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sanc\Documents\GitHub\ThePower-Analytics\Amazon_Project\"/>
    </mc:Choice>
  </mc:AlternateContent>
  <xr:revisionPtr revIDLastSave="0" documentId="8_{E40A98B6-0E04-4A76-915C-A8D4F30167BB}" xr6:coauthVersionLast="47" xr6:coauthVersionMax="47" xr10:uidLastSave="{00000000-0000-0000-0000-000000000000}"/>
  <bookViews>
    <workbookView xWindow="-28920" yWindow="-2550" windowWidth="29040" windowHeight="15720" xr2:uid="{86547E5D-1217-4F82-A1F8-CCA531B2965E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688" i="2" l="1"/>
  <c r="V6688" i="2" a="1"/>
  <c r="U6688" i="2"/>
  <c r="T6688" i="2" a="1"/>
  <c r="T6688" i="2" s="1"/>
  <c r="S6688" i="2" a="1"/>
  <c r="S6688" i="2" s="1"/>
  <c r="V6687" i="2"/>
  <c r="V6687" i="2" a="1"/>
  <c r="U6687" i="2"/>
  <c r="T6687" i="2" a="1"/>
  <c r="T6687" i="2" s="1"/>
  <c r="S6687" i="2" a="1"/>
  <c r="S6687" i="2" s="1"/>
  <c r="V6686" i="2" a="1"/>
  <c r="V6686" i="2" s="1"/>
  <c r="U6686" i="2"/>
  <c r="T6686" i="2"/>
  <c r="T6686" i="2" a="1"/>
  <c r="S6686" i="2" a="1"/>
  <c r="S6686" i="2" s="1"/>
  <c r="V6685" i="2" a="1"/>
  <c r="V6685" i="2" s="1"/>
  <c r="U6685" i="2"/>
  <c r="T6685" i="2"/>
  <c r="T6685" i="2" a="1"/>
  <c r="S6685" i="2" a="1"/>
  <c r="S6685" i="2" s="1"/>
  <c r="V6684" i="2" a="1"/>
  <c r="V6684" i="2" s="1"/>
  <c r="U6684" i="2"/>
  <c r="T6684" i="2"/>
  <c r="T6684" i="2" a="1"/>
  <c r="S6684" i="2"/>
  <c r="S6684" i="2" a="1"/>
  <c r="V6683" i="2" a="1"/>
  <c r="V6683" i="2" s="1"/>
  <c r="U6683" i="2"/>
  <c r="T6683" i="2" a="1"/>
  <c r="T6683" i="2" s="1"/>
  <c r="S6683" i="2"/>
  <c r="S6683" i="2" a="1"/>
  <c r="V6682" i="2" a="1"/>
  <c r="V6682" i="2" s="1"/>
  <c r="U6682" i="2"/>
  <c r="T6682" i="2" a="1"/>
  <c r="T6682" i="2" s="1"/>
  <c r="S6682" i="2"/>
  <c r="S6682" i="2" a="1"/>
  <c r="V6681" i="2"/>
  <c r="V6681" i="2" a="1"/>
  <c r="U6681" i="2"/>
  <c r="T6681" i="2" a="1"/>
  <c r="T6681" i="2" s="1"/>
  <c r="S6681" i="2" a="1"/>
  <c r="S6681" i="2" s="1"/>
  <c r="V6680" i="2"/>
  <c r="V6680" i="2" a="1"/>
  <c r="U6680" i="2"/>
  <c r="T6680" i="2" a="1"/>
  <c r="T6680" i="2" s="1"/>
  <c r="S6680" i="2" a="1"/>
  <c r="S6680" i="2" s="1"/>
  <c r="V6679" i="2"/>
  <c r="V6679" i="2" a="1"/>
  <c r="U6679" i="2"/>
  <c r="T6679" i="2" a="1"/>
  <c r="T6679" i="2" s="1"/>
  <c r="S6679" i="2" a="1"/>
  <c r="S6679" i="2" s="1"/>
  <c r="V6678" i="2" a="1"/>
  <c r="V6678" i="2" s="1"/>
  <c r="U6678" i="2"/>
  <c r="T6678" i="2"/>
  <c r="T6678" i="2" a="1"/>
  <c r="S6678" i="2" a="1"/>
  <c r="S6678" i="2" s="1"/>
  <c r="V6677" i="2" a="1"/>
  <c r="V6677" i="2" s="1"/>
  <c r="U6677" i="2"/>
  <c r="T6677" i="2"/>
  <c r="T6677" i="2" a="1"/>
  <c r="S6677" i="2" a="1"/>
  <c r="S6677" i="2" s="1"/>
  <c r="V6676" i="2" a="1"/>
  <c r="V6676" i="2" s="1"/>
  <c r="U6676" i="2"/>
  <c r="T6676" i="2"/>
  <c r="T6676" i="2" a="1"/>
  <c r="S6676" i="2"/>
  <c r="S6676" i="2" a="1"/>
  <c r="V6675" i="2" a="1"/>
  <c r="V6675" i="2" s="1"/>
  <c r="U6675" i="2"/>
  <c r="T6675" i="2" a="1"/>
  <c r="T6675" i="2" s="1"/>
  <c r="S6675" i="2"/>
  <c r="S6675" i="2" a="1"/>
  <c r="V6674" i="2" a="1"/>
  <c r="V6674" i="2" s="1"/>
  <c r="U6674" i="2"/>
  <c r="T6674" i="2" a="1"/>
  <c r="T6674" i="2" s="1"/>
  <c r="S6674" i="2"/>
  <c r="S6674" i="2" a="1"/>
  <c r="V6673" i="2"/>
  <c r="V6673" i="2" a="1"/>
  <c r="U6673" i="2"/>
  <c r="T6673" i="2" a="1"/>
  <c r="T6673" i="2" s="1"/>
  <c r="S6673" i="2" a="1"/>
  <c r="S6673" i="2" s="1"/>
  <c r="V6672" i="2"/>
  <c r="V6672" i="2" a="1"/>
  <c r="U6672" i="2"/>
  <c r="T6672" i="2" a="1"/>
  <c r="T6672" i="2" s="1"/>
  <c r="S6672" i="2" a="1"/>
  <c r="S6672" i="2" s="1"/>
  <c r="V6671" i="2"/>
  <c r="V6671" i="2" a="1"/>
  <c r="U6671" i="2"/>
  <c r="T6671" i="2" a="1"/>
  <c r="T6671" i="2" s="1"/>
  <c r="S6671" i="2" a="1"/>
  <c r="S6671" i="2" s="1"/>
  <c r="V6670" i="2" a="1"/>
  <c r="V6670" i="2" s="1"/>
  <c r="U6670" i="2"/>
  <c r="T6670" i="2"/>
  <c r="T6670" i="2" a="1"/>
  <c r="S6670" i="2" a="1"/>
  <c r="S6670" i="2" s="1"/>
  <c r="V6669" i="2" a="1"/>
  <c r="V6669" i="2" s="1"/>
  <c r="U6669" i="2"/>
  <c r="T6669" i="2"/>
  <c r="T6669" i="2" a="1"/>
  <c r="S6669" i="2" a="1"/>
  <c r="S6669" i="2" s="1"/>
  <c r="V6668" i="2" a="1"/>
  <c r="V6668" i="2" s="1"/>
  <c r="U6668" i="2"/>
  <c r="T6668" i="2"/>
  <c r="T6668" i="2" a="1"/>
  <c r="S6668" i="2"/>
  <c r="S6668" i="2" a="1"/>
  <c r="V6667" i="2" a="1"/>
  <c r="V6667" i="2" s="1"/>
  <c r="U6667" i="2"/>
  <c r="T6667" i="2" a="1"/>
  <c r="T6667" i="2" s="1"/>
  <c r="S6667" i="2"/>
  <c r="S6667" i="2" a="1"/>
  <c r="V6666" i="2" a="1"/>
  <c r="V6666" i="2" s="1"/>
  <c r="U6666" i="2"/>
  <c r="T6666" i="2" a="1"/>
  <c r="T6666" i="2" s="1"/>
  <c r="S6666" i="2"/>
  <c r="S6666" i="2" a="1"/>
  <c r="V6665" i="2"/>
  <c r="V6665" i="2" a="1"/>
  <c r="U6665" i="2"/>
  <c r="T6665" i="2" a="1"/>
  <c r="T6665" i="2" s="1"/>
  <c r="S6665" i="2" a="1"/>
  <c r="S6665" i="2" s="1"/>
  <c r="V6664" i="2"/>
  <c r="V6664" i="2" a="1"/>
  <c r="U6664" i="2"/>
  <c r="T6664" i="2" a="1"/>
  <c r="T6664" i="2" s="1"/>
  <c r="S6664" i="2" a="1"/>
  <c r="S6664" i="2" s="1"/>
  <c r="V6663" i="2"/>
  <c r="V6663" i="2" a="1"/>
  <c r="U6663" i="2"/>
  <c r="T6663" i="2" a="1"/>
  <c r="T6663" i="2" s="1"/>
  <c r="S6663" i="2" a="1"/>
  <c r="S6663" i="2" s="1"/>
  <c r="V6662" i="2" a="1"/>
  <c r="V6662" i="2" s="1"/>
  <c r="U6662" i="2"/>
  <c r="T6662" i="2" a="1"/>
  <c r="T6662" i="2" s="1"/>
  <c r="S6662" i="2" a="1"/>
  <c r="S6662" i="2" s="1"/>
  <c r="V6661" i="2" a="1"/>
  <c r="V6661" i="2" s="1"/>
  <c r="U6661" i="2"/>
  <c r="T6661" i="2"/>
  <c r="T6661" i="2" a="1"/>
  <c r="S6661" i="2" a="1"/>
  <c r="S6661" i="2" s="1"/>
  <c r="V6660" i="2" a="1"/>
  <c r="V6660" i="2" s="1"/>
  <c r="U6660" i="2"/>
  <c r="T6660" i="2"/>
  <c r="T6660" i="2" a="1"/>
  <c r="S6660" i="2"/>
  <c r="S6660" i="2" a="1"/>
  <c r="V6659" i="2" a="1"/>
  <c r="V6659" i="2" s="1"/>
  <c r="U6659" i="2"/>
  <c r="T6659" i="2" a="1"/>
  <c r="T6659" i="2" s="1"/>
  <c r="S6659" i="2"/>
  <c r="S6659" i="2" a="1"/>
  <c r="V6658" i="2" a="1"/>
  <c r="V6658" i="2" s="1"/>
  <c r="U6658" i="2"/>
  <c r="T6658" i="2" a="1"/>
  <c r="T6658" i="2" s="1"/>
  <c r="S6658" i="2"/>
  <c r="S6658" i="2" a="1"/>
  <c r="V6657" i="2" a="1"/>
  <c r="V6657" i="2" s="1"/>
  <c r="U6657" i="2"/>
  <c r="T6657" i="2" a="1"/>
  <c r="T6657" i="2" s="1"/>
  <c r="S6657" i="2" a="1"/>
  <c r="S6657" i="2" s="1"/>
  <c r="V6656" i="2"/>
  <c r="V6656" i="2" a="1"/>
  <c r="U6656" i="2"/>
  <c r="T6656" i="2" a="1"/>
  <c r="T6656" i="2" s="1"/>
  <c r="S6656" i="2" a="1"/>
  <c r="S6656" i="2" s="1"/>
  <c r="V6655" i="2"/>
  <c r="V6655" i="2" a="1"/>
  <c r="U6655" i="2"/>
  <c r="T6655" i="2" a="1"/>
  <c r="T6655" i="2" s="1"/>
  <c r="S6655" i="2" a="1"/>
  <c r="S6655" i="2" s="1"/>
  <c r="V6654" i="2" a="1"/>
  <c r="V6654" i="2" s="1"/>
  <c r="U6654" i="2"/>
  <c r="T6654" i="2" a="1"/>
  <c r="T6654" i="2" s="1"/>
  <c r="S6654" i="2" a="1"/>
  <c r="S6654" i="2" s="1"/>
  <c r="V6653" i="2" a="1"/>
  <c r="V6653" i="2" s="1"/>
  <c r="U6653" i="2"/>
  <c r="T6653" i="2"/>
  <c r="T6653" i="2" a="1"/>
  <c r="S6653" i="2" a="1"/>
  <c r="S6653" i="2" s="1"/>
  <c r="V6652" i="2" a="1"/>
  <c r="V6652" i="2" s="1"/>
  <c r="U6652" i="2"/>
  <c r="T6652" i="2"/>
  <c r="T6652" i="2" a="1"/>
  <c r="S6652" i="2"/>
  <c r="S6652" i="2" a="1"/>
  <c r="V6651" i="2" a="1"/>
  <c r="V6651" i="2" s="1"/>
  <c r="U6651" i="2"/>
  <c r="T6651" i="2" a="1"/>
  <c r="T6651" i="2" s="1"/>
  <c r="S6651" i="2"/>
  <c r="S6651" i="2" a="1"/>
  <c r="V6650" i="2" a="1"/>
  <c r="V6650" i="2" s="1"/>
  <c r="U6650" i="2"/>
  <c r="T6650" i="2" a="1"/>
  <c r="T6650" i="2" s="1"/>
  <c r="S6650" i="2"/>
  <c r="S6650" i="2" a="1"/>
  <c r="V6649" i="2"/>
  <c r="V6649" i="2" a="1"/>
  <c r="U6649" i="2"/>
  <c r="T6649" i="2" a="1"/>
  <c r="T6649" i="2" s="1"/>
  <c r="S6649" i="2"/>
  <c r="S6649" i="2" a="1"/>
  <c r="V6648" i="2"/>
  <c r="V6648" i="2" a="1"/>
  <c r="U6648" i="2"/>
  <c r="T6648" i="2" a="1"/>
  <c r="T6648" i="2" s="1"/>
  <c r="S6648" i="2" a="1"/>
  <c r="S6648" i="2" s="1"/>
  <c r="V6647" i="2"/>
  <c r="V6647" i="2" a="1"/>
  <c r="U6647" i="2"/>
  <c r="T6647" i="2" a="1"/>
  <c r="T6647" i="2" s="1"/>
  <c r="S6647" i="2" a="1"/>
  <c r="S6647" i="2" s="1"/>
  <c r="V6646" i="2"/>
  <c r="V6646" i="2" a="1"/>
  <c r="U6646" i="2"/>
  <c r="T6646" i="2" a="1"/>
  <c r="T6646" i="2" s="1"/>
  <c r="S6646" i="2" a="1"/>
  <c r="S6646" i="2" s="1"/>
  <c r="V6645" i="2" a="1"/>
  <c r="V6645" i="2" s="1"/>
  <c r="U6645" i="2"/>
  <c r="T6645" i="2"/>
  <c r="T6645" i="2" a="1"/>
  <c r="S6645" i="2" a="1"/>
  <c r="S6645" i="2" s="1"/>
  <c r="V6644" i="2" a="1"/>
  <c r="V6644" i="2" s="1"/>
  <c r="U6644" i="2"/>
  <c r="T6644" i="2"/>
  <c r="T6644" i="2" a="1"/>
  <c r="S6644" i="2"/>
  <c r="S6644" i="2" a="1"/>
  <c r="V6643" i="2" a="1"/>
  <c r="V6643" i="2" s="1"/>
  <c r="U6643" i="2"/>
  <c r="T6643" i="2" a="1"/>
  <c r="T6643" i="2" s="1"/>
  <c r="S6643" i="2"/>
  <c r="S6643" i="2" a="1"/>
  <c r="V6642" i="2" a="1"/>
  <c r="V6642" i="2" s="1"/>
  <c r="U6642" i="2"/>
  <c r="T6642" i="2" a="1"/>
  <c r="T6642" i="2" s="1"/>
  <c r="S6642" i="2"/>
  <c r="S6642" i="2" a="1"/>
  <c r="V6641" i="2" a="1"/>
  <c r="V6641" i="2" s="1"/>
  <c r="U6641" i="2"/>
  <c r="T6641" i="2" a="1"/>
  <c r="T6641" i="2" s="1"/>
  <c r="S6641" i="2" a="1"/>
  <c r="S6641" i="2" s="1"/>
  <c r="V6640" i="2"/>
  <c r="V6640" i="2" a="1"/>
  <c r="U6640" i="2"/>
  <c r="T6640" i="2" a="1"/>
  <c r="T6640" i="2" s="1"/>
  <c r="S6640" i="2" a="1"/>
  <c r="S6640" i="2" s="1"/>
  <c r="V6639" i="2"/>
  <c r="V6639" i="2" a="1"/>
  <c r="U6639" i="2"/>
  <c r="T6639" i="2" a="1"/>
  <c r="T6639" i="2" s="1"/>
  <c r="S6639" i="2" a="1"/>
  <c r="S6639" i="2" s="1"/>
  <c r="V6638" i="2" a="1"/>
  <c r="V6638" i="2" s="1"/>
  <c r="U6638" i="2"/>
  <c r="T6638" i="2"/>
  <c r="T6638" i="2" a="1"/>
  <c r="S6638" i="2" a="1"/>
  <c r="S6638" i="2" s="1"/>
  <c r="V6637" i="2" a="1"/>
  <c r="V6637" i="2" s="1"/>
  <c r="U6637" i="2"/>
  <c r="T6637" i="2"/>
  <c r="T6637" i="2" a="1"/>
  <c r="S6637" i="2" a="1"/>
  <c r="S6637" i="2" s="1"/>
  <c r="V6636" i="2" a="1"/>
  <c r="V6636" i="2" s="1"/>
  <c r="U6636" i="2"/>
  <c r="T6636" i="2"/>
  <c r="T6636" i="2" a="1"/>
  <c r="S6636" i="2"/>
  <c r="S6636" i="2" a="1"/>
  <c r="V6635" i="2" a="1"/>
  <c r="V6635" i="2" s="1"/>
  <c r="U6635" i="2"/>
  <c r="T6635" i="2" a="1"/>
  <c r="T6635" i="2" s="1"/>
  <c r="S6635" i="2"/>
  <c r="S6635" i="2" a="1"/>
  <c r="V6634" i="2" a="1"/>
  <c r="V6634" i="2" s="1"/>
  <c r="U6634" i="2"/>
  <c r="T6634" i="2" a="1"/>
  <c r="T6634" i="2" s="1"/>
  <c r="S6634" i="2"/>
  <c r="S6634" i="2" a="1"/>
  <c r="V6633" i="2"/>
  <c r="V6633" i="2" a="1"/>
  <c r="U6633" i="2"/>
  <c r="T6633" i="2" a="1"/>
  <c r="T6633" i="2" s="1"/>
  <c r="S6633" i="2" a="1"/>
  <c r="S6633" i="2" s="1"/>
  <c r="V6632" i="2"/>
  <c r="V6632" i="2" a="1"/>
  <c r="U6632" i="2"/>
  <c r="T6632" i="2" a="1"/>
  <c r="T6632" i="2" s="1"/>
  <c r="S6632" i="2" a="1"/>
  <c r="S6632" i="2" s="1"/>
  <c r="V6631" i="2"/>
  <c r="V6631" i="2" a="1"/>
  <c r="U6631" i="2"/>
  <c r="T6631" i="2" a="1"/>
  <c r="T6631" i="2" s="1"/>
  <c r="S6631" i="2" a="1"/>
  <c r="S6631" i="2" s="1"/>
  <c r="V6630" i="2"/>
  <c r="V6630" i="2" a="1"/>
  <c r="U6630" i="2"/>
  <c r="T6630" i="2" a="1"/>
  <c r="T6630" i="2" s="1"/>
  <c r="S6630" i="2" a="1"/>
  <c r="S6630" i="2" s="1"/>
  <c r="V6629" i="2" a="1"/>
  <c r="V6629" i="2" s="1"/>
  <c r="U6629" i="2"/>
  <c r="T6629" i="2"/>
  <c r="T6629" i="2" a="1"/>
  <c r="S6629" i="2" a="1"/>
  <c r="S6629" i="2" s="1"/>
  <c r="V6628" i="2" a="1"/>
  <c r="V6628" i="2" s="1"/>
  <c r="U6628" i="2"/>
  <c r="T6628" i="2"/>
  <c r="T6628" i="2" a="1"/>
  <c r="S6628" i="2" a="1"/>
  <c r="S6628" i="2" s="1"/>
  <c r="V6627" i="2" a="1"/>
  <c r="V6627" i="2" s="1"/>
  <c r="U6627" i="2"/>
  <c r="T6627" i="2" a="1"/>
  <c r="T6627" i="2" s="1"/>
  <c r="S6627" i="2"/>
  <c r="S6627" i="2" a="1"/>
  <c r="V6626" i="2" a="1"/>
  <c r="V6626" i="2" s="1"/>
  <c r="U6626" i="2"/>
  <c r="T6626" i="2" a="1"/>
  <c r="T6626" i="2" s="1"/>
  <c r="S6626" i="2"/>
  <c r="S6626" i="2" a="1"/>
  <c r="V6625" i="2" a="1"/>
  <c r="V6625" i="2" s="1"/>
  <c r="U6625" i="2"/>
  <c r="T6625" i="2" a="1"/>
  <c r="T6625" i="2" s="1"/>
  <c r="S6625" i="2" a="1"/>
  <c r="S6625" i="2" s="1"/>
  <c r="V6624" i="2"/>
  <c r="V6624" i="2" a="1"/>
  <c r="U6624" i="2"/>
  <c r="T6624" i="2" a="1"/>
  <c r="T6624" i="2" s="1"/>
  <c r="S6624" i="2" a="1"/>
  <c r="S6624" i="2" s="1"/>
  <c r="V6623" i="2"/>
  <c r="V6623" i="2" a="1"/>
  <c r="U6623" i="2"/>
  <c r="T6623" i="2" a="1"/>
  <c r="T6623" i="2" s="1"/>
  <c r="S6623" i="2" a="1"/>
  <c r="S6623" i="2" s="1"/>
  <c r="V6622" i="2" a="1"/>
  <c r="V6622" i="2" s="1"/>
  <c r="U6622" i="2"/>
  <c r="T6622" i="2" a="1"/>
  <c r="T6622" i="2" s="1"/>
  <c r="S6622" i="2" a="1"/>
  <c r="S6622" i="2" s="1"/>
  <c r="V6621" i="2" a="1"/>
  <c r="V6621" i="2" s="1"/>
  <c r="U6621" i="2"/>
  <c r="T6621" i="2"/>
  <c r="T6621" i="2" a="1"/>
  <c r="S6621" i="2" a="1"/>
  <c r="S6621" i="2" s="1"/>
  <c r="V6620" i="2" a="1"/>
  <c r="V6620" i="2" s="1"/>
  <c r="U6620" i="2"/>
  <c r="T6620" i="2"/>
  <c r="T6620" i="2" a="1"/>
  <c r="S6620" i="2" a="1"/>
  <c r="S6620" i="2" s="1"/>
  <c r="V6619" i="2" a="1"/>
  <c r="V6619" i="2" s="1"/>
  <c r="U6619" i="2"/>
  <c r="T6619" i="2"/>
  <c r="T6619" i="2" a="1"/>
  <c r="S6619" i="2"/>
  <c r="S6619" i="2" a="1"/>
  <c r="V6618" i="2" a="1"/>
  <c r="V6618" i="2" s="1"/>
  <c r="U6618" i="2"/>
  <c r="T6618" i="2" a="1"/>
  <c r="T6618" i="2" s="1"/>
  <c r="S6618" i="2"/>
  <c r="S6618" i="2" a="1"/>
  <c r="V6617" i="2" a="1"/>
  <c r="V6617" i="2" s="1"/>
  <c r="U6617" i="2"/>
  <c r="T6617" i="2" a="1"/>
  <c r="T6617" i="2" s="1"/>
  <c r="S6617" i="2"/>
  <c r="S6617" i="2" a="1"/>
  <c r="V6616" i="2"/>
  <c r="V6616" i="2" a="1"/>
  <c r="U6616" i="2"/>
  <c r="T6616" i="2" a="1"/>
  <c r="T6616" i="2" s="1"/>
  <c r="S6616" i="2" a="1"/>
  <c r="S6616" i="2" s="1"/>
  <c r="V6615" i="2"/>
  <c r="V6615" i="2" a="1"/>
  <c r="U6615" i="2"/>
  <c r="T6615" i="2" a="1"/>
  <c r="T6615" i="2" s="1"/>
  <c r="S6615" i="2" a="1"/>
  <c r="S6615" i="2" s="1"/>
  <c r="V6614" i="2"/>
  <c r="V6614" i="2" a="1"/>
  <c r="U6614" i="2"/>
  <c r="T6614" i="2" a="1"/>
  <c r="T6614" i="2" s="1"/>
  <c r="S6614" i="2" a="1"/>
  <c r="S6614" i="2" s="1"/>
  <c r="V6613" i="2" a="1"/>
  <c r="V6613" i="2" s="1"/>
  <c r="U6613" i="2"/>
  <c r="T6613" i="2"/>
  <c r="T6613" i="2" a="1"/>
  <c r="S6613" i="2" a="1"/>
  <c r="S6613" i="2" s="1"/>
  <c r="V6612" i="2" a="1"/>
  <c r="V6612" i="2" s="1"/>
  <c r="U6612" i="2"/>
  <c r="T6612" i="2"/>
  <c r="T6612" i="2" a="1"/>
  <c r="S6612" i="2" a="1"/>
  <c r="S6612" i="2" s="1"/>
  <c r="V6611" i="2" a="1"/>
  <c r="V6611" i="2" s="1"/>
  <c r="U6611" i="2"/>
  <c r="T6611" i="2"/>
  <c r="T6611" i="2" a="1"/>
  <c r="S6611" i="2"/>
  <c r="S6611" i="2" a="1"/>
  <c r="V6610" i="2" a="1"/>
  <c r="V6610" i="2" s="1"/>
  <c r="U6610" i="2"/>
  <c r="T6610" i="2" a="1"/>
  <c r="T6610" i="2" s="1"/>
  <c r="S6610" i="2"/>
  <c r="S6610" i="2" a="1"/>
  <c r="V6609" i="2" a="1"/>
  <c r="V6609" i="2" s="1"/>
  <c r="U6609" i="2"/>
  <c r="T6609" i="2" a="1"/>
  <c r="T6609" i="2" s="1"/>
  <c r="S6609" i="2"/>
  <c r="S6609" i="2" a="1"/>
  <c r="V6608" i="2"/>
  <c r="V6608" i="2" a="1"/>
  <c r="U6608" i="2"/>
  <c r="T6608" i="2" a="1"/>
  <c r="T6608" i="2" s="1"/>
  <c r="S6608" i="2" a="1"/>
  <c r="S6608" i="2" s="1"/>
  <c r="V6607" i="2"/>
  <c r="V6607" i="2" a="1"/>
  <c r="U6607" i="2"/>
  <c r="T6607" i="2" a="1"/>
  <c r="T6607" i="2" s="1"/>
  <c r="S6607" i="2" a="1"/>
  <c r="S6607" i="2" s="1"/>
  <c r="V6606" i="2" a="1"/>
  <c r="V6606" i="2" s="1"/>
  <c r="U6606" i="2"/>
  <c r="T6606" i="2"/>
  <c r="T6606" i="2" a="1"/>
  <c r="S6606" i="2" a="1"/>
  <c r="S6606" i="2" s="1"/>
  <c r="V6605" i="2" a="1"/>
  <c r="V6605" i="2" s="1"/>
  <c r="U6605" i="2"/>
  <c r="T6605" i="2"/>
  <c r="T6605" i="2" a="1"/>
  <c r="S6605" i="2" a="1"/>
  <c r="S6605" i="2" s="1"/>
  <c r="V6604" i="2" a="1"/>
  <c r="V6604" i="2" s="1"/>
  <c r="U6604" i="2"/>
  <c r="T6604" i="2"/>
  <c r="T6604" i="2" a="1"/>
  <c r="S6604" i="2"/>
  <c r="S6604" i="2" a="1"/>
  <c r="V6603" i="2" a="1"/>
  <c r="V6603" i="2" s="1"/>
  <c r="U6603" i="2"/>
  <c r="T6603" i="2"/>
  <c r="T6603" i="2" a="1"/>
  <c r="S6603" i="2"/>
  <c r="S6603" i="2" a="1"/>
  <c r="V6602" i="2" a="1"/>
  <c r="V6602" i="2" s="1"/>
  <c r="U6602" i="2"/>
  <c r="T6602" i="2" a="1"/>
  <c r="T6602" i="2" s="1"/>
  <c r="S6602" i="2"/>
  <c r="S6602" i="2" a="1"/>
  <c r="V6601" i="2" a="1"/>
  <c r="V6601" i="2" s="1"/>
  <c r="U6601" i="2"/>
  <c r="T6601" i="2" a="1"/>
  <c r="T6601" i="2" s="1"/>
  <c r="S6601" i="2"/>
  <c r="S6601" i="2" a="1"/>
  <c r="V6600" i="2"/>
  <c r="V6600" i="2" a="1"/>
  <c r="U6600" i="2"/>
  <c r="T6600" i="2" a="1"/>
  <c r="T6600" i="2" s="1"/>
  <c r="S6600" i="2" a="1"/>
  <c r="S6600" i="2" s="1"/>
  <c r="V6599" i="2"/>
  <c r="V6599" i="2" a="1"/>
  <c r="U6599" i="2"/>
  <c r="T6599" i="2" a="1"/>
  <c r="T6599" i="2" s="1"/>
  <c r="S6599" i="2" a="1"/>
  <c r="S6599" i="2" s="1"/>
  <c r="V6598" i="2"/>
  <c r="V6598" i="2" a="1"/>
  <c r="U6598" i="2"/>
  <c r="T6598" i="2" a="1"/>
  <c r="T6598" i="2" s="1"/>
  <c r="S6598" i="2" a="1"/>
  <c r="S6598" i="2" s="1"/>
  <c r="V6597" i="2" a="1"/>
  <c r="V6597" i="2" s="1"/>
  <c r="U6597" i="2"/>
  <c r="T6597" i="2"/>
  <c r="T6597" i="2" a="1"/>
  <c r="S6597" i="2" a="1"/>
  <c r="S6597" i="2" s="1"/>
  <c r="V6596" i="2" a="1"/>
  <c r="V6596" i="2" s="1"/>
  <c r="U6596" i="2"/>
  <c r="T6596" i="2"/>
  <c r="T6596" i="2" a="1"/>
  <c r="S6596" i="2" a="1"/>
  <c r="S6596" i="2" s="1"/>
  <c r="V6595" i="2" a="1"/>
  <c r="V6595" i="2" s="1"/>
  <c r="U6595" i="2"/>
  <c r="T6595" i="2"/>
  <c r="T6595" i="2" a="1"/>
  <c r="S6595" i="2"/>
  <c r="S6595" i="2" a="1"/>
  <c r="V6594" i="2" a="1"/>
  <c r="V6594" i="2" s="1"/>
  <c r="U6594" i="2"/>
  <c r="T6594" i="2" a="1"/>
  <c r="T6594" i="2" s="1"/>
  <c r="S6594" i="2"/>
  <c r="S6594" i="2" a="1"/>
  <c r="V6593" i="2" a="1"/>
  <c r="V6593" i="2" s="1"/>
  <c r="U6593" i="2"/>
  <c r="T6593" i="2" a="1"/>
  <c r="T6593" i="2" s="1"/>
  <c r="S6593" i="2" a="1"/>
  <c r="S6593" i="2" s="1"/>
  <c r="V6592" i="2"/>
  <c r="V6592" i="2" a="1"/>
  <c r="U6592" i="2"/>
  <c r="T6592" i="2" a="1"/>
  <c r="T6592" i="2" s="1"/>
  <c r="S6592" i="2" a="1"/>
  <c r="S6592" i="2" s="1"/>
  <c r="V6591" i="2"/>
  <c r="V6591" i="2" a="1"/>
  <c r="U6591" i="2"/>
  <c r="T6591" i="2" a="1"/>
  <c r="T6591" i="2" s="1"/>
  <c r="S6591" i="2" a="1"/>
  <c r="S6591" i="2" s="1"/>
  <c r="V6590" i="2" a="1"/>
  <c r="V6590" i="2" s="1"/>
  <c r="U6590" i="2"/>
  <c r="T6590" i="2" a="1"/>
  <c r="T6590" i="2" s="1"/>
  <c r="S6590" i="2" a="1"/>
  <c r="S6590" i="2" s="1"/>
  <c r="V6589" i="2" a="1"/>
  <c r="V6589" i="2" s="1"/>
  <c r="U6589" i="2"/>
  <c r="T6589" i="2"/>
  <c r="T6589" i="2" a="1"/>
  <c r="S6589" i="2" a="1"/>
  <c r="S6589" i="2" s="1"/>
  <c r="V6588" i="2" a="1"/>
  <c r="V6588" i="2" s="1"/>
  <c r="U6588" i="2"/>
  <c r="T6588" i="2"/>
  <c r="T6588" i="2" a="1"/>
  <c r="S6588" i="2" a="1"/>
  <c r="S6588" i="2" s="1"/>
  <c r="V6587" i="2" a="1"/>
  <c r="V6587" i="2" s="1"/>
  <c r="U6587" i="2"/>
  <c r="T6587" i="2"/>
  <c r="T6587" i="2" a="1"/>
  <c r="S6587" i="2"/>
  <c r="S6587" i="2" a="1"/>
  <c r="V6586" i="2" a="1"/>
  <c r="V6586" i="2" s="1"/>
  <c r="U6586" i="2"/>
  <c r="T6586" i="2" a="1"/>
  <c r="T6586" i="2" s="1"/>
  <c r="S6586" i="2"/>
  <c r="S6586" i="2" a="1"/>
  <c r="V6585" i="2" a="1"/>
  <c r="V6585" i="2" s="1"/>
  <c r="U6585" i="2"/>
  <c r="T6585" i="2" a="1"/>
  <c r="T6585" i="2" s="1"/>
  <c r="S6585" i="2" a="1"/>
  <c r="S6585" i="2" s="1"/>
  <c r="V6584" i="2"/>
  <c r="V6584" i="2" a="1"/>
  <c r="U6584" i="2"/>
  <c r="T6584" i="2"/>
  <c r="T6584" i="2" a="1"/>
  <c r="S6584" i="2" a="1"/>
  <c r="S6584" i="2" s="1"/>
  <c r="V6583" i="2"/>
  <c r="V6583" i="2" a="1"/>
  <c r="U6583" i="2"/>
  <c r="T6583" i="2" a="1"/>
  <c r="T6583" i="2" s="1"/>
  <c r="S6583" i="2" a="1"/>
  <c r="S6583" i="2" s="1"/>
  <c r="V6582" i="2" a="1"/>
  <c r="V6582" i="2" s="1"/>
  <c r="U6582" i="2"/>
  <c r="T6582" i="2" a="1"/>
  <c r="T6582" i="2" s="1"/>
  <c r="S6582" i="2"/>
  <c r="S6582" i="2" a="1"/>
  <c r="V6581" i="2" a="1"/>
  <c r="V6581" i="2" s="1"/>
  <c r="U6581" i="2"/>
  <c r="T6581" i="2"/>
  <c r="T6581" i="2" a="1"/>
  <c r="S6581" i="2" a="1"/>
  <c r="S6581" i="2" s="1"/>
  <c r="V6580" i="2" a="1"/>
  <c r="V6580" i="2" s="1"/>
  <c r="U6580" i="2"/>
  <c r="T6580" i="2"/>
  <c r="T6580" i="2" a="1"/>
  <c r="S6580" i="2" a="1"/>
  <c r="S6580" i="2" s="1"/>
  <c r="V6579" i="2"/>
  <c r="V6579" i="2" a="1"/>
  <c r="U6579" i="2"/>
  <c r="T6579" i="2" a="1"/>
  <c r="T6579" i="2" s="1"/>
  <c r="S6579" i="2"/>
  <c r="S6579" i="2" a="1"/>
  <c r="V6578" i="2" a="1"/>
  <c r="V6578" i="2" s="1"/>
  <c r="U6578" i="2"/>
  <c r="T6578" i="2" a="1"/>
  <c r="T6578" i="2" s="1"/>
  <c r="S6578" i="2"/>
  <c r="S6578" i="2" a="1"/>
  <c r="V6577" i="2" a="1"/>
  <c r="V6577" i="2" s="1"/>
  <c r="U6577" i="2"/>
  <c r="T6577" i="2" a="1"/>
  <c r="T6577" i="2" s="1"/>
  <c r="S6577" i="2"/>
  <c r="S6577" i="2" a="1"/>
  <c r="V6576" i="2"/>
  <c r="V6576" i="2" a="1"/>
  <c r="U6576" i="2"/>
  <c r="T6576" i="2" a="1"/>
  <c r="T6576" i="2" s="1"/>
  <c r="S6576" i="2" a="1"/>
  <c r="S6576" i="2" s="1"/>
  <c r="V6575" i="2"/>
  <c r="V6575" i="2" a="1"/>
  <c r="U6575" i="2"/>
  <c r="T6575" i="2" a="1"/>
  <c r="T6575" i="2" s="1"/>
  <c r="S6575" i="2" a="1"/>
  <c r="S6575" i="2" s="1"/>
  <c r="V6574" i="2" a="1"/>
  <c r="V6574" i="2" s="1"/>
  <c r="U6574" i="2"/>
  <c r="T6574" i="2" a="1"/>
  <c r="T6574" i="2" s="1"/>
  <c r="S6574" i="2"/>
  <c r="S6574" i="2" a="1"/>
  <c r="V6573" i="2" a="1"/>
  <c r="V6573" i="2" s="1"/>
  <c r="U6573" i="2"/>
  <c r="T6573" i="2"/>
  <c r="T6573" i="2" a="1"/>
  <c r="S6573" i="2" a="1"/>
  <c r="S6573" i="2" s="1"/>
  <c r="V6572" i="2" a="1"/>
  <c r="V6572" i="2" s="1"/>
  <c r="U6572" i="2"/>
  <c r="T6572" i="2"/>
  <c r="T6572" i="2" a="1"/>
  <c r="S6572" i="2" a="1"/>
  <c r="S6572" i="2" s="1"/>
  <c r="V6571" i="2"/>
  <c r="V6571" i="2" a="1"/>
  <c r="U6571" i="2"/>
  <c r="T6571" i="2" a="1"/>
  <c r="T6571" i="2" s="1"/>
  <c r="S6571" i="2"/>
  <c r="S6571" i="2" a="1"/>
  <c r="V6570" i="2" a="1"/>
  <c r="V6570" i="2" s="1"/>
  <c r="U6570" i="2"/>
  <c r="T6570" i="2" a="1"/>
  <c r="T6570" i="2" s="1"/>
  <c r="S6570" i="2"/>
  <c r="S6570" i="2" a="1"/>
  <c r="V6569" i="2" a="1"/>
  <c r="V6569" i="2" s="1"/>
  <c r="U6569" i="2"/>
  <c r="T6569" i="2" a="1"/>
  <c r="T6569" i="2" s="1"/>
  <c r="S6569" i="2" a="1"/>
  <c r="S6569" i="2" s="1"/>
  <c r="V6568" i="2"/>
  <c r="V6568" i="2" a="1"/>
  <c r="U6568" i="2"/>
  <c r="T6568" i="2"/>
  <c r="T6568" i="2" a="1"/>
  <c r="S6568" i="2" a="1"/>
  <c r="S6568" i="2" s="1"/>
  <c r="V6567" i="2"/>
  <c r="V6567" i="2" a="1"/>
  <c r="U6567" i="2"/>
  <c r="T6567" i="2" a="1"/>
  <c r="T6567" i="2" s="1"/>
  <c r="S6567" i="2" a="1"/>
  <c r="S6567" i="2" s="1"/>
  <c r="V6566" i="2"/>
  <c r="V6566" i="2" a="1"/>
  <c r="U6566" i="2"/>
  <c r="T6566" i="2" a="1"/>
  <c r="T6566" i="2" s="1"/>
  <c r="S6566" i="2"/>
  <c r="S6566" i="2" a="1"/>
  <c r="V6565" i="2" a="1"/>
  <c r="V6565" i="2" s="1"/>
  <c r="U6565" i="2"/>
  <c r="T6565" i="2"/>
  <c r="T6565" i="2" a="1"/>
  <c r="S6565" i="2" a="1"/>
  <c r="S6565" i="2" s="1"/>
  <c r="V6564" i="2" a="1"/>
  <c r="V6564" i="2" s="1"/>
  <c r="U6564" i="2"/>
  <c r="T6564" i="2"/>
  <c r="T6564" i="2" a="1"/>
  <c r="S6564" i="2" a="1"/>
  <c r="S6564" i="2" s="1"/>
  <c r="V6563" i="2"/>
  <c r="V6563" i="2" a="1"/>
  <c r="U6563" i="2"/>
  <c r="T6563" i="2" a="1"/>
  <c r="T6563" i="2" s="1"/>
  <c r="S6563" i="2"/>
  <c r="S6563" i="2" a="1"/>
  <c r="V6562" i="2" a="1"/>
  <c r="V6562" i="2" s="1"/>
  <c r="U6562" i="2"/>
  <c r="T6562" i="2" a="1"/>
  <c r="T6562" i="2" s="1"/>
  <c r="S6562" i="2"/>
  <c r="S6562" i="2" a="1"/>
  <c r="V6561" i="2" a="1"/>
  <c r="V6561" i="2" s="1"/>
  <c r="U6561" i="2"/>
  <c r="T6561" i="2" a="1"/>
  <c r="T6561" i="2" s="1"/>
  <c r="S6561" i="2" a="1"/>
  <c r="S6561" i="2" s="1"/>
  <c r="V6560" i="2"/>
  <c r="V6560" i="2" a="1"/>
  <c r="U6560" i="2"/>
  <c r="T6560" i="2"/>
  <c r="T6560" i="2" a="1"/>
  <c r="S6560" i="2" a="1"/>
  <c r="S6560" i="2" s="1"/>
  <c r="V6559" i="2"/>
  <c r="V6559" i="2" a="1"/>
  <c r="U6559" i="2"/>
  <c r="T6559" i="2" a="1"/>
  <c r="T6559" i="2" s="1"/>
  <c r="S6559" i="2" a="1"/>
  <c r="S6559" i="2" s="1"/>
  <c r="V6558" i="2"/>
  <c r="V6558" i="2" a="1"/>
  <c r="U6558" i="2"/>
  <c r="T6558" i="2" a="1"/>
  <c r="T6558" i="2" s="1"/>
  <c r="S6558" i="2"/>
  <c r="S6558" i="2" a="1"/>
  <c r="V6557" i="2" a="1"/>
  <c r="V6557" i="2" s="1"/>
  <c r="U6557" i="2"/>
  <c r="T6557" i="2"/>
  <c r="T6557" i="2" a="1"/>
  <c r="S6557" i="2" a="1"/>
  <c r="S6557" i="2" s="1"/>
  <c r="V6556" i="2" a="1"/>
  <c r="V6556" i="2" s="1"/>
  <c r="U6556" i="2"/>
  <c r="T6556" i="2"/>
  <c r="T6556" i="2" a="1"/>
  <c r="S6556" i="2" a="1"/>
  <c r="S6556" i="2" s="1"/>
  <c r="V6555" i="2"/>
  <c r="V6555" i="2" a="1"/>
  <c r="U6555" i="2"/>
  <c r="T6555" i="2"/>
  <c r="T6555" i="2" a="1"/>
  <c r="S6555" i="2"/>
  <c r="S6555" i="2" a="1"/>
  <c r="V6554" i="2" a="1"/>
  <c r="V6554" i="2" s="1"/>
  <c r="U6554" i="2"/>
  <c r="T6554" i="2" a="1"/>
  <c r="T6554" i="2" s="1"/>
  <c r="S6554" i="2"/>
  <c r="S6554" i="2" a="1"/>
  <c r="V6553" i="2" a="1"/>
  <c r="V6553" i="2" s="1"/>
  <c r="U6553" i="2"/>
  <c r="T6553" i="2" a="1"/>
  <c r="T6553" i="2" s="1"/>
  <c r="S6553" i="2" a="1"/>
  <c r="S6553" i="2" s="1"/>
  <c r="V6552" i="2"/>
  <c r="V6552" i="2" a="1"/>
  <c r="U6552" i="2"/>
  <c r="T6552" i="2"/>
  <c r="T6552" i="2" a="1"/>
  <c r="S6552" i="2"/>
  <c r="S6552" i="2" a="1"/>
  <c r="V6551" i="2"/>
  <c r="V6551" i="2" a="1"/>
  <c r="U6551" i="2"/>
  <c r="T6551" i="2" a="1"/>
  <c r="T6551" i="2" s="1"/>
  <c r="S6551" i="2" a="1"/>
  <c r="S6551" i="2" s="1"/>
  <c r="V6550" i="2" a="1"/>
  <c r="V6550" i="2" s="1"/>
  <c r="U6550" i="2"/>
  <c r="T6550" i="2" a="1"/>
  <c r="T6550" i="2" s="1"/>
  <c r="S6550" i="2"/>
  <c r="S6550" i="2" a="1"/>
  <c r="V6549" i="2" a="1"/>
  <c r="V6549" i="2" s="1"/>
  <c r="U6549" i="2"/>
  <c r="T6549" i="2"/>
  <c r="T6549" i="2" a="1"/>
  <c r="S6549" i="2" a="1"/>
  <c r="S6549" i="2" s="1"/>
  <c r="V6548" i="2" a="1"/>
  <c r="V6548" i="2" s="1"/>
  <c r="U6548" i="2"/>
  <c r="T6548" i="2"/>
  <c r="T6548" i="2" a="1"/>
  <c r="S6548" i="2" a="1"/>
  <c r="S6548" i="2" s="1"/>
  <c r="V6547" i="2"/>
  <c r="V6547" i="2" a="1"/>
  <c r="U6547" i="2"/>
  <c r="T6547" i="2" a="1"/>
  <c r="T6547" i="2" s="1"/>
  <c r="S6547" i="2"/>
  <c r="S6547" i="2" a="1"/>
  <c r="V6546" i="2" a="1"/>
  <c r="V6546" i="2" s="1"/>
  <c r="U6546" i="2"/>
  <c r="T6546" i="2" a="1"/>
  <c r="T6546" i="2" s="1"/>
  <c r="S6546" i="2"/>
  <c r="S6546" i="2" a="1"/>
  <c r="V6545" i="2" a="1"/>
  <c r="V6545" i="2" s="1"/>
  <c r="U6545" i="2"/>
  <c r="T6545" i="2" a="1"/>
  <c r="T6545" i="2" s="1"/>
  <c r="S6545" i="2"/>
  <c r="S6545" i="2" a="1"/>
  <c r="V6544" i="2"/>
  <c r="V6544" i="2" a="1"/>
  <c r="U6544" i="2"/>
  <c r="T6544" i="2"/>
  <c r="T6544" i="2" a="1"/>
  <c r="S6544" i="2" a="1"/>
  <c r="S6544" i="2" s="1"/>
  <c r="V6543" i="2"/>
  <c r="V6543" i="2" a="1"/>
  <c r="U6543" i="2"/>
  <c r="T6543" i="2" a="1"/>
  <c r="T6543" i="2" s="1"/>
  <c r="S6543" i="2" a="1"/>
  <c r="S6543" i="2" s="1"/>
  <c r="V6542" i="2" a="1"/>
  <c r="V6542" i="2" s="1"/>
  <c r="U6542" i="2"/>
  <c r="T6542" i="2" a="1"/>
  <c r="T6542" i="2" s="1"/>
  <c r="S6542" i="2"/>
  <c r="S6542" i="2" a="1"/>
  <c r="V6541" i="2"/>
  <c r="V6541" i="2" a="1"/>
  <c r="U6541" i="2"/>
  <c r="T6541" i="2"/>
  <c r="T6541" i="2" a="1"/>
  <c r="S6541" i="2" a="1"/>
  <c r="S6541" i="2" s="1"/>
  <c r="V6540" i="2" a="1"/>
  <c r="V6540" i="2" s="1"/>
  <c r="U6540" i="2"/>
  <c r="T6540" i="2"/>
  <c r="T6540" i="2" a="1"/>
  <c r="S6540" i="2" a="1"/>
  <c r="S6540" i="2" s="1"/>
  <c r="V6539" i="2"/>
  <c r="V6539" i="2" a="1"/>
  <c r="U6539" i="2"/>
  <c r="T6539" i="2"/>
  <c r="T6539" i="2" a="1"/>
  <c r="S6539" i="2"/>
  <c r="S6539" i="2" a="1"/>
  <c r="V6538" i="2" a="1"/>
  <c r="V6538" i="2" s="1"/>
  <c r="U6538" i="2"/>
  <c r="T6538" i="2"/>
  <c r="T6538" i="2" a="1"/>
  <c r="S6538" i="2"/>
  <c r="S6538" i="2" a="1"/>
  <c r="V6537" i="2" a="1"/>
  <c r="V6537" i="2" s="1"/>
  <c r="U6537" i="2"/>
  <c r="T6537" i="2" a="1"/>
  <c r="T6537" i="2" s="1"/>
  <c r="S6537" i="2" a="1"/>
  <c r="S6537" i="2" s="1"/>
  <c r="V6536" i="2"/>
  <c r="V6536" i="2" a="1"/>
  <c r="U6536" i="2"/>
  <c r="T6536" i="2"/>
  <c r="T6536" i="2" a="1"/>
  <c r="S6536" i="2" a="1"/>
  <c r="S6536" i="2" s="1"/>
  <c r="V6535" i="2"/>
  <c r="V6535" i="2" a="1"/>
  <c r="U6535" i="2"/>
  <c r="T6535" i="2" a="1"/>
  <c r="T6535" i="2" s="1"/>
  <c r="S6535" i="2" a="1"/>
  <c r="S6535" i="2" s="1"/>
  <c r="V6534" i="2" a="1"/>
  <c r="V6534" i="2" s="1"/>
  <c r="U6534" i="2"/>
  <c r="T6534" i="2" a="1"/>
  <c r="T6534" i="2" s="1"/>
  <c r="S6534" i="2"/>
  <c r="S6534" i="2" a="1"/>
  <c r="V6533" i="2" a="1"/>
  <c r="V6533" i="2" s="1"/>
  <c r="U6533" i="2"/>
  <c r="T6533" i="2"/>
  <c r="T6533" i="2" a="1"/>
  <c r="S6533" i="2" a="1"/>
  <c r="S6533" i="2" s="1"/>
  <c r="V6532" i="2" a="1"/>
  <c r="V6532" i="2" s="1"/>
  <c r="U6532" i="2"/>
  <c r="T6532" i="2"/>
  <c r="T6532" i="2" a="1"/>
  <c r="S6532" i="2" a="1"/>
  <c r="S6532" i="2" s="1"/>
  <c r="V6531" i="2"/>
  <c r="V6531" i="2" a="1"/>
  <c r="U6531" i="2"/>
  <c r="T6531" i="2"/>
  <c r="T6531" i="2" a="1"/>
  <c r="S6531" i="2"/>
  <c r="S6531" i="2" a="1"/>
  <c r="V6530" i="2" a="1"/>
  <c r="V6530" i="2" s="1"/>
  <c r="U6530" i="2"/>
  <c r="T6530" i="2" a="1"/>
  <c r="T6530" i="2" s="1"/>
  <c r="S6530" i="2"/>
  <c r="S6530" i="2" a="1"/>
  <c r="V6529" i="2"/>
  <c r="V6529" i="2" a="1"/>
  <c r="U6529" i="2"/>
  <c r="T6529" i="2" a="1"/>
  <c r="T6529" i="2" s="1"/>
  <c r="S6529" i="2" a="1"/>
  <c r="S6529" i="2" s="1"/>
  <c r="V6528" i="2"/>
  <c r="V6528" i="2" a="1"/>
  <c r="U6528" i="2"/>
  <c r="T6528" i="2"/>
  <c r="T6528" i="2" a="1"/>
  <c r="S6528" i="2" a="1"/>
  <c r="S6528" i="2" s="1"/>
  <c r="V6527" i="2"/>
  <c r="V6527" i="2" a="1"/>
  <c r="U6527" i="2"/>
  <c r="T6527" i="2" a="1"/>
  <c r="T6527" i="2" s="1"/>
  <c r="S6527" i="2" a="1"/>
  <c r="S6527" i="2" s="1"/>
  <c r="V6526" i="2" a="1"/>
  <c r="V6526" i="2" s="1"/>
  <c r="U6526" i="2"/>
  <c r="T6526" i="2"/>
  <c r="T6526" i="2" a="1"/>
  <c r="S6526" i="2"/>
  <c r="S6526" i="2" a="1"/>
  <c r="V6525" i="2"/>
  <c r="V6525" i="2" a="1"/>
  <c r="U6525" i="2"/>
  <c r="T6525" i="2"/>
  <c r="T6525" i="2" a="1"/>
  <c r="S6525" i="2" a="1"/>
  <c r="S6525" i="2" s="1"/>
  <c r="V6524" i="2" a="1"/>
  <c r="V6524" i="2" s="1"/>
  <c r="U6524" i="2"/>
  <c r="T6524" i="2"/>
  <c r="T6524" i="2" a="1"/>
  <c r="S6524" i="2" a="1"/>
  <c r="S6524" i="2" s="1"/>
  <c r="V6523" i="2"/>
  <c r="V6523" i="2" a="1"/>
  <c r="U6523" i="2"/>
  <c r="T6523" i="2"/>
  <c r="T6523" i="2" a="1"/>
  <c r="S6523" i="2"/>
  <c r="S6523" i="2" a="1"/>
  <c r="V6522" i="2" a="1"/>
  <c r="V6522" i="2" s="1"/>
  <c r="U6522" i="2"/>
  <c r="T6522" i="2"/>
  <c r="T6522" i="2" a="1"/>
  <c r="S6522" i="2"/>
  <c r="S6522" i="2" a="1"/>
  <c r="V6521" i="2" a="1"/>
  <c r="V6521" i="2" s="1"/>
  <c r="U6521" i="2"/>
  <c r="T6521" i="2" a="1"/>
  <c r="T6521" i="2" s="1"/>
  <c r="S6521" i="2" a="1"/>
  <c r="S6521" i="2" s="1"/>
  <c r="V6520" i="2"/>
  <c r="V6520" i="2" a="1"/>
  <c r="U6520" i="2"/>
  <c r="T6520" i="2" a="1"/>
  <c r="T6520" i="2" s="1"/>
  <c r="S6520" i="2" a="1"/>
  <c r="S6520" i="2" s="1"/>
  <c r="V6519" i="2"/>
  <c r="V6519" i="2" a="1"/>
  <c r="U6519" i="2"/>
  <c r="T6519" i="2" a="1"/>
  <c r="T6519" i="2" s="1"/>
  <c r="S6519" i="2" a="1"/>
  <c r="S6519" i="2" s="1"/>
  <c r="V6518" i="2"/>
  <c r="V6518" i="2" a="1"/>
  <c r="U6518" i="2"/>
  <c r="T6518" i="2" a="1"/>
  <c r="T6518" i="2" s="1"/>
  <c r="S6518" i="2"/>
  <c r="S6518" i="2" a="1"/>
  <c r="V6517" i="2" a="1"/>
  <c r="V6517" i="2" s="1"/>
  <c r="U6517" i="2"/>
  <c r="T6517" i="2"/>
  <c r="T6517" i="2" a="1"/>
  <c r="S6517" i="2" a="1"/>
  <c r="S6517" i="2" s="1"/>
  <c r="V6516" i="2" a="1"/>
  <c r="V6516" i="2" s="1"/>
  <c r="U6516" i="2"/>
  <c r="T6516" i="2"/>
  <c r="T6516" i="2" a="1"/>
  <c r="S6516" i="2" a="1"/>
  <c r="S6516" i="2" s="1"/>
  <c r="V6515" i="2"/>
  <c r="V6515" i="2" a="1"/>
  <c r="U6515" i="2"/>
  <c r="T6515" i="2"/>
  <c r="T6515" i="2" a="1"/>
  <c r="S6515" i="2"/>
  <c r="S6515" i="2" a="1"/>
  <c r="V6514" i="2" a="1"/>
  <c r="V6514" i="2" s="1"/>
  <c r="U6514" i="2"/>
  <c r="T6514" i="2" a="1"/>
  <c r="T6514" i="2" s="1"/>
  <c r="S6514" i="2"/>
  <c r="S6514" i="2" a="1"/>
  <c r="V6513" i="2" a="1"/>
  <c r="V6513" i="2" s="1"/>
  <c r="U6513" i="2"/>
  <c r="T6513" i="2" a="1"/>
  <c r="T6513" i="2" s="1"/>
  <c r="S6513" i="2" a="1"/>
  <c r="S6513" i="2" s="1"/>
  <c r="V6512" i="2"/>
  <c r="V6512" i="2" a="1"/>
  <c r="U6512" i="2"/>
  <c r="T6512" i="2"/>
  <c r="T6512" i="2" a="1"/>
  <c r="S6512" i="2"/>
  <c r="S6512" i="2" a="1"/>
  <c r="V6511" i="2"/>
  <c r="V6511" i="2" a="1"/>
  <c r="U6511" i="2"/>
  <c r="T6511" i="2" a="1"/>
  <c r="T6511" i="2" s="1"/>
  <c r="S6511" i="2" a="1"/>
  <c r="S6511" i="2" s="1"/>
  <c r="V6510" i="2" a="1"/>
  <c r="V6510" i="2" s="1"/>
  <c r="U6510" i="2"/>
  <c r="T6510" i="2" a="1"/>
  <c r="T6510" i="2" s="1"/>
  <c r="S6510" i="2"/>
  <c r="S6510" i="2" a="1"/>
  <c r="V6509" i="2" a="1"/>
  <c r="V6509" i="2" s="1"/>
  <c r="U6509" i="2"/>
  <c r="T6509" i="2"/>
  <c r="T6509" i="2" a="1"/>
  <c r="S6509" i="2" a="1"/>
  <c r="S6509" i="2" s="1"/>
  <c r="V6508" i="2" a="1"/>
  <c r="V6508" i="2" s="1"/>
  <c r="U6508" i="2"/>
  <c r="T6508" i="2"/>
  <c r="T6508" i="2" a="1"/>
  <c r="S6508" i="2" a="1"/>
  <c r="S6508" i="2" s="1"/>
  <c r="V6507" i="2"/>
  <c r="V6507" i="2" a="1"/>
  <c r="U6507" i="2"/>
  <c r="T6507" i="2" a="1"/>
  <c r="T6507" i="2" s="1"/>
  <c r="S6507" i="2"/>
  <c r="S6507" i="2" a="1"/>
  <c r="V6506" i="2" a="1"/>
  <c r="V6506" i="2" s="1"/>
  <c r="U6506" i="2"/>
  <c r="T6506" i="2" a="1"/>
  <c r="T6506" i="2" s="1"/>
  <c r="S6506" i="2"/>
  <c r="S6506" i="2" a="1"/>
  <c r="V6505" i="2" a="1"/>
  <c r="V6505" i="2" s="1"/>
  <c r="U6505" i="2"/>
  <c r="T6505" i="2" a="1"/>
  <c r="T6505" i="2" s="1"/>
  <c r="S6505" i="2"/>
  <c r="S6505" i="2" a="1"/>
  <c r="V6504" i="2"/>
  <c r="V6504" i="2" a="1"/>
  <c r="U6504" i="2"/>
  <c r="T6504" i="2"/>
  <c r="T6504" i="2" a="1"/>
  <c r="S6504" i="2" a="1"/>
  <c r="S6504" i="2" s="1"/>
  <c r="V6503" i="2"/>
  <c r="V6503" i="2" a="1"/>
  <c r="U6503" i="2"/>
  <c r="T6503" i="2" a="1"/>
  <c r="T6503" i="2" s="1"/>
  <c r="S6503" i="2" a="1"/>
  <c r="S6503" i="2" s="1"/>
  <c r="V6502" i="2" a="1"/>
  <c r="V6502" i="2" s="1"/>
  <c r="U6502" i="2"/>
  <c r="T6502" i="2" a="1"/>
  <c r="T6502" i="2" s="1"/>
  <c r="S6502" i="2"/>
  <c r="S6502" i="2" a="1"/>
  <c r="V6501" i="2"/>
  <c r="V6501" i="2" a="1"/>
  <c r="U6501" i="2"/>
  <c r="T6501" i="2"/>
  <c r="T6501" i="2" a="1"/>
  <c r="S6501" i="2" a="1"/>
  <c r="S6501" i="2" s="1"/>
  <c r="V6500" i="2" a="1"/>
  <c r="V6500" i="2" s="1"/>
  <c r="U6500" i="2"/>
  <c r="T6500" i="2"/>
  <c r="T6500" i="2" a="1"/>
  <c r="S6500" i="2" a="1"/>
  <c r="S6500" i="2" s="1"/>
  <c r="V6499" i="2"/>
  <c r="V6499" i="2" a="1"/>
  <c r="U6499" i="2"/>
  <c r="T6499" i="2" a="1"/>
  <c r="T6499" i="2" s="1"/>
  <c r="S6499" i="2"/>
  <c r="S6499" i="2" a="1"/>
  <c r="V6498" i="2" a="1"/>
  <c r="V6498" i="2" s="1"/>
  <c r="U6498" i="2"/>
  <c r="T6498" i="2"/>
  <c r="T6498" i="2" a="1"/>
  <c r="S6498" i="2" a="1"/>
  <c r="S6498" i="2" s="1"/>
  <c r="V6497" i="2" a="1"/>
  <c r="V6497" i="2" s="1"/>
  <c r="U6497" i="2"/>
  <c r="T6497" i="2" a="1"/>
  <c r="T6497" i="2" s="1"/>
  <c r="S6497" i="2" a="1"/>
  <c r="S6497" i="2" s="1"/>
  <c r="V6496" i="2"/>
  <c r="V6496" i="2" a="1"/>
  <c r="U6496" i="2"/>
  <c r="T6496" i="2"/>
  <c r="T6496" i="2" a="1"/>
  <c r="S6496" i="2" a="1"/>
  <c r="S6496" i="2" s="1"/>
  <c r="V6495" i="2"/>
  <c r="V6495" i="2" a="1"/>
  <c r="U6495" i="2"/>
  <c r="T6495" i="2" a="1"/>
  <c r="T6495" i="2" s="1"/>
  <c r="S6495" i="2" a="1"/>
  <c r="S6495" i="2" s="1"/>
  <c r="V6494" i="2" a="1"/>
  <c r="V6494" i="2" s="1"/>
  <c r="U6494" i="2"/>
  <c r="T6494" i="2" a="1"/>
  <c r="T6494" i="2" s="1"/>
  <c r="S6494" i="2"/>
  <c r="S6494" i="2" a="1"/>
  <c r="V6493" i="2" a="1"/>
  <c r="V6493" i="2" s="1"/>
  <c r="U6493" i="2"/>
  <c r="T6493" i="2"/>
  <c r="T6493" i="2" a="1"/>
  <c r="S6493" i="2" a="1"/>
  <c r="S6493" i="2" s="1"/>
  <c r="V6492" i="2" a="1"/>
  <c r="V6492" i="2" s="1"/>
  <c r="U6492" i="2"/>
  <c r="T6492" i="2" a="1"/>
  <c r="T6492" i="2" s="1"/>
  <c r="S6492" i="2" a="1"/>
  <c r="S6492" i="2" s="1"/>
  <c r="V6491" i="2"/>
  <c r="V6491" i="2" a="1"/>
  <c r="U6491" i="2"/>
  <c r="T6491" i="2" a="1"/>
  <c r="T6491" i="2" s="1"/>
  <c r="S6491" i="2"/>
  <c r="S6491" i="2" a="1"/>
  <c r="V6490" i="2" a="1"/>
  <c r="V6490" i="2" s="1"/>
  <c r="U6490" i="2"/>
  <c r="T6490" i="2" a="1"/>
  <c r="T6490" i="2" s="1"/>
  <c r="S6490" i="2" a="1"/>
  <c r="S6490" i="2" s="1"/>
  <c r="V6489" i="2" a="1"/>
  <c r="V6489" i="2" s="1"/>
  <c r="U6489" i="2"/>
  <c r="T6489" i="2" a="1"/>
  <c r="T6489" i="2" s="1"/>
  <c r="S6489" i="2" a="1"/>
  <c r="S6489" i="2" s="1"/>
  <c r="V6488" i="2"/>
  <c r="V6488" i="2" a="1"/>
  <c r="U6488" i="2"/>
  <c r="T6488" i="2"/>
  <c r="T6488" i="2" a="1"/>
  <c r="S6488" i="2" a="1"/>
  <c r="S6488" i="2" s="1"/>
  <c r="V6487" i="2" a="1"/>
  <c r="V6487" i="2" s="1"/>
  <c r="U6487" i="2"/>
  <c r="T6487" i="2" a="1"/>
  <c r="T6487" i="2" s="1"/>
  <c r="S6487" i="2" a="1"/>
  <c r="S6487" i="2" s="1"/>
  <c r="V6486" i="2"/>
  <c r="V6486" i="2" a="1"/>
  <c r="U6486" i="2"/>
  <c r="T6486" i="2" a="1"/>
  <c r="T6486" i="2" s="1"/>
  <c r="S6486" i="2"/>
  <c r="S6486" i="2" a="1"/>
  <c r="V6485" i="2" a="1"/>
  <c r="V6485" i="2" s="1"/>
  <c r="U6485" i="2"/>
  <c r="T6485" i="2"/>
  <c r="T6485" i="2" a="1"/>
  <c r="S6485" i="2" a="1"/>
  <c r="S6485" i="2" s="1"/>
  <c r="V6484" i="2" a="1"/>
  <c r="V6484" i="2" s="1"/>
  <c r="U6484" i="2"/>
  <c r="T6484" i="2" a="1"/>
  <c r="T6484" i="2" s="1"/>
  <c r="S6484" i="2" a="1"/>
  <c r="S6484" i="2" s="1"/>
  <c r="V6483" i="2"/>
  <c r="V6483" i="2" a="1"/>
  <c r="U6483" i="2"/>
  <c r="T6483" i="2"/>
  <c r="T6483" i="2" a="1"/>
  <c r="S6483" i="2"/>
  <c r="S6483" i="2" a="1"/>
  <c r="V6482" i="2" a="1"/>
  <c r="V6482" i="2" s="1"/>
  <c r="U6482" i="2"/>
  <c r="T6482" i="2" a="1"/>
  <c r="T6482" i="2" s="1"/>
  <c r="S6482" i="2"/>
  <c r="S6482" i="2" a="1"/>
  <c r="V6481" i="2" a="1"/>
  <c r="V6481" i="2" s="1"/>
  <c r="U6481" i="2"/>
  <c r="T6481" i="2" a="1"/>
  <c r="T6481" i="2" s="1"/>
  <c r="S6481" i="2" a="1"/>
  <c r="S6481" i="2" s="1"/>
  <c r="V6480" i="2"/>
  <c r="V6480" i="2" a="1"/>
  <c r="U6480" i="2"/>
  <c r="T6480" i="2" a="1"/>
  <c r="T6480" i="2" s="1"/>
  <c r="S6480" i="2" a="1"/>
  <c r="S6480" i="2" s="1"/>
  <c r="V6479" i="2" a="1"/>
  <c r="V6479" i="2" s="1"/>
  <c r="U6479" i="2"/>
  <c r="T6479" i="2" a="1"/>
  <c r="T6479" i="2" s="1"/>
  <c r="S6479" i="2" a="1"/>
  <c r="S6479" i="2" s="1"/>
  <c r="V6478" i="2" a="1"/>
  <c r="V6478" i="2" s="1"/>
  <c r="U6478" i="2"/>
  <c r="T6478" i="2" a="1"/>
  <c r="T6478" i="2" s="1"/>
  <c r="S6478" i="2" a="1"/>
  <c r="S6478" i="2" s="1"/>
  <c r="V6477" i="2" a="1"/>
  <c r="V6477" i="2" s="1"/>
  <c r="U6477" i="2"/>
  <c r="T6477" i="2"/>
  <c r="T6477" i="2" a="1"/>
  <c r="S6477" i="2" a="1"/>
  <c r="S6477" i="2" s="1"/>
  <c r="V6476" i="2" a="1"/>
  <c r="V6476" i="2" s="1"/>
  <c r="U6476" i="2"/>
  <c r="T6476" i="2" a="1"/>
  <c r="T6476" i="2" s="1"/>
  <c r="S6476" i="2" a="1"/>
  <c r="S6476" i="2" s="1"/>
  <c r="V6475" i="2"/>
  <c r="V6475" i="2" a="1"/>
  <c r="U6475" i="2"/>
  <c r="T6475" i="2" a="1"/>
  <c r="T6475" i="2" s="1"/>
  <c r="S6475" i="2"/>
  <c r="S6475" i="2" a="1"/>
  <c r="V6474" i="2" a="1"/>
  <c r="V6474" i="2" s="1"/>
  <c r="U6474" i="2"/>
  <c r="T6474" i="2" a="1"/>
  <c r="T6474" i="2" s="1"/>
  <c r="S6474" i="2" a="1"/>
  <c r="S6474" i="2" s="1"/>
  <c r="V6473" i="2" a="1"/>
  <c r="V6473" i="2" s="1"/>
  <c r="U6473" i="2"/>
  <c r="T6473" i="2" a="1"/>
  <c r="T6473" i="2" s="1"/>
  <c r="S6473" i="2" a="1"/>
  <c r="S6473" i="2" s="1"/>
  <c r="V6472" i="2"/>
  <c r="V6472" i="2" a="1"/>
  <c r="U6472" i="2"/>
  <c r="T6472" i="2" a="1"/>
  <c r="T6472" i="2" s="1"/>
  <c r="S6472" i="2"/>
  <c r="S6472" i="2" a="1"/>
  <c r="V6471" i="2" a="1"/>
  <c r="V6471" i="2" s="1"/>
  <c r="U6471" i="2"/>
  <c r="T6471" i="2" a="1"/>
  <c r="T6471" i="2" s="1"/>
  <c r="S6471" i="2" a="1"/>
  <c r="S6471" i="2" s="1"/>
  <c r="V6470" i="2" a="1"/>
  <c r="V6470" i="2" s="1"/>
  <c r="U6470" i="2"/>
  <c r="T6470" i="2" a="1"/>
  <c r="T6470" i="2" s="1"/>
  <c r="S6470" i="2" a="1"/>
  <c r="S6470" i="2" s="1"/>
  <c r="V6469" i="2"/>
  <c r="V6469" i="2" a="1"/>
  <c r="U6469" i="2"/>
  <c r="T6469" i="2"/>
  <c r="T6469" i="2" a="1"/>
  <c r="S6469" i="2" a="1"/>
  <c r="S6469" i="2" s="1"/>
  <c r="V6468" i="2" a="1"/>
  <c r="V6468" i="2" s="1"/>
  <c r="U6468" i="2"/>
  <c r="T6468" i="2"/>
  <c r="T6468" i="2" a="1"/>
  <c r="S6468" i="2" a="1"/>
  <c r="S6468" i="2" s="1"/>
  <c r="V6467" i="2"/>
  <c r="V6467" i="2" a="1"/>
  <c r="U6467" i="2"/>
  <c r="T6467" i="2" a="1"/>
  <c r="T6467" i="2" s="1"/>
  <c r="S6467" i="2"/>
  <c r="S6467" i="2" a="1"/>
  <c r="V6466" i="2" a="1"/>
  <c r="V6466" i="2" s="1"/>
  <c r="U6466" i="2"/>
  <c r="T6466" i="2"/>
  <c r="T6466" i="2" a="1"/>
  <c r="S6466" i="2" a="1"/>
  <c r="S6466" i="2" s="1"/>
  <c r="V6465" i="2" a="1"/>
  <c r="V6465" i="2" s="1"/>
  <c r="U6465" i="2"/>
  <c r="T6465" i="2" a="1"/>
  <c r="T6465" i="2" s="1"/>
  <c r="S6465" i="2" a="1"/>
  <c r="S6465" i="2" s="1"/>
  <c r="V6464" i="2"/>
  <c r="V6464" i="2" a="1"/>
  <c r="U6464" i="2"/>
  <c r="T6464" i="2"/>
  <c r="T6464" i="2" a="1"/>
  <c r="S6464" i="2"/>
  <c r="S6464" i="2" a="1"/>
  <c r="V6463" i="2"/>
  <c r="V6463" i="2" a="1"/>
  <c r="U6463" i="2"/>
  <c r="T6463" i="2" a="1"/>
  <c r="T6463" i="2" s="1"/>
  <c r="S6463" i="2" a="1"/>
  <c r="S6463" i="2" s="1"/>
  <c r="V6462" i="2" a="1"/>
  <c r="V6462" i="2" s="1"/>
  <c r="U6462" i="2"/>
  <c r="T6462" i="2" a="1"/>
  <c r="T6462" i="2" s="1"/>
  <c r="S6462" i="2" a="1"/>
  <c r="S6462" i="2" s="1"/>
  <c r="V6461" i="2" a="1"/>
  <c r="V6461" i="2" s="1"/>
  <c r="U6461" i="2"/>
  <c r="T6461" i="2"/>
  <c r="T6461" i="2" a="1"/>
  <c r="S6461" i="2"/>
  <c r="S6461" i="2" a="1"/>
  <c r="V6460" i="2"/>
  <c r="V6460" i="2" a="1"/>
  <c r="U6460" i="2"/>
  <c r="T6460" i="2"/>
  <c r="T6460" i="2" a="1"/>
  <c r="S6460" i="2" a="1"/>
  <c r="S6460" i="2" s="1"/>
  <c r="V6459" i="2" a="1"/>
  <c r="V6459" i="2" s="1"/>
  <c r="U6459" i="2"/>
  <c r="T6459" i="2"/>
  <c r="T6459" i="2" a="1"/>
  <c r="S6459" i="2"/>
  <c r="S6459" i="2" a="1"/>
  <c r="V6458" i="2"/>
  <c r="V6458" i="2" a="1"/>
  <c r="U6458" i="2"/>
  <c r="T6458" i="2"/>
  <c r="T6458" i="2" a="1"/>
  <c r="S6458" i="2" a="1"/>
  <c r="S6458" i="2" s="1"/>
  <c r="V6457" i="2" a="1"/>
  <c r="V6457" i="2" s="1"/>
  <c r="U6457" i="2"/>
  <c r="T6457" i="2"/>
  <c r="T6457" i="2" a="1"/>
  <c r="S6457" i="2"/>
  <c r="S6457" i="2" a="1"/>
  <c r="V6456" i="2"/>
  <c r="V6456" i="2" a="1"/>
  <c r="U6456" i="2"/>
  <c r="T6456" i="2" a="1"/>
  <c r="T6456" i="2" s="1"/>
  <c r="S6456" i="2"/>
  <c r="S6456" i="2" a="1"/>
  <c r="V6455" i="2"/>
  <c r="V6455" i="2" a="1"/>
  <c r="U6455" i="2"/>
  <c r="T6455" i="2"/>
  <c r="T6455" i="2" a="1"/>
  <c r="S6455" i="2" a="1"/>
  <c r="S6455" i="2" s="1"/>
  <c r="V6454" i="2" a="1"/>
  <c r="V6454" i="2" s="1"/>
  <c r="U6454" i="2"/>
  <c r="T6454" i="2" a="1"/>
  <c r="T6454" i="2" s="1"/>
  <c r="S6454" i="2" a="1"/>
  <c r="S6454" i="2" s="1"/>
  <c r="V6453" i="2"/>
  <c r="V6453" i="2" a="1"/>
  <c r="U6453" i="2"/>
  <c r="T6453" i="2"/>
  <c r="T6453" i="2" a="1"/>
  <c r="S6453" i="2"/>
  <c r="S6453" i="2" a="1"/>
  <c r="V6452" i="2" a="1"/>
  <c r="V6452" i="2" s="1"/>
  <c r="U6452" i="2"/>
  <c r="T6452" i="2"/>
  <c r="T6452" i="2" a="1"/>
  <c r="S6452" i="2" a="1"/>
  <c r="S6452" i="2" s="1"/>
  <c r="V6451" i="2" a="1"/>
  <c r="V6451" i="2" s="1"/>
  <c r="U6451" i="2"/>
  <c r="T6451" i="2" a="1"/>
  <c r="T6451" i="2" s="1"/>
  <c r="S6451" i="2"/>
  <c r="S6451" i="2" a="1"/>
  <c r="V6450" i="2"/>
  <c r="V6450" i="2" a="1"/>
  <c r="U6450" i="2"/>
  <c r="T6450" i="2" a="1"/>
  <c r="T6450" i="2" s="1"/>
  <c r="S6450" i="2"/>
  <c r="S6450" i="2" a="1"/>
  <c r="V6449" i="2" a="1"/>
  <c r="V6449" i="2" s="1"/>
  <c r="U6449" i="2"/>
  <c r="T6449" i="2"/>
  <c r="T6449" i="2" a="1"/>
  <c r="S6449" i="2" a="1"/>
  <c r="S6449" i="2" s="1"/>
  <c r="V6448" i="2"/>
  <c r="V6448" i="2" a="1"/>
  <c r="U6448" i="2"/>
  <c r="T6448" i="2" a="1"/>
  <c r="T6448" i="2" s="1"/>
  <c r="S6448" i="2"/>
  <c r="S6448" i="2" a="1"/>
  <c r="V6447" i="2" a="1"/>
  <c r="V6447" i="2" s="1"/>
  <c r="U6447" i="2"/>
  <c r="T6447" i="2"/>
  <c r="T6447" i="2" a="1"/>
  <c r="S6447" i="2" a="1"/>
  <c r="S6447" i="2" s="1"/>
  <c r="V6446" i="2"/>
  <c r="V6446" i="2" a="1"/>
  <c r="U6446" i="2"/>
  <c r="T6446" i="2" a="1"/>
  <c r="T6446" i="2" s="1"/>
  <c r="S6446" i="2" a="1"/>
  <c r="S6446" i="2" s="1"/>
  <c r="V6445" i="2"/>
  <c r="V6445" i="2" a="1"/>
  <c r="U6445" i="2"/>
  <c r="T6445" i="2"/>
  <c r="T6445" i="2" a="1"/>
  <c r="S6445" i="2"/>
  <c r="S6445" i="2" a="1"/>
  <c r="V6444" i="2" a="1"/>
  <c r="V6444" i="2" s="1"/>
  <c r="U6444" i="2"/>
  <c r="T6444" i="2"/>
  <c r="T6444" i="2" a="1"/>
  <c r="S6444" i="2" a="1"/>
  <c r="S6444" i="2" s="1"/>
  <c r="V6443" i="2" a="1"/>
  <c r="V6443" i="2" s="1"/>
  <c r="U6443" i="2"/>
  <c r="T6443" i="2" a="1"/>
  <c r="T6443" i="2" s="1"/>
  <c r="S6443" i="2"/>
  <c r="S6443" i="2" a="1"/>
  <c r="V6442" i="2"/>
  <c r="V6442" i="2" a="1"/>
  <c r="U6442" i="2"/>
  <c r="T6442" i="2"/>
  <c r="T6442" i="2" a="1"/>
  <c r="S6442" i="2"/>
  <c r="S6442" i="2" a="1"/>
  <c r="V6441" i="2" a="1"/>
  <c r="V6441" i="2" s="1"/>
  <c r="U6441" i="2"/>
  <c r="T6441" i="2" a="1"/>
  <c r="T6441" i="2" s="1"/>
  <c r="S6441" i="2"/>
  <c r="S6441" i="2" a="1"/>
  <c r="V6440" i="2"/>
  <c r="V6440" i="2" a="1"/>
  <c r="U6440" i="2"/>
  <c r="T6440" i="2" a="1"/>
  <c r="T6440" i="2" s="1"/>
  <c r="S6440" i="2" a="1"/>
  <c r="S6440" i="2" s="1"/>
  <c r="V6439" i="2"/>
  <c r="V6439" i="2" a="1"/>
  <c r="U6439" i="2"/>
  <c r="T6439" i="2"/>
  <c r="T6439" i="2" a="1"/>
  <c r="S6439" i="2"/>
  <c r="S6439" i="2" a="1"/>
  <c r="V6438" i="2" a="1"/>
  <c r="V6438" i="2" s="1"/>
  <c r="U6438" i="2"/>
  <c r="T6438" i="2" a="1"/>
  <c r="T6438" i="2" s="1"/>
  <c r="S6438" i="2" a="1"/>
  <c r="S6438" i="2" s="1"/>
  <c r="V6437" i="2"/>
  <c r="V6437" i="2" a="1"/>
  <c r="U6437" i="2"/>
  <c r="T6437" i="2"/>
  <c r="T6437" i="2" a="1"/>
  <c r="S6437" i="2"/>
  <c r="S6437" i="2" a="1"/>
  <c r="V6436" i="2" a="1"/>
  <c r="V6436" i="2" s="1"/>
  <c r="U6436" i="2"/>
  <c r="T6436" i="2" a="1"/>
  <c r="T6436" i="2" s="1"/>
  <c r="S6436" i="2" a="1"/>
  <c r="S6436" i="2" s="1"/>
  <c r="V6435" i="2" a="1"/>
  <c r="V6435" i="2" s="1"/>
  <c r="U6435" i="2"/>
  <c r="T6435" i="2"/>
  <c r="T6435" i="2" a="1"/>
  <c r="S6435" i="2" a="1"/>
  <c r="S6435" i="2" s="1"/>
  <c r="V6434" i="2"/>
  <c r="V6434" i="2" a="1"/>
  <c r="U6434" i="2"/>
  <c r="T6434" i="2" a="1"/>
  <c r="T6434" i="2" s="1"/>
  <c r="S6434" i="2"/>
  <c r="S6434" i="2" a="1"/>
  <c r="V6433" i="2" a="1"/>
  <c r="V6433" i="2" s="1"/>
  <c r="U6433" i="2"/>
  <c r="T6433" i="2"/>
  <c r="T6433" i="2" a="1"/>
  <c r="S6433" i="2"/>
  <c r="S6433" i="2" a="1"/>
  <c r="V6432" i="2" a="1"/>
  <c r="V6432" i="2" s="1"/>
  <c r="U6432" i="2"/>
  <c r="T6432" i="2" a="1"/>
  <c r="T6432" i="2" s="1"/>
  <c r="S6432" i="2" a="1"/>
  <c r="S6432" i="2" s="1"/>
  <c r="V6431" i="2"/>
  <c r="V6431" i="2" a="1"/>
  <c r="U6431" i="2"/>
  <c r="T6431" i="2"/>
  <c r="T6431" i="2" a="1"/>
  <c r="S6431" i="2"/>
  <c r="S6431" i="2" a="1"/>
  <c r="V6430" i="2"/>
  <c r="V6430" i="2" a="1"/>
  <c r="U6430" i="2"/>
  <c r="T6430" i="2" a="1"/>
  <c r="T6430" i="2" s="1"/>
  <c r="S6430" i="2" a="1"/>
  <c r="S6430" i="2" s="1"/>
  <c r="V6429" i="2" a="1"/>
  <c r="V6429" i="2" s="1"/>
  <c r="U6429" i="2"/>
  <c r="T6429" i="2" a="1"/>
  <c r="T6429" i="2" s="1"/>
  <c r="S6429" i="2"/>
  <c r="S6429" i="2" a="1"/>
  <c r="V6428" i="2"/>
  <c r="V6428" i="2" a="1"/>
  <c r="U6428" i="2"/>
  <c r="T6428" i="2"/>
  <c r="T6428" i="2" a="1"/>
  <c r="S6428" i="2" a="1"/>
  <c r="S6428" i="2" s="1"/>
  <c r="V6427" i="2" a="1"/>
  <c r="V6427" i="2" s="1"/>
  <c r="U6427" i="2"/>
  <c r="T6427" i="2"/>
  <c r="T6427" i="2" a="1"/>
  <c r="S6427" i="2" a="1"/>
  <c r="S6427" i="2" s="1"/>
  <c r="V6426" i="2"/>
  <c r="V6426" i="2" a="1"/>
  <c r="U6426" i="2"/>
  <c r="T6426" i="2" a="1"/>
  <c r="T6426" i="2" s="1"/>
  <c r="S6426" i="2"/>
  <c r="S6426" i="2" a="1"/>
  <c r="V6425" i="2" a="1"/>
  <c r="V6425" i="2" s="1"/>
  <c r="U6425" i="2"/>
  <c r="T6425" i="2" a="1"/>
  <c r="T6425" i="2" s="1"/>
  <c r="S6425" i="2"/>
  <c r="S6425" i="2" a="1"/>
  <c r="V6424" i="2" a="1"/>
  <c r="V6424" i="2" s="1"/>
  <c r="U6424" i="2"/>
  <c r="T6424" i="2" a="1"/>
  <c r="T6424" i="2" s="1"/>
  <c r="S6424" i="2" a="1"/>
  <c r="S6424" i="2" s="1"/>
  <c r="V6423" i="2"/>
  <c r="V6423" i="2" a="1"/>
  <c r="U6423" i="2"/>
  <c r="T6423" i="2"/>
  <c r="T6423" i="2" a="1"/>
  <c r="S6423" i="2" a="1"/>
  <c r="S6423" i="2" s="1"/>
  <c r="V6422" i="2"/>
  <c r="V6422" i="2" a="1"/>
  <c r="U6422" i="2"/>
  <c r="T6422" i="2" a="1"/>
  <c r="T6422" i="2" s="1"/>
  <c r="S6422" i="2" a="1"/>
  <c r="S6422" i="2" s="1"/>
  <c r="V6421" i="2" a="1"/>
  <c r="V6421" i="2" s="1"/>
  <c r="U6421" i="2"/>
  <c r="T6421" i="2" a="1"/>
  <c r="T6421" i="2" s="1"/>
  <c r="S6421" i="2"/>
  <c r="S6421" i="2" a="1"/>
  <c r="V6420" i="2"/>
  <c r="V6420" i="2" a="1"/>
  <c r="U6420" i="2"/>
  <c r="T6420" i="2"/>
  <c r="T6420" i="2" a="1"/>
  <c r="S6420" i="2" a="1"/>
  <c r="S6420" i="2" s="1"/>
  <c r="V6419" i="2" a="1"/>
  <c r="V6419" i="2" s="1"/>
  <c r="U6419" i="2"/>
  <c r="T6419" i="2"/>
  <c r="T6419" i="2" a="1"/>
  <c r="S6419" i="2" a="1"/>
  <c r="S6419" i="2" s="1"/>
  <c r="V6418" i="2"/>
  <c r="V6418" i="2" a="1"/>
  <c r="U6418" i="2"/>
  <c r="T6418" i="2" a="1"/>
  <c r="T6418" i="2" s="1"/>
  <c r="S6418" i="2"/>
  <c r="S6418" i="2" a="1"/>
  <c r="V6417" i="2" a="1"/>
  <c r="V6417" i="2" s="1"/>
  <c r="U6417" i="2"/>
  <c r="T6417" i="2"/>
  <c r="T6417" i="2" a="1"/>
  <c r="S6417" i="2"/>
  <c r="S6417" i="2" a="1"/>
  <c r="V6416" i="2" a="1"/>
  <c r="V6416" i="2" s="1"/>
  <c r="U6416" i="2"/>
  <c r="T6416" i="2" a="1"/>
  <c r="T6416" i="2" s="1"/>
  <c r="S6416" i="2" a="1"/>
  <c r="S6416" i="2" s="1"/>
  <c r="V6415" i="2"/>
  <c r="V6415" i="2" a="1"/>
  <c r="U6415" i="2"/>
  <c r="T6415" i="2"/>
  <c r="T6415" i="2" a="1"/>
  <c r="S6415" i="2" a="1"/>
  <c r="S6415" i="2" s="1"/>
  <c r="V6414" i="2"/>
  <c r="V6414" i="2" a="1"/>
  <c r="U6414" i="2"/>
  <c r="T6414" i="2" a="1"/>
  <c r="T6414" i="2" s="1"/>
  <c r="S6414" i="2" a="1"/>
  <c r="S6414" i="2" s="1"/>
  <c r="V6413" i="2" a="1"/>
  <c r="V6413" i="2" s="1"/>
  <c r="U6413" i="2"/>
  <c r="T6413" i="2" a="1"/>
  <c r="T6413" i="2" s="1"/>
  <c r="S6413" i="2"/>
  <c r="S6413" i="2" a="1"/>
  <c r="V6412" i="2" a="1"/>
  <c r="V6412" i="2" s="1"/>
  <c r="U6412" i="2"/>
  <c r="T6412" i="2"/>
  <c r="T6412" i="2" a="1"/>
  <c r="S6412" i="2" a="1"/>
  <c r="S6412" i="2" s="1"/>
  <c r="V6411" i="2" a="1"/>
  <c r="V6411" i="2" s="1"/>
  <c r="U6411" i="2"/>
  <c r="T6411" i="2"/>
  <c r="T6411" i="2" a="1"/>
  <c r="S6411" i="2" a="1"/>
  <c r="S6411" i="2" s="1"/>
  <c r="V6410" i="2"/>
  <c r="V6410" i="2" a="1"/>
  <c r="U6410" i="2"/>
  <c r="T6410" i="2" a="1"/>
  <c r="T6410" i="2" s="1"/>
  <c r="S6410" i="2"/>
  <c r="S6410" i="2" a="1"/>
  <c r="V6409" i="2" a="1"/>
  <c r="V6409" i="2" s="1"/>
  <c r="U6409" i="2"/>
  <c r="T6409" i="2" a="1"/>
  <c r="T6409" i="2" s="1"/>
  <c r="S6409" i="2"/>
  <c r="S6409" i="2" a="1"/>
  <c r="V6408" i="2" a="1"/>
  <c r="V6408" i="2" s="1"/>
  <c r="U6408" i="2"/>
  <c r="T6408" i="2" a="1"/>
  <c r="T6408" i="2" s="1"/>
  <c r="S6408" i="2" a="1"/>
  <c r="S6408" i="2" s="1"/>
  <c r="V6407" i="2" a="1"/>
  <c r="V6407" i="2" s="1"/>
  <c r="U6407" i="2"/>
  <c r="T6407" i="2"/>
  <c r="T6407" i="2" a="1"/>
  <c r="S6407" i="2" a="1"/>
  <c r="S6407" i="2" s="1"/>
  <c r="V6406" i="2"/>
  <c r="V6406" i="2" a="1"/>
  <c r="U6406" i="2"/>
  <c r="T6406" i="2" a="1"/>
  <c r="T6406" i="2" s="1"/>
  <c r="S6406" i="2" a="1"/>
  <c r="S6406" i="2" s="1"/>
  <c r="V6405" i="2" a="1"/>
  <c r="V6405" i="2" s="1"/>
  <c r="U6405" i="2"/>
  <c r="T6405" i="2" a="1"/>
  <c r="T6405" i="2" s="1"/>
  <c r="S6405" i="2"/>
  <c r="S6405" i="2" a="1"/>
  <c r="V6404" i="2" a="1"/>
  <c r="V6404" i="2" s="1"/>
  <c r="U6404" i="2"/>
  <c r="T6404" i="2" a="1"/>
  <c r="T6404" i="2" s="1"/>
  <c r="S6404" i="2" a="1"/>
  <c r="S6404" i="2" s="1"/>
  <c r="V6403" i="2" a="1"/>
  <c r="V6403" i="2" s="1"/>
  <c r="U6403" i="2"/>
  <c r="T6403" i="2"/>
  <c r="T6403" i="2" a="1"/>
  <c r="S6403" i="2" a="1"/>
  <c r="S6403" i="2" s="1"/>
  <c r="V6402" i="2"/>
  <c r="V6402" i="2" a="1"/>
  <c r="U6402" i="2"/>
  <c r="T6402" i="2" a="1"/>
  <c r="T6402" i="2" s="1"/>
  <c r="S6402" i="2" a="1"/>
  <c r="S6402" i="2" s="1"/>
  <c r="V6401" i="2" a="1"/>
  <c r="V6401" i="2" s="1"/>
  <c r="U6401" i="2"/>
  <c r="T6401" i="2" a="1"/>
  <c r="T6401" i="2" s="1"/>
  <c r="S6401" i="2"/>
  <c r="S6401" i="2" a="1"/>
  <c r="V6400" i="2" a="1"/>
  <c r="V6400" i="2" s="1"/>
  <c r="U6400" i="2"/>
  <c r="T6400" i="2" a="1"/>
  <c r="T6400" i="2" s="1"/>
  <c r="S6400" i="2" a="1"/>
  <c r="S6400" i="2" s="1"/>
  <c r="V6399" i="2" a="1"/>
  <c r="V6399" i="2" s="1"/>
  <c r="U6399" i="2"/>
  <c r="T6399" i="2"/>
  <c r="T6399" i="2" a="1"/>
  <c r="S6399" i="2" a="1"/>
  <c r="S6399" i="2" s="1"/>
  <c r="V6398" i="2"/>
  <c r="V6398" i="2" a="1"/>
  <c r="U6398" i="2"/>
  <c r="T6398" i="2" a="1"/>
  <c r="T6398" i="2" s="1"/>
  <c r="S6398" i="2" a="1"/>
  <c r="S6398" i="2" s="1"/>
  <c r="V6397" i="2" a="1"/>
  <c r="V6397" i="2" s="1"/>
  <c r="U6397" i="2"/>
  <c r="T6397" i="2" a="1"/>
  <c r="T6397" i="2" s="1"/>
  <c r="S6397" i="2"/>
  <c r="S6397" i="2" a="1"/>
  <c r="V6396" i="2" a="1"/>
  <c r="V6396" i="2" s="1"/>
  <c r="U6396" i="2"/>
  <c r="T6396" i="2" a="1"/>
  <c r="T6396" i="2" s="1"/>
  <c r="S6396" i="2" a="1"/>
  <c r="S6396" i="2" s="1"/>
  <c r="V6395" i="2" a="1"/>
  <c r="V6395" i="2" s="1"/>
  <c r="U6395" i="2"/>
  <c r="T6395" i="2"/>
  <c r="T6395" i="2" a="1"/>
  <c r="S6395" i="2" a="1"/>
  <c r="S6395" i="2" s="1"/>
  <c r="V6394" i="2"/>
  <c r="V6394" i="2" a="1"/>
  <c r="U6394" i="2"/>
  <c r="T6394" i="2" a="1"/>
  <c r="T6394" i="2" s="1"/>
  <c r="S6394" i="2" a="1"/>
  <c r="S6394" i="2" s="1"/>
  <c r="V6393" i="2" a="1"/>
  <c r="V6393" i="2" s="1"/>
  <c r="U6393" i="2"/>
  <c r="T6393" i="2" a="1"/>
  <c r="T6393" i="2" s="1"/>
  <c r="S6393" i="2"/>
  <c r="S6393" i="2" a="1"/>
  <c r="V6392" i="2" a="1"/>
  <c r="V6392" i="2" s="1"/>
  <c r="U6392" i="2"/>
  <c r="T6392" i="2" a="1"/>
  <c r="T6392" i="2" s="1"/>
  <c r="S6392" i="2" a="1"/>
  <c r="S6392" i="2" s="1"/>
  <c r="V6391" i="2" a="1"/>
  <c r="V6391" i="2" s="1"/>
  <c r="U6391" i="2"/>
  <c r="T6391" i="2"/>
  <c r="T6391" i="2" a="1"/>
  <c r="S6391" i="2" a="1"/>
  <c r="S6391" i="2" s="1"/>
  <c r="V6390" i="2"/>
  <c r="V6390" i="2" a="1"/>
  <c r="U6390" i="2"/>
  <c r="T6390" i="2" a="1"/>
  <c r="T6390" i="2" s="1"/>
  <c r="S6390" i="2" a="1"/>
  <c r="S6390" i="2" s="1"/>
  <c r="V6389" i="2" a="1"/>
  <c r="V6389" i="2" s="1"/>
  <c r="U6389" i="2"/>
  <c r="T6389" i="2" a="1"/>
  <c r="T6389" i="2" s="1"/>
  <c r="S6389" i="2"/>
  <c r="S6389" i="2" a="1"/>
  <c r="V6388" i="2" a="1"/>
  <c r="V6388" i="2" s="1"/>
  <c r="U6388" i="2"/>
  <c r="T6388" i="2" a="1"/>
  <c r="T6388" i="2" s="1"/>
  <c r="S6388" i="2" a="1"/>
  <c r="S6388" i="2" s="1"/>
  <c r="V6387" i="2" a="1"/>
  <c r="V6387" i="2" s="1"/>
  <c r="U6387" i="2"/>
  <c r="T6387" i="2"/>
  <c r="T6387" i="2" a="1"/>
  <c r="S6387" i="2" a="1"/>
  <c r="S6387" i="2" s="1"/>
  <c r="V6386" i="2"/>
  <c r="V6386" i="2" a="1"/>
  <c r="U6386" i="2"/>
  <c r="T6386" i="2" a="1"/>
  <c r="T6386" i="2" s="1"/>
  <c r="S6386" i="2" a="1"/>
  <c r="S6386" i="2" s="1"/>
  <c r="V6385" i="2" a="1"/>
  <c r="V6385" i="2" s="1"/>
  <c r="U6385" i="2"/>
  <c r="T6385" i="2" a="1"/>
  <c r="T6385" i="2" s="1"/>
  <c r="S6385" i="2"/>
  <c r="S6385" i="2" a="1"/>
  <c r="V6384" i="2" a="1"/>
  <c r="V6384" i="2" s="1"/>
  <c r="U6384" i="2"/>
  <c r="T6384" i="2" a="1"/>
  <c r="T6384" i="2" s="1"/>
  <c r="S6384" i="2" a="1"/>
  <c r="S6384" i="2" s="1"/>
  <c r="V6383" i="2" a="1"/>
  <c r="V6383" i="2" s="1"/>
  <c r="U6383" i="2"/>
  <c r="T6383" i="2"/>
  <c r="T6383" i="2" a="1"/>
  <c r="S6383" i="2" a="1"/>
  <c r="S6383" i="2" s="1"/>
  <c r="V6382" i="2"/>
  <c r="V6382" i="2" a="1"/>
  <c r="U6382" i="2"/>
  <c r="T6382" i="2" a="1"/>
  <c r="T6382" i="2" s="1"/>
  <c r="S6382" i="2" a="1"/>
  <c r="S6382" i="2" s="1"/>
  <c r="V6381" i="2" a="1"/>
  <c r="V6381" i="2" s="1"/>
  <c r="U6381" i="2"/>
  <c r="T6381" i="2" a="1"/>
  <c r="T6381" i="2" s="1"/>
  <c r="S6381" i="2"/>
  <c r="S6381" i="2" a="1"/>
  <c r="V6380" i="2" a="1"/>
  <c r="V6380" i="2" s="1"/>
  <c r="U6380" i="2"/>
  <c r="T6380" i="2" a="1"/>
  <c r="T6380" i="2" s="1"/>
  <c r="S6380" i="2" a="1"/>
  <c r="S6380" i="2" s="1"/>
  <c r="V6379" i="2" a="1"/>
  <c r="V6379" i="2" s="1"/>
  <c r="U6379" i="2"/>
  <c r="T6379" i="2"/>
  <c r="T6379" i="2" a="1"/>
  <c r="S6379" i="2" a="1"/>
  <c r="S6379" i="2" s="1"/>
  <c r="V6378" i="2"/>
  <c r="V6378" i="2" a="1"/>
  <c r="U6378" i="2"/>
  <c r="T6378" i="2" a="1"/>
  <c r="T6378" i="2" s="1"/>
  <c r="S6378" i="2" a="1"/>
  <c r="S6378" i="2" s="1"/>
  <c r="V6377" i="2" a="1"/>
  <c r="V6377" i="2" s="1"/>
  <c r="U6377" i="2"/>
  <c r="T6377" i="2" a="1"/>
  <c r="T6377" i="2" s="1"/>
  <c r="S6377" i="2"/>
  <c r="S6377" i="2" a="1"/>
  <c r="V6376" i="2" a="1"/>
  <c r="V6376" i="2" s="1"/>
  <c r="U6376" i="2"/>
  <c r="T6376" i="2" a="1"/>
  <c r="T6376" i="2" s="1"/>
  <c r="S6376" i="2" a="1"/>
  <c r="S6376" i="2" s="1"/>
  <c r="V6375" i="2" a="1"/>
  <c r="V6375" i="2" s="1"/>
  <c r="U6375" i="2"/>
  <c r="T6375" i="2"/>
  <c r="T6375" i="2" a="1"/>
  <c r="S6375" i="2" a="1"/>
  <c r="S6375" i="2" s="1"/>
  <c r="V6374" i="2"/>
  <c r="V6374" i="2" a="1"/>
  <c r="U6374" i="2"/>
  <c r="T6374" i="2" a="1"/>
  <c r="T6374" i="2" s="1"/>
  <c r="S6374" i="2" a="1"/>
  <c r="S6374" i="2" s="1"/>
  <c r="V6373" i="2" a="1"/>
  <c r="V6373" i="2" s="1"/>
  <c r="U6373" i="2"/>
  <c r="T6373" i="2" a="1"/>
  <c r="T6373" i="2" s="1"/>
  <c r="S6373" i="2"/>
  <c r="S6373" i="2" a="1"/>
  <c r="V6372" i="2" a="1"/>
  <c r="V6372" i="2" s="1"/>
  <c r="U6372" i="2"/>
  <c r="T6372" i="2" a="1"/>
  <c r="T6372" i="2" s="1"/>
  <c r="S6372" i="2" a="1"/>
  <c r="S6372" i="2" s="1"/>
  <c r="V6371" i="2" a="1"/>
  <c r="V6371" i="2" s="1"/>
  <c r="U6371" i="2"/>
  <c r="T6371" i="2"/>
  <c r="T6371" i="2" a="1"/>
  <c r="S6371" i="2" a="1"/>
  <c r="S6371" i="2" s="1"/>
  <c r="V6370" i="2"/>
  <c r="V6370" i="2" a="1"/>
  <c r="U6370" i="2"/>
  <c r="T6370" i="2" a="1"/>
  <c r="T6370" i="2" s="1"/>
  <c r="S6370" i="2" a="1"/>
  <c r="S6370" i="2" s="1"/>
  <c r="V6369" i="2" a="1"/>
  <c r="V6369" i="2" s="1"/>
  <c r="U6369" i="2"/>
  <c r="T6369" i="2" a="1"/>
  <c r="T6369" i="2" s="1"/>
  <c r="S6369" i="2"/>
  <c r="S6369" i="2" a="1"/>
  <c r="V6368" i="2" a="1"/>
  <c r="V6368" i="2" s="1"/>
  <c r="U6368" i="2"/>
  <c r="T6368" i="2" a="1"/>
  <c r="T6368" i="2" s="1"/>
  <c r="S6368" i="2" a="1"/>
  <c r="S6368" i="2" s="1"/>
  <c r="V6367" i="2" a="1"/>
  <c r="V6367" i="2" s="1"/>
  <c r="U6367" i="2"/>
  <c r="T6367" i="2"/>
  <c r="T6367" i="2" a="1"/>
  <c r="S6367" i="2" a="1"/>
  <c r="S6367" i="2" s="1"/>
  <c r="V6366" i="2"/>
  <c r="V6366" i="2" a="1"/>
  <c r="U6366" i="2"/>
  <c r="T6366" i="2" a="1"/>
  <c r="T6366" i="2" s="1"/>
  <c r="S6366" i="2" a="1"/>
  <c r="S6366" i="2" s="1"/>
  <c r="V6365" i="2" a="1"/>
  <c r="V6365" i="2" s="1"/>
  <c r="U6365" i="2"/>
  <c r="T6365" i="2" a="1"/>
  <c r="T6365" i="2" s="1"/>
  <c r="S6365" i="2"/>
  <c r="S6365" i="2" a="1"/>
  <c r="V6364" i="2" a="1"/>
  <c r="V6364" i="2" s="1"/>
  <c r="U6364" i="2"/>
  <c r="T6364" i="2" a="1"/>
  <c r="T6364" i="2" s="1"/>
  <c r="S6364" i="2" a="1"/>
  <c r="S6364" i="2" s="1"/>
  <c r="V6363" i="2" a="1"/>
  <c r="V6363" i="2" s="1"/>
  <c r="U6363" i="2"/>
  <c r="T6363" i="2"/>
  <c r="T6363" i="2" a="1"/>
  <c r="S6363" i="2" a="1"/>
  <c r="S6363" i="2" s="1"/>
  <c r="V6362" i="2"/>
  <c r="V6362" i="2" a="1"/>
  <c r="U6362" i="2"/>
  <c r="T6362" i="2" a="1"/>
  <c r="T6362" i="2" s="1"/>
  <c r="S6362" i="2" a="1"/>
  <c r="S6362" i="2" s="1"/>
  <c r="V6361" i="2" a="1"/>
  <c r="V6361" i="2" s="1"/>
  <c r="U6361" i="2"/>
  <c r="T6361" i="2" a="1"/>
  <c r="T6361" i="2" s="1"/>
  <c r="S6361" i="2"/>
  <c r="S6361" i="2" a="1"/>
  <c r="V6360" i="2" a="1"/>
  <c r="V6360" i="2" s="1"/>
  <c r="U6360" i="2"/>
  <c r="T6360" i="2" a="1"/>
  <c r="T6360" i="2" s="1"/>
  <c r="S6360" i="2" a="1"/>
  <c r="S6360" i="2" s="1"/>
  <c r="V6359" i="2" a="1"/>
  <c r="V6359" i="2" s="1"/>
  <c r="U6359" i="2"/>
  <c r="T6359" i="2"/>
  <c r="T6359" i="2" a="1"/>
  <c r="S6359" i="2" a="1"/>
  <c r="S6359" i="2" s="1"/>
  <c r="V6358" i="2"/>
  <c r="V6358" i="2" a="1"/>
  <c r="U6358" i="2"/>
  <c r="T6358" i="2" a="1"/>
  <c r="T6358" i="2" s="1"/>
  <c r="S6358" i="2" a="1"/>
  <c r="S6358" i="2" s="1"/>
  <c r="V6357" i="2" a="1"/>
  <c r="V6357" i="2" s="1"/>
  <c r="U6357" i="2"/>
  <c r="T6357" i="2" a="1"/>
  <c r="T6357" i="2" s="1"/>
  <c r="S6357" i="2"/>
  <c r="S6357" i="2" a="1"/>
  <c r="V6356" i="2" a="1"/>
  <c r="V6356" i="2" s="1"/>
  <c r="U6356" i="2"/>
  <c r="T6356" i="2" a="1"/>
  <c r="T6356" i="2" s="1"/>
  <c r="S6356" i="2" a="1"/>
  <c r="S6356" i="2" s="1"/>
  <c r="V6355" i="2" a="1"/>
  <c r="V6355" i="2" s="1"/>
  <c r="U6355" i="2"/>
  <c r="T6355" i="2"/>
  <c r="T6355" i="2" a="1"/>
  <c r="S6355" i="2" a="1"/>
  <c r="S6355" i="2" s="1"/>
  <c r="V6354" i="2"/>
  <c r="V6354" i="2" a="1"/>
  <c r="U6354" i="2"/>
  <c r="T6354" i="2" a="1"/>
  <c r="T6354" i="2" s="1"/>
  <c r="S6354" i="2" a="1"/>
  <c r="S6354" i="2" s="1"/>
  <c r="V6353" i="2" a="1"/>
  <c r="V6353" i="2" s="1"/>
  <c r="U6353" i="2"/>
  <c r="T6353" i="2" a="1"/>
  <c r="T6353" i="2" s="1"/>
  <c r="S6353" i="2"/>
  <c r="S6353" i="2" a="1"/>
  <c r="V6352" i="2" a="1"/>
  <c r="V6352" i="2" s="1"/>
  <c r="U6352" i="2"/>
  <c r="T6352" i="2" a="1"/>
  <c r="T6352" i="2" s="1"/>
  <c r="S6352" i="2" a="1"/>
  <c r="S6352" i="2" s="1"/>
  <c r="V6351" i="2" a="1"/>
  <c r="V6351" i="2" s="1"/>
  <c r="U6351" i="2"/>
  <c r="T6351" i="2"/>
  <c r="T6351" i="2" a="1"/>
  <c r="S6351" i="2" a="1"/>
  <c r="S6351" i="2" s="1"/>
  <c r="V6350" i="2"/>
  <c r="V6350" i="2" a="1"/>
  <c r="U6350" i="2"/>
  <c r="T6350" i="2" a="1"/>
  <c r="T6350" i="2" s="1"/>
  <c r="S6350" i="2" a="1"/>
  <c r="S6350" i="2" s="1"/>
  <c r="V6349" i="2" a="1"/>
  <c r="V6349" i="2" s="1"/>
  <c r="U6349" i="2"/>
  <c r="T6349" i="2" a="1"/>
  <c r="T6349" i="2" s="1"/>
  <c r="S6349" i="2"/>
  <c r="S6349" i="2" a="1"/>
  <c r="V6348" i="2" a="1"/>
  <c r="V6348" i="2" s="1"/>
  <c r="U6348" i="2"/>
  <c r="T6348" i="2" a="1"/>
  <c r="T6348" i="2" s="1"/>
  <c r="S6348" i="2" a="1"/>
  <c r="S6348" i="2" s="1"/>
  <c r="V6347" i="2" a="1"/>
  <c r="V6347" i="2" s="1"/>
  <c r="U6347" i="2"/>
  <c r="T6347" i="2"/>
  <c r="T6347" i="2" a="1"/>
  <c r="S6347" i="2" a="1"/>
  <c r="S6347" i="2" s="1"/>
  <c r="V6346" i="2"/>
  <c r="V6346" i="2" a="1"/>
  <c r="U6346" i="2"/>
  <c r="T6346" i="2" a="1"/>
  <c r="T6346" i="2" s="1"/>
  <c r="S6346" i="2" a="1"/>
  <c r="S6346" i="2" s="1"/>
  <c r="V6345" i="2" a="1"/>
  <c r="V6345" i="2" s="1"/>
  <c r="U6345" i="2"/>
  <c r="T6345" i="2" a="1"/>
  <c r="T6345" i="2" s="1"/>
  <c r="S6345" i="2"/>
  <c r="S6345" i="2" a="1"/>
  <c r="V6344" i="2" a="1"/>
  <c r="V6344" i="2" s="1"/>
  <c r="U6344" i="2"/>
  <c r="T6344" i="2" a="1"/>
  <c r="T6344" i="2" s="1"/>
  <c r="S6344" i="2" a="1"/>
  <c r="S6344" i="2" s="1"/>
  <c r="V6343" i="2" a="1"/>
  <c r="V6343" i="2" s="1"/>
  <c r="U6343" i="2"/>
  <c r="T6343" i="2"/>
  <c r="T6343" i="2" a="1"/>
  <c r="S6343" i="2" a="1"/>
  <c r="S6343" i="2" s="1"/>
  <c r="V6342" i="2"/>
  <c r="V6342" i="2" a="1"/>
  <c r="U6342" i="2"/>
  <c r="T6342" i="2" a="1"/>
  <c r="T6342" i="2" s="1"/>
  <c r="S6342" i="2" a="1"/>
  <c r="S6342" i="2" s="1"/>
  <c r="V6341" i="2" a="1"/>
  <c r="V6341" i="2" s="1"/>
  <c r="U6341" i="2"/>
  <c r="T6341" i="2" a="1"/>
  <c r="T6341" i="2" s="1"/>
  <c r="S6341" i="2"/>
  <c r="S6341" i="2" a="1"/>
  <c r="V6340" i="2" a="1"/>
  <c r="V6340" i="2" s="1"/>
  <c r="U6340" i="2"/>
  <c r="T6340" i="2" a="1"/>
  <c r="T6340" i="2" s="1"/>
  <c r="S6340" i="2" a="1"/>
  <c r="S6340" i="2" s="1"/>
  <c r="V6339" i="2" a="1"/>
  <c r="V6339" i="2" s="1"/>
  <c r="U6339" i="2"/>
  <c r="T6339" i="2"/>
  <c r="T6339" i="2" a="1"/>
  <c r="S6339" i="2" a="1"/>
  <c r="S6339" i="2" s="1"/>
  <c r="V6338" i="2"/>
  <c r="V6338" i="2" a="1"/>
  <c r="U6338" i="2"/>
  <c r="T6338" i="2" a="1"/>
  <c r="T6338" i="2" s="1"/>
  <c r="S6338" i="2" a="1"/>
  <c r="S6338" i="2" s="1"/>
  <c r="V6337" i="2" a="1"/>
  <c r="V6337" i="2" s="1"/>
  <c r="U6337" i="2"/>
  <c r="T6337" i="2" a="1"/>
  <c r="T6337" i="2" s="1"/>
  <c r="S6337" i="2"/>
  <c r="S6337" i="2" a="1"/>
  <c r="V6336" i="2" a="1"/>
  <c r="V6336" i="2" s="1"/>
  <c r="U6336" i="2"/>
  <c r="T6336" i="2" a="1"/>
  <c r="T6336" i="2" s="1"/>
  <c r="S6336" i="2" a="1"/>
  <c r="S6336" i="2" s="1"/>
  <c r="V6335" i="2" a="1"/>
  <c r="V6335" i="2" s="1"/>
  <c r="U6335" i="2"/>
  <c r="T6335" i="2"/>
  <c r="T6335" i="2" a="1"/>
  <c r="S6335" i="2" a="1"/>
  <c r="S6335" i="2" s="1"/>
  <c r="V6334" i="2"/>
  <c r="V6334" i="2" a="1"/>
  <c r="U6334" i="2"/>
  <c r="T6334" i="2" a="1"/>
  <c r="T6334" i="2" s="1"/>
  <c r="S6334" i="2" a="1"/>
  <c r="S6334" i="2" s="1"/>
  <c r="V6333" i="2" a="1"/>
  <c r="V6333" i="2" s="1"/>
  <c r="U6333" i="2"/>
  <c r="T6333" i="2" a="1"/>
  <c r="T6333" i="2" s="1"/>
  <c r="S6333" i="2"/>
  <c r="S6333" i="2" a="1"/>
  <c r="V6332" i="2" a="1"/>
  <c r="V6332" i="2" s="1"/>
  <c r="U6332" i="2"/>
  <c r="T6332" i="2" a="1"/>
  <c r="T6332" i="2" s="1"/>
  <c r="S6332" i="2" a="1"/>
  <c r="S6332" i="2" s="1"/>
  <c r="V6331" i="2" a="1"/>
  <c r="V6331" i="2" s="1"/>
  <c r="U6331" i="2"/>
  <c r="T6331" i="2"/>
  <c r="T6331" i="2" a="1"/>
  <c r="S6331" i="2" a="1"/>
  <c r="S6331" i="2" s="1"/>
  <c r="V6330" i="2"/>
  <c r="V6330" i="2" a="1"/>
  <c r="U6330" i="2"/>
  <c r="T6330" i="2" a="1"/>
  <c r="T6330" i="2" s="1"/>
  <c r="S6330" i="2" a="1"/>
  <c r="S6330" i="2" s="1"/>
  <c r="V6329" i="2" a="1"/>
  <c r="V6329" i="2" s="1"/>
  <c r="U6329" i="2"/>
  <c r="T6329" i="2" a="1"/>
  <c r="T6329" i="2" s="1"/>
  <c r="S6329" i="2"/>
  <c r="S6329" i="2" a="1"/>
  <c r="V6328" i="2" a="1"/>
  <c r="V6328" i="2" s="1"/>
  <c r="U6328" i="2"/>
  <c r="T6328" i="2" a="1"/>
  <c r="T6328" i="2" s="1"/>
  <c r="S6328" i="2" a="1"/>
  <c r="S6328" i="2" s="1"/>
  <c r="V6327" i="2" a="1"/>
  <c r="V6327" i="2" s="1"/>
  <c r="U6327" i="2"/>
  <c r="T6327" i="2"/>
  <c r="T6327" i="2" a="1"/>
  <c r="S6327" i="2" a="1"/>
  <c r="S6327" i="2" s="1"/>
  <c r="V6326" i="2"/>
  <c r="V6326" i="2" a="1"/>
  <c r="U6326" i="2"/>
  <c r="T6326" i="2" a="1"/>
  <c r="T6326" i="2" s="1"/>
  <c r="S6326" i="2" a="1"/>
  <c r="S6326" i="2" s="1"/>
  <c r="V6325" i="2" a="1"/>
  <c r="V6325" i="2" s="1"/>
  <c r="U6325" i="2"/>
  <c r="T6325" i="2" a="1"/>
  <c r="T6325" i="2" s="1"/>
  <c r="S6325" i="2"/>
  <c r="S6325" i="2" a="1"/>
  <c r="V6324" i="2" a="1"/>
  <c r="V6324" i="2" s="1"/>
  <c r="U6324" i="2"/>
  <c r="T6324" i="2" a="1"/>
  <c r="T6324" i="2" s="1"/>
  <c r="S6324" i="2" a="1"/>
  <c r="S6324" i="2" s="1"/>
  <c r="V6323" i="2" a="1"/>
  <c r="V6323" i="2" s="1"/>
  <c r="U6323" i="2"/>
  <c r="T6323" i="2"/>
  <c r="T6323" i="2" a="1"/>
  <c r="S6323" i="2" a="1"/>
  <c r="S6323" i="2" s="1"/>
  <c r="V6322" i="2"/>
  <c r="V6322" i="2" a="1"/>
  <c r="U6322" i="2"/>
  <c r="T6322" i="2" a="1"/>
  <c r="T6322" i="2" s="1"/>
  <c r="S6322" i="2" a="1"/>
  <c r="S6322" i="2" s="1"/>
  <c r="V6321" i="2" a="1"/>
  <c r="V6321" i="2" s="1"/>
  <c r="U6321" i="2"/>
  <c r="T6321" i="2" a="1"/>
  <c r="T6321" i="2" s="1"/>
  <c r="S6321" i="2"/>
  <c r="S6321" i="2" a="1"/>
  <c r="V6320" i="2" a="1"/>
  <c r="V6320" i="2" s="1"/>
  <c r="U6320" i="2"/>
  <c r="T6320" i="2" a="1"/>
  <c r="T6320" i="2" s="1"/>
  <c r="S6320" i="2" a="1"/>
  <c r="S6320" i="2" s="1"/>
  <c r="V6319" i="2" a="1"/>
  <c r="V6319" i="2" s="1"/>
  <c r="U6319" i="2"/>
  <c r="T6319" i="2"/>
  <c r="T6319" i="2" a="1"/>
  <c r="S6319" i="2" a="1"/>
  <c r="S6319" i="2" s="1"/>
  <c r="V6318" i="2"/>
  <c r="V6318" i="2" a="1"/>
  <c r="U6318" i="2"/>
  <c r="T6318" i="2" a="1"/>
  <c r="T6318" i="2" s="1"/>
  <c r="S6318" i="2" a="1"/>
  <c r="S6318" i="2" s="1"/>
  <c r="V6317" i="2" a="1"/>
  <c r="V6317" i="2" s="1"/>
  <c r="U6317" i="2"/>
  <c r="T6317" i="2" a="1"/>
  <c r="T6317" i="2" s="1"/>
  <c r="S6317" i="2"/>
  <c r="S6317" i="2" a="1"/>
  <c r="V6316" i="2" a="1"/>
  <c r="V6316" i="2" s="1"/>
  <c r="U6316" i="2"/>
  <c r="T6316" i="2" a="1"/>
  <c r="T6316" i="2" s="1"/>
  <c r="S6316" i="2" a="1"/>
  <c r="S6316" i="2" s="1"/>
  <c r="V6315" i="2" a="1"/>
  <c r="V6315" i="2" s="1"/>
  <c r="U6315" i="2"/>
  <c r="T6315" i="2"/>
  <c r="T6315" i="2" a="1"/>
  <c r="S6315" i="2" a="1"/>
  <c r="S6315" i="2" s="1"/>
  <c r="V6314" i="2"/>
  <c r="V6314" i="2" a="1"/>
  <c r="U6314" i="2"/>
  <c r="T6314" i="2" a="1"/>
  <c r="T6314" i="2" s="1"/>
  <c r="S6314" i="2" a="1"/>
  <c r="S6314" i="2" s="1"/>
  <c r="V6313" i="2" a="1"/>
  <c r="V6313" i="2" s="1"/>
  <c r="U6313" i="2"/>
  <c r="T6313" i="2" a="1"/>
  <c r="T6313" i="2" s="1"/>
  <c r="S6313" i="2"/>
  <c r="S6313" i="2" a="1"/>
  <c r="V6312" i="2" a="1"/>
  <c r="V6312" i="2" s="1"/>
  <c r="U6312" i="2"/>
  <c r="T6312" i="2" a="1"/>
  <c r="T6312" i="2" s="1"/>
  <c r="S6312" i="2" a="1"/>
  <c r="S6312" i="2" s="1"/>
  <c r="V6311" i="2" a="1"/>
  <c r="V6311" i="2" s="1"/>
  <c r="U6311" i="2"/>
  <c r="T6311" i="2"/>
  <c r="T6311" i="2" a="1"/>
  <c r="S6311" i="2" a="1"/>
  <c r="S6311" i="2" s="1"/>
  <c r="V6310" i="2"/>
  <c r="V6310" i="2" a="1"/>
  <c r="U6310" i="2"/>
  <c r="T6310" i="2" a="1"/>
  <c r="T6310" i="2" s="1"/>
  <c r="S6310" i="2" a="1"/>
  <c r="S6310" i="2" s="1"/>
  <c r="V6309" i="2" a="1"/>
  <c r="V6309" i="2" s="1"/>
  <c r="U6309" i="2"/>
  <c r="T6309" i="2" a="1"/>
  <c r="T6309" i="2" s="1"/>
  <c r="S6309" i="2"/>
  <c r="S6309" i="2" a="1"/>
  <c r="V6308" i="2" a="1"/>
  <c r="V6308" i="2" s="1"/>
  <c r="U6308" i="2"/>
  <c r="T6308" i="2" a="1"/>
  <c r="T6308" i="2" s="1"/>
  <c r="S6308" i="2" a="1"/>
  <c r="S6308" i="2" s="1"/>
  <c r="V6307" i="2" a="1"/>
  <c r="V6307" i="2" s="1"/>
  <c r="U6307" i="2"/>
  <c r="T6307" i="2"/>
  <c r="T6307" i="2" a="1"/>
  <c r="S6307" i="2" a="1"/>
  <c r="S6307" i="2" s="1"/>
  <c r="V6306" i="2"/>
  <c r="V6306" i="2" a="1"/>
  <c r="U6306" i="2"/>
  <c r="T6306" i="2" a="1"/>
  <c r="T6306" i="2" s="1"/>
  <c r="S6306" i="2" a="1"/>
  <c r="S6306" i="2" s="1"/>
  <c r="V6305" i="2" a="1"/>
  <c r="V6305" i="2" s="1"/>
  <c r="U6305" i="2"/>
  <c r="T6305" i="2" a="1"/>
  <c r="T6305" i="2" s="1"/>
  <c r="S6305" i="2"/>
  <c r="S6305" i="2" a="1"/>
  <c r="V6304" i="2" a="1"/>
  <c r="V6304" i="2" s="1"/>
  <c r="U6304" i="2"/>
  <c r="T6304" i="2" a="1"/>
  <c r="T6304" i="2" s="1"/>
  <c r="S6304" i="2" a="1"/>
  <c r="S6304" i="2" s="1"/>
  <c r="V6303" i="2" a="1"/>
  <c r="V6303" i="2" s="1"/>
  <c r="U6303" i="2"/>
  <c r="T6303" i="2"/>
  <c r="T6303" i="2" a="1"/>
  <c r="S6303" i="2" a="1"/>
  <c r="S6303" i="2" s="1"/>
  <c r="V6302" i="2"/>
  <c r="V6302" i="2" a="1"/>
  <c r="U6302" i="2"/>
  <c r="T6302" i="2" a="1"/>
  <c r="T6302" i="2" s="1"/>
  <c r="S6302" i="2" a="1"/>
  <c r="S6302" i="2" s="1"/>
  <c r="V6301" i="2" a="1"/>
  <c r="V6301" i="2" s="1"/>
  <c r="U6301" i="2"/>
  <c r="T6301" i="2" a="1"/>
  <c r="T6301" i="2" s="1"/>
  <c r="S6301" i="2"/>
  <c r="S6301" i="2" a="1"/>
  <c r="V6300" i="2" a="1"/>
  <c r="V6300" i="2" s="1"/>
  <c r="U6300" i="2"/>
  <c r="T6300" i="2" a="1"/>
  <c r="T6300" i="2" s="1"/>
  <c r="S6300" i="2" a="1"/>
  <c r="S6300" i="2" s="1"/>
  <c r="V6299" i="2" a="1"/>
  <c r="V6299" i="2" s="1"/>
  <c r="U6299" i="2"/>
  <c r="T6299" i="2"/>
  <c r="T6299" i="2" a="1"/>
  <c r="S6299" i="2" a="1"/>
  <c r="S6299" i="2" s="1"/>
  <c r="V6298" i="2"/>
  <c r="V6298" i="2" a="1"/>
  <c r="U6298" i="2"/>
  <c r="T6298" i="2" a="1"/>
  <c r="T6298" i="2" s="1"/>
  <c r="S6298" i="2" a="1"/>
  <c r="S6298" i="2" s="1"/>
  <c r="V6297" i="2" a="1"/>
  <c r="V6297" i="2" s="1"/>
  <c r="U6297" i="2"/>
  <c r="T6297" i="2" a="1"/>
  <c r="T6297" i="2" s="1"/>
  <c r="S6297" i="2"/>
  <c r="S6297" i="2" a="1"/>
  <c r="V6296" i="2" a="1"/>
  <c r="V6296" i="2" s="1"/>
  <c r="U6296" i="2"/>
  <c r="T6296" i="2" a="1"/>
  <c r="T6296" i="2" s="1"/>
  <c r="S6296" i="2" a="1"/>
  <c r="S6296" i="2" s="1"/>
  <c r="V6295" i="2" a="1"/>
  <c r="V6295" i="2" s="1"/>
  <c r="U6295" i="2"/>
  <c r="T6295" i="2"/>
  <c r="T6295" i="2" a="1"/>
  <c r="S6295" i="2" a="1"/>
  <c r="S6295" i="2" s="1"/>
  <c r="V6294" i="2"/>
  <c r="V6294" i="2" a="1"/>
  <c r="U6294" i="2"/>
  <c r="T6294" i="2" a="1"/>
  <c r="T6294" i="2" s="1"/>
  <c r="S6294" i="2" a="1"/>
  <c r="S6294" i="2" s="1"/>
  <c r="V6293" i="2" a="1"/>
  <c r="V6293" i="2" s="1"/>
  <c r="U6293" i="2"/>
  <c r="T6293" i="2" a="1"/>
  <c r="T6293" i="2" s="1"/>
  <c r="S6293" i="2"/>
  <c r="S6293" i="2" a="1"/>
  <c r="V6292" i="2" a="1"/>
  <c r="V6292" i="2" s="1"/>
  <c r="U6292" i="2"/>
  <c r="T6292" i="2" a="1"/>
  <c r="T6292" i="2" s="1"/>
  <c r="S6292" i="2" a="1"/>
  <c r="S6292" i="2" s="1"/>
  <c r="V6291" i="2" a="1"/>
  <c r="V6291" i="2" s="1"/>
  <c r="U6291" i="2"/>
  <c r="T6291" i="2"/>
  <c r="T6291" i="2" a="1"/>
  <c r="S6291" i="2"/>
  <c r="S6291" i="2" a="1"/>
  <c r="V6290" i="2"/>
  <c r="V6290" i="2" a="1"/>
  <c r="U6290" i="2"/>
  <c r="T6290" i="2" a="1"/>
  <c r="T6290" i="2" s="1"/>
  <c r="S6290" i="2" a="1"/>
  <c r="S6290" i="2" s="1"/>
  <c r="V6289" i="2" a="1"/>
  <c r="V6289" i="2" s="1"/>
  <c r="U6289" i="2"/>
  <c r="T6289" i="2" a="1"/>
  <c r="T6289" i="2" s="1"/>
  <c r="S6289" i="2"/>
  <c r="S6289" i="2" a="1"/>
  <c r="V6288" i="2"/>
  <c r="V6288" i="2" a="1"/>
  <c r="U6288" i="2"/>
  <c r="T6288" i="2" a="1"/>
  <c r="T6288" i="2" s="1"/>
  <c r="S6288" i="2" a="1"/>
  <c r="S6288" i="2" s="1"/>
  <c r="V6287" i="2" a="1"/>
  <c r="V6287" i="2" s="1"/>
  <c r="U6287" i="2"/>
  <c r="T6287" i="2"/>
  <c r="T6287" i="2" a="1"/>
  <c r="S6287" i="2" a="1"/>
  <c r="S6287" i="2" s="1"/>
  <c r="V6286" i="2"/>
  <c r="V6286" i="2" a="1"/>
  <c r="U6286" i="2"/>
  <c r="T6286" i="2" a="1"/>
  <c r="T6286" i="2" s="1"/>
  <c r="S6286" i="2" a="1"/>
  <c r="S6286" i="2" s="1"/>
  <c r="V6285" i="2" a="1"/>
  <c r="V6285" i="2" s="1"/>
  <c r="U6285" i="2"/>
  <c r="T6285" i="2"/>
  <c r="T6285" i="2" a="1"/>
  <c r="S6285" i="2"/>
  <c r="S6285" i="2" a="1"/>
  <c r="V6284" i="2" a="1"/>
  <c r="V6284" i="2" s="1"/>
  <c r="U6284" i="2"/>
  <c r="T6284" i="2" a="1"/>
  <c r="T6284" i="2" s="1"/>
  <c r="S6284" i="2" a="1"/>
  <c r="S6284" i="2" s="1"/>
  <c r="V6283" i="2" a="1"/>
  <c r="V6283" i="2" s="1"/>
  <c r="U6283" i="2"/>
  <c r="T6283" i="2"/>
  <c r="T6283" i="2" a="1"/>
  <c r="S6283" i="2"/>
  <c r="S6283" i="2" a="1"/>
  <c r="V6282" i="2"/>
  <c r="V6282" i="2" a="1"/>
  <c r="U6282" i="2"/>
  <c r="T6282" i="2" a="1"/>
  <c r="T6282" i="2" s="1"/>
  <c r="S6282" i="2" a="1"/>
  <c r="S6282" i="2" s="1"/>
  <c r="V6281" i="2" a="1"/>
  <c r="V6281" i="2" s="1"/>
  <c r="U6281" i="2"/>
  <c r="T6281" i="2" a="1"/>
  <c r="T6281" i="2" s="1"/>
  <c r="S6281" i="2"/>
  <c r="S6281" i="2" a="1"/>
  <c r="V6280" i="2"/>
  <c r="V6280" i="2" a="1"/>
  <c r="U6280" i="2"/>
  <c r="T6280" i="2" a="1"/>
  <c r="T6280" i="2" s="1"/>
  <c r="S6280" i="2" a="1"/>
  <c r="S6280" i="2" s="1"/>
  <c r="V6279" i="2" a="1"/>
  <c r="V6279" i="2" s="1"/>
  <c r="U6279" i="2"/>
  <c r="T6279" i="2"/>
  <c r="T6279" i="2" a="1"/>
  <c r="S6279" i="2" a="1"/>
  <c r="S6279" i="2" s="1"/>
  <c r="V6278" i="2"/>
  <c r="V6278" i="2" a="1"/>
  <c r="U6278" i="2"/>
  <c r="T6278" i="2" a="1"/>
  <c r="T6278" i="2" s="1"/>
  <c r="S6278" i="2" a="1"/>
  <c r="S6278" i="2" s="1"/>
  <c r="V6277" i="2" a="1"/>
  <c r="V6277" i="2" s="1"/>
  <c r="U6277" i="2"/>
  <c r="T6277" i="2"/>
  <c r="T6277" i="2" a="1"/>
  <c r="S6277" i="2"/>
  <c r="S6277" i="2" a="1"/>
  <c r="V6276" i="2" a="1"/>
  <c r="V6276" i="2" s="1"/>
  <c r="U6276" i="2"/>
  <c r="T6276" i="2" a="1"/>
  <c r="T6276" i="2" s="1"/>
  <c r="S6276" i="2" a="1"/>
  <c r="S6276" i="2" s="1"/>
  <c r="V6275" i="2" a="1"/>
  <c r="V6275" i="2" s="1"/>
  <c r="U6275" i="2"/>
  <c r="T6275" i="2"/>
  <c r="T6275" i="2" a="1"/>
  <c r="S6275" i="2"/>
  <c r="S6275" i="2" a="1"/>
  <c r="V6274" i="2"/>
  <c r="V6274" i="2" a="1"/>
  <c r="U6274" i="2"/>
  <c r="T6274" i="2" a="1"/>
  <c r="T6274" i="2" s="1"/>
  <c r="S6274" i="2" a="1"/>
  <c r="S6274" i="2" s="1"/>
  <c r="V6273" i="2" a="1"/>
  <c r="V6273" i="2" s="1"/>
  <c r="U6273" i="2"/>
  <c r="T6273" i="2" a="1"/>
  <c r="T6273" i="2" s="1"/>
  <c r="S6273" i="2"/>
  <c r="S6273" i="2" a="1"/>
  <c r="V6272" i="2"/>
  <c r="V6272" i="2" a="1"/>
  <c r="U6272" i="2"/>
  <c r="T6272" i="2" a="1"/>
  <c r="T6272" i="2" s="1"/>
  <c r="S6272" i="2" a="1"/>
  <c r="S6272" i="2" s="1"/>
  <c r="V6271" i="2" a="1"/>
  <c r="V6271" i="2" s="1"/>
  <c r="U6271" i="2"/>
  <c r="T6271" i="2"/>
  <c r="T6271" i="2" a="1"/>
  <c r="S6271" i="2"/>
  <c r="S6271" i="2" a="1"/>
  <c r="V6270" i="2"/>
  <c r="V6270" i="2" a="1"/>
  <c r="U6270" i="2"/>
  <c r="T6270" i="2" a="1"/>
  <c r="T6270" i="2" s="1"/>
  <c r="S6270" i="2" a="1"/>
  <c r="S6270" i="2" s="1"/>
  <c r="V6269" i="2" a="1"/>
  <c r="V6269" i="2" s="1"/>
  <c r="U6269" i="2"/>
  <c r="T6269" i="2"/>
  <c r="T6269" i="2" a="1"/>
  <c r="S6269" i="2"/>
  <c r="S6269" i="2" a="1"/>
  <c r="V6268" i="2"/>
  <c r="V6268" i="2" a="1"/>
  <c r="U6268" i="2"/>
  <c r="T6268" i="2" a="1"/>
  <c r="T6268" i="2" s="1"/>
  <c r="S6268" i="2" a="1"/>
  <c r="S6268" i="2" s="1"/>
  <c r="V6267" i="2" a="1"/>
  <c r="V6267" i="2" s="1"/>
  <c r="U6267" i="2"/>
  <c r="T6267" i="2"/>
  <c r="T6267" i="2" a="1"/>
  <c r="S6267" i="2"/>
  <c r="S6267" i="2" a="1"/>
  <c r="V6266" i="2"/>
  <c r="V6266" i="2" a="1"/>
  <c r="U6266" i="2"/>
  <c r="T6266" i="2" a="1"/>
  <c r="T6266" i="2" s="1"/>
  <c r="S6266" i="2" a="1"/>
  <c r="S6266" i="2" s="1"/>
  <c r="V6265" i="2" a="1"/>
  <c r="V6265" i="2" s="1"/>
  <c r="U6265" i="2"/>
  <c r="T6265" i="2" a="1"/>
  <c r="T6265" i="2" s="1"/>
  <c r="S6265" i="2"/>
  <c r="S6265" i="2" a="1"/>
  <c r="V6264" i="2"/>
  <c r="V6264" i="2" a="1"/>
  <c r="U6264" i="2"/>
  <c r="T6264" i="2" a="1"/>
  <c r="T6264" i="2" s="1"/>
  <c r="S6264" i="2" a="1"/>
  <c r="S6264" i="2" s="1"/>
  <c r="V6263" i="2" a="1"/>
  <c r="V6263" i="2" s="1"/>
  <c r="U6263" i="2"/>
  <c r="T6263" i="2"/>
  <c r="T6263" i="2" a="1"/>
  <c r="S6263" i="2" a="1"/>
  <c r="S6263" i="2" s="1"/>
  <c r="V6262" i="2"/>
  <c r="V6262" i="2" a="1"/>
  <c r="U6262" i="2"/>
  <c r="T6262" i="2" a="1"/>
  <c r="T6262" i="2" s="1"/>
  <c r="S6262" i="2" a="1"/>
  <c r="S6262" i="2" s="1"/>
  <c r="V6261" i="2" a="1"/>
  <c r="V6261" i="2" s="1"/>
  <c r="U6261" i="2"/>
  <c r="T6261" i="2"/>
  <c r="T6261" i="2" a="1"/>
  <c r="S6261" i="2"/>
  <c r="S6261" i="2" a="1"/>
  <c r="V6260" i="2"/>
  <c r="V6260" i="2" a="1"/>
  <c r="U6260" i="2"/>
  <c r="T6260" i="2" a="1"/>
  <c r="T6260" i="2" s="1"/>
  <c r="S6260" i="2" a="1"/>
  <c r="S6260" i="2" s="1"/>
  <c r="V6259" i="2" a="1"/>
  <c r="V6259" i="2" s="1"/>
  <c r="U6259" i="2"/>
  <c r="T6259" i="2"/>
  <c r="T6259" i="2" a="1"/>
  <c r="S6259" i="2"/>
  <c r="S6259" i="2" a="1"/>
  <c r="V6258" i="2"/>
  <c r="V6258" i="2" a="1"/>
  <c r="U6258" i="2"/>
  <c r="T6258" i="2" a="1"/>
  <c r="T6258" i="2" s="1"/>
  <c r="S6258" i="2" a="1"/>
  <c r="S6258" i="2" s="1"/>
  <c r="V6257" i="2" a="1"/>
  <c r="V6257" i="2" s="1"/>
  <c r="U6257" i="2"/>
  <c r="T6257" i="2"/>
  <c r="T6257" i="2" a="1"/>
  <c r="S6257" i="2"/>
  <c r="S6257" i="2" a="1"/>
  <c r="V6256" i="2"/>
  <c r="V6256" i="2" a="1"/>
  <c r="U6256" i="2"/>
  <c r="T6256" i="2" a="1"/>
  <c r="T6256" i="2" s="1"/>
  <c r="S6256" i="2" a="1"/>
  <c r="S6256" i="2" s="1"/>
  <c r="V6255" i="2" a="1"/>
  <c r="V6255" i="2" s="1"/>
  <c r="U6255" i="2"/>
  <c r="T6255" i="2"/>
  <c r="T6255" i="2" a="1"/>
  <c r="S6255" i="2"/>
  <c r="S6255" i="2" a="1"/>
  <c r="V6254" i="2"/>
  <c r="V6254" i="2" a="1"/>
  <c r="U6254" i="2"/>
  <c r="T6254" i="2" a="1"/>
  <c r="T6254" i="2" s="1"/>
  <c r="S6254" i="2" a="1"/>
  <c r="S6254" i="2" s="1"/>
  <c r="V6253" i="2" a="1"/>
  <c r="V6253" i="2" s="1"/>
  <c r="U6253" i="2"/>
  <c r="T6253" i="2"/>
  <c r="T6253" i="2" a="1"/>
  <c r="S6253" i="2"/>
  <c r="S6253" i="2" a="1"/>
  <c r="V6252" i="2"/>
  <c r="V6252" i="2" a="1"/>
  <c r="U6252" i="2"/>
  <c r="T6252" i="2" a="1"/>
  <c r="T6252" i="2" s="1"/>
  <c r="S6252" i="2" a="1"/>
  <c r="S6252" i="2" s="1"/>
  <c r="V6251" i="2" a="1"/>
  <c r="V6251" i="2" s="1"/>
  <c r="U6251" i="2"/>
  <c r="T6251" i="2"/>
  <c r="T6251" i="2" a="1"/>
  <c r="S6251" i="2"/>
  <c r="S6251" i="2" a="1"/>
  <c r="V6250" i="2"/>
  <c r="V6250" i="2" a="1"/>
  <c r="U6250" i="2"/>
  <c r="T6250" i="2" a="1"/>
  <c r="T6250" i="2" s="1"/>
  <c r="S6250" i="2" a="1"/>
  <c r="S6250" i="2" s="1"/>
  <c r="V6249" i="2" a="1"/>
  <c r="V6249" i="2" s="1"/>
  <c r="U6249" i="2"/>
  <c r="T6249" i="2"/>
  <c r="T6249" i="2" a="1"/>
  <c r="S6249" i="2"/>
  <c r="S6249" i="2" a="1"/>
  <c r="V6248" i="2"/>
  <c r="V6248" i="2" a="1"/>
  <c r="U6248" i="2"/>
  <c r="T6248" i="2" a="1"/>
  <c r="T6248" i="2" s="1"/>
  <c r="S6248" i="2" a="1"/>
  <c r="S6248" i="2" s="1"/>
  <c r="V6247" i="2" a="1"/>
  <c r="V6247" i="2" s="1"/>
  <c r="U6247" i="2"/>
  <c r="T6247" i="2"/>
  <c r="T6247" i="2" a="1"/>
  <c r="S6247" i="2"/>
  <c r="S6247" i="2" a="1"/>
  <c r="V6246" i="2"/>
  <c r="V6246" i="2" a="1"/>
  <c r="U6246" i="2"/>
  <c r="T6246" i="2" a="1"/>
  <c r="T6246" i="2" s="1"/>
  <c r="S6246" i="2" a="1"/>
  <c r="S6246" i="2" s="1"/>
  <c r="V6245" i="2" a="1"/>
  <c r="V6245" i="2" s="1"/>
  <c r="U6245" i="2"/>
  <c r="T6245" i="2"/>
  <c r="T6245" i="2" a="1"/>
  <c r="S6245" i="2"/>
  <c r="S6245" i="2" a="1"/>
  <c r="V6244" i="2" a="1"/>
  <c r="V6244" i="2" s="1"/>
  <c r="U6244" i="2"/>
  <c r="T6244" i="2" a="1"/>
  <c r="T6244" i="2" s="1"/>
  <c r="S6244" i="2" a="1"/>
  <c r="S6244" i="2" s="1"/>
  <c r="V6243" i="2"/>
  <c r="V6243" i="2" a="1"/>
  <c r="U6243" i="2"/>
  <c r="T6243" i="2"/>
  <c r="T6243" i="2" a="1"/>
  <c r="S6243" i="2"/>
  <c r="S6243" i="2" a="1"/>
  <c r="V6242" i="2"/>
  <c r="V6242" i="2" a="1"/>
  <c r="U6242" i="2"/>
  <c r="T6242" i="2" a="1"/>
  <c r="T6242" i="2" s="1"/>
  <c r="S6242" i="2" a="1"/>
  <c r="S6242" i="2" s="1"/>
  <c r="V6241" i="2" a="1"/>
  <c r="V6241" i="2" s="1"/>
  <c r="U6241" i="2"/>
  <c r="T6241" i="2" a="1"/>
  <c r="T6241" i="2" s="1"/>
  <c r="S6241" i="2"/>
  <c r="S6241" i="2" a="1"/>
  <c r="V6240" i="2"/>
  <c r="V6240" i="2" a="1"/>
  <c r="U6240" i="2"/>
  <c r="T6240" i="2" a="1"/>
  <c r="T6240" i="2" s="1"/>
  <c r="S6240" i="2" a="1"/>
  <c r="S6240" i="2" s="1"/>
  <c r="V6239" i="2" a="1"/>
  <c r="V6239" i="2" s="1"/>
  <c r="U6239" i="2"/>
  <c r="T6239" i="2"/>
  <c r="T6239" i="2" a="1"/>
  <c r="S6239" i="2" a="1"/>
  <c r="S6239" i="2" s="1"/>
  <c r="V6238" i="2"/>
  <c r="V6238" i="2" a="1"/>
  <c r="U6238" i="2"/>
  <c r="T6238" i="2" a="1"/>
  <c r="T6238" i="2" s="1"/>
  <c r="S6238" i="2" a="1"/>
  <c r="S6238" i="2" s="1"/>
  <c r="V6237" i="2" a="1"/>
  <c r="V6237" i="2" s="1"/>
  <c r="U6237" i="2"/>
  <c r="T6237" i="2" a="1"/>
  <c r="T6237" i="2" s="1"/>
  <c r="S6237" i="2"/>
  <c r="S6237" i="2" a="1"/>
  <c r="V6236" i="2" a="1"/>
  <c r="V6236" i="2" s="1"/>
  <c r="U6236" i="2"/>
  <c r="T6236" i="2" a="1"/>
  <c r="T6236" i="2" s="1"/>
  <c r="S6236" i="2" a="1"/>
  <c r="S6236" i="2" s="1"/>
  <c r="V6235" i="2" a="1"/>
  <c r="V6235" i="2" s="1"/>
  <c r="U6235" i="2"/>
  <c r="T6235" i="2"/>
  <c r="T6235" i="2" a="1"/>
  <c r="S6235" i="2" a="1"/>
  <c r="S6235" i="2" s="1"/>
  <c r="V6234" i="2"/>
  <c r="V6234" i="2" a="1"/>
  <c r="U6234" i="2"/>
  <c r="T6234" i="2" a="1"/>
  <c r="T6234" i="2" s="1"/>
  <c r="S6234" i="2" a="1"/>
  <c r="S6234" i="2" s="1"/>
  <c r="V6233" i="2" a="1"/>
  <c r="V6233" i="2" s="1"/>
  <c r="U6233" i="2"/>
  <c r="T6233" i="2" a="1"/>
  <c r="T6233" i="2" s="1"/>
  <c r="S6233" i="2"/>
  <c r="S6233" i="2" a="1"/>
  <c r="V6232" i="2" a="1"/>
  <c r="V6232" i="2" s="1"/>
  <c r="U6232" i="2"/>
  <c r="T6232" i="2"/>
  <c r="T6232" i="2" a="1"/>
  <c r="S6232" i="2" a="1"/>
  <c r="S6232" i="2" s="1"/>
  <c r="V6231" i="2" a="1"/>
  <c r="V6231" i="2" s="1"/>
  <c r="U6231" i="2"/>
  <c r="T6231" i="2"/>
  <c r="T6231" i="2" a="1"/>
  <c r="S6231" i="2" a="1"/>
  <c r="S6231" i="2" s="1"/>
  <c r="V6230" i="2"/>
  <c r="V6230" i="2" a="1"/>
  <c r="U6230" i="2"/>
  <c r="T6230" i="2" a="1"/>
  <c r="T6230" i="2" s="1"/>
  <c r="S6230" i="2" a="1"/>
  <c r="S6230" i="2" s="1"/>
  <c r="V6229" i="2" a="1"/>
  <c r="V6229" i="2" s="1"/>
  <c r="U6229" i="2"/>
  <c r="T6229" i="2" a="1"/>
  <c r="T6229" i="2" s="1"/>
  <c r="S6229" i="2"/>
  <c r="S6229" i="2" a="1"/>
  <c r="V6228" i="2" a="1"/>
  <c r="V6228" i="2" s="1"/>
  <c r="U6228" i="2"/>
  <c r="T6228" i="2" a="1"/>
  <c r="T6228" i="2" s="1"/>
  <c r="S6228" i="2" a="1"/>
  <c r="S6228" i="2" s="1"/>
  <c r="V6227" i="2" a="1"/>
  <c r="V6227" i="2" s="1"/>
  <c r="U6227" i="2"/>
  <c r="T6227" i="2"/>
  <c r="T6227" i="2" a="1"/>
  <c r="S6227" i="2" a="1"/>
  <c r="S6227" i="2" s="1"/>
  <c r="V6226" i="2"/>
  <c r="V6226" i="2" a="1"/>
  <c r="U6226" i="2"/>
  <c r="T6226" i="2" a="1"/>
  <c r="T6226" i="2" s="1"/>
  <c r="S6226" i="2" a="1"/>
  <c r="S6226" i="2" s="1"/>
  <c r="V6225" i="2" a="1"/>
  <c r="V6225" i="2" s="1"/>
  <c r="U6225" i="2"/>
  <c r="T6225" i="2" a="1"/>
  <c r="T6225" i="2" s="1"/>
  <c r="S6225" i="2"/>
  <c r="S6225" i="2" a="1"/>
  <c r="V6224" i="2" a="1"/>
  <c r="V6224" i="2" s="1"/>
  <c r="U6224" i="2"/>
  <c r="T6224" i="2" a="1"/>
  <c r="T6224" i="2" s="1"/>
  <c r="S6224" i="2" a="1"/>
  <c r="S6224" i="2" s="1"/>
  <c r="V6223" i="2" a="1"/>
  <c r="V6223" i="2" s="1"/>
  <c r="U6223" i="2"/>
  <c r="T6223" i="2"/>
  <c r="T6223" i="2" a="1"/>
  <c r="S6223" i="2" a="1"/>
  <c r="S6223" i="2" s="1"/>
  <c r="V6222" i="2"/>
  <c r="V6222" i="2" a="1"/>
  <c r="U6222" i="2"/>
  <c r="T6222" i="2" a="1"/>
  <c r="T6222" i="2" s="1"/>
  <c r="S6222" i="2" a="1"/>
  <c r="S6222" i="2" s="1"/>
  <c r="V6221" i="2" a="1"/>
  <c r="V6221" i="2" s="1"/>
  <c r="U6221" i="2"/>
  <c r="T6221" i="2" a="1"/>
  <c r="T6221" i="2" s="1"/>
  <c r="S6221" i="2"/>
  <c r="S6221" i="2" a="1"/>
  <c r="V6220" i="2" a="1"/>
  <c r="V6220" i="2" s="1"/>
  <c r="U6220" i="2"/>
  <c r="T6220" i="2" a="1"/>
  <c r="T6220" i="2" s="1"/>
  <c r="S6220" i="2" a="1"/>
  <c r="S6220" i="2" s="1"/>
  <c r="V6219" i="2" a="1"/>
  <c r="V6219" i="2" s="1"/>
  <c r="U6219" i="2"/>
  <c r="T6219" i="2"/>
  <c r="T6219" i="2" a="1"/>
  <c r="S6219" i="2" a="1"/>
  <c r="S6219" i="2" s="1"/>
  <c r="V6218" i="2"/>
  <c r="V6218" i="2" a="1"/>
  <c r="U6218" i="2"/>
  <c r="T6218" i="2" a="1"/>
  <c r="T6218" i="2" s="1"/>
  <c r="S6218" i="2" a="1"/>
  <c r="S6218" i="2" s="1"/>
  <c r="V6217" i="2" a="1"/>
  <c r="V6217" i="2" s="1"/>
  <c r="U6217" i="2"/>
  <c r="T6217" i="2" a="1"/>
  <c r="T6217" i="2" s="1"/>
  <c r="S6217" i="2"/>
  <c r="S6217" i="2" a="1"/>
  <c r="V6216" i="2" a="1"/>
  <c r="V6216" i="2" s="1"/>
  <c r="U6216" i="2"/>
  <c r="T6216" i="2" a="1"/>
  <c r="T6216" i="2" s="1"/>
  <c r="S6216" i="2" a="1"/>
  <c r="S6216" i="2" s="1"/>
  <c r="V6215" i="2" a="1"/>
  <c r="V6215" i="2" s="1"/>
  <c r="U6215" i="2"/>
  <c r="T6215" i="2"/>
  <c r="T6215" i="2" a="1"/>
  <c r="S6215" i="2" a="1"/>
  <c r="S6215" i="2" s="1"/>
  <c r="V6214" i="2"/>
  <c r="V6214" i="2" a="1"/>
  <c r="U6214" i="2"/>
  <c r="T6214" i="2" a="1"/>
  <c r="T6214" i="2" s="1"/>
  <c r="S6214" i="2" a="1"/>
  <c r="S6214" i="2" s="1"/>
  <c r="V6213" i="2" a="1"/>
  <c r="V6213" i="2" s="1"/>
  <c r="U6213" i="2"/>
  <c r="T6213" i="2" a="1"/>
  <c r="T6213" i="2" s="1"/>
  <c r="S6213" i="2"/>
  <c r="S6213" i="2" a="1"/>
  <c r="V6212" i="2" a="1"/>
  <c r="V6212" i="2" s="1"/>
  <c r="U6212" i="2"/>
  <c r="T6212" i="2" a="1"/>
  <c r="T6212" i="2" s="1"/>
  <c r="S6212" i="2" a="1"/>
  <c r="S6212" i="2" s="1"/>
  <c r="V6211" i="2" a="1"/>
  <c r="V6211" i="2" s="1"/>
  <c r="U6211" i="2"/>
  <c r="T6211" i="2"/>
  <c r="T6211" i="2" a="1"/>
  <c r="S6211" i="2" a="1"/>
  <c r="S6211" i="2" s="1"/>
  <c r="V6210" i="2"/>
  <c r="V6210" i="2" a="1"/>
  <c r="U6210" i="2"/>
  <c r="T6210" i="2" a="1"/>
  <c r="T6210" i="2" s="1"/>
  <c r="S6210" i="2" a="1"/>
  <c r="S6210" i="2" s="1"/>
  <c r="V6209" i="2" a="1"/>
  <c r="V6209" i="2" s="1"/>
  <c r="U6209" i="2"/>
  <c r="T6209" i="2" a="1"/>
  <c r="T6209" i="2" s="1"/>
  <c r="S6209" i="2"/>
  <c r="S6209" i="2" a="1"/>
  <c r="V6208" i="2" a="1"/>
  <c r="V6208" i="2" s="1"/>
  <c r="U6208" i="2"/>
  <c r="T6208" i="2" a="1"/>
  <c r="T6208" i="2" s="1"/>
  <c r="S6208" i="2" a="1"/>
  <c r="S6208" i="2" s="1"/>
  <c r="V6207" i="2" a="1"/>
  <c r="V6207" i="2" s="1"/>
  <c r="U6207" i="2"/>
  <c r="T6207" i="2"/>
  <c r="T6207" i="2" a="1"/>
  <c r="S6207" i="2" a="1"/>
  <c r="S6207" i="2" s="1"/>
  <c r="V6206" i="2"/>
  <c r="V6206" i="2" a="1"/>
  <c r="U6206" i="2"/>
  <c r="T6206" i="2" a="1"/>
  <c r="T6206" i="2" s="1"/>
  <c r="S6206" i="2" a="1"/>
  <c r="S6206" i="2" s="1"/>
  <c r="V6205" i="2" a="1"/>
  <c r="V6205" i="2" s="1"/>
  <c r="U6205" i="2"/>
  <c r="T6205" i="2" a="1"/>
  <c r="T6205" i="2" s="1"/>
  <c r="S6205" i="2"/>
  <c r="S6205" i="2" a="1"/>
  <c r="V6204" i="2" a="1"/>
  <c r="V6204" i="2" s="1"/>
  <c r="U6204" i="2"/>
  <c r="T6204" i="2" a="1"/>
  <c r="T6204" i="2" s="1"/>
  <c r="S6204" i="2" a="1"/>
  <c r="S6204" i="2" s="1"/>
  <c r="V6203" i="2" a="1"/>
  <c r="V6203" i="2" s="1"/>
  <c r="U6203" i="2"/>
  <c r="T6203" i="2"/>
  <c r="T6203" i="2" a="1"/>
  <c r="S6203" i="2" a="1"/>
  <c r="S6203" i="2" s="1"/>
  <c r="V6202" i="2"/>
  <c r="V6202" i="2" a="1"/>
  <c r="U6202" i="2"/>
  <c r="T6202" i="2" a="1"/>
  <c r="T6202" i="2" s="1"/>
  <c r="S6202" i="2" a="1"/>
  <c r="S6202" i="2" s="1"/>
  <c r="V6201" i="2" a="1"/>
  <c r="V6201" i="2" s="1"/>
  <c r="U6201" i="2"/>
  <c r="T6201" i="2" a="1"/>
  <c r="T6201" i="2" s="1"/>
  <c r="S6201" i="2"/>
  <c r="S6201" i="2" a="1"/>
  <c r="V6200" i="2" a="1"/>
  <c r="V6200" i="2" s="1"/>
  <c r="U6200" i="2"/>
  <c r="T6200" i="2" a="1"/>
  <c r="T6200" i="2" s="1"/>
  <c r="S6200" i="2" a="1"/>
  <c r="S6200" i="2" s="1"/>
  <c r="V6199" i="2" a="1"/>
  <c r="V6199" i="2" s="1"/>
  <c r="U6199" i="2"/>
  <c r="T6199" i="2"/>
  <c r="T6199" i="2" a="1"/>
  <c r="S6199" i="2" a="1"/>
  <c r="S6199" i="2" s="1"/>
  <c r="V6198" i="2"/>
  <c r="V6198" i="2" a="1"/>
  <c r="U6198" i="2"/>
  <c r="T6198" i="2" a="1"/>
  <c r="T6198" i="2" s="1"/>
  <c r="S6198" i="2" a="1"/>
  <c r="S6198" i="2" s="1"/>
  <c r="V6197" i="2" a="1"/>
  <c r="V6197" i="2" s="1"/>
  <c r="U6197" i="2"/>
  <c r="T6197" i="2" a="1"/>
  <c r="T6197" i="2" s="1"/>
  <c r="S6197" i="2"/>
  <c r="S6197" i="2" a="1"/>
  <c r="V6196" i="2" a="1"/>
  <c r="V6196" i="2" s="1"/>
  <c r="U6196" i="2"/>
  <c r="T6196" i="2" a="1"/>
  <c r="T6196" i="2" s="1"/>
  <c r="S6196" i="2" a="1"/>
  <c r="S6196" i="2" s="1"/>
  <c r="V6195" i="2" a="1"/>
  <c r="V6195" i="2" s="1"/>
  <c r="U6195" i="2"/>
  <c r="T6195" i="2"/>
  <c r="T6195" i="2" a="1"/>
  <c r="S6195" i="2" a="1"/>
  <c r="S6195" i="2" s="1"/>
  <c r="V6194" i="2"/>
  <c r="V6194" i="2" a="1"/>
  <c r="U6194" i="2"/>
  <c r="T6194" i="2" a="1"/>
  <c r="T6194" i="2" s="1"/>
  <c r="S6194" i="2" a="1"/>
  <c r="S6194" i="2" s="1"/>
  <c r="V6193" i="2" a="1"/>
  <c r="V6193" i="2" s="1"/>
  <c r="U6193" i="2"/>
  <c r="T6193" i="2" a="1"/>
  <c r="T6193" i="2" s="1"/>
  <c r="S6193" i="2"/>
  <c r="S6193" i="2" a="1"/>
  <c r="V6192" i="2" a="1"/>
  <c r="V6192" i="2" s="1"/>
  <c r="U6192" i="2"/>
  <c r="T6192" i="2" a="1"/>
  <c r="T6192" i="2" s="1"/>
  <c r="S6192" i="2" a="1"/>
  <c r="S6192" i="2" s="1"/>
  <c r="V6191" i="2" a="1"/>
  <c r="V6191" i="2" s="1"/>
  <c r="U6191" i="2"/>
  <c r="T6191" i="2"/>
  <c r="T6191" i="2" a="1"/>
  <c r="S6191" i="2" a="1"/>
  <c r="S6191" i="2" s="1"/>
  <c r="V6190" i="2"/>
  <c r="V6190" i="2" a="1"/>
  <c r="U6190" i="2"/>
  <c r="T6190" i="2" a="1"/>
  <c r="T6190" i="2" s="1"/>
  <c r="S6190" i="2" a="1"/>
  <c r="S6190" i="2" s="1"/>
  <c r="V6189" i="2" a="1"/>
  <c r="V6189" i="2" s="1"/>
  <c r="U6189" i="2"/>
  <c r="T6189" i="2" a="1"/>
  <c r="T6189" i="2" s="1"/>
  <c r="S6189" i="2"/>
  <c r="S6189" i="2" a="1"/>
  <c r="V6188" i="2" a="1"/>
  <c r="V6188" i="2" s="1"/>
  <c r="U6188" i="2"/>
  <c r="T6188" i="2" a="1"/>
  <c r="T6188" i="2" s="1"/>
  <c r="S6188" i="2" a="1"/>
  <c r="S6188" i="2" s="1"/>
  <c r="V6187" i="2" a="1"/>
  <c r="V6187" i="2" s="1"/>
  <c r="U6187" i="2"/>
  <c r="T6187" i="2"/>
  <c r="T6187" i="2" a="1"/>
  <c r="S6187" i="2" a="1"/>
  <c r="S6187" i="2" s="1"/>
  <c r="V6186" i="2"/>
  <c r="V6186" i="2" a="1"/>
  <c r="U6186" i="2"/>
  <c r="T6186" i="2" a="1"/>
  <c r="T6186" i="2" s="1"/>
  <c r="S6186" i="2" a="1"/>
  <c r="S6186" i="2" s="1"/>
  <c r="V6185" i="2" a="1"/>
  <c r="V6185" i="2" s="1"/>
  <c r="U6185" i="2"/>
  <c r="T6185" i="2" a="1"/>
  <c r="T6185" i="2" s="1"/>
  <c r="S6185" i="2"/>
  <c r="S6185" i="2" a="1"/>
  <c r="V6184" i="2" a="1"/>
  <c r="V6184" i="2" s="1"/>
  <c r="U6184" i="2"/>
  <c r="T6184" i="2" a="1"/>
  <c r="T6184" i="2" s="1"/>
  <c r="S6184" i="2" a="1"/>
  <c r="S6184" i="2" s="1"/>
  <c r="V6183" i="2" a="1"/>
  <c r="V6183" i="2" s="1"/>
  <c r="U6183" i="2"/>
  <c r="T6183" i="2"/>
  <c r="T6183" i="2" a="1"/>
  <c r="S6183" i="2" a="1"/>
  <c r="S6183" i="2" s="1"/>
  <c r="V6182" i="2"/>
  <c r="V6182" i="2" a="1"/>
  <c r="U6182" i="2"/>
  <c r="T6182" i="2" a="1"/>
  <c r="T6182" i="2" s="1"/>
  <c r="S6182" i="2" a="1"/>
  <c r="S6182" i="2" s="1"/>
  <c r="V6181" i="2" a="1"/>
  <c r="V6181" i="2" s="1"/>
  <c r="U6181" i="2"/>
  <c r="T6181" i="2" a="1"/>
  <c r="T6181" i="2" s="1"/>
  <c r="S6181" i="2"/>
  <c r="S6181" i="2" a="1"/>
  <c r="V6180" i="2" a="1"/>
  <c r="V6180" i="2" s="1"/>
  <c r="U6180" i="2"/>
  <c r="T6180" i="2" a="1"/>
  <c r="T6180" i="2" s="1"/>
  <c r="S6180" i="2" a="1"/>
  <c r="S6180" i="2" s="1"/>
  <c r="V6179" i="2" a="1"/>
  <c r="V6179" i="2" s="1"/>
  <c r="U6179" i="2"/>
  <c r="T6179" i="2"/>
  <c r="T6179" i="2" a="1"/>
  <c r="S6179" i="2" a="1"/>
  <c r="S6179" i="2" s="1"/>
  <c r="V6178" i="2"/>
  <c r="V6178" i="2" a="1"/>
  <c r="U6178" i="2"/>
  <c r="T6178" i="2" a="1"/>
  <c r="T6178" i="2" s="1"/>
  <c r="S6178" i="2" a="1"/>
  <c r="S6178" i="2" s="1"/>
  <c r="V6177" i="2" a="1"/>
  <c r="V6177" i="2" s="1"/>
  <c r="U6177" i="2"/>
  <c r="T6177" i="2" a="1"/>
  <c r="T6177" i="2" s="1"/>
  <c r="S6177" i="2"/>
  <c r="S6177" i="2" a="1"/>
  <c r="V6176" i="2" a="1"/>
  <c r="V6176" i="2" s="1"/>
  <c r="U6176" i="2"/>
  <c r="T6176" i="2" a="1"/>
  <c r="T6176" i="2" s="1"/>
  <c r="S6176" i="2" a="1"/>
  <c r="S6176" i="2" s="1"/>
  <c r="V6175" i="2" a="1"/>
  <c r="V6175" i="2" s="1"/>
  <c r="U6175" i="2"/>
  <c r="T6175" i="2"/>
  <c r="T6175" i="2" a="1"/>
  <c r="S6175" i="2" a="1"/>
  <c r="S6175" i="2" s="1"/>
  <c r="V6174" i="2"/>
  <c r="V6174" i="2" a="1"/>
  <c r="U6174" i="2"/>
  <c r="T6174" i="2" a="1"/>
  <c r="T6174" i="2" s="1"/>
  <c r="S6174" i="2" a="1"/>
  <c r="S6174" i="2" s="1"/>
  <c r="V6173" i="2" a="1"/>
  <c r="V6173" i="2" s="1"/>
  <c r="U6173" i="2"/>
  <c r="T6173" i="2" a="1"/>
  <c r="T6173" i="2" s="1"/>
  <c r="S6173" i="2"/>
  <c r="S6173" i="2" a="1"/>
  <c r="V6172" i="2" a="1"/>
  <c r="V6172" i="2" s="1"/>
  <c r="U6172" i="2"/>
  <c r="T6172" i="2" a="1"/>
  <c r="T6172" i="2" s="1"/>
  <c r="S6172" i="2" a="1"/>
  <c r="S6172" i="2" s="1"/>
  <c r="V6171" i="2" a="1"/>
  <c r="V6171" i="2" s="1"/>
  <c r="U6171" i="2"/>
  <c r="T6171" i="2"/>
  <c r="T6171" i="2" a="1"/>
  <c r="S6171" i="2" a="1"/>
  <c r="S6171" i="2" s="1"/>
  <c r="V6170" i="2"/>
  <c r="V6170" i="2" a="1"/>
  <c r="U6170" i="2"/>
  <c r="T6170" i="2" a="1"/>
  <c r="T6170" i="2" s="1"/>
  <c r="S6170" i="2" a="1"/>
  <c r="S6170" i="2" s="1"/>
  <c r="V6169" i="2" a="1"/>
  <c r="V6169" i="2" s="1"/>
  <c r="U6169" i="2"/>
  <c r="T6169" i="2" a="1"/>
  <c r="T6169" i="2" s="1"/>
  <c r="S6169" i="2"/>
  <c r="S6169" i="2" a="1"/>
  <c r="V6168" i="2" a="1"/>
  <c r="V6168" i="2" s="1"/>
  <c r="U6168" i="2"/>
  <c r="T6168" i="2" a="1"/>
  <c r="T6168" i="2" s="1"/>
  <c r="S6168" i="2" a="1"/>
  <c r="S6168" i="2" s="1"/>
  <c r="V6167" i="2" a="1"/>
  <c r="V6167" i="2" s="1"/>
  <c r="U6167" i="2"/>
  <c r="T6167" i="2"/>
  <c r="T6167" i="2" a="1"/>
  <c r="S6167" i="2" a="1"/>
  <c r="S6167" i="2" s="1"/>
  <c r="V6166" i="2"/>
  <c r="V6166" i="2" a="1"/>
  <c r="U6166" i="2"/>
  <c r="T6166" i="2" a="1"/>
  <c r="T6166" i="2" s="1"/>
  <c r="S6166" i="2" a="1"/>
  <c r="S6166" i="2" s="1"/>
  <c r="V6165" i="2" a="1"/>
  <c r="V6165" i="2" s="1"/>
  <c r="U6165" i="2"/>
  <c r="T6165" i="2" a="1"/>
  <c r="T6165" i="2" s="1"/>
  <c r="S6165" i="2"/>
  <c r="S6165" i="2" a="1"/>
  <c r="V6164" i="2" a="1"/>
  <c r="V6164" i="2" s="1"/>
  <c r="U6164" i="2"/>
  <c r="T6164" i="2" a="1"/>
  <c r="T6164" i="2" s="1"/>
  <c r="S6164" i="2" a="1"/>
  <c r="S6164" i="2" s="1"/>
  <c r="V6163" i="2" a="1"/>
  <c r="V6163" i="2" s="1"/>
  <c r="U6163" i="2"/>
  <c r="T6163" i="2"/>
  <c r="T6163" i="2" a="1"/>
  <c r="S6163" i="2" a="1"/>
  <c r="S6163" i="2" s="1"/>
  <c r="V6162" i="2"/>
  <c r="V6162" i="2" a="1"/>
  <c r="U6162" i="2"/>
  <c r="T6162" i="2" a="1"/>
  <c r="T6162" i="2" s="1"/>
  <c r="S6162" i="2" a="1"/>
  <c r="S6162" i="2" s="1"/>
  <c r="V6161" i="2" a="1"/>
  <c r="V6161" i="2" s="1"/>
  <c r="U6161" i="2"/>
  <c r="T6161" i="2" a="1"/>
  <c r="T6161" i="2" s="1"/>
  <c r="S6161" i="2"/>
  <c r="S6161" i="2" a="1"/>
  <c r="V6160" i="2" a="1"/>
  <c r="V6160" i="2" s="1"/>
  <c r="U6160" i="2"/>
  <c r="T6160" i="2" a="1"/>
  <c r="T6160" i="2" s="1"/>
  <c r="S6160" i="2" a="1"/>
  <c r="S6160" i="2" s="1"/>
  <c r="V6159" i="2" a="1"/>
  <c r="V6159" i="2" s="1"/>
  <c r="U6159" i="2"/>
  <c r="T6159" i="2"/>
  <c r="T6159" i="2" a="1"/>
  <c r="S6159" i="2" a="1"/>
  <c r="S6159" i="2" s="1"/>
  <c r="V6158" i="2"/>
  <c r="V6158" i="2" a="1"/>
  <c r="U6158" i="2"/>
  <c r="T6158" i="2" a="1"/>
  <c r="T6158" i="2" s="1"/>
  <c r="S6158" i="2" a="1"/>
  <c r="S6158" i="2" s="1"/>
  <c r="V6157" i="2" a="1"/>
  <c r="V6157" i="2" s="1"/>
  <c r="U6157" i="2"/>
  <c r="T6157" i="2" a="1"/>
  <c r="T6157" i="2" s="1"/>
  <c r="S6157" i="2"/>
  <c r="S6157" i="2" a="1"/>
  <c r="V6156" i="2" a="1"/>
  <c r="V6156" i="2" s="1"/>
  <c r="U6156" i="2"/>
  <c r="T6156" i="2" a="1"/>
  <c r="T6156" i="2" s="1"/>
  <c r="S6156" i="2" a="1"/>
  <c r="S6156" i="2" s="1"/>
  <c r="V6155" i="2" a="1"/>
  <c r="V6155" i="2" s="1"/>
  <c r="U6155" i="2"/>
  <c r="T6155" i="2"/>
  <c r="T6155" i="2" a="1"/>
  <c r="S6155" i="2" a="1"/>
  <c r="S6155" i="2" s="1"/>
  <c r="V6154" i="2"/>
  <c r="V6154" i="2" a="1"/>
  <c r="U6154" i="2"/>
  <c r="T6154" i="2" a="1"/>
  <c r="T6154" i="2" s="1"/>
  <c r="S6154" i="2" a="1"/>
  <c r="S6154" i="2" s="1"/>
  <c r="V6153" i="2" a="1"/>
  <c r="V6153" i="2" s="1"/>
  <c r="U6153" i="2"/>
  <c r="T6153" i="2" a="1"/>
  <c r="T6153" i="2" s="1"/>
  <c r="S6153" i="2"/>
  <c r="S6153" i="2" a="1"/>
  <c r="V6152" i="2"/>
  <c r="V6152" i="2" a="1"/>
  <c r="U6152" i="2"/>
  <c r="T6152" i="2" a="1"/>
  <c r="T6152" i="2" s="1"/>
  <c r="S6152" i="2" a="1"/>
  <c r="S6152" i="2" s="1"/>
  <c r="V6151" i="2" a="1"/>
  <c r="V6151" i="2" s="1"/>
  <c r="U6151" i="2"/>
  <c r="T6151" i="2"/>
  <c r="T6151" i="2" a="1"/>
  <c r="S6151" i="2" a="1"/>
  <c r="S6151" i="2" s="1"/>
  <c r="V6150" i="2"/>
  <c r="V6150" i="2" a="1"/>
  <c r="U6150" i="2"/>
  <c r="T6150" i="2" a="1"/>
  <c r="T6150" i="2" s="1"/>
  <c r="S6150" i="2" a="1"/>
  <c r="S6150" i="2" s="1"/>
  <c r="V6149" i="2" a="1"/>
  <c r="V6149" i="2" s="1"/>
  <c r="U6149" i="2"/>
  <c r="T6149" i="2"/>
  <c r="T6149" i="2" a="1"/>
  <c r="S6149" i="2"/>
  <c r="S6149" i="2" a="1"/>
  <c r="V6148" i="2" a="1"/>
  <c r="V6148" i="2" s="1"/>
  <c r="U6148" i="2"/>
  <c r="T6148" i="2" a="1"/>
  <c r="T6148" i="2" s="1"/>
  <c r="S6148" i="2" a="1"/>
  <c r="S6148" i="2" s="1"/>
  <c r="V6147" i="2" a="1"/>
  <c r="V6147" i="2" s="1"/>
  <c r="U6147" i="2"/>
  <c r="T6147" i="2"/>
  <c r="T6147" i="2" a="1"/>
  <c r="S6147" i="2"/>
  <c r="S6147" i="2" a="1"/>
  <c r="V6146" i="2"/>
  <c r="V6146" i="2" a="1"/>
  <c r="U6146" i="2"/>
  <c r="T6146" i="2" a="1"/>
  <c r="T6146" i="2" s="1"/>
  <c r="S6146" i="2" a="1"/>
  <c r="S6146" i="2" s="1"/>
  <c r="V6145" i="2" a="1"/>
  <c r="V6145" i="2" s="1"/>
  <c r="U6145" i="2"/>
  <c r="T6145" i="2" a="1"/>
  <c r="T6145" i="2" s="1"/>
  <c r="S6145" i="2"/>
  <c r="S6145" i="2" a="1"/>
  <c r="V6144" i="2" a="1"/>
  <c r="V6144" i="2" s="1"/>
  <c r="U6144" i="2"/>
  <c r="T6144" i="2" a="1"/>
  <c r="T6144" i="2" s="1"/>
  <c r="S6144" i="2" a="1"/>
  <c r="S6144" i="2" s="1"/>
  <c r="V6143" i="2" a="1"/>
  <c r="V6143" i="2" s="1"/>
  <c r="U6143" i="2"/>
  <c r="T6143" i="2"/>
  <c r="T6143" i="2" a="1"/>
  <c r="S6143" i="2" a="1"/>
  <c r="S6143" i="2" s="1"/>
  <c r="V6142" i="2"/>
  <c r="V6142" i="2" a="1"/>
  <c r="U6142" i="2"/>
  <c r="T6142" i="2" a="1"/>
  <c r="T6142" i="2" s="1"/>
  <c r="S6142" i="2" a="1"/>
  <c r="S6142" i="2" s="1"/>
  <c r="V6141" i="2" a="1"/>
  <c r="V6141" i="2" s="1"/>
  <c r="U6141" i="2"/>
  <c r="T6141" i="2" a="1"/>
  <c r="T6141" i="2" s="1"/>
  <c r="S6141" i="2"/>
  <c r="S6141" i="2" a="1"/>
  <c r="V6140" i="2" a="1"/>
  <c r="V6140" i="2" s="1"/>
  <c r="U6140" i="2"/>
  <c r="T6140" i="2" a="1"/>
  <c r="T6140" i="2" s="1"/>
  <c r="S6140" i="2" a="1"/>
  <c r="S6140" i="2" s="1"/>
  <c r="V6139" i="2" a="1"/>
  <c r="V6139" i="2" s="1"/>
  <c r="U6139" i="2"/>
  <c r="T6139" i="2"/>
  <c r="T6139" i="2" a="1"/>
  <c r="S6139" i="2" a="1"/>
  <c r="S6139" i="2" s="1"/>
  <c r="V6138" i="2"/>
  <c r="V6138" i="2" a="1"/>
  <c r="U6138" i="2"/>
  <c r="T6138" i="2" a="1"/>
  <c r="T6138" i="2" s="1"/>
  <c r="S6138" i="2" a="1"/>
  <c r="S6138" i="2" s="1"/>
  <c r="V6137" i="2" a="1"/>
  <c r="V6137" i="2" s="1"/>
  <c r="U6137" i="2"/>
  <c r="T6137" i="2" a="1"/>
  <c r="T6137" i="2" s="1"/>
  <c r="S6137" i="2"/>
  <c r="S6137" i="2" a="1"/>
  <c r="V6136" i="2" a="1"/>
  <c r="V6136" i="2" s="1"/>
  <c r="U6136" i="2"/>
  <c r="T6136" i="2" a="1"/>
  <c r="T6136" i="2" s="1"/>
  <c r="S6136" i="2" a="1"/>
  <c r="S6136" i="2" s="1"/>
  <c r="V6135" i="2" a="1"/>
  <c r="V6135" i="2" s="1"/>
  <c r="U6135" i="2"/>
  <c r="T6135" i="2"/>
  <c r="T6135" i="2" a="1"/>
  <c r="S6135" i="2" a="1"/>
  <c r="S6135" i="2" s="1"/>
  <c r="V6134" i="2"/>
  <c r="V6134" i="2" a="1"/>
  <c r="U6134" i="2"/>
  <c r="T6134" i="2" a="1"/>
  <c r="T6134" i="2" s="1"/>
  <c r="S6134" i="2" a="1"/>
  <c r="S6134" i="2" s="1"/>
  <c r="V6133" i="2" a="1"/>
  <c r="V6133" i="2" s="1"/>
  <c r="U6133" i="2"/>
  <c r="T6133" i="2" a="1"/>
  <c r="T6133" i="2" s="1"/>
  <c r="S6133" i="2"/>
  <c r="S6133" i="2" a="1"/>
  <c r="V6132" i="2" a="1"/>
  <c r="V6132" i="2" s="1"/>
  <c r="U6132" i="2"/>
  <c r="T6132" i="2" a="1"/>
  <c r="T6132" i="2" s="1"/>
  <c r="S6132" i="2" a="1"/>
  <c r="S6132" i="2" s="1"/>
  <c r="V6131" i="2" a="1"/>
  <c r="V6131" i="2" s="1"/>
  <c r="U6131" i="2"/>
  <c r="T6131" i="2"/>
  <c r="T6131" i="2" a="1"/>
  <c r="S6131" i="2" a="1"/>
  <c r="S6131" i="2" s="1"/>
  <c r="V6130" i="2"/>
  <c r="V6130" i="2" a="1"/>
  <c r="U6130" i="2"/>
  <c r="T6130" i="2" a="1"/>
  <c r="T6130" i="2" s="1"/>
  <c r="S6130" i="2" a="1"/>
  <c r="S6130" i="2" s="1"/>
  <c r="V6129" i="2" a="1"/>
  <c r="V6129" i="2" s="1"/>
  <c r="U6129" i="2"/>
  <c r="T6129" i="2" a="1"/>
  <c r="T6129" i="2" s="1"/>
  <c r="S6129" i="2"/>
  <c r="S6129" i="2" a="1"/>
  <c r="V6128" i="2" a="1"/>
  <c r="V6128" i="2" s="1"/>
  <c r="U6128" i="2"/>
  <c r="T6128" i="2" a="1"/>
  <c r="T6128" i="2" s="1"/>
  <c r="S6128" i="2" a="1"/>
  <c r="S6128" i="2" s="1"/>
  <c r="V6127" i="2" a="1"/>
  <c r="V6127" i="2" s="1"/>
  <c r="U6127" i="2"/>
  <c r="T6127" i="2"/>
  <c r="T6127" i="2" a="1"/>
  <c r="S6127" i="2" a="1"/>
  <c r="S6127" i="2" s="1"/>
  <c r="V6126" i="2"/>
  <c r="V6126" i="2" a="1"/>
  <c r="U6126" i="2"/>
  <c r="T6126" i="2" a="1"/>
  <c r="T6126" i="2" s="1"/>
  <c r="S6126" i="2" a="1"/>
  <c r="S6126" i="2" s="1"/>
  <c r="V6125" i="2" a="1"/>
  <c r="V6125" i="2" s="1"/>
  <c r="U6125" i="2"/>
  <c r="T6125" i="2" a="1"/>
  <c r="T6125" i="2" s="1"/>
  <c r="S6125" i="2"/>
  <c r="S6125" i="2" a="1"/>
  <c r="V6124" i="2" a="1"/>
  <c r="V6124" i="2" s="1"/>
  <c r="U6124" i="2"/>
  <c r="T6124" i="2" a="1"/>
  <c r="T6124" i="2" s="1"/>
  <c r="S6124" i="2" a="1"/>
  <c r="S6124" i="2" s="1"/>
  <c r="V6123" i="2" a="1"/>
  <c r="V6123" i="2" s="1"/>
  <c r="U6123" i="2"/>
  <c r="T6123" i="2"/>
  <c r="T6123" i="2" a="1"/>
  <c r="S6123" i="2" a="1"/>
  <c r="S6123" i="2" s="1"/>
  <c r="V6122" i="2"/>
  <c r="V6122" i="2" a="1"/>
  <c r="U6122" i="2"/>
  <c r="T6122" i="2" a="1"/>
  <c r="T6122" i="2" s="1"/>
  <c r="S6122" i="2" a="1"/>
  <c r="S6122" i="2" s="1"/>
  <c r="V6121" i="2" a="1"/>
  <c r="V6121" i="2" s="1"/>
  <c r="U6121" i="2"/>
  <c r="T6121" i="2" a="1"/>
  <c r="T6121" i="2" s="1"/>
  <c r="S6121" i="2"/>
  <c r="S6121" i="2" a="1"/>
  <c r="V6120" i="2" a="1"/>
  <c r="V6120" i="2" s="1"/>
  <c r="U6120" i="2"/>
  <c r="T6120" i="2" a="1"/>
  <c r="T6120" i="2" s="1"/>
  <c r="S6120" i="2" a="1"/>
  <c r="S6120" i="2" s="1"/>
  <c r="V6119" i="2" a="1"/>
  <c r="V6119" i="2" s="1"/>
  <c r="U6119" i="2"/>
  <c r="T6119" i="2"/>
  <c r="T6119" i="2" a="1"/>
  <c r="S6119" i="2" a="1"/>
  <c r="S6119" i="2" s="1"/>
  <c r="V6118" i="2"/>
  <c r="V6118" i="2" a="1"/>
  <c r="U6118" i="2"/>
  <c r="T6118" i="2" a="1"/>
  <c r="T6118" i="2" s="1"/>
  <c r="S6118" i="2" a="1"/>
  <c r="S6118" i="2" s="1"/>
  <c r="V6117" i="2" a="1"/>
  <c r="V6117" i="2" s="1"/>
  <c r="U6117" i="2"/>
  <c r="T6117" i="2"/>
  <c r="T6117" i="2" a="1"/>
  <c r="S6117" i="2"/>
  <c r="S6117" i="2" a="1"/>
  <c r="V6116" i="2" a="1"/>
  <c r="V6116" i="2" s="1"/>
  <c r="U6116" i="2"/>
  <c r="T6116" i="2" a="1"/>
  <c r="T6116" i="2" s="1"/>
  <c r="S6116" i="2" a="1"/>
  <c r="S6116" i="2" s="1"/>
  <c r="V6115" i="2" a="1"/>
  <c r="V6115" i="2" s="1"/>
  <c r="U6115" i="2"/>
  <c r="T6115" i="2"/>
  <c r="T6115" i="2" a="1"/>
  <c r="S6115" i="2"/>
  <c r="S6115" i="2" a="1"/>
  <c r="V6114" i="2"/>
  <c r="V6114" i="2" a="1"/>
  <c r="U6114" i="2"/>
  <c r="T6114" i="2" a="1"/>
  <c r="T6114" i="2" s="1"/>
  <c r="S6114" i="2" a="1"/>
  <c r="S6114" i="2" s="1"/>
  <c r="V6113" i="2" a="1"/>
  <c r="V6113" i="2" s="1"/>
  <c r="U6113" i="2"/>
  <c r="T6113" i="2" a="1"/>
  <c r="T6113" i="2" s="1"/>
  <c r="S6113" i="2"/>
  <c r="S6113" i="2" a="1"/>
  <c r="V6112" i="2" a="1"/>
  <c r="V6112" i="2" s="1"/>
  <c r="U6112" i="2"/>
  <c r="T6112" i="2" a="1"/>
  <c r="T6112" i="2" s="1"/>
  <c r="S6112" i="2" a="1"/>
  <c r="S6112" i="2" s="1"/>
  <c r="V6111" i="2" a="1"/>
  <c r="V6111" i="2" s="1"/>
  <c r="U6111" i="2"/>
  <c r="T6111" i="2"/>
  <c r="T6111" i="2" a="1"/>
  <c r="S6111" i="2" a="1"/>
  <c r="S6111" i="2" s="1"/>
  <c r="V6110" i="2"/>
  <c r="V6110" i="2" a="1"/>
  <c r="U6110" i="2"/>
  <c r="T6110" i="2" a="1"/>
  <c r="T6110" i="2" s="1"/>
  <c r="S6110" i="2" a="1"/>
  <c r="S6110" i="2" s="1"/>
  <c r="V6109" i="2" a="1"/>
  <c r="V6109" i="2" s="1"/>
  <c r="U6109" i="2"/>
  <c r="T6109" i="2" a="1"/>
  <c r="T6109" i="2" s="1"/>
  <c r="S6109" i="2"/>
  <c r="S6109" i="2" a="1"/>
  <c r="V6108" i="2" a="1"/>
  <c r="V6108" i="2" s="1"/>
  <c r="U6108" i="2"/>
  <c r="T6108" i="2" a="1"/>
  <c r="T6108" i="2" s="1"/>
  <c r="S6108" i="2" a="1"/>
  <c r="S6108" i="2" s="1"/>
  <c r="V6107" i="2" a="1"/>
  <c r="V6107" i="2" s="1"/>
  <c r="U6107" i="2"/>
  <c r="T6107" i="2"/>
  <c r="T6107" i="2" a="1"/>
  <c r="S6107" i="2" a="1"/>
  <c r="S6107" i="2" s="1"/>
  <c r="V6106" i="2"/>
  <c r="V6106" i="2" a="1"/>
  <c r="U6106" i="2"/>
  <c r="T6106" i="2" a="1"/>
  <c r="T6106" i="2" s="1"/>
  <c r="S6106" i="2" a="1"/>
  <c r="S6106" i="2" s="1"/>
  <c r="V6105" i="2" a="1"/>
  <c r="V6105" i="2" s="1"/>
  <c r="U6105" i="2"/>
  <c r="T6105" i="2" a="1"/>
  <c r="T6105" i="2" s="1"/>
  <c r="S6105" i="2"/>
  <c r="S6105" i="2" a="1"/>
  <c r="V6104" i="2" a="1"/>
  <c r="V6104" i="2" s="1"/>
  <c r="U6104" i="2"/>
  <c r="T6104" i="2" a="1"/>
  <c r="T6104" i="2" s="1"/>
  <c r="S6104" i="2" a="1"/>
  <c r="S6104" i="2" s="1"/>
  <c r="V6103" i="2" a="1"/>
  <c r="V6103" i="2" s="1"/>
  <c r="U6103" i="2"/>
  <c r="T6103" i="2"/>
  <c r="T6103" i="2" a="1"/>
  <c r="S6103" i="2" a="1"/>
  <c r="S6103" i="2" s="1"/>
  <c r="V6102" i="2"/>
  <c r="V6102" i="2" a="1"/>
  <c r="U6102" i="2"/>
  <c r="T6102" i="2" a="1"/>
  <c r="T6102" i="2" s="1"/>
  <c r="S6102" i="2" a="1"/>
  <c r="S6102" i="2" s="1"/>
  <c r="V6101" i="2" a="1"/>
  <c r="V6101" i="2" s="1"/>
  <c r="U6101" i="2"/>
  <c r="T6101" i="2" a="1"/>
  <c r="T6101" i="2" s="1"/>
  <c r="S6101" i="2"/>
  <c r="S6101" i="2" a="1"/>
  <c r="V6100" i="2" a="1"/>
  <c r="V6100" i="2" s="1"/>
  <c r="U6100" i="2"/>
  <c r="T6100" i="2" a="1"/>
  <c r="T6100" i="2" s="1"/>
  <c r="S6100" i="2" a="1"/>
  <c r="S6100" i="2" s="1"/>
  <c r="V6099" i="2" a="1"/>
  <c r="V6099" i="2" s="1"/>
  <c r="U6099" i="2"/>
  <c r="T6099" i="2"/>
  <c r="T6099" i="2" a="1"/>
  <c r="S6099" i="2"/>
  <c r="S6099" i="2" a="1"/>
  <c r="V6098" i="2"/>
  <c r="V6098" i="2" a="1"/>
  <c r="U6098" i="2"/>
  <c r="T6098" i="2" a="1"/>
  <c r="T6098" i="2" s="1"/>
  <c r="S6098" i="2" a="1"/>
  <c r="S6098" i="2" s="1"/>
  <c r="V6097" i="2" a="1"/>
  <c r="V6097" i="2" s="1"/>
  <c r="U6097" i="2"/>
  <c r="T6097" i="2" a="1"/>
  <c r="T6097" i="2" s="1"/>
  <c r="S6097" i="2"/>
  <c r="S6097" i="2" a="1"/>
  <c r="V6096" i="2" a="1"/>
  <c r="V6096" i="2" s="1"/>
  <c r="U6096" i="2"/>
  <c r="T6096" i="2" a="1"/>
  <c r="T6096" i="2" s="1"/>
  <c r="S6096" i="2" a="1"/>
  <c r="S6096" i="2" s="1"/>
  <c r="V6095" i="2" a="1"/>
  <c r="V6095" i="2" s="1"/>
  <c r="U6095" i="2"/>
  <c r="T6095" i="2"/>
  <c r="T6095" i="2" a="1"/>
  <c r="S6095" i="2" a="1"/>
  <c r="S6095" i="2" s="1"/>
  <c r="V6094" i="2"/>
  <c r="V6094" i="2" a="1"/>
  <c r="U6094" i="2"/>
  <c r="T6094" i="2" a="1"/>
  <c r="T6094" i="2" s="1"/>
  <c r="S6094" i="2" a="1"/>
  <c r="S6094" i="2" s="1"/>
  <c r="V6093" i="2" a="1"/>
  <c r="V6093" i="2" s="1"/>
  <c r="U6093" i="2"/>
  <c r="T6093" i="2" a="1"/>
  <c r="T6093" i="2" s="1"/>
  <c r="S6093" i="2"/>
  <c r="S6093" i="2" a="1"/>
  <c r="V6092" i="2" a="1"/>
  <c r="V6092" i="2" s="1"/>
  <c r="U6092" i="2"/>
  <c r="T6092" i="2" a="1"/>
  <c r="T6092" i="2" s="1"/>
  <c r="S6092" i="2" a="1"/>
  <c r="S6092" i="2" s="1"/>
  <c r="V6091" i="2" a="1"/>
  <c r="V6091" i="2" s="1"/>
  <c r="U6091" i="2"/>
  <c r="T6091" i="2"/>
  <c r="T6091" i="2" a="1"/>
  <c r="S6091" i="2" a="1"/>
  <c r="S6091" i="2" s="1"/>
  <c r="V6090" i="2"/>
  <c r="V6090" i="2" a="1"/>
  <c r="U6090" i="2"/>
  <c r="T6090" i="2" a="1"/>
  <c r="T6090" i="2" s="1"/>
  <c r="S6090" i="2" a="1"/>
  <c r="S6090" i="2" s="1"/>
  <c r="V6089" i="2" a="1"/>
  <c r="V6089" i="2" s="1"/>
  <c r="U6089" i="2"/>
  <c r="T6089" i="2" a="1"/>
  <c r="T6089" i="2" s="1"/>
  <c r="S6089" i="2"/>
  <c r="S6089" i="2" a="1"/>
  <c r="V6088" i="2"/>
  <c r="V6088" i="2" a="1"/>
  <c r="U6088" i="2"/>
  <c r="T6088" i="2" a="1"/>
  <c r="T6088" i="2" s="1"/>
  <c r="S6088" i="2" a="1"/>
  <c r="S6088" i="2" s="1"/>
  <c r="V6087" i="2" a="1"/>
  <c r="V6087" i="2" s="1"/>
  <c r="U6087" i="2"/>
  <c r="T6087" i="2"/>
  <c r="T6087" i="2" a="1"/>
  <c r="S6087" i="2" a="1"/>
  <c r="S6087" i="2" s="1"/>
  <c r="V6086" i="2"/>
  <c r="V6086" i="2" a="1"/>
  <c r="U6086" i="2"/>
  <c r="T6086" i="2" a="1"/>
  <c r="T6086" i="2" s="1"/>
  <c r="S6086" i="2" a="1"/>
  <c r="S6086" i="2" s="1"/>
  <c r="V6085" i="2" a="1"/>
  <c r="V6085" i="2" s="1"/>
  <c r="U6085" i="2"/>
  <c r="T6085" i="2" a="1"/>
  <c r="T6085" i="2" s="1"/>
  <c r="S6085" i="2"/>
  <c r="S6085" i="2" a="1"/>
  <c r="V6084" i="2" a="1"/>
  <c r="V6084" i="2" s="1"/>
  <c r="U6084" i="2"/>
  <c r="T6084" i="2" a="1"/>
  <c r="T6084" i="2" s="1"/>
  <c r="S6084" i="2" a="1"/>
  <c r="S6084" i="2" s="1"/>
  <c r="V6083" i="2" a="1"/>
  <c r="V6083" i="2" s="1"/>
  <c r="U6083" i="2"/>
  <c r="T6083" i="2"/>
  <c r="T6083" i="2" a="1"/>
  <c r="S6083" i="2" a="1"/>
  <c r="S6083" i="2" s="1"/>
  <c r="V6082" i="2"/>
  <c r="V6082" i="2" a="1"/>
  <c r="U6082" i="2"/>
  <c r="T6082" i="2" a="1"/>
  <c r="T6082" i="2" s="1"/>
  <c r="S6082" i="2" a="1"/>
  <c r="S6082" i="2" s="1"/>
  <c r="V6081" i="2" a="1"/>
  <c r="V6081" i="2" s="1"/>
  <c r="U6081" i="2"/>
  <c r="T6081" i="2" a="1"/>
  <c r="T6081" i="2" s="1"/>
  <c r="S6081" i="2"/>
  <c r="S6081" i="2" a="1"/>
  <c r="V6080" i="2" a="1"/>
  <c r="V6080" i="2" s="1"/>
  <c r="U6080" i="2"/>
  <c r="T6080" i="2" a="1"/>
  <c r="T6080" i="2" s="1"/>
  <c r="S6080" i="2" a="1"/>
  <c r="S6080" i="2" s="1"/>
  <c r="V6079" i="2" a="1"/>
  <c r="V6079" i="2" s="1"/>
  <c r="U6079" i="2"/>
  <c r="T6079" i="2"/>
  <c r="T6079" i="2" a="1"/>
  <c r="S6079" i="2" a="1"/>
  <c r="S6079" i="2" s="1"/>
  <c r="V6078" i="2"/>
  <c r="V6078" i="2" a="1"/>
  <c r="U6078" i="2"/>
  <c r="T6078" i="2" a="1"/>
  <c r="T6078" i="2" s="1"/>
  <c r="S6078" i="2" a="1"/>
  <c r="S6078" i="2" s="1"/>
  <c r="V6077" i="2" a="1"/>
  <c r="V6077" i="2" s="1"/>
  <c r="U6077" i="2"/>
  <c r="T6077" i="2" a="1"/>
  <c r="T6077" i="2" s="1"/>
  <c r="S6077" i="2"/>
  <c r="S6077" i="2" a="1"/>
  <c r="V6076" i="2"/>
  <c r="V6076" i="2" a="1"/>
  <c r="U6076" i="2"/>
  <c r="T6076" i="2" a="1"/>
  <c r="T6076" i="2" s="1"/>
  <c r="S6076" i="2" a="1"/>
  <c r="S6076" i="2" s="1"/>
  <c r="V6075" i="2" a="1"/>
  <c r="V6075" i="2" s="1"/>
  <c r="U6075" i="2"/>
  <c r="T6075" i="2"/>
  <c r="T6075" i="2" a="1"/>
  <c r="S6075" i="2" a="1"/>
  <c r="S6075" i="2" s="1"/>
  <c r="V6074" i="2"/>
  <c r="V6074" i="2" a="1"/>
  <c r="U6074" i="2"/>
  <c r="T6074" i="2" a="1"/>
  <c r="T6074" i="2" s="1"/>
  <c r="S6074" i="2" a="1"/>
  <c r="S6074" i="2" s="1"/>
  <c r="V6073" i="2" a="1"/>
  <c r="V6073" i="2" s="1"/>
  <c r="U6073" i="2"/>
  <c r="T6073" i="2" a="1"/>
  <c r="T6073" i="2" s="1"/>
  <c r="S6073" i="2"/>
  <c r="S6073" i="2" a="1"/>
  <c r="V6072" i="2" a="1"/>
  <c r="V6072" i="2" s="1"/>
  <c r="U6072" i="2"/>
  <c r="T6072" i="2" a="1"/>
  <c r="T6072" i="2" s="1"/>
  <c r="S6072" i="2" a="1"/>
  <c r="S6072" i="2" s="1"/>
  <c r="V6071" i="2" a="1"/>
  <c r="V6071" i="2" s="1"/>
  <c r="U6071" i="2"/>
  <c r="T6071" i="2"/>
  <c r="T6071" i="2" a="1"/>
  <c r="S6071" i="2" a="1"/>
  <c r="S6071" i="2" s="1"/>
  <c r="V6070" i="2"/>
  <c r="V6070" i="2" a="1"/>
  <c r="U6070" i="2"/>
  <c r="T6070" i="2" a="1"/>
  <c r="T6070" i="2" s="1"/>
  <c r="S6070" i="2" a="1"/>
  <c r="S6070" i="2" s="1"/>
  <c r="V6069" i="2" a="1"/>
  <c r="V6069" i="2" s="1"/>
  <c r="U6069" i="2"/>
  <c r="T6069" i="2" a="1"/>
  <c r="T6069" i="2" s="1"/>
  <c r="S6069" i="2"/>
  <c r="S6069" i="2" a="1"/>
  <c r="V6068" i="2" a="1"/>
  <c r="V6068" i="2" s="1"/>
  <c r="U6068" i="2"/>
  <c r="T6068" i="2" a="1"/>
  <c r="T6068" i="2" s="1"/>
  <c r="S6068" i="2" a="1"/>
  <c r="S6068" i="2" s="1"/>
  <c r="V6067" i="2" a="1"/>
  <c r="V6067" i="2" s="1"/>
  <c r="U6067" i="2"/>
  <c r="T6067" i="2"/>
  <c r="T6067" i="2" a="1"/>
  <c r="S6067" i="2" a="1"/>
  <c r="S6067" i="2" s="1"/>
  <c r="V6066" i="2"/>
  <c r="V6066" i="2" a="1"/>
  <c r="U6066" i="2"/>
  <c r="T6066" i="2" a="1"/>
  <c r="T6066" i="2" s="1"/>
  <c r="S6066" i="2" a="1"/>
  <c r="S6066" i="2" s="1"/>
  <c r="V6065" i="2" a="1"/>
  <c r="V6065" i="2" s="1"/>
  <c r="U6065" i="2"/>
  <c r="T6065" i="2" a="1"/>
  <c r="T6065" i="2" s="1"/>
  <c r="S6065" i="2"/>
  <c r="S6065" i="2" a="1"/>
  <c r="V6064" i="2" a="1"/>
  <c r="V6064" i="2" s="1"/>
  <c r="U6064" i="2"/>
  <c r="T6064" i="2" a="1"/>
  <c r="T6064" i="2" s="1"/>
  <c r="S6064" i="2" a="1"/>
  <c r="S6064" i="2" s="1"/>
  <c r="V6063" i="2" a="1"/>
  <c r="V6063" i="2" s="1"/>
  <c r="U6063" i="2"/>
  <c r="T6063" i="2"/>
  <c r="T6063" i="2" a="1"/>
  <c r="S6063" i="2" a="1"/>
  <c r="S6063" i="2" s="1"/>
  <c r="V6062" i="2"/>
  <c r="V6062" i="2" a="1"/>
  <c r="U6062" i="2"/>
  <c r="T6062" i="2" a="1"/>
  <c r="T6062" i="2" s="1"/>
  <c r="S6062" i="2" a="1"/>
  <c r="S6062" i="2" s="1"/>
  <c r="V6061" i="2" a="1"/>
  <c r="V6061" i="2" s="1"/>
  <c r="U6061" i="2"/>
  <c r="T6061" i="2" a="1"/>
  <c r="T6061" i="2" s="1"/>
  <c r="S6061" i="2"/>
  <c r="S6061" i="2" a="1"/>
  <c r="V6060" i="2" a="1"/>
  <c r="V6060" i="2" s="1"/>
  <c r="U6060" i="2"/>
  <c r="T6060" i="2" a="1"/>
  <c r="T6060" i="2" s="1"/>
  <c r="S6060" i="2" a="1"/>
  <c r="S6060" i="2" s="1"/>
  <c r="V6059" i="2" a="1"/>
  <c r="V6059" i="2" s="1"/>
  <c r="U6059" i="2"/>
  <c r="T6059" i="2"/>
  <c r="T6059" i="2" a="1"/>
  <c r="S6059" i="2" a="1"/>
  <c r="S6059" i="2" s="1"/>
  <c r="V6058" i="2"/>
  <c r="V6058" i="2" a="1"/>
  <c r="U6058" i="2"/>
  <c r="T6058" i="2" a="1"/>
  <c r="T6058" i="2" s="1"/>
  <c r="S6058" i="2" a="1"/>
  <c r="S6058" i="2" s="1"/>
  <c r="V6057" i="2" a="1"/>
  <c r="V6057" i="2" s="1"/>
  <c r="U6057" i="2"/>
  <c r="T6057" i="2" a="1"/>
  <c r="T6057" i="2" s="1"/>
  <c r="S6057" i="2"/>
  <c r="S6057" i="2" a="1"/>
  <c r="V6056" i="2" a="1"/>
  <c r="V6056" i="2" s="1"/>
  <c r="U6056" i="2"/>
  <c r="T6056" i="2" a="1"/>
  <c r="T6056" i="2" s="1"/>
  <c r="S6056" i="2" a="1"/>
  <c r="S6056" i="2" s="1"/>
  <c r="V6055" i="2" a="1"/>
  <c r="V6055" i="2" s="1"/>
  <c r="U6055" i="2"/>
  <c r="T6055" i="2"/>
  <c r="T6055" i="2" a="1"/>
  <c r="S6055" i="2" a="1"/>
  <c r="S6055" i="2" s="1"/>
  <c r="V6054" i="2"/>
  <c r="V6054" i="2" a="1"/>
  <c r="U6054" i="2"/>
  <c r="T6054" i="2" a="1"/>
  <c r="T6054" i="2" s="1"/>
  <c r="S6054" i="2" a="1"/>
  <c r="S6054" i="2" s="1"/>
  <c r="V6053" i="2" a="1"/>
  <c r="V6053" i="2" s="1"/>
  <c r="U6053" i="2"/>
  <c r="T6053" i="2" a="1"/>
  <c r="T6053" i="2" s="1"/>
  <c r="S6053" i="2"/>
  <c r="S6053" i="2" a="1"/>
  <c r="V6052" i="2" a="1"/>
  <c r="V6052" i="2" s="1"/>
  <c r="U6052" i="2"/>
  <c r="T6052" i="2" a="1"/>
  <c r="T6052" i="2" s="1"/>
  <c r="S6052" i="2" a="1"/>
  <c r="S6052" i="2" s="1"/>
  <c r="V6051" i="2" a="1"/>
  <c r="V6051" i="2" s="1"/>
  <c r="U6051" i="2"/>
  <c r="T6051" i="2"/>
  <c r="T6051" i="2" a="1"/>
  <c r="S6051" i="2" a="1"/>
  <c r="S6051" i="2" s="1"/>
  <c r="V6050" i="2"/>
  <c r="V6050" i="2" a="1"/>
  <c r="U6050" i="2"/>
  <c r="T6050" i="2" a="1"/>
  <c r="T6050" i="2" s="1"/>
  <c r="S6050" i="2" a="1"/>
  <c r="S6050" i="2" s="1"/>
  <c r="V6049" i="2" a="1"/>
  <c r="V6049" i="2" s="1"/>
  <c r="U6049" i="2"/>
  <c r="T6049" i="2" a="1"/>
  <c r="T6049" i="2" s="1"/>
  <c r="S6049" i="2"/>
  <c r="S6049" i="2" a="1"/>
  <c r="V6048" i="2" a="1"/>
  <c r="V6048" i="2" s="1"/>
  <c r="U6048" i="2"/>
  <c r="T6048" i="2" a="1"/>
  <c r="T6048" i="2" s="1"/>
  <c r="S6048" i="2" a="1"/>
  <c r="S6048" i="2" s="1"/>
  <c r="V6047" i="2" a="1"/>
  <c r="V6047" i="2" s="1"/>
  <c r="U6047" i="2"/>
  <c r="T6047" i="2"/>
  <c r="T6047" i="2" a="1"/>
  <c r="S6047" i="2" a="1"/>
  <c r="S6047" i="2" s="1"/>
  <c r="V6046" i="2"/>
  <c r="V6046" i="2" a="1"/>
  <c r="U6046" i="2"/>
  <c r="T6046" i="2" a="1"/>
  <c r="T6046" i="2" s="1"/>
  <c r="S6046" i="2" a="1"/>
  <c r="S6046" i="2" s="1"/>
  <c r="V6045" i="2" a="1"/>
  <c r="V6045" i="2" s="1"/>
  <c r="U6045" i="2"/>
  <c r="T6045" i="2" a="1"/>
  <c r="T6045" i="2" s="1"/>
  <c r="S6045" i="2"/>
  <c r="S6045" i="2" a="1"/>
  <c r="V6044" i="2" a="1"/>
  <c r="V6044" i="2" s="1"/>
  <c r="U6044" i="2"/>
  <c r="T6044" i="2" a="1"/>
  <c r="T6044" i="2" s="1"/>
  <c r="S6044" i="2" a="1"/>
  <c r="S6044" i="2" s="1"/>
  <c r="V6043" i="2" a="1"/>
  <c r="V6043" i="2" s="1"/>
  <c r="U6043" i="2"/>
  <c r="T6043" i="2"/>
  <c r="T6043" i="2" a="1"/>
  <c r="S6043" i="2" a="1"/>
  <c r="S6043" i="2" s="1"/>
  <c r="V6042" i="2"/>
  <c r="V6042" i="2" a="1"/>
  <c r="U6042" i="2"/>
  <c r="T6042" i="2" a="1"/>
  <c r="T6042" i="2" s="1"/>
  <c r="S6042" i="2" a="1"/>
  <c r="S6042" i="2" s="1"/>
  <c r="V6041" i="2" a="1"/>
  <c r="V6041" i="2" s="1"/>
  <c r="U6041" i="2"/>
  <c r="T6041" i="2" a="1"/>
  <c r="T6041" i="2" s="1"/>
  <c r="S6041" i="2"/>
  <c r="S6041" i="2" a="1"/>
  <c r="V6040" i="2" a="1"/>
  <c r="V6040" i="2" s="1"/>
  <c r="U6040" i="2"/>
  <c r="T6040" i="2"/>
  <c r="T6040" i="2" a="1"/>
  <c r="S6040" i="2" a="1"/>
  <c r="S6040" i="2" s="1"/>
  <c r="V6039" i="2" a="1"/>
  <c r="V6039" i="2" s="1"/>
  <c r="U6039" i="2"/>
  <c r="T6039" i="2"/>
  <c r="T6039" i="2" a="1"/>
  <c r="S6039" i="2"/>
  <c r="S6039" i="2" a="1"/>
  <c r="V6038" i="2"/>
  <c r="V6038" i="2" a="1"/>
  <c r="U6038" i="2"/>
  <c r="T6038" i="2" a="1"/>
  <c r="T6038" i="2" s="1"/>
  <c r="S6038" i="2"/>
  <c r="S6038" i="2" a="1"/>
  <c r="V6037" i="2" a="1"/>
  <c r="V6037" i="2" s="1"/>
  <c r="U6037" i="2"/>
  <c r="T6037" i="2" a="1"/>
  <c r="T6037" i="2" s="1"/>
  <c r="S6037" i="2"/>
  <c r="S6037" i="2" a="1"/>
  <c r="V6036" i="2"/>
  <c r="V6036" i="2" a="1"/>
  <c r="U6036" i="2"/>
  <c r="T6036" i="2" a="1"/>
  <c r="T6036" i="2" s="1"/>
  <c r="S6036" i="2" a="1"/>
  <c r="S6036" i="2" s="1"/>
  <c r="V6035" i="2"/>
  <c r="V6035" i="2" a="1"/>
  <c r="U6035" i="2"/>
  <c r="T6035" i="2"/>
  <c r="T6035" i="2" a="1"/>
  <c r="S6035" i="2" a="1"/>
  <c r="S6035" i="2" s="1"/>
  <c r="V6034" i="2"/>
  <c r="V6034" i="2" a="1"/>
  <c r="U6034" i="2"/>
  <c r="T6034" i="2" a="1"/>
  <c r="T6034" i="2" s="1"/>
  <c r="S6034" i="2" a="1"/>
  <c r="S6034" i="2" s="1"/>
  <c r="V6033" i="2" a="1"/>
  <c r="V6033" i="2" s="1"/>
  <c r="U6033" i="2"/>
  <c r="T6033" i="2"/>
  <c r="T6033" i="2" a="1"/>
  <c r="S6033" i="2"/>
  <c r="S6033" i="2" a="1"/>
  <c r="V6032" i="2" a="1"/>
  <c r="V6032" i="2" s="1"/>
  <c r="U6032" i="2"/>
  <c r="T6032" i="2"/>
  <c r="T6032" i="2" a="1"/>
  <c r="S6032" i="2" a="1"/>
  <c r="S6032" i="2" s="1"/>
  <c r="V6031" i="2" a="1"/>
  <c r="V6031" i="2" s="1"/>
  <c r="U6031" i="2"/>
  <c r="T6031" i="2"/>
  <c r="T6031" i="2" a="1"/>
  <c r="S6031" i="2"/>
  <c r="S6031" i="2" a="1"/>
  <c r="V6030" i="2"/>
  <c r="V6030" i="2" a="1"/>
  <c r="U6030" i="2"/>
  <c r="T6030" i="2" a="1"/>
  <c r="T6030" i="2" s="1"/>
  <c r="S6030" i="2"/>
  <c r="S6030" i="2" a="1"/>
  <c r="V6029" i="2" a="1"/>
  <c r="V6029" i="2" s="1"/>
  <c r="U6029" i="2"/>
  <c r="T6029" i="2" a="1"/>
  <c r="T6029" i="2" s="1"/>
  <c r="S6029" i="2"/>
  <c r="S6029" i="2" a="1"/>
  <c r="V6028" i="2"/>
  <c r="V6028" i="2" a="1"/>
  <c r="U6028" i="2"/>
  <c r="T6028" i="2" a="1"/>
  <c r="T6028" i="2" s="1"/>
  <c r="S6028" i="2" a="1"/>
  <c r="S6028" i="2" s="1"/>
  <c r="V6027" i="2"/>
  <c r="V6027" i="2" a="1"/>
  <c r="U6027" i="2"/>
  <c r="T6027" i="2"/>
  <c r="T6027" i="2" a="1"/>
  <c r="S6027" i="2" a="1"/>
  <c r="S6027" i="2" s="1"/>
  <c r="V6026" i="2"/>
  <c r="V6026" i="2" a="1"/>
  <c r="U6026" i="2"/>
  <c r="T6026" i="2" a="1"/>
  <c r="T6026" i="2" s="1"/>
  <c r="S6026" i="2" a="1"/>
  <c r="S6026" i="2" s="1"/>
  <c r="V6025" i="2" a="1"/>
  <c r="V6025" i="2" s="1"/>
  <c r="U6025" i="2"/>
  <c r="T6025" i="2"/>
  <c r="T6025" i="2" a="1"/>
  <c r="S6025" i="2"/>
  <c r="S6025" i="2" a="1"/>
  <c r="V6024" i="2" a="1"/>
  <c r="V6024" i="2" s="1"/>
  <c r="U6024" i="2"/>
  <c r="T6024" i="2"/>
  <c r="T6024" i="2" a="1"/>
  <c r="S6024" i="2" a="1"/>
  <c r="S6024" i="2" s="1"/>
  <c r="V6023" i="2" a="1"/>
  <c r="V6023" i="2" s="1"/>
  <c r="U6023" i="2"/>
  <c r="T6023" i="2"/>
  <c r="T6023" i="2" a="1"/>
  <c r="S6023" i="2"/>
  <c r="S6023" i="2" a="1"/>
  <c r="V6022" i="2"/>
  <c r="V6022" i="2" a="1"/>
  <c r="U6022" i="2"/>
  <c r="T6022" i="2" a="1"/>
  <c r="T6022" i="2" s="1"/>
  <c r="S6022" i="2" a="1"/>
  <c r="S6022" i="2" s="1"/>
  <c r="V6021" i="2" a="1"/>
  <c r="V6021" i="2" s="1"/>
  <c r="U6021" i="2"/>
  <c r="T6021" i="2" a="1"/>
  <c r="T6021" i="2" s="1"/>
  <c r="S6021" i="2"/>
  <c r="S6021" i="2" a="1"/>
  <c r="V6020" i="2"/>
  <c r="V6020" i="2" a="1"/>
  <c r="U6020" i="2"/>
  <c r="T6020" i="2" a="1"/>
  <c r="T6020" i="2" s="1"/>
  <c r="S6020" i="2" a="1"/>
  <c r="S6020" i="2" s="1"/>
  <c r="V6019" i="2"/>
  <c r="V6019" i="2" a="1"/>
  <c r="U6019" i="2"/>
  <c r="T6019" i="2"/>
  <c r="T6019" i="2" a="1"/>
  <c r="S6019" i="2" a="1"/>
  <c r="S6019" i="2" s="1"/>
  <c r="V6018" i="2"/>
  <c r="V6018" i="2" a="1"/>
  <c r="U6018" i="2"/>
  <c r="T6018" i="2" a="1"/>
  <c r="T6018" i="2" s="1"/>
  <c r="S6018" i="2" a="1"/>
  <c r="S6018" i="2" s="1"/>
  <c r="V6017" i="2" a="1"/>
  <c r="V6017" i="2" s="1"/>
  <c r="U6017" i="2"/>
  <c r="T6017" i="2"/>
  <c r="T6017" i="2" a="1"/>
  <c r="S6017" i="2"/>
  <c r="S6017" i="2" a="1"/>
  <c r="V6016" i="2" a="1"/>
  <c r="V6016" i="2" s="1"/>
  <c r="U6016" i="2"/>
  <c r="T6016" i="2"/>
  <c r="T6016" i="2" a="1"/>
  <c r="S6016" i="2" a="1"/>
  <c r="S6016" i="2" s="1"/>
  <c r="V6015" i="2" a="1"/>
  <c r="V6015" i="2" s="1"/>
  <c r="U6015" i="2"/>
  <c r="T6015" i="2"/>
  <c r="T6015" i="2" a="1"/>
  <c r="S6015" i="2"/>
  <c r="S6015" i="2" a="1"/>
  <c r="V6014" i="2"/>
  <c r="V6014" i="2" a="1"/>
  <c r="U6014" i="2"/>
  <c r="T6014" i="2" a="1"/>
  <c r="T6014" i="2" s="1"/>
  <c r="S6014" i="2" a="1"/>
  <c r="S6014" i="2" s="1"/>
  <c r="V6013" i="2" a="1"/>
  <c r="V6013" i="2" s="1"/>
  <c r="U6013" i="2"/>
  <c r="T6013" i="2" a="1"/>
  <c r="T6013" i="2" s="1"/>
  <c r="S6013" i="2"/>
  <c r="S6013" i="2" a="1"/>
  <c r="V6012" i="2"/>
  <c r="V6012" i="2" a="1"/>
  <c r="U6012" i="2"/>
  <c r="T6012" i="2" a="1"/>
  <c r="T6012" i="2" s="1"/>
  <c r="S6012" i="2" a="1"/>
  <c r="S6012" i="2" s="1"/>
  <c r="V6011" i="2" a="1"/>
  <c r="V6011" i="2" s="1"/>
  <c r="U6011" i="2"/>
  <c r="T6011" i="2"/>
  <c r="T6011" i="2" a="1"/>
  <c r="S6011" i="2" a="1"/>
  <c r="S6011" i="2" s="1"/>
  <c r="V6010" i="2"/>
  <c r="V6010" i="2" a="1"/>
  <c r="U6010" i="2"/>
  <c r="T6010" i="2" a="1"/>
  <c r="T6010" i="2" s="1"/>
  <c r="S6010" i="2" a="1"/>
  <c r="S6010" i="2" s="1"/>
  <c r="V6009" i="2" a="1"/>
  <c r="V6009" i="2" s="1"/>
  <c r="U6009" i="2"/>
  <c r="T6009" i="2" a="1"/>
  <c r="T6009" i="2" s="1"/>
  <c r="S6009" i="2"/>
  <c r="S6009" i="2" a="1"/>
  <c r="V6008" i="2" a="1"/>
  <c r="V6008" i="2" s="1"/>
  <c r="U6008" i="2"/>
  <c r="T6008" i="2" a="1"/>
  <c r="T6008" i="2" s="1"/>
  <c r="S6008" i="2" a="1"/>
  <c r="S6008" i="2" s="1"/>
  <c r="V6007" i="2" a="1"/>
  <c r="V6007" i="2" s="1"/>
  <c r="U6007" i="2"/>
  <c r="T6007" i="2"/>
  <c r="T6007" i="2" a="1"/>
  <c r="S6007" i="2"/>
  <c r="S6007" i="2" a="1"/>
  <c r="V6006" i="2"/>
  <c r="V6006" i="2" a="1"/>
  <c r="U6006" i="2"/>
  <c r="T6006" i="2" a="1"/>
  <c r="T6006" i="2" s="1"/>
  <c r="S6006" i="2" a="1"/>
  <c r="S6006" i="2" s="1"/>
  <c r="V6005" i="2" a="1"/>
  <c r="V6005" i="2" s="1"/>
  <c r="U6005" i="2"/>
  <c r="T6005" i="2" a="1"/>
  <c r="T6005" i="2" s="1"/>
  <c r="S6005" i="2"/>
  <c r="S6005" i="2" a="1"/>
  <c r="V6004" i="2" a="1"/>
  <c r="V6004" i="2" s="1"/>
  <c r="U6004" i="2"/>
  <c r="T6004" i="2" a="1"/>
  <c r="T6004" i="2" s="1"/>
  <c r="S6004" i="2" a="1"/>
  <c r="S6004" i="2" s="1"/>
  <c r="V6003" i="2" a="1"/>
  <c r="V6003" i="2" s="1"/>
  <c r="U6003" i="2"/>
  <c r="T6003" i="2"/>
  <c r="T6003" i="2" a="1"/>
  <c r="S6003" i="2" a="1"/>
  <c r="S6003" i="2" s="1"/>
  <c r="V6002" i="2"/>
  <c r="V6002" i="2" a="1"/>
  <c r="U6002" i="2"/>
  <c r="T6002" i="2" a="1"/>
  <c r="T6002" i="2" s="1"/>
  <c r="S6002" i="2" a="1"/>
  <c r="S6002" i="2" s="1"/>
  <c r="V6001" i="2" a="1"/>
  <c r="V6001" i="2" s="1"/>
  <c r="U6001" i="2"/>
  <c r="T6001" i="2" a="1"/>
  <c r="T6001" i="2" s="1"/>
  <c r="S6001" i="2"/>
  <c r="S6001" i="2" a="1"/>
  <c r="V6000" i="2" a="1"/>
  <c r="V6000" i="2" s="1"/>
  <c r="U6000" i="2"/>
  <c r="T6000" i="2" a="1"/>
  <c r="T6000" i="2" s="1"/>
  <c r="S6000" i="2" a="1"/>
  <c r="S6000" i="2" s="1"/>
  <c r="V5999" i="2" a="1"/>
  <c r="V5999" i="2" s="1"/>
  <c r="U5999" i="2"/>
  <c r="T5999" i="2"/>
  <c r="T5999" i="2" a="1"/>
  <c r="S5999" i="2" a="1"/>
  <c r="S5999" i="2" s="1"/>
  <c r="V5998" i="2"/>
  <c r="V5998" i="2" a="1"/>
  <c r="U5998" i="2"/>
  <c r="T5998" i="2" a="1"/>
  <c r="T5998" i="2" s="1"/>
  <c r="S5998" i="2" a="1"/>
  <c r="S5998" i="2" s="1"/>
  <c r="V5997" i="2" a="1"/>
  <c r="V5997" i="2" s="1"/>
  <c r="U5997" i="2"/>
  <c r="T5997" i="2" a="1"/>
  <c r="T5997" i="2" s="1"/>
  <c r="S5997" i="2"/>
  <c r="S5997" i="2" a="1"/>
  <c r="V5996" i="2" a="1"/>
  <c r="V5996" i="2" s="1"/>
  <c r="U5996" i="2"/>
  <c r="T5996" i="2" a="1"/>
  <c r="T5996" i="2" s="1"/>
  <c r="S5996" i="2" a="1"/>
  <c r="S5996" i="2" s="1"/>
  <c r="V5995" i="2" a="1"/>
  <c r="V5995" i="2" s="1"/>
  <c r="U5995" i="2"/>
  <c r="T5995" i="2"/>
  <c r="T5995" i="2" a="1"/>
  <c r="S5995" i="2" a="1"/>
  <c r="S5995" i="2" s="1"/>
  <c r="V5994" i="2"/>
  <c r="V5994" i="2" a="1"/>
  <c r="U5994" i="2"/>
  <c r="T5994" i="2" a="1"/>
  <c r="T5994" i="2" s="1"/>
  <c r="S5994" i="2" a="1"/>
  <c r="S5994" i="2" s="1"/>
  <c r="V5993" i="2" a="1"/>
  <c r="V5993" i="2" s="1"/>
  <c r="U5993" i="2"/>
  <c r="T5993" i="2" a="1"/>
  <c r="T5993" i="2" s="1"/>
  <c r="S5993" i="2"/>
  <c r="S5993" i="2" a="1"/>
  <c r="V5992" i="2" a="1"/>
  <c r="V5992" i="2" s="1"/>
  <c r="U5992" i="2"/>
  <c r="T5992" i="2" a="1"/>
  <c r="T5992" i="2" s="1"/>
  <c r="S5992" i="2" a="1"/>
  <c r="S5992" i="2" s="1"/>
  <c r="V5991" i="2" a="1"/>
  <c r="V5991" i="2" s="1"/>
  <c r="U5991" i="2"/>
  <c r="T5991" i="2"/>
  <c r="T5991" i="2" a="1"/>
  <c r="S5991" i="2" a="1"/>
  <c r="S5991" i="2" s="1"/>
  <c r="V5990" i="2"/>
  <c r="V5990" i="2" a="1"/>
  <c r="U5990" i="2"/>
  <c r="T5990" i="2" a="1"/>
  <c r="T5990" i="2" s="1"/>
  <c r="S5990" i="2" a="1"/>
  <c r="S5990" i="2" s="1"/>
  <c r="V5989" i="2" a="1"/>
  <c r="V5989" i="2" s="1"/>
  <c r="U5989" i="2"/>
  <c r="T5989" i="2" a="1"/>
  <c r="T5989" i="2" s="1"/>
  <c r="S5989" i="2"/>
  <c r="S5989" i="2" a="1"/>
  <c r="V5988" i="2" a="1"/>
  <c r="V5988" i="2" s="1"/>
  <c r="U5988" i="2"/>
  <c r="T5988" i="2" a="1"/>
  <c r="T5988" i="2" s="1"/>
  <c r="S5988" i="2" a="1"/>
  <c r="S5988" i="2" s="1"/>
  <c r="V5987" i="2" a="1"/>
  <c r="V5987" i="2" s="1"/>
  <c r="U5987" i="2"/>
  <c r="T5987" i="2"/>
  <c r="T5987" i="2" a="1"/>
  <c r="S5987" i="2" a="1"/>
  <c r="S5987" i="2" s="1"/>
  <c r="V5986" i="2"/>
  <c r="V5986" i="2" a="1"/>
  <c r="U5986" i="2"/>
  <c r="T5986" i="2" a="1"/>
  <c r="T5986" i="2" s="1"/>
  <c r="S5986" i="2" a="1"/>
  <c r="S5986" i="2" s="1"/>
  <c r="V5985" i="2" a="1"/>
  <c r="V5985" i="2" s="1"/>
  <c r="U5985" i="2"/>
  <c r="T5985" i="2" a="1"/>
  <c r="T5985" i="2" s="1"/>
  <c r="S5985" i="2"/>
  <c r="S5985" i="2" a="1"/>
  <c r="V5984" i="2" a="1"/>
  <c r="V5984" i="2" s="1"/>
  <c r="U5984" i="2"/>
  <c r="T5984" i="2" a="1"/>
  <c r="T5984" i="2" s="1"/>
  <c r="S5984" i="2" a="1"/>
  <c r="S5984" i="2" s="1"/>
  <c r="V5983" i="2" a="1"/>
  <c r="V5983" i="2" s="1"/>
  <c r="U5983" i="2"/>
  <c r="T5983" i="2"/>
  <c r="T5983" i="2" a="1"/>
  <c r="S5983" i="2" a="1"/>
  <c r="S5983" i="2" s="1"/>
  <c r="V5982" i="2"/>
  <c r="V5982" i="2" a="1"/>
  <c r="U5982" i="2"/>
  <c r="T5982" i="2" a="1"/>
  <c r="T5982" i="2" s="1"/>
  <c r="S5982" i="2" a="1"/>
  <c r="S5982" i="2" s="1"/>
  <c r="V5981" i="2" a="1"/>
  <c r="V5981" i="2" s="1"/>
  <c r="U5981" i="2"/>
  <c r="T5981" i="2" a="1"/>
  <c r="T5981" i="2" s="1"/>
  <c r="S5981" i="2"/>
  <c r="S5981" i="2" a="1"/>
  <c r="V5980" i="2" a="1"/>
  <c r="V5980" i="2" s="1"/>
  <c r="U5980" i="2"/>
  <c r="T5980" i="2" a="1"/>
  <c r="T5980" i="2" s="1"/>
  <c r="S5980" i="2" a="1"/>
  <c r="S5980" i="2" s="1"/>
  <c r="V5979" i="2" a="1"/>
  <c r="V5979" i="2" s="1"/>
  <c r="U5979" i="2"/>
  <c r="T5979" i="2"/>
  <c r="T5979" i="2" a="1"/>
  <c r="S5979" i="2" a="1"/>
  <c r="S5979" i="2" s="1"/>
  <c r="V5978" i="2"/>
  <c r="V5978" i="2" a="1"/>
  <c r="U5978" i="2"/>
  <c r="T5978" i="2" a="1"/>
  <c r="T5978" i="2" s="1"/>
  <c r="S5978" i="2" a="1"/>
  <c r="S5978" i="2" s="1"/>
  <c r="V5977" i="2" a="1"/>
  <c r="V5977" i="2" s="1"/>
  <c r="U5977" i="2"/>
  <c r="T5977" i="2" a="1"/>
  <c r="T5977" i="2" s="1"/>
  <c r="S5977" i="2"/>
  <c r="S5977" i="2" a="1"/>
  <c r="V5976" i="2" a="1"/>
  <c r="V5976" i="2" s="1"/>
  <c r="U5976" i="2"/>
  <c r="T5976" i="2" a="1"/>
  <c r="T5976" i="2" s="1"/>
  <c r="S5976" i="2" a="1"/>
  <c r="S5976" i="2" s="1"/>
  <c r="V5975" i="2" a="1"/>
  <c r="V5975" i="2" s="1"/>
  <c r="U5975" i="2"/>
  <c r="T5975" i="2"/>
  <c r="T5975" i="2" a="1"/>
  <c r="S5975" i="2" a="1"/>
  <c r="S5975" i="2" s="1"/>
  <c r="V5974" i="2"/>
  <c r="V5974" i="2" a="1"/>
  <c r="U5974" i="2"/>
  <c r="T5974" i="2" a="1"/>
  <c r="T5974" i="2" s="1"/>
  <c r="S5974" i="2" a="1"/>
  <c r="S5974" i="2" s="1"/>
  <c r="V5973" i="2" a="1"/>
  <c r="V5973" i="2" s="1"/>
  <c r="U5973" i="2"/>
  <c r="T5973" i="2" a="1"/>
  <c r="T5973" i="2" s="1"/>
  <c r="S5973" i="2"/>
  <c r="S5973" i="2" a="1"/>
  <c r="V5972" i="2" a="1"/>
  <c r="V5972" i="2" s="1"/>
  <c r="U5972" i="2"/>
  <c r="T5972" i="2" a="1"/>
  <c r="T5972" i="2" s="1"/>
  <c r="S5972" i="2" a="1"/>
  <c r="S5972" i="2" s="1"/>
  <c r="V5971" i="2" a="1"/>
  <c r="V5971" i="2" s="1"/>
  <c r="U5971" i="2"/>
  <c r="T5971" i="2"/>
  <c r="T5971" i="2" a="1"/>
  <c r="S5971" i="2" a="1"/>
  <c r="S5971" i="2" s="1"/>
  <c r="V5970" i="2"/>
  <c r="V5970" i="2" a="1"/>
  <c r="U5970" i="2"/>
  <c r="T5970" i="2" a="1"/>
  <c r="T5970" i="2" s="1"/>
  <c r="S5970" i="2" a="1"/>
  <c r="S5970" i="2" s="1"/>
  <c r="V5969" i="2" a="1"/>
  <c r="V5969" i="2" s="1"/>
  <c r="U5969" i="2"/>
  <c r="T5969" i="2"/>
  <c r="T5969" i="2" a="1"/>
  <c r="S5969" i="2"/>
  <c r="S5969" i="2" a="1"/>
  <c r="V5968" i="2" a="1"/>
  <c r="V5968" i="2" s="1"/>
  <c r="U5968" i="2"/>
  <c r="T5968" i="2" a="1"/>
  <c r="T5968" i="2" s="1"/>
  <c r="S5968" i="2" a="1"/>
  <c r="S5968" i="2" s="1"/>
  <c r="V5967" i="2" a="1"/>
  <c r="V5967" i="2" s="1"/>
  <c r="U5967" i="2"/>
  <c r="T5967" i="2"/>
  <c r="T5967" i="2" a="1"/>
  <c r="S5967" i="2" a="1"/>
  <c r="S5967" i="2" s="1"/>
  <c r="V5966" i="2"/>
  <c r="V5966" i="2" a="1"/>
  <c r="U5966" i="2"/>
  <c r="T5966" i="2" a="1"/>
  <c r="T5966" i="2" s="1"/>
  <c r="S5966" i="2" a="1"/>
  <c r="S5966" i="2" s="1"/>
  <c r="V5965" i="2" a="1"/>
  <c r="V5965" i="2" s="1"/>
  <c r="U5965" i="2"/>
  <c r="T5965" i="2" a="1"/>
  <c r="T5965" i="2" s="1"/>
  <c r="S5965" i="2"/>
  <c r="S5965" i="2" a="1"/>
  <c r="V5964" i="2" a="1"/>
  <c r="V5964" i="2" s="1"/>
  <c r="U5964" i="2"/>
  <c r="T5964" i="2" a="1"/>
  <c r="T5964" i="2" s="1"/>
  <c r="S5964" i="2" a="1"/>
  <c r="S5964" i="2" s="1"/>
  <c r="V5963" i="2" a="1"/>
  <c r="V5963" i="2" s="1"/>
  <c r="U5963" i="2"/>
  <c r="T5963" i="2"/>
  <c r="T5963" i="2" a="1"/>
  <c r="S5963" i="2" a="1"/>
  <c r="S5963" i="2" s="1"/>
  <c r="V5962" i="2"/>
  <c r="V5962" i="2" a="1"/>
  <c r="U5962" i="2"/>
  <c r="T5962" i="2" a="1"/>
  <c r="T5962" i="2" s="1"/>
  <c r="S5962" i="2" a="1"/>
  <c r="S5962" i="2" s="1"/>
  <c r="V5961" i="2" a="1"/>
  <c r="V5961" i="2" s="1"/>
  <c r="U5961" i="2"/>
  <c r="T5961" i="2" a="1"/>
  <c r="T5961" i="2" s="1"/>
  <c r="S5961" i="2"/>
  <c r="S5961" i="2" a="1"/>
  <c r="V5960" i="2" a="1"/>
  <c r="V5960" i="2" s="1"/>
  <c r="U5960" i="2"/>
  <c r="T5960" i="2" a="1"/>
  <c r="T5960" i="2" s="1"/>
  <c r="S5960" i="2" a="1"/>
  <c r="S5960" i="2" s="1"/>
  <c r="V5959" i="2" a="1"/>
  <c r="V5959" i="2" s="1"/>
  <c r="U5959" i="2"/>
  <c r="T5959" i="2"/>
  <c r="T5959" i="2" a="1"/>
  <c r="S5959" i="2" a="1"/>
  <c r="S5959" i="2" s="1"/>
  <c r="V5958" i="2"/>
  <c r="V5958" i="2" a="1"/>
  <c r="U5958" i="2"/>
  <c r="T5958" i="2" a="1"/>
  <c r="T5958" i="2" s="1"/>
  <c r="S5958" i="2" a="1"/>
  <c r="S5958" i="2" s="1"/>
  <c r="V5957" i="2" a="1"/>
  <c r="V5957" i="2" s="1"/>
  <c r="U5957" i="2"/>
  <c r="T5957" i="2" a="1"/>
  <c r="T5957" i="2" s="1"/>
  <c r="S5957" i="2"/>
  <c r="S5957" i="2" a="1"/>
  <c r="V5956" i="2" a="1"/>
  <c r="V5956" i="2" s="1"/>
  <c r="U5956" i="2"/>
  <c r="T5956" i="2" a="1"/>
  <c r="T5956" i="2" s="1"/>
  <c r="S5956" i="2" a="1"/>
  <c r="S5956" i="2" s="1"/>
  <c r="V5955" i="2" a="1"/>
  <c r="V5955" i="2" s="1"/>
  <c r="U5955" i="2"/>
  <c r="T5955" i="2"/>
  <c r="T5955" i="2" a="1"/>
  <c r="S5955" i="2" a="1"/>
  <c r="S5955" i="2" s="1"/>
  <c r="V5954" i="2"/>
  <c r="V5954" i="2" a="1"/>
  <c r="U5954" i="2"/>
  <c r="T5954" i="2" a="1"/>
  <c r="T5954" i="2" s="1"/>
  <c r="S5954" i="2" a="1"/>
  <c r="S5954" i="2" s="1"/>
  <c r="V5953" i="2" a="1"/>
  <c r="V5953" i="2" s="1"/>
  <c r="U5953" i="2"/>
  <c r="T5953" i="2" a="1"/>
  <c r="T5953" i="2" s="1"/>
  <c r="S5953" i="2"/>
  <c r="S5953" i="2" a="1"/>
  <c r="V5952" i="2" a="1"/>
  <c r="V5952" i="2" s="1"/>
  <c r="U5952" i="2"/>
  <c r="T5952" i="2" a="1"/>
  <c r="T5952" i="2" s="1"/>
  <c r="S5952" i="2" a="1"/>
  <c r="S5952" i="2" s="1"/>
  <c r="V5951" i="2" a="1"/>
  <c r="V5951" i="2" s="1"/>
  <c r="U5951" i="2"/>
  <c r="T5951" i="2"/>
  <c r="T5951" i="2" a="1"/>
  <c r="S5951" i="2" a="1"/>
  <c r="S5951" i="2" s="1"/>
  <c r="V5950" i="2"/>
  <c r="V5950" i="2" a="1"/>
  <c r="U5950" i="2"/>
  <c r="T5950" i="2" a="1"/>
  <c r="T5950" i="2" s="1"/>
  <c r="S5950" i="2" a="1"/>
  <c r="S5950" i="2" s="1"/>
  <c r="V5949" i="2" a="1"/>
  <c r="V5949" i="2" s="1"/>
  <c r="U5949" i="2"/>
  <c r="T5949" i="2" a="1"/>
  <c r="T5949" i="2" s="1"/>
  <c r="S5949" i="2"/>
  <c r="S5949" i="2" a="1"/>
  <c r="V5948" i="2" a="1"/>
  <c r="V5948" i="2" s="1"/>
  <c r="U5948" i="2"/>
  <c r="T5948" i="2" a="1"/>
  <c r="T5948" i="2" s="1"/>
  <c r="S5948" i="2" a="1"/>
  <c r="S5948" i="2" s="1"/>
  <c r="V5947" i="2" a="1"/>
  <c r="V5947" i="2" s="1"/>
  <c r="U5947" i="2"/>
  <c r="T5947" i="2"/>
  <c r="T5947" i="2" a="1"/>
  <c r="S5947" i="2" a="1"/>
  <c r="S5947" i="2" s="1"/>
  <c r="V5946" i="2"/>
  <c r="V5946" i="2" a="1"/>
  <c r="U5946" i="2"/>
  <c r="T5946" i="2" a="1"/>
  <c r="T5946" i="2" s="1"/>
  <c r="S5946" i="2" a="1"/>
  <c r="S5946" i="2" s="1"/>
  <c r="V5945" i="2" a="1"/>
  <c r="V5945" i="2" s="1"/>
  <c r="U5945" i="2"/>
  <c r="T5945" i="2" a="1"/>
  <c r="T5945" i="2" s="1"/>
  <c r="S5945" i="2"/>
  <c r="S5945" i="2" a="1"/>
  <c r="V5944" i="2" a="1"/>
  <c r="V5944" i="2" s="1"/>
  <c r="U5944" i="2"/>
  <c r="T5944" i="2" a="1"/>
  <c r="T5944" i="2" s="1"/>
  <c r="S5944" i="2" a="1"/>
  <c r="S5944" i="2" s="1"/>
  <c r="V5943" i="2" a="1"/>
  <c r="V5943" i="2" s="1"/>
  <c r="U5943" i="2"/>
  <c r="T5943" i="2"/>
  <c r="T5943" i="2" a="1"/>
  <c r="S5943" i="2" a="1"/>
  <c r="S5943" i="2" s="1"/>
  <c r="V5942" i="2"/>
  <c r="V5942" i="2" a="1"/>
  <c r="U5942" i="2"/>
  <c r="T5942" i="2" a="1"/>
  <c r="T5942" i="2" s="1"/>
  <c r="S5942" i="2" a="1"/>
  <c r="S5942" i="2" s="1"/>
  <c r="V5941" i="2" a="1"/>
  <c r="V5941" i="2" s="1"/>
  <c r="U5941" i="2"/>
  <c r="T5941" i="2" a="1"/>
  <c r="T5941" i="2" s="1"/>
  <c r="S5941" i="2"/>
  <c r="S5941" i="2" a="1"/>
  <c r="V5940" i="2" a="1"/>
  <c r="V5940" i="2" s="1"/>
  <c r="U5940" i="2"/>
  <c r="T5940" i="2" a="1"/>
  <c r="T5940" i="2" s="1"/>
  <c r="S5940" i="2" a="1"/>
  <c r="S5940" i="2" s="1"/>
  <c r="V5939" i="2" a="1"/>
  <c r="V5939" i="2" s="1"/>
  <c r="U5939" i="2"/>
  <c r="T5939" i="2"/>
  <c r="T5939" i="2" a="1"/>
  <c r="S5939" i="2" a="1"/>
  <c r="S5939" i="2" s="1"/>
  <c r="V5938" i="2"/>
  <c r="V5938" i="2" a="1"/>
  <c r="U5938" i="2"/>
  <c r="T5938" i="2" a="1"/>
  <c r="T5938" i="2" s="1"/>
  <c r="S5938" i="2" a="1"/>
  <c r="S5938" i="2" s="1"/>
  <c r="V5937" i="2" a="1"/>
  <c r="V5937" i="2" s="1"/>
  <c r="U5937" i="2"/>
  <c r="T5937" i="2" a="1"/>
  <c r="T5937" i="2" s="1"/>
  <c r="S5937" i="2"/>
  <c r="S5937" i="2" a="1"/>
  <c r="V5936" i="2" a="1"/>
  <c r="V5936" i="2" s="1"/>
  <c r="U5936" i="2"/>
  <c r="T5936" i="2" a="1"/>
  <c r="T5936" i="2" s="1"/>
  <c r="S5936" i="2" a="1"/>
  <c r="S5936" i="2" s="1"/>
  <c r="V5935" i="2" a="1"/>
  <c r="V5935" i="2" s="1"/>
  <c r="U5935" i="2"/>
  <c r="T5935" i="2"/>
  <c r="T5935" i="2" a="1"/>
  <c r="S5935" i="2" a="1"/>
  <c r="S5935" i="2" s="1"/>
  <c r="V5934" i="2"/>
  <c r="V5934" i="2" a="1"/>
  <c r="U5934" i="2"/>
  <c r="T5934" i="2" a="1"/>
  <c r="T5934" i="2" s="1"/>
  <c r="S5934" i="2" a="1"/>
  <c r="S5934" i="2" s="1"/>
  <c r="V5933" i="2" a="1"/>
  <c r="V5933" i="2" s="1"/>
  <c r="U5933" i="2"/>
  <c r="T5933" i="2"/>
  <c r="T5933" i="2" a="1"/>
  <c r="S5933" i="2"/>
  <c r="S5933" i="2" a="1"/>
  <c r="V5932" i="2" a="1"/>
  <c r="V5932" i="2" s="1"/>
  <c r="U5932" i="2"/>
  <c r="T5932" i="2" a="1"/>
  <c r="T5932" i="2" s="1"/>
  <c r="S5932" i="2" a="1"/>
  <c r="S5932" i="2" s="1"/>
  <c r="V5931" i="2" a="1"/>
  <c r="V5931" i="2" s="1"/>
  <c r="U5931" i="2"/>
  <c r="T5931" i="2"/>
  <c r="T5931" i="2" a="1"/>
  <c r="S5931" i="2"/>
  <c r="S5931" i="2" a="1"/>
  <c r="V5930" i="2"/>
  <c r="V5930" i="2" a="1"/>
  <c r="U5930" i="2"/>
  <c r="T5930" i="2" a="1"/>
  <c r="T5930" i="2" s="1"/>
  <c r="S5930" i="2" a="1"/>
  <c r="S5930" i="2" s="1"/>
  <c r="V5929" i="2" a="1"/>
  <c r="V5929" i="2" s="1"/>
  <c r="U5929" i="2"/>
  <c r="T5929" i="2" a="1"/>
  <c r="T5929" i="2" s="1"/>
  <c r="S5929" i="2"/>
  <c r="S5929" i="2" a="1"/>
  <c r="V5928" i="2" a="1"/>
  <c r="V5928" i="2" s="1"/>
  <c r="U5928" i="2"/>
  <c r="T5928" i="2" a="1"/>
  <c r="T5928" i="2" s="1"/>
  <c r="S5928" i="2" a="1"/>
  <c r="S5928" i="2" s="1"/>
  <c r="V5927" i="2" a="1"/>
  <c r="V5927" i="2" s="1"/>
  <c r="U5927" i="2"/>
  <c r="T5927" i="2"/>
  <c r="T5927" i="2" a="1"/>
  <c r="S5927" i="2" a="1"/>
  <c r="S5927" i="2" s="1"/>
  <c r="V5926" i="2"/>
  <c r="V5926" i="2" a="1"/>
  <c r="U5926" i="2"/>
  <c r="T5926" i="2" a="1"/>
  <c r="T5926" i="2" s="1"/>
  <c r="S5926" i="2" a="1"/>
  <c r="S5926" i="2" s="1"/>
  <c r="V5925" i="2" a="1"/>
  <c r="V5925" i="2" s="1"/>
  <c r="U5925" i="2"/>
  <c r="T5925" i="2" a="1"/>
  <c r="T5925" i="2" s="1"/>
  <c r="S5925" i="2"/>
  <c r="S5925" i="2" a="1"/>
  <c r="V5924" i="2" a="1"/>
  <c r="V5924" i="2" s="1"/>
  <c r="U5924" i="2"/>
  <c r="T5924" i="2" a="1"/>
  <c r="T5924" i="2" s="1"/>
  <c r="S5924" i="2" a="1"/>
  <c r="S5924" i="2" s="1"/>
  <c r="V5923" i="2" a="1"/>
  <c r="V5923" i="2" s="1"/>
  <c r="U5923" i="2"/>
  <c r="T5923" i="2"/>
  <c r="T5923" i="2" a="1"/>
  <c r="S5923" i="2" a="1"/>
  <c r="S5923" i="2" s="1"/>
  <c r="V5922" i="2"/>
  <c r="V5922" i="2" a="1"/>
  <c r="U5922" i="2"/>
  <c r="T5922" i="2" a="1"/>
  <c r="T5922" i="2" s="1"/>
  <c r="S5922" i="2" a="1"/>
  <c r="S5922" i="2" s="1"/>
  <c r="V5921" i="2" a="1"/>
  <c r="V5921" i="2" s="1"/>
  <c r="U5921" i="2"/>
  <c r="T5921" i="2" a="1"/>
  <c r="T5921" i="2" s="1"/>
  <c r="S5921" i="2"/>
  <c r="S5921" i="2" a="1"/>
  <c r="V5920" i="2" a="1"/>
  <c r="V5920" i="2" s="1"/>
  <c r="U5920" i="2"/>
  <c r="T5920" i="2" a="1"/>
  <c r="T5920" i="2" s="1"/>
  <c r="S5920" i="2" a="1"/>
  <c r="S5920" i="2" s="1"/>
  <c r="V5919" i="2" a="1"/>
  <c r="V5919" i="2" s="1"/>
  <c r="U5919" i="2"/>
  <c r="T5919" i="2"/>
  <c r="T5919" i="2" a="1"/>
  <c r="S5919" i="2" a="1"/>
  <c r="S5919" i="2" s="1"/>
  <c r="V5918" i="2"/>
  <c r="V5918" i="2" a="1"/>
  <c r="U5918" i="2"/>
  <c r="T5918" i="2" a="1"/>
  <c r="T5918" i="2" s="1"/>
  <c r="S5918" i="2" a="1"/>
  <c r="S5918" i="2" s="1"/>
  <c r="V5917" i="2" a="1"/>
  <c r="V5917" i="2" s="1"/>
  <c r="U5917" i="2"/>
  <c r="T5917" i="2" a="1"/>
  <c r="T5917" i="2" s="1"/>
  <c r="S5917" i="2"/>
  <c r="S5917" i="2" a="1"/>
  <c r="V5916" i="2" a="1"/>
  <c r="V5916" i="2" s="1"/>
  <c r="U5916" i="2"/>
  <c r="T5916" i="2" a="1"/>
  <c r="T5916" i="2" s="1"/>
  <c r="S5916" i="2" a="1"/>
  <c r="S5916" i="2" s="1"/>
  <c r="V5915" i="2" a="1"/>
  <c r="V5915" i="2" s="1"/>
  <c r="U5915" i="2"/>
  <c r="T5915" i="2"/>
  <c r="T5915" i="2" a="1"/>
  <c r="S5915" i="2" a="1"/>
  <c r="S5915" i="2" s="1"/>
  <c r="V5914" i="2"/>
  <c r="V5914" i="2" a="1"/>
  <c r="U5914" i="2"/>
  <c r="T5914" i="2" a="1"/>
  <c r="T5914" i="2" s="1"/>
  <c r="S5914" i="2" a="1"/>
  <c r="S5914" i="2" s="1"/>
  <c r="V5913" i="2" a="1"/>
  <c r="V5913" i="2" s="1"/>
  <c r="U5913" i="2"/>
  <c r="T5913" i="2" a="1"/>
  <c r="T5913" i="2" s="1"/>
  <c r="S5913" i="2"/>
  <c r="S5913" i="2" a="1"/>
  <c r="V5912" i="2" a="1"/>
  <c r="V5912" i="2" s="1"/>
  <c r="U5912" i="2"/>
  <c r="T5912" i="2" a="1"/>
  <c r="T5912" i="2" s="1"/>
  <c r="S5912" i="2" a="1"/>
  <c r="S5912" i="2" s="1"/>
  <c r="V5911" i="2" a="1"/>
  <c r="V5911" i="2" s="1"/>
  <c r="U5911" i="2"/>
  <c r="T5911" i="2"/>
  <c r="T5911" i="2" a="1"/>
  <c r="S5911" i="2" a="1"/>
  <c r="S5911" i="2" s="1"/>
  <c r="V5910" i="2"/>
  <c r="V5910" i="2" a="1"/>
  <c r="U5910" i="2"/>
  <c r="T5910" i="2" a="1"/>
  <c r="T5910" i="2" s="1"/>
  <c r="S5910" i="2" a="1"/>
  <c r="S5910" i="2" s="1"/>
  <c r="V5909" i="2" a="1"/>
  <c r="V5909" i="2" s="1"/>
  <c r="U5909" i="2"/>
  <c r="T5909" i="2" a="1"/>
  <c r="T5909" i="2" s="1"/>
  <c r="S5909" i="2"/>
  <c r="S5909" i="2" a="1"/>
  <c r="V5908" i="2" a="1"/>
  <c r="V5908" i="2" s="1"/>
  <c r="U5908" i="2"/>
  <c r="T5908" i="2" a="1"/>
  <c r="T5908" i="2" s="1"/>
  <c r="S5908" i="2" a="1"/>
  <c r="S5908" i="2" s="1"/>
  <c r="V5907" i="2" a="1"/>
  <c r="V5907" i="2" s="1"/>
  <c r="U5907" i="2"/>
  <c r="T5907" i="2"/>
  <c r="T5907" i="2" a="1"/>
  <c r="S5907" i="2" a="1"/>
  <c r="S5907" i="2" s="1"/>
  <c r="V5906" i="2"/>
  <c r="V5906" i="2" a="1"/>
  <c r="U5906" i="2"/>
  <c r="T5906" i="2" a="1"/>
  <c r="T5906" i="2" s="1"/>
  <c r="S5906" i="2" a="1"/>
  <c r="S5906" i="2" s="1"/>
  <c r="V5905" i="2" a="1"/>
  <c r="V5905" i="2" s="1"/>
  <c r="U5905" i="2"/>
  <c r="T5905" i="2" a="1"/>
  <c r="T5905" i="2" s="1"/>
  <c r="S5905" i="2"/>
  <c r="S5905" i="2" a="1"/>
  <c r="V5904" i="2" a="1"/>
  <c r="V5904" i="2" s="1"/>
  <c r="U5904" i="2"/>
  <c r="T5904" i="2" a="1"/>
  <c r="T5904" i="2" s="1"/>
  <c r="S5904" i="2" a="1"/>
  <c r="S5904" i="2" s="1"/>
  <c r="V5903" i="2" a="1"/>
  <c r="V5903" i="2" s="1"/>
  <c r="U5903" i="2"/>
  <c r="T5903" i="2"/>
  <c r="T5903" i="2" a="1"/>
  <c r="S5903" i="2" a="1"/>
  <c r="S5903" i="2" s="1"/>
  <c r="V5902" i="2"/>
  <c r="V5902" i="2" a="1"/>
  <c r="U5902" i="2"/>
  <c r="T5902" i="2" a="1"/>
  <c r="T5902" i="2" s="1"/>
  <c r="S5902" i="2" a="1"/>
  <c r="S5902" i="2" s="1"/>
  <c r="V5901" i="2" a="1"/>
  <c r="V5901" i="2" s="1"/>
  <c r="U5901" i="2"/>
  <c r="T5901" i="2" a="1"/>
  <c r="T5901" i="2" s="1"/>
  <c r="S5901" i="2"/>
  <c r="S5901" i="2" a="1"/>
  <c r="V5900" i="2" a="1"/>
  <c r="V5900" i="2" s="1"/>
  <c r="U5900" i="2"/>
  <c r="T5900" i="2" a="1"/>
  <c r="T5900" i="2" s="1"/>
  <c r="S5900" i="2" a="1"/>
  <c r="S5900" i="2" s="1"/>
  <c r="V5899" i="2" a="1"/>
  <c r="V5899" i="2" s="1"/>
  <c r="U5899" i="2"/>
  <c r="T5899" i="2"/>
  <c r="T5899" i="2" a="1"/>
  <c r="S5899" i="2" a="1"/>
  <c r="S5899" i="2" s="1"/>
  <c r="V5898" i="2"/>
  <c r="V5898" i="2" a="1"/>
  <c r="U5898" i="2"/>
  <c r="T5898" i="2" a="1"/>
  <c r="T5898" i="2" s="1"/>
  <c r="S5898" i="2" a="1"/>
  <c r="S5898" i="2" s="1"/>
  <c r="V5897" i="2" a="1"/>
  <c r="V5897" i="2" s="1"/>
  <c r="U5897" i="2"/>
  <c r="T5897" i="2" a="1"/>
  <c r="T5897" i="2" s="1"/>
  <c r="S5897" i="2"/>
  <c r="S5897" i="2" a="1"/>
  <c r="V5896" i="2" a="1"/>
  <c r="V5896" i="2" s="1"/>
  <c r="U5896" i="2"/>
  <c r="T5896" i="2" a="1"/>
  <c r="T5896" i="2" s="1"/>
  <c r="S5896" i="2" a="1"/>
  <c r="S5896" i="2" s="1"/>
  <c r="V5895" i="2" a="1"/>
  <c r="V5895" i="2" s="1"/>
  <c r="U5895" i="2"/>
  <c r="T5895" i="2"/>
  <c r="T5895" i="2" a="1"/>
  <c r="S5895" i="2" a="1"/>
  <c r="S5895" i="2" s="1"/>
  <c r="V5894" i="2"/>
  <c r="V5894" i="2" a="1"/>
  <c r="U5894" i="2"/>
  <c r="T5894" i="2" a="1"/>
  <c r="T5894" i="2" s="1"/>
  <c r="S5894" i="2" a="1"/>
  <c r="S5894" i="2" s="1"/>
  <c r="V5893" i="2" a="1"/>
  <c r="V5893" i="2" s="1"/>
  <c r="U5893" i="2"/>
  <c r="T5893" i="2" a="1"/>
  <c r="T5893" i="2" s="1"/>
  <c r="S5893" i="2"/>
  <c r="S5893" i="2" a="1"/>
  <c r="V5892" i="2" a="1"/>
  <c r="V5892" i="2" s="1"/>
  <c r="U5892" i="2"/>
  <c r="T5892" i="2" a="1"/>
  <c r="T5892" i="2" s="1"/>
  <c r="S5892" i="2" a="1"/>
  <c r="S5892" i="2" s="1"/>
  <c r="V5891" i="2" a="1"/>
  <c r="V5891" i="2" s="1"/>
  <c r="U5891" i="2"/>
  <c r="T5891" i="2"/>
  <c r="T5891" i="2" a="1"/>
  <c r="S5891" i="2" a="1"/>
  <c r="S5891" i="2" s="1"/>
  <c r="V5890" i="2"/>
  <c r="V5890" i="2" a="1"/>
  <c r="U5890" i="2"/>
  <c r="T5890" i="2" a="1"/>
  <c r="T5890" i="2" s="1"/>
  <c r="S5890" i="2" a="1"/>
  <c r="S5890" i="2" s="1"/>
  <c r="V5889" i="2" a="1"/>
  <c r="V5889" i="2" s="1"/>
  <c r="U5889" i="2"/>
  <c r="T5889" i="2"/>
  <c r="T5889" i="2" a="1"/>
  <c r="S5889" i="2"/>
  <c r="S5889" i="2" a="1"/>
  <c r="V5888" i="2" a="1"/>
  <c r="V5888" i="2" s="1"/>
  <c r="U5888" i="2"/>
  <c r="T5888" i="2" a="1"/>
  <c r="T5888" i="2" s="1"/>
  <c r="S5888" i="2" a="1"/>
  <c r="S5888" i="2" s="1"/>
  <c r="V5887" i="2" a="1"/>
  <c r="V5887" i="2" s="1"/>
  <c r="U5887" i="2"/>
  <c r="T5887" i="2"/>
  <c r="T5887" i="2" a="1"/>
  <c r="S5887" i="2"/>
  <c r="S5887" i="2" a="1"/>
  <c r="V5886" i="2"/>
  <c r="V5886" i="2" a="1"/>
  <c r="U5886" i="2"/>
  <c r="T5886" i="2" a="1"/>
  <c r="T5886" i="2" s="1"/>
  <c r="S5886" i="2" a="1"/>
  <c r="S5886" i="2" s="1"/>
  <c r="V5885" i="2" a="1"/>
  <c r="V5885" i="2" s="1"/>
  <c r="U5885" i="2"/>
  <c r="T5885" i="2" a="1"/>
  <c r="T5885" i="2" s="1"/>
  <c r="S5885" i="2"/>
  <c r="S5885" i="2" a="1"/>
  <c r="V5884" i="2" a="1"/>
  <c r="V5884" i="2" s="1"/>
  <c r="U5884" i="2"/>
  <c r="T5884" i="2" a="1"/>
  <c r="T5884" i="2" s="1"/>
  <c r="S5884" i="2" a="1"/>
  <c r="S5884" i="2" s="1"/>
  <c r="V5883" i="2" a="1"/>
  <c r="V5883" i="2" s="1"/>
  <c r="U5883" i="2"/>
  <c r="T5883" i="2"/>
  <c r="T5883" i="2" a="1"/>
  <c r="S5883" i="2" a="1"/>
  <c r="S5883" i="2" s="1"/>
  <c r="V5882" i="2"/>
  <c r="V5882" i="2" a="1"/>
  <c r="U5882" i="2"/>
  <c r="T5882" i="2" a="1"/>
  <c r="T5882" i="2" s="1"/>
  <c r="S5882" i="2" a="1"/>
  <c r="S5882" i="2" s="1"/>
  <c r="V5881" i="2" a="1"/>
  <c r="V5881" i="2" s="1"/>
  <c r="U5881" i="2"/>
  <c r="T5881" i="2"/>
  <c r="T5881" i="2" a="1"/>
  <c r="S5881" i="2"/>
  <c r="S5881" i="2" a="1"/>
  <c r="V5880" i="2" a="1"/>
  <c r="V5880" i="2" s="1"/>
  <c r="U5880" i="2"/>
  <c r="T5880" i="2" a="1"/>
  <c r="T5880" i="2" s="1"/>
  <c r="S5880" i="2" a="1"/>
  <c r="S5880" i="2" s="1"/>
  <c r="V5879" i="2" a="1"/>
  <c r="V5879" i="2" s="1"/>
  <c r="U5879" i="2"/>
  <c r="T5879" i="2"/>
  <c r="T5879" i="2" a="1"/>
  <c r="S5879" i="2"/>
  <c r="S5879" i="2" a="1"/>
  <c r="V5878" i="2"/>
  <c r="V5878" i="2" a="1"/>
  <c r="U5878" i="2"/>
  <c r="T5878" i="2" a="1"/>
  <c r="T5878" i="2" s="1"/>
  <c r="S5878" i="2" a="1"/>
  <c r="S5878" i="2" s="1"/>
  <c r="V5877" i="2" a="1"/>
  <c r="V5877" i="2" s="1"/>
  <c r="U5877" i="2"/>
  <c r="T5877" i="2" a="1"/>
  <c r="T5877" i="2" s="1"/>
  <c r="S5877" i="2"/>
  <c r="S5877" i="2" a="1"/>
  <c r="V5876" i="2" a="1"/>
  <c r="V5876" i="2" s="1"/>
  <c r="U5876" i="2"/>
  <c r="T5876" i="2" a="1"/>
  <c r="T5876" i="2" s="1"/>
  <c r="S5876" i="2" a="1"/>
  <c r="S5876" i="2" s="1"/>
  <c r="V5875" i="2" a="1"/>
  <c r="V5875" i="2" s="1"/>
  <c r="U5875" i="2"/>
  <c r="T5875" i="2"/>
  <c r="T5875" i="2" a="1"/>
  <c r="S5875" i="2" a="1"/>
  <c r="S5875" i="2" s="1"/>
  <c r="V5874" i="2"/>
  <c r="V5874" i="2" a="1"/>
  <c r="U5874" i="2"/>
  <c r="T5874" i="2" a="1"/>
  <c r="T5874" i="2" s="1"/>
  <c r="S5874" i="2" a="1"/>
  <c r="S5874" i="2" s="1"/>
  <c r="V5873" i="2" a="1"/>
  <c r="V5873" i="2" s="1"/>
  <c r="U5873" i="2"/>
  <c r="T5873" i="2" a="1"/>
  <c r="T5873" i="2" s="1"/>
  <c r="S5873" i="2"/>
  <c r="S5873" i="2" a="1"/>
  <c r="V5872" i="2" a="1"/>
  <c r="V5872" i="2" s="1"/>
  <c r="U5872" i="2"/>
  <c r="T5872" i="2" a="1"/>
  <c r="T5872" i="2" s="1"/>
  <c r="S5872" i="2" a="1"/>
  <c r="S5872" i="2" s="1"/>
  <c r="V5871" i="2" a="1"/>
  <c r="V5871" i="2" s="1"/>
  <c r="U5871" i="2"/>
  <c r="T5871" i="2"/>
  <c r="T5871" i="2" a="1"/>
  <c r="S5871" i="2" a="1"/>
  <c r="S5871" i="2" s="1"/>
  <c r="V5870" i="2"/>
  <c r="V5870" i="2" a="1"/>
  <c r="U5870" i="2"/>
  <c r="T5870" i="2" a="1"/>
  <c r="T5870" i="2" s="1"/>
  <c r="S5870" i="2" a="1"/>
  <c r="S5870" i="2" s="1"/>
  <c r="V5869" i="2" a="1"/>
  <c r="V5869" i="2" s="1"/>
  <c r="U5869" i="2"/>
  <c r="T5869" i="2" a="1"/>
  <c r="T5869" i="2" s="1"/>
  <c r="S5869" i="2"/>
  <c r="S5869" i="2" a="1"/>
  <c r="V5868" i="2" a="1"/>
  <c r="V5868" i="2" s="1"/>
  <c r="U5868" i="2"/>
  <c r="T5868" i="2" a="1"/>
  <c r="T5868" i="2" s="1"/>
  <c r="S5868" i="2" a="1"/>
  <c r="S5868" i="2" s="1"/>
  <c r="V5867" i="2" a="1"/>
  <c r="V5867" i="2" s="1"/>
  <c r="U5867" i="2"/>
  <c r="T5867" i="2"/>
  <c r="T5867" i="2" a="1"/>
  <c r="S5867" i="2" a="1"/>
  <c r="S5867" i="2" s="1"/>
  <c r="V5866" i="2"/>
  <c r="V5866" i="2" a="1"/>
  <c r="U5866" i="2"/>
  <c r="T5866" i="2" a="1"/>
  <c r="T5866" i="2" s="1"/>
  <c r="S5866" i="2" a="1"/>
  <c r="S5866" i="2" s="1"/>
  <c r="V5865" i="2" a="1"/>
  <c r="V5865" i="2" s="1"/>
  <c r="U5865" i="2"/>
  <c r="T5865" i="2" a="1"/>
  <c r="T5865" i="2" s="1"/>
  <c r="S5865" i="2"/>
  <c r="S5865" i="2" a="1"/>
  <c r="V5864" i="2" a="1"/>
  <c r="V5864" i="2" s="1"/>
  <c r="U5864" i="2"/>
  <c r="T5864" i="2" a="1"/>
  <c r="T5864" i="2" s="1"/>
  <c r="S5864" i="2" a="1"/>
  <c r="S5864" i="2" s="1"/>
  <c r="V5863" i="2" a="1"/>
  <c r="V5863" i="2" s="1"/>
  <c r="U5863" i="2"/>
  <c r="T5863" i="2"/>
  <c r="T5863" i="2" a="1"/>
  <c r="S5863" i="2" a="1"/>
  <c r="S5863" i="2" s="1"/>
  <c r="V5862" i="2"/>
  <c r="V5862" i="2" a="1"/>
  <c r="U5862" i="2"/>
  <c r="T5862" i="2" a="1"/>
  <c r="T5862" i="2" s="1"/>
  <c r="S5862" i="2" a="1"/>
  <c r="S5862" i="2" s="1"/>
  <c r="V5861" i="2" a="1"/>
  <c r="V5861" i="2" s="1"/>
  <c r="U5861" i="2"/>
  <c r="T5861" i="2" a="1"/>
  <c r="T5861" i="2" s="1"/>
  <c r="S5861" i="2"/>
  <c r="S5861" i="2" a="1"/>
  <c r="V5860" i="2" a="1"/>
  <c r="V5860" i="2" s="1"/>
  <c r="U5860" i="2"/>
  <c r="T5860" i="2" a="1"/>
  <c r="T5860" i="2" s="1"/>
  <c r="S5860" i="2" a="1"/>
  <c r="S5860" i="2" s="1"/>
  <c r="V5859" i="2" a="1"/>
  <c r="V5859" i="2" s="1"/>
  <c r="U5859" i="2"/>
  <c r="T5859" i="2"/>
  <c r="T5859" i="2" a="1"/>
  <c r="S5859" i="2" a="1"/>
  <c r="S5859" i="2" s="1"/>
  <c r="V5858" i="2"/>
  <c r="V5858" i="2" a="1"/>
  <c r="U5858" i="2"/>
  <c r="T5858" i="2" a="1"/>
  <c r="T5858" i="2" s="1"/>
  <c r="S5858" i="2" a="1"/>
  <c r="S5858" i="2" s="1"/>
  <c r="V5857" i="2" a="1"/>
  <c r="V5857" i="2" s="1"/>
  <c r="U5857" i="2"/>
  <c r="T5857" i="2" a="1"/>
  <c r="T5857" i="2" s="1"/>
  <c r="S5857" i="2"/>
  <c r="S5857" i="2" a="1"/>
  <c r="V5856" i="2" a="1"/>
  <c r="V5856" i="2" s="1"/>
  <c r="U5856" i="2"/>
  <c r="T5856" i="2" a="1"/>
  <c r="T5856" i="2" s="1"/>
  <c r="S5856" i="2" a="1"/>
  <c r="S5856" i="2" s="1"/>
  <c r="V5855" i="2" a="1"/>
  <c r="V5855" i="2" s="1"/>
  <c r="U5855" i="2"/>
  <c r="T5855" i="2"/>
  <c r="T5855" i="2" a="1"/>
  <c r="S5855" i="2" a="1"/>
  <c r="S5855" i="2" s="1"/>
  <c r="V5854" i="2"/>
  <c r="V5854" i="2" a="1"/>
  <c r="U5854" i="2"/>
  <c r="T5854" i="2" a="1"/>
  <c r="T5854" i="2" s="1"/>
  <c r="S5854" i="2" a="1"/>
  <c r="S5854" i="2" s="1"/>
  <c r="V5853" i="2" a="1"/>
  <c r="V5853" i="2" s="1"/>
  <c r="U5853" i="2"/>
  <c r="T5853" i="2" a="1"/>
  <c r="T5853" i="2" s="1"/>
  <c r="S5853" i="2"/>
  <c r="S5853" i="2" a="1"/>
  <c r="V5852" i="2" a="1"/>
  <c r="V5852" i="2" s="1"/>
  <c r="U5852" i="2"/>
  <c r="T5852" i="2" a="1"/>
  <c r="T5852" i="2" s="1"/>
  <c r="S5852" i="2" a="1"/>
  <c r="S5852" i="2" s="1"/>
  <c r="V5851" i="2" a="1"/>
  <c r="V5851" i="2" s="1"/>
  <c r="U5851" i="2"/>
  <c r="T5851" i="2"/>
  <c r="T5851" i="2" a="1"/>
  <c r="S5851" i="2" a="1"/>
  <c r="S5851" i="2" s="1"/>
  <c r="V5850" i="2"/>
  <c r="V5850" i="2" a="1"/>
  <c r="U5850" i="2"/>
  <c r="T5850" i="2" a="1"/>
  <c r="T5850" i="2" s="1"/>
  <c r="S5850" i="2" a="1"/>
  <c r="S5850" i="2" s="1"/>
  <c r="V5849" i="2" a="1"/>
  <c r="V5849" i="2" s="1"/>
  <c r="U5849" i="2"/>
  <c r="T5849" i="2" a="1"/>
  <c r="T5849" i="2" s="1"/>
  <c r="S5849" i="2"/>
  <c r="S5849" i="2" a="1"/>
  <c r="V5848" i="2" a="1"/>
  <c r="V5848" i="2" s="1"/>
  <c r="U5848" i="2"/>
  <c r="T5848" i="2" a="1"/>
  <c r="T5848" i="2" s="1"/>
  <c r="S5848" i="2" a="1"/>
  <c r="S5848" i="2" s="1"/>
  <c r="V5847" i="2" a="1"/>
  <c r="V5847" i="2" s="1"/>
  <c r="U5847" i="2"/>
  <c r="T5847" i="2"/>
  <c r="T5847" i="2" a="1"/>
  <c r="S5847" i="2" a="1"/>
  <c r="S5847" i="2" s="1"/>
  <c r="V5846" i="2"/>
  <c r="V5846" i="2" a="1"/>
  <c r="U5846" i="2"/>
  <c r="T5846" i="2" a="1"/>
  <c r="T5846" i="2" s="1"/>
  <c r="S5846" i="2" a="1"/>
  <c r="S5846" i="2" s="1"/>
  <c r="V5845" i="2" a="1"/>
  <c r="V5845" i="2" s="1"/>
  <c r="U5845" i="2"/>
  <c r="T5845" i="2" a="1"/>
  <c r="T5845" i="2" s="1"/>
  <c r="S5845" i="2"/>
  <c r="S5845" i="2" a="1"/>
  <c r="V5844" i="2" a="1"/>
  <c r="V5844" i="2" s="1"/>
  <c r="U5844" i="2"/>
  <c r="T5844" i="2" a="1"/>
  <c r="T5844" i="2" s="1"/>
  <c r="S5844" i="2" a="1"/>
  <c r="S5844" i="2" s="1"/>
  <c r="V5843" i="2" a="1"/>
  <c r="V5843" i="2" s="1"/>
  <c r="U5843" i="2"/>
  <c r="T5843" i="2"/>
  <c r="T5843" i="2" a="1"/>
  <c r="S5843" i="2" a="1"/>
  <c r="S5843" i="2" s="1"/>
  <c r="V5842" i="2"/>
  <c r="V5842" i="2" a="1"/>
  <c r="U5842" i="2"/>
  <c r="T5842" i="2" a="1"/>
  <c r="T5842" i="2" s="1"/>
  <c r="S5842" i="2" a="1"/>
  <c r="S5842" i="2" s="1"/>
  <c r="V5841" i="2" a="1"/>
  <c r="V5841" i="2" s="1"/>
  <c r="U5841" i="2"/>
  <c r="T5841" i="2" a="1"/>
  <c r="T5841" i="2" s="1"/>
  <c r="S5841" i="2"/>
  <c r="S5841" i="2" a="1"/>
  <c r="V5840" i="2" a="1"/>
  <c r="V5840" i="2" s="1"/>
  <c r="U5840" i="2"/>
  <c r="T5840" i="2" a="1"/>
  <c r="T5840" i="2" s="1"/>
  <c r="S5840" i="2" a="1"/>
  <c r="S5840" i="2" s="1"/>
  <c r="V5839" i="2" a="1"/>
  <c r="V5839" i="2" s="1"/>
  <c r="U5839" i="2"/>
  <c r="T5839" i="2"/>
  <c r="T5839" i="2" a="1"/>
  <c r="S5839" i="2" a="1"/>
  <c r="S5839" i="2" s="1"/>
  <c r="V5838" i="2"/>
  <c r="V5838" i="2" a="1"/>
  <c r="U5838" i="2"/>
  <c r="T5838" i="2" a="1"/>
  <c r="T5838" i="2" s="1"/>
  <c r="S5838" i="2"/>
  <c r="S5838" i="2" a="1"/>
  <c r="V5837" i="2" a="1"/>
  <c r="V5837" i="2" s="1"/>
  <c r="U5837" i="2"/>
  <c r="T5837" i="2" a="1"/>
  <c r="T5837" i="2" s="1"/>
  <c r="S5837" i="2"/>
  <c r="S5837" i="2" a="1"/>
  <c r="V5836" i="2" a="1"/>
  <c r="V5836" i="2" s="1"/>
  <c r="U5836" i="2"/>
  <c r="T5836" i="2" a="1"/>
  <c r="T5836" i="2" s="1"/>
  <c r="S5836" i="2" a="1"/>
  <c r="S5836" i="2" s="1"/>
  <c r="V5835" i="2"/>
  <c r="V5835" i="2" a="1"/>
  <c r="U5835" i="2"/>
  <c r="T5835" i="2"/>
  <c r="T5835" i="2" a="1"/>
  <c r="S5835" i="2" a="1"/>
  <c r="S5835" i="2" s="1"/>
  <c r="V5834" i="2"/>
  <c r="V5834" i="2" a="1"/>
  <c r="U5834" i="2"/>
  <c r="T5834" i="2" a="1"/>
  <c r="T5834" i="2" s="1"/>
  <c r="S5834" i="2" a="1"/>
  <c r="S5834" i="2" s="1"/>
  <c r="V5833" i="2" a="1"/>
  <c r="V5833" i="2" s="1"/>
  <c r="U5833" i="2"/>
  <c r="T5833" i="2" a="1"/>
  <c r="T5833" i="2" s="1"/>
  <c r="S5833" i="2"/>
  <c r="S5833" i="2" a="1"/>
  <c r="V5832" i="2" a="1"/>
  <c r="V5832" i="2" s="1"/>
  <c r="U5832" i="2"/>
  <c r="T5832" i="2"/>
  <c r="T5832" i="2" a="1"/>
  <c r="S5832" i="2" a="1"/>
  <c r="S5832" i="2" s="1"/>
  <c r="V5831" i="2" a="1"/>
  <c r="V5831" i="2" s="1"/>
  <c r="U5831" i="2"/>
  <c r="T5831" i="2"/>
  <c r="T5831" i="2" a="1"/>
  <c r="S5831" i="2" a="1"/>
  <c r="S5831" i="2" s="1"/>
  <c r="V5830" i="2"/>
  <c r="V5830" i="2" a="1"/>
  <c r="U5830" i="2"/>
  <c r="T5830" i="2" a="1"/>
  <c r="T5830" i="2" s="1"/>
  <c r="S5830" i="2" a="1"/>
  <c r="S5830" i="2" s="1"/>
  <c r="V5829" i="2" a="1"/>
  <c r="V5829" i="2" s="1"/>
  <c r="U5829" i="2"/>
  <c r="T5829" i="2" a="1"/>
  <c r="T5829" i="2" s="1"/>
  <c r="S5829" i="2"/>
  <c r="S5829" i="2" a="1"/>
  <c r="V5828" i="2" a="1"/>
  <c r="V5828" i="2" s="1"/>
  <c r="U5828" i="2"/>
  <c r="T5828" i="2" a="1"/>
  <c r="T5828" i="2" s="1"/>
  <c r="S5828" i="2" a="1"/>
  <c r="S5828" i="2" s="1"/>
  <c r="V5827" i="2" a="1"/>
  <c r="V5827" i="2" s="1"/>
  <c r="U5827" i="2"/>
  <c r="T5827" i="2"/>
  <c r="T5827" i="2" a="1"/>
  <c r="S5827" i="2" a="1"/>
  <c r="S5827" i="2" s="1"/>
  <c r="V5826" i="2"/>
  <c r="V5826" i="2" a="1"/>
  <c r="U5826" i="2"/>
  <c r="T5826" i="2" a="1"/>
  <c r="T5826" i="2" s="1"/>
  <c r="S5826" i="2" a="1"/>
  <c r="S5826" i="2" s="1"/>
  <c r="V5825" i="2" a="1"/>
  <c r="V5825" i="2" s="1"/>
  <c r="U5825" i="2"/>
  <c r="T5825" i="2"/>
  <c r="T5825" i="2" a="1"/>
  <c r="S5825" i="2"/>
  <c r="S5825" i="2" a="1"/>
  <c r="V5824" i="2" a="1"/>
  <c r="V5824" i="2" s="1"/>
  <c r="U5824" i="2"/>
  <c r="T5824" i="2" a="1"/>
  <c r="T5824" i="2" s="1"/>
  <c r="S5824" i="2" a="1"/>
  <c r="S5824" i="2" s="1"/>
  <c r="V5823" i="2" a="1"/>
  <c r="V5823" i="2" s="1"/>
  <c r="U5823" i="2"/>
  <c r="T5823" i="2"/>
  <c r="T5823" i="2" a="1"/>
  <c r="S5823" i="2" a="1"/>
  <c r="S5823" i="2" s="1"/>
  <c r="V5822" i="2"/>
  <c r="V5822" i="2" a="1"/>
  <c r="U5822" i="2"/>
  <c r="T5822" i="2" a="1"/>
  <c r="T5822" i="2" s="1"/>
  <c r="S5822" i="2" a="1"/>
  <c r="S5822" i="2" s="1"/>
  <c r="V5821" i="2" a="1"/>
  <c r="V5821" i="2" s="1"/>
  <c r="U5821" i="2"/>
  <c r="T5821" i="2" a="1"/>
  <c r="T5821" i="2" s="1"/>
  <c r="S5821" i="2"/>
  <c r="S5821" i="2" a="1"/>
  <c r="V5820" i="2"/>
  <c r="V5820" i="2" a="1"/>
  <c r="U5820" i="2"/>
  <c r="T5820" i="2" a="1"/>
  <c r="T5820" i="2" s="1"/>
  <c r="S5820" i="2" a="1"/>
  <c r="S5820" i="2" s="1"/>
  <c r="V5819" i="2" a="1"/>
  <c r="V5819" i="2" s="1"/>
  <c r="U5819" i="2"/>
  <c r="T5819" i="2"/>
  <c r="T5819" i="2" a="1"/>
  <c r="S5819" i="2" a="1"/>
  <c r="S5819" i="2" s="1"/>
  <c r="V5818" i="2"/>
  <c r="V5818" i="2" a="1"/>
  <c r="U5818" i="2"/>
  <c r="T5818" i="2" a="1"/>
  <c r="T5818" i="2" s="1"/>
  <c r="S5818" i="2" a="1"/>
  <c r="S5818" i="2" s="1"/>
  <c r="V5817" i="2" a="1"/>
  <c r="V5817" i="2" s="1"/>
  <c r="U5817" i="2"/>
  <c r="T5817" i="2" a="1"/>
  <c r="T5817" i="2" s="1"/>
  <c r="S5817" i="2"/>
  <c r="S5817" i="2" a="1"/>
  <c r="V5816" i="2" a="1"/>
  <c r="V5816" i="2" s="1"/>
  <c r="U5816" i="2"/>
  <c r="T5816" i="2" a="1"/>
  <c r="T5816" i="2" s="1"/>
  <c r="S5816" i="2" a="1"/>
  <c r="S5816" i="2" s="1"/>
  <c r="V5815" i="2" a="1"/>
  <c r="V5815" i="2" s="1"/>
  <c r="U5815" i="2"/>
  <c r="T5815" i="2"/>
  <c r="T5815" i="2" a="1"/>
  <c r="S5815" i="2" a="1"/>
  <c r="S5815" i="2" s="1"/>
  <c r="V5814" i="2"/>
  <c r="V5814" i="2" a="1"/>
  <c r="U5814" i="2"/>
  <c r="T5814" i="2" a="1"/>
  <c r="T5814" i="2" s="1"/>
  <c r="S5814" i="2"/>
  <c r="S5814" i="2" a="1"/>
  <c r="V5813" i="2" a="1"/>
  <c r="V5813" i="2" s="1"/>
  <c r="U5813" i="2"/>
  <c r="T5813" i="2"/>
  <c r="T5813" i="2" a="1"/>
  <c r="S5813" i="2"/>
  <c r="S5813" i="2" a="1"/>
  <c r="V5812" i="2" a="1"/>
  <c r="V5812" i="2" s="1"/>
  <c r="U5812" i="2"/>
  <c r="T5812" i="2" a="1"/>
  <c r="T5812" i="2" s="1"/>
  <c r="S5812" i="2" a="1"/>
  <c r="S5812" i="2" s="1"/>
  <c r="V5811" i="2" a="1"/>
  <c r="V5811" i="2" s="1"/>
  <c r="U5811" i="2"/>
  <c r="T5811" i="2"/>
  <c r="T5811" i="2" a="1"/>
  <c r="S5811" i="2"/>
  <c r="S5811" i="2" a="1"/>
  <c r="V5810" i="2"/>
  <c r="V5810" i="2" a="1"/>
  <c r="U5810" i="2"/>
  <c r="T5810" i="2" a="1"/>
  <c r="T5810" i="2" s="1"/>
  <c r="S5810" i="2" a="1"/>
  <c r="S5810" i="2" s="1"/>
  <c r="V5809" i="2" a="1"/>
  <c r="V5809" i="2" s="1"/>
  <c r="U5809" i="2"/>
  <c r="T5809" i="2" a="1"/>
  <c r="T5809" i="2" s="1"/>
  <c r="S5809" i="2"/>
  <c r="S5809" i="2" a="1"/>
  <c r="V5808" i="2"/>
  <c r="V5808" i="2" a="1"/>
  <c r="U5808" i="2"/>
  <c r="T5808" i="2" a="1"/>
  <c r="T5808" i="2" s="1"/>
  <c r="S5808" i="2" a="1"/>
  <c r="S5808" i="2" s="1"/>
  <c r="V5807" i="2" a="1"/>
  <c r="V5807" i="2" s="1"/>
  <c r="U5807" i="2"/>
  <c r="T5807" i="2"/>
  <c r="T5807" i="2" a="1"/>
  <c r="S5807" i="2" a="1"/>
  <c r="S5807" i="2" s="1"/>
  <c r="V5806" i="2"/>
  <c r="V5806" i="2" a="1"/>
  <c r="U5806" i="2"/>
  <c r="T5806" i="2" a="1"/>
  <c r="T5806" i="2" s="1"/>
  <c r="S5806" i="2" a="1"/>
  <c r="S5806" i="2" s="1"/>
  <c r="V5805" i="2" a="1"/>
  <c r="V5805" i="2" s="1"/>
  <c r="U5805" i="2"/>
  <c r="T5805" i="2"/>
  <c r="T5805" i="2" a="1"/>
  <c r="S5805" i="2"/>
  <c r="S5805" i="2" a="1"/>
  <c r="V5804" i="2" a="1"/>
  <c r="V5804" i="2" s="1"/>
  <c r="U5804" i="2"/>
  <c r="T5804" i="2" a="1"/>
  <c r="T5804" i="2" s="1"/>
  <c r="S5804" i="2" a="1"/>
  <c r="S5804" i="2" s="1"/>
  <c r="V5803" i="2" a="1"/>
  <c r="V5803" i="2" s="1"/>
  <c r="U5803" i="2"/>
  <c r="T5803" i="2"/>
  <c r="T5803" i="2" a="1"/>
  <c r="S5803" i="2"/>
  <c r="S5803" i="2" a="1"/>
  <c r="V5802" i="2"/>
  <c r="V5802" i="2" a="1"/>
  <c r="U5802" i="2"/>
  <c r="T5802" i="2" a="1"/>
  <c r="T5802" i="2" s="1"/>
  <c r="S5802" i="2" a="1"/>
  <c r="S5802" i="2" s="1"/>
  <c r="V5801" i="2" a="1"/>
  <c r="V5801" i="2" s="1"/>
  <c r="U5801" i="2"/>
  <c r="T5801" i="2" a="1"/>
  <c r="T5801" i="2" s="1"/>
  <c r="S5801" i="2"/>
  <c r="S5801" i="2" a="1"/>
  <c r="V5800" i="2"/>
  <c r="V5800" i="2" a="1"/>
  <c r="U5800" i="2"/>
  <c r="T5800" i="2" a="1"/>
  <c r="T5800" i="2" s="1"/>
  <c r="S5800" i="2" a="1"/>
  <c r="S5800" i="2" s="1"/>
  <c r="V5799" i="2" a="1"/>
  <c r="V5799" i="2" s="1"/>
  <c r="U5799" i="2"/>
  <c r="T5799" i="2"/>
  <c r="T5799" i="2" a="1"/>
  <c r="S5799" i="2" a="1"/>
  <c r="S5799" i="2" s="1"/>
  <c r="V5798" i="2"/>
  <c r="V5798" i="2" a="1"/>
  <c r="U5798" i="2"/>
  <c r="T5798" i="2" a="1"/>
  <c r="T5798" i="2" s="1"/>
  <c r="S5798" i="2" a="1"/>
  <c r="S5798" i="2" s="1"/>
  <c r="V5797" i="2" a="1"/>
  <c r="V5797" i="2" s="1"/>
  <c r="U5797" i="2"/>
  <c r="T5797" i="2" a="1"/>
  <c r="T5797" i="2" s="1"/>
  <c r="S5797" i="2"/>
  <c r="S5797" i="2" a="1"/>
  <c r="V5796" i="2" a="1"/>
  <c r="V5796" i="2" s="1"/>
  <c r="U5796" i="2"/>
  <c r="T5796" i="2" a="1"/>
  <c r="T5796" i="2" s="1"/>
  <c r="S5796" i="2" a="1"/>
  <c r="S5796" i="2" s="1"/>
  <c r="V5795" i="2" a="1"/>
  <c r="V5795" i="2" s="1"/>
  <c r="U5795" i="2"/>
  <c r="T5795" i="2"/>
  <c r="T5795" i="2" a="1"/>
  <c r="S5795" i="2"/>
  <c r="S5795" i="2" a="1"/>
  <c r="V5794" i="2"/>
  <c r="V5794" i="2" a="1"/>
  <c r="U5794" i="2"/>
  <c r="T5794" i="2" a="1"/>
  <c r="T5794" i="2" s="1"/>
  <c r="S5794" i="2" a="1"/>
  <c r="S5794" i="2" s="1"/>
  <c r="V5793" i="2" a="1"/>
  <c r="V5793" i="2" s="1"/>
  <c r="U5793" i="2"/>
  <c r="T5793" i="2" a="1"/>
  <c r="T5793" i="2" s="1"/>
  <c r="S5793" i="2"/>
  <c r="S5793" i="2" a="1"/>
  <c r="V5792" i="2" a="1"/>
  <c r="V5792" i="2" s="1"/>
  <c r="U5792" i="2"/>
  <c r="T5792" i="2" a="1"/>
  <c r="T5792" i="2" s="1"/>
  <c r="S5792" i="2" a="1"/>
  <c r="S5792" i="2" s="1"/>
  <c r="V5791" i="2" a="1"/>
  <c r="V5791" i="2" s="1"/>
  <c r="U5791" i="2"/>
  <c r="T5791" i="2"/>
  <c r="T5791" i="2" a="1"/>
  <c r="S5791" i="2" a="1"/>
  <c r="S5791" i="2" s="1"/>
  <c r="V5790" i="2"/>
  <c r="V5790" i="2" a="1"/>
  <c r="U5790" i="2"/>
  <c r="T5790" i="2" a="1"/>
  <c r="T5790" i="2" s="1"/>
  <c r="S5790" i="2" a="1"/>
  <c r="S5790" i="2" s="1"/>
  <c r="V5789" i="2" a="1"/>
  <c r="V5789" i="2" s="1"/>
  <c r="U5789" i="2"/>
  <c r="T5789" i="2" a="1"/>
  <c r="T5789" i="2" s="1"/>
  <c r="S5789" i="2"/>
  <c r="S5789" i="2" a="1"/>
  <c r="V5788" i="2" a="1"/>
  <c r="V5788" i="2" s="1"/>
  <c r="U5788" i="2"/>
  <c r="T5788" i="2" a="1"/>
  <c r="T5788" i="2" s="1"/>
  <c r="S5788" i="2" a="1"/>
  <c r="S5788" i="2" s="1"/>
  <c r="V5787" i="2"/>
  <c r="V5787" i="2" a="1"/>
  <c r="U5787" i="2"/>
  <c r="T5787" i="2"/>
  <c r="T5787" i="2" a="1"/>
  <c r="S5787" i="2" a="1"/>
  <c r="S5787" i="2" s="1"/>
  <c r="V5786" i="2"/>
  <c r="V5786" i="2" a="1"/>
  <c r="U5786" i="2"/>
  <c r="T5786" i="2" a="1"/>
  <c r="T5786" i="2" s="1"/>
  <c r="S5786" i="2" a="1"/>
  <c r="S5786" i="2" s="1"/>
  <c r="V5785" i="2" a="1"/>
  <c r="V5785" i="2" s="1"/>
  <c r="U5785" i="2"/>
  <c r="T5785" i="2" a="1"/>
  <c r="T5785" i="2" s="1"/>
  <c r="S5785" i="2"/>
  <c r="S5785" i="2" a="1"/>
  <c r="V5784" i="2" a="1"/>
  <c r="V5784" i="2" s="1"/>
  <c r="U5784" i="2"/>
  <c r="T5784" i="2"/>
  <c r="T5784" i="2" a="1"/>
  <c r="S5784" i="2" a="1"/>
  <c r="S5784" i="2" s="1"/>
  <c r="V5783" i="2" a="1"/>
  <c r="V5783" i="2" s="1"/>
  <c r="U5783" i="2"/>
  <c r="T5783" i="2"/>
  <c r="T5783" i="2" a="1"/>
  <c r="S5783" i="2" a="1"/>
  <c r="S5783" i="2" s="1"/>
  <c r="V5782" i="2"/>
  <c r="V5782" i="2" a="1"/>
  <c r="U5782" i="2"/>
  <c r="T5782" i="2" a="1"/>
  <c r="T5782" i="2" s="1"/>
  <c r="S5782" i="2" a="1"/>
  <c r="S5782" i="2" s="1"/>
  <c r="V5781" i="2" a="1"/>
  <c r="V5781" i="2" s="1"/>
  <c r="U5781" i="2"/>
  <c r="T5781" i="2" a="1"/>
  <c r="T5781" i="2" s="1"/>
  <c r="S5781" i="2"/>
  <c r="S5781" i="2" a="1"/>
  <c r="V5780" i="2" a="1"/>
  <c r="V5780" i="2" s="1"/>
  <c r="U5780" i="2"/>
  <c r="T5780" i="2" a="1"/>
  <c r="T5780" i="2" s="1"/>
  <c r="S5780" i="2" a="1"/>
  <c r="S5780" i="2" s="1"/>
  <c r="V5779" i="2" a="1"/>
  <c r="V5779" i="2" s="1"/>
  <c r="U5779" i="2"/>
  <c r="T5779" i="2"/>
  <c r="T5779" i="2" a="1"/>
  <c r="S5779" i="2" a="1"/>
  <c r="S5779" i="2" s="1"/>
  <c r="V5778" i="2"/>
  <c r="V5778" i="2" a="1"/>
  <c r="U5778" i="2"/>
  <c r="T5778" i="2" a="1"/>
  <c r="T5778" i="2" s="1"/>
  <c r="S5778" i="2" a="1"/>
  <c r="S5778" i="2" s="1"/>
  <c r="V5777" i="2" a="1"/>
  <c r="V5777" i="2" s="1"/>
  <c r="U5777" i="2"/>
  <c r="T5777" i="2" a="1"/>
  <c r="T5777" i="2" s="1"/>
  <c r="S5777" i="2"/>
  <c r="S5777" i="2" a="1"/>
  <c r="V5776" i="2" a="1"/>
  <c r="V5776" i="2" s="1"/>
  <c r="U5776" i="2"/>
  <c r="T5776" i="2" a="1"/>
  <c r="T5776" i="2" s="1"/>
  <c r="S5776" i="2" a="1"/>
  <c r="S5776" i="2" s="1"/>
  <c r="V5775" i="2" a="1"/>
  <c r="V5775" i="2" s="1"/>
  <c r="U5775" i="2"/>
  <c r="T5775" i="2"/>
  <c r="T5775" i="2" a="1"/>
  <c r="S5775" i="2" a="1"/>
  <c r="S5775" i="2" s="1"/>
  <c r="V5774" i="2"/>
  <c r="V5774" i="2" a="1"/>
  <c r="U5774" i="2"/>
  <c r="T5774" i="2" a="1"/>
  <c r="T5774" i="2" s="1"/>
  <c r="S5774" i="2" a="1"/>
  <c r="S5774" i="2" s="1"/>
  <c r="V5773" i="2" a="1"/>
  <c r="V5773" i="2" s="1"/>
  <c r="U5773" i="2"/>
  <c r="T5773" i="2"/>
  <c r="T5773" i="2" a="1"/>
  <c r="S5773" i="2"/>
  <c r="S5773" i="2" a="1"/>
  <c r="V5772" i="2" a="1"/>
  <c r="V5772" i="2" s="1"/>
  <c r="U5772" i="2"/>
  <c r="T5772" i="2" a="1"/>
  <c r="T5772" i="2" s="1"/>
  <c r="S5772" i="2" a="1"/>
  <c r="S5772" i="2" s="1"/>
  <c r="V5771" i="2" a="1"/>
  <c r="V5771" i="2" s="1"/>
  <c r="U5771" i="2"/>
  <c r="T5771" i="2"/>
  <c r="T5771" i="2" a="1"/>
  <c r="S5771" i="2" a="1"/>
  <c r="S5771" i="2" s="1"/>
  <c r="V5770" i="2"/>
  <c r="V5770" i="2" a="1"/>
  <c r="U5770" i="2"/>
  <c r="T5770" i="2" a="1"/>
  <c r="T5770" i="2" s="1"/>
  <c r="S5770" i="2" a="1"/>
  <c r="S5770" i="2" s="1"/>
  <c r="V5769" i="2" a="1"/>
  <c r="V5769" i="2" s="1"/>
  <c r="U5769" i="2"/>
  <c r="T5769" i="2" a="1"/>
  <c r="T5769" i="2" s="1"/>
  <c r="S5769" i="2"/>
  <c r="S5769" i="2" a="1"/>
  <c r="V5768" i="2" a="1"/>
  <c r="V5768" i="2" s="1"/>
  <c r="U5768" i="2"/>
  <c r="T5768" i="2" a="1"/>
  <c r="T5768" i="2" s="1"/>
  <c r="S5768" i="2" a="1"/>
  <c r="S5768" i="2" s="1"/>
  <c r="V5767" i="2" a="1"/>
  <c r="V5767" i="2" s="1"/>
  <c r="U5767" i="2"/>
  <c r="T5767" i="2"/>
  <c r="T5767" i="2" a="1"/>
  <c r="S5767" i="2" a="1"/>
  <c r="S5767" i="2" s="1"/>
  <c r="V5766" i="2"/>
  <c r="V5766" i="2" a="1"/>
  <c r="U5766" i="2"/>
  <c r="T5766" i="2" a="1"/>
  <c r="T5766" i="2" s="1"/>
  <c r="S5766" i="2" a="1"/>
  <c r="S5766" i="2" s="1"/>
  <c r="V5765" i="2" a="1"/>
  <c r="V5765" i="2" s="1"/>
  <c r="U5765" i="2"/>
  <c r="T5765" i="2" a="1"/>
  <c r="T5765" i="2" s="1"/>
  <c r="S5765" i="2"/>
  <c r="S5765" i="2" a="1"/>
  <c r="V5764" i="2" a="1"/>
  <c r="V5764" i="2" s="1"/>
  <c r="U5764" i="2"/>
  <c r="T5764" i="2" a="1"/>
  <c r="T5764" i="2" s="1"/>
  <c r="S5764" i="2" a="1"/>
  <c r="S5764" i="2" s="1"/>
  <c r="V5763" i="2" a="1"/>
  <c r="V5763" i="2" s="1"/>
  <c r="U5763" i="2"/>
  <c r="T5763" i="2"/>
  <c r="T5763" i="2" a="1"/>
  <c r="S5763" i="2" a="1"/>
  <c r="S5763" i="2" s="1"/>
  <c r="V5762" i="2"/>
  <c r="V5762" i="2" a="1"/>
  <c r="U5762" i="2"/>
  <c r="T5762" i="2" a="1"/>
  <c r="T5762" i="2" s="1"/>
  <c r="S5762" i="2" a="1"/>
  <c r="S5762" i="2" s="1"/>
  <c r="V5761" i="2" a="1"/>
  <c r="V5761" i="2" s="1"/>
  <c r="U5761" i="2"/>
  <c r="T5761" i="2" a="1"/>
  <c r="T5761" i="2" s="1"/>
  <c r="S5761" i="2"/>
  <c r="S5761" i="2" a="1"/>
  <c r="V5760" i="2" a="1"/>
  <c r="V5760" i="2" s="1"/>
  <c r="U5760" i="2"/>
  <c r="T5760" i="2" a="1"/>
  <c r="T5760" i="2" s="1"/>
  <c r="S5760" i="2" a="1"/>
  <c r="S5760" i="2" s="1"/>
  <c r="V5759" i="2" a="1"/>
  <c r="V5759" i="2" s="1"/>
  <c r="U5759" i="2"/>
  <c r="T5759" i="2"/>
  <c r="T5759" i="2" a="1"/>
  <c r="S5759" i="2" a="1"/>
  <c r="S5759" i="2" s="1"/>
  <c r="V5758" i="2"/>
  <c r="V5758" i="2" a="1"/>
  <c r="U5758" i="2"/>
  <c r="T5758" i="2" a="1"/>
  <c r="T5758" i="2" s="1"/>
  <c r="S5758" i="2" a="1"/>
  <c r="S5758" i="2" s="1"/>
  <c r="V5757" i="2" a="1"/>
  <c r="V5757" i="2" s="1"/>
  <c r="U5757" i="2"/>
  <c r="T5757" i="2" a="1"/>
  <c r="T5757" i="2" s="1"/>
  <c r="S5757" i="2"/>
  <c r="S5757" i="2" a="1"/>
  <c r="V5756" i="2" a="1"/>
  <c r="V5756" i="2" s="1"/>
  <c r="U5756" i="2"/>
  <c r="T5756" i="2" a="1"/>
  <c r="T5756" i="2" s="1"/>
  <c r="S5756" i="2" a="1"/>
  <c r="S5756" i="2" s="1"/>
  <c r="V5755" i="2" a="1"/>
  <c r="V5755" i="2" s="1"/>
  <c r="U5755" i="2"/>
  <c r="T5755" i="2"/>
  <c r="T5755" i="2" a="1"/>
  <c r="S5755" i="2" a="1"/>
  <c r="S5755" i="2" s="1"/>
  <c r="V5754" i="2"/>
  <c r="V5754" i="2" a="1"/>
  <c r="U5754" i="2"/>
  <c r="T5754" i="2" a="1"/>
  <c r="T5754" i="2" s="1"/>
  <c r="S5754" i="2" a="1"/>
  <c r="S5754" i="2" s="1"/>
  <c r="V5753" i="2" a="1"/>
  <c r="V5753" i="2" s="1"/>
  <c r="U5753" i="2"/>
  <c r="T5753" i="2" a="1"/>
  <c r="T5753" i="2" s="1"/>
  <c r="S5753" i="2"/>
  <c r="S5753" i="2" a="1"/>
  <c r="V5752" i="2" a="1"/>
  <c r="V5752" i="2" s="1"/>
  <c r="U5752" i="2"/>
  <c r="T5752" i="2" a="1"/>
  <c r="T5752" i="2" s="1"/>
  <c r="S5752" i="2" a="1"/>
  <c r="S5752" i="2" s="1"/>
  <c r="V5751" i="2" a="1"/>
  <c r="V5751" i="2" s="1"/>
  <c r="U5751" i="2"/>
  <c r="T5751" i="2"/>
  <c r="T5751" i="2" a="1"/>
  <c r="S5751" i="2" a="1"/>
  <c r="S5751" i="2" s="1"/>
  <c r="V5750" i="2"/>
  <c r="V5750" i="2" a="1"/>
  <c r="U5750" i="2"/>
  <c r="T5750" i="2" a="1"/>
  <c r="T5750" i="2" s="1"/>
  <c r="S5750" i="2" a="1"/>
  <c r="S5750" i="2" s="1"/>
  <c r="V5749" i="2" a="1"/>
  <c r="V5749" i="2" s="1"/>
  <c r="U5749" i="2"/>
  <c r="T5749" i="2" a="1"/>
  <c r="T5749" i="2" s="1"/>
  <c r="S5749" i="2"/>
  <c r="S5749" i="2" a="1"/>
  <c r="V5748" i="2" a="1"/>
  <c r="V5748" i="2" s="1"/>
  <c r="U5748" i="2"/>
  <c r="T5748" i="2" a="1"/>
  <c r="T5748" i="2" s="1"/>
  <c r="S5748" i="2" a="1"/>
  <c r="S5748" i="2" s="1"/>
  <c r="V5747" i="2" a="1"/>
  <c r="V5747" i="2" s="1"/>
  <c r="U5747" i="2"/>
  <c r="T5747" i="2"/>
  <c r="T5747" i="2" a="1"/>
  <c r="S5747" i="2" a="1"/>
  <c r="S5747" i="2" s="1"/>
  <c r="V5746" i="2"/>
  <c r="V5746" i="2" a="1"/>
  <c r="U5746" i="2"/>
  <c r="T5746" i="2" a="1"/>
  <c r="T5746" i="2" s="1"/>
  <c r="S5746" i="2" a="1"/>
  <c r="S5746" i="2" s="1"/>
  <c r="V5745" i="2" a="1"/>
  <c r="V5745" i="2" s="1"/>
  <c r="U5745" i="2"/>
  <c r="T5745" i="2" a="1"/>
  <c r="T5745" i="2" s="1"/>
  <c r="S5745" i="2"/>
  <c r="S5745" i="2" a="1"/>
  <c r="V5744" i="2" a="1"/>
  <c r="V5744" i="2" s="1"/>
  <c r="U5744" i="2"/>
  <c r="T5744" i="2" a="1"/>
  <c r="T5744" i="2" s="1"/>
  <c r="S5744" i="2" a="1"/>
  <c r="S5744" i="2" s="1"/>
  <c r="V5743" i="2" a="1"/>
  <c r="V5743" i="2" s="1"/>
  <c r="U5743" i="2"/>
  <c r="T5743" i="2"/>
  <c r="T5743" i="2" a="1"/>
  <c r="S5743" i="2" a="1"/>
  <c r="S5743" i="2" s="1"/>
  <c r="V5742" i="2"/>
  <c r="V5742" i="2" a="1"/>
  <c r="U5742" i="2"/>
  <c r="T5742" i="2" a="1"/>
  <c r="T5742" i="2" s="1"/>
  <c r="S5742" i="2" a="1"/>
  <c r="S5742" i="2" s="1"/>
  <c r="V5741" i="2" a="1"/>
  <c r="V5741" i="2" s="1"/>
  <c r="U5741" i="2"/>
  <c r="T5741" i="2" a="1"/>
  <c r="T5741" i="2" s="1"/>
  <c r="S5741" i="2"/>
  <c r="S5741" i="2" a="1"/>
  <c r="V5740" i="2" a="1"/>
  <c r="V5740" i="2" s="1"/>
  <c r="U5740" i="2"/>
  <c r="T5740" i="2" a="1"/>
  <c r="T5740" i="2" s="1"/>
  <c r="S5740" i="2" a="1"/>
  <c r="S5740" i="2" s="1"/>
  <c r="V5739" i="2" a="1"/>
  <c r="V5739" i="2" s="1"/>
  <c r="U5739" i="2"/>
  <c r="T5739" i="2"/>
  <c r="T5739" i="2" a="1"/>
  <c r="S5739" i="2" a="1"/>
  <c r="S5739" i="2" s="1"/>
  <c r="V5738" i="2"/>
  <c r="V5738" i="2" a="1"/>
  <c r="U5738" i="2"/>
  <c r="T5738" i="2" a="1"/>
  <c r="T5738" i="2" s="1"/>
  <c r="S5738" i="2" a="1"/>
  <c r="S5738" i="2" s="1"/>
  <c r="V5737" i="2" a="1"/>
  <c r="V5737" i="2" s="1"/>
  <c r="U5737" i="2"/>
  <c r="T5737" i="2" a="1"/>
  <c r="T5737" i="2" s="1"/>
  <c r="S5737" i="2"/>
  <c r="S5737" i="2" a="1"/>
  <c r="V5736" i="2" a="1"/>
  <c r="V5736" i="2" s="1"/>
  <c r="U5736" i="2"/>
  <c r="T5736" i="2" a="1"/>
  <c r="T5736" i="2" s="1"/>
  <c r="S5736" i="2" a="1"/>
  <c r="S5736" i="2" s="1"/>
  <c r="V5735" i="2" a="1"/>
  <c r="V5735" i="2" s="1"/>
  <c r="U5735" i="2"/>
  <c r="T5735" i="2"/>
  <c r="T5735" i="2" a="1"/>
  <c r="S5735" i="2" a="1"/>
  <c r="S5735" i="2" s="1"/>
  <c r="V5734" i="2"/>
  <c r="V5734" i="2" a="1"/>
  <c r="U5734" i="2"/>
  <c r="T5734" i="2" a="1"/>
  <c r="T5734" i="2" s="1"/>
  <c r="S5734" i="2" a="1"/>
  <c r="S5734" i="2" s="1"/>
  <c r="V5733" i="2" a="1"/>
  <c r="V5733" i="2" s="1"/>
  <c r="U5733" i="2"/>
  <c r="T5733" i="2" a="1"/>
  <c r="T5733" i="2" s="1"/>
  <c r="S5733" i="2"/>
  <c r="S5733" i="2" a="1"/>
  <c r="V5732" i="2" a="1"/>
  <c r="V5732" i="2" s="1"/>
  <c r="U5732" i="2"/>
  <c r="T5732" i="2" a="1"/>
  <c r="T5732" i="2" s="1"/>
  <c r="S5732" i="2" a="1"/>
  <c r="S5732" i="2" s="1"/>
  <c r="V5731" i="2" a="1"/>
  <c r="V5731" i="2" s="1"/>
  <c r="U5731" i="2"/>
  <c r="T5731" i="2"/>
  <c r="T5731" i="2" a="1"/>
  <c r="S5731" i="2" a="1"/>
  <c r="S5731" i="2" s="1"/>
  <c r="V5730" i="2"/>
  <c r="V5730" i="2" a="1"/>
  <c r="U5730" i="2"/>
  <c r="T5730" i="2" a="1"/>
  <c r="T5730" i="2" s="1"/>
  <c r="S5730" i="2" a="1"/>
  <c r="S5730" i="2" s="1"/>
  <c r="V5729" i="2" a="1"/>
  <c r="V5729" i="2" s="1"/>
  <c r="U5729" i="2"/>
  <c r="T5729" i="2" a="1"/>
  <c r="T5729" i="2" s="1"/>
  <c r="S5729" i="2"/>
  <c r="S5729" i="2" a="1"/>
  <c r="V5728" i="2" a="1"/>
  <c r="V5728" i="2" s="1"/>
  <c r="U5728" i="2"/>
  <c r="T5728" i="2" a="1"/>
  <c r="T5728" i="2" s="1"/>
  <c r="S5728" i="2" a="1"/>
  <c r="S5728" i="2" s="1"/>
  <c r="V5727" i="2" a="1"/>
  <c r="V5727" i="2" s="1"/>
  <c r="U5727" i="2"/>
  <c r="T5727" i="2"/>
  <c r="T5727" i="2" a="1"/>
  <c r="S5727" i="2" a="1"/>
  <c r="S5727" i="2" s="1"/>
  <c r="V5726" i="2"/>
  <c r="V5726" i="2" a="1"/>
  <c r="U5726" i="2"/>
  <c r="T5726" i="2" a="1"/>
  <c r="T5726" i="2" s="1"/>
  <c r="S5726" i="2" a="1"/>
  <c r="S5726" i="2" s="1"/>
  <c r="V5725" i="2" a="1"/>
  <c r="V5725" i="2" s="1"/>
  <c r="U5725" i="2"/>
  <c r="T5725" i="2" a="1"/>
  <c r="T5725" i="2" s="1"/>
  <c r="S5725" i="2"/>
  <c r="S5725" i="2" a="1"/>
  <c r="V5724" i="2" a="1"/>
  <c r="V5724" i="2" s="1"/>
  <c r="U5724" i="2"/>
  <c r="T5724" i="2" a="1"/>
  <c r="T5724" i="2" s="1"/>
  <c r="S5724" i="2" a="1"/>
  <c r="S5724" i="2" s="1"/>
  <c r="V5723" i="2" a="1"/>
  <c r="V5723" i="2" s="1"/>
  <c r="U5723" i="2"/>
  <c r="T5723" i="2"/>
  <c r="T5723" i="2" a="1"/>
  <c r="S5723" i="2" a="1"/>
  <c r="S5723" i="2" s="1"/>
  <c r="V5722" i="2"/>
  <c r="V5722" i="2" a="1"/>
  <c r="U5722" i="2"/>
  <c r="T5722" i="2" a="1"/>
  <c r="T5722" i="2" s="1"/>
  <c r="S5722" i="2" a="1"/>
  <c r="S5722" i="2" s="1"/>
  <c r="V5721" i="2" a="1"/>
  <c r="V5721" i="2" s="1"/>
  <c r="U5721" i="2"/>
  <c r="T5721" i="2" a="1"/>
  <c r="T5721" i="2" s="1"/>
  <c r="S5721" i="2"/>
  <c r="S5721" i="2" a="1"/>
  <c r="V5720" i="2" a="1"/>
  <c r="V5720" i="2" s="1"/>
  <c r="U5720" i="2"/>
  <c r="T5720" i="2" a="1"/>
  <c r="T5720" i="2" s="1"/>
  <c r="S5720" i="2" a="1"/>
  <c r="S5720" i="2" s="1"/>
  <c r="V5719" i="2" a="1"/>
  <c r="V5719" i="2" s="1"/>
  <c r="U5719" i="2"/>
  <c r="T5719" i="2"/>
  <c r="T5719" i="2" a="1"/>
  <c r="S5719" i="2" a="1"/>
  <c r="S5719" i="2" s="1"/>
  <c r="V5718" i="2"/>
  <c r="V5718" i="2" a="1"/>
  <c r="U5718" i="2"/>
  <c r="T5718" i="2" a="1"/>
  <c r="T5718" i="2" s="1"/>
  <c r="S5718" i="2"/>
  <c r="S5718" i="2" a="1"/>
  <c r="V5717" i="2" a="1"/>
  <c r="V5717" i="2" s="1"/>
  <c r="U5717" i="2"/>
  <c r="T5717" i="2" a="1"/>
  <c r="T5717" i="2" s="1"/>
  <c r="S5717" i="2"/>
  <c r="S5717" i="2" a="1"/>
  <c r="V5716" i="2" a="1"/>
  <c r="V5716" i="2" s="1"/>
  <c r="U5716" i="2"/>
  <c r="T5716" i="2" a="1"/>
  <c r="T5716" i="2" s="1"/>
  <c r="S5716" i="2" a="1"/>
  <c r="S5716" i="2" s="1"/>
  <c r="V5715" i="2"/>
  <c r="V5715" i="2" a="1"/>
  <c r="U5715" i="2"/>
  <c r="T5715" i="2"/>
  <c r="T5715" i="2" a="1"/>
  <c r="S5715" i="2" a="1"/>
  <c r="S5715" i="2" s="1"/>
  <c r="V5714" i="2"/>
  <c r="V5714" i="2" a="1"/>
  <c r="U5714" i="2"/>
  <c r="T5714" i="2" a="1"/>
  <c r="T5714" i="2" s="1"/>
  <c r="S5714" i="2" a="1"/>
  <c r="S5714" i="2" s="1"/>
  <c r="V5713" i="2" a="1"/>
  <c r="V5713" i="2" s="1"/>
  <c r="U5713" i="2"/>
  <c r="T5713" i="2" a="1"/>
  <c r="T5713" i="2" s="1"/>
  <c r="S5713" i="2"/>
  <c r="S5713" i="2" a="1"/>
  <c r="V5712" i="2" a="1"/>
  <c r="V5712" i="2" s="1"/>
  <c r="U5712" i="2"/>
  <c r="T5712" i="2" a="1"/>
  <c r="T5712" i="2" s="1"/>
  <c r="S5712" i="2" a="1"/>
  <c r="S5712" i="2" s="1"/>
  <c r="V5711" i="2" a="1"/>
  <c r="V5711" i="2" s="1"/>
  <c r="U5711" i="2"/>
  <c r="T5711" i="2"/>
  <c r="T5711" i="2" a="1"/>
  <c r="S5711" i="2" a="1"/>
  <c r="S5711" i="2" s="1"/>
  <c r="V5710" i="2"/>
  <c r="V5710" i="2" a="1"/>
  <c r="U5710" i="2"/>
  <c r="T5710" i="2" a="1"/>
  <c r="T5710" i="2" s="1"/>
  <c r="S5710" i="2" a="1"/>
  <c r="S5710" i="2" s="1"/>
  <c r="V5709" i="2" a="1"/>
  <c r="V5709" i="2" s="1"/>
  <c r="U5709" i="2"/>
  <c r="T5709" i="2" a="1"/>
  <c r="T5709" i="2" s="1"/>
  <c r="S5709" i="2"/>
  <c r="S5709" i="2" a="1"/>
  <c r="V5708" i="2" a="1"/>
  <c r="V5708" i="2" s="1"/>
  <c r="U5708" i="2"/>
  <c r="T5708" i="2" a="1"/>
  <c r="T5708" i="2" s="1"/>
  <c r="S5708" i="2" a="1"/>
  <c r="S5708" i="2" s="1"/>
  <c r="V5707" i="2" a="1"/>
  <c r="V5707" i="2" s="1"/>
  <c r="U5707" i="2"/>
  <c r="T5707" i="2"/>
  <c r="T5707" i="2" a="1"/>
  <c r="S5707" i="2" a="1"/>
  <c r="S5707" i="2" s="1"/>
  <c r="V5706" i="2"/>
  <c r="V5706" i="2" a="1"/>
  <c r="U5706" i="2"/>
  <c r="T5706" i="2" a="1"/>
  <c r="T5706" i="2" s="1"/>
  <c r="S5706" i="2" a="1"/>
  <c r="S5706" i="2" s="1"/>
  <c r="V5705" i="2" a="1"/>
  <c r="V5705" i="2" s="1"/>
  <c r="U5705" i="2"/>
  <c r="T5705" i="2" a="1"/>
  <c r="T5705" i="2" s="1"/>
  <c r="S5705" i="2"/>
  <c r="S5705" i="2" a="1"/>
  <c r="V5704" i="2" a="1"/>
  <c r="V5704" i="2" s="1"/>
  <c r="U5704" i="2"/>
  <c r="T5704" i="2" a="1"/>
  <c r="T5704" i="2" s="1"/>
  <c r="S5704" i="2" a="1"/>
  <c r="S5704" i="2" s="1"/>
  <c r="V5703" i="2" a="1"/>
  <c r="V5703" i="2" s="1"/>
  <c r="U5703" i="2"/>
  <c r="T5703" i="2"/>
  <c r="T5703" i="2" a="1"/>
  <c r="S5703" i="2" a="1"/>
  <c r="S5703" i="2" s="1"/>
  <c r="V5702" i="2"/>
  <c r="V5702" i="2" a="1"/>
  <c r="U5702" i="2"/>
  <c r="T5702" i="2" a="1"/>
  <c r="T5702" i="2" s="1"/>
  <c r="S5702" i="2" a="1"/>
  <c r="S5702" i="2" s="1"/>
  <c r="V5701" i="2" a="1"/>
  <c r="V5701" i="2" s="1"/>
  <c r="U5701" i="2"/>
  <c r="T5701" i="2" a="1"/>
  <c r="T5701" i="2" s="1"/>
  <c r="S5701" i="2"/>
  <c r="S5701" i="2" a="1"/>
  <c r="V5700" i="2" a="1"/>
  <c r="V5700" i="2" s="1"/>
  <c r="U5700" i="2"/>
  <c r="T5700" i="2" a="1"/>
  <c r="T5700" i="2" s="1"/>
  <c r="S5700" i="2" a="1"/>
  <c r="S5700" i="2" s="1"/>
  <c r="V5699" i="2" a="1"/>
  <c r="V5699" i="2" s="1"/>
  <c r="U5699" i="2"/>
  <c r="T5699" i="2"/>
  <c r="T5699" i="2" a="1"/>
  <c r="S5699" i="2" a="1"/>
  <c r="S5699" i="2" s="1"/>
  <c r="V5698" i="2"/>
  <c r="V5698" i="2" a="1"/>
  <c r="U5698" i="2"/>
  <c r="T5698" i="2" a="1"/>
  <c r="T5698" i="2" s="1"/>
  <c r="S5698" i="2" a="1"/>
  <c r="S5698" i="2" s="1"/>
  <c r="V5697" i="2" a="1"/>
  <c r="V5697" i="2" s="1"/>
  <c r="U5697" i="2"/>
  <c r="T5697" i="2" a="1"/>
  <c r="T5697" i="2" s="1"/>
  <c r="S5697" i="2"/>
  <c r="S5697" i="2" a="1"/>
  <c r="V5696" i="2" a="1"/>
  <c r="V5696" i="2" s="1"/>
  <c r="U5696" i="2"/>
  <c r="T5696" i="2" a="1"/>
  <c r="T5696" i="2" s="1"/>
  <c r="S5696" i="2" a="1"/>
  <c r="S5696" i="2" s="1"/>
  <c r="V5695" i="2" a="1"/>
  <c r="V5695" i="2" s="1"/>
  <c r="U5695" i="2"/>
  <c r="T5695" i="2"/>
  <c r="T5695" i="2" a="1"/>
  <c r="S5695" i="2" a="1"/>
  <c r="S5695" i="2" s="1"/>
  <c r="V5694" i="2"/>
  <c r="V5694" i="2" a="1"/>
  <c r="U5694" i="2"/>
  <c r="T5694" i="2" a="1"/>
  <c r="T5694" i="2" s="1"/>
  <c r="S5694" i="2" a="1"/>
  <c r="S5694" i="2" s="1"/>
  <c r="V5693" i="2" a="1"/>
  <c r="V5693" i="2" s="1"/>
  <c r="U5693" i="2"/>
  <c r="T5693" i="2" a="1"/>
  <c r="T5693" i="2" s="1"/>
  <c r="S5693" i="2"/>
  <c r="S5693" i="2" a="1"/>
  <c r="V5692" i="2" a="1"/>
  <c r="V5692" i="2" s="1"/>
  <c r="U5692" i="2"/>
  <c r="T5692" i="2" a="1"/>
  <c r="T5692" i="2" s="1"/>
  <c r="S5692" i="2" a="1"/>
  <c r="S5692" i="2" s="1"/>
  <c r="V5691" i="2" a="1"/>
  <c r="V5691" i="2" s="1"/>
  <c r="U5691" i="2"/>
  <c r="T5691" i="2"/>
  <c r="T5691" i="2" a="1"/>
  <c r="S5691" i="2" a="1"/>
  <c r="S5691" i="2" s="1"/>
  <c r="V5690" i="2"/>
  <c r="V5690" i="2" a="1"/>
  <c r="U5690" i="2"/>
  <c r="T5690" i="2" a="1"/>
  <c r="T5690" i="2" s="1"/>
  <c r="S5690" i="2" a="1"/>
  <c r="S5690" i="2" s="1"/>
  <c r="V5689" i="2" a="1"/>
  <c r="V5689" i="2" s="1"/>
  <c r="U5689" i="2"/>
  <c r="T5689" i="2" a="1"/>
  <c r="T5689" i="2" s="1"/>
  <c r="S5689" i="2"/>
  <c r="S5689" i="2" a="1"/>
  <c r="V5688" i="2" a="1"/>
  <c r="V5688" i="2" s="1"/>
  <c r="U5688" i="2"/>
  <c r="T5688" i="2" a="1"/>
  <c r="T5688" i="2" s="1"/>
  <c r="S5688" i="2" a="1"/>
  <c r="S5688" i="2" s="1"/>
  <c r="V5687" i="2" a="1"/>
  <c r="V5687" i="2" s="1"/>
  <c r="U5687" i="2"/>
  <c r="T5687" i="2"/>
  <c r="T5687" i="2" a="1"/>
  <c r="S5687" i="2" a="1"/>
  <c r="S5687" i="2" s="1"/>
  <c r="V5686" i="2"/>
  <c r="V5686" i="2" a="1"/>
  <c r="U5686" i="2"/>
  <c r="T5686" i="2" a="1"/>
  <c r="T5686" i="2" s="1"/>
  <c r="S5686" i="2" a="1"/>
  <c r="S5686" i="2" s="1"/>
  <c r="V5685" i="2" a="1"/>
  <c r="V5685" i="2" s="1"/>
  <c r="U5685" i="2"/>
  <c r="T5685" i="2" a="1"/>
  <c r="T5685" i="2" s="1"/>
  <c r="S5685" i="2"/>
  <c r="S5685" i="2" a="1"/>
  <c r="V5684" i="2" a="1"/>
  <c r="V5684" i="2" s="1"/>
  <c r="U5684" i="2"/>
  <c r="T5684" i="2" a="1"/>
  <c r="T5684" i="2" s="1"/>
  <c r="S5684" i="2" a="1"/>
  <c r="S5684" i="2" s="1"/>
  <c r="V5683" i="2" a="1"/>
  <c r="V5683" i="2" s="1"/>
  <c r="U5683" i="2"/>
  <c r="T5683" i="2"/>
  <c r="T5683" i="2" a="1"/>
  <c r="S5683" i="2" a="1"/>
  <c r="S5683" i="2" s="1"/>
  <c r="V5682" i="2"/>
  <c r="V5682" i="2" a="1"/>
  <c r="U5682" i="2"/>
  <c r="T5682" i="2" a="1"/>
  <c r="T5682" i="2" s="1"/>
  <c r="S5682" i="2" a="1"/>
  <c r="S5682" i="2" s="1"/>
  <c r="V5681" i="2" a="1"/>
  <c r="V5681" i="2" s="1"/>
  <c r="U5681" i="2"/>
  <c r="T5681" i="2" a="1"/>
  <c r="T5681" i="2" s="1"/>
  <c r="S5681" i="2"/>
  <c r="S5681" i="2" a="1"/>
  <c r="V5680" i="2" a="1"/>
  <c r="V5680" i="2" s="1"/>
  <c r="U5680" i="2"/>
  <c r="T5680" i="2" a="1"/>
  <c r="T5680" i="2" s="1"/>
  <c r="S5680" i="2" a="1"/>
  <c r="S5680" i="2" s="1"/>
  <c r="V5679" i="2" a="1"/>
  <c r="V5679" i="2" s="1"/>
  <c r="U5679" i="2"/>
  <c r="T5679" i="2"/>
  <c r="T5679" i="2" a="1"/>
  <c r="S5679" i="2" a="1"/>
  <c r="S5679" i="2" s="1"/>
  <c r="V5678" i="2"/>
  <c r="V5678" i="2" a="1"/>
  <c r="U5678" i="2"/>
  <c r="T5678" i="2" a="1"/>
  <c r="T5678" i="2" s="1"/>
  <c r="S5678" i="2" a="1"/>
  <c r="S5678" i="2" s="1"/>
  <c r="V5677" i="2" a="1"/>
  <c r="V5677" i="2" s="1"/>
  <c r="U5677" i="2"/>
  <c r="T5677" i="2" a="1"/>
  <c r="T5677" i="2" s="1"/>
  <c r="S5677" i="2"/>
  <c r="S5677" i="2" a="1"/>
  <c r="V5676" i="2" a="1"/>
  <c r="V5676" i="2" s="1"/>
  <c r="U5676" i="2"/>
  <c r="T5676" i="2" a="1"/>
  <c r="T5676" i="2" s="1"/>
  <c r="S5676" i="2" a="1"/>
  <c r="S5676" i="2" s="1"/>
  <c r="V5675" i="2" a="1"/>
  <c r="V5675" i="2" s="1"/>
  <c r="U5675" i="2"/>
  <c r="T5675" i="2"/>
  <c r="T5675" i="2" a="1"/>
  <c r="S5675" i="2" a="1"/>
  <c r="S5675" i="2" s="1"/>
  <c r="V5674" i="2"/>
  <c r="V5674" i="2" a="1"/>
  <c r="U5674" i="2"/>
  <c r="T5674" i="2" a="1"/>
  <c r="T5674" i="2" s="1"/>
  <c r="S5674" i="2" a="1"/>
  <c r="S5674" i="2" s="1"/>
  <c r="V5673" i="2" a="1"/>
  <c r="V5673" i="2" s="1"/>
  <c r="U5673" i="2"/>
  <c r="T5673" i="2" a="1"/>
  <c r="T5673" i="2" s="1"/>
  <c r="S5673" i="2"/>
  <c r="S5673" i="2" a="1"/>
  <c r="V5672" i="2" a="1"/>
  <c r="V5672" i="2" s="1"/>
  <c r="U5672" i="2"/>
  <c r="T5672" i="2" a="1"/>
  <c r="T5672" i="2" s="1"/>
  <c r="S5672" i="2" a="1"/>
  <c r="S5672" i="2" s="1"/>
  <c r="V5671" i="2" a="1"/>
  <c r="V5671" i="2" s="1"/>
  <c r="U5671" i="2"/>
  <c r="T5671" i="2"/>
  <c r="T5671" i="2" a="1"/>
  <c r="S5671" i="2" a="1"/>
  <c r="S5671" i="2" s="1"/>
  <c r="V5670" i="2"/>
  <c r="V5670" i="2" a="1"/>
  <c r="U5670" i="2"/>
  <c r="T5670" i="2" a="1"/>
  <c r="T5670" i="2" s="1"/>
  <c r="S5670" i="2" a="1"/>
  <c r="S5670" i="2" s="1"/>
  <c r="V5669" i="2" a="1"/>
  <c r="V5669" i="2" s="1"/>
  <c r="U5669" i="2"/>
  <c r="T5669" i="2" a="1"/>
  <c r="T5669" i="2" s="1"/>
  <c r="S5669" i="2"/>
  <c r="S5669" i="2" a="1"/>
  <c r="V5668" i="2" a="1"/>
  <c r="V5668" i="2" s="1"/>
  <c r="U5668" i="2"/>
  <c r="T5668" i="2" a="1"/>
  <c r="T5668" i="2" s="1"/>
  <c r="S5668" i="2" a="1"/>
  <c r="S5668" i="2" s="1"/>
  <c r="V5667" i="2" a="1"/>
  <c r="V5667" i="2" s="1"/>
  <c r="U5667" i="2"/>
  <c r="T5667" i="2"/>
  <c r="T5667" i="2" a="1"/>
  <c r="S5667" i="2" a="1"/>
  <c r="S5667" i="2" s="1"/>
  <c r="V5666" i="2"/>
  <c r="V5666" i="2" a="1"/>
  <c r="U5666" i="2"/>
  <c r="T5666" i="2" a="1"/>
  <c r="T5666" i="2" s="1"/>
  <c r="S5666" i="2" a="1"/>
  <c r="S5666" i="2" s="1"/>
  <c r="V5665" i="2" a="1"/>
  <c r="V5665" i="2" s="1"/>
  <c r="U5665" i="2"/>
  <c r="T5665" i="2" a="1"/>
  <c r="T5665" i="2" s="1"/>
  <c r="S5665" i="2"/>
  <c r="S5665" i="2" a="1"/>
  <c r="V5664" i="2" a="1"/>
  <c r="V5664" i="2" s="1"/>
  <c r="U5664" i="2"/>
  <c r="T5664" i="2" a="1"/>
  <c r="T5664" i="2" s="1"/>
  <c r="S5664" i="2" a="1"/>
  <c r="S5664" i="2" s="1"/>
  <c r="V5663" i="2" a="1"/>
  <c r="V5663" i="2" s="1"/>
  <c r="U5663" i="2"/>
  <c r="T5663" i="2"/>
  <c r="T5663" i="2" a="1"/>
  <c r="S5663" i="2" a="1"/>
  <c r="S5663" i="2" s="1"/>
  <c r="V5662" i="2"/>
  <c r="V5662" i="2" a="1"/>
  <c r="U5662" i="2"/>
  <c r="T5662" i="2" a="1"/>
  <c r="T5662" i="2" s="1"/>
  <c r="S5662" i="2" a="1"/>
  <c r="S5662" i="2" s="1"/>
  <c r="V5661" i="2" a="1"/>
  <c r="V5661" i="2" s="1"/>
  <c r="U5661" i="2"/>
  <c r="T5661" i="2" a="1"/>
  <c r="T5661" i="2" s="1"/>
  <c r="S5661" i="2"/>
  <c r="S5661" i="2" a="1"/>
  <c r="V5660" i="2" a="1"/>
  <c r="V5660" i="2" s="1"/>
  <c r="U5660" i="2"/>
  <c r="T5660" i="2" a="1"/>
  <c r="T5660" i="2" s="1"/>
  <c r="S5660" i="2" a="1"/>
  <c r="S5660" i="2" s="1"/>
  <c r="V5659" i="2" a="1"/>
  <c r="V5659" i="2" s="1"/>
  <c r="U5659" i="2"/>
  <c r="T5659" i="2"/>
  <c r="T5659" i="2" a="1"/>
  <c r="S5659" i="2" a="1"/>
  <c r="S5659" i="2" s="1"/>
  <c r="V5658" i="2"/>
  <c r="V5658" i="2" a="1"/>
  <c r="U5658" i="2"/>
  <c r="T5658" i="2" a="1"/>
  <c r="T5658" i="2" s="1"/>
  <c r="S5658" i="2" a="1"/>
  <c r="S5658" i="2" s="1"/>
  <c r="V5657" i="2" a="1"/>
  <c r="V5657" i="2" s="1"/>
  <c r="U5657" i="2"/>
  <c r="T5657" i="2" a="1"/>
  <c r="T5657" i="2" s="1"/>
  <c r="S5657" i="2"/>
  <c r="S5657" i="2" a="1"/>
  <c r="V5656" i="2" a="1"/>
  <c r="V5656" i="2" s="1"/>
  <c r="U5656" i="2"/>
  <c r="T5656" i="2" a="1"/>
  <c r="T5656" i="2" s="1"/>
  <c r="S5656" i="2" a="1"/>
  <c r="S5656" i="2" s="1"/>
  <c r="V5655" i="2" a="1"/>
  <c r="V5655" i="2" s="1"/>
  <c r="U5655" i="2"/>
  <c r="T5655" i="2"/>
  <c r="T5655" i="2" a="1"/>
  <c r="S5655" i="2" a="1"/>
  <c r="S5655" i="2" s="1"/>
  <c r="V5654" i="2"/>
  <c r="V5654" i="2" a="1"/>
  <c r="U5654" i="2"/>
  <c r="T5654" i="2" a="1"/>
  <c r="T5654" i="2" s="1"/>
  <c r="S5654" i="2" a="1"/>
  <c r="S5654" i="2" s="1"/>
  <c r="V5653" i="2" a="1"/>
  <c r="V5653" i="2" s="1"/>
  <c r="U5653" i="2"/>
  <c r="T5653" i="2" a="1"/>
  <c r="T5653" i="2" s="1"/>
  <c r="S5653" i="2"/>
  <c r="S5653" i="2" a="1"/>
  <c r="V5652" i="2" a="1"/>
  <c r="V5652" i="2" s="1"/>
  <c r="U5652" i="2"/>
  <c r="T5652" i="2" a="1"/>
  <c r="T5652" i="2" s="1"/>
  <c r="S5652" i="2" a="1"/>
  <c r="S5652" i="2" s="1"/>
  <c r="V5651" i="2" a="1"/>
  <c r="V5651" i="2" s="1"/>
  <c r="U5651" i="2"/>
  <c r="T5651" i="2"/>
  <c r="T5651" i="2" a="1"/>
  <c r="S5651" i="2" a="1"/>
  <c r="S5651" i="2" s="1"/>
  <c r="V5650" i="2"/>
  <c r="V5650" i="2" a="1"/>
  <c r="U5650" i="2"/>
  <c r="T5650" i="2" a="1"/>
  <c r="T5650" i="2" s="1"/>
  <c r="S5650" i="2" a="1"/>
  <c r="S5650" i="2" s="1"/>
  <c r="V5649" i="2" a="1"/>
  <c r="V5649" i="2" s="1"/>
  <c r="U5649" i="2"/>
  <c r="T5649" i="2" a="1"/>
  <c r="T5649" i="2" s="1"/>
  <c r="S5649" i="2"/>
  <c r="S5649" i="2" a="1"/>
  <c r="V5648" i="2" a="1"/>
  <c r="V5648" i="2" s="1"/>
  <c r="U5648" i="2"/>
  <c r="T5648" i="2" a="1"/>
  <c r="T5648" i="2" s="1"/>
  <c r="S5648" i="2" a="1"/>
  <c r="S5648" i="2" s="1"/>
  <c r="V5647" i="2" a="1"/>
  <c r="V5647" i="2" s="1"/>
  <c r="U5647" i="2"/>
  <c r="T5647" i="2"/>
  <c r="T5647" i="2" a="1"/>
  <c r="S5647" i="2" a="1"/>
  <c r="S5647" i="2" s="1"/>
  <c r="V5646" i="2"/>
  <c r="V5646" i="2" a="1"/>
  <c r="U5646" i="2"/>
  <c r="T5646" i="2" a="1"/>
  <c r="T5646" i="2" s="1"/>
  <c r="S5646" i="2" a="1"/>
  <c r="S5646" i="2" s="1"/>
  <c r="V5645" i="2" a="1"/>
  <c r="V5645" i="2" s="1"/>
  <c r="U5645" i="2"/>
  <c r="T5645" i="2" a="1"/>
  <c r="T5645" i="2" s="1"/>
  <c r="S5645" i="2"/>
  <c r="S5645" i="2" a="1"/>
  <c r="V5644" i="2" a="1"/>
  <c r="V5644" i="2" s="1"/>
  <c r="U5644" i="2"/>
  <c r="T5644" i="2" a="1"/>
  <c r="T5644" i="2" s="1"/>
  <c r="S5644" i="2" a="1"/>
  <c r="S5644" i="2" s="1"/>
  <c r="V5643" i="2" a="1"/>
  <c r="V5643" i="2" s="1"/>
  <c r="U5643" i="2"/>
  <c r="T5643" i="2"/>
  <c r="T5643" i="2" a="1"/>
  <c r="S5643" i="2" a="1"/>
  <c r="S5643" i="2" s="1"/>
  <c r="V5642" i="2"/>
  <c r="V5642" i="2" a="1"/>
  <c r="U5642" i="2"/>
  <c r="T5642" i="2" a="1"/>
  <c r="T5642" i="2" s="1"/>
  <c r="S5642" i="2" a="1"/>
  <c r="S5642" i="2" s="1"/>
  <c r="V5641" i="2" a="1"/>
  <c r="V5641" i="2" s="1"/>
  <c r="U5641" i="2"/>
  <c r="T5641" i="2" a="1"/>
  <c r="T5641" i="2" s="1"/>
  <c r="S5641" i="2"/>
  <c r="S5641" i="2" a="1"/>
  <c r="V5640" i="2" a="1"/>
  <c r="V5640" i="2" s="1"/>
  <c r="U5640" i="2"/>
  <c r="T5640" i="2" a="1"/>
  <c r="T5640" i="2" s="1"/>
  <c r="S5640" i="2" a="1"/>
  <c r="S5640" i="2" s="1"/>
  <c r="V5639" i="2" a="1"/>
  <c r="V5639" i="2" s="1"/>
  <c r="U5639" i="2"/>
  <c r="T5639" i="2"/>
  <c r="T5639" i="2" a="1"/>
  <c r="S5639" i="2" a="1"/>
  <c r="S5639" i="2" s="1"/>
  <c r="V5638" i="2"/>
  <c r="V5638" i="2" a="1"/>
  <c r="U5638" i="2"/>
  <c r="T5638" i="2" a="1"/>
  <c r="T5638" i="2" s="1"/>
  <c r="S5638" i="2" a="1"/>
  <c r="S5638" i="2" s="1"/>
  <c r="V5637" i="2" a="1"/>
  <c r="V5637" i="2" s="1"/>
  <c r="U5637" i="2"/>
  <c r="T5637" i="2" a="1"/>
  <c r="T5637" i="2" s="1"/>
  <c r="S5637" i="2"/>
  <c r="S5637" i="2" a="1"/>
  <c r="V5636" i="2" a="1"/>
  <c r="V5636" i="2" s="1"/>
  <c r="U5636" i="2"/>
  <c r="T5636" i="2" a="1"/>
  <c r="T5636" i="2" s="1"/>
  <c r="S5636" i="2" a="1"/>
  <c r="S5636" i="2" s="1"/>
  <c r="V5635" i="2" a="1"/>
  <c r="V5635" i="2" s="1"/>
  <c r="U5635" i="2"/>
  <c r="T5635" i="2"/>
  <c r="T5635" i="2" a="1"/>
  <c r="S5635" i="2" a="1"/>
  <c r="S5635" i="2" s="1"/>
  <c r="V5634" i="2"/>
  <c r="V5634" i="2" a="1"/>
  <c r="U5634" i="2"/>
  <c r="T5634" i="2" a="1"/>
  <c r="T5634" i="2" s="1"/>
  <c r="S5634" i="2" a="1"/>
  <c r="S5634" i="2" s="1"/>
  <c r="V5633" i="2" a="1"/>
  <c r="V5633" i="2" s="1"/>
  <c r="U5633" i="2"/>
  <c r="T5633" i="2" a="1"/>
  <c r="T5633" i="2" s="1"/>
  <c r="S5633" i="2"/>
  <c r="S5633" i="2" a="1"/>
  <c r="V5632" i="2" a="1"/>
  <c r="V5632" i="2" s="1"/>
  <c r="U5632" i="2"/>
  <c r="T5632" i="2" a="1"/>
  <c r="T5632" i="2" s="1"/>
  <c r="S5632" i="2" a="1"/>
  <c r="S5632" i="2" s="1"/>
  <c r="V5631" i="2" a="1"/>
  <c r="V5631" i="2" s="1"/>
  <c r="U5631" i="2"/>
  <c r="T5631" i="2"/>
  <c r="T5631" i="2" a="1"/>
  <c r="S5631" i="2" a="1"/>
  <c r="S5631" i="2" s="1"/>
  <c r="V5630" i="2"/>
  <c r="V5630" i="2" a="1"/>
  <c r="U5630" i="2"/>
  <c r="T5630" i="2" a="1"/>
  <c r="T5630" i="2" s="1"/>
  <c r="S5630" i="2" a="1"/>
  <c r="S5630" i="2" s="1"/>
  <c r="V5629" i="2" a="1"/>
  <c r="V5629" i="2" s="1"/>
  <c r="U5629" i="2"/>
  <c r="T5629" i="2" a="1"/>
  <c r="T5629" i="2" s="1"/>
  <c r="S5629" i="2"/>
  <c r="S5629" i="2" a="1"/>
  <c r="V5628" i="2" a="1"/>
  <c r="V5628" i="2" s="1"/>
  <c r="U5628" i="2"/>
  <c r="T5628" i="2" a="1"/>
  <c r="T5628" i="2" s="1"/>
  <c r="S5628" i="2" a="1"/>
  <c r="S5628" i="2" s="1"/>
  <c r="V5627" i="2" a="1"/>
  <c r="V5627" i="2" s="1"/>
  <c r="U5627" i="2"/>
  <c r="T5627" i="2"/>
  <c r="T5627" i="2" a="1"/>
  <c r="S5627" i="2" a="1"/>
  <c r="S5627" i="2" s="1"/>
  <c r="V5626" i="2"/>
  <c r="V5626" i="2" a="1"/>
  <c r="U5626" i="2"/>
  <c r="T5626" i="2" a="1"/>
  <c r="T5626" i="2" s="1"/>
  <c r="S5626" i="2" a="1"/>
  <c r="S5626" i="2" s="1"/>
  <c r="V5625" i="2" a="1"/>
  <c r="V5625" i="2" s="1"/>
  <c r="U5625" i="2"/>
  <c r="T5625" i="2" a="1"/>
  <c r="T5625" i="2" s="1"/>
  <c r="S5625" i="2"/>
  <c r="S5625" i="2" a="1"/>
  <c r="V5624" i="2" a="1"/>
  <c r="V5624" i="2" s="1"/>
  <c r="U5624" i="2"/>
  <c r="T5624" i="2" a="1"/>
  <c r="T5624" i="2" s="1"/>
  <c r="S5624" i="2" a="1"/>
  <c r="S5624" i="2" s="1"/>
  <c r="V5623" i="2" a="1"/>
  <c r="V5623" i="2" s="1"/>
  <c r="U5623" i="2"/>
  <c r="T5623" i="2"/>
  <c r="T5623" i="2" a="1"/>
  <c r="S5623" i="2" a="1"/>
  <c r="S5623" i="2" s="1"/>
  <c r="V5622" i="2"/>
  <c r="V5622" i="2" a="1"/>
  <c r="U5622" i="2"/>
  <c r="T5622" i="2" a="1"/>
  <c r="T5622" i="2" s="1"/>
  <c r="S5622" i="2" a="1"/>
  <c r="S5622" i="2" s="1"/>
  <c r="V5621" i="2" a="1"/>
  <c r="V5621" i="2" s="1"/>
  <c r="U5621" i="2"/>
  <c r="T5621" i="2" a="1"/>
  <c r="T5621" i="2" s="1"/>
  <c r="S5621" i="2"/>
  <c r="S5621" i="2" a="1"/>
  <c r="V5620" i="2" a="1"/>
  <c r="V5620" i="2" s="1"/>
  <c r="U5620" i="2"/>
  <c r="T5620" i="2" a="1"/>
  <c r="T5620" i="2" s="1"/>
  <c r="S5620" i="2" a="1"/>
  <c r="S5620" i="2" s="1"/>
  <c r="V5619" i="2" a="1"/>
  <c r="V5619" i="2" s="1"/>
  <c r="U5619" i="2"/>
  <c r="T5619" i="2"/>
  <c r="T5619" i="2" a="1"/>
  <c r="S5619" i="2" a="1"/>
  <c r="S5619" i="2" s="1"/>
  <c r="V5618" i="2"/>
  <c r="V5618" i="2" a="1"/>
  <c r="U5618" i="2"/>
  <c r="T5618" i="2" a="1"/>
  <c r="T5618" i="2" s="1"/>
  <c r="S5618" i="2" a="1"/>
  <c r="S5618" i="2" s="1"/>
  <c r="V5617" i="2" a="1"/>
  <c r="V5617" i="2" s="1"/>
  <c r="U5617" i="2"/>
  <c r="T5617" i="2" a="1"/>
  <c r="T5617" i="2" s="1"/>
  <c r="S5617" i="2"/>
  <c r="S5617" i="2" a="1"/>
  <c r="V5616" i="2" a="1"/>
  <c r="V5616" i="2" s="1"/>
  <c r="U5616" i="2"/>
  <c r="T5616" i="2" a="1"/>
  <c r="T5616" i="2" s="1"/>
  <c r="S5616" i="2" a="1"/>
  <c r="S5616" i="2" s="1"/>
  <c r="V5615" i="2" a="1"/>
  <c r="V5615" i="2" s="1"/>
  <c r="U5615" i="2"/>
  <c r="T5615" i="2"/>
  <c r="T5615" i="2" a="1"/>
  <c r="S5615" i="2" a="1"/>
  <c r="S5615" i="2" s="1"/>
  <c r="V5614" i="2"/>
  <c r="V5614" i="2" a="1"/>
  <c r="U5614" i="2"/>
  <c r="T5614" i="2" a="1"/>
  <c r="T5614" i="2" s="1"/>
  <c r="S5614" i="2" a="1"/>
  <c r="S5614" i="2" s="1"/>
  <c r="V5613" i="2" a="1"/>
  <c r="V5613" i="2" s="1"/>
  <c r="U5613" i="2"/>
  <c r="T5613" i="2" a="1"/>
  <c r="T5613" i="2" s="1"/>
  <c r="S5613" i="2"/>
  <c r="S5613" i="2" a="1"/>
  <c r="V5612" i="2" a="1"/>
  <c r="V5612" i="2" s="1"/>
  <c r="U5612" i="2"/>
  <c r="T5612" i="2" a="1"/>
  <c r="T5612" i="2" s="1"/>
  <c r="S5612" i="2" a="1"/>
  <c r="S5612" i="2" s="1"/>
  <c r="V5611" i="2" a="1"/>
  <c r="V5611" i="2" s="1"/>
  <c r="U5611" i="2"/>
  <c r="T5611" i="2"/>
  <c r="T5611" i="2" a="1"/>
  <c r="S5611" i="2" a="1"/>
  <c r="S5611" i="2" s="1"/>
  <c r="V5610" i="2"/>
  <c r="V5610" i="2" a="1"/>
  <c r="U5610" i="2"/>
  <c r="T5610" i="2" a="1"/>
  <c r="T5610" i="2" s="1"/>
  <c r="S5610" i="2" a="1"/>
  <c r="S5610" i="2" s="1"/>
  <c r="V5609" i="2" a="1"/>
  <c r="V5609" i="2" s="1"/>
  <c r="U5609" i="2"/>
  <c r="T5609" i="2" a="1"/>
  <c r="T5609" i="2" s="1"/>
  <c r="S5609" i="2"/>
  <c r="S5609" i="2" a="1"/>
  <c r="V5608" i="2" a="1"/>
  <c r="V5608" i="2" s="1"/>
  <c r="U5608" i="2"/>
  <c r="T5608" i="2" a="1"/>
  <c r="T5608" i="2" s="1"/>
  <c r="S5608" i="2" a="1"/>
  <c r="S5608" i="2" s="1"/>
  <c r="V5607" i="2" a="1"/>
  <c r="V5607" i="2" s="1"/>
  <c r="U5607" i="2"/>
  <c r="T5607" i="2"/>
  <c r="T5607" i="2" a="1"/>
  <c r="S5607" i="2" a="1"/>
  <c r="S5607" i="2" s="1"/>
  <c r="V5606" i="2"/>
  <c r="V5606" i="2" a="1"/>
  <c r="U5606" i="2"/>
  <c r="T5606" i="2" a="1"/>
  <c r="T5606" i="2" s="1"/>
  <c r="S5606" i="2" a="1"/>
  <c r="S5606" i="2" s="1"/>
  <c r="V5605" i="2" a="1"/>
  <c r="V5605" i="2" s="1"/>
  <c r="U5605" i="2"/>
  <c r="T5605" i="2"/>
  <c r="T5605" i="2" a="1"/>
  <c r="S5605" i="2"/>
  <c r="S5605" i="2" a="1"/>
  <c r="V5604" i="2" a="1"/>
  <c r="V5604" i="2" s="1"/>
  <c r="U5604" i="2"/>
  <c r="T5604" i="2" a="1"/>
  <c r="T5604" i="2" s="1"/>
  <c r="S5604" i="2" a="1"/>
  <c r="S5604" i="2" s="1"/>
  <c r="V5603" i="2" a="1"/>
  <c r="V5603" i="2" s="1"/>
  <c r="U5603" i="2"/>
  <c r="T5603" i="2"/>
  <c r="T5603" i="2" a="1"/>
  <c r="S5603" i="2" a="1"/>
  <c r="S5603" i="2" s="1"/>
  <c r="V5602" i="2"/>
  <c r="V5602" i="2" a="1"/>
  <c r="U5602" i="2"/>
  <c r="T5602" i="2" a="1"/>
  <c r="T5602" i="2" s="1"/>
  <c r="S5602" i="2" a="1"/>
  <c r="S5602" i="2" s="1"/>
  <c r="V5601" i="2" a="1"/>
  <c r="V5601" i="2" s="1"/>
  <c r="U5601" i="2"/>
  <c r="T5601" i="2" a="1"/>
  <c r="T5601" i="2" s="1"/>
  <c r="S5601" i="2"/>
  <c r="S5601" i="2" a="1"/>
  <c r="V5600" i="2" a="1"/>
  <c r="V5600" i="2" s="1"/>
  <c r="U5600" i="2"/>
  <c r="T5600" i="2" a="1"/>
  <c r="T5600" i="2" s="1"/>
  <c r="S5600" i="2" a="1"/>
  <c r="S5600" i="2" s="1"/>
  <c r="V5599" i="2" a="1"/>
  <c r="V5599" i="2" s="1"/>
  <c r="U5599" i="2"/>
  <c r="T5599" i="2"/>
  <c r="T5599" i="2" a="1"/>
  <c r="S5599" i="2" a="1"/>
  <c r="S5599" i="2" s="1"/>
  <c r="V5598" i="2"/>
  <c r="V5598" i="2" a="1"/>
  <c r="U5598" i="2"/>
  <c r="T5598" i="2" a="1"/>
  <c r="T5598" i="2" s="1"/>
  <c r="S5598" i="2" a="1"/>
  <c r="S5598" i="2" s="1"/>
  <c r="V5597" i="2" a="1"/>
  <c r="V5597" i="2" s="1"/>
  <c r="U5597" i="2"/>
  <c r="T5597" i="2" a="1"/>
  <c r="T5597" i="2" s="1"/>
  <c r="S5597" i="2"/>
  <c r="S5597" i="2" a="1"/>
  <c r="V5596" i="2" a="1"/>
  <c r="V5596" i="2" s="1"/>
  <c r="U5596" i="2"/>
  <c r="T5596" i="2" a="1"/>
  <c r="T5596" i="2" s="1"/>
  <c r="S5596" i="2" a="1"/>
  <c r="S5596" i="2" s="1"/>
  <c r="V5595" i="2" a="1"/>
  <c r="V5595" i="2" s="1"/>
  <c r="U5595" i="2"/>
  <c r="T5595" i="2"/>
  <c r="T5595" i="2" a="1"/>
  <c r="S5595" i="2" a="1"/>
  <c r="S5595" i="2" s="1"/>
  <c r="V5594" i="2"/>
  <c r="V5594" i="2" a="1"/>
  <c r="U5594" i="2"/>
  <c r="T5594" i="2" a="1"/>
  <c r="T5594" i="2" s="1"/>
  <c r="S5594" i="2" a="1"/>
  <c r="S5594" i="2" s="1"/>
  <c r="V5593" i="2" a="1"/>
  <c r="V5593" i="2" s="1"/>
  <c r="U5593" i="2"/>
  <c r="T5593" i="2" a="1"/>
  <c r="T5593" i="2" s="1"/>
  <c r="S5593" i="2"/>
  <c r="S5593" i="2" a="1"/>
  <c r="V5592" i="2" a="1"/>
  <c r="V5592" i="2" s="1"/>
  <c r="U5592" i="2"/>
  <c r="T5592" i="2" a="1"/>
  <c r="T5592" i="2" s="1"/>
  <c r="S5592" i="2" a="1"/>
  <c r="S5592" i="2" s="1"/>
  <c r="V5591" i="2" a="1"/>
  <c r="V5591" i="2" s="1"/>
  <c r="U5591" i="2"/>
  <c r="T5591" i="2"/>
  <c r="T5591" i="2" a="1"/>
  <c r="S5591" i="2" a="1"/>
  <c r="S5591" i="2" s="1"/>
  <c r="V5590" i="2"/>
  <c r="V5590" i="2" a="1"/>
  <c r="U5590" i="2"/>
  <c r="T5590" i="2" a="1"/>
  <c r="T5590" i="2" s="1"/>
  <c r="S5590" i="2" a="1"/>
  <c r="S5590" i="2" s="1"/>
  <c r="V5589" i="2" a="1"/>
  <c r="V5589" i="2" s="1"/>
  <c r="U5589" i="2"/>
  <c r="T5589" i="2" a="1"/>
  <c r="T5589" i="2" s="1"/>
  <c r="S5589" i="2"/>
  <c r="S5589" i="2" a="1"/>
  <c r="V5588" i="2" a="1"/>
  <c r="V5588" i="2" s="1"/>
  <c r="U5588" i="2"/>
  <c r="T5588" i="2" a="1"/>
  <c r="T5588" i="2" s="1"/>
  <c r="S5588" i="2"/>
  <c r="S5588" i="2" a="1"/>
  <c r="V5587" i="2" a="1"/>
  <c r="V5587" i="2" s="1"/>
  <c r="U5587" i="2"/>
  <c r="T5587" i="2"/>
  <c r="T5587" i="2" a="1"/>
  <c r="S5587" i="2" a="1"/>
  <c r="S5587" i="2" s="1"/>
  <c r="V5586" i="2"/>
  <c r="V5586" i="2" a="1"/>
  <c r="U5586" i="2"/>
  <c r="T5586" i="2" a="1"/>
  <c r="T5586" i="2" s="1"/>
  <c r="S5586" i="2" a="1"/>
  <c r="S5586" i="2" s="1"/>
  <c r="V5585" i="2" a="1"/>
  <c r="V5585" i="2" s="1"/>
  <c r="U5585" i="2"/>
  <c r="T5585" i="2"/>
  <c r="T5585" i="2" a="1"/>
  <c r="S5585" i="2"/>
  <c r="S5585" i="2" a="1"/>
  <c r="V5584" i="2" a="1"/>
  <c r="V5584" i="2" s="1"/>
  <c r="U5584" i="2"/>
  <c r="T5584" i="2"/>
  <c r="T5584" i="2" a="1"/>
  <c r="S5584" i="2" a="1"/>
  <c r="S5584" i="2" s="1"/>
  <c r="V5583" i="2" a="1"/>
  <c r="V5583" i="2" s="1"/>
  <c r="U5583" i="2"/>
  <c r="T5583" i="2"/>
  <c r="T5583" i="2" a="1"/>
  <c r="S5583" i="2"/>
  <c r="S5583" i="2" a="1"/>
  <c r="V5582" i="2"/>
  <c r="V5582" i="2" a="1"/>
  <c r="U5582" i="2"/>
  <c r="T5582" i="2" a="1"/>
  <c r="T5582" i="2" s="1"/>
  <c r="S5582" i="2"/>
  <c r="S5582" i="2" a="1"/>
  <c r="V5581" i="2" a="1"/>
  <c r="V5581" i="2" s="1"/>
  <c r="U5581" i="2"/>
  <c r="T5581" i="2"/>
  <c r="T5581" i="2" a="1"/>
  <c r="S5581" i="2"/>
  <c r="S5581" i="2" a="1"/>
  <c r="V5580" i="2"/>
  <c r="V5580" i="2" a="1"/>
  <c r="U5580" i="2"/>
  <c r="T5580" i="2" a="1"/>
  <c r="T5580" i="2" s="1"/>
  <c r="S5580" i="2" a="1"/>
  <c r="S5580" i="2" s="1"/>
  <c r="V5579" i="2"/>
  <c r="V5579" i="2" a="1"/>
  <c r="U5579" i="2"/>
  <c r="T5579" i="2"/>
  <c r="T5579" i="2" a="1"/>
  <c r="S5579" i="2"/>
  <c r="S5579" i="2" a="1"/>
  <c r="V5578" i="2"/>
  <c r="V5578" i="2" a="1"/>
  <c r="U5578" i="2"/>
  <c r="T5578" i="2" a="1"/>
  <c r="T5578" i="2" s="1"/>
  <c r="S5578" i="2" a="1"/>
  <c r="S5578" i="2" s="1"/>
  <c r="V5577" i="2" a="1"/>
  <c r="V5577" i="2" s="1"/>
  <c r="U5577" i="2"/>
  <c r="T5577" i="2"/>
  <c r="T5577" i="2" a="1"/>
  <c r="S5577" i="2"/>
  <c r="S5577" i="2" a="1"/>
  <c r="V5576" i="2"/>
  <c r="V5576" i="2" a="1"/>
  <c r="U5576" i="2"/>
  <c r="T5576" i="2"/>
  <c r="T5576" i="2" a="1"/>
  <c r="S5576" i="2" a="1"/>
  <c r="S5576" i="2" s="1"/>
  <c r="V5575" i="2" a="1"/>
  <c r="V5575" i="2" s="1"/>
  <c r="U5575" i="2"/>
  <c r="T5575" i="2"/>
  <c r="T5575" i="2" a="1"/>
  <c r="S5575" i="2"/>
  <c r="S5575" i="2" a="1"/>
  <c r="V5574" i="2"/>
  <c r="V5574" i="2" a="1"/>
  <c r="U5574" i="2"/>
  <c r="T5574" i="2" a="1"/>
  <c r="T5574" i="2" s="1"/>
  <c r="S5574" i="2" a="1"/>
  <c r="S5574" i="2" s="1"/>
  <c r="V5573" i="2" a="1"/>
  <c r="V5573" i="2" s="1"/>
  <c r="U5573" i="2"/>
  <c r="T5573" i="2"/>
  <c r="T5573" i="2" a="1"/>
  <c r="S5573" i="2"/>
  <c r="S5573" i="2" a="1"/>
  <c r="V5572" i="2"/>
  <c r="V5572" i="2" a="1"/>
  <c r="U5572" i="2"/>
  <c r="T5572" i="2" a="1"/>
  <c r="T5572" i="2" s="1"/>
  <c r="S5572" i="2" a="1"/>
  <c r="S5572" i="2" s="1"/>
  <c r="V5571" i="2" a="1"/>
  <c r="V5571" i="2" s="1"/>
  <c r="U5571" i="2"/>
  <c r="T5571" i="2"/>
  <c r="T5571" i="2" a="1"/>
  <c r="S5571" i="2"/>
  <c r="S5571" i="2" a="1"/>
  <c r="V5570" i="2"/>
  <c r="V5570" i="2" a="1"/>
  <c r="U5570" i="2"/>
  <c r="T5570" i="2" a="1"/>
  <c r="T5570" i="2" s="1"/>
  <c r="S5570" i="2" a="1"/>
  <c r="S5570" i="2" s="1"/>
  <c r="V5569" i="2" a="1"/>
  <c r="V5569" i="2" s="1"/>
  <c r="U5569" i="2"/>
  <c r="T5569" i="2"/>
  <c r="T5569" i="2" a="1"/>
  <c r="S5569" i="2"/>
  <c r="S5569" i="2" a="1"/>
  <c r="V5568" i="2"/>
  <c r="V5568" i="2" a="1"/>
  <c r="U5568" i="2"/>
  <c r="T5568" i="2" a="1"/>
  <c r="T5568" i="2" s="1"/>
  <c r="S5568" i="2" a="1"/>
  <c r="S5568" i="2" s="1"/>
  <c r="V5567" i="2" a="1"/>
  <c r="V5567" i="2" s="1"/>
  <c r="U5567" i="2"/>
  <c r="T5567" i="2"/>
  <c r="T5567" i="2" a="1"/>
  <c r="S5567" i="2"/>
  <c r="S5567" i="2" a="1"/>
  <c r="V5566" i="2"/>
  <c r="V5566" i="2" a="1"/>
  <c r="U5566" i="2"/>
  <c r="T5566" i="2" a="1"/>
  <c r="T5566" i="2" s="1"/>
  <c r="S5566" i="2" a="1"/>
  <c r="S5566" i="2" s="1"/>
  <c r="V5565" i="2" a="1"/>
  <c r="V5565" i="2" s="1"/>
  <c r="U5565" i="2"/>
  <c r="T5565" i="2"/>
  <c r="T5565" i="2" a="1"/>
  <c r="S5565" i="2"/>
  <c r="S5565" i="2" a="1"/>
  <c r="V5564" i="2"/>
  <c r="V5564" i="2" a="1"/>
  <c r="U5564" i="2"/>
  <c r="T5564" i="2" a="1"/>
  <c r="T5564" i="2" s="1"/>
  <c r="S5564" i="2" a="1"/>
  <c r="S5564" i="2" s="1"/>
  <c r="V5563" i="2"/>
  <c r="V5563" i="2" a="1"/>
  <c r="U5563" i="2"/>
  <c r="T5563" i="2"/>
  <c r="T5563" i="2" a="1"/>
  <c r="S5563" i="2"/>
  <c r="S5563" i="2" a="1"/>
  <c r="V5562" i="2"/>
  <c r="V5562" i="2" a="1"/>
  <c r="U5562" i="2"/>
  <c r="T5562" i="2" a="1"/>
  <c r="T5562" i="2" s="1"/>
  <c r="S5562" i="2" a="1"/>
  <c r="S5562" i="2" s="1"/>
  <c r="V5561" i="2" a="1"/>
  <c r="V5561" i="2" s="1"/>
  <c r="U5561" i="2"/>
  <c r="T5561" i="2" a="1"/>
  <c r="T5561" i="2" s="1"/>
  <c r="S5561" i="2"/>
  <c r="S5561" i="2" a="1"/>
  <c r="V5560" i="2"/>
  <c r="V5560" i="2" a="1"/>
  <c r="U5560" i="2"/>
  <c r="T5560" i="2" a="1"/>
  <c r="T5560" i="2" s="1"/>
  <c r="S5560" i="2" a="1"/>
  <c r="S5560" i="2" s="1"/>
  <c r="V5559" i="2" a="1"/>
  <c r="V5559" i="2" s="1"/>
  <c r="U5559" i="2"/>
  <c r="T5559" i="2"/>
  <c r="T5559" i="2" a="1"/>
  <c r="S5559" i="2"/>
  <c r="S5559" i="2" a="1"/>
  <c r="V5558" i="2"/>
  <c r="V5558" i="2" a="1"/>
  <c r="U5558" i="2"/>
  <c r="T5558" i="2" a="1"/>
  <c r="T5558" i="2" s="1"/>
  <c r="S5558" i="2" a="1"/>
  <c r="S5558" i="2" s="1"/>
  <c r="V5557" i="2" a="1"/>
  <c r="V5557" i="2" s="1"/>
  <c r="U5557" i="2"/>
  <c r="T5557" i="2"/>
  <c r="T5557" i="2" a="1"/>
  <c r="S5557" i="2"/>
  <c r="S5557" i="2" a="1"/>
  <c r="V5556" i="2"/>
  <c r="V5556" i="2" a="1"/>
  <c r="U5556" i="2"/>
  <c r="T5556" i="2" a="1"/>
  <c r="T5556" i="2" s="1"/>
  <c r="S5556" i="2" a="1"/>
  <c r="S5556" i="2" s="1"/>
  <c r="V5555" i="2" a="1"/>
  <c r="V5555" i="2" s="1"/>
  <c r="U5555" i="2"/>
  <c r="T5555" i="2"/>
  <c r="T5555" i="2" a="1"/>
  <c r="S5555" i="2"/>
  <c r="S5555" i="2" a="1"/>
  <c r="V5554" i="2"/>
  <c r="V5554" i="2" a="1"/>
  <c r="U5554" i="2"/>
  <c r="T5554" i="2" a="1"/>
  <c r="T5554" i="2" s="1"/>
  <c r="S5554" i="2" a="1"/>
  <c r="S5554" i="2" s="1"/>
  <c r="V5553" i="2" a="1"/>
  <c r="V5553" i="2" s="1"/>
  <c r="U5553" i="2"/>
  <c r="T5553" i="2" a="1"/>
  <c r="T5553" i="2" s="1"/>
  <c r="S5553" i="2"/>
  <c r="S5553" i="2" a="1"/>
  <c r="V5552" i="2" a="1"/>
  <c r="V5552" i="2" s="1"/>
  <c r="U5552" i="2"/>
  <c r="T5552" i="2" a="1"/>
  <c r="T5552" i="2" s="1"/>
  <c r="S5552" i="2" a="1"/>
  <c r="S5552" i="2" s="1"/>
  <c r="V5551" i="2" a="1"/>
  <c r="V5551" i="2" s="1"/>
  <c r="U5551" i="2"/>
  <c r="T5551" i="2"/>
  <c r="T5551" i="2" a="1"/>
  <c r="S5551" i="2" a="1"/>
  <c r="S5551" i="2" s="1"/>
  <c r="V5550" i="2"/>
  <c r="V5550" i="2" a="1"/>
  <c r="U5550" i="2"/>
  <c r="T5550" i="2" a="1"/>
  <c r="T5550" i="2" s="1"/>
  <c r="S5550" i="2" a="1"/>
  <c r="S5550" i="2" s="1"/>
  <c r="V5549" i="2" a="1"/>
  <c r="V5549" i="2" s="1"/>
  <c r="U5549" i="2"/>
  <c r="T5549" i="2"/>
  <c r="T5549" i="2" a="1"/>
  <c r="S5549" i="2"/>
  <c r="S5549" i="2" a="1"/>
  <c r="V5548" i="2" a="1"/>
  <c r="V5548" i="2" s="1"/>
  <c r="U5548" i="2"/>
  <c r="T5548" i="2" a="1"/>
  <c r="T5548" i="2" s="1"/>
  <c r="S5548" i="2" a="1"/>
  <c r="S5548" i="2" s="1"/>
  <c r="V5547" i="2" a="1"/>
  <c r="V5547" i="2" s="1"/>
  <c r="U5547" i="2"/>
  <c r="T5547" i="2"/>
  <c r="T5547" i="2" a="1"/>
  <c r="S5547" i="2" a="1"/>
  <c r="S5547" i="2" s="1"/>
  <c r="V5546" i="2"/>
  <c r="V5546" i="2" a="1"/>
  <c r="U5546" i="2"/>
  <c r="T5546" i="2" a="1"/>
  <c r="T5546" i="2" s="1"/>
  <c r="S5546" i="2" a="1"/>
  <c r="S5546" i="2" s="1"/>
  <c r="V5545" i="2" a="1"/>
  <c r="V5545" i="2" s="1"/>
  <c r="U5545" i="2"/>
  <c r="T5545" i="2" a="1"/>
  <c r="T5545" i="2" s="1"/>
  <c r="S5545" i="2"/>
  <c r="S5545" i="2" a="1"/>
  <c r="V5544" i="2" a="1"/>
  <c r="V5544" i="2" s="1"/>
  <c r="U5544" i="2"/>
  <c r="T5544" i="2" a="1"/>
  <c r="T5544" i="2" s="1"/>
  <c r="S5544" i="2" a="1"/>
  <c r="S5544" i="2" s="1"/>
  <c r="V5543" i="2" a="1"/>
  <c r="V5543" i="2" s="1"/>
  <c r="U5543" i="2"/>
  <c r="T5543" i="2"/>
  <c r="T5543" i="2" a="1"/>
  <c r="S5543" i="2"/>
  <c r="S5543" i="2" a="1"/>
  <c r="V5542" i="2"/>
  <c r="V5542" i="2" a="1"/>
  <c r="U5542" i="2"/>
  <c r="T5542" i="2" a="1"/>
  <c r="T5542" i="2" s="1"/>
  <c r="S5542" i="2" a="1"/>
  <c r="S5542" i="2" s="1"/>
  <c r="V5541" i="2" a="1"/>
  <c r="V5541" i="2" s="1"/>
  <c r="U5541" i="2"/>
  <c r="T5541" i="2" a="1"/>
  <c r="T5541" i="2" s="1"/>
  <c r="S5541" i="2"/>
  <c r="S5541" i="2" a="1"/>
  <c r="V5540" i="2"/>
  <c r="V5540" i="2" a="1"/>
  <c r="U5540" i="2"/>
  <c r="T5540" i="2" a="1"/>
  <c r="T5540" i="2" s="1"/>
  <c r="S5540" i="2" a="1"/>
  <c r="S5540" i="2" s="1"/>
  <c r="V5539" i="2" a="1"/>
  <c r="V5539" i="2" s="1"/>
  <c r="U5539" i="2"/>
  <c r="T5539" i="2"/>
  <c r="T5539" i="2" a="1"/>
  <c r="S5539" i="2" a="1"/>
  <c r="S5539" i="2" s="1"/>
  <c r="V5538" i="2"/>
  <c r="V5538" i="2" a="1"/>
  <c r="U5538" i="2"/>
  <c r="T5538" i="2" a="1"/>
  <c r="T5538" i="2" s="1"/>
  <c r="S5538" i="2" a="1"/>
  <c r="S5538" i="2" s="1"/>
  <c r="V5537" i="2" a="1"/>
  <c r="V5537" i="2" s="1"/>
  <c r="U5537" i="2"/>
  <c r="T5537" i="2" a="1"/>
  <c r="T5537" i="2" s="1"/>
  <c r="S5537" i="2"/>
  <c r="S5537" i="2" a="1"/>
  <c r="V5536" i="2" a="1"/>
  <c r="V5536" i="2" s="1"/>
  <c r="U5536" i="2"/>
  <c r="T5536" i="2" a="1"/>
  <c r="T5536" i="2" s="1"/>
  <c r="S5536" i="2" a="1"/>
  <c r="S5536" i="2" s="1"/>
  <c r="V5535" i="2" a="1"/>
  <c r="V5535" i="2" s="1"/>
  <c r="U5535" i="2"/>
  <c r="T5535" i="2"/>
  <c r="T5535" i="2" a="1"/>
  <c r="S5535" i="2" a="1"/>
  <c r="S5535" i="2" s="1"/>
  <c r="V5534" i="2"/>
  <c r="V5534" i="2" a="1"/>
  <c r="U5534" i="2"/>
  <c r="T5534" i="2" a="1"/>
  <c r="T5534" i="2" s="1"/>
  <c r="S5534" i="2" a="1"/>
  <c r="S5534" i="2" s="1"/>
  <c r="V5533" i="2" a="1"/>
  <c r="V5533" i="2" s="1"/>
  <c r="U5533" i="2"/>
  <c r="T5533" i="2" a="1"/>
  <c r="T5533" i="2" s="1"/>
  <c r="S5533" i="2"/>
  <c r="S5533" i="2" a="1"/>
  <c r="V5532" i="2" a="1"/>
  <c r="V5532" i="2" s="1"/>
  <c r="U5532" i="2"/>
  <c r="T5532" i="2" a="1"/>
  <c r="T5532" i="2" s="1"/>
  <c r="S5532" i="2" a="1"/>
  <c r="S5532" i="2" s="1"/>
  <c r="V5531" i="2"/>
  <c r="V5531" i="2" a="1"/>
  <c r="U5531" i="2"/>
  <c r="T5531" i="2"/>
  <c r="T5531" i="2" a="1"/>
  <c r="S5531" i="2" a="1"/>
  <c r="S5531" i="2" s="1"/>
  <c r="V5530" i="2"/>
  <c r="V5530" i="2" a="1"/>
  <c r="U5530" i="2"/>
  <c r="T5530" i="2" a="1"/>
  <c r="T5530" i="2" s="1"/>
  <c r="S5530" i="2" a="1"/>
  <c r="S5530" i="2" s="1"/>
  <c r="V5529" i="2" a="1"/>
  <c r="V5529" i="2" s="1"/>
  <c r="U5529" i="2"/>
  <c r="T5529" i="2" a="1"/>
  <c r="T5529" i="2" s="1"/>
  <c r="S5529" i="2"/>
  <c r="S5529" i="2" a="1"/>
  <c r="V5528" i="2" a="1"/>
  <c r="V5528" i="2" s="1"/>
  <c r="U5528" i="2"/>
  <c r="T5528" i="2" a="1"/>
  <c r="T5528" i="2" s="1"/>
  <c r="S5528" i="2" a="1"/>
  <c r="S5528" i="2" s="1"/>
  <c r="V5527" i="2" a="1"/>
  <c r="V5527" i="2" s="1"/>
  <c r="U5527" i="2"/>
  <c r="T5527" i="2"/>
  <c r="T5527" i="2" a="1"/>
  <c r="S5527" i="2" a="1"/>
  <c r="S5527" i="2" s="1"/>
  <c r="V5526" i="2"/>
  <c r="V5526" i="2" a="1"/>
  <c r="U5526" i="2"/>
  <c r="T5526" i="2" a="1"/>
  <c r="T5526" i="2" s="1"/>
  <c r="S5526" i="2" a="1"/>
  <c r="S5526" i="2" s="1"/>
  <c r="V5525" i="2" a="1"/>
  <c r="V5525" i="2" s="1"/>
  <c r="U5525" i="2"/>
  <c r="T5525" i="2" a="1"/>
  <c r="T5525" i="2" s="1"/>
  <c r="S5525" i="2"/>
  <c r="S5525" i="2" a="1"/>
  <c r="V5524" i="2" a="1"/>
  <c r="V5524" i="2" s="1"/>
  <c r="U5524" i="2"/>
  <c r="T5524" i="2" a="1"/>
  <c r="T5524" i="2" s="1"/>
  <c r="S5524" i="2" a="1"/>
  <c r="S5524" i="2" s="1"/>
  <c r="V5523" i="2" a="1"/>
  <c r="V5523" i="2" s="1"/>
  <c r="U5523" i="2"/>
  <c r="T5523" i="2"/>
  <c r="T5523" i="2" a="1"/>
  <c r="S5523" i="2" a="1"/>
  <c r="S5523" i="2" s="1"/>
  <c r="V5522" i="2"/>
  <c r="V5522" i="2" a="1"/>
  <c r="U5522" i="2"/>
  <c r="T5522" i="2" a="1"/>
  <c r="T5522" i="2" s="1"/>
  <c r="S5522" i="2" a="1"/>
  <c r="S5522" i="2" s="1"/>
  <c r="V5521" i="2" a="1"/>
  <c r="V5521" i="2" s="1"/>
  <c r="U5521" i="2"/>
  <c r="T5521" i="2" a="1"/>
  <c r="T5521" i="2" s="1"/>
  <c r="S5521" i="2"/>
  <c r="S5521" i="2" a="1"/>
  <c r="V5520" i="2" a="1"/>
  <c r="V5520" i="2" s="1"/>
  <c r="U5520" i="2"/>
  <c r="T5520" i="2" a="1"/>
  <c r="T5520" i="2" s="1"/>
  <c r="S5520" i="2" a="1"/>
  <c r="S5520" i="2" s="1"/>
  <c r="V5519" i="2" a="1"/>
  <c r="V5519" i="2" s="1"/>
  <c r="U5519" i="2"/>
  <c r="T5519" i="2"/>
  <c r="T5519" i="2" a="1"/>
  <c r="S5519" i="2" a="1"/>
  <c r="S5519" i="2" s="1"/>
  <c r="V5518" i="2"/>
  <c r="V5518" i="2" a="1"/>
  <c r="U5518" i="2"/>
  <c r="T5518" i="2" a="1"/>
  <c r="T5518" i="2" s="1"/>
  <c r="S5518" i="2"/>
  <c r="S5518" i="2" a="1"/>
  <c r="V5517" i="2" a="1"/>
  <c r="V5517" i="2" s="1"/>
  <c r="U5517" i="2"/>
  <c r="T5517" i="2" a="1"/>
  <c r="T5517" i="2" s="1"/>
  <c r="S5517" i="2"/>
  <c r="S5517" i="2" a="1"/>
  <c r="V5516" i="2" a="1"/>
  <c r="V5516" i="2" s="1"/>
  <c r="U5516" i="2"/>
  <c r="T5516" i="2" a="1"/>
  <c r="T5516" i="2" s="1"/>
  <c r="S5516" i="2" a="1"/>
  <c r="S5516" i="2" s="1"/>
  <c r="V5515" i="2"/>
  <c r="V5515" i="2" a="1"/>
  <c r="U5515" i="2"/>
  <c r="T5515" i="2"/>
  <c r="T5515" i="2" a="1"/>
  <c r="S5515" i="2" a="1"/>
  <c r="S5515" i="2" s="1"/>
  <c r="V5514" i="2"/>
  <c r="V5514" i="2" a="1"/>
  <c r="U5514" i="2"/>
  <c r="T5514" i="2" a="1"/>
  <c r="T5514" i="2" s="1"/>
  <c r="S5514" i="2" a="1"/>
  <c r="S5514" i="2" s="1"/>
  <c r="V5513" i="2" a="1"/>
  <c r="V5513" i="2" s="1"/>
  <c r="U5513" i="2"/>
  <c r="T5513" i="2" a="1"/>
  <c r="T5513" i="2" s="1"/>
  <c r="S5513" i="2"/>
  <c r="S5513" i="2" a="1"/>
  <c r="V5512" i="2" a="1"/>
  <c r="V5512" i="2" s="1"/>
  <c r="U5512" i="2"/>
  <c r="T5512" i="2"/>
  <c r="T5512" i="2" a="1"/>
  <c r="S5512" i="2" a="1"/>
  <c r="S5512" i="2" s="1"/>
  <c r="V5511" i="2" a="1"/>
  <c r="V5511" i="2" s="1"/>
  <c r="U5511" i="2"/>
  <c r="T5511" i="2"/>
  <c r="T5511" i="2" a="1"/>
  <c r="S5511" i="2" a="1"/>
  <c r="S5511" i="2" s="1"/>
  <c r="V5510" i="2"/>
  <c r="V5510" i="2" a="1"/>
  <c r="U5510" i="2"/>
  <c r="T5510" i="2" a="1"/>
  <c r="T5510" i="2" s="1"/>
  <c r="S5510" i="2" a="1"/>
  <c r="S5510" i="2" s="1"/>
  <c r="V5509" i="2" a="1"/>
  <c r="V5509" i="2" s="1"/>
  <c r="U5509" i="2"/>
  <c r="T5509" i="2" a="1"/>
  <c r="T5509" i="2" s="1"/>
  <c r="S5509" i="2"/>
  <c r="S5509" i="2" a="1"/>
  <c r="V5508" i="2" a="1"/>
  <c r="V5508" i="2" s="1"/>
  <c r="U5508" i="2"/>
  <c r="T5508" i="2" a="1"/>
  <c r="T5508" i="2" s="1"/>
  <c r="S5508" i="2" a="1"/>
  <c r="S5508" i="2" s="1"/>
  <c r="V5507" i="2" a="1"/>
  <c r="V5507" i="2" s="1"/>
  <c r="U5507" i="2"/>
  <c r="T5507" i="2"/>
  <c r="T5507" i="2" a="1"/>
  <c r="S5507" i="2" a="1"/>
  <c r="S5507" i="2" s="1"/>
  <c r="V5506" i="2"/>
  <c r="V5506" i="2" a="1"/>
  <c r="U5506" i="2"/>
  <c r="T5506" i="2" a="1"/>
  <c r="T5506" i="2" s="1"/>
  <c r="S5506" i="2" a="1"/>
  <c r="S5506" i="2" s="1"/>
  <c r="V5505" i="2" a="1"/>
  <c r="V5505" i="2" s="1"/>
  <c r="U5505" i="2"/>
  <c r="T5505" i="2" a="1"/>
  <c r="T5505" i="2" s="1"/>
  <c r="S5505" i="2"/>
  <c r="S5505" i="2" a="1"/>
  <c r="V5504" i="2" a="1"/>
  <c r="V5504" i="2" s="1"/>
  <c r="U5504" i="2"/>
  <c r="T5504" i="2" a="1"/>
  <c r="T5504" i="2" s="1"/>
  <c r="S5504" i="2" a="1"/>
  <c r="S5504" i="2" s="1"/>
  <c r="V5503" i="2" a="1"/>
  <c r="V5503" i="2" s="1"/>
  <c r="U5503" i="2"/>
  <c r="T5503" i="2"/>
  <c r="T5503" i="2" a="1"/>
  <c r="S5503" i="2" a="1"/>
  <c r="S5503" i="2" s="1"/>
  <c r="V5502" i="2"/>
  <c r="V5502" i="2" a="1"/>
  <c r="U5502" i="2"/>
  <c r="T5502" i="2" a="1"/>
  <c r="T5502" i="2" s="1"/>
  <c r="S5502" i="2" a="1"/>
  <c r="S5502" i="2" s="1"/>
  <c r="V5501" i="2" a="1"/>
  <c r="V5501" i="2" s="1"/>
  <c r="U5501" i="2"/>
  <c r="T5501" i="2" a="1"/>
  <c r="T5501" i="2" s="1"/>
  <c r="S5501" i="2"/>
  <c r="S5501" i="2" a="1"/>
  <c r="V5500" i="2" a="1"/>
  <c r="V5500" i="2" s="1"/>
  <c r="U5500" i="2"/>
  <c r="T5500" i="2" a="1"/>
  <c r="T5500" i="2" s="1"/>
  <c r="S5500" i="2" a="1"/>
  <c r="S5500" i="2" s="1"/>
  <c r="V5499" i="2" a="1"/>
  <c r="V5499" i="2" s="1"/>
  <c r="U5499" i="2"/>
  <c r="T5499" i="2"/>
  <c r="T5499" i="2" a="1"/>
  <c r="S5499" i="2" a="1"/>
  <c r="S5499" i="2" s="1"/>
  <c r="V5498" i="2"/>
  <c r="V5498" i="2" a="1"/>
  <c r="U5498" i="2"/>
  <c r="T5498" i="2" a="1"/>
  <c r="T5498" i="2" s="1"/>
  <c r="S5498" i="2" a="1"/>
  <c r="S5498" i="2" s="1"/>
  <c r="V5497" i="2" a="1"/>
  <c r="V5497" i="2" s="1"/>
  <c r="U5497" i="2"/>
  <c r="T5497" i="2" a="1"/>
  <c r="T5497" i="2" s="1"/>
  <c r="S5497" i="2"/>
  <c r="S5497" i="2" a="1"/>
  <c r="V5496" i="2" a="1"/>
  <c r="V5496" i="2" s="1"/>
  <c r="U5496" i="2"/>
  <c r="T5496" i="2" a="1"/>
  <c r="T5496" i="2" s="1"/>
  <c r="S5496" i="2" a="1"/>
  <c r="S5496" i="2" s="1"/>
  <c r="V5495" i="2" a="1"/>
  <c r="V5495" i="2" s="1"/>
  <c r="U5495" i="2"/>
  <c r="T5495" i="2"/>
  <c r="T5495" i="2" a="1"/>
  <c r="S5495" i="2" a="1"/>
  <c r="S5495" i="2" s="1"/>
  <c r="V5494" i="2"/>
  <c r="V5494" i="2" a="1"/>
  <c r="U5494" i="2"/>
  <c r="T5494" i="2" a="1"/>
  <c r="T5494" i="2" s="1"/>
  <c r="S5494" i="2" a="1"/>
  <c r="S5494" i="2" s="1"/>
  <c r="V5493" i="2" a="1"/>
  <c r="V5493" i="2" s="1"/>
  <c r="U5493" i="2"/>
  <c r="T5493" i="2" a="1"/>
  <c r="T5493" i="2" s="1"/>
  <c r="S5493" i="2"/>
  <c r="S5493" i="2" a="1"/>
  <c r="V5492" i="2" a="1"/>
  <c r="V5492" i="2" s="1"/>
  <c r="U5492" i="2"/>
  <c r="T5492" i="2" a="1"/>
  <c r="T5492" i="2" s="1"/>
  <c r="S5492" i="2" a="1"/>
  <c r="S5492" i="2" s="1"/>
  <c r="V5491" i="2" a="1"/>
  <c r="V5491" i="2" s="1"/>
  <c r="U5491" i="2"/>
  <c r="T5491" i="2"/>
  <c r="T5491" i="2" a="1"/>
  <c r="S5491" i="2" a="1"/>
  <c r="S5491" i="2" s="1"/>
  <c r="V5490" i="2"/>
  <c r="V5490" i="2" a="1"/>
  <c r="U5490" i="2"/>
  <c r="T5490" i="2" a="1"/>
  <c r="T5490" i="2" s="1"/>
  <c r="S5490" i="2" a="1"/>
  <c r="S5490" i="2" s="1"/>
  <c r="V5489" i="2" a="1"/>
  <c r="V5489" i="2" s="1"/>
  <c r="U5489" i="2"/>
  <c r="T5489" i="2" a="1"/>
  <c r="T5489" i="2" s="1"/>
  <c r="S5489" i="2"/>
  <c r="S5489" i="2" a="1"/>
  <c r="V5488" i="2" a="1"/>
  <c r="V5488" i="2" s="1"/>
  <c r="U5488" i="2"/>
  <c r="T5488" i="2" a="1"/>
  <c r="T5488" i="2" s="1"/>
  <c r="S5488" i="2" a="1"/>
  <c r="S5488" i="2" s="1"/>
  <c r="V5487" i="2" a="1"/>
  <c r="V5487" i="2" s="1"/>
  <c r="U5487" i="2"/>
  <c r="T5487" i="2"/>
  <c r="T5487" i="2" a="1"/>
  <c r="S5487" i="2" a="1"/>
  <c r="S5487" i="2" s="1"/>
  <c r="V5486" i="2"/>
  <c r="V5486" i="2" a="1"/>
  <c r="U5486" i="2"/>
  <c r="T5486" i="2" a="1"/>
  <c r="T5486" i="2" s="1"/>
  <c r="S5486" i="2"/>
  <c r="S5486" i="2" a="1"/>
  <c r="V5485" i="2" a="1"/>
  <c r="V5485" i="2" s="1"/>
  <c r="U5485" i="2"/>
  <c r="T5485" i="2" a="1"/>
  <c r="T5485" i="2" s="1"/>
  <c r="S5485" i="2"/>
  <c r="S5485" i="2" a="1"/>
  <c r="V5484" i="2" a="1"/>
  <c r="V5484" i="2" s="1"/>
  <c r="U5484" i="2"/>
  <c r="T5484" i="2" a="1"/>
  <c r="T5484" i="2" s="1"/>
  <c r="S5484" i="2" a="1"/>
  <c r="S5484" i="2" s="1"/>
  <c r="V5483" i="2" a="1"/>
  <c r="V5483" i="2" s="1"/>
  <c r="U5483" i="2"/>
  <c r="T5483" i="2"/>
  <c r="T5483" i="2" a="1"/>
  <c r="S5483" i="2" a="1"/>
  <c r="S5483" i="2" s="1"/>
  <c r="V5482" i="2"/>
  <c r="V5482" i="2" a="1"/>
  <c r="U5482" i="2"/>
  <c r="T5482" i="2" a="1"/>
  <c r="T5482" i="2" s="1"/>
  <c r="S5482" i="2" a="1"/>
  <c r="S5482" i="2" s="1"/>
  <c r="V5481" i="2" a="1"/>
  <c r="V5481" i="2" s="1"/>
  <c r="U5481" i="2"/>
  <c r="T5481" i="2" a="1"/>
  <c r="T5481" i="2" s="1"/>
  <c r="S5481" i="2"/>
  <c r="S5481" i="2" a="1"/>
  <c r="V5480" i="2" a="1"/>
  <c r="V5480" i="2" s="1"/>
  <c r="U5480" i="2"/>
  <c r="T5480" i="2" a="1"/>
  <c r="T5480" i="2" s="1"/>
  <c r="S5480" i="2" a="1"/>
  <c r="S5480" i="2" s="1"/>
  <c r="V5479" i="2" a="1"/>
  <c r="V5479" i="2" s="1"/>
  <c r="U5479" i="2"/>
  <c r="T5479" i="2"/>
  <c r="T5479" i="2" a="1"/>
  <c r="S5479" i="2" a="1"/>
  <c r="S5479" i="2" s="1"/>
  <c r="V5478" i="2"/>
  <c r="V5478" i="2" a="1"/>
  <c r="U5478" i="2"/>
  <c r="T5478" i="2" a="1"/>
  <c r="T5478" i="2" s="1"/>
  <c r="S5478" i="2" a="1"/>
  <c r="S5478" i="2" s="1"/>
  <c r="V5477" i="2" a="1"/>
  <c r="V5477" i="2" s="1"/>
  <c r="U5477" i="2"/>
  <c r="T5477" i="2" a="1"/>
  <c r="T5477" i="2" s="1"/>
  <c r="S5477" i="2"/>
  <c r="S5477" i="2" a="1"/>
  <c r="V5476" i="2" a="1"/>
  <c r="V5476" i="2" s="1"/>
  <c r="U5476" i="2"/>
  <c r="T5476" i="2" a="1"/>
  <c r="T5476" i="2" s="1"/>
  <c r="S5476" i="2" a="1"/>
  <c r="S5476" i="2" s="1"/>
  <c r="V5475" i="2" a="1"/>
  <c r="V5475" i="2" s="1"/>
  <c r="U5475" i="2"/>
  <c r="T5475" i="2"/>
  <c r="T5475" i="2" a="1"/>
  <c r="S5475" i="2" a="1"/>
  <c r="S5475" i="2" s="1"/>
  <c r="V5474" i="2"/>
  <c r="V5474" i="2" a="1"/>
  <c r="U5474" i="2"/>
  <c r="T5474" i="2" a="1"/>
  <c r="T5474" i="2" s="1"/>
  <c r="S5474" i="2" a="1"/>
  <c r="S5474" i="2" s="1"/>
  <c r="V5473" i="2" a="1"/>
  <c r="V5473" i="2" s="1"/>
  <c r="U5473" i="2"/>
  <c r="T5473" i="2" a="1"/>
  <c r="T5473" i="2" s="1"/>
  <c r="S5473" i="2"/>
  <c r="S5473" i="2" a="1"/>
  <c r="V5472" i="2" a="1"/>
  <c r="V5472" i="2" s="1"/>
  <c r="U5472" i="2"/>
  <c r="T5472" i="2" a="1"/>
  <c r="T5472" i="2" s="1"/>
  <c r="S5472" i="2" a="1"/>
  <c r="S5472" i="2" s="1"/>
  <c r="V5471" i="2" a="1"/>
  <c r="V5471" i="2" s="1"/>
  <c r="U5471" i="2"/>
  <c r="T5471" i="2"/>
  <c r="T5471" i="2" a="1"/>
  <c r="S5471" i="2" a="1"/>
  <c r="S5471" i="2" s="1"/>
  <c r="V5470" i="2"/>
  <c r="V5470" i="2" a="1"/>
  <c r="U5470" i="2"/>
  <c r="T5470" i="2" a="1"/>
  <c r="T5470" i="2" s="1"/>
  <c r="S5470" i="2" a="1"/>
  <c r="S5470" i="2" s="1"/>
  <c r="V5469" i="2" a="1"/>
  <c r="V5469" i="2" s="1"/>
  <c r="U5469" i="2"/>
  <c r="T5469" i="2" a="1"/>
  <c r="T5469" i="2" s="1"/>
  <c r="S5469" i="2"/>
  <c r="S5469" i="2" a="1"/>
  <c r="V5468" i="2" a="1"/>
  <c r="V5468" i="2" s="1"/>
  <c r="U5468" i="2"/>
  <c r="T5468" i="2" a="1"/>
  <c r="T5468" i="2" s="1"/>
  <c r="S5468" i="2" a="1"/>
  <c r="S5468" i="2" s="1"/>
  <c r="V5467" i="2" a="1"/>
  <c r="V5467" i="2" s="1"/>
  <c r="U5467" i="2"/>
  <c r="T5467" i="2"/>
  <c r="T5467" i="2" a="1"/>
  <c r="S5467" i="2" a="1"/>
  <c r="S5467" i="2" s="1"/>
  <c r="V5466" i="2"/>
  <c r="V5466" i="2" a="1"/>
  <c r="U5466" i="2"/>
  <c r="T5466" i="2" a="1"/>
  <c r="T5466" i="2" s="1"/>
  <c r="S5466" i="2" a="1"/>
  <c r="S5466" i="2" s="1"/>
  <c r="V5465" i="2" a="1"/>
  <c r="V5465" i="2" s="1"/>
  <c r="U5465" i="2"/>
  <c r="T5465" i="2" a="1"/>
  <c r="T5465" i="2" s="1"/>
  <c r="S5465" i="2"/>
  <c r="S5465" i="2" a="1"/>
  <c r="V5464" i="2" a="1"/>
  <c r="V5464" i="2" s="1"/>
  <c r="U5464" i="2"/>
  <c r="T5464" i="2"/>
  <c r="T5464" i="2" a="1"/>
  <c r="S5464" i="2" a="1"/>
  <c r="S5464" i="2" s="1"/>
  <c r="V5463" i="2" a="1"/>
  <c r="V5463" i="2" s="1"/>
  <c r="U5463" i="2"/>
  <c r="T5463" i="2"/>
  <c r="T5463" i="2" a="1"/>
  <c r="S5463" i="2" a="1"/>
  <c r="S5463" i="2" s="1"/>
  <c r="V5462" i="2"/>
  <c r="V5462" i="2" a="1"/>
  <c r="U5462" i="2"/>
  <c r="T5462" i="2" a="1"/>
  <c r="T5462" i="2" s="1"/>
  <c r="S5462" i="2" a="1"/>
  <c r="S5462" i="2" s="1"/>
  <c r="V5461" i="2" a="1"/>
  <c r="V5461" i="2" s="1"/>
  <c r="U5461" i="2"/>
  <c r="T5461" i="2" a="1"/>
  <c r="T5461" i="2" s="1"/>
  <c r="S5461" i="2"/>
  <c r="S5461" i="2" a="1"/>
  <c r="V5460" i="2" a="1"/>
  <c r="V5460" i="2" s="1"/>
  <c r="U5460" i="2"/>
  <c r="T5460" i="2" a="1"/>
  <c r="T5460" i="2" s="1"/>
  <c r="S5460" i="2" a="1"/>
  <c r="S5460" i="2" s="1"/>
  <c r="V5459" i="2"/>
  <c r="V5459" i="2" a="1"/>
  <c r="U5459" i="2"/>
  <c r="T5459" i="2"/>
  <c r="T5459" i="2" a="1"/>
  <c r="S5459" i="2" a="1"/>
  <c r="S5459" i="2" s="1"/>
  <c r="V5458" i="2"/>
  <c r="V5458" i="2" a="1"/>
  <c r="U5458" i="2"/>
  <c r="T5458" i="2" a="1"/>
  <c r="T5458" i="2" s="1"/>
  <c r="S5458" i="2" a="1"/>
  <c r="S5458" i="2" s="1"/>
  <c r="V5457" i="2" a="1"/>
  <c r="V5457" i="2" s="1"/>
  <c r="U5457" i="2"/>
  <c r="T5457" i="2" a="1"/>
  <c r="T5457" i="2" s="1"/>
  <c r="S5457" i="2"/>
  <c r="S5457" i="2" a="1"/>
  <c r="V5456" i="2" a="1"/>
  <c r="V5456" i="2" s="1"/>
  <c r="U5456" i="2"/>
  <c r="T5456" i="2" a="1"/>
  <c r="T5456" i="2" s="1"/>
  <c r="S5456" i="2" a="1"/>
  <c r="S5456" i="2" s="1"/>
  <c r="V5455" i="2" a="1"/>
  <c r="V5455" i="2" s="1"/>
  <c r="U5455" i="2"/>
  <c r="T5455" i="2"/>
  <c r="T5455" i="2" a="1"/>
  <c r="S5455" i="2" a="1"/>
  <c r="S5455" i="2" s="1"/>
  <c r="V5454" i="2"/>
  <c r="V5454" i="2" a="1"/>
  <c r="U5454" i="2"/>
  <c r="T5454" i="2" a="1"/>
  <c r="T5454" i="2" s="1"/>
  <c r="S5454" i="2"/>
  <c r="S5454" i="2" a="1"/>
  <c r="V5453" i="2" a="1"/>
  <c r="V5453" i="2" s="1"/>
  <c r="U5453" i="2"/>
  <c r="T5453" i="2" a="1"/>
  <c r="T5453" i="2" s="1"/>
  <c r="S5453" i="2"/>
  <c r="S5453" i="2" a="1"/>
  <c r="V5452" i="2" a="1"/>
  <c r="V5452" i="2" s="1"/>
  <c r="U5452" i="2"/>
  <c r="T5452" i="2" a="1"/>
  <c r="T5452" i="2" s="1"/>
  <c r="S5452" i="2" a="1"/>
  <c r="S5452" i="2" s="1"/>
  <c r="V5451" i="2" a="1"/>
  <c r="V5451" i="2" s="1"/>
  <c r="U5451" i="2"/>
  <c r="T5451" i="2"/>
  <c r="T5451" i="2" a="1"/>
  <c r="S5451" i="2" a="1"/>
  <c r="S5451" i="2" s="1"/>
  <c r="V5450" i="2"/>
  <c r="V5450" i="2" a="1"/>
  <c r="U5450" i="2"/>
  <c r="T5450" i="2" a="1"/>
  <c r="T5450" i="2" s="1"/>
  <c r="S5450" i="2" a="1"/>
  <c r="S5450" i="2" s="1"/>
  <c r="V5449" i="2" a="1"/>
  <c r="V5449" i="2" s="1"/>
  <c r="U5449" i="2"/>
  <c r="T5449" i="2" a="1"/>
  <c r="T5449" i="2" s="1"/>
  <c r="S5449" i="2"/>
  <c r="S5449" i="2" a="1"/>
  <c r="V5448" i="2" a="1"/>
  <c r="V5448" i="2" s="1"/>
  <c r="U5448" i="2"/>
  <c r="T5448" i="2" a="1"/>
  <c r="T5448" i="2" s="1"/>
  <c r="S5448" i="2" a="1"/>
  <c r="S5448" i="2" s="1"/>
  <c r="V5447" i="2" a="1"/>
  <c r="V5447" i="2" s="1"/>
  <c r="U5447" i="2"/>
  <c r="T5447" i="2"/>
  <c r="T5447" i="2" a="1"/>
  <c r="S5447" i="2" a="1"/>
  <c r="S5447" i="2" s="1"/>
  <c r="V5446" i="2"/>
  <c r="V5446" i="2" a="1"/>
  <c r="U5446" i="2"/>
  <c r="T5446" i="2" a="1"/>
  <c r="T5446" i="2" s="1"/>
  <c r="S5446" i="2" a="1"/>
  <c r="S5446" i="2" s="1"/>
  <c r="V5445" i="2" a="1"/>
  <c r="V5445" i="2" s="1"/>
  <c r="U5445" i="2"/>
  <c r="T5445" i="2" a="1"/>
  <c r="T5445" i="2" s="1"/>
  <c r="S5445" i="2"/>
  <c r="S5445" i="2" a="1"/>
  <c r="V5444" i="2" a="1"/>
  <c r="V5444" i="2" s="1"/>
  <c r="U5444" i="2"/>
  <c r="T5444" i="2" a="1"/>
  <c r="T5444" i="2" s="1"/>
  <c r="S5444" i="2" a="1"/>
  <c r="S5444" i="2" s="1"/>
  <c r="V5443" i="2" a="1"/>
  <c r="V5443" i="2" s="1"/>
  <c r="U5443" i="2"/>
  <c r="T5443" i="2"/>
  <c r="T5443" i="2" a="1"/>
  <c r="S5443" i="2" a="1"/>
  <c r="S5443" i="2" s="1"/>
  <c r="V5442" i="2"/>
  <c r="V5442" i="2" a="1"/>
  <c r="U5442" i="2"/>
  <c r="T5442" i="2" a="1"/>
  <c r="T5442" i="2" s="1"/>
  <c r="S5442" i="2" a="1"/>
  <c r="S5442" i="2" s="1"/>
  <c r="V5441" i="2" a="1"/>
  <c r="V5441" i="2" s="1"/>
  <c r="U5441" i="2"/>
  <c r="T5441" i="2" a="1"/>
  <c r="T5441" i="2" s="1"/>
  <c r="S5441" i="2"/>
  <c r="S5441" i="2" a="1"/>
  <c r="V5440" i="2" a="1"/>
  <c r="V5440" i="2" s="1"/>
  <c r="U5440" i="2"/>
  <c r="T5440" i="2" a="1"/>
  <c r="T5440" i="2" s="1"/>
  <c r="S5440" i="2" a="1"/>
  <c r="S5440" i="2" s="1"/>
  <c r="V5439" i="2" a="1"/>
  <c r="V5439" i="2" s="1"/>
  <c r="U5439" i="2"/>
  <c r="T5439" i="2"/>
  <c r="T5439" i="2" a="1"/>
  <c r="S5439" i="2" a="1"/>
  <c r="S5439" i="2" s="1"/>
  <c r="V5438" i="2"/>
  <c r="V5438" i="2" a="1"/>
  <c r="U5438" i="2"/>
  <c r="T5438" i="2" a="1"/>
  <c r="T5438" i="2" s="1"/>
  <c r="S5438" i="2" a="1"/>
  <c r="S5438" i="2" s="1"/>
  <c r="V5437" i="2" a="1"/>
  <c r="V5437" i="2" s="1"/>
  <c r="U5437" i="2"/>
  <c r="T5437" i="2" a="1"/>
  <c r="T5437" i="2" s="1"/>
  <c r="S5437" i="2"/>
  <c r="S5437" i="2" a="1"/>
  <c r="V5436" i="2" a="1"/>
  <c r="V5436" i="2" s="1"/>
  <c r="U5436" i="2"/>
  <c r="T5436" i="2" a="1"/>
  <c r="T5436" i="2" s="1"/>
  <c r="S5436" i="2" a="1"/>
  <c r="S5436" i="2" s="1"/>
  <c r="V5435" i="2" a="1"/>
  <c r="V5435" i="2" s="1"/>
  <c r="U5435" i="2"/>
  <c r="T5435" i="2"/>
  <c r="T5435" i="2" a="1"/>
  <c r="S5435" i="2" a="1"/>
  <c r="S5435" i="2" s="1"/>
  <c r="V5434" i="2"/>
  <c r="V5434" i="2" a="1"/>
  <c r="U5434" i="2"/>
  <c r="T5434" i="2" a="1"/>
  <c r="T5434" i="2" s="1"/>
  <c r="S5434" i="2" a="1"/>
  <c r="S5434" i="2" s="1"/>
  <c r="V5433" i="2" a="1"/>
  <c r="V5433" i="2" s="1"/>
  <c r="U5433" i="2"/>
  <c r="T5433" i="2" a="1"/>
  <c r="T5433" i="2" s="1"/>
  <c r="S5433" i="2"/>
  <c r="S5433" i="2" a="1"/>
  <c r="V5432" i="2" a="1"/>
  <c r="V5432" i="2" s="1"/>
  <c r="U5432" i="2"/>
  <c r="T5432" i="2" a="1"/>
  <c r="T5432" i="2" s="1"/>
  <c r="S5432" i="2" a="1"/>
  <c r="S5432" i="2" s="1"/>
  <c r="V5431" i="2" a="1"/>
  <c r="V5431" i="2" s="1"/>
  <c r="U5431" i="2"/>
  <c r="T5431" i="2"/>
  <c r="T5431" i="2" a="1"/>
  <c r="S5431" i="2" a="1"/>
  <c r="S5431" i="2" s="1"/>
  <c r="V5430" i="2"/>
  <c r="V5430" i="2" a="1"/>
  <c r="U5430" i="2"/>
  <c r="T5430" i="2" a="1"/>
  <c r="T5430" i="2" s="1"/>
  <c r="S5430" i="2" a="1"/>
  <c r="S5430" i="2" s="1"/>
  <c r="V5429" i="2" a="1"/>
  <c r="V5429" i="2" s="1"/>
  <c r="U5429" i="2"/>
  <c r="T5429" i="2" a="1"/>
  <c r="T5429" i="2" s="1"/>
  <c r="S5429" i="2"/>
  <c r="S5429" i="2" a="1"/>
  <c r="V5428" i="2" a="1"/>
  <c r="V5428" i="2" s="1"/>
  <c r="U5428" i="2"/>
  <c r="T5428" i="2" a="1"/>
  <c r="T5428" i="2" s="1"/>
  <c r="S5428" i="2" a="1"/>
  <c r="S5428" i="2" s="1"/>
  <c r="V5427" i="2" a="1"/>
  <c r="V5427" i="2" s="1"/>
  <c r="U5427" i="2"/>
  <c r="T5427" i="2"/>
  <c r="T5427" i="2" a="1"/>
  <c r="S5427" i="2" a="1"/>
  <c r="S5427" i="2" s="1"/>
  <c r="V5426" i="2"/>
  <c r="V5426" i="2" a="1"/>
  <c r="U5426" i="2"/>
  <c r="T5426" i="2" a="1"/>
  <c r="T5426" i="2" s="1"/>
  <c r="S5426" i="2" a="1"/>
  <c r="S5426" i="2" s="1"/>
  <c r="V5425" i="2" a="1"/>
  <c r="V5425" i="2" s="1"/>
  <c r="U5425" i="2"/>
  <c r="T5425" i="2" a="1"/>
  <c r="T5425" i="2" s="1"/>
  <c r="S5425" i="2"/>
  <c r="S5425" i="2" a="1"/>
  <c r="V5424" i="2" a="1"/>
  <c r="V5424" i="2" s="1"/>
  <c r="U5424" i="2"/>
  <c r="T5424" i="2" a="1"/>
  <c r="T5424" i="2" s="1"/>
  <c r="S5424" i="2" a="1"/>
  <c r="S5424" i="2" s="1"/>
  <c r="V5423" i="2" a="1"/>
  <c r="V5423" i="2" s="1"/>
  <c r="U5423" i="2"/>
  <c r="T5423" i="2"/>
  <c r="T5423" i="2" a="1"/>
  <c r="S5423" i="2" a="1"/>
  <c r="S5423" i="2" s="1"/>
  <c r="V5422" i="2"/>
  <c r="V5422" i="2" a="1"/>
  <c r="U5422" i="2"/>
  <c r="T5422" i="2" a="1"/>
  <c r="T5422" i="2" s="1"/>
  <c r="S5422" i="2" a="1"/>
  <c r="S5422" i="2" s="1"/>
  <c r="V5421" i="2" a="1"/>
  <c r="V5421" i="2" s="1"/>
  <c r="U5421" i="2"/>
  <c r="T5421" i="2" a="1"/>
  <c r="T5421" i="2" s="1"/>
  <c r="S5421" i="2"/>
  <c r="S5421" i="2" a="1"/>
  <c r="V5420" i="2" a="1"/>
  <c r="V5420" i="2" s="1"/>
  <c r="U5420" i="2"/>
  <c r="T5420" i="2" a="1"/>
  <c r="T5420" i="2" s="1"/>
  <c r="S5420" i="2" a="1"/>
  <c r="S5420" i="2" s="1"/>
  <c r="V5419" i="2" a="1"/>
  <c r="V5419" i="2" s="1"/>
  <c r="U5419" i="2"/>
  <c r="T5419" i="2"/>
  <c r="T5419" i="2" a="1"/>
  <c r="S5419" i="2" a="1"/>
  <c r="S5419" i="2" s="1"/>
  <c r="V5418" i="2"/>
  <c r="V5418" i="2" a="1"/>
  <c r="U5418" i="2"/>
  <c r="T5418" i="2" a="1"/>
  <c r="T5418" i="2" s="1"/>
  <c r="S5418" i="2" a="1"/>
  <c r="S5418" i="2" s="1"/>
  <c r="V5417" i="2" a="1"/>
  <c r="V5417" i="2" s="1"/>
  <c r="U5417" i="2"/>
  <c r="T5417" i="2" a="1"/>
  <c r="T5417" i="2" s="1"/>
  <c r="S5417" i="2"/>
  <c r="S5417" i="2" a="1"/>
  <c r="V5416" i="2" a="1"/>
  <c r="V5416" i="2" s="1"/>
  <c r="U5416" i="2"/>
  <c r="T5416" i="2" a="1"/>
  <c r="T5416" i="2" s="1"/>
  <c r="S5416" i="2" a="1"/>
  <c r="S5416" i="2" s="1"/>
  <c r="V5415" i="2" a="1"/>
  <c r="V5415" i="2" s="1"/>
  <c r="U5415" i="2"/>
  <c r="T5415" i="2"/>
  <c r="T5415" i="2" a="1"/>
  <c r="S5415" i="2" a="1"/>
  <c r="S5415" i="2" s="1"/>
  <c r="V5414" i="2"/>
  <c r="V5414" i="2" a="1"/>
  <c r="U5414" i="2"/>
  <c r="T5414" i="2" a="1"/>
  <c r="T5414" i="2" s="1"/>
  <c r="S5414" i="2" a="1"/>
  <c r="S5414" i="2" s="1"/>
  <c r="V5413" i="2" a="1"/>
  <c r="V5413" i="2" s="1"/>
  <c r="U5413" i="2"/>
  <c r="T5413" i="2" a="1"/>
  <c r="T5413" i="2" s="1"/>
  <c r="S5413" i="2"/>
  <c r="S5413" i="2" a="1"/>
  <c r="V5412" i="2" a="1"/>
  <c r="V5412" i="2" s="1"/>
  <c r="U5412" i="2"/>
  <c r="T5412" i="2" a="1"/>
  <c r="T5412" i="2" s="1"/>
  <c r="S5412" i="2" a="1"/>
  <c r="S5412" i="2" s="1"/>
  <c r="V5411" i="2" a="1"/>
  <c r="V5411" i="2" s="1"/>
  <c r="U5411" i="2"/>
  <c r="T5411" i="2"/>
  <c r="T5411" i="2" a="1"/>
  <c r="S5411" i="2" a="1"/>
  <c r="S5411" i="2" s="1"/>
  <c r="V5410" i="2"/>
  <c r="V5410" i="2" a="1"/>
  <c r="U5410" i="2"/>
  <c r="T5410" i="2" a="1"/>
  <c r="T5410" i="2" s="1"/>
  <c r="S5410" i="2" a="1"/>
  <c r="S5410" i="2" s="1"/>
  <c r="V5409" i="2" a="1"/>
  <c r="V5409" i="2" s="1"/>
  <c r="U5409" i="2"/>
  <c r="T5409" i="2" a="1"/>
  <c r="T5409" i="2" s="1"/>
  <c r="S5409" i="2"/>
  <c r="S5409" i="2" a="1"/>
  <c r="V5408" i="2" a="1"/>
  <c r="V5408" i="2" s="1"/>
  <c r="U5408" i="2"/>
  <c r="T5408" i="2" a="1"/>
  <c r="T5408" i="2" s="1"/>
  <c r="S5408" i="2" a="1"/>
  <c r="S5408" i="2" s="1"/>
  <c r="V5407" i="2" a="1"/>
  <c r="V5407" i="2" s="1"/>
  <c r="U5407" i="2"/>
  <c r="T5407" i="2"/>
  <c r="T5407" i="2" a="1"/>
  <c r="S5407" i="2" a="1"/>
  <c r="S5407" i="2" s="1"/>
  <c r="V5406" i="2"/>
  <c r="V5406" i="2" a="1"/>
  <c r="U5406" i="2"/>
  <c r="T5406" i="2" a="1"/>
  <c r="T5406" i="2" s="1"/>
  <c r="S5406" i="2" a="1"/>
  <c r="S5406" i="2" s="1"/>
  <c r="V5405" i="2" a="1"/>
  <c r="V5405" i="2" s="1"/>
  <c r="U5405" i="2"/>
  <c r="T5405" i="2" a="1"/>
  <c r="T5405" i="2" s="1"/>
  <c r="S5405" i="2"/>
  <c r="S5405" i="2" a="1"/>
  <c r="V5404" i="2" a="1"/>
  <c r="V5404" i="2" s="1"/>
  <c r="U5404" i="2"/>
  <c r="T5404" i="2" a="1"/>
  <c r="T5404" i="2" s="1"/>
  <c r="S5404" i="2" a="1"/>
  <c r="S5404" i="2" s="1"/>
  <c r="V5403" i="2" a="1"/>
  <c r="V5403" i="2" s="1"/>
  <c r="U5403" i="2"/>
  <c r="T5403" i="2"/>
  <c r="T5403" i="2" a="1"/>
  <c r="S5403" i="2" a="1"/>
  <c r="S5403" i="2" s="1"/>
  <c r="V5402" i="2"/>
  <c r="V5402" i="2" a="1"/>
  <c r="U5402" i="2"/>
  <c r="T5402" i="2" a="1"/>
  <c r="T5402" i="2" s="1"/>
  <c r="S5402" i="2" a="1"/>
  <c r="S5402" i="2" s="1"/>
  <c r="V5401" i="2" a="1"/>
  <c r="V5401" i="2" s="1"/>
  <c r="U5401" i="2"/>
  <c r="T5401" i="2" a="1"/>
  <c r="T5401" i="2" s="1"/>
  <c r="S5401" i="2"/>
  <c r="S5401" i="2" a="1"/>
  <c r="V5400" i="2" a="1"/>
  <c r="V5400" i="2" s="1"/>
  <c r="U5400" i="2"/>
  <c r="T5400" i="2" a="1"/>
  <c r="T5400" i="2" s="1"/>
  <c r="S5400" i="2" a="1"/>
  <c r="S5400" i="2" s="1"/>
  <c r="V5399" i="2" a="1"/>
  <c r="V5399" i="2" s="1"/>
  <c r="U5399" i="2"/>
  <c r="T5399" i="2"/>
  <c r="T5399" i="2" a="1"/>
  <c r="S5399" i="2" a="1"/>
  <c r="S5399" i="2" s="1"/>
  <c r="V5398" i="2"/>
  <c r="V5398" i="2" a="1"/>
  <c r="U5398" i="2"/>
  <c r="T5398" i="2" a="1"/>
  <c r="T5398" i="2" s="1"/>
  <c r="S5398" i="2" a="1"/>
  <c r="S5398" i="2" s="1"/>
  <c r="V5397" i="2" a="1"/>
  <c r="V5397" i="2" s="1"/>
  <c r="U5397" i="2"/>
  <c r="T5397" i="2" a="1"/>
  <c r="T5397" i="2" s="1"/>
  <c r="S5397" i="2"/>
  <c r="S5397" i="2" a="1"/>
  <c r="V5396" i="2" a="1"/>
  <c r="V5396" i="2" s="1"/>
  <c r="U5396" i="2"/>
  <c r="T5396" i="2" a="1"/>
  <c r="T5396" i="2" s="1"/>
  <c r="S5396" i="2" a="1"/>
  <c r="S5396" i="2" s="1"/>
  <c r="V5395" i="2" a="1"/>
  <c r="V5395" i="2" s="1"/>
  <c r="U5395" i="2"/>
  <c r="T5395" i="2"/>
  <c r="T5395" i="2" a="1"/>
  <c r="S5395" i="2" a="1"/>
  <c r="S5395" i="2" s="1"/>
  <c r="V5394" i="2"/>
  <c r="V5394" i="2" a="1"/>
  <c r="U5394" i="2"/>
  <c r="T5394" i="2" a="1"/>
  <c r="T5394" i="2" s="1"/>
  <c r="S5394" i="2" a="1"/>
  <c r="S5394" i="2" s="1"/>
  <c r="V5393" i="2" a="1"/>
  <c r="V5393" i="2" s="1"/>
  <c r="U5393" i="2"/>
  <c r="T5393" i="2" a="1"/>
  <c r="T5393" i="2" s="1"/>
  <c r="S5393" i="2"/>
  <c r="S5393" i="2" a="1"/>
  <c r="V5392" i="2" a="1"/>
  <c r="V5392" i="2" s="1"/>
  <c r="U5392" i="2"/>
  <c r="T5392" i="2" a="1"/>
  <c r="T5392" i="2" s="1"/>
  <c r="S5392" i="2" a="1"/>
  <c r="S5392" i="2" s="1"/>
  <c r="V5391" i="2" a="1"/>
  <c r="V5391" i="2" s="1"/>
  <c r="U5391" i="2"/>
  <c r="T5391" i="2"/>
  <c r="T5391" i="2" a="1"/>
  <c r="S5391" i="2" a="1"/>
  <c r="S5391" i="2" s="1"/>
  <c r="V5390" i="2"/>
  <c r="V5390" i="2" a="1"/>
  <c r="U5390" i="2"/>
  <c r="T5390" i="2" a="1"/>
  <c r="T5390" i="2" s="1"/>
  <c r="S5390" i="2" a="1"/>
  <c r="S5390" i="2" s="1"/>
  <c r="V5389" i="2" a="1"/>
  <c r="V5389" i="2" s="1"/>
  <c r="U5389" i="2"/>
  <c r="T5389" i="2" a="1"/>
  <c r="T5389" i="2" s="1"/>
  <c r="S5389" i="2"/>
  <c r="S5389" i="2" a="1"/>
  <c r="V5388" i="2" a="1"/>
  <c r="V5388" i="2" s="1"/>
  <c r="U5388" i="2"/>
  <c r="T5388" i="2" a="1"/>
  <c r="T5388" i="2" s="1"/>
  <c r="S5388" i="2" a="1"/>
  <c r="S5388" i="2" s="1"/>
  <c r="V5387" i="2" a="1"/>
  <c r="V5387" i="2" s="1"/>
  <c r="U5387" i="2"/>
  <c r="T5387" i="2"/>
  <c r="T5387" i="2" a="1"/>
  <c r="S5387" i="2" a="1"/>
  <c r="S5387" i="2" s="1"/>
  <c r="V5386" i="2"/>
  <c r="V5386" i="2" a="1"/>
  <c r="U5386" i="2"/>
  <c r="T5386" i="2" a="1"/>
  <c r="T5386" i="2" s="1"/>
  <c r="S5386" i="2" a="1"/>
  <c r="S5386" i="2" s="1"/>
  <c r="V5385" i="2" a="1"/>
  <c r="V5385" i="2" s="1"/>
  <c r="U5385" i="2"/>
  <c r="T5385" i="2" a="1"/>
  <c r="T5385" i="2" s="1"/>
  <c r="S5385" i="2"/>
  <c r="S5385" i="2" a="1"/>
  <c r="V5384" i="2" a="1"/>
  <c r="V5384" i="2" s="1"/>
  <c r="U5384" i="2"/>
  <c r="T5384" i="2" a="1"/>
  <c r="T5384" i="2" s="1"/>
  <c r="S5384" i="2" a="1"/>
  <c r="S5384" i="2" s="1"/>
  <c r="V5383" i="2" a="1"/>
  <c r="V5383" i="2" s="1"/>
  <c r="U5383" i="2"/>
  <c r="T5383" i="2"/>
  <c r="T5383" i="2" a="1"/>
  <c r="S5383" i="2" a="1"/>
  <c r="S5383" i="2" s="1"/>
  <c r="V5382" i="2"/>
  <c r="V5382" i="2" a="1"/>
  <c r="U5382" i="2"/>
  <c r="T5382" i="2" a="1"/>
  <c r="T5382" i="2" s="1"/>
  <c r="S5382" i="2" a="1"/>
  <c r="S5382" i="2" s="1"/>
  <c r="V5381" i="2" a="1"/>
  <c r="V5381" i="2" s="1"/>
  <c r="U5381" i="2"/>
  <c r="T5381" i="2"/>
  <c r="T5381" i="2" a="1"/>
  <c r="S5381" i="2"/>
  <c r="S5381" i="2" a="1"/>
  <c r="V5380" i="2" a="1"/>
  <c r="V5380" i="2" s="1"/>
  <c r="U5380" i="2"/>
  <c r="T5380" i="2" a="1"/>
  <c r="T5380" i="2" s="1"/>
  <c r="S5380" i="2" a="1"/>
  <c r="S5380" i="2" s="1"/>
  <c r="V5379" i="2" a="1"/>
  <c r="V5379" i="2" s="1"/>
  <c r="U5379" i="2"/>
  <c r="T5379" i="2"/>
  <c r="T5379" i="2" a="1"/>
  <c r="S5379" i="2"/>
  <c r="S5379" i="2" a="1"/>
  <c r="V5378" i="2"/>
  <c r="V5378" i="2" a="1"/>
  <c r="U5378" i="2"/>
  <c r="T5378" i="2" a="1"/>
  <c r="T5378" i="2" s="1"/>
  <c r="S5378" i="2" a="1"/>
  <c r="S5378" i="2" s="1"/>
  <c r="V5377" i="2" a="1"/>
  <c r="V5377" i="2" s="1"/>
  <c r="U5377" i="2"/>
  <c r="T5377" i="2" a="1"/>
  <c r="T5377" i="2" s="1"/>
  <c r="S5377" i="2"/>
  <c r="S5377" i="2" a="1"/>
  <c r="V5376" i="2" a="1"/>
  <c r="V5376" i="2" s="1"/>
  <c r="U5376" i="2"/>
  <c r="T5376" i="2" a="1"/>
  <c r="T5376" i="2" s="1"/>
  <c r="S5376" i="2" a="1"/>
  <c r="S5376" i="2" s="1"/>
  <c r="V5375" i="2" a="1"/>
  <c r="V5375" i="2" s="1"/>
  <c r="U5375" i="2"/>
  <c r="T5375" i="2"/>
  <c r="T5375" i="2" a="1"/>
  <c r="S5375" i="2" a="1"/>
  <c r="S5375" i="2" s="1"/>
  <c r="V5374" i="2"/>
  <c r="V5374" i="2" a="1"/>
  <c r="U5374" i="2"/>
  <c r="T5374" i="2" a="1"/>
  <c r="T5374" i="2" s="1"/>
  <c r="S5374" i="2" a="1"/>
  <c r="S5374" i="2" s="1"/>
  <c r="V5373" i="2" a="1"/>
  <c r="V5373" i="2" s="1"/>
  <c r="U5373" i="2"/>
  <c r="T5373" i="2" a="1"/>
  <c r="T5373" i="2" s="1"/>
  <c r="S5373" i="2"/>
  <c r="S5373" i="2" a="1"/>
  <c r="V5372" i="2" a="1"/>
  <c r="V5372" i="2" s="1"/>
  <c r="U5372" i="2"/>
  <c r="T5372" i="2" a="1"/>
  <c r="T5372" i="2" s="1"/>
  <c r="S5372" i="2" a="1"/>
  <c r="S5372" i="2" s="1"/>
  <c r="V5371" i="2" a="1"/>
  <c r="V5371" i="2" s="1"/>
  <c r="U5371" i="2"/>
  <c r="T5371" i="2"/>
  <c r="T5371" i="2" a="1"/>
  <c r="S5371" i="2"/>
  <c r="S5371" i="2" a="1"/>
  <c r="V5370" i="2"/>
  <c r="V5370" i="2" a="1"/>
  <c r="U5370" i="2"/>
  <c r="T5370" i="2" a="1"/>
  <c r="T5370" i="2" s="1"/>
  <c r="S5370" i="2" a="1"/>
  <c r="S5370" i="2" s="1"/>
  <c r="V5369" i="2" a="1"/>
  <c r="V5369" i="2" s="1"/>
  <c r="U5369" i="2"/>
  <c r="T5369" i="2" a="1"/>
  <c r="T5369" i="2" s="1"/>
  <c r="S5369" i="2"/>
  <c r="S5369" i="2" a="1"/>
  <c r="V5368" i="2" a="1"/>
  <c r="V5368" i="2" s="1"/>
  <c r="U5368" i="2"/>
  <c r="T5368" i="2" a="1"/>
  <c r="T5368" i="2" s="1"/>
  <c r="S5368" i="2" a="1"/>
  <c r="S5368" i="2" s="1"/>
  <c r="V5367" i="2" a="1"/>
  <c r="V5367" i="2" s="1"/>
  <c r="U5367" i="2"/>
  <c r="T5367" i="2"/>
  <c r="T5367" i="2" a="1"/>
  <c r="S5367" i="2" a="1"/>
  <c r="S5367" i="2" s="1"/>
  <c r="V5366" i="2"/>
  <c r="V5366" i="2" a="1"/>
  <c r="U5366" i="2"/>
  <c r="T5366" i="2" a="1"/>
  <c r="T5366" i="2" s="1"/>
  <c r="S5366" i="2" a="1"/>
  <c r="S5366" i="2" s="1"/>
  <c r="V5365" i="2" a="1"/>
  <c r="V5365" i="2" s="1"/>
  <c r="U5365" i="2"/>
  <c r="T5365" i="2" a="1"/>
  <c r="T5365" i="2" s="1"/>
  <c r="S5365" i="2"/>
  <c r="S5365" i="2" a="1"/>
  <c r="V5364" i="2" a="1"/>
  <c r="V5364" i="2" s="1"/>
  <c r="U5364" i="2"/>
  <c r="T5364" i="2" a="1"/>
  <c r="T5364" i="2" s="1"/>
  <c r="S5364" i="2" a="1"/>
  <c r="S5364" i="2" s="1"/>
  <c r="V5363" i="2" a="1"/>
  <c r="V5363" i="2" s="1"/>
  <c r="U5363" i="2"/>
  <c r="T5363" i="2"/>
  <c r="T5363" i="2" a="1"/>
  <c r="S5363" i="2" a="1"/>
  <c r="S5363" i="2" s="1"/>
  <c r="V5362" i="2"/>
  <c r="V5362" i="2" a="1"/>
  <c r="U5362" i="2"/>
  <c r="T5362" i="2" a="1"/>
  <c r="T5362" i="2" s="1"/>
  <c r="S5362" i="2" a="1"/>
  <c r="S5362" i="2" s="1"/>
  <c r="V5361" i="2" a="1"/>
  <c r="V5361" i="2" s="1"/>
  <c r="U5361" i="2"/>
  <c r="T5361" i="2"/>
  <c r="T5361" i="2" a="1"/>
  <c r="S5361" i="2"/>
  <c r="S5361" i="2" a="1"/>
  <c r="V5360" i="2" a="1"/>
  <c r="V5360" i="2" s="1"/>
  <c r="U5360" i="2"/>
  <c r="T5360" i="2" a="1"/>
  <c r="T5360" i="2" s="1"/>
  <c r="S5360" i="2" a="1"/>
  <c r="S5360" i="2" s="1"/>
  <c r="V5359" i="2" a="1"/>
  <c r="V5359" i="2" s="1"/>
  <c r="U5359" i="2"/>
  <c r="T5359" i="2"/>
  <c r="T5359" i="2" a="1"/>
  <c r="S5359" i="2" a="1"/>
  <c r="S5359" i="2" s="1"/>
  <c r="V5358" i="2"/>
  <c r="V5358" i="2" a="1"/>
  <c r="U5358" i="2"/>
  <c r="T5358" i="2" a="1"/>
  <c r="T5358" i="2" s="1"/>
  <c r="S5358" i="2" a="1"/>
  <c r="S5358" i="2" s="1"/>
  <c r="V5357" i="2" a="1"/>
  <c r="V5357" i="2" s="1"/>
  <c r="U5357" i="2"/>
  <c r="T5357" i="2" a="1"/>
  <c r="T5357" i="2" s="1"/>
  <c r="S5357" i="2"/>
  <c r="S5357" i="2" a="1"/>
  <c r="V5356" i="2" a="1"/>
  <c r="V5356" i="2" s="1"/>
  <c r="U5356" i="2"/>
  <c r="T5356" i="2" a="1"/>
  <c r="T5356" i="2" s="1"/>
  <c r="S5356" i="2" a="1"/>
  <c r="S5356" i="2" s="1"/>
  <c r="V5355" i="2" a="1"/>
  <c r="V5355" i="2" s="1"/>
  <c r="U5355" i="2"/>
  <c r="T5355" i="2"/>
  <c r="T5355" i="2" a="1"/>
  <c r="S5355" i="2" a="1"/>
  <c r="S5355" i="2" s="1"/>
  <c r="V5354" i="2"/>
  <c r="V5354" i="2" a="1"/>
  <c r="U5354" i="2"/>
  <c r="T5354" i="2" a="1"/>
  <c r="T5354" i="2" s="1"/>
  <c r="S5354" i="2" a="1"/>
  <c r="S5354" i="2" s="1"/>
  <c r="V5353" i="2" a="1"/>
  <c r="V5353" i="2" s="1"/>
  <c r="U5353" i="2"/>
  <c r="T5353" i="2" a="1"/>
  <c r="T5353" i="2" s="1"/>
  <c r="S5353" i="2"/>
  <c r="S5353" i="2" a="1"/>
  <c r="V5352" i="2"/>
  <c r="V5352" i="2" a="1"/>
  <c r="U5352" i="2"/>
  <c r="T5352" i="2" a="1"/>
  <c r="T5352" i="2" s="1"/>
  <c r="S5352" i="2" a="1"/>
  <c r="S5352" i="2" s="1"/>
  <c r="V5351" i="2" a="1"/>
  <c r="V5351" i="2" s="1"/>
  <c r="U5351" i="2"/>
  <c r="T5351" i="2"/>
  <c r="T5351" i="2" a="1"/>
  <c r="S5351" i="2" a="1"/>
  <c r="S5351" i="2" s="1"/>
  <c r="V5350" i="2"/>
  <c r="V5350" i="2" a="1"/>
  <c r="U5350" i="2"/>
  <c r="T5350" i="2" a="1"/>
  <c r="T5350" i="2" s="1"/>
  <c r="S5350" i="2" a="1"/>
  <c r="S5350" i="2" s="1"/>
  <c r="V5349" i="2" a="1"/>
  <c r="V5349" i="2" s="1"/>
  <c r="U5349" i="2"/>
  <c r="T5349" i="2" a="1"/>
  <c r="T5349" i="2" s="1"/>
  <c r="S5349" i="2"/>
  <c r="S5349" i="2" a="1"/>
  <c r="V5348" i="2" a="1"/>
  <c r="V5348" i="2" s="1"/>
  <c r="U5348" i="2"/>
  <c r="T5348" i="2" a="1"/>
  <c r="T5348" i="2" s="1"/>
  <c r="S5348" i="2" a="1"/>
  <c r="S5348" i="2" s="1"/>
  <c r="V5347" i="2" a="1"/>
  <c r="V5347" i="2" s="1"/>
  <c r="U5347" i="2"/>
  <c r="T5347" i="2"/>
  <c r="T5347" i="2" a="1"/>
  <c r="S5347" i="2" a="1"/>
  <c r="S5347" i="2" s="1"/>
  <c r="V5346" i="2"/>
  <c r="V5346" i="2" a="1"/>
  <c r="U5346" i="2"/>
  <c r="T5346" i="2" a="1"/>
  <c r="T5346" i="2" s="1"/>
  <c r="S5346" i="2" a="1"/>
  <c r="S5346" i="2" s="1"/>
  <c r="V5345" i="2" a="1"/>
  <c r="V5345" i="2" s="1"/>
  <c r="U5345" i="2"/>
  <c r="T5345" i="2" a="1"/>
  <c r="T5345" i="2" s="1"/>
  <c r="S5345" i="2"/>
  <c r="S5345" i="2" a="1"/>
  <c r="V5344" i="2" a="1"/>
  <c r="V5344" i="2" s="1"/>
  <c r="U5344" i="2"/>
  <c r="T5344" i="2" a="1"/>
  <c r="T5344" i="2" s="1"/>
  <c r="S5344" i="2" a="1"/>
  <c r="S5344" i="2" s="1"/>
  <c r="V5343" i="2" a="1"/>
  <c r="V5343" i="2" s="1"/>
  <c r="U5343" i="2"/>
  <c r="T5343" i="2"/>
  <c r="T5343" i="2" a="1"/>
  <c r="S5343" i="2" a="1"/>
  <c r="S5343" i="2" s="1"/>
  <c r="V5342" i="2"/>
  <c r="V5342" i="2" a="1"/>
  <c r="U5342" i="2"/>
  <c r="T5342" i="2" a="1"/>
  <c r="T5342" i="2" s="1"/>
  <c r="S5342" i="2" a="1"/>
  <c r="S5342" i="2" s="1"/>
  <c r="V5341" i="2" a="1"/>
  <c r="V5341" i="2" s="1"/>
  <c r="U5341" i="2"/>
  <c r="T5341" i="2" a="1"/>
  <c r="T5341" i="2" s="1"/>
  <c r="S5341" i="2"/>
  <c r="S5341" i="2" a="1"/>
  <c r="V5340" i="2" a="1"/>
  <c r="V5340" i="2" s="1"/>
  <c r="U5340" i="2"/>
  <c r="T5340" i="2" a="1"/>
  <c r="T5340" i="2" s="1"/>
  <c r="S5340" i="2" a="1"/>
  <c r="S5340" i="2" s="1"/>
  <c r="V5339" i="2" a="1"/>
  <c r="V5339" i="2" s="1"/>
  <c r="U5339" i="2"/>
  <c r="T5339" i="2"/>
  <c r="T5339" i="2" a="1"/>
  <c r="S5339" i="2" a="1"/>
  <c r="S5339" i="2" s="1"/>
  <c r="V5338" i="2"/>
  <c r="V5338" i="2" a="1"/>
  <c r="U5338" i="2"/>
  <c r="T5338" i="2" a="1"/>
  <c r="T5338" i="2" s="1"/>
  <c r="S5338" i="2" a="1"/>
  <c r="S5338" i="2" s="1"/>
  <c r="V5337" i="2" a="1"/>
  <c r="V5337" i="2" s="1"/>
  <c r="U5337" i="2"/>
  <c r="T5337" i="2" a="1"/>
  <c r="T5337" i="2" s="1"/>
  <c r="S5337" i="2"/>
  <c r="S5337" i="2" a="1"/>
  <c r="V5336" i="2" a="1"/>
  <c r="V5336" i="2" s="1"/>
  <c r="U5336" i="2"/>
  <c r="T5336" i="2" a="1"/>
  <c r="T5336" i="2" s="1"/>
  <c r="S5336" i="2" a="1"/>
  <c r="S5336" i="2" s="1"/>
  <c r="V5335" i="2" a="1"/>
  <c r="V5335" i="2" s="1"/>
  <c r="U5335" i="2"/>
  <c r="T5335" i="2"/>
  <c r="T5335" i="2" a="1"/>
  <c r="S5335" i="2" a="1"/>
  <c r="S5335" i="2" s="1"/>
  <c r="V5334" i="2"/>
  <c r="V5334" i="2" a="1"/>
  <c r="U5334" i="2"/>
  <c r="T5334" i="2" a="1"/>
  <c r="T5334" i="2" s="1"/>
  <c r="S5334" i="2" a="1"/>
  <c r="S5334" i="2" s="1"/>
  <c r="V5333" i="2" a="1"/>
  <c r="V5333" i="2" s="1"/>
  <c r="U5333" i="2"/>
  <c r="T5333" i="2" a="1"/>
  <c r="T5333" i="2" s="1"/>
  <c r="S5333" i="2"/>
  <c r="S5333" i="2" a="1"/>
  <c r="V5332" i="2" a="1"/>
  <c r="V5332" i="2" s="1"/>
  <c r="U5332" i="2"/>
  <c r="T5332" i="2" a="1"/>
  <c r="T5332" i="2" s="1"/>
  <c r="S5332" i="2" a="1"/>
  <c r="S5332" i="2" s="1"/>
  <c r="V5331" i="2" a="1"/>
  <c r="V5331" i="2" s="1"/>
  <c r="U5331" i="2"/>
  <c r="T5331" i="2"/>
  <c r="T5331" i="2" a="1"/>
  <c r="S5331" i="2" a="1"/>
  <c r="S5331" i="2" s="1"/>
  <c r="V5330" i="2"/>
  <c r="V5330" i="2" a="1"/>
  <c r="U5330" i="2"/>
  <c r="T5330" i="2" a="1"/>
  <c r="T5330" i="2" s="1"/>
  <c r="S5330" i="2" a="1"/>
  <c r="S5330" i="2" s="1"/>
  <c r="V5329" i="2" a="1"/>
  <c r="V5329" i="2" s="1"/>
  <c r="U5329" i="2"/>
  <c r="T5329" i="2" a="1"/>
  <c r="T5329" i="2" s="1"/>
  <c r="S5329" i="2"/>
  <c r="S5329" i="2" a="1"/>
  <c r="V5328" i="2" a="1"/>
  <c r="V5328" i="2" s="1"/>
  <c r="U5328" i="2"/>
  <c r="T5328" i="2" a="1"/>
  <c r="T5328" i="2" s="1"/>
  <c r="S5328" i="2" a="1"/>
  <c r="S5328" i="2" s="1"/>
  <c r="V5327" i="2" a="1"/>
  <c r="V5327" i="2" s="1"/>
  <c r="U5327" i="2"/>
  <c r="T5327" i="2"/>
  <c r="T5327" i="2" a="1"/>
  <c r="S5327" i="2" a="1"/>
  <c r="S5327" i="2" s="1"/>
  <c r="V5326" i="2"/>
  <c r="V5326" i="2" a="1"/>
  <c r="U5326" i="2"/>
  <c r="T5326" i="2" a="1"/>
  <c r="T5326" i="2" s="1"/>
  <c r="S5326" i="2" a="1"/>
  <c r="S5326" i="2" s="1"/>
  <c r="V5325" i="2" a="1"/>
  <c r="V5325" i="2" s="1"/>
  <c r="U5325" i="2"/>
  <c r="T5325" i="2" a="1"/>
  <c r="T5325" i="2" s="1"/>
  <c r="S5325" i="2"/>
  <c r="S5325" i="2" a="1"/>
  <c r="V5324" i="2" a="1"/>
  <c r="V5324" i="2" s="1"/>
  <c r="U5324" i="2"/>
  <c r="T5324" i="2" a="1"/>
  <c r="T5324" i="2" s="1"/>
  <c r="S5324" i="2" a="1"/>
  <c r="S5324" i="2" s="1"/>
  <c r="V5323" i="2" a="1"/>
  <c r="V5323" i="2" s="1"/>
  <c r="U5323" i="2"/>
  <c r="T5323" i="2"/>
  <c r="T5323" i="2" a="1"/>
  <c r="S5323" i="2" a="1"/>
  <c r="S5323" i="2" s="1"/>
  <c r="V5322" i="2"/>
  <c r="V5322" i="2" a="1"/>
  <c r="U5322" i="2"/>
  <c r="T5322" i="2" a="1"/>
  <c r="T5322" i="2" s="1"/>
  <c r="S5322" i="2" a="1"/>
  <c r="S5322" i="2" s="1"/>
  <c r="V5321" i="2" a="1"/>
  <c r="V5321" i="2" s="1"/>
  <c r="U5321" i="2"/>
  <c r="T5321" i="2" a="1"/>
  <c r="T5321" i="2" s="1"/>
  <c r="S5321" i="2"/>
  <c r="S5321" i="2" a="1"/>
  <c r="V5320" i="2" a="1"/>
  <c r="V5320" i="2" s="1"/>
  <c r="U5320" i="2"/>
  <c r="T5320" i="2" a="1"/>
  <c r="T5320" i="2" s="1"/>
  <c r="S5320" i="2"/>
  <c r="S5320" i="2" a="1"/>
  <c r="V5319" i="2"/>
  <c r="V5319" i="2" a="1"/>
  <c r="U5319" i="2"/>
  <c r="T5319" i="2"/>
  <c r="T5319" i="2" a="1"/>
  <c r="S5319" i="2" a="1"/>
  <c r="S5319" i="2" s="1"/>
  <c r="V5318" i="2" a="1"/>
  <c r="V5318" i="2" s="1"/>
  <c r="U5318" i="2"/>
  <c r="T5318" i="2"/>
  <c r="T5318" i="2" a="1"/>
  <c r="S5318" i="2" a="1"/>
  <c r="S5318" i="2" s="1"/>
  <c r="V5317" i="2"/>
  <c r="V5317" i="2" a="1"/>
  <c r="U5317" i="2"/>
  <c r="T5317" i="2" a="1"/>
  <c r="T5317" i="2" s="1"/>
  <c r="S5317" i="2" a="1"/>
  <c r="S5317" i="2" s="1"/>
  <c r="V5316" i="2" a="1"/>
  <c r="V5316" i="2" s="1"/>
  <c r="U5316" i="2"/>
  <c r="T5316" i="2"/>
  <c r="T5316" i="2" a="1"/>
  <c r="S5316" i="2"/>
  <c r="S5316" i="2" a="1"/>
  <c r="V5315" i="2" a="1"/>
  <c r="V5315" i="2" s="1"/>
  <c r="U5315" i="2"/>
  <c r="T5315" i="2" a="1"/>
  <c r="T5315" i="2" s="1"/>
  <c r="S5315" i="2" a="1"/>
  <c r="S5315" i="2" s="1"/>
  <c r="V5314" i="2" a="1"/>
  <c r="V5314" i="2" s="1"/>
  <c r="U5314" i="2"/>
  <c r="T5314" i="2"/>
  <c r="T5314" i="2" a="1"/>
  <c r="S5314" i="2"/>
  <c r="S5314" i="2" a="1"/>
  <c r="V5313" i="2"/>
  <c r="V5313" i="2" a="1"/>
  <c r="U5313" i="2"/>
  <c r="T5313" i="2" a="1"/>
  <c r="T5313" i="2" s="1"/>
  <c r="S5313" i="2" a="1"/>
  <c r="S5313" i="2" s="1"/>
  <c r="V5312" i="2" a="1"/>
  <c r="V5312" i="2" s="1"/>
  <c r="U5312" i="2"/>
  <c r="T5312" i="2" a="1"/>
  <c r="T5312" i="2" s="1"/>
  <c r="S5312" i="2"/>
  <c r="S5312" i="2" a="1"/>
  <c r="V5311" i="2"/>
  <c r="V5311" i="2" a="1"/>
  <c r="U5311" i="2"/>
  <c r="T5311" i="2" a="1"/>
  <c r="T5311" i="2" s="1"/>
  <c r="S5311" i="2" a="1"/>
  <c r="S5311" i="2" s="1"/>
  <c r="V5310" i="2" a="1"/>
  <c r="V5310" i="2" s="1"/>
  <c r="U5310" i="2"/>
  <c r="T5310" i="2"/>
  <c r="T5310" i="2" a="1"/>
  <c r="S5310" i="2" a="1"/>
  <c r="S5310" i="2" s="1"/>
  <c r="V5309" i="2"/>
  <c r="V5309" i="2" a="1"/>
  <c r="U5309" i="2"/>
  <c r="T5309" i="2" a="1"/>
  <c r="T5309" i="2" s="1"/>
  <c r="S5309" i="2" a="1"/>
  <c r="S5309" i="2" s="1"/>
  <c r="V5308" i="2" a="1"/>
  <c r="V5308" i="2" s="1"/>
  <c r="U5308" i="2"/>
  <c r="T5308" i="2"/>
  <c r="T5308" i="2" a="1"/>
  <c r="S5308" i="2"/>
  <c r="S5308" i="2" a="1"/>
  <c r="V5307" i="2" a="1"/>
  <c r="V5307" i="2" s="1"/>
  <c r="U5307" i="2"/>
  <c r="T5307" i="2" a="1"/>
  <c r="T5307" i="2" s="1"/>
  <c r="S5307" i="2" a="1"/>
  <c r="S5307" i="2" s="1"/>
  <c r="V5306" i="2" a="1"/>
  <c r="V5306" i="2" s="1"/>
  <c r="U5306" i="2"/>
  <c r="T5306" i="2"/>
  <c r="T5306" i="2" a="1"/>
  <c r="S5306" i="2"/>
  <c r="S5306" i="2" a="1"/>
  <c r="V5305" i="2"/>
  <c r="V5305" i="2" a="1"/>
  <c r="U5305" i="2"/>
  <c r="T5305" i="2" a="1"/>
  <c r="T5305" i="2" s="1"/>
  <c r="S5305" i="2" a="1"/>
  <c r="S5305" i="2" s="1"/>
  <c r="V5304" i="2" a="1"/>
  <c r="V5304" i="2" s="1"/>
  <c r="U5304" i="2"/>
  <c r="T5304" i="2" a="1"/>
  <c r="T5304" i="2" s="1"/>
  <c r="S5304" i="2"/>
  <c r="S5304" i="2" a="1"/>
  <c r="V5303" i="2"/>
  <c r="V5303" i="2" a="1"/>
  <c r="U5303" i="2"/>
  <c r="T5303" i="2" a="1"/>
  <c r="T5303" i="2" s="1"/>
  <c r="S5303" i="2" a="1"/>
  <c r="S5303" i="2" s="1"/>
  <c r="V5302" i="2" a="1"/>
  <c r="V5302" i="2" s="1"/>
  <c r="U5302" i="2"/>
  <c r="T5302" i="2"/>
  <c r="T5302" i="2" a="1"/>
  <c r="S5302" i="2"/>
  <c r="S5302" i="2" a="1"/>
  <c r="V5301" i="2"/>
  <c r="V5301" i="2" a="1"/>
  <c r="U5301" i="2"/>
  <c r="T5301" i="2" a="1"/>
  <c r="T5301" i="2" s="1"/>
  <c r="S5301" i="2" a="1"/>
  <c r="S5301" i="2" s="1"/>
  <c r="V5300" i="2" a="1"/>
  <c r="V5300" i="2" s="1"/>
  <c r="U5300" i="2"/>
  <c r="T5300" i="2"/>
  <c r="T5300" i="2" a="1"/>
  <c r="S5300" i="2"/>
  <c r="S5300" i="2" a="1"/>
  <c r="V5299" i="2"/>
  <c r="V5299" i="2" a="1"/>
  <c r="U5299" i="2"/>
  <c r="T5299" i="2" a="1"/>
  <c r="T5299" i="2" s="1"/>
  <c r="S5299" i="2" a="1"/>
  <c r="S5299" i="2" s="1"/>
  <c r="V5298" i="2" a="1"/>
  <c r="V5298" i="2" s="1"/>
  <c r="U5298" i="2"/>
  <c r="T5298" i="2"/>
  <c r="T5298" i="2" a="1"/>
  <c r="S5298" i="2"/>
  <c r="S5298" i="2" a="1"/>
  <c r="V5297" i="2"/>
  <c r="V5297" i="2" a="1"/>
  <c r="U5297" i="2"/>
  <c r="T5297" i="2" a="1"/>
  <c r="T5297" i="2" s="1"/>
  <c r="S5297" i="2" a="1"/>
  <c r="S5297" i="2" s="1"/>
  <c r="V5296" i="2" a="1"/>
  <c r="V5296" i="2" s="1"/>
  <c r="U5296" i="2"/>
  <c r="T5296" i="2" a="1"/>
  <c r="T5296" i="2" s="1"/>
  <c r="S5296" i="2"/>
  <c r="S5296" i="2" a="1"/>
  <c r="V5295" i="2"/>
  <c r="V5295" i="2" a="1"/>
  <c r="U5295" i="2"/>
  <c r="T5295" i="2" a="1"/>
  <c r="T5295" i="2" s="1"/>
  <c r="S5295" i="2" a="1"/>
  <c r="S5295" i="2" s="1"/>
  <c r="V5294" i="2" a="1"/>
  <c r="V5294" i="2" s="1"/>
  <c r="U5294" i="2"/>
  <c r="T5294" i="2"/>
  <c r="T5294" i="2" a="1"/>
  <c r="S5294" i="2" a="1"/>
  <c r="S5294" i="2" s="1"/>
  <c r="V5293" i="2"/>
  <c r="V5293" i="2" a="1"/>
  <c r="U5293" i="2"/>
  <c r="T5293" i="2" a="1"/>
  <c r="T5293" i="2" s="1"/>
  <c r="S5293" i="2" a="1"/>
  <c r="S5293" i="2" s="1"/>
  <c r="V5292" i="2" a="1"/>
  <c r="V5292" i="2" s="1"/>
  <c r="U5292" i="2"/>
  <c r="T5292" i="2"/>
  <c r="T5292" i="2" a="1"/>
  <c r="S5292" i="2"/>
  <c r="S5292" i="2" a="1"/>
  <c r="V5291" i="2"/>
  <c r="V5291" i="2" a="1"/>
  <c r="U5291" i="2"/>
  <c r="T5291" i="2" a="1"/>
  <c r="T5291" i="2" s="1"/>
  <c r="S5291" i="2" a="1"/>
  <c r="S5291" i="2" s="1"/>
  <c r="V5290" i="2" a="1"/>
  <c r="V5290" i="2" s="1"/>
  <c r="U5290" i="2"/>
  <c r="T5290" i="2"/>
  <c r="T5290" i="2" a="1"/>
  <c r="S5290" i="2"/>
  <c r="S5290" i="2" a="1"/>
  <c r="V5289" i="2"/>
  <c r="V5289" i="2" a="1"/>
  <c r="U5289" i="2"/>
  <c r="T5289" i="2" a="1"/>
  <c r="T5289" i="2" s="1"/>
  <c r="S5289" i="2" a="1"/>
  <c r="S5289" i="2" s="1"/>
  <c r="V5288" i="2" a="1"/>
  <c r="V5288" i="2" s="1"/>
  <c r="U5288" i="2"/>
  <c r="T5288" i="2"/>
  <c r="T5288" i="2" a="1"/>
  <c r="S5288" i="2"/>
  <c r="S5288" i="2" a="1"/>
  <c r="V5287" i="2"/>
  <c r="V5287" i="2" a="1"/>
  <c r="U5287" i="2"/>
  <c r="T5287" i="2" a="1"/>
  <c r="T5287" i="2" s="1"/>
  <c r="S5287" i="2" a="1"/>
  <c r="S5287" i="2" s="1"/>
  <c r="V5286" i="2" a="1"/>
  <c r="V5286" i="2" s="1"/>
  <c r="U5286" i="2"/>
  <c r="T5286" i="2"/>
  <c r="T5286" i="2" a="1"/>
  <c r="S5286" i="2"/>
  <c r="S5286" i="2" a="1"/>
  <c r="V5285" i="2"/>
  <c r="V5285" i="2" a="1"/>
  <c r="U5285" i="2"/>
  <c r="T5285" i="2" a="1"/>
  <c r="T5285" i="2" s="1"/>
  <c r="S5285" i="2" a="1"/>
  <c r="S5285" i="2" s="1"/>
  <c r="V5284" i="2" a="1"/>
  <c r="V5284" i="2" s="1"/>
  <c r="U5284" i="2"/>
  <c r="T5284" i="2"/>
  <c r="T5284" i="2" a="1"/>
  <c r="S5284" i="2"/>
  <c r="S5284" i="2" a="1"/>
  <c r="V5283" i="2" a="1"/>
  <c r="V5283" i="2" s="1"/>
  <c r="U5283" i="2"/>
  <c r="T5283" i="2" a="1"/>
  <c r="T5283" i="2" s="1"/>
  <c r="S5283" i="2" a="1"/>
  <c r="S5283" i="2" s="1"/>
  <c r="V5282" i="2" a="1"/>
  <c r="V5282" i="2" s="1"/>
  <c r="U5282" i="2"/>
  <c r="T5282" i="2"/>
  <c r="T5282" i="2" a="1"/>
  <c r="S5282" i="2" a="1"/>
  <c r="S5282" i="2" s="1"/>
  <c r="V5281" i="2"/>
  <c r="V5281" i="2" a="1"/>
  <c r="U5281" i="2"/>
  <c r="T5281" i="2" a="1"/>
  <c r="T5281" i="2" s="1"/>
  <c r="S5281" i="2" a="1"/>
  <c r="S5281" i="2" s="1"/>
  <c r="V5280" i="2" a="1"/>
  <c r="V5280" i="2" s="1"/>
  <c r="U5280" i="2"/>
  <c r="T5280" i="2" a="1"/>
  <c r="T5280" i="2" s="1"/>
  <c r="S5280" i="2"/>
  <c r="S5280" i="2" a="1"/>
  <c r="V5279" i="2" a="1"/>
  <c r="V5279" i="2" s="1"/>
  <c r="U5279" i="2"/>
  <c r="T5279" i="2" a="1"/>
  <c r="T5279" i="2" s="1"/>
  <c r="S5279" i="2" a="1"/>
  <c r="S5279" i="2" s="1"/>
  <c r="V5278" i="2" a="1"/>
  <c r="V5278" i="2" s="1"/>
  <c r="U5278" i="2"/>
  <c r="T5278" i="2"/>
  <c r="T5278" i="2" a="1"/>
  <c r="S5278" i="2" a="1"/>
  <c r="S5278" i="2" s="1"/>
  <c r="V5277" i="2"/>
  <c r="V5277" i="2" a="1"/>
  <c r="U5277" i="2"/>
  <c r="T5277" i="2" a="1"/>
  <c r="T5277" i="2" s="1"/>
  <c r="S5277" i="2" a="1"/>
  <c r="S5277" i="2" s="1"/>
  <c r="V5276" i="2" a="1"/>
  <c r="V5276" i="2" s="1"/>
  <c r="U5276" i="2"/>
  <c r="T5276" i="2" a="1"/>
  <c r="T5276" i="2" s="1"/>
  <c r="S5276" i="2"/>
  <c r="S5276" i="2" a="1"/>
  <c r="V5275" i="2" a="1"/>
  <c r="V5275" i="2" s="1"/>
  <c r="U5275" i="2"/>
  <c r="T5275" i="2" a="1"/>
  <c r="T5275" i="2" s="1"/>
  <c r="S5275" i="2" a="1"/>
  <c r="S5275" i="2" s="1"/>
  <c r="V5274" i="2" a="1"/>
  <c r="V5274" i="2" s="1"/>
  <c r="U5274" i="2"/>
  <c r="T5274" i="2"/>
  <c r="T5274" i="2" a="1"/>
  <c r="S5274" i="2" a="1"/>
  <c r="S5274" i="2" s="1"/>
  <c r="V5273" i="2"/>
  <c r="V5273" i="2" a="1"/>
  <c r="U5273" i="2"/>
  <c r="T5273" i="2" a="1"/>
  <c r="T5273" i="2" s="1"/>
  <c r="S5273" i="2" a="1"/>
  <c r="S5273" i="2" s="1"/>
  <c r="V5272" i="2" a="1"/>
  <c r="V5272" i="2" s="1"/>
  <c r="U5272" i="2"/>
  <c r="T5272" i="2" a="1"/>
  <c r="T5272" i="2" s="1"/>
  <c r="S5272" i="2"/>
  <c r="S5272" i="2" a="1"/>
  <c r="V5271" i="2" a="1"/>
  <c r="V5271" i="2" s="1"/>
  <c r="U5271" i="2"/>
  <c r="T5271" i="2" a="1"/>
  <c r="T5271" i="2" s="1"/>
  <c r="S5271" i="2" a="1"/>
  <c r="S5271" i="2" s="1"/>
  <c r="V5270" i="2" a="1"/>
  <c r="V5270" i="2" s="1"/>
  <c r="U5270" i="2"/>
  <c r="T5270" i="2"/>
  <c r="T5270" i="2" a="1"/>
  <c r="S5270" i="2" a="1"/>
  <c r="S5270" i="2" s="1"/>
  <c r="V5269" i="2"/>
  <c r="V5269" i="2" a="1"/>
  <c r="U5269" i="2"/>
  <c r="T5269" i="2" a="1"/>
  <c r="T5269" i="2" s="1"/>
  <c r="S5269" i="2" a="1"/>
  <c r="S5269" i="2" s="1"/>
  <c r="V5268" i="2" a="1"/>
  <c r="V5268" i="2" s="1"/>
  <c r="U5268" i="2"/>
  <c r="T5268" i="2" a="1"/>
  <c r="T5268" i="2" s="1"/>
  <c r="S5268" i="2"/>
  <c r="S5268" i="2" a="1"/>
  <c r="V5267" i="2" a="1"/>
  <c r="V5267" i="2" s="1"/>
  <c r="U5267" i="2"/>
  <c r="T5267" i="2" a="1"/>
  <c r="T5267" i="2" s="1"/>
  <c r="S5267" i="2" a="1"/>
  <c r="S5267" i="2" s="1"/>
  <c r="V5266" i="2" a="1"/>
  <c r="V5266" i="2" s="1"/>
  <c r="U5266" i="2"/>
  <c r="T5266" i="2"/>
  <c r="T5266" i="2" a="1"/>
  <c r="S5266" i="2" a="1"/>
  <c r="S5266" i="2" s="1"/>
  <c r="V5265" i="2"/>
  <c r="V5265" i="2" a="1"/>
  <c r="U5265" i="2"/>
  <c r="T5265" i="2" a="1"/>
  <c r="T5265" i="2" s="1"/>
  <c r="S5265" i="2" a="1"/>
  <c r="S5265" i="2" s="1"/>
  <c r="V5264" i="2" a="1"/>
  <c r="V5264" i="2" s="1"/>
  <c r="U5264" i="2"/>
  <c r="T5264" i="2" a="1"/>
  <c r="T5264" i="2" s="1"/>
  <c r="S5264" i="2"/>
  <c r="S5264" i="2" a="1"/>
  <c r="V5263" i="2" a="1"/>
  <c r="V5263" i="2" s="1"/>
  <c r="U5263" i="2"/>
  <c r="T5263" i="2" a="1"/>
  <c r="T5263" i="2" s="1"/>
  <c r="S5263" i="2" a="1"/>
  <c r="S5263" i="2" s="1"/>
  <c r="V5262" i="2" a="1"/>
  <c r="V5262" i="2" s="1"/>
  <c r="U5262" i="2"/>
  <c r="T5262" i="2"/>
  <c r="T5262" i="2" a="1"/>
  <c r="S5262" i="2" a="1"/>
  <c r="S5262" i="2" s="1"/>
  <c r="V5261" i="2"/>
  <c r="V5261" i="2" a="1"/>
  <c r="U5261" i="2"/>
  <c r="T5261" i="2" a="1"/>
  <c r="T5261" i="2" s="1"/>
  <c r="S5261" i="2" a="1"/>
  <c r="S5261" i="2" s="1"/>
  <c r="V5260" i="2" a="1"/>
  <c r="V5260" i="2" s="1"/>
  <c r="U5260" i="2"/>
  <c r="T5260" i="2" a="1"/>
  <c r="T5260" i="2" s="1"/>
  <c r="S5260" i="2"/>
  <c r="S5260" i="2" a="1"/>
  <c r="V5259" i="2" a="1"/>
  <c r="V5259" i="2" s="1"/>
  <c r="U5259" i="2"/>
  <c r="T5259" i="2" a="1"/>
  <c r="T5259" i="2" s="1"/>
  <c r="S5259" i="2" a="1"/>
  <c r="S5259" i="2" s="1"/>
  <c r="V5258" i="2" a="1"/>
  <c r="V5258" i="2" s="1"/>
  <c r="U5258" i="2"/>
  <c r="T5258" i="2"/>
  <c r="T5258" i="2" a="1"/>
  <c r="S5258" i="2" a="1"/>
  <c r="S5258" i="2" s="1"/>
  <c r="V5257" i="2"/>
  <c r="V5257" i="2" a="1"/>
  <c r="U5257" i="2"/>
  <c r="T5257" i="2" a="1"/>
  <c r="T5257" i="2" s="1"/>
  <c r="S5257" i="2" a="1"/>
  <c r="S5257" i="2" s="1"/>
  <c r="V5256" i="2" a="1"/>
  <c r="V5256" i="2" s="1"/>
  <c r="U5256" i="2"/>
  <c r="T5256" i="2" a="1"/>
  <c r="T5256" i="2" s="1"/>
  <c r="S5256" i="2"/>
  <c r="S5256" i="2" a="1"/>
  <c r="V5255" i="2" a="1"/>
  <c r="V5255" i="2" s="1"/>
  <c r="U5255" i="2"/>
  <c r="T5255" i="2" a="1"/>
  <c r="T5255" i="2" s="1"/>
  <c r="S5255" i="2" a="1"/>
  <c r="S5255" i="2" s="1"/>
  <c r="V5254" i="2" a="1"/>
  <c r="V5254" i="2" s="1"/>
  <c r="U5254" i="2"/>
  <c r="T5254" i="2"/>
  <c r="T5254" i="2" a="1"/>
  <c r="S5254" i="2" a="1"/>
  <c r="S5254" i="2" s="1"/>
  <c r="V5253" i="2"/>
  <c r="V5253" i="2" a="1"/>
  <c r="U5253" i="2"/>
  <c r="T5253" i="2" a="1"/>
  <c r="T5253" i="2" s="1"/>
  <c r="S5253" i="2" a="1"/>
  <c r="S5253" i="2" s="1"/>
  <c r="V5252" i="2" a="1"/>
  <c r="V5252" i="2" s="1"/>
  <c r="U5252" i="2"/>
  <c r="T5252" i="2" a="1"/>
  <c r="T5252" i="2" s="1"/>
  <c r="S5252" i="2"/>
  <c r="S5252" i="2" a="1"/>
  <c r="V5251" i="2" a="1"/>
  <c r="V5251" i="2" s="1"/>
  <c r="U5251" i="2"/>
  <c r="T5251" i="2" a="1"/>
  <c r="T5251" i="2" s="1"/>
  <c r="S5251" i="2" a="1"/>
  <c r="S5251" i="2" s="1"/>
  <c r="V5250" i="2" a="1"/>
  <c r="V5250" i="2" s="1"/>
  <c r="U5250" i="2"/>
  <c r="T5250" i="2"/>
  <c r="T5250" i="2" a="1"/>
  <c r="S5250" i="2" a="1"/>
  <c r="S5250" i="2" s="1"/>
  <c r="V5249" i="2"/>
  <c r="V5249" i="2" a="1"/>
  <c r="U5249" i="2"/>
  <c r="T5249" i="2" a="1"/>
  <c r="T5249" i="2" s="1"/>
  <c r="S5249" i="2" a="1"/>
  <c r="S5249" i="2" s="1"/>
  <c r="V5248" i="2" a="1"/>
  <c r="V5248" i="2" s="1"/>
  <c r="U5248" i="2"/>
  <c r="T5248" i="2" a="1"/>
  <c r="T5248" i="2" s="1"/>
  <c r="S5248" i="2"/>
  <c r="S5248" i="2" a="1"/>
  <c r="V5247" i="2" a="1"/>
  <c r="V5247" i="2" s="1"/>
  <c r="U5247" i="2"/>
  <c r="T5247" i="2" a="1"/>
  <c r="T5247" i="2" s="1"/>
  <c r="S5247" i="2" a="1"/>
  <c r="S5247" i="2" s="1"/>
  <c r="V5246" i="2" a="1"/>
  <c r="V5246" i="2" s="1"/>
  <c r="U5246" i="2"/>
  <c r="T5246" i="2"/>
  <c r="T5246" i="2" a="1"/>
  <c r="S5246" i="2" a="1"/>
  <c r="S5246" i="2" s="1"/>
  <c r="V5245" i="2"/>
  <c r="V5245" i="2" a="1"/>
  <c r="U5245" i="2"/>
  <c r="T5245" i="2" a="1"/>
  <c r="T5245" i="2" s="1"/>
  <c r="S5245" i="2" a="1"/>
  <c r="S5245" i="2" s="1"/>
  <c r="V5244" i="2" a="1"/>
  <c r="V5244" i="2" s="1"/>
  <c r="U5244" i="2"/>
  <c r="T5244" i="2" a="1"/>
  <c r="T5244" i="2" s="1"/>
  <c r="S5244" i="2"/>
  <c r="S5244" i="2" a="1"/>
  <c r="V5243" i="2" a="1"/>
  <c r="V5243" i="2" s="1"/>
  <c r="U5243" i="2"/>
  <c r="T5243" i="2" a="1"/>
  <c r="T5243" i="2" s="1"/>
  <c r="S5243" i="2" a="1"/>
  <c r="S5243" i="2" s="1"/>
  <c r="V5242" i="2" a="1"/>
  <c r="V5242" i="2" s="1"/>
  <c r="U5242" i="2"/>
  <c r="T5242" i="2"/>
  <c r="T5242" i="2" a="1"/>
  <c r="S5242" i="2" a="1"/>
  <c r="S5242" i="2" s="1"/>
  <c r="V5241" i="2"/>
  <c r="V5241" i="2" a="1"/>
  <c r="U5241" i="2"/>
  <c r="T5241" i="2" a="1"/>
  <c r="T5241" i="2" s="1"/>
  <c r="S5241" i="2" a="1"/>
  <c r="S5241" i="2" s="1"/>
  <c r="V5240" i="2" a="1"/>
  <c r="V5240" i="2" s="1"/>
  <c r="U5240" i="2"/>
  <c r="T5240" i="2" a="1"/>
  <c r="T5240" i="2" s="1"/>
  <c r="S5240" i="2"/>
  <c r="S5240" i="2" a="1"/>
  <c r="V5239" i="2" a="1"/>
  <c r="V5239" i="2" s="1"/>
  <c r="U5239" i="2"/>
  <c r="T5239" i="2" a="1"/>
  <c r="T5239" i="2" s="1"/>
  <c r="S5239" i="2" a="1"/>
  <c r="S5239" i="2" s="1"/>
  <c r="V5238" i="2" a="1"/>
  <c r="V5238" i="2" s="1"/>
  <c r="U5238" i="2"/>
  <c r="T5238" i="2"/>
  <c r="T5238" i="2" a="1"/>
  <c r="S5238" i="2" a="1"/>
  <c r="S5238" i="2" s="1"/>
  <c r="V5237" i="2"/>
  <c r="V5237" i="2" a="1"/>
  <c r="U5237" i="2"/>
  <c r="T5237" i="2" a="1"/>
  <c r="T5237" i="2" s="1"/>
  <c r="S5237" i="2" a="1"/>
  <c r="S5237" i="2" s="1"/>
  <c r="V5236" i="2" a="1"/>
  <c r="V5236" i="2" s="1"/>
  <c r="U5236" i="2"/>
  <c r="T5236" i="2" a="1"/>
  <c r="T5236" i="2" s="1"/>
  <c r="S5236" i="2"/>
  <c r="S5236" i="2" a="1"/>
  <c r="V5235" i="2" a="1"/>
  <c r="V5235" i="2" s="1"/>
  <c r="U5235" i="2"/>
  <c r="T5235" i="2" a="1"/>
  <c r="T5235" i="2" s="1"/>
  <c r="S5235" i="2" a="1"/>
  <c r="S5235" i="2" s="1"/>
  <c r="V5234" i="2" a="1"/>
  <c r="V5234" i="2" s="1"/>
  <c r="U5234" i="2"/>
  <c r="T5234" i="2"/>
  <c r="T5234" i="2" a="1"/>
  <c r="S5234" i="2" a="1"/>
  <c r="S5234" i="2" s="1"/>
  <c r="V5233" i="2"/>
  <c r="V5233" i="2" a="1"/>
  <c r="U5233" i="2"/>
  <c r="T5233" i="2" a="1"/>
  <c r="T5233" i="2" s="1"/>
  <c r="S5233" i="2" a="1"/>
  <c r="S5233" i="2" s="1"/>
  <c r="V5232" i="2" a="1"/>
  <c r="V5232" i="2" s="1"/>
  <c r="U5232" i="2"/>
  <c r="T5232" i="2" a="1"/>
  <c r="T5232" i="2" s="1"/>
  <c r="S5232" i="2"/>
  <c r="S5232" i="2" a="1"/>
  <c r="V5231" i="2" a="1"/>
  <c r="V5231" i="2" s="1"/>
  <c r="U5231" i="2"/>
  <c r="T5231" i="2" a="1"/>
  <c r="T5231" i="2" s="1"/>
  <c r="S5231" i="2" a="1"/>
  <c r="S5231" i="2" s="1"/>
  <c r="V5230" i="2" a="1"/>
  <c r="V5230" i="2" s="1"/>
  <c r="U5230" i="2"/>
  <c r="T5230" i="2"/>
  <c r="T5230" i="2" a="1"/>
  <c r="S5230" i="2" a="1"/>
  <c r="S5230" i="2" s="1"/>
  <c r="V5229" i="2"/>
  <c r="V5229" i="2" a="1"/>
  <c r="U5229" i="2"/>
  <c r="T5229" i="2" a="1"/>
  <c r="T5229" i="2" s="1"/>
  <c r="S5229" i="2" a="1"/>
  <c r="S5229" i="2" s="1"/>
  <c r="V5228" i="2" a="1"/>
  <c r="V5228" i="2" s="1"/>
  <c r="U5228" i="2"/>
  <c r="T5228" i="2" a="1"/>
  <c r="T5228" i="2" s="1"/>
  <c r="S5228" i="2"/>
  <c r="S5228" i="2" a="1"/>
  <c r="V5227" i="2" a="1"/>
  <c r="V5227" i="2" s="1"/>
  <c r="U5227" i="2"/>
  <c r="T5227" i="2" a="1"/>
  <c r="T5227" i="2" s="1"/>
  <c r="S5227" i="2" a="1"/>
  <c r="S5227" i="2" s="1"/>
  <c r="V5226" i="2" a="1"/>
  <c r="V5226" i="2" s="1"/>
  <c r="U5226" i="2"/>
  <c r="T5226" i="2"/>
  <c r="T5226" i="2" a="1"/>
  <c r="S5226" i="2" a="1"/>
  <c r="S5226" i="2" s="1"/>
  <c r="V5225" i="2"/>
  <c r="V5225" i="2" a="1"/>
  <c r="U5225" i="2"/>
  <c r="T5225" i="2" a="1"/>
  <c r="T5225" i="2" s="1"/>
  <c r="S5225" i="2" a="1"/>
  <c r="S5225" i="2" s="1"/>
  <c r="V5224" i="2" a="1"/>
  <c r="V5224" i="2" s="1"/>
  <c r="U5224" i="2"/>
  <c r="T5224" i="2" a="1"/>
  <c r="T5224" i="2" s="1"/>
  <c r="S5224" i="2"/>
  <c r="S5224" i="2" a="1"/>
  <c r="V5223" i="2" a="1"/>
  <c r="V5223" i="2" s="1"/>
  <c r="U5223" i="2"/>
  <c r="T5223" i="2" a="1"/>
  <c r="T5223" i="2" s="1"/>
  <c r="S5223" i="2" a="1"/>
  <c r="S5223" i="2" s="1"/>
  <c r="V5222" i="2" a="1"/>
  <c r="V5222" i="2" s="1"/>
  <c r="U5222" i="2"/>
  <c r="T5222" i="2"/>
  <c r="T5222" i="2" a="1"/>
  <c r="S5222" i="2" a="1"/>
  <c r="S5222" i="2" s="1"/>
  <c r="V5221" i="2"/>
  <c r="V5221" i="2" a="1"/>
  <c r="U5221" i="2"/>
  <c r="T5221" i="2" a="1"/>
  <c r="T5221" i="2" s="1"/>
  <c r="S5221" i="2" a="1"/>
  <c r="S5221" i="2" s="1"/>
  <c r="V5220" i="2" a="1"/>
  <c r="V5220" i="2" s="1"/>
  <c r="U5220" i="2"/>
  <c r="T5220" i="2" a="1"/>
  <c r="T5220" i="2" s="1"/>
  <c r="S5220" i="2"/>
  <c r="S5220" i="2" a="1"/>
  <c r="V5219" i="2" a="1"/>
  <c r="V5219" i="2" s="1"/>
  <c r="U5219" i="2"/>
  <c r="T5219" i="2" a="1"/>
  <c r="T5219" i="2" s="1"/>
  <c r="S5219" i="2" a="1"/>
  <c r="S5219" i="2" s="1"/>
  <c r="V5218" i="2" a="1"/>
  <c r="V5218" i="2" s="1"/>
  <c r="U5218" i="2"/>
  <c r="T5218" i="2"/>
  <c r="T5218" i="2" a="1"/>
  <c r="S5218" i="2" a="1"/>
  <c r="S5218" i="2" s="1"/>
  <c r="V5217" i="2"/>
  <c r="V5217" i="2" a="1"/>
  <c r="U5217" i="2"/>
  <c r="T5217" i="2" a="1"/>
  <c r="T5217" i="2" s="1"/>
  <c r="S5217" i="2" a="1"/>
  <c r="S5217" i="2" s="1"/>
  <c r="V5216" i="2" a="1"/>
  <c r="V5216" i="2" s="1"/>
  <c r="U5216" i="2"/>
  <c r="T5216" i="2" a="1"/>
  <c r="T5216" i="2" s="1"/>
  <c r="S5216" i="2"/>
  <c r="S5216" i="2" a="1"/>
  <c r="V5215" i="2" a="1"/>
  <c r="V5215" i="2" s="1"/>
  <c r="U5215" i="2"/>
  <c r="T5215" i="2" a="1"/>
  <c r="T5215" i="2" s="1"/>
  <c r="S5215" i="2" a="1"/>
  <c r="S5215" i="2" s="1"/>
  <c r="V5214" i="2" a="1"/>
  <c r="V5214" i="2" s="1"/>
  <c r="U5214" i="2"/>
  <c r="T5214" i="2"/>
  <c r="T5214" i="2" a="1"/>
  <c r="S5214" i="2" a="1"/>
  <c r="S5214" i="2" s="1"/>
  <c r="V5213" i="2"/>
  <c r="V5213" i="2" a="1"/>
  <c r="U5213" i="2"/>
  <c r="T5213" i="2" a="1"/>
  <c r="T5213" i="2" s="1"/>
  <c r="S5213" i="2" a="1"/>
  <c r="S5213" i="2" s="1"/>
  <c r="V5212" i="2" a="1"/>
  <c r="V5212" i="2" s="1"/>
  <c r="U5212" i="2"/>
  <c r="T5212" i="2" a="1"/>
  <c r="T5212" i="2" s="1"/>
  <c r="S5212" i="2"/>
  <c r="S5212" i="2" a="1"/>
  <c r="V5211" i="2" a="1"/>
  <c r="V5211" i="2" s="1"/>
  <c r="U5211" i="2"/>
  <c r="T5211" i="2" a="1"/>
  <c r="T5211" i="2" s="1"/>
  <c r="S5211" i="2" a="1"/>
  <c r="S5211" i="2" s="1"/>
  <c r="V5210" i="2" a="1"/>
  <c r="V5210" i="2" s="1"/>
  <c r="U5210" i="2"/>
  <c r="T5210" i="2"/>
  <c r="T5210" i="2" a="1"/>
  <c r="S5210" i="2" a="1"/>
  <c r="S5210" i="2" s="1"/>
  <c r="V5209" i="2"/>
  <c r="V5209" i="2" a="1"/>
  <c r="U5209" i="2"/>
  <c r="T5209" i="2" a="1"/>
  <c r="T5209" i="2" s="1"/>
  <c r="S5209" i="2" a="1"/>
  <c r="S5209" i="2" s="1"/>
  <c r="V5208" i="2" a="1"/>
  <c r="V5208" i="2" s="1"/>
  <c r="U5208" i="2"/>
  <c r="T5208" i="2" a="1"/>
  <c r="T5208" i="2" s="1"/>
  <c r="S5208" i="2"/>
  <c r="S5208" i="2" a="1"/>
  <c r="V5207" i="2" a="1"/>
  <c r="V5207" i="2" s="1"/>
  <c r="U5207" i="2"/>
  <c r="T5207" i="2" a="1"/>
  <c r="T5207" i="2" s="1"/>
  <c r="S5207" i="2" a="1"/>
  <c r="S5207" i="2" s="1"/>
  <c r="V5206" i="2" a="1"/>
  <c r="V5206" i="2" s="1"/>
  <c r="U5206" i="2"/>
  <c r="T5206" i="2"/>
  <c r="T5206" i="2" a="1"/>
  <c r="S5206" i="2" a="1"/>
  <c r="S5206" i="2" s="1"/>
  <c r="V5205" i="2"/>
  <c r="V5205" i="2" a="1"/>
  <c r="U5205" i="2"/>
  <c r="T5205" i="2" a="1"/>
  <c r="T5205" i="2" s="1"/>
  <c r="S5205" i="2" a="1"/>
  <c r="S5205" i="2" s="1"/>
  <c r="V5204" i="2" a="1"/>
  <c r="V5204" i="2" s="1"/>
  <c r="U5204" i="2"/>
  <c r="T5204" i="2" a="1"/>
  <c r="T5204" i="2" s="1"/>
  <c r="S5204" i="2"/>
  <c r="S5204" i="2" a="1"/>
  <c r="V5203" i="2" a="1"/>
  <c r="V5203" i="2" s="1"/>
  <c r="U5203" i="2"/>
  <c r="T5203" i="2" a="1"/>
  <c r="T5203" i="2" s="1"/>
  <c r="S5203" i="2" a="1"/>
  <c r="S5203" i="2" s="1"/>
  <c r="V5202" i="2" a="1"/>
  <c r="V5202" i="2" s="1"/>
  <c r="U5202" i="2"/>
  <c r="T5202" i="2"/>
  <c r="T5202" i="2" a="1"/>
  <c r="S5202" i="2" a="1"/>
  <c r="S5202" i="2" s="1"/>
  <c r="V5201" i="2"/>
  <c r="V5201" i="2" a="1"/>
  <c r="U5201" i="2"/>
  <c r="T5201" i="2" a="1"/>
  <c r="T5201" i="2" s="1"/>
  <c r="S5201" i="2" a="1"/>
  <c r="S5201" i="2" s="1"/>
  <c r="V5200" i="2" a="1"/>
  <c r="V5200" i="2" s="1"/>
  <c r="U5200" i="2"/>
  <c r="T5200" i="2" a="1"/>
  <c r="T5200" i="2" s="1"/>
  <c r="S5200" i="2"/>
  <c r="S5200" i="2" a="1"/>
  <c r="V5199" i="2" a="1"/>
  <c r="V5199" i="2" s="1"/>
  <c r="U5199" i="2"/>
  <c r="T5199" i="2" a="1"/>
  <c r="T5199" i="2" s="1"/>
  <c r="S5199" i="2" a="1"/>
  <c r="S5199" i="2" s="1"/>
  <c r="V5198" i="2" a="1"/>
  <c r="V5198" i="2" s="1"/>
  <c r="U5198" i="2"/>
  <c r="T5198" i="2"/>
  <c r="T5198" i="2" a="1"/>
  <c r="S5198" i="2" a="1"/>
  <c r="S5198" i="2" s="1"/>
  <c r="V5197" i="2"/>
  <c r="V5197" i="2" a="1"/>
  <c r="U5197" i="2"/>
  <c r="T5197" i="2" a="1"/>
  <c r="T5197" i="2" s="1"/>
  <c r="S5197" i="2" a="1"/>
  <c r="S5197" i="2" s="1"/>
  <c r="V5196" i="2" a="1"/>
  <c r="V5196" i="2" s="1"/>
  <c r="U5196" i="2"/>
  <c r="T5196" i="2" a="1"/>
  <c r="T5196" i="2" s="1"/>
  <c r="S5196" i="2"/>
  <c r="S5196" i="2" a="1"/>
  <c r="V5195" i="2" a="1"/>
  <c r="V5195" i="2" s="1"/>
  <c r="U5195" i="2"/>
  <c r="T5195" i="2" a="1"/>
  <c r="T5195" i="2" s="1"/>
  <c r="S5195" i="2" a="1"/>
  <c r="S5195" i="2" s="1"/>
  <c r="V5194" i="2" a="1"/>
  <c r="V5194" i="2" s="1"/>
  <c r="U5194" i="2"/>
  <c r="T5194" i="2"/>
  <c r="T5194" i="2" a="1"/>
  <c r="S5194" i="2" a="1"/>
  <c r="S5194" i="2" s="1"/>
  <c r="V5193" i="2"/>
  <c r="V5193" i="2" a="1"/>
  <c r="U5193" i="2"/>
  <c r="T5193" i="2" a="1"/>
  <c r="T5193" i="2" s="1"/>
  <c r="S5193" i="2" a="1"/>
  <c r="S5193" i="2" s="1"/>
  <c r="V5192" i="2" a="1"/>
  <c r="V5192" i="2" s="1"/>
  <c r="U5192" i="2"/>
  <c r="T5192" i="2" a="1"/>
  <c r="T5192" i="2" s="1"/>
  <c r="S5192" i="2"/>
  <c r="S5192" i="2" a="1"/>
  <c r="V5191" i="2" a="1"/>
  <c r="V5191" i="2" s="1"/>
  <c r="U5191" i="2"/>
  <c r="T5191" i="2" a="1"/>
  <c r="T5191" i="2" s="1"/>
  <c r="S5191" i="2" a="1"/>
  <c r="S5191" i="2" s="1"/>
  <c r="V5190" i="2" a="1"/>
  <c r="V5190" i="2" s="1"/>
  <c r="U5190" i="2"/>
  <c r="T5190" i="2"/>
  <c r="T5190" i="2" a="1"/>
  <c r="S5190" i="2" a="1"/>
  <c r="S5190" i="2" s="1"/>
  <c r="V5189" i="2"/>
  <c r="V5189" i="2" a="1"/>
  <c r="U5189" i="2"/>
  <c r="T5189" i="2" a="1"/>
  <c r="T5189" i="2" s="1"/>
  <c r="S5189" i="2" a="1"/>
  <c r="S5189" i="2" s="1"/>
  <c r="V5188" i="2" a="1"/>
  <c r="V5188" i="2" s="1"/>
  <c r="U5188" i="2"/>
  <c r="T5188" i="2" a="1"/>
  <c r="T5188" i="2" s="1"/>
  <c r="S5188" i="2"/>
  <c r="S5188" i="2" a="1"/>
  <c r="V5187" i="2" a="1"/>
  <c r="V5187" i="2" s="1"/>
  <c r="U5187" i="2"/>
  <c r="T5187" i="2" a="1"/>
  <c r="T5187" i="2" s="1"/>
  <c r="S5187" i="2" a="1"/>
  <c r="S5187" i="2" s="1"/>
  <c r="V5186" i="2" a="1"/>
  <c r="V5186" i="2" s="1"/>
  <c r="U5186" i="2"/>
  <c r="T5186" i="2"/>
  <c r="T5186" i="2" a="1"/>
  <c r="S5186" i="2" a="1"/>
  <c r="S5186" i="2" s="1"/>
  <c r="V5185" i="2"/>
  <c r="V5185" i="2" a="1"/>
  <c r="U5185" i="2"/>
  <c r="T5185" i="2" a="1"/>
  <c r="T5185" i="2" s="1"/>
  <c r="S5185" i="2" a="1"/>
  <c r="S5185" i="2" s="1"/>
  <c r="V5184" i="2" a="1"/>
  <c r="V5184" i="2" s="1"/>
  <c r="U5184" i="2"/>
  <c r="T5184" i="2" a="1"/>
  <c r="T5184" i="2" s="1"/>
  <c r="S5184" i="2"/>
  <c r="S5184" i="2" a="1"/>
  <c r="V5183" i="2" a="1"/>
  <c r="V5183" i="2" s="1"/>
  <c r="U5183" i="2"/>
  <c r="T5183" i="2" a="1"/>
  <c r="T5183" i="2" s="1"/>
  <c r="S5183" i="2" a="1"/>
  <c r="S5183" i="2" s="1"/>
  <c r="V5182" i="2" a="1"/>
  <c r="V5182" i="2" s="1"/>
  <c r="U5182" i="2"/>
  <c r="T5182" i="2"/>
  <c r="T5182" i="2" a="1"/>
  <c r="S5182" i="2" a="1"/>
  <c r="S5182" i="2" s="1"/>
  <c r="V5181" i="2"/>
  <c r="V5181" i="2" a="1"/>
  <c r="U5181" i="2"/>
  <c r="T5181" i="2" a="1"/>
  <c r="T5181" i="2" s="1"/>
  <c r="S5181" i="2" a="1"/>
  <c r="S5181" i="2" s="1"/>
  <c r="V5180" i="2" a="1"/>
  <c r="V5180" i="2" s="1"/>
  <c r="U5180" i="2"/>
  <c r="T5180" i="2" a="1"/>
  <c r="T5180" i="2" s="1"/>
  <c r="S5180" i="2"/>
  <c r="S5180" i="2" a="1"/>
  <c r="V5179" i="2" a="1"/>
  <c r="V5179" i="2" s="1"/>
  <c r="U5179" i="2"/>
  <c r="T5179" i="2" a="1"/>
  <c r="T5179" i="2" s="1"/>
  <c r="S5179" i="2" a="1"/>
  <c r="S5179" i="2" s="1"/>
  <c r="V5178" i="2" a="1"/>
  <c r="V5178" i="2" s="1"/>
  <c r="U5178" i="2"/>
  <c r="T5178" i="2"/>
  <c r="T5178" i="2" a="1"/>
  <c r="S5178" i="2" a="1"/>
  <c r="S5178" i="2" s="1"/>
  <c r="V5177" i="2"/>
  <c r="V5177" i="2" a="1"/>
  <c r="U5177" i="2"/>
  <c r="T5177" i="2" a="1"/>
  <c r="T5177" i="2" s="1"/>
  <c r="S5177" i="2" a="1"/>
  <c r="S5177" i="2" s="1"/>
  <c r="V5176" i="2" a="1"/>
  <c r="V5176" i="2" s="1"/>
  <c r="U5176" i="2"/>
  <c r="T5176" i="2" a="1"/>
  <c r="T5176" i="2" s="1"/>
  <c r="S5176" i="2"/>
  <c r="S5176" i="2" a="1"/>
  <c r="V5175" i="2" a="1"/>
  <c r="V5175" i="2" s="1"/>
  <c r="U5175" i="2"/>
  <c r="T5175" i="2" a="1"/>
  <c r="T5175" i="2" s="1"/>
  <c r="S5175" i="2" a="1"/>
  <c r="S5175" i="2" s="1"/>
  <c r="V5174" i="2" a="1"/>
  <c r="V5174" i="2" s="1"/>
  <c r="U5174" i="2"/>
  <c r="T5174" i="2"/>
  <c r="T5174" i="2" a="1"/>
  <c r="S5174" i="2" a="1"/>
  <c r="S5174" i="2" s="1"/>
  <c r="V5173" i="2"/>
  <c r="V5173" i="2" a="1"/>
  <c r="U5173" i="2"/>
  <c r="T5173" i="2" a="1"/>
  <c r="T5173" i="2" s="1"/>
  <c r="S5173" i="2" a="1"/>
  <c r="S5173" i="2" s="1"/>
  <c r="V5172" i="2" a="1"/>
  <c r="V5172" i="2" s="1"/>
  <c r="U5172" i="2"/>
  <c r="T5172" i="2" a="1"/>
  <c r="T5172" i="2" s="1"/>
  <c r="S5172" i="2"/>
  <c r="S5172" i="2" a="1"/>
  <c r="V5171" i="2" a="1"/>
  <c r="V5171" i="2" s="1"/>
  <c r="U5171" i="2"/>
  <c r="T5171" i="2" a="1"/>
  <c r="T5171" i="2" s="1"/>
  <c r="S5171" i="2" a="1"/>
  <c r="S5171" i="2" s="1"/>
  <c r="V5170" i="2" a="1"/>
  <c r="V5170" i="2" s="1"/>
  <c r="U5170" i="2"/>
  <c r="T5170" i="2"/>
  <c r="T5170" i="2" a="1"/>
  <c r="S5170" i="2" a="1"/>
  <c r="S5170" i="2" s="1"/>
  <c r="V5169" i="2"/>
  <c r="V5169" i="2" a="1"/>
  <c r="U5169" i="2"/>
  <c r="T5169" i="2" a="1"/>
  <c r="T5169" i="2" s="1"/>
  <c r="S5169" i="2" a="1"/>
  <c r="S5169" i="2" s="1"/>
  <c r="V5168" i="2" a="1"/>
  <c r="V5168" i="2" s="1"/>
  <c r="U5168" i="2"/>
  <c r="T5168" i="2" a="1"/>
  <c r="T5168" i="2" s="1"/>
  <c r="S5168" i="2"/>
  <c r="S5168" i="2" a="1"/>
  <c r="V5167" i="2" a="1"/>
  <c r="V5167" i="2" s="1"/>
  <c r="U5167" i="2"/>
  <c r="T5167" i="2" a="1"/>
  <c r="T5167" i="2" s="1"/>
  <c r="S5167" i="2" a="1"/>
  <c r="S5167" i="2" s="1"/>
  <c r="V5166" i="2" a="1"/>
  <c r="V5166" i="2" s="1"/>
  <c r="U5166" i="2"/>
  <c r="T5166" i="2"/>
  <c r="T5166" i="2" a="1"/>
  <c r="S5166" i="2" a="1"/>
  <c r="S5166" i="2" s="1"/>
  <c r="V5165" i="2"/>
  <c r="V5165" i="2" a="1"/>
  <c r="U5165" i="2"/>
  <c r="T5165" i="2" a="1"/>
  <c r="T5165" i="2" s="1"/>
  <c r="S5165" i="2" a="1"/>
  <c r="S5165" i="2" s="1"/>
  <c r="V5164" i="2" a="1"/>
  <c r="V5164" i="2" s="1"/>
  <c r="U5164" i="2"/>
  <c r="T5164" i="2" a="1"/>
  <c r="T5164" i="2" s="1"/>
  <c r="S5164" i="2"/>
  <c r="S5164" i="2" a="1"/>
  <c r="V5163" i="2" a="1"/>
  <c r="V5163" i="2" s="1"/>
  <c r="U5163" i="2"/>
  <c r="T5163" i="2" a="1"/>
  <c r="T5163" i="2" s="1"/>
  <c r="S5163" i="2" a="1"/>
  <c r="S5163" i="2" s="1"/>
  <c r="V5162" i="2" a="1"/>
  <c r="V5162" i="2" s="1"/>
  <c r="U5162" i="2"/>
  <c r="T5162" i="2"/>
  <c r="T5162" i="2" a="1"/>
  <c r="S5162" i="2" a="1"/>
  <c r="S5162" i="2" s="1"/>
  <c r="V5161" i="2"/>
  <c r="V5161" i="2" a="1"/>
  <c r="U5161" i="2"/>
  <c r="T5161" i="2" a="1"/>
  <c r="T5161" i="2" s="1"/>
  <c r="S5161" i="2" a="1"/>
  <c r="S5161" i="2" s="1"/>
  <c r="V5160" i="2" a="1"/>
  <c r="V5160" i="2" s="1"/>
  <c r="U5160" i="2"/>
  <c r="T5160" i="2" a="1"/>
  <c r="T5160" i="2" s="1"/>
  <c r="S5160" i="2"/>
  <c r="S5160" i="2" a="1"/>
  <c r="V5159" i="2" a="1"/>
  <c r="V5159" i="2" s="1"/>
  <c r="U5159" i="2"/>
  <c r="T5159" i="2" a="1"/>
  <c r="T5159" i="2" s="1"/>
  <c r="S5159" i="2" a="1"/>
  <c r="S5159" i="2" s="1"/>
  <c r="V5158" i="2" a="1"/>
  <c r="V5158" i="2" s="1"/>
  <c r="U5158" i="2"/>
  <c r="T5158" i="2"/>
  <c r="T5158" i="2" a="1"/>
  <c r="S5158" i="2" a="1"/>
  <c r="S5158" i="2" s="1"/>
  <c r="V5157" i="2"/>
  <c r="V5157" i="2" a="1"/>
  <c r="U5157" i="2"/>
  <c r="T5157" i="2" a="1"/>
  <c r="T5157" i="2" s="1"/>
  <c r="S5157" i="2" a="1"/>
  <c r="S5157" i="2" s="1"/>
  <c r="V5156" i="2" a="1"/>
  <c r="V5156" i="2" s="1"/>
  <c r="U5156" i="2"/>
  <c r="T5156" i="2" a="1"/>
  <c r="T5156" i="2" s="1"/>
  <c r="S5156" i="2"/>
  <c r="S5156" i="2" a="1"/>
  <c r="V5155" i="2" a="1"/>
  <c r="V5155" i="2" s="1"/>
  <c r="U5155" i="2"/>
  <c r="T5155" i="2" a="1"/>
  <c r="T5155" i="2" s="1"/>
  <c r="S5155" i="2" a="1"/>
  <c r="S5155" i="2" s="1"/>
  <c r="V5154" i="2" a="1"/>
  <c r="V5154" i="2" s="1"/>
  <c r="U5154" i="2"/>
  <c r="T5154" i="2"/>
  <c r="T5154" i="2" a="1"/>
  <c r="S5154" i="2" a="1"/>
  <c r="S5154" i="2" s="1"/>
  <c r="V5153" i="2"/>
  <c r="V5153" i="2" a="1"/>
  <c r="U5153" i="2"/>
  <c r="T5153" i="2" a="1"/>
  <c r="T5153" i="2" s="1"/>
  <c r="S5153" i="2" a="1"/>
  <c r="S5153" i="2" s="1"/>
  <c r="V5152" i="2" a="1"/>
  <c r="V5152" i="2" s="1"/>
  <c r="U5152" i="2"/>
  <c r="T5152" i="2" a="1"/>
  <c r="T5152" i="2" s="1"/>
  <c r="S5152" i="2"/>
  <c r="S5152" i="2" a="1"/>
  <c r="V5151" i="2" a="1"/>
  <c r="V5151" i="2" s="1"/>
  <c r="U5151" i="2"/>
  <c r="T5151" i="2" a="1"/>
  <c r="T5151" i="2" s="1"/>
  <c r="S5151" i="2" a="1"/>
  <c r="S5151" i="2" s="1"/>
  <c r="V5150" i="2" a="1"/>
  <c r="V5150" i="2" s="1"/>
  <c r="U5150" i="2"/>
  <c r="T5150" i="2"/>
  <c r="T5150" i="2" a="1"/>
  <c r="S5150" i="2" a="1"/>
  <c r="S5150" i="2" s="1"/>
  <c r="V5149" i="2"/>
  <c r="V5149" i="2" a="1"/>
  <c r="U5149" i="2"/>
  <c r="T5149" i="2" a="1"/>
  <c r="T5149" i="2" s="1"/>
  <c r="S5149" i="2" a="1"/>
  <c r="S5149" i="2" s="1"/>
  <c r="V5148" i="2" a="1"/>
  <c r="V5148" i="2" s="1"/>
  <c r="U5148" i="2"/>
  <c r="T5148" i="2" a="1"/>
  <c r="T5148" i="2" s="1"/>
  <c r="S5148" i="2"/>
  <c r="S5148" i="2" a="1"/>
  <c r="V5147" i="2" a="1"/>
  <c r="V5147" i="2" s="1"/>
  <c r="U5147" i="2"/>
  <c r="T5147" i="2" a="1"/>
  <c r="T5147" i="2" s="1"/>
  <c r="S5147" i="2" a="1"/>
  <c r="S5147" i="2" s="1"/>
  <c r="V5146" i="2" a="1"/>
  <c r="V5146" i="2" s="1"/>
  <c r="U5146" i="2"/>
  <c r="T5146" i="2"/>
  <c r="T5146" i="2" a="1"/>
  <c r="S5146" i="2" a="1"/>
  <c r="S5146" i="2" s="1"/>
  <c r="V5145" i="2"/>
  <c r="V5145" i="2" a="1"/>
  <c r="U5145" i="2"/>
  <c r="T5145" i="2" a="1"/>
  <c r="T5145" i="2" s="1"/>
  <c r="S5145" i="2" a="1"/>
  <c r="S5145" i="2" s="1"/>
  <c r="V5144" i="2" a="1"/>
  <c r="V5144" i="2" s="1"/>
  <c r="U5144" i="2"/>
  <c r="T5144" i="2" a="1"/>
  <c r="T5144" i="2" s="1"/>
  <c r="S5144" i="2"/>
  <c r="S5144" i="2" a="1"/>
  <c r="V5143" i="2" a="1"/>
  <c r="V5143" i="2" s="1"/>
  <c r="U5143" i="2"/>
  <c r="T5143" i="2" a="1"/>
  <c r="T5143" i="2" s="1"/>
  <c r="S5143" i="2" a="1"/>
  <c r="S5143" i="2" s="1"/>
  <c r="V5142" i="2" a="1"/>
  <c r="V5142" i="2" s="1"/>
  <c r="U5142" i="2"/>
  <c r="T5142" i="2"/>
  <c r="T5142" i="2" a="1"/>
  <c r="S5142" i="2" a="1"/>
  <c r="S5142" i="2" s="1"/>
  <c r="V5141" i="2"/>
  <c r="V5141" i="2" a="1"/>
  <c r="U5141" i="2"/>
  <c r="T5141" i="2" a="1"/>
  <c r="T5141" i="2" s="1"/>
  <c r="S5141" i="2" a="1"/>
  <c r="S5141" i="2" s="1"/>
  <c r="V5140" i="2" a="1"/>
  <c r="V5140" i="2" s="1"/>
  <c r="U5140" i="2"/>
  <c r="T5140" i="2" a="1"/>
  <c r="T5140" i="2" s="1"/>
  <c r="S5140" i="2"/>
  <c r="S5140" i="2" a="1"/>
  <c r="V5139" i="2" a="1"/>
  <c r="V5139" i="2" s="1"/>
  <c r="U5139" i="2"/>
  <c r="T5139" i="2" a="1"/>
  <c r="T5139" i="2" s="1"/>
  <c r="S5139" i="2" a="1"/>
  <c r="S5139" i="2" s="1"/>
  <c r="V5138" i="2" a="1"/>
  <c r="V5138" i="2" s="1"/>
  <c r="U5138" i="2"/>
  <c r="T5138" i="2"/>
  <c r="T5138" i="2" a="1"/>
  <c r="S5138" i="2" a="1"/>
  <c r="S5138" i="2" s="1"/>
  <c r="V5137" i="2"/>
  <c r="V5137" i="2" a="1"/>
  <c r="U5137" i="2"/>
  <c r="T5137" i="2" a="1"/>
  <c r="T5137" i="2" s="1"/>
  <c r="S5137" i="2" a="1"/>
  <c r="S5137" i="2" s="1"/>
  <c r="V5136" i="2" a="1"/>
  <c r="V5136" i="2" s="1"/>
  <c r="U5136" i="2"/>
  <c r="T5136" i="2" a="1"/>
  <c r="T5136" i="2" s="1"/>
  <c r="S5136" i="2"/>
  <c r="S5136" i="2" a="1"/>
  <c r="V5135" i="2" a="1"/>
  <c r="V5135" i="2" s="1"/>
  <c r="U5135" i="2"/>
  <c r="T5135" i="2" a="1"/>
  <c r="T5135" i="2" s="1"/>
  <c r="S5135" i="2" a="1"/>
  <c r="S5135" i="2" s="1"/>
  <c r="V5134" i="2" a="1"/>
  <c r="V5134" i="2" s="1"/>
  <c r="U5134" i="2"/>
  <c r="T5134" i="2"/>
  <c r="T5134" i="2" a="1"/>
  <c r="S5134" i="2" a="1"/>
  <c r="S5134" i="2" s="1"/>
  <c r="V5133" i="2"/>
  <c r="V5133" i="2" a="1"/>
  <c r="U5133" i="2"/>
  <c r="T5133" i="2" a="1"/>
  <c r="T5133" i="2" s="1"/>
  <c r="S5133" i="2" a="1"/>
  <c r="S5133" i="2" s="1"/>
  <c r="V5132" i="2" a="1"/>
  <c r="V5132" i="2" s="1"/>
  <c r="U5132" i="2"/>
  <c r="T5132" i="2" a="1"/>
  <c r="T5132" i="2" s="1"/>
  <c r="S5132" i="2"/>
  <c r="S5132" i="2" a="1"/>
  <c r="V5131" i="2" a="1"/>
  <c r="V5131" i="2" s="1"/>
  <c r="U5131" i="2"/>
  <c r="T5131" i="2" a="1"/>
  <c r="T5131" i="2" s="1"/>
  <c r="S5131" i="2" a="1"/>
  <c r="S5131" i="2" s="1"/>
  <c r="V5130" i="2" a="1"/>
  <c r="V5130" i="2" s="1"/>
  <c r="U5130" i="2"/>
  <c r="T5130" i="2"/>
  <c r="T5130" i="2" a="1"/>
  <c r="S5130" i="2" a="1"/>
  <c r="S5130" i="2" s="1"/>
  <c r="V5129" i="2"/>
  <c r="V5129" i="2" a="1"/>
  <c r="U5129" i="2"/>
  <c r="T5129" i="2" a="1"/>
  <c r="T5129" i="2" s="1"/>
  <c r="S5129" i="2" a="1"/>
  <c r="S5129" i="2" s="1"/>
  <c r="V5128" i="2" a="1"/>
  <c r="V5128" i="2" s="1"/>
  <c r="U5128" i="2"/>
  <c r="T5128" i="2" a="1"/>
  <c r="T5128" i="2" s="1"/>
  <c r="S5128" i="2"/>
  <c r="S5128" i="2" a="1"/>
  <c r="V5127" i="2" a="1"/>
  <c r="V5127" i="2" s="1"/>
  <c r="U5127" i="2"/>
  <c r="T5127" i="2" a="1"/>
  <c r="T5127" i="2" s="1"/>
  <c r="S5127" i="2" a="1"/>
  <c r="S5127" i="2" s="1"/>
  <c r="V5126" i="2" a="1"/>
  <c r="V5126" i="2" s="1"/>
  <c r="U5126" i="2"/>
  <c r="T5126" i="2"/>
  <c r="T5126" i="2" a="1"/>
  <c r="S5126" i="2" a="1"/>
  <c r="S5126" i="2" s="1"/>
  <c r="V5125" i="2"/>
  <c r="V5125" i="2" a="1"/>
  <c r="U5125" i="2"/>
  <c r="T5125" i="2" a="1"/>
  <c r="T5125" i="2" s="1"/>
  <c r="S5125" i="2" a="1"/>
  <c r="S5125" i="2" s="1"/>
  <c r="V5124" i="2" a="1"/>
  <c r="V5124" i="2" s="1"/>
  <c r="U5124" i="2"/>
  <c r="T5124" i="2" a="1"/>
  <c r="T5124" i="2" s="1"/>
  <c r="S5124" i="2"/>
  <c r="S5124" i="2" a="1"/>
  <c r="V5123" i="2" a="1"/>
  <c r="V5123" i="2" s="1"/>
  <c r="U5123" i="2"/>
  <c r="T5123" i="2" a="1"/>
  <c r="T5123" i="2" s="1"/>
  <c r="S5123" i="2" a="1"/>
  <c r="S5123" i="2" s="1"/>
  <c r="V5122" i="2" a="1"/>
  <c r="V5122" i="2" s="1"/>
  <c r="U5122" i="2"/>
  <c r="T5122" i="2"/>
  <c r="T5122" i="2" a="1"/>
  <c r="S5122" i="2" a="1"/>
  <c r="S5122" i="2" s="1"/>
  <c r="V5121" i="2"/>
  <c r="V5121" i="2" a="1"/>
  <c r="U5121" i="2"/>
  <c r="T5121" i="2" a="1"/>
  <c r="T5121" i="2" s="1"/>
  <c r="S5121" i="2" a="1"/>
  <c r="S5121" i="2" s="1"/>
  <c r="V5120" i="2" a="1"/>
  <c r="V5120" i="2" s="1"/>
  <c r="U5120" i="2"/>
  <c r="T5120" i="2" a="1"/>
  <c r="T5120" i="2" s="1"/>
  <c r="S5120" i="2"/>
  <c r="S5120" i="2" a="1"/>
  <c r="V5119" i="2" a="1"/>
  <c r="V5119" i="2" s="1"/>
  <c r="U5119" i="2"/>
  <c r="T5119" i="2" a="1"/>
  <c r="T5119" i="2" s="1"/>
  <c r="S5119" i="2" a="1"/>
  <c r="S5119" i="2" s="1"/>
  <c r="V5118" i="2" a="1"/>
  <c r="V5118" i="2" s="1"/>
  <c r="U5118" i="2"/>
  <c r="T5118" i="2"/>
  <c r="T5118" i="2" a="1"/>
  <c r="S5118" i="2" a="1"/>
  <c r="S5118" i="2" s="1"/>
  <c r="V5117" i="2"/>
  <c r="V5117" i="2" a="1"/>
  <c r="U5117" i="2"/>
  <c r="T5117" i="2" a="1"/>
  <c r="T5117" i="2" s="1"/>
  <c r="S5117" i="2" a="1"/>
  <c r="S5117" i="2" s="1"/>
  <c r="V5116" i="2" a="1"/>
  <c r="V5116" i="2" s="1"/>
  <c r="U5116" i="2"/>
  <c r="T5116" i="2" a="1"/>
  <c r="T5116" i="2" s="1"/>
  <c r="S5116" i="2"/>
  <c r="S5116" i="2" a="1"/>
  <c r="V5115" i="2" a="1"/>
  <c r="V5115" i="2" s="1"/>
  <c r="U5115" i="2"/>
  <c r="T5115" i="2" a="1"/>
  <c r="T5115" i="2" s="1"/>
  <c r="S5115" i="2" a="1"/>
  <c r="S5115" i="2" s="1"/>
  <c r="V5114" i="2" a="1"/>
  <c r="V5114" i="2" s="1"/>
  <c r="U5114" i="2"/>
  <c r="T5114" i="2"/>
  <c r="T5114" i="2" a="1"/>
  <c r="S5114" i="2" a="1"/>
  <c r="S5114" i="2" s="1"/>
  <c r="V5113" i="2"/>
  <c r="V5113" i="2" a="1"/>
  <c r="U5113" i="2"/>
  <c r="T5113" i="2" a="1"/>
  <c r="T5113" i="2" s="1"/>
  <c r="S5113" i="2" a="1"/>
  <c r="S5113" i="2" s="1"/>
  <c r="V5112" i="2" a="1"/>
  <c r="V5112" i="2" s="1"/>
  <c r="U5112" i="2"/>
  <c r="T5112" i="2" a="1"/>
  <c r="T5112" i="2" s="1"/>
  <c r="S5112" i="2"/>
  <c r="S5112" i="2" a="1"/>
  <c r="V5111" i="2" a="1"/>
  <c r="V5111" i="2" s="1"/>
  <c r="U5111" i="2"/>
  <c r="T5111" i="2" a="1"/>
  <c r="T5111" i="2" s="1"/>
  <c r="S5111" i="2" a="1"/>
  <c r="S5111" i="2" s="1"/>
  <c r="V5110" i="2" a="1"/>
  <c r="V5110" i="2" s="1"/>
  <c r="U5110" i="2"/>
  <c r="T5110" i="2"/>
  <c r="T5110" i="2" a="1"/>
  <c r="S5110" i="2" a="1"/>
  <c r="S5110" i="2" s="1"/>
  <c r="V5109" i="2"/>
  <c r="V5109" i="2" a="1"/>
  <c r="U5109" i="2"/>
  <c r="T5109" i="2" a="1"/>
  <c r="T5109" i="2" s="1"/>
  <c r="S5109" i="2" a="1"/>
  <c r="S5109" i="2" s="1"/>
  <c r="V5108" i="2" a="1"/>
  <c r="V5108" i="2" s="1"/>
  <c r="U5108" i="2"/>
  <c r="T5108" i="2" a="1"/>
  <c r="T5108" i="2" s="1"/>
  <c r="S5108" i="2"/>
  <c r="S5108" i="2" a="1"/>
  <c r="V5107" i="2" a="1"/>
  <c r="V5107" i="2" s="1"/>
  <c r="U5107" i="2"/>
  <c r="T5107" i="2" a="1"/>
  <c r="T5107" i="2" s="1"/>
  <c r="S5107" i="2" a="1"/>
  <c r="S5107" i="2" s="1"/>
  <c r="V5106" i="2" a="1"/>
  <c r="V5106" i="2" s="1"/>
  <c r="U5106" i="2"/>
  <c r="T5106" i="2"/>
  <c r="T5106" i="2" a="1"/>
  <c r="S5106" i="2" a="1"/>
  <c r="S5106" i="2" s="1"/>
  <c r="V5105" i="2"/>
  <c r="V5105" i="2" a="1"/>
  <c r="U5105" i="2"/>
  <c r="T5105" i="2" a="1"/>
  <c r="T5105" i="2" s="1"/>
  <c r="S5105" i="2" a="1"/>
  <c r="S5105" i="2" s="1"/>
  <c r="V5104" i="2" a="1"/>
  <c r="V5104" i="2" s="1"/>
  <c r="U5104" i="2"/>
  <c r="T5104" i="2"/>
  <c r="T5104" i="2" a="1"/>
  <c r="S5104" i="2"/>
  <c r="S5104" i="2" a="1"/>
  <c r="V5103" i="2" a="1"/>
  <c r="V5103" i="2" s="1"/>
  <c r="U5103" i="2"/>
  <c r="T5103" i="2"/>
  <c r="T5103" i="2" a="1"/>
  <c r="S5103" i="2" a="1"/>
  <c r="S5103" i="2" s="1"/>
  <c r="V5102" i="2" a="1"/>
  <c r="V5102" i="2" s="1"/>
  <c r="U5102" i="2"/>
  <c r="T5102" i="2"/>
  <c r="T5102" i="2" a="1"/>
  <c r="S5102" i="2"/>
  <c r="S5102" i="2" a="1"/>
  <c r="V5101" i="2"/>
  <c r="V5101" i="2" a="1"/>
  <c r="U5101" i="2"/>
  <c r="T5101" i="2" a="1"/>
  <c r="T5101" i="2" s="1"/>
  <c r="S5101" i="2" a="1"/>
  <c r="S5101" i="2" s="1"/>
  <c r="V5100" i="2" a="1"/>
  <c r="V5100" i="2" s="1"/>
  <c r="U5100" i="2"/>
  <c r="T5100" i="2" a="1"/>
  <c r="T5100" i="2" s="1"/>
  <c r="S5100" i="2"/>
  <c r="S5100" i="2" a="1"/>
  <c r="V5099" i="2"/>
  <c r="V5099" i="2" a="1"/>
  <c r="U5099" i="2"/>
  <c r="T5099" i="2" a="1"/>
  <c r="T5099" i="2" s="1"/>
  <c r="S5099" i="2" a="1"/>
  <c r="S5099" i="2" s="1"/>
  <c r="V5098" i="2" a="1"/>
  <c r="V5098" i="2" s="1"/>
  <c r="U5098" i="2"/>
  <c r="T5098" i="2"/>
  <c r="T5098" i="2" a="1"/>
  <c r="S5098" i="2" a="1"/>
  <c r="S5098" i="2" s="1"/>
  <c r="V5097" i="2"/>
  <c r="V5097" i="2" a="1"/>
  <c r="U5097" i="2"/>
  <c r="T5097" i="2" a="1"/>
  <c r="T5097" i="2" s="1"/>
  <c r="S5097" i="2" a="1"/>
  <c r="S5097" i="2" s="1"/>
  <c r="V5096" i="2" a="1"/>
  <c r="V5096" i="2" s="1"/>
  <c r="U5096" i="2"/>
  <c r="T5096" i="2"/>
  <c r="T5096" i="2" a="1"/>
  <c r="S5096" i="2"/>
  <c r="S5096" i="2" a="1"/>
  <c r="V5095" i="2" a="1"/>
  <c r="V5095" i="2" s="1"/>
  <c r="U5095" i="2"/>
  <c r="T5095" i="2"/>
  <c r="T5095" i="2" a="1"/>
  <c r="S5095" i="2" a="1"/>
  <c r="S5095" i="2" s="1"/>
  <c r="V5094" i="2" a="1"/>
  <c r="V5094" i="2" s="1"/>
  <c r="U5094" i="2"/>
  <c r="T5094" i="2"/>
  <c r="T5094" i="2" a="1"/>
  <c r="S5094" i="2"/>
  <c r="S5094" i="2" a="1"/>
  <c r="V5093" i="2"/>
  <c r="V5093" i="2" a="1"/>
  <c r="U5093" i="2"/>
  <c r="T5093" i="2" a="1"/>
  <c r="T5093" i="2" s="1"/>
  <c r="S5093" i="2"/>
  <c r="S5093" i="2" a="1"/>
  <c r="V5092" i="2" a="1"/>
  <c r="V5092" i="2" s="1"/>
  <c r="U5092" i="2"/>
  <c r="T5092" i="2" a="1"/>
  <c r="T5092" i="2" s="1"/>
  <c r="S5092" i="2"/>
  <c r="S5092" i="2" a="1"/>
  <c r="V5091" i="2"/>
  <c r="V5091" i="2" a="1"/>
  <c r="U5091" i="2"/>
  <c r="T5091" i="2" a="1"/>
  <c r="T5091" i="2" s="1"/>
  <c r="S5091" i="2" a="1"/>
  <c r="S5091" i="2" s="1"/>
  <c r="V5090" i="2"/>
  <c r="V5090" i="2" a="1"/>
  <c r="U5090" i="2"/>
  <c r="T5090" i="2"/>
  <c r="T5090" i="2" a="1"/>
  <c r="S5090" i="2" a="1"/>
  <c r="S5090" i="2" s="1"/>
  <c r="V5089" i="2"/>
  <c r="V5089" i="2" a="1"/>
  <c r="U5089" i="2"/>
  <c r="T5089" i="2" a="1"/>
  <c r="T5089" i="2" s="1"/>
  <c r="S5089" i="2" a="1"/>
  <c r="S5089" i="2" s="1"/>
  <c r="V5088" i="2" a="1"/>
  <c r="V5088" i="2" s="1"/>
  <c r="U5088" i="2"/>
  <c r="T5088" i="2"/>
  <c r="T5088" i="2" a="1"/>
  <c r="S5088" i="2"/>
  <c r="S5088" i="2" a="1"/>
  <c r="V5087" i="2" a="1"/>
  <c r="V5087" i="2" s="1"/>
  <c r="U5087" i="2"/>
  <c r="T5087" i="2"/>
  <c r="T5087" i="2" a="1"/>
  <c r="S5087" i="2" a="1"/>
  <c r="S5087" i="2" s="1"/>
  <c r="V5086" i="2" a="1"/>
  <c r="V5086" i="2" s="1"/>
  <c r="U5086" i="2"/>
  <c r="T5086" i="2"/>
  <c r="T5086" i="2" a="1"/>
  <c r="S5086" i="2"/>
  <c r="S5086" i="2" a="1"/>
  <c r="V5085" i="2"/>
  <c r="V5085" i="2" a="1"/>
  <c r="U5085" i="2"/>
  <c r="T5085" i="2" a="1"/>
  <c r="T5085" i="2" s="1"/>
  <c r="S5085" i="2"/>
  <c r="S5085" i="2" a="1"/>
  <c r="V5084" i="2" a="1"/>
  <c r="V5084" i="2" s="1"/>
  <c r="U5084" i="2"/>
  <c r="T5084" i="2" a="1"/>
  <c r="T5084" i="2" s="1"/>
  <c r="S5084" i="2"/>
  <c r="S5084" i="2" a="1"/>
  <c r="V5083" i="2"/>
  <c r="V5083" i="2" a="1"/>
  <c r="U5083" i="2"/>
  <c r="T5083" i="2"/>
  <c r="T5083" i="2" a="1"/>
  <c r="S5083" i="2" a="1"/>
  <c r="S5083" i="2" s="1"/>
  <c r="V5082" i="2" a="1"/>
  <c r="V5082" i="2" s="1"/>
  <c r="U5082" i="2"/>
  <c r="T5082" i="2"/>
  <c r="T5082" i="2" a="1"/>
  <c r="S5082" i="2" a="1"/>
  <c r="S5082" i="2" s="1"/>
  <c r="V5081" i="2"/>
  <c r="V5081" i="2" a="1"/>
  <c r="U5081" i="2"/>
  <c r="T5081" i="2" a="1"/>
  <c r="T5081" i="2" s="1"/>
  <c r="S5081" i="2" a="1"/>
  <c r="S5081" i="2" s="1"/>
  <c r="V5080" i="2" a="1"/>
  <c r="V5080" i="2" s="1"/>
  <c r="U5080" i="2"/>
  <c r="T5080" i="2"/>
  <c r="T5080" i="2" a="1"/>
  <c r="S5080" i="2"/>
  <c r="S5080" i="2" a="1"/>
  <c r="V5079" i="2" a="1"/>
  <c r="V5079" i="2" s="1"/>
  <c r="U5079" i="2"/>
  <c r="T5079" i="2" a="1"/>
  <c r="T5079" i="2" s="1"/>
  <c r="S5079" i="2" a="1"/>
  <c r="S5079" i="2" s="1"/>
  <c r="V5078" i="2" a="1"/>
  <c r="V5078" i="2" s="1"/>
  <c r="U5078" i="2"/>
  <c r="T5078" i="2"/>
  <c r="T5078" i="2" a="1"/>
  <c r="S5078" i="2"/>
  <c r="S5078" i="2" a="1"/>
  <c r="V5077" i="2"/>
  <c r="V5077" i="2" a="1"/>
  <c r="U5077" i="2"/>
  <c r="T5077" i="2" a="1"/>
  <c r="T5077" i="2" s="1"/>
  <c r="S5077" i="2" a="1"/>
  <c r="S5077" i="2" s="1"/>
  <c r="V5076" i="2" a="1"/>
  <c r="V5076" i="2" s="1"/>
  <c r="U5076" i="2"/>
  <c r="T5076" i="2" a="1"/>
  <c r="T5076" i="2" s="1"/>
  <c r="S5076" i="2"/>
  <c r="S5076" i="2" a="1"/>
  <c r="V5075" i="2"/>
  <c r="V5075" i="2" a="1"/>
  <c r="U5075" i="2"/>
  <c r="T5075" i="2" a="1"/>
  <c r="T5075" i="2" s="1"/>
  <c r="S5075" i="2" a="1"/>
  <c r="S5075" i="2" s="1"/>
  <c r="V5074" i="2" a="1"/>
  <c r="V5074" i="2" s="1"/>
  <c r="U5074" i="2"/>
  <c r="T5074" i="2"/>
  <c r="T5074" i="2" a="1"/>
  <c r="S5074" i="2" a="1"/>
  <c r="S5074" i="2" s="1"/>
  <c r="V5073" i="2"/>
  <c r="V5073" i="2" a="1"/>
  <c r="U5073" i="2"/>
  <c r="T5073" i="2" a="1"/>
  <c r="T5073" i="2" s="1"/>
  <c r="S5073" i="2" a="1"/>
  <c r="S5073" i="2" s="1"/>
  <c r="V5072" i="2" a="1"/>
  <c r="V5072" i="2" s="1"/>
  <c r="U5072" i="2"/>
  <c r="T5072" i="2"/>
  <c r="T5072" i="2" a="1"/>
  <c r="S5072" i="2"/>
  <c r="S5072" i="2" a="1"/>
  <c r="V5071" i="2" a="1"/>
  <c r="V5071" i="2" s="1"/>
  <c r="U5071" i="2"/>
  <c r="T5071" i="2" a="1"/>
  <c r="T5071" i="2" s="1"/>
  <c r="S5071" i="2" a="1"/>
  <c r="S5071" i="2" s="1"/>
  <c r="V5070" i="2" a="1"/>
  <c r="V5070" i="2" s="1"/>
  <c r="U5070" i="2"/>
  <c r="T5070" i="2"/>
  <c r="T5070" i="2" a="1"/>
  <c r="S5070" i="2"/>
  <c r="S5070" i="2" a="1"/>
  <c r="V5069" i="2"/>
  <c r="V5069" i="2" a="1"/>
  <c r="U5069" i="2"/>
  <c r="T5069" i="2" a="1"/>
  <c r="T5069" i="2" s="1"/>
  <c r="S5069" i="2" a="1"/>
  <c r="S5069" i="2" s="1"/>
  <c r="V5068" i="2" a="1"/>
  <c r="V5068" i="2" s="1"/>
  <c r="U5068" i="2"/>
  <c r="T5068" i="2" a="1"/>
  <c r="T5068" i="2" s="1"/>
  <c r="S5068" i="2"/>
  <c r="S5068" i="2" a="1"/>
  <c r="V5067" i="2"/>
  <c r="V5067" i="2" a="1"/>
  <c r="U5067" i="2"/>
  <c r="T5067" i="2" a="1"/>
  <c r="T5067" i="2" s="1"/>
  <c r="S5067" i="2" a="1"/>
  <c r="S5067" i="2" s="1"/>
  <c r="V5066" i="2" a="1"/>
  <c r="V5066" i="2" s="1"/>
  <c r="U5066" i="2"/>
  <c r="T5066" i="2"/>
  <c r="T5066" i="2" a="1"/>
  <c r="S5066" i="2" a="1"/>
  <c r="S5066" i="2" s="1"/>
  <c r="V5065" i="2"/>
  <c r="V5065" i="2" a="1"/>
  <c r="U5065" i="2"/>
  <c r="T5065" i="2" a="1"/>
  <c r="T5065" i="2" s="1"/>
  <c r="S5065" i="2" a="1"/>
  <c r="S5065" i="2" s="1"/>
  <c r="V5064" i="2" a="1"/>
  <c r="V5064" i="2" s="1"/>
  <c r="U5064" i="2"/>
  <c r="T5064" i="2"/>
  <c r="T5064" i="2" a="1"/>
  <c r="S5064" i="2"/>
  <c r="S5064" i="2" a="1"/>
  <c r="V5063" i="2"/>
  <c r="V5063" i="2" a="1"/>
  <c r="U5063" i="2"/>
  <c r="T5063" i="2" a="1"/>
  <c r="T5063" i="2" s="1"/>
  <c r="S5063" i="2" a="1"/>
  <c r="S5063" i="2" s="1"/>
  <c r="V5062" i="2" a="1"/>
  <c r="V5062" i="2" s="1"/>
  <c r="U5062" i="2"/>
  <c r="T5062" i="2"/>
  <c r="T5062" i="2" a="1"/>
  <c r="S5062" i="2"/>
  <c r="S5062" i="2" a="1"/>
  <c r="V5061" i="2"/>
  <c r="V5061" i="2" a="1"/>
  <c r="U5061" i="2"/>
  <c r="T5061" i="2" a="1"/>
  <c r="T5061" i="2" s="1"/>
  <c r="S5061" i="2" a="1"/>
  <c r="S5061" i="2" s="1"/>
  <c r="V5060" i="2" a="1"/>
  <c r="V5060" i="2" s="1"/>
  <c r="U5060" i="2"/>
  <c r="T5060" i="2" a="1"/>
  <c r="T5060" i="2" s="1"/>
  <c r="S5060" i="2"/>
  <c r="S5060" i="2" a="1"/>
  <c r="V5059" i="2"/>
  <c r="V5059" i="2" a="1"/>
  <c r="U5059" i="2"/>
  <c r="T5059" i="2"/>
  <c r="T5059" i="2" a="1"/>
  <c r="S5059" i="2" a="1"/>
  <c r="S5059" i="2" s="1"/>
  <c r="V5058" i="2" a="1"/>
  <c r="V5058" i="2" s="1"/>
  <c r="U5058" i="2"/>
  <c r="T5058" i="2"/>
  <c r="T5058" i="2" a="1"/>
  <c r="S5058" i="2" a="1"/>
  <c r="S5058" i="2" s="1"/>
  <c r="V5057" i="2"/>
  <c r="V5057" i="2" a="1"/>
  <c r="U5057" i="2"/>
  <c r="T5057" i="2" a="1"/>
  <c r="T5057" i="2" s="1"/>
  <c r="S5057" i="2" a="1"/>
  <c r="S5057" i="2" s="1"/>
  <c r="V5056" i="2" a="1"/>
  <c r="V5056" i="2" s="1"/>
  <c r="U5056" i="2"/>
  <c r="T5056" i="2"/>
  <c r="T5056" i="2" a="1"/>
  <c r="S5056" i="2"/>
  <c r="S5056" i="2" a="1"/>
  <c r="V5055" i="2" a="1"/>
  <c r="V5055" i="2" s="1"/>
  <c r="U5055" i="2"/>
  <c r="T5055" i="2" a="1"/>
  <c r="T5055" i="2" s="1"/>
  <c r="S5055" i="2" a="1"/>
  <c r="S5055" i="2" s="1"/>
  <c r="V5054" i="2" a="1"/>
  <c r="V5054" i="2" s="1"/>
  <c r="U5054" i="2"/>
  <c r="T5054" i="2"/>
  <c r="T5054" i="2" a="1"/>
  <c r="S5054" i="2"/>
  <c r="S5054" i="2" a="1"/>
  <c r="V5053" i="2"/>
  <c r="V5053" i="2" a="1"/>
  <c r="U5053" i="2"/>
  <c r="T5053" i="2" a="1"/>
  <c r="T5053" i="2" s="1"/>
  <c r="S5053" i="2" a="1"/>
  <c r="S5053" i="2" s="1"/>
  <c r="V5052" i="2" a="1"/>
  <c r="V5052" i="2" s="1"/>
  <c r="U5052" i="2"/>
  <c r="T5052" i="2" a="1"/>
  <c r="T5052" i="2" s="1"/>
  <c r="S5052" i="2"/>
  <c r="S5052" i="2" a="1"/>
  <c r="V5051" i="2"/>
  <c r="V5051" i="2" a="1"/>
  <c r="U5051" i="2"/>
  <c r="T5051" i="2" a="1"/>
  <c r="T5051" i="2" s="1"/>
  <c r="S5051" i="2" a="1"/>
  <c r="S5051" i="2" s="1"/>
  <c r="V5050" i="2" a="1"/>
  <c r="V5050" i="2" s="1"/>
  <c r="U5050" i="2"/>
  <c r="T5050" i="2"/>
  <c r="T5050" i="2" a="1"/>
  <c r="S5050" i="2" a="1"/>
  <c r="S5050" i="2" s="1"/>
  <c r="V5049" i="2"/>
  <c r="V5049" i="2" a="1"/>
  <c r="U5049" i="2"/>
  <c r="T5049" i="2" a="1"/>
  <c r="T5049" i="2" s="1"/>
  <c r="S5049" i="2" a="1"/>
  <c r="S5049" i="2" s="1"/>
  <c r="V5048" i="2" a="1"/>
  <c r="V5048" i="2" s="1"/>
  <c r="U5048" i="2"/>
  <c r="T5048" i="2"/>
  <c r="T5048" i="2" a="1"/>
  <c r="S5048" i="2"/>
  <c r="S5048" i="2" a="1"/>
  <c r="V5047" i="2" a="1"/>
  <c r="V5047" i="2" s="1"/>
  <c r="U5047" i="2"/>
  <c r="T5047" i="2" a="1"/>
  <c r="T5047" i="2" s="1"/>
  <c r="S5047" i="2" a="1"/>
  <c r="S5047" i="2" s="1"/>
  <c r="V5046" i="2" a="1"/>
  <c r="V5046" i="2" s="1"/>
  <c r="U5046" i="2"/>
  <c r="T5046" i="2"/>
  <c r="T5046" i="2" a="1"/>
  <c r="S5046" i="2" a="1"/>
  <c r="S5046" i="2" s="1"/>
  <c r="V5045" i="2"/>
  <c r="V5045" i="2" a="1"/>
  <c r="U5045" i="2"/>
  <c r="T5045" i="2" a="1"/>
  <c r="T5045" i="2" s="1"/>
  <c r="S5045" i="2" a="1"/>
  <c r="S5045" i="2" s="1"/>
  <c r="V5044" i="2" a="1"/>
  <c r="V5044" i="2" s="1"/>
  <c r="U5044" i="2"/>
  <c r="T5044" i="2" a="1"/>
  <c r="T5044" i="2" s="1"/>
  <c r="S5044" i="2"/>
  <c r="S5044" i="2" a="1"/>
  <c r="V5043" i="2" a="1"/>
  <c r="V5043" i="2" s="1"/>
  <c r="U5043" i="2"/>
  <c r="T5043" i="2" a="1"/>
  <c r="T5043" i="2" s="1"/>
  <c r="S5043" i="2" a="1"/>
  <c r="S5043" i="2" s="1"/>
  <c r="V5042" i="2" a="1"/>
  <c r="V5042" i="2" s="1"/>
  <c r="U5042" i="2"/>
  <c r="T5042" i="2"/>
  <c r="T5042" i="2" a="1"/>
  <c r="S5042" i="2"/>
  <c r="S5042" i="2" a="1"/>
  <c r="V5041" i="2"/>
  <c r="V5041" i="2" a="1"/>
  <c r="U5041" i="2"/>
  <c r="T5041" i="2" a="1"/>
  <c r="T5041" i="2" s="1"/>
  <c r="S5041" i="2" a="1"/>
  <c r="S5041" i="2" s="1"/>
  <c r="V5040" i="2" a="1"/>
  <c r="V5040" i="2" s="1"/>
  <c r="U5040" i="2"/>
  <c r="T5040" i="2" a="1"/>
  <c r="T5040" i="2" s="1"/>
  <c r="S5040" i="2"/>
  <c r="S5040" i="2" a="1"/>
  <c r="V5039" i="2" a="1"/>
  <c r="V5039" i="2" s="1"/>
  <c r="U5039" i="2"/>
  <c r="T5039" i="2" a="1"/>
  <c r="T5039" i="2" s="1"/>
  <c r="S5039" i="2" a="1"/>
  <c r="S5039" i="2" s="1"/>
  <c r="V5038" i="2" a="1"/>
  <c r="V5038" i="2" s="1"/>
  <c r="U5038" i="2"/>
  <c r="T5038" i="2"/>
  <c r="T5038" i="2" a="1"/>
  <c r="S5038" i="2" a="1"/>
  <c r="S5038" i="2" s="1"/>
  <c r="V5037" i="2"/>
  <c r="V5037" i="2" a="1"/>
  <c r="U5037" i="2"/>
  <c r="T5037" i="2" a="1"/>
  <c r="T5037" i="2" s="1"/>
  <c r="S5037" i="2" a="1"/>
  <c r="S5037" i="2" s="1"/>
  <c r="V5036" i="2" a="1"/>
  <c r="V5036" i="2" s="1"/>
  <c r="U5036" i="2"/>
  <c r="T5036" i="2"/>
  <c r="T5036" i="2" a="1"/>
  <c r="S5036" i="2"/>
  <c r="S5036" i="2" a="1"/>
  <c r="V5035" i="2" a="1"/>
  <c r="V5035" i="2" s="1"/>
  <c r="U5035" i="2"/>
  <c r="T5035" i="2" a="1"/>
  <c r="T5035" i="2" s="1"/>
  <c r="S5035" i="2" a="1"/>
  <c r="S5035" i="2" s="1"/>
  <c r="V5034" i="2" a="1"/>
  <c r="V5034" i="2" s="1"/>
  <c r="U5034" i="2"/>
  <c r="T5034" i="2"/>
  <c r="T5034" i="2" a="1"/>
  <c r="S5034" i="2"/>
  <c r="S5034" i="2" a="1"/>
  <c r="V5033" i="2"/>
  <c r="V5033" i="2" a="1"/>
  <c r="U5033" i="2"/>
  <c r="T5033" i="2" a="1"/>
  <c r="T5033" i="2" s="1"/>
  <c r="S5033" i="2" a="1"/>
  <c r="S5033" i="2" s="1"/>
  <c r="V5032" i="2" a="1"/>
  <c r="V5032" i="2" s="1"/>
  <c r="U5032" i="2"/>
  <c r="T5032" i="2" a="1"/>
  <c r="T5032" i="2" s="1"/>
  <c r="S5032" i="2"/>
  <c r="S5032" i="2" a="1"/>
  <c r="V5031" i="2" a="1"/>
  <c r="V5031" i="2" s="1"/>
  <c r="U5031" i="2"/>
  <c r="T5031" i="2" a="1"/>
  <c r="T5031" i="2" s="1"/>
  <c r="S5031" i="2" a="1"/>
  <c r="S5031" i="2" s="1"/>
  <c r="V5030" i="2" a="1"/>
  <c r="V5030" i="2" s="1"/>
  <c r="U5030" i="2"/>
  <c r="T5030" i="2"/>
  <c r="T5030" i="2" a="1"/>
  <c r="S5030" i="2" a="1"/>
  <c r="S5030" i="2" s="1"/>
  <c r="V5029" i="2"/>
  <c r="V5029" i="2" a="1"/>
  <c r="U5029" i="2"/>
  <c r="T5029" i="2" a="1"/>
  <c r="T5029" i="2" s="1"/>
  <c r="S5029" i="2" a="1"/>
  <c r="S5029" i="2" s="1"/>
  <c r="V5028" i="2" a="1"/>
  <c r="V5028" i="2" s="1"/>
  <c r="U5028" i="2"/>
  <c r="T5028" i="2" a="1"/>
  <c r="T5028" i="2" s="1"/>
  <c r="S5028" i="2"/>
  <c r="S5028" i="2" a="1"/>
  <c r="V5027" i="2" a="1"/>
  <c r="V5027" i="2" s="1"/>
  <c r="U5027" i="2"/>
  <c r="T5027" i="2" a="1"/>
  <c r="T5027" i="2" s="1"/>
  <c r="S5027" i="2" a="1"/>
  <c r="S5027" i="2" s="1"/>
  <c r="V5026" i="2" a="1"/>
  <c r="V5026" i="2" s="1"/>
  <c r="U5026" i="2"/>
  <c r="T5026" i="2"/>
  <c r="T5026" i="2" a="1"/>
  <c r="S5026" i="2"/>
  <c r="S5026" i="2" a="1"/>
  <c r="V5025" i="2"/>
  <c r="V5025" i="2" a="1"/>
  <c r="U5025" i="2"/>
  <c r="T5025" i="2" a="1"/>
  <c r="T5025" i="2" s="1"/>
  <c r="S5025" i="2" a="1"/>
  <c r="S5025" i="2" s="1"/>
  <c r="V5024" i="2" a="1"/>
  <c r="V5024" i="2" s="1"/>
  <c r="U5024" i="2"/>
  <c r="T5024" i="2" a="1"/>
  <c r="T5024" i="2" s="1"/>
  <c r="S5024" i="2"/>
  <c r="S5024" i="2" a="1"/>
  <c r="V5023" i="2"/>
  <c r="V5023" i="2" a="1"/>
  <c r="U5023" i="2"/>
  <c r="T5023" i="2"/>
  <c r="T5023" i="2" a="1"/>
  <c r="S5023" i="2" a="1"/>
  <c r="S5023" i="2" s="1"/>
  <c r="V5022" i="2" a="1"/>
  <c r="V5022" i="2" s="1"/>
  <c r="U5022" i="2"/>
  <c r="T5022" i="2"/>
  <c r="T5022" i="2" a="1"/>
  <c r="S5022" i="2" a="1"/>
  <c r="S5022" i="2" s="1"/>
  <c r="V5021" i="2"/>
  <c r="V5021" i="2" a="1"/>
  <c r="U5021" i="2"/>
  <c r="T5021" i="2" a="1"/>
  <c r="T5021" i="2" s="1"/>
  <c r="S5021" i="2" a="1"/>
  <c r="S5021" i="2" s="1"/>
  <c r="V5020" i="2" a="1"/>
  <c r="V5020" i="2" s="1"/>
  <c r="U5020" i="2"/>
  <c r="T5020" i="2"/>
  <c r="T5020" i="2" a="1"/>
  <c r="S5020" i="2"/>
  <c r="S5020" i="2" a="1"/>
  <c r="V5019" i="2"/>
  <c r="V5019" i="2" a="1"/>
  <c r="U5019" i="2"/>
  <c r="T5019" i="2" a="1"/>
  <c r="T5019" i="2" s="1"/>
  <c r="S5019" i="2" a="1"/>
  <c r="S5019" i="2" s="1"/>
  <c r="V5018" i="2" a="1"/>
  <c r="V5018" i="2" s="1"/>
  <c r="U5018" i="2"/>
  <c r="T5018" i="2"/>
  <c r="T5018" i="2" a="1"/>
  <c r="S5018" i="2" a="1"/>
  <c r="S5018" i="2" s="1"/>
  <c r="V5017" i="2"/>
  <c r="V5017" i="2" a="1"/>
  <c r="U5017" i="2"/>
  <c r="T5017" i="2" a="1"/>
  <c r="T5017" i="2" s="1"/>
  <c r="S5017" i="2" a="1"/>
  <c r="S5017" i="2" s="1"/>
  <c r="V5016" i="2" a="1"/>
  <c r="V5016" i="2" s="1"/>
  <c r="U5016" i="2"/>
  <c r="T5016" i="2" a="1"/>
  <c r="T5016" i="2" s="1"/>
  <c r="S5016" i="2"/>
  <c r="S5016" i="2" a="1"/>
  <c r="V5015" i="2"/>
  <c r="V5015" i="2" a="1"/>
  <c r="U5015" i="2"/>
  <c r="T5015" i="2" a="1"/>
  <c r="T5015" i="2" s="1"/>
  <c r="S5015" i="2" a="1"/>
  <c r="S5015" i="2" s="1"/>
  <c r="V5014" i="2" a="1"/>
  <c r="V5014" i="2" s="1"/>
  <c r="U5014" i="2"/>
  <c r="T5014" i="2"/>
  <c r="T5014" i="2" a="1"/>
  <c r="S5014" i="2" a="1"/>
  <c r="S5014" i="2" s="1"/>
  <c r="V5013" i="2"/>
  <c r="V5013" i="2" a="1"/>
  <c r="U5013" i="2"/>
  <c r="T5013" i="2" a="1"/>
  <c r="T5013" i="2" s="1"/>
  <c r="S5013" i="2" a="1"/>
  <c r="S5013" i="2" s="1"/>
  <c r="V5012" i="2" a="1"/>
  <c r="V5012" i="2" s="1"/>
  <c r="U5012" i="2"/>
  <c r="T5012" i="2" a="1"/>
  <c r="T5012" i="2" s="1"/>
  <c r="S5012" i="2"/>
  <c r="S5012" i="2" a="1"/>
  <c r="V5011" i="2" a="1"/>
  <c r="V5011" i="2" s="1"/>
  <c r="U5011" i="2"/>
  <c r="T5011" i="2" a="1"/>
  <c r="T5011" i="2" s="1"/>
  <c r="S5011" i="2" a="1"/>
  <c r="S5011" i="2" s="1"/>
  <c r="V5010" i="2" a="1"/>
  <c r="V5010" i="2" s="1"/>
  <c r="U5010" i="2"/>
  <c r="T5010" i="2"/>
  <c r="T5010" i="2" a="1"/>
  <c r="S5010" i="2" a="1"/>
  <c r="S5010" i="2" s="1"/>
  <c r="V5009" i="2"/>
  <c r="V5009" i="2" a="1"/>
  <c r="U5009" i="2"/>
  <c r="T5009" i="2" a="1"/>
  <c r="T5009" i="2" s="1"/>
  <c r="S5009" i="2" a="1"/>
  <c r="S5009" i="2" s="1"/>
  <c r="V5008" i="2" a="1"/>
  <c r="V5008" i="2" s="1"/>
  <c r="U5008" i="2"/>
  <c r="T5008" i="2" a="1"/>
  <c r="T5008" i="2" s="1"/>
  <c r="S5008" i="2"/>
  <c r="S5008" i="2" a="1"/>
  <c r="V5007" i="2" a="1"/>
  <c r="V5007" i="2" s="1"/>
  <c r="U5007" i="2"/>
  <c r="T5007" i="2" a="1"/>
  <c r="T5007" i="2" s="1"/>
  <c r="S5007" i="2" a="1"/>
  <c r="S5007" i="2" s="1"/>
  <c r="V5006" i="2" a="1"/>
  <c r="V5006" i="2" s="1"/>
  <c r="U5006" i="2"/>
  <c r="T5006" i="2"/>
  <c r="T5006" i="2" a="1"/>
  <c r="S5006" i="2" a="1"/>
  <c r="S5006" i="2" s="1"/>
  <c r="V5005" i="2"/>
  <c r="V5005" i="2" a="1"/>
  <c r="U5005" i="2"/>
  <c r="T5005" i="2" a="1"/>
  <c r="T5005" i="2" s="1"/>
  <c r="S5005" i="2" a="1"/>
  <c r="S5005" i="2" s="1"/>
  <c r="V5004" i="2" a="1"/>
  <c r="V5004" i="2" s="1"/>
  <c r="U5004" i="2"/>
  <c r="T5004" i="2" a="1"/>
  <c r="T5004" i="2" s="1"/>
  <c r="S5004" i="2"/>
  <c r="S5004" i="2" a="1"/>
  <c r="V5003" i="2" a="1"/>
  <c r="V5003" i="2" s="1"/>
  <c r="U5003" i="2"/>
  <c r="T5003" i="2" a="1"/>
  <c r="T5003" i="2" s="1"/>
  <c r="S5003" i="2" a="1"/>
  <c r="S5003" i="2" s="1"/>
  <c r="V5002" i="2" a="1"/>
  <c r="V5002" i="2" s="1"/>
  <c r="U5002" i="2"/>
  <c r="T5002" i="2"/>
  <c r="T5002" i="2" a="1"/>
  <c r="S5002" i="2" a="1"/>
  <c r="S5002" i="2" s="1"/>
  <c r="V5001" i="2"/>
  <c r="V5001" i="2" a="1"/>
  <c r="U5001" i="2"/>
  <c r="T5001" i="2" a="1"/>
  <c r="T5001" i="2" s="1"/>
  <c r="S5001" i="2" a="1"/>
  <c r="S5001" i="2" s="1"/>
  <c r="V5000" i="2" a="1"/>
  <c r="V5000" i="2" s="1"/>
  <c r="U5000" i="2"/>
  <c r="T5000" i="2" a="1"/>
  <c r="T5000" i="2" s="1"/>
  <c r="S5000" i="2"/>
  <c r="S5000" i="2" a="1"/>
  <c r="V4999" i="2" a="1"/>
  <c r="V4999" i="2" s="1"/>
  <c r="U4999" i="2"/>
  <c r="T4999" i="2" a="1"/>
  <c r="T4999" i="2" s="1"/>
  <c r="S4999" i="2" a="1"/>
  <c r="S4999" i="2" s="1"/>
  <c r="V4998" i="2" a="1"/>
  <c r="V4998" i="2" s="1"/>
  <c r="U4998" i="2"/>
  <c r="T4998" i="2"/>
  <c r="T4998" i="2" a="1"/>
  <c r="S4998" i="2" a="1"/>
  <c r="S4998" i="2" s="1"/>
  <c r="V4997" i="2"/>
  <c r="V4997" i="2" a="1"/>
  <c r="U4997" i="2"/>
  <c r="T4997" i="2" a="1"/>
  <c r="T4997" i="2" s="1"/>
  <c r="S4997" i="2" a="1"/>
  <c r="S4997" i="2" s="1"/>
  <c r="V4996" i="2" a="1"/>
  <c r="V4996" i="2" s="1"/>
  <c r="U4996" i="2"/>
  <c r="T4996" i="2" a="1"/>
  <c r="T4996" i="2" s="1"/>
  <c r="S4996" i="2"/>
  <c r="S4996" i="2" a="1"/>
  <c r="V4995" i="2" a="1"/>
  <c r="V4995" i="2" s="1"/>
  <c r="U4995" i="2"/>
  <c r="T4995" i="2" a="1"/>
  <c r="T4995" i="2" s="1"/>
  <c r="S4995" i="2" a="1"/>
  <c r="S4995" i="2" s="1"/>
  <c r="V4994" i="2" a="1"/>
  <c r="V4994" i="2" s="1"/>
  <c r="U4994" i="2"/>
  <c r="T4994" i="2"/>
  <c r="T4994" i="2" a="1"/>
  <c r="S4994" i="2" a="1"/>
  <c r="S4994" i="2" s="1"/>
  <c r="V4993" i="2"/>
  <c r="V4993" i="2" a="1"/>
  <c r="U4993" i="2"/>
  <c r="T4993" i="2" a="1"/>
  <c r="T4993" i="2" s="1"/>
  <c r="S4993" i="2" a="1"/>
  <c r="S4993" i="2" s="1"/>
  <c r="V4992" i="2" a="1"/>
  <c r="V4992" i="2" s="1"/>
  <c r="U4992" i="2"/>
  <c r="T4992" i="2"/>
  <c r="T4992" i="2" a="1"/>
  <c r="S4992" i="2"/>
  <c r="S4992" i="2" a="1"/>
  <c r="V4991" i="2" a="1"/>
  <c r="V4991" i="2" s="1"/>
  <c r="U4991" i="2"/>
  <c r="T4991" i="2" a="1"/>
  <c r="T4991" i="2" s="1"/>
  <c r="S4991" i="2" a="1"/>
  <c r="S4991" i="2" s="1"/>
  <c r="V4990" i="2" a="1"/>
  <c r="V4990" i="2" s="1"/>
  <c r="U4990" i="2"/>
  <c r="T4990" i="2"/>
  <c r="T4990" i="2" a="1"/>
  <c r="S4990" i="2" a="1"/>
  <c r="S4990" i="2" s="1"/>
  <c r="V4989" i="2"/>
  <c r="V4989" i="2" a="1"/>
  <c r="U4989" i="2"/>
  <c r="T4989" i="2" a="1"/>
  <c r="T4989" i="2" s="1"/>
  <c r="S4989" i="2" a="1"/>
  <c r="S4989" i="2" s="1"/>
  <c r="V4988" i="2" a="1"/>
  <c r="V4988" i="2" s="1"/>
  <c r="U4988" i="2"/>
  <c r="T4988" i="2" a="1"/>
  <c r="T4988" i="2" s="1"/>
  <c r="S4988" i="2"/>
  <c r="S4988" i="2" a="1"/>
  <c r="V4987" i="2" a="1"/>
  <c r="V4987" i="2" s="1"/>
  <c r="U4987" i="2"/>
  <c r="T4987" i="2" a="1"/>
  <c r="T4987" i="2" s="1"/>
  <c r="S4987" i="2" a="1"/>
  <c r="S4987" i="2" s="1"/>
  <c r="V4986" i="2" a="1"/>
  <c r="V4986" i="2" s="1"/>
  <c r="U4986" i="2"/>
  <c r="T4986" i="2"/>
  <c r="T4986" i="2" a="1"/>
  <c r="S4986" i="2" a="1"/>
  <c r="S4986" i="2" s="1"/>
  <c r="V4985" i="2"/>
  <c r="V4985" i="2" a="1"/>
  <c r="U4985" i="2"/>
  <c r="T4985" i="2" a="1"/>
  <c r="T4985" i="2" s="1"/>
  <c r="S4985" i="2" a="1"/>
  <c r="S4985" i="2" s="1"/>
  <c r="V4984" i="2" a="1"/>
  <c r="V4984" i="2" s="1"/>
  <c r="U4984" i="2"/>
  <c r="T4984" i="2" a="1"/>
  <c r="T4984" i="2" s="1"/>
  <c r="S4984" i="2"/>
  <c r="S4984" i="2" a="1"/>
  <c r="V4983" i="2" a="1"/>
  <c r="V4983" i="2" s="1"/>
  <c r="U4983" i="2"/>
  <c r="T4983" i="2" a="1"/>
  <c r="T4983" i="2" s="1"/>
  <c r="S4983" i="2" a="1"/>
  <c r="S4983" i="2" s="1"/>
  <c r="V4982" i="2" a="1"/>
  <c r="V4982" i="2" s="1"/>
  <c r="U4982" i="2"/>
  <c r="T4982" i="2"/>
  <c r="T4982" i="2" a="1"/>
  <c r="S4982" i="2" a="1"/>
  <c r="S4982" i="2" s="1"/>
  <c r="V4981" i="2"/>
  <c r="V4981" i="2" a="1"/>
  <c r="U4981" i="2"/>
  <c r="T4981" i="2" a="1"/>
  <c r="T4981" i="2" s="1"/>
  <c r="S4981" i="2" a="1"/>
  <c r="S4981" i="2" s="1"/>
  <c r="V4980" i="2" a="1"/>
  <c r="V4980" i="2" s="1"/>
  <c r="U4980" i="2"/>
  <c r="T4980" i="2"/>
  <c r="T4980" i="2" a="1"/>
  <c r="S4980" i="2"/>
  <c r="S4980" i="2" a="1"/>
  <c r="V4979" i="2" a="1"/>
  <c r="V4979" i="2" s="1"/>
  <c r="U4979" i="2"/>
  <c r="T4979" i="2" a="1"/>
  <c r="T4979" i="2" s="1"/>
  <c r="S4979" i="2" a="1"/>
  <c r="S4979" i="2" s="1"/>
  <c r="V4978" i="2" a="1"/>
  <c r="V4978" i="2" s="1"/>
  <c r="U4978" i="2"/>
  <c r="T4978" i="2"/>
  <c r="T4978" i="2" a="1"/>
  <c r="S4978" i="2"/>
  <c r="S4978" i="2" a="1"/>
  <c r="V4977" i="2"/>
  <c r="V4977" i="2" a="1"/>
  <c r="U4977" i="2"/>
  <c r="T4977" i="2" a="1"/>
  <c r="T4977" i="2" s="1"/>
  <c r="S4977" i="2" a="1"/>
  <c r="S4977" i="2" s="1"/>
  <c r="V4976" i="2" a="1"/>
  <c r="V4976" i="2" s="1"/>
  <c r="U4976" i="2"/>
  <c r="T4976" i="2" a="1"/>
  <c r="T4976" i="2" s="1"/>
  <c r="S4976" i="2"/>
  <c r="S4976" i="2" a="1"/>
  <c r="V4975" i="2" a="1"/>
  <c r="V4975" i="2" s="1"/>
  <c r="U4975" i="2"/>
  <c r="T4975" i="2" a="1"/>
  <c r="T4975" i="2" s="1"/>
  <c r="S4975" i="2" a="1"/>
  <c r="S4975" i="2" s="1"/>
  <c r="V4974" i="2" a="1"/>
  <c r="V4974" i="2" s="1"/>
  <c r="U4974" i="2"/>
  <c r="T4974" i="2"/>
  <c r="T4974" i="2" a="1"/>
  <c r="S4974" i="2" a="1"/>
  <c r="S4974" i="2" s="1"/>
  <c r="V4973" i="2"/>
  <c r="V4973" i="2" a="1"/>
  <c r="U4973" i="2"/>
  <c r="T4973" i="2" a="1"/>
  <c r="T4973" i="2" s="1"/>
  <c r="S4973" i="2" a="1"/>
  <c r="S4973" i="2" s="1"/>
  <c r="V4972" i="2" a="1"/>
  <c r="V4972" i="2" s="1"/>
  <c r="U4972" i="2"/>
  <c r="T4972" i="2" a="1"/>
  <c r="T4972" i="2" s="1"/>
  <c r="S4972" i="2"/>
  <c r="S4972" i="2" a="1"/>
  <c r="V4971" i="2"/>
  <c r="V4971" i="2" a="1"/>
  <c r="U4971" i="2"/>
  <c r="T4971" i="2" a="1"/>
  <c r="T4971" i="2" s="1"/>
  <c r="S4971" i="2" a="1"/>
  <c r="S4971" i="2" s="1"/>
  <c r="V4970" i="2" a="1"/>
  <c r="V4970" i="2" s="1"/>
  <c r="U4970" i="2"/>
  <c r="T4970" i="2"/>
  <c r="T4970" i="2" a="1"/>
  <c r="S4970" i="2" a="1"/>
  <c r="S4970" i="2" s="1"/>
  <c r="V4969" i="2"/>
  <c r="V4969" i="2" a="1"/>
  <c r="U4969" i="2"/>
  <c r="T4969" i="2" a="1"/>
  <c r="T4969" i="2" s="1"/>
  <c r="S4969" i="2" a="1"/>
  <c r="S4969" i="2" s="1"/>
  <c r="V4968" i="2" a="1"/>
  <c r="V4968" i="2" s="1"/>
  <c r="U4968" i="2"/>
  <c r="T4968" i="2" a="1"/>
  <c r="T4968" i="2" s="1"/>
  <c r="S4968" i="2"/>
  <c r="S4968" i="2" a="1"/>
  <c r="V4967" i="2" a="1"/>
  <c r="V4967" i="2" s="1"/>
  <c r="U4967" i="2"/>
  <c r="T4967" i="2" a="1"/>
  <c r="T4967" i="2" s="1"/>
  <c r="S4967" i="2" a="1"/>
  <c r="S4967" i="2" s="1"/>
  <c r="V4966" i="2" a="1"/>
  <c r="V4966" i="2" s="1"/>
  <c r="U4966" i="2"/>
  <c r="T4966" i="2"/>
  <c r="T4966" i="2" a="1"/>
  <c r="S4966" i="2" a="1"/>
  <c r="S4966" i="2" s="1"/>
  <c r="V4965" i="2"/>
  <c r="V4965" i="2" a="1"/>
  <c r="U4965" i="2"/>
  <c r="T4965" i="2" a="1"/>
  <c r="T4965" i="2" s="1"/>
  <c r="S4965" i="2" a="1"/>
  <c r="S4965" i="2" s="1"/>
  <c r="V4964" i="2" a="1"/>
  <c r="V4964" i="2" s="1"/>
  <c r="U4964" i="2"/>
  <c r="T4964" i="2" a="1"/>
  <c r="T4964" i="2" s="1"/>
  <c r="S4964" i="2"/>
  <c r="S4964" i="2" a="1"/>
  <c r="V4963" i="2" a="1"/>
  <c r="V4963" i="2" s="1"/>
  <c r="U4963" i="2"/>
  <c r="T4963" i="2" a="1"/>
  <c r="T4963" i="2" s="1"/>
  <c r="S4963" i="2" a="1"/>
  <c r="S4963" i="2" s="1"/>
  <c r="V4962" i="2" a="1"/>
  <c r="V4962" i="2" s="1"/>
  <c r="U4962" i="2"/>
  <c r="T4962" i="2"/>
  <c r="T4962" i="2" a="1"/>
  <c r="S4962" i="2" a="1"/>
  <c r="S4962" i="2" s="1"/>
  <c r="V4961" i="2"/>
  <c r="V4961" i="2" a="1"/>
  <c r="U4961" i="2"/>
  <c r="T4961" i="2" a="1"/>
  <c r="T4961" i="2" s="1"/>
  <c r="S4961" i="2" a="1"/>
  <c r="S4961" i="2" s="1"/>
  <c r="V4960" i="2" a="1"/>
  <c r="V4960" i="2" s="1"/>
  <c r="U4960" i="2"/>
  <c r="T4960" i="2" a="1"/>
  <c r="T4960" i="2" s="1"/>
  <c r="S4960" i="2"/>
  <c r="S4960" i="2" a="1"/>
  <c r="V4959" i="2" a="1"/>
  <c r="V4959" i="2" s="1"/>
  <c r="U4959" i="2"/>
  <c r="T4959" i="2" a="1"/>
  <c r="T4959" i="2" s="1"/>
  <c r="S4959" i="2" a="1"/>
  <c r="S4959" i="2" s="1"/>
  <c r="V4958" i="2" a="1"/>
  <c r="V4958" i="2" s="1"/>
  <c r="U4958" i="2"/>
  <c r="T4958" i="2"/>
  <c r="T4958" i="2" a="1"/>
  <c r="S4958" i="2" a="1"/>
  <c r="S4958" i="2" s="1"/>
  <c r="V4957" i="2"/>
  <c r="V4957" i="2" a="1"/>
  <c r="U4957" i="2"/>
  <c r="T4957" i="2" a="1"/>
  <c r="T4957" i="2" s="1"/>
  <c r="S4957" i="2" a="1"/>
  <c r="S4957" i="2" s="1"/>
  <c r="V4956" i="2" a="1"/>
  <c r="V4956" i="2" s="1"/>
  <c r="U4956" i="2"/>
  <c r="T4956" i="2" a="1"/>
  <c r="T4956" i="2" s="1"/>
  <c r="S4956" i="2"/>
  <c r="S4956" i="2" a="1"/>
  <c r="V4955" i="2" a="1"/>
  <c r="V4955" i="2" s="1"/>
  <c r="U4955" i="2"/>
  <c r="T4955" i="2" a="1"/>
  <c r="T4955" i="2" s="1"/>
  <c r="S4955" i="2" a="1"/>
  <c r="S4955" i="2" s="1"/>
  <c r="V4954" i="2" a="1"/>
  <c r="V4954" i="2" s="1"/>
  <c r="U4954" i="2"/>
  <c r="T4954" i="2"/>
  <c r="T4954" i="2" a="1"/>
  <c r="S4954" i="2" a="1"/>
  <c r="S4954" i="2" s="1"/>
  <c r="V4953" i="2"/>
  <c r="V4953" i="2" a="1"/>
  <c r="U4953" i="2"/>
  <c r="T4953" i="2" a="1"/>
  <c r="T4953" i="2" s="1"/>
  <c r="S4953" i="2" a="1"/>
  <c r="S4953" i="2" s="1"/>
  <c r="V4952" i="2" a="1"/>
  <c r="V4952" i="2" s="1"/>
  <c r="U4952" i="2"/>
  <c r="T4952" i="2" a="1"/>
  <c r="T4952" i="2" s="1"/>
  <c r="S4952" i="2"/>
  <c r="S4952" i="2" a="1"/>
  <c r="V4951" i="2" a="1"/>
  <c r="V4951" i="2" s="1"/>
  <c r="U4951" i="2"/>
  <c r="T4951" i="2" a="1"/>
  <c r="T4951" i="2" s="1"/>
  <c r="S4951" i="2" a="1"/>
  <c r="S4951" i="2" s="1"/>
  <c r="V4950" i="2" a="1"/>
  <c r="V4950" i="2" s="1"/>
  <c r="U4950" i="2"/>
  <c r="T4950" i="2"/>
  <c r="T4950" i="2" a="1"/>
  <c r="S4950" i="2" a="1"/>
  <c r="S4950" i="2" s="1"/>
  <c r="V4949" i="2"/>
  <c r="V4949" i="2" a="1"/>
  <c r="U4949" i="2"/>
  <c r="T4949" i="2" a="1"/>
  <c r="T4949" i="2" s="1"/>
  <c r="S4949" i="2" a="1"/>
  <c r="S4949" i="2" s="1"/>
  <c r="V4948" i="2" a="1"/>
  <c r="V4948" i="2" s="1"/>
  <c r="U4948" i="2"/>
  <c r="T4948" i="2" a="1"/>
  <c r="T4948" i="2" s="1"/>
  <c r="S4948" i="2"/>
  <c r="S4948" i="2" a="1"/>
  <c r="V4947" i="2" a="1"/>
  <c r="V4947" i="2" s="1"/>
  <c r="U4947" i="2"/>
  <c r="T4947" i="2" a="1"/>
  <c r="T4947" i="2" s="1"/>
  <c r="S4947" i="2" a="1"/>
  <c r="S4947" i="2" s="1"/>
  <c r="V4946" i="2" a="1"/>
  <c r="V4946" i="2" s="1"/>
  <c r="U4946" i="2"/>
  <c r="T4946" i="2"/>
  <c r="T4946" i="2" a="1"/>
  <c r="S4946" i="2" a="1"/>
  <c r="S4946" i="2" s="1"/>
  <c r="V4945" i="2"/>
  <c r="V4945" i="2" a="1"/>
  <c r="U4945" i="2"/>
  <c r="T4945" i="2" a="1"/>
  <c r="T4945" i="2" s="1"/>
  <c r="S4945" i="2" a="1"/>
  <c r="S4945" i="2" s="1"/>
  <c r="V4944" i="2" a="1"/>
  <c r="V4944" i="2" s="1"/>
  <c r="U4944" i="2"/>
  <c r="T4944" i="2" a="1"/>
  <c r="T4944" i="2" s="1"/>
  <c r="S4944" i="2"/>
  <c r="S4944" i="2" a="1"/>
  <c r="V4943" i="2" a="1"/>
  <c r="V4943" i="2" s="1"/>
  <c r="U4943" i="2"/>
  <c r="T4943" i="2" a="1"/>
  <c r="T4943" i="2" s="1"/>
  <c r="S4943" i="2" a="1"/>
  <c r="S4943" i="2" s="1"/>
  <c r="V4942" i="2" a="1"/>
  <c r="V4942" i="2" s="1"/>
  <c r="U4942" i="2"/>
  <c r="T4942" i="2"/>
  <c r="T4942" i="2" a="1"/>
  <c r="S4942" i="2" a="1"/>
  <c r="S4942" i="2" s="1"/>
  <c r="V4941" i="2"/>
  <c r="V4941" i="2" a="1"/>
  <c r="U4941" i="2"/>
  <c r="T4941" i="2" a="1"/>
  <c r="T4941" i="2" s="1"/>
  <c r="S4941" i="2" a="1"/>
  <c r="S4941" i="2" s="1"/>
  <c r="V4940" i="2" a="1"/>
  <c r="V4940" i="2" s="1"/>
  <c r="U4940" i="2"/>
  <c r="T4940" i="2" a="1"/>
  <c r="T4940" i="2" s="1"/>
  <c r="S4940" i="2"/>
  <c r="S4940" i="2" a="1"/>
  <c r="V4939" i="2" a="1"/>
  <c r="V4939" i="2" s="1"/>
  <c r="U4939" i="2"/>
  <c r="T4939" i="2" a="1"/>
  <c r="T4939" i="2" s="1"/>
  <c r="S4939" i="2" a="1"/>
  <c r="S4939" i="2" s="1"/>
  <c r="V4938" i="2" a="1"/>
  <c r="V4938" i="2" s="1"/>
  <c r="U4938" i="2"/>
  <c r="T4938" i="2"/>
  <c r="T4938" i="2" a="1"/>
  <c r="S4938" i="2" a="1"/>
  <c r="S4938" i="2" s="1"/>
  <c r="V4937" i="2"/>
  <c r="V4937" i="2" a="1"/>
  <c r="U4937" i="2"/>
  <c r="T4937" i="2" a="1"/>
  <c r="T4937" i="2" s="1"/>
  <c r="S4937" i="2" a="1"/>
  <c r="S4937" i="2" s="1"/>
  <c r="V4936" i="2" a="1"/>
  <c r="V4936" i="2" s="1"/>
  <c r="U4936" i="2"/>
  <c r="T4936" i="2" a="1"/>
  <c r="T4936" i="2" s="1"/>
  <c r="S4936" i="2"/>
  <c r="S4936" i="2" a="1"/>
  <c r="V4935" i="2" a="1"/>
  <c r="V4935" i="2" s="1"/>
  <c r="U4935" i="2"/>
  <c r="T4935" i="2" a="1"/>
  <c r="T4935" i="2" s="1"/>
  <c r="S4935" i="2" a="1"/>
  <c r="S4935" i="2" s="1"/>
  <c r="V4934" i="2" a="1"/>
  <c r="V4934" i="2" s="1"/>
  <c r="U4934" i="2"/>
  <c r="T4934" i="2"/>
  <c r="T4934" i="2" a="1"/>
  <c r="S4934" i="2" a="1"/>
  <c r="S4934" i="2" s="1"/>
  <c r="V4933" i="2"/>
  <c r="V4933" i="2" a="1"/>
  <c r="U4933" i="2"/>
  <c r="T4933" i="2" a="1"/>
  <c r="T4933" i="2" s="1"/>
  <c r="S4933" i="2" a="1"/>
  <c r="S4933" i="2" s="1"/>
  <c r="V4932" i="2" a="1"/>
  <c r="V4932" i="2" s="1"/>
  <c r="U4932" i="2"/>
  <c r="T4932" i="2" a="1"/>
  <c r="T4932" i="2" s="1"/>
  <c r="S4932" i="2"/>
  <c r="S4932" i="2" a="1"/>
  <c r="V4931" i="2" a="1"/>
  <c r="V4931" i="2" s="1"/>
  <c r="U4931" i="2"/>
  <c r="T4931" i="2" a="1"/>
  <c r="T4931" i="2" s="1"/>
  <c r="S4931" i="2" a="1"/>
  <c r="S4931" i="2" s="1"/>
  <c r="V4930" i="2" a="1"/>
  <c r="V4930" i="2" s="1"/>
  <c r="U4930" i="2"/>
  <c r="T4930" i="2"/>
  <c r="T4930" i="2" a="1"/>
  <c r="S4930" i="2" a="1"/>
  <c r="S4930" i="2" s="1"/>
  <c r="V4929" i="2"/>
  <c r="V4929" i="2" a="1"/>
  <c r="U4929" i="2"/>
  <c r="T4929" i="2" a="1"/>
  <c r="T4929" i="2" s="1"/>
  <c r="S4929" i="2" a="1"/>
  <c r="S4929" i="2" s="1"/>
  <c r="V4928" i="2" a="1"/>
  <c r="V4928" i="2" s="1"/>
  <c r="U4928" i="2"/>
  <c r="T4928" i="2" a="1"/>
  <c r="T4928" i="2" s="1"/>
  <c r="S4928" i="2"/>
  <c r="S4928" i="2" a="1"/>
  <c r="V4927" i="2" a="1"/>
  <c r="V4927" i="2" s="1"/>
  <c r="U4927" i="2"/>
  <c r="T4927" i="2" a="1"/>
  <c r="T4927" i="2" s="1"/>
  <c r="S4927" i="2" a="1"/>
  <c r="S4927" i="2" s="1"/>
  <c r="V4926" i="2" a="1"/>
  <c r="V4926" i="2" s="1"/>
  <c r="U4926" i="2"/>
  <c r="T4926" i="2"/>
  <c r="T4926" i="2" a="1"/>
  <c r="S4926" i="2" a="1"/>
  <c r="S4926" i="2" s="1"/>
  <c r="V4925" i="2"/>
  <c r="V4925" i="2" a="1"/>
  <c r="U4925" i="2"/>
  <c r="T4925" i="2" a="1"/>
  <c r="T4925" i="2" s="1"/>
  <c r="S4925" i="2" a="1"/>
  <c r="S4925" i="2" s="1"/>
  <c r="V4924" i="2" a="1"/>
  <c r="V4924" i="2" s="1"/>
  <c r="U4924" i="2"/>
  <c r="T4924" i="2" a="1"/>
  <c r="T4924" i="2" s="1"/>
  <c r="S4924" i="2"/>
  <c r="S4924" i="2" a="1"/>
  <c r="V4923" i="2" a="1"/>
  <c r="V4923" i="2" s="1"/>
  <c r="U4923" i="2"/>
  <c r="T4923" i="2" a="1"/>
  <c r="T4923" i="2" s="1"/>
  <c r="S4923" i="2" a="1"/>
  <c r="S4923" i="2" s="1"/>
  <c r="V4922" i="2" a="1"/>
  <c r="V4922" i="2" s="1"/>
  <c r="U4922" i="2"/>
  <c r="T4922" i="2"/>
  <c r="T4922" i="2" a="1"/>
  <c r="S4922" i="2" a="1"/>
  <c r="S4922" i="2" s="1"/>
  <c r="V4921" i="2"/>
  <c r="V4921" i="2" a="1"/>
  <c r="U4921" i="2"/>
  <c r="T4921" i="2" a="1"/>
  <c r="T4921" i="2" s="1"/>
  <c r="S4921" i="2" a="1"/>
  <c r="S4921" i="2" s="1"/>
  <c r="V4920" i="2" a="1"/>
  <c r="V4920" i="2" s="1"/>
  <c r="U4920" i="2"/>
  <c r="T4920" i="2" a="1"/>
  <c r="T4920" i="2" s="1"/>
  <c r="S4920" i="2"/>
  <c r="S4920" i="2" a="1"/>
  <c r="V4919" i="2"/>
  <c r="V4919" i="2" a="1"/>
  <c r="U4919" i="2"/>
  <c r="T4919" i="2"/>
  <c r="T4919" i="2" a="1"/>
  <c r="S4919" i="2" a="1"/>
  <c r="S4919" i="2" s="1"/>
  <c r="V4918" i="2" a="1"/>
  <c r="V4918" i="2" s="1"/>
  <c r="U4918" i="2"/>
  <c r="T4918" i="2"/>
  <c r="T4918" i="2" a="1"/>
  <c r="S4918" i="2" a="1"/>
  <c r="S4918" i="2" s="1"/>
  <c r="V4917" i="2"/>
  <c r="V4917" i="2" a="1"/>
  <c r="U4917" i="2"/>
  <c r="T4917" i="2" a="1"/>
  <c r="T4917" i="2" s="1"/>
  <c r="S4917" i="2" a="1"/>
  <c r="S4917" i="2" s="1"/>
  <c r="V4916" i="2" a="1"/>
  <c r="V4916" i="2" s="1"/>
  <c r="U4916" i="2"/>
  <c r="T4916" i="2"/>
  <c r="T4916" i="2" a="1"/>
  <c r="S4916" i="2"/>
  <c r="S4916" i="2" a="1"/>
  <c r="V4915" i="2" a="1"/>
  <c r="V4915" i="2" s="1"/>
  <c r="U4915" i="2"/>
  <c r="T4915" i="2" a="1"/>
  <c r="T4915" i="2" s="1"/>
  <c r="S4915" i="2" a="1"/>
  <c r="S4915" i="2" s="1"/>
  <c r="V4914" i="2" a="1"/>
  <c r="V4914" i="2" s="1"/>
  <c r="U4914" i="2"/>
  <c r="T4914" i="2"/>
  <c r="T4914" i="2" a="1"/>
  <c r="S4914" i="2" a="1"/>
  <c r="S4914" i="2" s="1"/>
  <c r="V4913" i="2"/>
  <c r="V4913" i="2" a="1"/>
  <c r="U4913" i="2"/>
  <c r="T4913" i="2" a="1"/>
  <c r="T4913" i="2" s="1"/>
  <c r="S4913" i="2" a="1"/>
  <c r="S4913" i="2" s="1"/>
  <c r="V4912" i="2" a="1"/>
  <c r="V4912" i="2" s="1"/>
  <c r="U4912" i="2"/>
  <c r="T4912" i="2" a="1"/>
  <c r="T4912" i="2" s="1"/>
  <c r="S4912" i="2"/>
  <c r="S4912" i="2" a="1"/>
  <c r="V4911" i="2" a="1"/>
  <c r="V4911" i="2" s="1"/>
  <c r="U4911" i="2"/>
  <c r="T4911" i="2" a="1"/>
  <c r="T4911" i="2" s="1"/>
  <c r="S4911" i="2" a="1"/>
  <c r="S4911" i="2" s="1"/>
  <c r="V4910" i="2" a="1"/>
  <c r="V4910" i="2" s="1"/>
  <c r="U4910" i="2"/>
  <c r="T4910" i="2"/>
  <c r="T4910" i="2" a="1"/>
  <c r="S4910" i="2" a="1"/>
  <c r="S4910" i="2" s="1"/>
  <c r="V4909" i="2"/>
  <c r="V4909" i="2" a="1"/>
  <c r="U4909" i="2"/>
  <c r="T4909" i="2" a="1"/>
  <c r="T4909" i="2" s="1"/>
  <c r="S4909" i="2" a="1"/>
  <c r="S4909" i="2" s="1"/>
  <c r="V4908" i="2" a="1"/>
  <c r="V4908" i="2" s="1"/>
  <c r="U4908" i="2"/>
  <c r="T4908" i="2" a="1"/>
  <c r="T4908" i="2" s="1"/>
  <c r="S4908" i="2"/>
  <c r="S4908" i="2" a="1"/>
  <c r="V4907" i="2" a="1"/>
  <c r="V4907" i="2" s="1"/>
  <c r="U4907" i="2"/>
  <c r="T4907" i="2" a="1"/>
  <c r="T4907" i="2" s="1"/>
  <c r="S4907" i="2" a="1"/>
  <c r="S4907" i="2" s="1"/>
  <c r="V4906" i="2" a="1"/>
  <c r="V4906" i="2" s="1"/>
  <c r="U4906" i="2"/>
  <c r="T4906" i="2"/>
  <c r="T4906" i="2" a="1"/>
  <c r="S4906" i="2" a="1"/>
  <c r="S4906" i="2" s="1"/>
  <c r="V4905" i="2"/>
  <c r="V4905" i="2" a="1"/>
  <c r="U4905" i="2"/>
  <c r="T4905" i="2" a="1"/>
  <c r="T4905" i="2" s="1"/>
  <c r="S4905" i="2" a="1"/>
  <c r="S4905" i="2" s="1"/>
  <c r="V4904" i="2" a="1"/>
  <c r="V4904" i="2" s="1"/>
  <c r="U4904" i="2"/>
  <c r="T4904" i="2" a="1"/>
  <c r="T4904" i="2" s="1"/>
  <c r="S4904" i="2"/>
  <c r="S4904" i="2" a="1"/>
  <c r="V4903" i="2" a="1"/>
  <c r="V4903" i="2" s="1"/>
  <c r="U4903" i="2"/>
  <c r="T4903" i="2" a="1"/>
  <c r="T4903" i="2" s="1"/>
  <c r="S4903" i="2" a="1"/>
  <c r="S4903" i="2" s="1"/>
  <c r="V4902" i="2" a="1"/>
  <c r="V4902" i="2" s="1"/>
  <c r="U4902" i="2"/>
  <c r="T4902" i="2"/>
  <c r="T4902" i="2" a="1"/>
  <c r="S4902" i="2" a="1"/>
  <c r="S4902" i="2" s="1"/>
  <c r="V4901" i="2"/>
  <c r="V4901" i="2" a="1"/>
  <c r="U4901" i="2"/>
  <c r="T4901" i="2" a="1"/>
  <c r="T4901" i="2" s="1"/>
  <c r="S4901" i="2" a="1"/>
  <c r="S4901" i="2" s="1"/>
  <c r="V4900" i="2" a="1"/>
  <c r="V4900" i="2" s="1"/>
  <c r="U4900" i="2"/>
  <c r="T4900" i="2"/>
  <c r="T4900" i="2" a="1"/>
  <c r="S4900" i="2"/>
  <c r="S4900" i="2" a="1"/>
  <c r="V4899" i="2" a="1"/>
  <c r="V4899" i="2" s="1"/>
  <c r="U4899" i="2"/>
  <c r="T4899" i="2" a="1"/>
  <c r="T4899" i="2" s="1"/>
  <c r="S4899" i="2" a="1"/>
  <c r="S4899" i="2" s="1"/>
  <c r="V4898" i="2" a="1"/>
  <c r="V4898" i="2" s="1"/>
  <c r="U4898" i="2"/>
  <c r="T4898" i="2"/>
  <c r="T4898" i="2" a="1"/>
  <c r="S4898" i="2" a="1"/>
  <c r="S4898" i="2" s="1"/>
  <c r="V4897" i="2"/>
  <c r="V4897" i="2" a="1"/>
  <c r="U4897" i="2"/>
  <c r="T4897" i="2" a="1"/>
  <c r="T4897" i="2" s="1"/>
  <c r="S4897" i="2" a="1"/>
  <c r="S4897" i="2" s="1"/>
  <c r="V4896" i="2" a="1"/>
  <c r="V4896" i="2" s="1"/>
  <c r="U4896" i="2"/>
  <c r="T4896" i="2" a="1"/>
  <c r="T4896" i="2" s="1"/>
  <c r="S4896" i="2"/>
  <c r="S4896" i="2" a="1"/>
  <c r="V4895" i="2" a="1"/>
  <c r="V4895" i="2" s="1"/>
  <c r="U4895" i="2"/>
  <c r="T4895" i="2" a="1"/>
  <c r="T4895" i="2" s="1"/>
  <c r="S4895" i="2" a="1"/>
  <c r="S4895" i="2" s="1"/>
  <c r="V4894" i="2" a="1"/>
  <c r="V4894" i="2" s="1"/>
  <c r="U4894" i="2"/>
  <c r="T4894" i="2"/>
  <c r="T4894" i="2" a="1"/>
  <c r="S4894" i="2" a="1"/>
  <c r="S4894" i="2" s="1"/>
  <c r="V4893" i="2"/>
  <c r="V4893" i="2" a="1"/>
  <c r="U4893" i="2"/>
  <c r="T4893" i="2" a="1"/>
  <c r="T4893" i="2" s="1"/>
  <c r="S4893" i="2" a="1"/>
  <c r="S4893" i="2" s="1"/>
  <c r="V4892" i="2" a="1"/>
  <c r="V4892" i="2" s="1"/>
  <c r="U4892" i="2"/>
  <c r="T4892" i="2" a="1"/>
  <c r="T4892" i="2" s="1"/>
  <c r="S4892" i="2"/>
  <c r="S4892" i="2" a="1"/>
  <c r="V4891" i="2" a="1"/>
  <c r="V4891" i="2" s="1"/>
  <c r="U4891" i="2"/>
  <c r="T4891" i="2" a="1"/>
  <c r="T4891" i="2" s="1"/>
  <c r="S4891" i="2" a="1"/>
  <c r="S4891" i="2" s="1"/>
  <c r="V4890" i="2" a="1"/>
  <c r="V4890" i="2" s="1"/>
  <c r="U4890" i="2"/>
  <c r="T4890" i="2"/>
  <c r="T4890" i="2" a="1"/>
  <c r="S4890" i="2" a="1"/>
  <c r="S4890" i="2" s="1"/>
  <c r="V4889" i="2"/>
  <c r="V4889" i="2" a="1"/>
  <c r="U4889" i="2"/>
  <c r="T4889" i="2" a="1"/>
  <c r="T4889" i="2" s="1"/>
  <c r="S4889" i="2" a="1"/>
  <c r="S4889" i="2" s="1"/>
  <c r="V4888" i="2" a="1"/>
  <c r="V4888" i="2" s="1"/>
  <c r="U4888" i="2"/>
  <c r="T4888" i="2" a="1"/>
  <c r="T4888" i="2" s="1"/>
  <c r="S4888" i="2"/>
  <c r="S4888" i="2" a="1"/>
  <c r="V4887" i="2" a="1"/>
  <c r="V4887" i="2" s="1"/>
  <c r="U4887" i="2"/>
  <c r="T4887" i="2" a="1"/>
  <c r="T4887" i="2" s="1"/>
  <c r="S4887" i="2" a="1"/>
  <c r="S4887" i="2" s="1"/>
  <c r="V4886" i="2" a="1"/>
  <c r="V4886" i="2" s="1"/>
  <c r="U4886" i="2"/>
  <c r="T4886" i="2"/>
  <c r="T4886" i="2" a="1"/>
  <c r="S4886" i="2" a="1"/>
  <c r="S4886" i="2" s="1"/>
  <c r="V4885" i="2"/>
  <c r="V4885" i="2" a="1"/>
  <c r="U4885" i="2"/>
  <c r="T4885" i="2" a="1"/>
  <c r="T4885" i="2" s="1"/>
  <c r="S4885" i="2" a="1"/>
  <c r="S4885" i="2" s="1"/>
  <c r="V4884" i="2" a="1"/>
  <c r="V4884" i="2" s="1"/>
  <c r="U4884" i="2"/>
  <c r="T4884" i="2" a="1"/>
  <c r="T4884" i="2" s="1"/>
  <c r="S4884" i="2"/>
  <c r="S4884" i="2" a="1"/>
  <c r="V4883" i="2" a="1"/>
  <c r="V4883" i="2" s="1"/>
  <c r="U4883" i="2"/>
  <c r="T4883" i="2" a="1"/>
  <c r="T4883" i="2" s="1"/>
  <c r="S4883" i="2" a="1"/>
  <c r="S4883" i="2" s="1"/>
  <c r="V4882" i="2" a="1"/>
  <c r="V4882" i="2" s="1"/>
  <c r="U4882" i="2"/>
  <c r="T4882" i="2"/>
  <c r="T4882" i="2" a="1"/>
  <c r="S4882" i="2" a="1"/>
  <c r="S4882" i="2" s="1"/>
  <c r="V4881" i="2"/>
  <c r="V4881" i="2" a="1"/>
  <c r="U4881" i="2"/>
  <c r="T4881" i="2" a="1"/>
  <c r="T4881" i="2" s="1"/>
  <c r="S4881" i="2" a="1"/>
  <c r="S4881" i="2" s="1"/>
  <c r="V4880" i="2" a="1"/>
  <c r="V4880" i="2" s="1"/>
  <c r="U4880" i="2"/>
  <c r="T4880" i="2" a="1"/>
  <c r="T4880" i="2" s="1"/>
  <c r="S4880" i="2"/>
  <c r="S4880" i="2" a="1"/>
  <c r="V4879" i="2" a="1"/>
  <c r="V4879" i="2" s="1"/>
  <c r="U4879" i="2"/>
  <c r="T4879" i="2" a="1"/>
  <c r="T4879" i="2" s="1"/>
  <c r="S4879" i="2" a="1"/>
  <c r="S4879" i="2" s="1"/>
  <c r="V4878" i="2" a="1"/>
  <c r="V4878" i="2" s="1"/>
  <c r="U4878" i="2"/>
  <c r="T4878" i="2"/>
  <c r="T4878" i="2" a="1"/>
  <c r="S4878" i="2" a="1"/>
  <c r="S4878" i="2" s="1"/>
  <c r="V4877" i="2"/>
  <c r="V4877" i="2" a="1"/>
  <c r="U4877" i="2"/>
  <c r="T4877" i="2" a="1"/>
  <c r="T4877" i="2" s="1"/>
  <c r="S4877" i="2" a="1"/>
  <c r="S4877" i="2" s="1"/>
  <c r="V4876" i="2" a="1"/>
  <c r="V4876" i="2" s="1"/>
  <c r="U4876" i="2"/>
  <c r="T4876" i="2" a="1"/>
  <c r="T4876" i="2" s="1"/>
  <c r="S4876" i="2"/>
  <c r="S4876" i="2" a="1"/>
  <c r="V4875" i="2" a="1"/>
  <c r="V4875" i="2" s="1"/>
  <c r="U4875" i="2"/>
  <c r="T4875" i="2" a="1"/>
  <c r="T4875" i="2" s="1"/>
  <c r="S4875" i="2" a="1"/>
  <c r="S4875" i="2" s="1"/>
  <c r="V4874" i="2"/>
  <c r="V4874" i="2" a="1"/>
  <c r="U4874" i="2"/>
  <c r="T4874" i="2"/>
  <c r="T4874" i="2" a="1"/>
  <c r="S4874" i="2" a="1"/>
  <c r="S4874" i="2" s="1"/>
  <c r="V4873" i="2"/>
  <c r="V4873" i="2" a="1"/>
  <c r="U4873" i="2"/>
  <c r="T4873" i="2" a="1"/>
  <c r="T4873" i="2" s="1"/>
  <c r="S4873" i="2" a="1"/>
  <c r="S4873" i="2" s="1"/>
  <c r="V4872" i="2" a="1"/>
  <c r="V4872" i="2" s="1"/>
  <c r="U4872" i="2"/>
  <c r="T4872" i="2" a="1"/>
  <c r="T4872" i="2" s="1"/>
  <c r="S4872" i="2"/>
  <c r="S4872" i="2" a="1"/>
  <c r="V4871" i="2" a="1"/>
  <c r="V4871" i="2" s="1"/>
  <c r="U4871" i="2"/>
  <c r="T4871" i="2"/>
  <c r="T4871" i="2" a="1"/>
  <c r="S4871" i="2" a="1"/>
  <c r="S4871" i="2" s="1"/>
  <c r="V4870" i="2" a="1"/>
  <c r="V4870" i="2" s="1"/>
  <c r="U4870" i="2"/>
  <c r="T4870" i="2"/>
  <c r="T4870" i="2" a="1"/>
  <c r="S4870" i="2" a="1"/>
  <c r="S4870" i="2" s="1"/>
  <c r="V4869" i="2"/>
  <c r="V4869" i="2" a="1"/>
  <c r="U4869" i="2"/>
  <c r="T4869" i="2" a="1"/>
  <c r="T4869" i="2" s="1"/>
  <c r="S4869" i="2"/>
  <c r="S4869" i="2" a="1"/>
  <c r="V4868" i="2" a="1"/>
  <c r="V4868" i="2" s="1"/>
  <c r="U4868" i="2"/>
  <c r="T4868" i="2" a="1"/>
  <c r="T4868" i="2" s="1"/>
  <c r="S4868" i="2"/>
  <c r="S4868" i="2" a="1"/>
  <c r="V4867" i="2" a="1"/>
  <c r="V4867" i="2" s="1"/>
  <c r="U4867" i="2"/>
  <c r="T4867" i="2" a="1"/>
  <c r="T4867" i="2" s="1"/>
  <c r="S4867" i="2" a="1"/>
  <c r="S4867" i="2" s="1"/>
  <c r="V4866" i="2"/>
  <c r="V4866" i="2" a="1"/>
  <c r="U4866" i="2"/>
  <c r="T4866" i="2"/>
  <c r="T4866" i="2" a="1"/>
  <c r="S4866" i="2"/>
  <c r="S4866" i="2" a="1"/>
  <c r="V4865" i="2"/>
  <c r="V4865" i="2" a="1"/>
  <c r="U4865" i="2"/>
  <c r="T4865" i="2" a="1"/>
  <c r="T4865" i="2" s="1"/>
  <c r="S4865" i="2" a="1"/>
  <c r="S4865" i="2" s="1"/>
  <c r="V4864" i="2" a="1"/>
  <c r="V4864" i="2" s="1"/>
  <c r="U4864" i="2"/>
  <c r="T4864" i="2"/>
  <c r="T4864" i="2" a="1"/>
  <c r="S4864" i="2"/>
  <c r="S4864" i="2" a="1"/>
  <c r="V4863" i="2"/>
  <c r="V4863" i="2" a="1"/>
  <c r="U4863" i="2"/>
  <c r="T4863" i="2" a="1"/>
  <c r="T4863" i="2" s="1"/>
  <c r="S4863" i="2" a="1"/>
  <c r="S4863" i="2" s="1"/>
  <c r="V4862" i="2" a="1"/>
  <c r="V4862" i="2" s="1"/>
  <c r="U4862" i="2"/>
  <c r="T4862" i="2"/>
  <c r="T4862" i="2" a="1"/>
  <c r="S4862" i="2"/>
  <c r="S4862" i="2" a="1"/>
  <c r="V4861" i="2"/>
  <c r="V4861" i="2" a="1"/>
  <c r="U4861" i="2"/>
  <c r="T4861" i="2" a="1"/>
  <c r="T4861" i="2" s="1"/>
  <c r="S4861" i="2" a="1"/>
  <c r="S4861" i="2" s="1"/>
  <c r="V4860" i="2" a="1"/>
  <c r="V4860" i="2" s="1"/>
  <c r="U4860" i="2"/>
  <c r="T4860" i="2"/>
  <c r="T4860" i="2" a="1"/>
  <c r="S4860" i="2"/>
  <c r="S4860" i="2" a="1"/>
  <c r="V4859" i="2"/>
  <c r="V4859" i="2" a="1"/>
  <c r="U4859" i="2"/>
  <c r="T4859" i="2" a="1"/>
  <c r="T4859" i="2" s="1"/>
  <c r="S4859" i="2" a="1"/>
  <c r="S4859" i="2" s="1"/>
  <c r="V4858" i="2" a="1"/>
  <c r="V4858" i="2" s="1"/>
  <c r="U4858" i="2"/>
  <c r="T4858" i="2"/>
  <c r="T4858" i="2" a="1"/>
  <c r="S4858" i="2"/>
  <c r="S4858" i="2" a="1"/>
  <c r="V4857" i="2"/>
  <c r="V4857" i="2" a="1"/>
  <c r="U4857" i="2"/>
  <c r="T4857" i="2" a="1"/>
  <c r="T4857" i="2" s="1"/>
  <c r="S4857" i="2" a="1"/>
  <c r="S4857" i="2" s="1"/>
  <c r="V4856" i="2" a="1"/>
  <c r="V4856" i="2" s="1"/>
  <c r="U4856" i="2"/>
  <c r="T4856" i="2"/>
  <c r="T4856" i="2" a="1"/>
  <c r="S4856" i="2"/>
  <c r="S4856" i="2" a="1"/>
  <c r="V4855" i="2"/>
  <c r="V4855" i="2" a="1"/>
  <c r="U4855" i="2"/>
  <c r="T4855" i="2" a="1"/>
  <c r="T4855" i="2" s="1"/>
  <c r="S4855" i="2" a="1"/>
  <c r="S4855" i="2" s="1"/>
  <c r="V4854" i="2" a="1"/>
  <c r="V4854" i="2" s="1"/>
  <c r="U4854" i="2"/>
  <c r="T4854" i="2"/>
  <c r="T4854" i="2" a="1"/>
  <c r="S4854" i="2"/>
  <c r="S4854" i="2" a="1"/>
  <c r="V4853" i="2"/>
  <c r="V4853" i="2" a="1"/>
  <c r="U4853" i="2"/>
  <c r="T4853" i="2" a="1"/>
  <c r="T4853" i="2" s="1"/>
  <c r="S4853" i="2" a="1"/>
  <c r="S4853" i="2" s="1"/>
  <c r="V4852" i="2" a="1"/>
  <c r="V4852" i="2" s="1"/>
  <c r="U4852" i="2"/>
  <c r="T4852" i="2"/>
  <c r="T4852" i="2" a="1"/>
  <c r="S4852" i="2"/>
  <c r="S4852" i="2" a="1"/>
  <c r="V4851" i="2"/>
  <c r="V4851" i="2" a="1"/>
  <c r="U4851" i="2"/>
  <c r="T4851" i="2" a="1"/>
  <c r="T4851" i="2" s="1"/>
  <c r="S4851" i="2" a="1"/>
  <c r="S4851" i="2" s="1"/>
  <c r="V4850" i="2" a="1"/>
  <c r="V4850" i="2" s="1"/>
  <c r="U4850" i="2"/>
  <c r="T4850" i="2"/>
  <c r="T4850" i="2" a="1"/>
  <c r="S4850" i="2"/>
  <c r="S4850" i="2" a="1"/>
  <c r="V4849" i="2"/>
  <c r="V4849" i="2" a="1"/>
  <c r="U4849" i="2"/>
  <c r="T4849" i="2" a="1"/>
  <c r="T4849" i="2" s="1"/>
  <c r="S4849" i="2" a="1"/>
  <c r="S4849" i="2" s="1"/>
  <c r="V4848" i="2" a="1"/>
  <c r="V4848" i="2" s="1"/>
  <c r="U4848" i="2"/>
  <c r="T4848" i="2"/>
  <c r="T4848" i="2" a="1"/>
  <c r="S4848" i="2"/>
  <c r="S4848" i="2" a="1"/>
  <c r="V4847" i="2"/>
  <c r="V4847" i="2" a="1"/>
  <c r="U4847" i="2"/>
  <c r="T4847" i="2" a="1"/>
  <c r="T4847" i="2" s="1"/>
  <c r="S4847" i="2" a="1"/>
  <c r="S4847" i="2" s="1"/>
  <c r="V4846" i="2" a="1"/>
  <c r="V4846" i="2" s="1"/>
  <c r="U4846" i="2"/>
  <c r="T4846" i="2"/>
  <c r="T4846" i="2" a="1"/>
  <c r="S4846" i="2"/>
  <c r="S4846" i="2" a="1"/>
  <c r="V4845" i="2"/>
  <c r="V4845" i="2" a="1"/>
  <c r="U4845" i="2"/>
  <c r="T4845" i="2" a="1"/>
  <c r="T4845" i="2" s="1"/>
  <c r="S4845" i="2" a="1"/>
  <c r="S4845" i="2" s="1"/>
  <c r="V4844" i="2" a="1"/>
  <c r="V4844" i="2" s="1"/>
  <c r="U4844" i="2"/>
  <c r="T4844" i="2"/>
  <c r="T4844" i="2" a="1"/>
  <c r="S4844" i="2"/>
  <c r="S4844" i="2" a="1"/>
  <c r="V4843" i="2"/>
  <c r="V4843" i="2" a="1"/>
  <c r="U4843" i="2"/>
  <c r="T4843" i="2" a="1"/>
  <c r="T4843" i="2" s="1"/>
  <c r="S4843" i="2" a="1"/>
  <c r="S4843" i="2" s="1"/>
  <c r="V4842" i="2" a="1"/>
  <c r="V4842" i="2" s="1"/>
  <c r="U4842" i="2"/>
  <c r="T4842" i="2"/>
  <c r="T4842" i="2" a="1"/>
  <c r="S4842" i="2"/>
  <c r="S4842" i="2" a="1"/>
  <c r="V4841" i="2"/>
  <c r="V4841" i="2" a="1"/>
  <c r="U4841" i="2"/>
  <c r="T4841" i="2" a="1"/>
  <c r="T4841" i="2" s="1"/>
  <c r="S4841" i="2" a="1"/>
  <c r="S4841" i="2" s="1"/>
  <c r="V4840" i="2" a="1"/>
  <c r="V4840" i="2" s="1"/>
  <c r="U4840" i="2"/>
  <c r="T4840" i="2"/>
  <c r="T4840" i="2" a="1"/>
  <c r="S4840" i="2"/>
  <c r="S4840" i="2" a="1"/>
  <c r="V4839" i="2"/>
  <c r="V4839" i="2" a="1"/>
  <c r="U4839" i="2"/>
  <c r="T4839" i="2" a="1"/>
  <c r="T4839" i="2" s="1"/>
  <c r="S4839" i="2" a="1"/>
  <c r="S4839" i="2" s="1"/>
  <c r="V4838" i="2" a="1"/>
  <c r="V4838" i="2" s="1"/>
  <c r="U4838" i="2"/>
  <c r="T4838" i="2"/>
  <c r="T4838" i="2" a="1"/>
  <c r="S4838" i="2"/>
  <c r="S4838" i="2" a="1"/>
  <c r="V4837" i="2"/>
  <c r="V4837" i="2" a="1"/>
  <c r="U4837" i="2"/>
  <c r="T4837" i="2" a="1"/>
  <c r="T4837" i="2" s="1"/>
  <c r="S4837" i="2" a="1"/>
  <c r="S4837" i="2" s="1"/>
  <c r="V4836" i="2" a="1"/>
  <c r="V4836" i="2" s="1"/>
  <c r="U4836" i="2"/>
  <c r="T4836" i="2"/>
  <c r="T4836" i="2" a="1"/>
  <c r="S4836" i="2"/>
  <c r="S4836" i="2" a="1"/>
  <c r="V4835" i="2"/>
  <c r="V4835" i="2" a="1"/>
  <c r="U4835" i="2"/>
  <c r="T4835" i="2" a="1"/>
  <c r="T4835" i="2" s="1"/>
  <c r="S4835" i="2" a="1"/>
  <c r="S4835" i="2" s="1"/>
  <c r="V4834" i="2" a="1"/>
  <c r="V4834" i="2" s="1"/>
  <c r="U4834" i="2"/>
  <c r="T4834" i="2"/>
  <c r="T4834" i="2" a="1"/>
  <c r="S4834" i="2"/>
  <c r="S4834" i="2" a="1"/>
  <c r="V4833" i="2"/>
  <c r="V4833" i="2" a="1"/>
  <c r="U4833" i="2"/>
  <c r="T4833" i="2" a="1"/>
  <c r="T4833" i="2" s="1"/>
  <c r="S4833" i="2"/>
  <c r="S4833" i="2" a="1"/>
  <c r="V4832" i="2" a="1"/>
  <c r="V4832" i="2" s="1"/>
  <c r="U4832" i="2"/>
  <c r="T4832" i="2"/>
  <c r="T4832" i="2" a="1"/>
  <c r="S4832" i="2"/>
  <c r="S4832" i="2" a="1"/>
  <c r="V4831" i="2"/>
  <c r="V4831" i="2" a="1"/>
  <c r="U4831" i="2"/>
  <c r="T4831" i="2" a="1"/>
  <c r="T4831" i="2" s="1"/>
  <c r="S4831" i="2" a="1"/>
  <c r="S4831" i="2" s="1"/>
  <c r="V4830" i="2"/>
  <c r="V4830" i="2" a="1"/>
  <c r="U4830" i="2"/>
  <c r="T4830" i="2"/>
  <c r="T4830" i="2" a="1"/>
  <c r="S4830" i="2"/>
  <c r="S4830" i="2" a="1"/>
  <c r="V4829" i="2"/>
  <c r="V4829" i="2" a="1"/>
  <c r="U4829" i="2"/>
  <c r="T4829" i="2" a="1"/>
  <c r="T4829" i="2" s="1"/>
  <c r="S4829" i="2" a="1"/>
  <c r="S4829" i="2" s="1"/>
  <c r="V4828" i="2" a="1"/>
  <c r="V4828" i="2" s="1"/>
  <c r="U4828" i="2"/>
  <c r="T4828" i="2"/>
  <c r="T4828" i="2" a="1"/>
  <c r="S4828" i="2"/>
  <c r="S4828" i="2" a="1"/>
  <c r="V4827" i="2"/>
  <c r="V4827" i="2" a="1"/>
  <c r="U4827" i="2"/>
  <c r="T4827" i="2"/>
  <c r="T4827" i="2" a="1"/>
  <c r="S4827" i="2" a="1"/>
  <c r="S4827" i="2" s="1"/>
  <c r="V4826" i="2" a="1"/>
  <c r="V4826" i="2" s="1"/>
  <c r="U4826" i="2"/>
  <c r="T4826" i="2"/>
  <c r="T4826" i="2" a="1"/>
  <c r="S4826" i="2"/>
  <c r="S4826" i="2" a="1"/>
  <c r="V4825" i="2"/>
  <c r="V4825" i="2" a="1"/>
  <c r="U4825" i="2"/>
  <c r="T4825" i="2" a="1"/>
  <c r="T4825" i="2" s="1"/>
  <c r="S4825" i="2"/>
  <c r="S4825" i="2" a="1"/>
  <c r="V4824" i="2" a="1"/>
  <c r="V4824" i="2" s="1"/>
  <c r="U4824" i="2"/>
  <c r="T4824" i="2"/>
  <c r="T4824" i="2" a="1"/>
  <c r="S4824" i="2"/>
  <c r="S4824" i="2" a="1"/>
  <c r="V4823" i="2"/>
  <c r="V4823" i="2" a="1"/>
  <c r="U4823" i="2"/>
  <c r="T4823" i="2"/>
  <c r="T4823" i="2" a="1"/>
  <c r="S4823" i="2" a="1"/>
  <c r="S4823" i="2" s="1"/>
  <c r="V4822" i="2"/>
  <c r="V4822" i="2" a="1"/>
  <c r="U4822" i="2"/>
  <c r="T4822" i="2"/>
  <c r="T4822" i="2" a="1"/>
  <c r="S4822" i="2"/>
  <c r="S4822" i="2" a="1"/>
  <c r="V4821" i="2"/>
  <c r="V4821" i="2" a="1"/>
  <c r="U4821" i="2"/>
  <c r="T4821" i="2" a="1"/>
  <c r="T4821" i="2" s="1"/>
  <c r="S4821" i="2"/>
  <c r="S4821" i="2" a="1"/>
  <c r="V4820" i="2" a="1"/>
  <c r="V4820" i="2" s="1"/>
  <c r="U4820" i="2"/>
  <c r="T4820" i="2"/>
  <c r="T4820" i="2" a="1"/>
  <c r="S4820" i="2"/>
  <c r="S4820" i="2" a="1"/>
  <c r="V4819" i="2"/>
  <c r="V4819" i="2" a="1"/>
  <c r="U4819" i="2"/>
  <c r="T4819" i="2"/>
  <c r="T4819" i="2" a="1"/>
  <c r="S4819" i="2" a="1"/>
  <c r="S4819" i="2" s="1"/>
  <c r="V4818" i="2"/>
  <c r="V4818" i="2" a="1"/>
  <c r="U4818" i="2"/>
  <c r="T4818" i="2"/>
  <c r="T4818" i="2" a="1"/>
  <c r="S4818" i="2"/>
  <c r="S4818" i="2" a="1"/>
  <c r="V4817" i="2"/>
  <c r="V4817" i="2" a="1"/>
  <c r="U4817" i="2"/>
  <c r="T4817" i="2" a="1"/>
  <c r="T4817" i="2" s="1"/>
  <c r="S4817" i="2"/>
  <c r="S4817" i="2" a="1"/>
  <c r="V4816" i="2" a="1"/>
  <c r="V4816" i="2" s="1"/>
  <c r="U4816" i="2"/>
  <c r="T4816" i="2"/>
  <c r="T4816" i="2" a="1"/>
  <c r="S4816" i="2"/>
  <c r="S4816" i="2" a="1"/>
  <c r="V4815" i="2"/>
  <c r="V4815" i="2" a="1"/>
  <c r="U4815" i="2"/>
  <c r="T4815" i="2"/>
  <c r="T4815" i="2" a="1"/>
  <c r="S4815" i="2" a="1"/>
  <c r="S4815" i="2" s="1"/>
  <c r="V4814" i="2"/>
  <c r="V4814" i="2" a="1"/>
  <c r="U4814" i="2"/>
  <c r="T4814" i="2"/>
  <c r="T4814" i="2" a="1"/>
  <c r="S4814" i="2"/>
  <c r="S4814" i="2" a="1"/>
  <c r="V4813" i="2"/>
  <c r="V4813" i="2" a="1"/>
  <c r="U4813" i="2"/>
  <c r="T4813" i="2" a="1"/>
  <c r="T4813" i="2" s="1"/>
  <c r="S4813" i="2"/>
  <c r="S4813" i="2" a="1"/>
  <c r="V4812" i="2" a="1"/>
  <c r="V4812" i="2" s="1"/>
  <c r="U4812" i="2"/>
  <c r="T4812" i="2"/>
  <c r="T4812" i="2" a="1"/>
  <c r="S4812" i="2"/>
  <c r="S4812" i="2" a="1"/>
  <c r="V4811" i="2"/>
  <c r="V4811" i="2" a="1"/>
  <c r="U4811" i="2"/>
  <c r="T4811" i="2" a="1"/>
  <c r="T4811" i="2" s="1"/>
  <c r="S4811" i="2" a="1"/>
  <c r="S4811" i="2" s="1"/>
  <c r="V4810" i="2"/>
  <c r="V4810" i="2" a="1"/>
  <c r="U4810" i="2"/>
  <c r="T4810" i="2"/>
  <c r="T4810" i="2" a="1"/>
  <c r="S4810" i="2"/>
  <c r="S4810" i="2" a="1"/>
  <c r="V4809" i="2"/>
  <c r="V4809" i="2" a="1"/>
  <c r="U4809" i="2"/>
  <c r="T4809" i="2" a="1"/>
  <c r="T4809" i="2" s="1"/>
  <c r="S4809" i="2" a="1"/>
  <c r="S4809" i="2" s="1"/>
  <c r="V4808" i="2" a="1"/>
  <c r="V4808" i="2" s="1"/>
  <c r="U4808" i="2"/>
  <c r="T4808" i="2"/>
  <c r="T4808" i="2" a="1"/>
  <c r="S4808" i="2"/>
  <c r="S4808" i="2" a="1"/>
  <c r="V4807" i="2" a="1"/>
  <c r="V4807" i="2" s="1"/>
  <c r="U4807" i="2"/>
  <c r="T4807" i="2"/>
  <c r="T4807" i="2" a="1"/>
  <c r="S4807" i="2" a="1"/>
  <c r="S4807" i="2" s="1"/>
  <c r="V4806" i="2" a="1"/>
  <c r="V4806" i="2" s="1"/>
  <c r="U4806" i="2"/>
  <c r="T4806" i="2"/>
  <c r="T4806" i="2" a="1"/>
  <c r="S4806" i="2" a="1"/>
  <c r="S4806" i="2" s="1"/>
  <c r="V4805" i="2"/>
  <c r="V4805" i="2" a="1"/>
  <c r="U4805" i="2"/>
  <c r="T4805" i="2" a="1"/>
  <c r="T4805" i="2" s="1"/>
  <c r="S4805" i="2"/>
  <c r="S4805" i="2" a="1"/>
  <c r="V4804" i="2" a="1"/>
  <c r="V4804" i="2" s="1"/>
  <c r="U4804" i="2"/>
  <c r="T4804" i="2" a="1"/>
  <c r="T4804" i="2" s="1"/>
  <c r="S4804" i="2"/>
  <c r="S4804" i="2" a="1"/>
  <c r="V4803" i="2" a="1"/>
  <c r="V4803" i="2" s="1"/>
  <c r="U4803" i="2"/>
  <c r="T4803" i="2" a="1"/>
  <c r="T4803" i="2" s="1"/>
  <c r="S4803" i="2" a="1"/>
  <c r="S4803" i="2" s="1"/>
  <c r="V4802" i="2"/>
  <c r="V4802" i="2" a="1"/>
  <c r="U4802" i="2"/>
  <c r="T4802" i="2"/>
  <c r="T4802" i="2" a="1"/>
  <c r="S4802" i="2"/>
  <c r="S4802" i="2" a="1"/>
  <c r="V4801" i="2"/>
  <c r="V4801" i="2" a="1"/>
  <c r="U4801" i="2"/>
  <c r="T4801" i="2" a="1"/>
  <c r="T4801" i="2" s="1"/>
  <c r="S4801" i="2" a="1"/>
  <c r="S4801" i="2" s="1"/>
  <c r="V4800" i="2" a="1"/>
  <c r="V4800" i="2" s="1"/>
  <c r="U4800" i="2"/>
  <c r="T4800" i="2" a="1"/>
  <c r="T4800" i="2" s="1"/>
  <c r="S4800" i="2"/>
  <c r="S4800" i="2" a="1"/>
  <c r="V4799" i="2" a="1"/>
  <c r="V4799" i="2" s="1"/>
  <c r="U4799" i="2"/>
  <c r="T4799" i="2"/>
  <c r="T4799" i="2" a="1"/>
  <c r="S4799" i="2" a="1"/>
  <c r="S4799" i="2" s="1"/>
  <c r="V4798" i="2" a="1"/>
  <c r="V4798" i="2" s="1"/>
  <c r="U4798" i="2"/>
  <c r="T4798" i="2"/>
  <c r="T4798" i="2" a="1"/>
  <c r="S4798" i="2" a="1"/>
  <c r="S4798" i="2" s="1"/>
  <c r="V4797" i="2"/>
  <c r="V4797" i="2" a="1"/>
  <c r="U4797" i="2"/>
  <c r="T4797" i="2" a="1"/>
  <c r="T4797" i="2" s="1"/>
  <c r="S4797" i="2"/>
  <c r="S4797" i="2" a="1"/>
  <c r="V4796" i="2" a="1"/>
  <c r="V4796" i="2" s="1"/>
  <c r="U4796" i="2"/>
  <c r="T4796" i="2" a="1"/>
  <c r="T4796" i="2" s="1"/>
  <c r="S4796" i="2"/>
  <c r="S4796" i="2" a="1"/>
  <c r="V4795" i="2" a="1"/>
  <c r="V4795" i="2" s="1"/>
  <c r="U4795" i="2"/>
  <c r="T4795" i="2" a="1"/>
  <c r="T4795" i="2" s="1"/>
  <c r="S4795" i="2" a="1"/>
  <c r="S4795" i="2" s="1"/>
  <c r="V4794" i="2"/>
  <c r="V4794" i="2" a="1"/>
  <c r="U4794" i="2"/>
  <c r="T4794" i="2"/>
  <c r="T4794" i="2" a="1"/>
  <c r="S4794" i="2" a="1"/>
  <c r="S4794" i="2" s="1"/>
  <c r="V4793" i="2"/>
  <c r="V4793" i="2" a="1"/>
  <c r="U4793" i="2"/>
  <c r="T4793" i="2" a="1"/>
  <c r="T4793" i="2" s="1"/>
  <c r="S4793" i="2" a="1"/>
  <c r="S4793" i="2" s="1"/>
  <c r="V4792" i="2" a="1"/>
  <c r="V4792" i="2" s="1"/>
  <c r="U4792" i="2"/>
  <c r="T4792" i="2" a="1"/>
  <c r="T4792" i="2" s="1"/>
  <c r="S4792" i="2"/>
  <c r="S4792" i="2" a="1"/>
  <c r="V4791" i="2" a="1"/>
  <c r="V4791" i="2" s="1"/>
  <c r="U4791" i="2"/>
  <c r="T4791" i="2" a="1"/>
  <c r="T4791" i="2" s="1"/>
  <c r="S4791" i="2" a="1"/>
  <c r="S4791" i="2" s="1"/>
  <c r="V4790" i="2" a="1"/>
  <c r="V4790" i="2" s="1"/>
  <c r="U4790" i="2"/>
  <c r="T4790" i="2"/>
  <c r="T4790" i="2" a="1"/>
  <c r="S4790" i="2" a="1"/>
  <c r="S4790" i="2" s="1"/>
  <c r="V4789" i="2"/>
  <c r="V4789" i="2" a="1"/>
  <c r="U4789" i="2"/>
  <c r="T4789" i="2" a="1"/>
  <c r="T4789" i="2" s="1"/>
  <c r="S4789" i="2" a="1"/>
  <c r="S4789" i="2" s="1"/>
  <c r="V4788" i="2" a="1"/>
  <c r="V4788" i="2" s="1"/>
  <c r="U4788" i="2"/>
  <c r="T4788" i="2" a="1"/>
  <c r="T4788" i="2" s="1"/>
  <c r="S4788" i="2"/>
  <c r="S4788" i="2" a="1"/>
  <c r="V4787" i="2" a="1"/>
  <c r="V4787" i="2" s="1"/>
  <c r="U4787" i="2"/>
  <c r="T4787" i="2" a="1"/>
  <c r="T4787" i="2" s="1"/>
  <c r="S4787" i="2" a="1"/>
  <c r="S4787" i="2" s="1"/>
  <c r="V4786" i="2" a="1"/>
  <c r="V4786" i="2" s="1"/>
  <c r="U4786" i="2"/>
  <c r="T4786" i="2"/>
  <c r="T4786" i="2" a="1"/>
  <c r="S4786" i="2" a="1"/>
  <c r="S4786" i="2" s="1"/>
  <c r="V4785" i="2"/>
  <c r="V4785" i="2" a="1"/>
  <c r="U4785" i="2"/>
  <c r="T4785" i="2" a="1"/>
  <c r="T4785" i="2" s="1"/>
  <c r="S4785" i="2" a="1"/>
  <c r="S4785" i="2" s="1"/>
  <c r="V4784" i="2" a="1"/>
  <c r="V4784" i="2" s="1"/>
  <c r="U4784" i="2"/>
  <c r="T4784" i="2" a="1"/>
  <c r="T4784" i="2" s="1"/>
  <c r="S4784" i="2"/>
  <c r="S4784" i="2" a="1"/>
  <c r="V4783" i="2" a="1"/>
  <c r="V4783" i="2" s="1"/>
  <c r="U4783" i="2"/>
  <c r="T4783" i="2" a="1"/>
  <c r="T4783" i="2" s="1"/>
  <c r="S4783" i="2" a="1"/>
  <c r="S4783" i="2" s="1"/>
  <c r="V4782" i="2" a="1"/>
  <c r="V4782" i="2" s="1"/>
  <c r="U4782" i="2"/>
  <c r="T4782" i="2"/>
  <c r="T4782" i="2" a="1"/>
  <c r="S4782" i="2"/>
  <c r="S4782" i="2" a="1"/>
  <c r="V4781" i="2"/>
  <c r="V4781" i="2" a="1"/>
  <c r="U4781" i="2"/>
  <c r="T4781" i="2" a="1"/>
  <c r="T4781" i="2" s="1"/>
  <c r="S4781" i="2" a="1"/>
  <c r="S4781" i="2" s="1"/>
  <c r="V4780" i="2" a="1"/>
  <c r="V4780" i="2" s="1"/>
  <c r="U4780" i="2"/>
  <c r="T4780" i="2" a="1"/>
  <c r="T4780" i="2" s="1"/>
  <c r="S4780" i="2"/>
  <c r="S4780" i="2" a="1"/>
  <c r="V4779" i="2"/>
  <c r="V4779" i="2" a="1"/>
  <c r="U4779" i="2"/>
  <c r="T4779" i="2" a="1"/>
  <c r="T4779" i="2" s="1"/>
  <c r="S4779" i="2" a="1"/>
  <c r="S4779" i="2" s="1"/>
  <c r="V4778" i="2" a="1"/>
  <c r="V4778" i="2" s="1"/>
  <c r="U4778" i="2"/>
  <c r="T4778" i="2"/>
  <c r="T4778" i="2" a="1"/>
  <c r="S4778" i="2"/>
  <c r="S4778" i="2" a="1"/>
  <c r="V4777" i="2"/>
  <c r="V4777" i="2" a="1"/>
  <c r="U4777" i="2"/>
  <c r="T4777" i="2" a="1"/>
  <c r="T4777" i="2" s="1"/>
  <c r="S4777" i="2" a="1"/>
  <c r="S4777" i="2" s="1"/>
  <c r="V4776" i="2" a="1"/>
  <c r="V4776" i="2" s="1"/>
  <c r="U4776" i="2"/>
  <c r="T4776" i="2"/>
  <c r="T4776" i="2" a="1"/>
  <c r="S4776" i="2"/>
  <c r="S4776" i="2" a="1"/>
  <c r="V4775" i="2" a="1"/>
  <c r="V4775" i="2" s="1"/>
  <c r="U4775" i="2"/>
  <c r="T4775" i="2" a="1"/>
  <c r="T4775" i="2" s="1"/>
  <c r="S4775" i="2" a="1"/>
  <c r="S4775" i="2" s="1"/>
  <c r="V4774" i="2" a="1"/>
  <c r="V4774" i="2" s="1"/>
  <c r="U4774" i="2"/>
  <c r="T4774" i="2"/>
  <c r="T4774" i="2" a="1"/>
  <c r="S4774" i="2" a="1"/>
  <c r="S4774" i="2" s="1"/>
  <c r="V4773" i="2"/>
  <c r="V4773" i="2" a="1"/>
  <c r="U4773" i="2"/>
  <c r="T4773" i="2" a="1"/>
  <c r="T4773" i="2" s="1"/>
  <c r="S4773" i="2" a="1"/>
  <c r="S4773" i="2" s="1"/>
  <c r="V4772" i="2" a="1"/>
  <c r="V4772" i="2" s="1"/>
  <c r="U4772" i="2"/>
  <c r="T4772" i="2" a="1"/>
  <c r="T4772" i="2" s="1"/>
  <c r="S4772" i="2"/>
  <c r="S4772" i="2" a="1"/>
  <c r="V4771" i="2"/>
  <c r="V4771" i="2" a="1"/>
  <c r="U4771" i="2"/>
  <c r="T4771" i="2" a="1"/>
  <c r="T4771" i="2" s="1"/>
  <c r="S4771" i="2" a="1"/>
  <c r="S4771" i="2" s="1"/>
  <c r="V4770" i="2" a="1"/>
  <c r="V4770" i="2" s="1"/>
  <c r="U4770" i="2"/>
  <c r="T4770" i="2"/>
  <c r="T4770" i="2" a="1"/>
  <c r="S4770" i="2"/>
  <c r="S4770" i="2" a="1"/>
  <c r="V4769" i="2"/>
  <c r="V4769" i="2" a="1"/>
  <c r="U4769" i="2"/>
  <c r="T4769" i="2" a="1"/>
  <c r="T4769" i="2" s="1"/>
  <c r="S4769" i="2" a="1"/>
  <c r="S4769" i="2" s="1"/>
  <c r="V4768" i="2" a="1"/>
  <c r="V4768" i="2" s="1"/>
  <c r="U4768" i="2"/>
  <c r="T4768" i="2" a="1"/>
  <c r="T4768" i="2" s="1"/>
  <c r="S4768" i="2"/>
  <c r="S4768" i="2" a="1"/>
  <c r="V4767" i="2" a="1"/>
  <c r="V4767" i="2" s="1"/>
  <c r="U4767" i="2"/>
  <c r="T4767" i="2" a="1"/>
  <c r="T4767" i="2" s="1"/>
  <c r="S4767" i="2" a="1"/>
  <c r="S4767" i="2" s="1"/>
  <c r="V4766" i="2" a="1"/>
  <c r="V4766" i="2" s="1"/>
  <c r="U4766" i="2"/>
  <c r="T4766" i="2"/>
  <c r="T4766" i="2" a="1"/>
  <c r="S4766" i="2" a="1"/>
  <c r="S4766" i="2" s="1"/>
  <c r="V4765" i="2"/>
  <c r="V4765" i="2" a="1"/>
  <c r="U4765" i="2"/>
  <c r="T4765" i="2" a="1"/>
  <c r="T4765" i="2" s="1"/>
  <c r="S4765" i="2" a="1"/>
  <c r="S4765" i="2" s="1"/>
  <c r="V4764" i="2" a="1"/>
  <c r="V4764" i="2" s="1"/>
  <c r="U4764" i="2"/>
  <c r="T4764" i="2"/>
  <c r="T4764" i="2" a="1"/>
  <c r="S4764" i="2"/>
  <c r="S4764" i="2" a="1"/>
  <c r="V4763" i="2"/>
  <c r="V4763" i="2" a="1"/>
  <c r="U4763" i="2"/>
  <c r="T4763" i="2" a="1"/>
  <c r="T4763" i="2" s="1"/>
  <c r="S4763" i="2" a="1"/>
  <c r="S4763" i="2" s="1"/>
  <c r="V4762" i="2" a="1"/>
  <c r="V4762" i="2" s="1"/>
  <c r="U4762" i="2"/>
  <c r="T4762" i="2"/>
  <c r="T4762" i="2" a="1"/>
  <c r="S4762" i="2" a="1"/>
  <c r="S4762" i="2" s="1"/>
  <c r="V4761" i="2"/>
  <c r="V4761" i="2" a="1"/>
  <c r="U4761" i="2"/>
  <c r="T4761" i="2" a="1"/>
  <c r="T4761" i="2" s="1"/>
  <c r="S4761" i="2"/>
  <c r="S4761" i="2" a="1"/>
  <c r="V4760" i="2" a="1"/>
  <c r="V4760" i="2" s="1"/>
  <c r="U4760" i="2"/>
  <c r="T4760" i="2" a="1"/>
  <c r="T4760" i="2" s="1"/>
  <c r="S4760" i="2"/>
  <c r="S4760" i="2" a="1"/>
  <c r="V4759" i="2" a="1"/>
  <c r="V4759" i="2" s="1"/>
  <c r="U4759" i="2"/>
  <c r="T4759" i="2" a="1"/>
  <c r="T4759" i="2" s="1"/>
  <c r="S4759" i="2" a="1"/>
  <c r="S4759" i="2" s="1"/>
  <c r="V4758" i="2" a="1"/>
  <c r="V4758" i="2" s="1"/>
  <c r="U4758" i="2"/>
  <c r="T4758" i="2"/>
  <c r="T4758" i="2" a="1"/>
  <c r="S4758" i="2" a="1"/>
  <c r="S4758" i="2" s="1"/>
  <c r="V4757" i="2"/>
  <c r="V4757" i="2" a="1"/>
  <c r="U4757" i="2"/>
  <c r="T4757" i="2" a="1"/>
  <c r="T4757" i="2" s="1"/>
  <c r="S4757" i="2" a="1"/>
  <c r="S4757" i="2" s="1"/>
  <c r="V4756" i="2" a="1"/>
  <c r="V4756" i="2" s="1"/>
  <c r="U4756" i="2"/>
  <c r="T4756" i="2"/>
  <c r="T4756" i="2" a="1"/>
  <c r="S4756" i="2"/>
  <c r="S4756" i="2" a="1"/>
  <c r="V4755" i="2" a="1"/>
  <c r="V4755" i="2" s="1"/>
  <c r="U4755" i="2"/>
  <c r="T4755" i="2" a="1"/>
  <c r="T4755" i="2" s="1"/>
  <c r="S4755" i="2" a="1"/>
  <c r="S4755" i="2" s="1"/>
  <c r="V4754" i="2"/>
  <c r="V4754" i="2" a="1"/>
  <c r="U4754" i="2"/>
  <c r="T4754" i="2"/>
  <c r="T4754" i="2" a="1"/>
  <c r="S4754" i="2"/>
  <c r="S4754" i="2" a="1"/>
  <c r="V4753" i="2"/>
  <c r="V4753" i="2" a="1"/>
  <c r="U4753" i="2"/>
  <c r="T4753" i="2" a="1"/>
  <c r="T4753" i="2" s="1"/>
  <c r="S4753" i="2" a="1"/>
  <c r="S4753" i="2" s="1"/>
  <c r="V4752" i="2" a="1"/>
  <c r="V4752" i="2" s="1"/>
  <c r="U4752" i="2"/>
  <c r="T4752" i="2" a="1"/>
  <c r="T4752" i="2" s="1"/>
  <c r="S4752" i="2"/>
  <c r="S4752" i="2" a="1"/>
  <c r="V4751" i="2" a="1"/>
  <c r="V4751" i="2" s="1"/>
  <c r="U4751" i="2"/>
  <c r="T4751" i="2"/>
  <c r="T4751" i="2" a="1"/>
  <c r="S4751" i="2" a="1"/>
  <c r="S4751" i="2" s="1"/>
  <c r="V4750" i="2" a="1"/>
  <c r="V4750" i="2" s="1"/>
  <c r="U4750" i="2"/>
  <c r="T4750" i="2"/>
  <c r="T4750" i="2" a="1"/>
  <c r="S4750" i="2" a="1"/>
  <c r="S4750" i="2" s="1"/>
  <c r="V4749" i="2"/>
  <c r="V4749" i="2" a="1"/>
  <c r="U4749" i="2"/>
  <c r="T4749" i="2" a="1"/>
  <c r="T4749" i="2" s="1"/>
  <c r="S4749" i="2" a="1"/>
  <c r="S4749" i="2" s="1"/>
  <c r="V4748" i="2" a="1"/>
  <c r="V4748" i="2" s="1"/>
  <c r="U4748" i="2"/>
  <c r="T4748" i="2" a="1"/>
  <c r="T4748" i="2" s="1"/>
  <c r="S4748" i="2"/>
  <c r="S4748" i="2" a="1"/>
  <c r="V4747" i="2" a="1"/>
  <c r="V4747" i="2" s="1"/>
  <c r="U4747" i="2"/>
  <c r="T4747" i="2" a="1"/>
  <c r="T4747" i="2" s="1"/>
  <c r="S4747" i="2" a="1"/>
  <c r="S4747" i="2" s="1"/>
  <c r="V4746" i="2" a="1"/>
  <c r="V4746" i="2" s="1"/>
  <c r="U4746" i="2"/>
  <c r="T4746" i="2"/>
  <c r="T4746" i="2" a="1"/>
  <c r="S4746" i="2" a="1"/>
  <c r="S4746" i="2" s="1"/>
  <c r="V4745" i="2"/>
  <c r="V4745" i="2" a="1"/>
  <c r="U4745" i="2"/>
  <c r="T4745" i="2" a="1"/>
  <c r="T4745" i="2" s="1"/>
  <c r="S4745" i="2" a="1"/>
  <c r="S4745" i="2" s="1"/>
  <c r="V4744" i="2" a="1"/>
  <c r="V4744" i="2" s="1"/>
  <c r="U4744" i="2"/>
  <c r="T4744" i="2" a="1"/>
  <c r="T4744" i="2" s="1"/>
  <c r="S4744" i="2"/>
  <c r="S4744" i="2" a="1"/>
  <c r="V4743" i="2" a="1"/>
  <c r="V4743" i="2" s="1"/>
  <c r="U4743" i="2"/>
  <c r="T4743" i="2" a="1"/>
  <c r="T4743" i="2" s="1"/>
  <c r="S4743" i="2" a="1"/>
  <c r="S4743" i="2" s="1"/>
  <c r="V4742" i="2" a="1"/>
  <c r="V4742" i="2" s="1"/>
  <c r="U4742" i="2"/>
  <c r="T4742" i="2"/>
  <c r="T4742" i="2" a="1"/>
  <c r="S4742" i="2" a="1"/>
  <c r="S4742" i="2" s="1"/>
  <c r="V4741" i="2"/>
  <c r="V4741" i="2" a="1"/>
  <c r="U4741" i="2"/>
  <c r="T4741" i="2" a="1"/>
  <c r="T4741" i="2" s="1"/>
  <c r="S4741" i="2"/>
  <c r="S4741" i="2" a="1"/>
  <c r="V4740" i="2" a="1"/>
  <c r="V4740" i="2" s="1"/>
  <c r="U4740" i="2"/>
  <c r="T4740" i="2" a="1"/>
  <c r="T4740" i="2" s="1"/>
  <c r="S4740" i="2"/>
  <c r="S4740" i="2" a="1"/>
  <c r="V4739" i="2" a="1"/>
  <c r="V4739" i="2" s="1"/>
  <c r="U4739" i="2"/>
  <c r="T4739" i="2" a="1"/>
  <c r="T4739" i="2" s="1"/>
  <c r="S4739" i="2" a="1"/>
  <c r="S4739" i="2" s="1"/>
  <c r="V4738" i="2" a="1"/>
  <c r="V4738" i="2" s="1"/>
  <c r="U4738" i="2"/>
  <c r="T4738" i="2"/>
  <c r="T4738" i="2" a="1"/>
  <c r="S4738" i="2" a="1"/>
  <c r="S4738" i="2" s="1"/>
  <c r="V4737" i="2"/>
  <c r="V4737" i="2" a="1"/>
  <c r="U4737" i="2"/>
  <c r="T4737" i="2" a="1"/>
  <c r="T4737" i="2" s="1"/>
  <c r="S4737" i="2" a="1"/>
  <c r="S4737" i="2" s="1"/>
  <c r="V4736" i="2" a="1"/>
  <c r="V4736" i="2" s="1"/>
  <c r="U4736" i="2"/>
  <c r="T4736" i="2" a="1"/>
  <c r="T4736" i="2" s="1"/>
  <c r="S4736" i="2"/>
  <c r="S4736" i="2" a="1"/>
  <c r="V4735" i="2" a="1"/>
  <c r="V4735" i="2" s="1"/>
  <c r="U4735" i="2"/>
  <c r="T4735" i="2" a="1"/>
  <c r="T4735" i="2" s="1"/>
  <c r="S4735" i="2" a="1"/>
  <c r="S4735" i="2" s="1"/>
  <c r="V4734" i="2" a="1"/>
  <c r="V4734" i="2" s="1"/>
  <c r="U4734" i="2"/>
  <c r="T4734" i="2"/>
  <c r="T4734" i="2" a="1"/>
  <c r="S4734" i="2" a="1"/>
  <c r="S4734" i="2" s="1"/>
  <c r="V4733" i="2"/>
  <c r="V4733" i="2" a="1"/>
  <c r="U4733" i="2"/>
  <c r="T4733" i="2" a="1"/>
  <c r="T4733" i="2" s="1"/>
  <c r="S4733" i="2" a="1"/>
  <c r="S4733" i="2" s="1"/>
  <c r="V4732" i="2" a="1"/>
  <c r="V4732" i="2" s="1"/>
  <c r="U4732" i="2"/>
  <c r="T4732" i="2" a="1"/>
  <c r="T4732" i="2" s="1"/>
  <c r="S4732" i="2"/>
  <c r="S4732" i="2" a="1"/>
  <c r="V4731" i="2" a="1"/>
  <c r="V4731" i="2" s="1"/>
  <c r="U4731" i="2"/>
  <c r="T4731" i="2" a="1"/>
  <c r="T4731" i="2" s="1"/>
  <c r="S4731" i="2" a="1"/>
  <c r="S4731" i="2" s="1"/>
  <c r="V4730" i="2" a="1"/>
  <c r="V4730" i="2" s="1"/>
  <c r="U4730" i="2"/>
  <c r="T4730" i="2"/>
  <c r="T4730" i="2" a="1"/>
  <c r="S4730" i="2"/>
  <c r="S4730" i="2" a="1"/>
  <c r="V4729" i="2"/>
  <c r="V4729" i="2" a="1"/>
  <c r="U4729" i="2"/>
  <c r="T4729" i="2" a="1"/>
  <c r="T4729" i="2" s="1"/>
  <c r="S4729" i="2" a="1"/>
  <c r="S4729" i="2" s="1"/>
  <c r="V4728" i="2" a="1"/>
  <c r="V4728" i="2" s="1"/>
  <c r="U4728" i="2"/>
  <c r="T4728" i="2" a="1"/>
  <c r="T4728" i="2" s="1"/>
  <c r="S4728" i="2"/>
  <c r="S4728" i="2" a="1"/>
  <c r="V4727" i="2" a="1"/>
  <c r="V4727" i="2" s="1"/>
  <c r="U4727" i="2"/>
  <c r="T4727" i="2" a="1"/>
  <c r="T4727" i="2" s="1"/>
  <c r="S4727" i="2" a="1"/>
  <c r="S4727" i="2" s="1"/>
  <c r="V4726" i="2" a="1"/>
  <c r="V4726" i="2" s="1"/>
  <c r="U4726" i="2"/>
  <c r="T4726" i="2"/>
  <c r="T4726" i="2" a="1"/>
  <c r="S4726" i="2" a="1"/>
  <c r="S4726" i="2" s="1"/>
  <c r="V4725" i="2"/>
  <c r="V4725" i="2" a="1"/>
  <c r="U4725" i="2"/>
  <c r="T4725" i="2" a="1"/>
  <c r="T4725" i="2" s="1"/>
  <c r="S4725" i="2" a="1"/>
  <c r="S4725" i="2" s="1"/>
  <c r="V4724" i="2" a="1"/>
  <c r="V4724" i="2" s="1"/>
  <c r="U4724" i="2"/>
  <c r="T4724" i="2"/>
  <c r="T4724" i="2" a="1"/>
  <c r="S4724" i="2"/>
  <c r="S4724" i="2" a="1"/>
  <c r="V4723" i="2"/>
  <c r="V4723" i="2" a="1"/>
  <c r="U4723" i="2"/>
  <c r="T4723" i="2" a="1"/>
  <c r="T4723" i="2" s="1"/>
  <c r="S4723" i="2" a="1"/>
  <c r="S4723" i="2" s="1"/>
  <c r="V4722" i="2" a="1"/>
  <c r="V4722" i="2" s="1"/>
  <c r="U4722" i="2"/>
  <c r="T4722" i="2"/>
  <c r="T4722" i="2" a="1"/>
  <c r="S4722" i="2"/>
  <c r="S4722" i="2" a="1"/>
  <c r="V4721" i="2"/>
  <c r="V4721" i="2" a="1"/>
  <c r="U4721" i="2"/>
  <c r="T4721" i="2" a="1"/>
  <c r="T4721" i="2" s="1"/>
  <c r="S4721" i="2" a="1"/>
  <c r="S4721" i="2" s="1"/>
  <c r="V4720" i="2" a="1"/>
  <c r="V4720" i="2" s="1"/>
  <c r="U4720" i="2"/>
  <c r="T4720" i="2"/>
  <c r="T4720" i="2" a="1"/>
  <c r="S4720" i="2"/>
  <c r="S4720" i="2" a="1"/>
  <c r="V4719" i="2"/>
  <c r="V4719" i="2" a="1"/>
  <c r="U4719" i="2"/>
  <c r="T4719" i="2" a="1"/>
  <c r="T4719" i="2" s="1"/>
  <c r="S4719" i="2" a="1"/>
  <c r="S4719" i="2" s="1"/>
  <c r="V4718" i="2" a="1"/>
  <c r="V4718" i="2" s="1"/>
  <c r="U4718" i="2"/>
  <c r="T4718" i="2"/>
  <c r="T4718" i="2" a="1"/>
  <c r="S4718" i="2" a="1"/>
  <c r="S4718" i="2" s="1"/>
  <c r="V4717" i="2"/>
  <c r="V4717" i="2" a="1"/>
  <c r="U4717" i="2"/>
  <c r="T4717" i="2" a="1"/>
  <c r="T4717" i="2" s="1"/>
  <c r="S4717" i="2" a="1"/>
  <c r="S4717" i="2" s="1"/>
  <c r="V4716" i="2" a="1"/>
  <c r="V4716" i="2" s="1"/>
  <c r="U4716" i="2"/>
  <c r="T4716" i="2" a="1"/>
  <c r="T4716" i="2" s="1"/>
  <c r="S4716" i="2"/>
  <c r="S4716" i="2" a="1"/>
  <c r="V4715" i="2" a="1"/>
  <c r="V4715" i="2" s="1"/>
  <c r="U4715" i="2"/>
  <c r="T4715" i="2" a="1"/>
  <c r="T4715" i="2" s="1"/>
  <c r="S4715" i="2" a="1"/>
  <c r="S4715" i="2" s="1"/>
  <c r="V4714" i="2" a="1"/>
  <c r="V4714" i="2" s="1"/>
  <c r="U4714" i="2"/>
  <c r="T4714" i="2"/>
  <c r="T4714" i="2" a="1"/>
  <c r="S4714" i="2" a="1"/>
  <c r="S4714" i="2" s="1"/>
  <c r="V4713" i="2"/>
  <c r="V4713" i="2" a="1"/>
  <c r="U4713" i="2"/>
  <c r="T4713" i="2" a="1"/>
  <c r="T4713" i="2" s="1"/>
  <c r="S4713" i="2" a="1"/>
  <c r="S4713" i="2" s="1"/>
  <c r="V4712" i="2" a="1"/>
  <c r="V4712" i="2" s="1"/>
  <c r="U4712" i="2"/>
  <c r="T4712" i="2"/>
  <c r="T4712" i="2" a="1"/>
  <c r="S4712" i="2"/>
  <c r="S4712" i="2" a="1"/>
  <c r="V4711" i="2" a="1"/>
  <c r="V4711" i="2" s="1"/>
  <c r="U4711" i="2"/>
  <c r="T4711" i="2" a="1"/>
  <c r="T4711" i="2" s="1"/>
  <c r="S4711" i="2" a="1"/>
  <c r="S4711" i="2" s="1"/>
  <c r="V4710" i="2" a="1"/>
  <c r="V4710" i="2" s="1"/>
  <c r="U4710" i="2"/>
  <c r="T4710" i="2"/>
  <c r="T4710" i="2" a="1"/>
  <c r="S4710" i="2"/>
  <c r="S4710" i="2" a="1"/>
  <c r="V4709" i="2"/>
  <c r="V4709" i="2" a="1"/>
  <c r="U4709" i="2"/>
  <c r="T4709" i="2" a="1"/>
  <c r="T4709" i="2" s="1"/>
  <c r="S4709" i="2" a="1"/>
  <c r="S4709" i="2" s="1"/>
  <c r="V4708" i="2" a="1"/>
  <c r="V4708" i="2" s="1"/>
  <c r="U4708" i="2"/>
  <c r="T4708" i="2" a="1"/>
  <c r="T4708" i="2" s="1"/>
  <c r="S4708" i="2"/>
  <c r="S4708" i="2" a="1"/>
  <c r="V4707" i="2"/>
  <c r="V4707" i="2" a="1"/>
  <c r="U4707" i="2"/>
  <c r="T4707" i="2" a="1"/>
  <c r="T4707" i="2" s="1"/>
  <c r="S4707" i="2" a="1"/>
  <c r="S4707" i="2" s="1"/>
  <c r="V4706" i="2" a="1"/>
  <c r="V4706" i="2" s="1"/>
  <c r="U4706" i="2"/>
  <c r="T4706" i="2"/>
  <c r="T4706" i="2" a="1"/>
  <c r="S4706" i="2"/>
  <c r="S4706" i="2" a="1"/>
  <c r="V4705" i="2"/>
  <c r="V4705" i="2" a="1"/>
  <c r="U4705" i="2"/>
  <c r="T4705" i="2" a="1"/>
  <c r="T4705" i="2" s="1"/>
  <c r="S4705" i="2" a="1"/>
  <c r="S4705" i="2" s="1"/>
  <c r="V4704" i="2" a="1"/>
  <c r="V4704" i="2" s="1"/>
  <c r="U4704" i="2"/>
  <c r="T4704" i="2" a="1"/>
  <c r="T4704" i="2" s="1"/>
  <c r="S4704" i="2"/>
  <c r="S4704" i="2" a="1"/>
  <c r="V4703" i="2"/>
  <c r="V4703" i="2" a="1"/>
  <c r="U4703" i="2"/>
  <c r="T4703" i="2" a="1"/>
  <c r="T4703" i="2" s="1"/>
  <c r="S4703" i="2" a="1"/>
  <c r="S4703" i="2" s="1"/>
  <c r="V4702" i="2" a="1"/>
  <c r="V4702" i="2" s="1"/>
  <c r="U4702" i="2"/>
  <c r="T4702" i="2"/>
  <c r="T4702" i="2" a="1"/>
  <c r="S4702" i="2" a="1"/>
  <c r="S4702" i="2" s="1"/>
  <c r="V4701" i="2"/>
  <c r="V4701" i="2" a="1"/>
  <c r="U4701" i="2"/>
  <c r="T4701" i="2" a="1"/>
  <c r="T4701" i="2" s="1"/>
  <c r="S4701" i="2" a="1"/>
  <c r="S4701" i="2" s="1"/>
  <c r="V4700" i="2" a="1"/>
  <c r="V4700" i="2" s="1"/>
  <c r="U4700" i="2"/>
  <c r="T4700" i="2"/>
  <c r="T4700" i="2" a="1"/>
  <c r="S4700" i="2"/>
  <c r="S4700" i="2" a="1"/>
  <c r="V4699" i="2" a="1"/>
  <c r="V4699" i="2" s="1"/>
  <c r="U4699" i="2"/>
  <c r="T4699" i="2" a="1"/>
  <c r="T4699" i="2" s="1"/>
  <c r="S4699" i="2" a="1"/>
  <c r="S4699" i="2" s="1"/>
  <c r="V4698" i="2" a="1"/>
  <c r="V4698" i="2" s="1"/>
  <c r="U4698" i="2"/>
  <c r="T4698" i="2"/>
  <c r="T4698" i="2" a="1"/>
  <c r="S4698" i="2"/>
  <c r="S4698" i="2" a="1"/>
  <c r="V4697" i="2"/>
  <c r="V4697" i="2" a="1"/>
  <c r="U4697" i="2"/>
  <c r="T4697" i="2" a="1"/>
  <c r="T4697" i="2" s="1"/>
  <c r="S4697" i="2" a="1"/>
  <c r="S4697" i="2" s="1"/>
  <c r="V4696" i="2" a="1"/>
  <c r="V4696" i="2" s="1"/>
  <c r="U4696" i="2"/>
  <c r="T4696" i="2" a="1"/>
  <c r="T4696" i="2" s="1"/>
  <c r="S4696" i="2"/>
  <c r="S4696" i="2" a="1"/>
  <c r="V4695" i="2"/>
  <c r="V4695" i="2" a="1"/>
  <c r="U4695" i="2"/>
  <c r="T4695" i="2" a="1"/>
  <c r="T4695" i="2" s="1"/>
  <c r="S4695" i="2" a="1"/>
  <c r="S4695" i="2" s="1"/>
  <c r="V4694" i="2" a="1"/>
  <c r="V4694" i="2" s="1"/>
  <c r="U4694" i="2"/>
  <c r="T4694" i="2"/>
  <c r="T4694" i="2" a="1"/>
  <c r="S4694" i="2"/>
  <c r="S4694" i="2" a="1"/>
  <c r="V4693" i="2"/>
  <c r="V4693" i="2" a="1"/>
  <c r="U4693" i="2"/>
  <c r="T4693" i="2" a="1"/>
  <c r="T4693" i="2" s="1"/>
  <c r="S4693" i="2" a="1"/>
  <c r="S4693" i="2" s="1"/>
  <c r="V4692" i="2" a="1"/>
  <c r="V4692" i="2" s="1"/>
  <c r="U4692" i="2"/>
  <c r="T4692" i="2"/>
  <c r="T4692" i="2" a="1"/>
  <c r="S4692" i="2"/>
  <c r="S4692" i="2" a="1"/>
  <c r="V4691" i="2" a="1"/>
  <c r="V4691" i="2" s="1"/>
  <c r="U4691" i="2"/>
  <c r="T4691" i="2" a="1"/>
  <c r="T4691" i="2" s="1"/>
  <c r="S4691" i="2" a="1"/>
  <c r="S4691" i="2" s="1"/>
  <c r="V4690" i="2" a="1"/>
  <c r="V4690" i="2" s="1"/>
  <c r="U4690" i="2"/>
  <c r="T4690" i="2"/>
  <c r="T4690" i="2" a="1"/>
  <c r="S4690" i="2"/>
  <c r="S4690" i="2" a="1"/>
  <c r="V4689" i="2"/>
  <c r="V4689" i="2" a="1"/>
  <c r="U4689" i="2"/>
  <c r="T4689" i="2" a="1"/>
  <c r="T4689" i="2" s="1"/>
  <c r="S4689" i="2" a="1"/>
  <c r="S4689" i="2" s="1"/>
  <c r="V4688" i="2" a="1"/>
  <c r="V4688" i="2" s="1"/>
  <c r="U4688" i="2"/>
  <c r="T4688" i="2" a="1"/>
  <c r="T4688" i="2" s="1"/>
  <c r="S4688" i="2"/>
  <c r="S4688" i="2" a="1"/>
  <c r="V4687" i="2"/>
  <c r="V4687" i="2" a="1"/>
  <c r="U4687" i="2"/>
  <c r="T4687" i="2" a="1"/>
  <c r="T4687" i="2" s="1"/>
  <c r="S4687" i="2" a="1"/>
  <c r="S4687" i="2" s="1"/>
  <c r="V4686" i="2" a="1"/>
  <c r="V4686" i="2" s="1"/>
  <c r="U4686" i="2"/>
  <c r="T4686" i="2"/>
  <c r="T4686" i="2" a="1"/>
  <c r="S4686" i="2" a="1"/>
  <c r="S4686" i="2" s="1"/>
  <c r="V4685" i="2"/>
  <c r="V4685" i="2" a="1"/>
  <c r="U4685" i="2"/>
  <c r="T4685" i="2" a="1"/>
  <c r="T4685" i="2" s="1"/>
  <c r="S4685" i="2" a="1"/>
  <c r="S4685" i="2" s="1"/>
  <c r="V4684" i="2" a="1"/>
  <c r="V4684" i="2" s="1"/>
  <c r="U4684" i="2"/>
  <c r="T4684" i="2"/>
  <c r="T4684" i="2" a="1"/>
  <c r="S4684" i="2"/>
  <c r="S4684" i="2" a="1"/>
  <c r="V4683" i="2" a="1"/>
  <c r="V4683" i="2" s="1"/>
  <c r="U4683" i="2"/>
  <c r="T4683" i="2" a="1"/>
  <c r="T4683" i="2" s="1"/>
  <c r="S4683" i="2" a="1"/>
  <c r="S4683" i="2" s="1"/>
  <c r="V4682" i="2" a="1"/>
  <c r="V4682" i="2" s="1"/>
  <c r="U4682" i="2"/>
  <c r="T4682" i="2"/>
  <c r="T4682" i="2" a="1"/>
  <c r="S4682" i="2" a="1"/>
  <c r="S4682" i="2" s="1"/>
  <c r="V4681" i="2"/>
  <c r="V4681" i="2" a="1"/>
  <c r="U4681" i="2"/>
  <c r="T4681" i="2" a="1"/>
  <c r="T4681" i="2" s="1"/>
  <c r="S4681" i="2" a="1"/>
  <c r="S4681" i="2" s="1"/>
  <c r="V4680" i="2" a="1"/>
  <c r="V4680" i="2" s="1"/>
  <c r="U4680" i="2"/>
  <c r="T4680" i="2" a="1"/>
  <c r="T4680" i="2" s="1"/>
  <c r="S4680" i="2"/>
  <c r="S4680" i="2" a="1"/>
  <c r="V4679" i="2" a="1"/>
  <c r="V4679" i="2" s="1"/>
  <c r="U4679" i="2"/>
  <c r="T4679" i="2" a="1"/>
  <c r="T4679" i="2" s="1"/>
  <c r="S4679" i="2" a="1"/>
  <c r="S4679" i="2" s="1"/>
  <c r="V4678" i="2" a="1"/>
  <c r="V4678" i="2" s="1"/>
  <c r="U4678" i="2"/>
  <c r="T4678" i="2"/>
  <c r="T4678" i="2" a="1"/>
  <c r="S4678" i="2" a="1"/>
  <c r="S4678" i="2" s="1"/>
  <c r="V4677" i="2"/>
  <c r="V4677" i="2" a="1"/>
  <c r="U4677" i="2"/>
  <c r="T4677" i="2" a="1"/>
  <c r="T4677" i="2" s="1"/>
  <c r="S4677" i="2" a="1"/>
  <c r="S4677" i="2" s="1"/>
  <c r="V4676" i="2" a="1"/>
  <c r="V4676" i="2" s="1"/>
  <c r="U4676" i="2"/>
  <c r="T4676" i="2"/>
  <c r="T4676" i="2" a="1"/>
  <c r="S4676" i="2"/>
  <c r="S4676" i="2" a="1"/>
  <c r="V4675" i="2" a="1"/>
  <c r="V4675" i="2" s="1"/>
  <c r="U4675" i="2"/>
  <c r="T4675" i="2" a="1"/>
  <c r="T4675" i="2" s="1"/>
  <c r="S4675" i="2" a="1"/>
  <c r="S4675" i="2" s="1"/>
  <c r="V4674" i="2" a="1"/>
  <c r="V4674" i="2" s="1"/>
  <c r="U4674" i="2"/>
  <c r="T4674" i="2"/>
  <c r="T4674" i="2" a="1"/>
  <c r="S4674" i="2"/>
  <c r="S4674" i="2" a="1"/>
  <c r="V4673" i="2"/>
  <c r="V4673" i="2" a="1"/>
  <c r="U4673" i="2"/>
  <c r="T4673" i="2" a="1"/>
  <c r="T4673" i="2" s="1"/>
  <c r="S4673" i="2" a="1"/>
  <c r="S4673" i="2" s="1"/>
  <c r="V4672" i="2" a="1"/>
  <c r="V4672" i="2" s="1"/>
  <c r="U4672" i="2"/>
  <c r="T4672" i="2" a="1"/>
  <c r="T4672" i="2" s="1"/>
  <c r="S4672" i="2"/>
  <c r="S4672" i="2" a="1"/>
  <c r="V4671" i="2"/>
  <c r="V4671" i="2" a="1"/>
  <c r="U4671" i="2"/>
  <c r="T4671" i="2" a="1"/>
  <c r="T4671" i="2" s="1"/>
  <c r="S4671" i="2" a="1"/>
  <c r="S4671" i="2" s="1"/>
  <c r="V4670" i="2" a="1"/>
  <c r="V4670" i="2" s="1"/>
  <c r="U4670" i="2"/>
  <c r="T4670" i="2"/>
  <c r="T4670" i="2" a="1"/>
  <c r="S4670" i="2" a="1"/>
  <c r="S4670" i="2" s="1"/>
  <c r="V4669" i="2"/>
  <c r="V4669" i="2" a="1"/>
  <c r="U4669" i="2"/>
  <c r="T4669" i="2" a="1"/>
  <c r="T4669" i="2" s="1"/>
  <c r="S4669" i="2" a="1"/>
  <c r="S4669" i="2" s="1"/>
  <c r="V4668" i="2" a="1"/>
  <c r="V4668" i="2" s="1"/>
  <c r="U4668" i="2"/>
  <c r="T4668" i="2" a="1"/>
  <c r="T4668" i="2" s="1"/>
  <c r="S4668" i="2"/>
  <c r="S4668" i="2" a="1"/>
  <c r="V4667" i="2" a="1"/>
  <c r="V4667" i="2" s="1"/>
  <c r="U4667" i="2"/>
  <c r="T4667" i="2" a="1"/>
  <c r="T4667" i="2" s="1"/>
  <c r="S4667" i="2" a="1"/>
  <c r="S4667" i="2" s="1"/>
  <c r="V4666" i="2" a="1"/>
  <c r="V4666" i="2" s="1"/>
  <c r="U4666" i="2"/>
  <c r="T4666" i="2"/>
  <c r="T4666" i="2" a="1"/>
  <c r="S4666" i="2" a="1"/>
  <c r="S4666" i="2" s="1"/>
  <c r="V4665" i="2"/>
  <c r="V4665" i="2" a="1"/>
  <c r="U4665" i="2"/>
  <c r="T4665" i="2" a="1"/>
  <c r="T4665" i="2" s="1"/>
  <c r="S4665" i="2" a="1"/>
  <c r="S4665" i="2" s="1"/>
  <c r="V4664" i="2" a="1"/>
  <c r="V4664" i="2" s="1"/>
  <c r="U4664" i="2"/>
  <c r="T4664" i="2" a="1"/>
  <c r="T4664" i="2" s="1"/>
  <c r="S4664" i="2"/>
  <c r="S4664" i="2" a="1"/>
  <c r="V4663" i="2" a="1"/>
  <c r="V4663" i="2" s="1"/>
  <c r="U4663" i="2"/>
  <c r="T4663" i="2" a="1"/>
  <c r="T4663" i="2" s="1"/>
  <c r="S4663" i="2" a="1"/>
  <c r="S4663" i="2" s="1"/>
  <c r="V4662" i="2" a="1"/>
  <c r="V4662" i="2" s="1"/>
  <c r="U4662" i="2"/>
  <c r="T4662" i="2"/>
  <c r="T4662" i="2" a="1"/>
  <c r="S4662" i="2" a="1"/>
  <c r="S4662" i="2" s="1"/>
  <c r="V4661" i="2"/>
  <c r="V4661" i="2" a="1"/>
  <c r="U4661" i="2"/>
  <c r="T4661" i="2" a="1"/>
  <c r="T4661" i="2" s="1"/>
  <c r="S4661" i="2" a="1"/>
  <c r="S4661" i="2" s="1"/>
  <c r="V4660" i="2" a="1"/>
  <c r="V4660" i="2" s="1"/>
  <c r="U4660" i="2"/>
  <c r="T4660" i="2" a="1"/>
  <c r="T4660" i="2" s="1"/>
  <c r="S4660" i="2"/>
  <c r="S4660" i="2" a="1"/>
  <c r="V4659" i="2" a="1"/>
  <c r="V4659" i="2" s="1"/>
  <c r="U4659" i="2"/>
  <c r="T4659" i="2" a="1"/>
  <c r="T4659" i="2" s="1"/>
  <c r="S4659" i="2" a="1"/>
  <c r="S4659" i="2" s="1"/>
  <c r="V4658" i="2" a="1"/>
  <c r="V4658" i="2" s="1"/>
  <c r="U4658" i="2"/>
  <c r="T4658" i="2"/>
  <c r="T4658" i="2" a="1"/>
  <c r="S4658" i="2"/>
  <c r="S4658" i="2" a="1"/>
  <c r="V4657" i="2"/>
  <c r="V4657" i="2" a="1"/>
  <c r="U4657" i="2"/>
  <c r="T4657" i="2" a="1"/>
  <c r="T4657" i="2" s="1"/>
  <c r="S4657" i="2" a="1"/>
  <c r="S4657" i="2" s="1"/>
  <c r="V4656" i="2" a="1"/>
  <c r="V4656" i="2" s="1"/>
  <c r="U4656" i="2"/>
  <c r="T4656" i="2" a="1"/>
  <c r="T4656" i="2" s="1"/>
  <c r="S4656" i="2"/>
  <c r="S4656" i="2" a="1"/>
  <c r="V4655" i="2"/>
  <c r="V4655" i="2" a="1"/>
  <c r="U4655" i="2"/>
  <c r="T4655" i="2" a="1"/>
  <c r="T4655" i="2" s="1"/>
  <c r="S4655" i="2" a="1"/>
  <c r="S4655" i="2" s="1"/>
  <c r="V4654" i="2" a="1"/>
  <c r="V4654" i="2" s="1"/>
  <c r="U4654" i="2"/>
  <c r="T4654" i="2"/>
  <c r="T4654" i="2" a="1"/>
  <c r="S4654" i="2" a="1"/>
  <c r="S4654" i="2" s="1"/>
  <c r="V4653" i="2"/>
  <c r="V4653" i="2" a="1"/>
  <c r="U4653" i="2"/>
  <c r="T4653" i="2" a="1"/>
  <c r="T4653" i="2" s="1"/>
  <c r="S4653" i="2" a="1"/>
  <c r="S4653" i="2" s="1"/>
  <c r="V4652" i="2" a="1"/>
  <c r="V4652" i="2" s="1"/>
  <c r="U4652" i="2"/>
  <c r="T4652" i="2"/>
  <c r="T4652" i="2" a="1"/>
  <c r="S4652" i="2"/>
  <c r="S4652" i="2" a="1"/>
  <c r="V4651" i="2" a="1"/>
  <c r="V4651" i="2" s="1"/>
  <c r="U4651" i="2"/>
  <c r="T4651" i="2" a="1"/>
  <c r="T4651" i="2" s="1"/>
  <c r="S4651" i="2" a="1"/>
  <c r="S4651" i="2" s="1"/>
  <c r="V4650" i="2" a="1"/>
  <c r="V4650" i="2" s="1"/>
  <c r="U4650" i="2"/>
  <c r="T4650" i="2"/>
  <c r="T4650" i="2" a="1"/>
  <c r="S4650" i="2"/>
  <c r="S4650" i="2" a="1"/>
  <c r="V4649" i="2"/>
  <c r="V4649" i="2" a="1"/>
  <c r="U4649" i="2"/>
  <c r="T4649" i="2" a="1"/>
  <c r="T4649" i="2" s="1"/>
  <c r="S4649" i="2" a="1"/>
  <c r="S4649" i="2" s="1"/>
  <c r="V4648" i="2" a="1"/>
  <c r="V4648" i="2" s="1"/>
  <c r="U4648" i="2"/>
  <c r="T4648" i="2" a="1"/>
  <c r="T4648" i="2" s="1"/>
  <c r="S4648" i="2"/>
  <c r="S4648" i="2" a="1"/>
  <c r="V4647" i="2"/>
  <c r="V4647" i="2" a="1"/>
  <c r="U4647" i="2"/>
  <c r="T4647" i="2" a="1"/>
  <c r="T4647" i="2" s="1"/>
  <c r="S4647" i="2" a="1"/>
  <c r="S4647" i="2" s="1"/>
  <c r="V4646" i="2" a="1"/>
  <c r="V4646" i="2" s="1"/>
  <c r="U4646" i="2"/>
  <c r="T4646" i="2"/>
  <c r="T4646" i="2" a="1"/>
  <c r="S4646" i="2" a="1"/>
  <c r="S4646" i="2" s="1"/>
  <c r="V4645" i="2"/>
  <c r="V4645" i="2" a="1"/>
  <c r="U4645" i="2"/>
  <c r="T4645" i="2" a="1"/>
  <c r="T4645" i="2" s="1"/>
  <c r="S4645" i="2" a="1"/>
  <c r="S4645" i="2" s="1"/>
  <c r="V4644" i="2" a="1"/>
  <c r="V4644" i="2" s="1"/>
  <c r="U4644" i="2"/>
  <c r="T4644" i="2"/>
  <c r="T4644" i="2" a="1"/>
  <c r="S4644" i="2"/>
  <c r="S4644" i="2" a="1"/>
  <c r="V4643" i="2" a="1"/>
  <c r="V4643" i="2" s="1"/>
  <c r="U4643" i="2"/>
  <c r="T4643" i="2" a="1"/>
  <c r="T4643" i="2" s="1"/>
  <c r="S4643" i="2" a="1"/>
  <c r="S4643" i="2" s="1"/>
  <c r="V4642" i="2" a="1"/>
  <c r="V4642" i="2" s="1"/>
  <c r="U4642" i="2"/>
  <c r="T4642" i="2"/>
  <c r="T4642" i="2" a="1"/>
  <c r="S4642" i="2"/>
  <c r="S4642" i="2" a="1"/>
  <c r="V4641" i="2"/>
  <c r="V4641" i="2" a="1"/>
  <c r="U4641" i="2"/>
  <c r="T4641" i="2" a="1"/>
  <c r="T4641" i="2" s="1"/>
  <c r="S4641" i="2" a="1"/>
  <c r="S4641" i="2" s="1"/>
  <c r="V4640" i="2" a="1"/>
  <c r="V4640" i="2" s="1"/>
  <c r="U4640" i="2"/>
  <c r="T4640" i="2" a="1"/>
  <c r="T4640" i="2" s="1"/>
  <c r="S4640" i="2"/>
  <c r="S4640" i="2" a="1"/>
  <c r="V4639" i="2"/>
  <c r="V4639" i="2" a="1"/>
  <c r="U4639" i="2"/>
  <c r="T4639" i="2" a="1"/>
  <c r="T4639" i="2" s="1"/>
  <c r="S4639" i="2" a="1"/>
  <c r="S4639" i="2" s="1"/>
  <c r="V4638" i="2" a="1"/>
  <c r="V4638" i="2" s="1"/>
  <c r="U4638" i="2"/>
  <c r="T4638" i="2"/>
  <c r="T4638" i="2" a="1"/>
  <c r="S4638" i="2" a="1"/>
  <c r="S4638" i="2" s="1"/>
  <c r="V4637" i="2"/>
  <c r="V4637" i="2" a="1"/>
  <c r="U4637" i="2"/>
  <c r="T4637" i="2" a="1"/>
  <c r="T4637" i="2" s="1"/>
  <c r="S4637" i="2" a="1"/>
  <c r="S4637" i="2" s="1"/>
  <c r="V4636" i="2" a="1"/>
  <c r="V4636" i="2" s="1"/>
  <c r="U4636" i="2"/>
  <c r="T4636" i="2" a="1"/>
  <c r="T4636" i="2" s="1"/>
  <c r="S4636" i="2"/>
  <c r="S4636" i="2" a="1"/>
  <c r="V4635" i="2" a="1"/>
  <c r="V4635" i="2" s="1"/>
  <c r="U4635" i="2"/>
  <c r="T4635" i="2" a="1"/>
  <c r="T4635" i="2" s="1"/>
  <c r="S4635" i="2" a="1"/>
  <c r="S4635" i="2" s="1"/>
  <c r="V4634" i="2" a="1"/>
  <c r="V4634" i="2" s="1"/>
  <c r="U4634" i="2"/>
  <c r="T4634" i="2"/>
  <c r="T4634" i="2" a="1"/>
  <c r="S4634" i="2" a="1"/>
  <c r="S4634" i="2" s="1"/>
  <c r="V4633" i="2"/>
  <c r="V4633" i="2" a="1"/>
  <c r="U4633" i="2"/>
  <c r="T4633" i="2" a="1"/>
  <c r="T4633" i="2" s="1"/>
  <c r="S4633" i="2" a="1"/>
  <c r="S4633" i="2" s="1"/>
  <c r="V4632" i="2" a="1"/>
  <c r="V4632" i="2" s="1"/>
  <c r="U4632" i="2"/>
  <c r="T4632" i="2" a="1"/>
  <c r="T4632" i="2" s="1"/>
  <c r="S4632" i="2"/>
  <c r="S4632" i="2" a="1"/>
  <c r="V4631" i="2" a="1"/>
  <c r="V4631" i="2" s="1"/>
  <c r="U4631" i="2"/>
  <c r="T4631" i="2" a="1"/>
  <c r="T4631" i="2" s="1"/>
  <c r="S4631" i="2" a="1"/>
  <c r="S4631" i="2" s="1"/>
  <c r="V4630" i="2" a="1"/>
  <c r="V4630" i="2" s="1"/>
  <c r="U4630" i="2"/>
  <c r="T4630" i="2"/>
  <c r="T4630" i="2" a="1"/>
  <c r="S4630" i="2"/>
  <c r="S4630" i="2" a="1"/>
  <c r="V4629" i="2"/>
  <c r="V4629" i="2" a="1"/>
  <c r="U4629" i="2"/>
  <c r="T4629" i="2" a="1"/>
  <c r="T4629" i="2" s="1"/>
  <c r="S4629" i="2" a="1"/>
  <c r="S4629" i="2" s="1"/>
  <c r="V4628" i="2" a="1"/>
  <c r="V4628" i="2" s="1"/>
  <c r="U4628" i="2"/>
  <c r="T4628" i="2" a="1"/>
  <c r="T4628" i="2" s="1"/>
  <c r="S4628" i="2"/>
  <c r="S4628" i="2" a="1"/>
  <c r="V4627" i="2" a="1"/>
  <c r="V4627" i="2" s="1"/>
  <c r="U4627" i="2"/>
  <c r="T4627" i="2" a="1"/>
  <c r="T4627" i="2" s="1"/>
  <c r="S4627" i="2" a="1"/>
  <c r="S4627" i="2" s="1"/>
  <c r="V4626" i="2" a="1"/>
  <c r="V4626" i="2" s="1"/>
  <c r="U4626" i="2"/>
  <c r="T4626" i="2"/>
  <c r="T4626" i="2" a="1"/>
  <c r="S4626" i="2" a="1"/>
  <c r="S4626" i="2" s="1"/>
  <c r="V4625" i="2"/>
  <c r="V4625" i="2" a="1"/>
  <c r="U4625" i="2"/>
  <c r="T4625" i="2" a="1"/>
  <c r="T4625" i="2" s="1"/>
  <c r="S4625" i="2" a="1"/>
  <c r="S4625" i="2" s="1"/>
  <c r="V4624" i="2" a="1"/>
  <c r="V4624" i="2" s="1"/>
  <c r="U4624" i="2"/>
  <c r="T4624" i="2" a="1"/>
  <c r="T4624" i="2" s="1"/>
  <c r="S4624" i="2"/>
  <c r="S4624" i="2" a="1"/>
  <c r="V4623" i="2" a="1"/>
  <c r="V4623" i="2" s="1"/>
  <c r="U4623" i="2"/>
  <c r="T4623" i="2" a="1"/>
  <c r="T4623" i="2" s="1"/>
  <c r="S4623" i="2" a="1"/>
  <c r="S4623" i="2" s="1"/>
  <c r="V4622" i="2" a="1"/>
  <c r="V4622" i="2" s="1"/>
  <c r="U4622" i="2"/>
  <c r="T4622" i="2"/>
  <c r="T4622" i="2" a="1"/>
  <c r="S4622" i="2" a="1"/>
  <c r="S4622" i="2" s="1"/>
  <c r="V4621" i="2"/>
  <c r="V4621" i="2" a="1"/>
  <c r="U4621" i="2"/>
  <c r="T4621" i="2" a="1"/>
  <c r="T4621" i="2" s="1"/>
  <c r="S4621" i="2" a="1"/>
  <c r="S4621" i="2" s="1"/>
  <c r="V4620" i="2" a="1"/>
  <c r="V4620" i="2" s="1"/>
  <c r="U4620" i="2"/>
  <c r="T4620" i="2" a="1"/>
  <c r="T4620" i="2" s="1"/>
  <c r="S4620" i="2"/>
  <c r="S4620" i="2" a="1"/>
  <c r="V4619" i="2" a="1"/>
  <c r="V4619" i="2" s="1"/>
  <c r="U4619" i="2"/>
  <c r="T4619" i="2" a="1"/>
  <c r="T4619" i="2" s="1"/>
  <c r="S4619" i="2" a="1"/>
  <c r="S4619" i="2" s="1"/>
  <c r="V4618" i="2" a="1"/>
  <c r="V4618" i="2" s="1"/>
  <c r="U4618" i="2"/>
  <c r="T4618" i="2"/>
  <c r="T4618" i="2" a="1"/>
  <c r="S4618" i="2" a="1"/>
  <c r="S4618" i="2" s="1"/>
  <c r="V4617" i="2"/>
  <c r="V4617" i="2" a="1"/>
  <c r="U4617" i="2"/>
  <c r="T4617" i="2" a="1"/>
  <c r="T4617" i="2" s="1"/>
  <c r="S4617" i="2" a="1"/>
  <c r="S4617" i="2" s="1"/>
  <c r="V4616" i="2" a="1"/>
  <c r="V4616" i="2" s="1"/>
  <c r="U4616" i="2"/>
  <c r="T4616" i="2" a="1"/>
  <c r="T4616" i="2" s="1"/>
  <c r="S4616" i="2"/>
  <c r="S4616" i="2" a="1"/>
  <c r="V4615" i="2" a="1"/>
  <c r="V4615" i="2" s="1"/>
  <c r="U4615" i="2"/>
  <c r="T4615" i="2" a="1"/>
  <c r="T4615" i="2" s="1"/>
  <c r="S4615" i="2" a="1"/>
  <c r="S4615" i="2" s="1"/>
  <c r="V4614" i="2" a="1"/>
  <c r="V4614" i="2" s="1"/>
  <c r="U4614" i="2"/>
  <c r="T4614" i="2"/>
  <c r="T4614" i="2" a="1"/>
  <c r="S4614" i="2"/>
  <c r="S4614" i="2" a="1"/>
  <c r="V4613" i="2"/>
  <c r="V4613" i="2" a="1"/>
  <c r="U4613" i="2"/>
  <c r="T4613" i="2" a="1"/>
  <c r="T4613" i="2" s="1"/>
  <c r="S4613" i="2" a="1"/>
  <c r="S4613" i="2" s="1"/>
  <c r="V4612" i="2" a="1"/>
  <c r="V4612" i="2" s="1"/>
  <c r="U4612" i="2"/>
  <c r="T4612" i="2" a="1"/>
  <c r="T4612" i="2" s="1"/>
  <c r="S4612" i="2"/>
  <c r="S4612" i="2" a="1"/>
  <c r="V4611" i="2"/>
  <c r="V4611" i="2" a="1"/>
  <c r="U4611" i="2"/>
  <c r="T4611" i="2" a="1"/>
  <c r="T4611" i="2" s="1"/>
  <c r="S4611" i="2" a="1"/>
  <c r="S4611" i="2" s="1"/>
  <c r="V4610" i="2" a="1"/>
  <c r="V4610" i="2" s="1"/>
  <c r="U4610" i="2"/>
  <c r="T4610" i="2"/>
  <c r="T4610" i="2" a="1"/>
  <c r="S4610" i="2" a="1"/>
  <c r="S4610" i="2" s="1"/>
  <c r="V4609" i="2"/>
  <c r="V4609" i="2" a="1"/>
  <c r="U4609" i="2"/>
  <c r="T4609" i="2" a="1"/>
  <c r="T4609" i="2" s="1"/>
  <c r="S4609" i="2" a="1"/>
  <c r="S4609" i="2" s="1"/>
  <c r="V4608" i="2" a="1"/>
  <c r="V4608" i="2" s="1"/>
  <c r="U4608" i="2"/>
  <c r="T4608" i="2" a="1"/>
  <c r="T4608" i="2" s="1"/>
  <c r="S4608" i="2"/>
  <c r="S4608" i="2" a="1"/>
  <c r="V4607" i="2" a="1"/>
  <c r="V4607" i="2" s="1"/>
  <c r="U4607" i="2"/>
  <c r="T4607" i="2" a="1"/>
  <c r="T4607" i="2" s="1"/>
  <c r="S4607" i="2" a="1"/>
  <c r="S4607" i="2" s="1"/>
  <c r="V4606" i="2" a="1"/>
  <c r="V4606" i="2" s="1"/>
  <c r="U4606" i="2"/>
  <c r="T4606" i="2"/>
  <c r="T4606" i="2" a="1"/>
  <c r="S4606" i="2" a="1"/>
  <c r="S4606" i="2" s="1"/>
  <c r="V4605" i="2"/>
  <c r="V4605" i="2" a="1"/>
  <c r="U4605" i="2"/>
  <c r="T4605" i="2" a="1"/>
  <c r="T4605" i="2" s="1"/>
  <c r="S4605" i="2" a="1"/>
  <c r="S4605" i="2" s="1"/>
  <c r="V4604" i="2" a="1"/>
  <c r="V4604" i="2" s="1"/>
  <c r="U4604" i="2"/>
  <c r="T4604" i="2" a="1"/>
  <c r="T4604" i="2" s="1"/>
  <c r="S4604" i="2"/>
  <c r="S4604" i="2" a="1"/>
  <c r="V4603" i="2" a="1"/>
  <c r="V4603" i="2" s="1"/>
  <c r="U4603" i="2"/>
  <c r="T4603" i="2" a="1"/>
  <c r="T4603" i="2" s="1"/>
  <c r="S4603" i="2" a="1"/>
  <c r="S4603" i="2" s="1"/>
  <c r="V4602" i="2" a="1"/>
  <c r="V4602" i="2" s="1"/>
  <c r="U4602" i="2"/>
  <c r="T4602" i="2"/>
  <c r="T4602" i="2" a="1"/>
  <c r="S4602" i="2" a="1"/>
  <c r="S4602" i="2" s="1"/>
  <c r="V4601" i="2"/>
  <c r="V4601" i="2" a="1"/>
  <c r="U4601" i="2"/>
  <c r="T4601" i="2" a="1"/>
  <c r="T4601" i="2" s="1"/>
  <c r="S4601" i="2" a="1"/>
  <c r="S4601" i="2" s="1"/>
  <c r="V4600" i="2" a="1"/>
  <c r="V4600" i="2" s="1"/>
  <c r="U4600" i="2"/>
  <c r="T4600" i="2" a="1"/>
  <c r="T4600" i="2" s="1"/>
  <c r="S4600" i="2"/>
  <c r="S4600" i="2" a="1"/>
  <c r="V4599" i="2" a="1"/>
  <c r="V4599" i="2" s="1"/>
  <c r="U4599" i="2"/>
  <c r="T4599" i="2" a="1"/>
  <c r="T4599" i="2" s="1"/>
  <c r="S4599" i="2" a="1"/>
  <c r="S4599" i="2" s="1"/>
  <c r="V4598" i="2" a="1"/>
  <c r="V4598" i="2" s="1"/>
  <c r="U4598" i="2"/>
  <c r="T4598" i="2"/>
  <c r="T4598" i="2" a="1"/>
  <c r="S4598" i="2" a="1"/>
  <c r="S4598" i="2" s="1"/>
  <c r="V4597" i="2"/>
  <c r="V4597" i="2" a="1"/>
  <c r="U4597" i="2"/>
  <c r="T4597" i="2" a="1"/>
  <c r="T4597" i="2" s="1"/>
  <c r="S4597" i="2" a="1"/>
  <c r="S4597" i="2" s="1"/>
  <c r="V4596" i="2" a="1"/>
  <c r="V4596" i="2" s="1"/>
  <c r="U4596" i="2"/>
  <c r="T4596" i="2" a="1"/>
  <c r="T4596" i="2" s="1"/>
  <c r="S4596" i="2"/>
  <c r="S4596" i="2" a="1"/>
  <c r="V4595" i="2" a="1"/>
  <c r="V4595" i="2" s="1"/>
  <c r="U4595" i="2"/>
  <c r="T4595" i="2" a="1"/>
  <c r="T4595" i="2" s="1"/>
  <c r="S4595" i="2" a="1"/>
  <c r="S4595" i="2" s="1"/>
  <c r="V4594" i="2" a="1"/>
  <c r="V4594" i="2" s="1"/>
  <c r="U4594" i="2"/>
  <c r="T4594" i="2"/>
  <c r="T4594" i="2" a="1"/>
  <c r="S4594" i="2" a="1"/>
  <c r="S4594" i="2" s="1"/>
  <c r="V4593" i="2"/>
  <c r="V4593" i="2" a="1"/>
  <c r="U4593" i="2"/>
  <c r="T4593" i="2" a="1"/>
  <c r="T4593" i="2" s="1"/>
  <c r="S4593" i="2" a="1"/>
  <c r="S4593" i="2" s="1"/>
  <c r="V4592" i="2" a="1"/>
  <c r="V4592" i="2" s="1"/>
  <c r="U4592" i="2"/>
  <c r="T4592" i="2" a="1"/>
  <c r="T4592" i="2" s="1"/>
  <c r="S4592" i="2"/>
  <c r="S4592" i="2" a="1"/>
  <c r="V4591" i="2" a="1"/>
  <c r="V4591" i="2" s="1"/>
  <c r="U4591" i="2"/>
  <c r="T4591" i="2" a="1"/>
  <c r="T4591" i="2" s="1"/>
  <c r="S4591" i="2" a="1"/>
  <c r="S4591" i="2" s="1"/>
  <c r="V4590" i="2" a="1"/>
  <c r="V4590" i="2" s="1"/>
  <c r="U4590" i="2"/>
  <c r="T4590" i="2"/>
  <c r="T4590" i="2" a="1"/>
  <c r="S4590" i="2" a="1"/>
  <c r="S4590" i="2" s="1"/>
  <c r="V4589" i="2"/>
  <c r="V4589" i="2" a="1"/>
  <c r="U4589" i="2"/>
  <c r="T4589" i="2" a="1"/>
  <c r="T4589" i="2" s="1"/>
  <c r="S4589" i="2" a="1"/>
  <c r="S4589" i="2" s="1"/>
  <c r="V4588" i="2" a="1"/>
  <c r="V4588" i="2" s="1"/>
  <c r="U4588" i="2"/>
  <c r="T4588" i="2" a="1"/>
  <c r="T4588" i="2" s="1"/>
  <c r="S4588" i="2"/>
  <c r="S4588" i="2" a="1"/>
  <c r="V4587" i="2" a="1"/>
  <c r="V4587" i="2" s="1"/>
  <c r="U4587" i="2"/>
  <c r="T4587" i="2" a="1"/>
  <c r="T4587" i="2" s="1"/>
  <c r="S4587" i="2" a="1"/>
  <c r="S4587" i="2" s="1"/>
  <c r="V4586" i="2" a="1"/>
  <c r="V4586" i="2" s="1"/>
  <c r="U4586" i="2"/>
  <c r="T4586" i="2"/>
  <c r="T4586" i="2" a="1"/>
  <c r="S4586" i="2" a="1"/>
  <c r="S4586" i="2" s="1"/>
  <c r="V4585" i="2"/>
  <c r="V4585" i="2" a="1"/>
  <c r="U4585" i="2"/>
  <c r="T4585" i="2" a="1"/>
  <c r="T4585" i="2" s="1"/>
  <c r="S4585" i="2" a="1"/>
  <c r="S4585" i="2" s="1"/>
  <c r="V4584" i="2" a="1"/>
  <c r="V4584" i="2" s="1"/>
  <c r="U4584" i="2"/>
  <c r="T4584" i="2" a="1"/>
  <c r="T4584" i="2" s="1"/>
  <c r="S4584" i="2"/>
  <c r="S4584" i="2" a="1"/>
  <c r="V4583" i="2" a="1"/>
  <c r="V4583" i="2" s="1"/>
  <c r="U4583" i="2"/>
  <c r="T4583" i="2" a="1"/>
  <c r="T4583" i="2" s="1"/>
  <c r="S4583" i="2" a="1"/>
  <c r="S4583" i="2" s="1"/>
  <c r="V4582" i="2" a="1"/>
  <c r="V4582" i="2" s="1"/>
  <c r="U4582" i="2"/>
  <c r="T4582" i="2"/>
  <c r="T4582" i="2" a="1"/>
  <c r="S4582" i="2" a="1"/>
  <c r="S4582" i="2" s="1"/>
  <c r="V4581" i="2"/>
  <c r="V4581" i="2" a="1"/>
  <c r="U4581" i="2"/>
  <c r="T4581" i="2" a="1"/>
  <c r="T4581" i="2" s="1"/>
  <c r="S4581" i="2" a="1"/>
  <c r="S4581" i="2" s="1"/>
  <c r="V4580" i="2" a="1"/>
  <c r="V4580" i="2" s="1"/>
  <c r="U4580" i="2"/>
  <c r="T4580" i="2" a="1"/>
  <c r="T4580" i="2" s="1"/>
  <c r="S4580" i="2"/>
  <c r="S4580" i="2" a="1"/>
  <c r="V4579" i="2" a="1"/>
  <c r="V4579" i="2" s="1"/>
  <c r="U4579" i="2"/>
  <c r="T4579" i="2" a="1"/>
  <c r="T4579" i="2" s="1"/>
  <c r="S4579" i="2" a="1"/>
  <c r="S4579" i="2" s="1"/>
  <c r="V4578" i="2" a="1"/>
  <c r="V4578" i="2" s="1"/>
  <c r="U4578" i="2"/>
  <c r="T4578" i="2"/>
  <c r="T4578" i="2" a="1"/>
  <c r="S4578" i="2" a="1"/>
  <c r="S4578" i="2" s="1"/>
  <c r="V4577" i="2"/>
  <c r="V4577" i="2" a="1"/>
  <c r="U4577" i="2"/>
  <c r="T4577" i="2" a="1"/>
  <c r="T4577" i="2" s="1"/>
  <c r="S4577" i="2" a="1"/>
  <c r="S4577" i="2" s="1"/>
  <c r="V4576" i="2" a="1"/>
  <c r="V4576" i="2" s="1"/>
  <c r="U4576" i="2"/>
  <c r="T4576" i="2" a="1"/>
  <c r="T4576" i="2" s="1"/>
  <c r="S4576" i="2"/>
  <c r="S4576" i="2" a="1"/>
  <c r="V4575" i="2" a="1"/>
  <c r="V4575" i="2" s="1"/>
  <c r="U4575" i="2"/>
  <c r="T4575" i="2" a="1"/>
  <c r="T4575" i="2" s="1"/>
  <c r="S4575" i="2" a="1"/>
  <c r="S4575" i="2" s="1"/>
  <c r="V4574" i="2" a="1"/>
  <c r="V4574" i="2" s="1"/>
  <c r="U4574" i="2"/>
  <c r="T4574" i="2"/>
  <c r="T4574" i="2" a="1"/>
  <c r="S4574" i="2" a="1"/>
  <c r="S4574" i="2" s="1"/>
  <c r="V4573" i="2"/>
  <c r="V4573" i="2" a="1"/>
  <c r="U4573" i="2"/>
  <c r="T4573" i="2" a="1"/>
  <c r="T4573" i="2" s="1"/>
  <c r="S4573" i="2" a="1"/>
  <c r="S4573" i="2" s="1"/>
  <c r="V4572" i="2" a="1"/>
  <c r="V4572" i="2" s="1"/>
  <c r="U4572" i="2"/>
  <c r="T4572" i="2" a="1"/>
  <c r="T4572" i="2" s="1"/>
  <c r="S4572" i="2"/>
  <c r="S4572" i="2" a="1"/>
  <c r="V4571" i="2" a="1"/>
  <c r="V4571" i="2" s="1"/>
  <c r="U4571" i="2"/>
  <c r="T4571" i="2" a="1"/>
  <c r="T4571" i="2" s="1"/>
  <c r="S4571" i="2" a="1"/>
  <c r="S4571" i="2" s="1"/>
  <c r="V4570" i="2" a="1"/>
  <c r="V4570" i="2" s="1"/>
  <c r="U4570" i="2"/>
  <c r="T4570" i="2"/>
  <c r="T4570" i="2" a="1"/>
  <c r="S4570" i="2" a="1"/>
  <c r="S4570" i="2" s="1"/>
  <c r="V4569" i="2"/>
  <c r="V4569" i="2" a="1"/>
  <c r="U4569" i="2"/>
  <c r="T4569" i="2" a="1"/>
  <c r="T4569" i="2" s="1"/>
  <c r="S4569" i="2" a="1"/>
  <c r="S4569" i="2" s="1"/>
  <c r="V4568" i="2" a="1"/>
  <c r="V4568" i="2" s="1"/>
  <c r="U4568" i="2"/>
  <c r="T4568" i="2" a="1"/>
  <c r="T4568" i="2" s="1"/>
  <c r="S4568" i="2"/>
  <c r="S4568" i="2" a="1"/>
  <c r="V4567" i="2" a="1"/>
  <c r="V4567" i="2" s="1"/>
  <c r="U4567" i="2"/>
  <c r="T4567" i="2" a="1"/>
  <c r="T4567" i="2" s="1"/>
  <c r="S4567" i="2" a="1"/>
  <c r="S4567" i="2" s="1"/>
  <c r="V4566" i="2" a="1"/>
  <c r="V4566" i="2" s="1"/>
  <c r="U4566" i="2"/>
  <c r="T4566" i="2"/>
  <c r="T4566" i="2" a="1"/>
  <c r="S4566" i="2" a="1"/>
  <c r="S4566" i="2" s="1"/>
  <c r="V4565" i="2"/>
  <c r="V4565" i="2" a="1"/>
  <c r="U4565" i="2"/>
  <c r="T4565" i="2" a="1"/>
  <c r="T4565" i="2" s="1"/>
  <c r="S4565" i="2" a="1"/>
  <c r="S4565" i="2" s="1"/>
  <c r="V4564" i="2" a="1"/>
  <c r="V4564" i="2" s="1"/>
  <c r="U4564" i="2"/>
  <c r="T4564" i="2" a="1"/>
  <c r="T4564" i="2" s="1"/>
  <c r="S4564" i="2"/>
  <c r="S4564" i="2" a="1"/>
  <c r="V4563" i="2" a="1"/>
  <c r="V4563" i="2" s="1"/>
  <c r="U4563" i="2"/>
  <c r="T4563" i="2" a="1"/>
  <c r="T4563" i="2" s="1"/>
  <c r="S4563" i="2" a="1"/>
  <c r="S4563" i="2" s="1"/>
  <c r="V4562" i="2" a="1"/>
  <c r="V4562" i="2" s="1"/>
  <c r="U4562" i="2"/>
  <c r="T4562" i="2"/>
  <c r="T4562" i="2" a="1"/>
  <c r="S4562" i="2" a="1"/>
  <c r="S4562" i="2" s="1"/>
  <c r="V4561" i="2" a="1"/>
  <c r="V4561" i="2" s="1"/>
  <c r="U4561" i="2"/>
  <c r="T4561" i="2" a="1"/>
  <c r="T4561" i="2" s="1"/>
  <c r="S4561" i="2" a="1"/>
  <c r="S4561" i="2" s="1"/>
  <c r="V4560" i="2" a="1"/>
  <c r="V4560" i="2" s="1"/>
  <c r="U4560" i="2"/>
  <c r="T4560" i="2" a="1"/>
  <c r="T4560" i="2" s="1"/>
  <c r="S4560" i="2"/>
  <c r="S4560" i="2" a="1"/>
  <c r="V4559" i="2" a="1"/>
  <c r="V4559" i="2" s="1"/>
  <c r="U4559" i="2"/>
  <c r="T4559" i="2" a="1"/>
  <c r="T4559" i="2" s="1"/>
  <c r="S4559" i="2" a="1"/>
  <c r="S4559" i="2" s="1"/>
  <c r="V4558" i="2" a="1"/>
  <c r="V4558" i="2" s="1"/>
  <c r="U4558" i="2"/>
  <c r="T4558" i="2"/>
  <c r="T4558" i="2" a="1"/>
  <c r="S4558" i="2" a="1"/>
  <c r="S4558" i="2" s="1"/>
  <c r="V4557" i="2"/>
  <c r="V4557" i="2" a="1"/>
  <c r="U4557" i="2"/>
  <c r="T4557" i="2" a="1"/>
  <c r="T4557" i="2" s="1"/>
  <c r="S4557" i="2" a="1"/>
  <c r="S4557" i="2" s="1"/>
  <c r="V4556" i="2" a="1"/>
  <c r="V4556" i="2" s="1"/>
  <c r="U4556" i="2"/>
  <c r="T4556" i="2"/>
  <c r="T4556" i="2" a="1"/>
  <c r="S4556" i="2"/>
  <c r="S4556" i="2" a="1"/>
  <c r="V4555" i="2" a="1"/>
  <c r="V4555" i="2" s="1"/>
  <c r="U4555" i="2"/>
  <c r="T4555" i="2" a="1"/>
  <c r="T4555" i="2" s="1"/>
  <c r="S4555" i="2" a="1"/>
  <c r="S4555" i="2" s="1"/>
  <c r="V4554" i="2" a="1"/>
  <c r="V4554" i="2" s="1"/>
  <c r="U4554" i="2"/>
  <c r="T4554" i="2"/>
  <c r="T4554" i="2" a="1"/>
  <c r="S4554" i="2" a="1"/>
  <c r="S4554" i="2" s="1"/>
  <c r="V4553" i="2" a="1"/>
  <c r="V4553" i="2" s="1"/>
  <c r="U4553" i="2"/>
  <c r="T4553" i="2" a="1"/>
  <c r="T4553" i="2" s="1"/>
  <c r="S4553" i="2" a="1"/>
  <c r="S4553" i="2" s="1"/>
  <c r="V4552" i="2" a="1"/>
  <c r="V4552" i="2" s="1"/>
  <c r="U4552" i="2"/>
  <c r="T4552" i="2" a="1"/>
  <c r="T4552" i="2" s="1"/>
  <c r="S4552" i="2" a="1"/>
  <c r="S4552" i="2" s="1"/>
  <c r="V4551" i="2" a="1"/>
  <c r="V4551" i="2" s="1"/>
  <c r="U4551" i="2"/>
  <c r="T4551" i="2" a="1"/>
  <c r="T4551" i="2" s="1"/>
  <c r="S4551" i="2" a="1"/>
  <c r="S4551" i="2" s="1"/>
  <c r="V4550" i="2" a="1"/>
  <c r="V4550" i="2" s="1"/>
  <c r="U4550" i="2"/>
  <c r="T4550" i="2"/>
  <c r="T4550" i="2" a="1"/>
  <c r="S4550" i="2" a="1"/>
  <c r="S4550" i="2" s="1"/>
  <c r="V4549" i="2"/>
  <c r="V4549" i="2" a="1"/>
  <c r="U4549" i="2"/>
  <c r="T4549" i="2" a="1"/>
  <c r="T4549" i="2" s="1"/>
  <c r="S4549" i="2" a="1"/>
  <c r="S4549" i="2" s="1"/>
  <c r="V4548" i="2" a="1"/>
  <c r="V4548" i="2" s="1"/>
  <c r="U4548" i="2"/>
  <c r="T4548" i="2" a="1"/>
  <c r="T4548" i="2" s="1"/>
  <c r="S4548" i="2" a="1"/>
  <c r="S4548" i="2" s="1"/>
  <c r="V4547" i="2" a="1"/>
  <c r="V4547" i="2" s="1"/>
  <c r="U4547" i="2"/>
  <c r="T4547" i="2" a="1"/>
  <c r="T4547" i="2" s="1"/>
  <c r="S4547" i="2" a="1"/>
  <c r="S4547" i="2" s="1"/>
  <c r="V4546" i="2" a="1"/>
  <c r="V4546" i="2" s="1"/>
  <c r="U4546" i="2"/>
  <c r="T4546" i="2" a="1"/>
  <c r="T4546" i="2" s="1"/>
  <c r="S4546" i="2" a="1"/>
  <c r="S4546" i="2" s="1"/>
  <c r="V4545" i="2" a="1"/>
  <c r="V4545" i="2" s="1"/>
  <c r="U4545" i="2"/>
  <c r="T4545" i="2" a="1"/>
  <c r="T4545" i="2" s="1"/>
  <c r="S4545" i="2" a="1"/>
  <c r="S4545" i="2" s="1"/>
  <c r="V4544" i="2" a="1"/>
  <c r="V4544" i="2" s="1"/>
  <c r="U4544" i="2"/>
  <c r="T4544" i="2" a="1"/>
  <c r="T4544" i="2" s="1"/>
  <c r="S4544" i="2" a="1"/>
  <c r="S4544" i="2" s="1"/>
  <c r="V4543" i="2" a="1"/>
  <c r="V4543" i="2" s="1"/>
  <c r="U4543" i="2"/>
  <c r="T4543" i="2" a="1"/>
  <c r="T4543" i="2" s="1"/>
  <c r="S4543" i="2" a="1"/>
  <c r="S4543" i="2" s="1"/>
  <c r="V4542" i="2" a="1"/>
  <c r="V4542" i="2" s="1"/>
  <c r="U4542" i="2"/>
  <c r="T4542" i="2" a="1"/>
  <c r="T4542" i="2" s="1"/>
  <c r="S4542" i="2" a="1"/>
  <c r="S4542" i="2" s="1"/>
  <c r="V4541" i="2" a="1"/>
  <c r="V4541" i="2" s="1"/>
  <c r="U4541" i="2"/>
  <c r="T4541" i="2" a="1"/>
  <c r="T4541" i="2" s="1"/>
  <c r="S4541" i="2" a="1"/>
  <c r="S4541" i="2" s="1"/>
  <c r="V4540" i="2" a="1"/>
  <c r="V4540" i="2" s="1"/>
  <c r="U4540" i="2"/>
  <c r="T4540" i="2" a="1"/>
  <c r="T4540" i="2" s="1"/>
  <c r="S4540" i="2" a="1"/>
  <c r="S4540" i="2" s="1"/>
  <c r="V4539" i="2" a="1"/>
  <c r="V4539" i="2" s="1"/>
  <c r="U4539" i="2"/>
  <c r="T4539" i="2" a="1"/>
  <c r="T4539" i="2" s="1"/>
  <c r="S4539" i="2" a="1"/>
  <c r="S4539" i="2" s="1"/>
  <c r="V4538" i="2" a="1"/>
  <c r="V4538" i="2" s="1"/>
  <c r="U4538" i="2"/>
  <c r="T4538" i="2" a="1"/>
  <c r="T4538" i="2" s="1"/>
  <c r="S4538" i="2" a="1"/>
  <c r="S4538" i="2" s="1"/>
  <c r="V4537" i="2" a="1"/>
  <c r="V4537" i="2" s="1"/>
  <c r="U4537" i="2"/>
  <c r="T4537" i="2" a="1"/>
  <c r="T4537" i="2" s="1"/>
  <c r="S4537" i="2" a="1"/>
  <c r="S4537" i="2" s="1"/>
  <c r="V4536" i="2" a="1"/>
  <c r="V4536" i="2" s="1"/>
  <c r="U4536" i="2"/>
  <c r="T4536" i="2" a="1"/>
  <c r="T4536" i="2" s="1"/>
  <c r="S4536" i="2" a="1"/>
  <c r="S4536" i="2" s="1"/>
  <c r="V4535" i="2" a="1"/>
  <c r="V4535" i="2" s="1"/>
  <c r="U4535" i="2"/>
  <c r="T4535" i="2" a="1"/>
  <c r="T4535" i="2" s="1"/>
  <c r="S4535" i="2" a="1"/>
  <c r="S4535" i="2" s="1"/>
  <c r="V4534" i="2" a="1"/>
  <c r="V4534" i="2" s="1"/>
  <c r="U4534" i="2"/>
  <c r="T4534" i="2"/>
  <c r="T4534" i="2" a="1"/>
  <c r="S4534" i="2" a="1"/>
  <c r="S4534" i="2" s="1"/>
  <c r="V4533" i="2" a="1"/>
  <c r="V4533" i="2" s="1"/>
  <c r="U4533" i="2"/>
  <c r="T4533" i="2" a="1"/>
  <c r="T4533" i="2" s="1"/>
  <c r="S4533" i="2" a="1"/>
  <c r="S4533" i="2" s="1"/>
  <c r="V4532" i="2" a="1"/>
  <c r="V4532" i="2" s="1"/>
  <c r="U4532" i="2"/>
  <c r="T4532" i="2" a="1"/>
  <c r="T4532" i="2" s="1"/>
  <c r="S4532" i="2"/>
  <c r="S4532" i="2" a="1"/>
  <c r="V4531" i="2"/>
  <c r="V4531" i="2" a="1"/>
  <c r="U4531" i="2"/>
  <c r="T4531" i="2" a="1"/>
  <c r="T4531" i="2" s="1"/>
  <c r="S4531" i="2" a="1"/>
  <c r="S4531" i="2" s="1"/>
  <c r="V4530" i="2" a="1"/>
  <c r="V4530" i="2" s="1"/>
  <c r="U4530" i="2"/>
  <c r="T4530" i="2" a="1"/>
  <c r="T4530" i="2" s="1"/>
  <c r="S4530" i="2" a="1"/>
  <c r="S4530" i="2" s="1"/>
  <c r="V4529" i="2"/>
  <c r="V4529" i="2" a="1"/>
  <c r="U4529" i="2"/>
  <c r="T4529" i="2" a="1"/>
  <c r="T4529" i="2" s="1"/>
  <c r="S4529" i="2" a="1"/>
  <c r="S4529" i="2" s="1"/>
  <c r="V4528" i="2" a="1"/>
  <c r="V4528" i="2" s="1"/>
  <c r="U4528" i="2"/>
  <c r="T4528" i="2" a="1"/>
  <c r="T4528" i="2" s="1"/>
  <c r="S4528" i="2" a="1"/>
  <c r="S4528" i="2" s="1"/>
  <c r="V4527" i="2" a="1"/>
  <c r="V4527" i="2" s="1"/>
  <c r="U4527" i="2"/>
  <c r="T4527" i="2" a="1"/>
  <c r="T4527" i="2" s="1"/>
  <c r="S4527" i="2" a="1"/>
  <c r="S4527" i="2" s="1"/>
  <c r="V4526" i="2" a="1"/>
  <c r="V4526" i="2" s="1"/>
  <c r="U4526" i="2"/>
  <c r="T4526" i="2"/>
  <c r="T4526" i="2" a="1"/>
  <c r="S4526" i="2"/>
  <c r="S4526" i="2" a="1"/>
  <c r="V4525" i="2" a="1"/>
  <c r="V4525" i="2" s="1"/>
  <c r="U4525" i="2"/>
  <c r="T4525" i="2" a="1"/>
  <c r="T4525" i="2" s="1"/>
  <c r="S4525" i="2" a="1"/>
  <c r="S4525" i="2" s="1"/>
  <c r="V4524" i="2" a="1"/>
  <c r="V4524" i="2" s="1"/>
  <c r="U4524" i="2"/>
  <c r="T4524" i="2" a="1"/>
  <c r="T4524" i="2" s="1"/>
  <c r="S4524" i="2"/>
  <c r="S4524" i="2" a="1"/>
  <c r="V4523" i="2"/>
  <c r="V4523" i="2" a="1"/>
  <c r="U4523" i="2"/>
  <c r="T4523" i="2" a="1"/>
  <c r="T4523" i="2" s="1"/>
  <c r="S4523" i="2" a="1"/>
  <c r="S4523" i="2" s="1"/>
  <c r="V4522" i="2" a="1"/>
  <c r="V4522" i="2" s="1"/>
  <c r="U4522" i="2"/>
  <c r="T4522" i="2" a="1"/>
  <c r="T4522" i="2" s="1"/>
  <c r="S4522" i="2" a="1"/>
  <c r="S4522" i="2" s="1"/>
  <c r="V4521" i="2"/>
  <c r="V4521" i="2" a="1"/>
  <c r="U4521" i="2"/>
  <c r="T4521" i="2" a="1"/>
  <c r="T4521" i="2" s="1"/>
  <c r="S4521" i="2" a="1"/>
  <c r="S4521" i="2" s="1"/>
  <c r="V4520" i="2"/>
  <c r="V4520" i="2" a="1"/>
  <c r="U4520" i="2"/>
  <c r="T4520" i="2"/>
  <c r="T4520" i="2" a="1"/>
  <c r="S4520" i="2"/>
  <c r="S4520" i="2" a="1"/>
  <c r="V4519" i="2" a="1"/>
  <c r="V4519" i="2" s="1"/>
  <c r="U4519" i="2"/>
  <c r="T4519" i="2" a="1"/>
  <c r="T4519" i="2" s="1"/>
  <c r="S4519" i="2" a="1"/>
  <c r="S4519" i="2" s="1"/>
  <c r="V4518" i="2" a="1"/>
  <c r="V4518" i="2" s="1"/>
  <c r="U4518" i="2"/>
  <c r="T4518" i="2"/>
  <c r="T4518" i="2" a="1"/>
  <c r="S4518" i="2"/>
  <c r="S4518" i="2" a="1"/>
  <c r="V4517" i="2"/>
  <c r="V4517" i="2" a="1"/>
  <c r="U4517" i="2"/>
  <c r="T4517" i="2"/>
  <c r="T4517" i="2" a="1"/>
  <c r="S4517" i="2" a="1"/>
  <c r="S4517" i="2" s="1"/>
  <c r="V4516" i="2" a="1"/>
  <c r="V4516" i="2" s="1"/>
  <c r="U4516" i="2"/>
  <c r="T4516" i="2" a="1"/>
  <c r="T4516" i="2" s="1"/>
  <c r="S4516" i="2"/>
  <c r="S4516" i="2" a="1"/>
  <c r="V4515" i="2"/>
  <c r="V4515" i="2" a="1"/>
  <c r="U4515" i="2"/>
  <c r="T4515" i="2" a="1"/>
  <c r="T4515" i="2" s="1"/>
  <c r="S4515" i="2"/>
  <c r="S4515" i="2" a="1"/>
  <c r="V4514" i="2" a="1"/>
  <c r="V4514" i="2" s="1"/>
  <c r="U4514" i="2"/>
  <c r="T4514" i="2"/>
  <c r="T4514" i="2" a="1"/>
  <c r="S4514" i="2" a="1"/>
  <c r="S4514" i="2" s="1"/>
  <c r="V4513" i="2"/>
  <c r="V4513" i="2" a="1"/>
  <c r="U4513" i="2"/>
  <c r="T4513" i="2" a="1"/>
  <c r="T4513" i="2" s="1"/>
  <c r="S4513" i="2" a="1"/>
  <c r="S4513" i="2" s="1"/>
  <c r="V4512" i="2"/>
  <c r="V4512" i="2" a="1"/>
  <c r="U4512" i="2"/>
  <c r="T4512" i="2" a="1"/>
  <c r="T4512" i="2" s="1"/>
  <c r="S4512" i="2"/>
  <c r="S4512" i="2" a="1"/>
  <c r="V4511" i="2" a="1"/>
  <c r="V4511" i="2" s="1"/>
  <c r="U4511" i="2"/>
  <c r="T4511" i="2" a="1"/>
  <c r="T4511" i="2" s="1"/>
  <c r="S4511" i="2" a="1"/>
  <c r="S4511" i="2" s="1"/>
  <c r="V4510" i="2" a="1"/>
  <c r="V4510" i="2" s="1"/>
  <c r="U4510" i="2"/>
  <c r="T4510" i="2"/>
  <c r="T4510" i="2" a="1"/>
  <c r="S4510" i="2" a="1"/>
  <c r="S4510" i="2" s="1"/>
  <c r="V4509" i="2"/>
  <c r="V4509" i="2" a="1"/>
  <c r="U4509" i="2"/>
  <c r="T4509" i="2"/>
  <c r="T4509" i="2" a="1"/>
  <c r="S4509" i="2" a="1"/>
  <c r="S4509" i="2" s="1"/>
  <c r="V4508" i="2" a="1"/>
  <c r="V4508" i="2" s="1"/>
  <c r="U4508" i="2"/>
  <c r="T4508" i="2" a="1"/>
  <c r="T4508" i="2" s="1"/>
  <c r="S4508" i="2"/>
  <c r="S4508" i="2" a="1"/>
  <c r="V4507" i="2" a="1"/>
  <c r="V4507" i="2" s="1"/>
  <c r="U4507" i="2"/>
  <c r="T4507" i="2" a="1"/>
  <c r="T4507" i="2" s="1"/>
  <c r="S4507" i="2"/>
  <c r="S4507" i="2" a="1"/>
  <c r="V4506" i="2" a="1"/>
  <c r="V4506" i="2" s="1"/>
  <c r="U4506" i="2"/>
  <c r="T4506" i="2"/>
  <c r="T4506" i="2" a="1"/>
  <c r="S4506" i="2" a="1"/>
  <c r="S4506" i="2" s="1"/>
  <c r="V4505" i="2"/>
  <c r="V4505" i="2" a="1"/>
  <c r="U4505" i="2"/>
  <c r="T4505" i="2" a="1"/>
  <c r="T4505" i="2" s="1"/>
  <c r="S4505" i="2" a="1"/>
  <c r="S4505" i="2" s="1"/>
  <c r="V4504" i="2"/>
  <c r="V4504" i="2" a="1"/>
  <c r="U4504" i="2"/>
  <c r="T4504" i="2" a="1"/>
  <c r="T4504" i="2" s="1"/>
  <c r="S4504" i="2"/>
  <c r="S4504" i="2" a="1"/>
  <c r="V4503" i="2" a="1"/>
  <c r="V4503" i="2" s="1"/>
  <c r="U4503" i="2"/>
  <c r="T4503" i="2" a="1"/>
  <c r="T4503" i="2" s="1"/>
  <c r="S4503" i="2" a="1"/>
  <c r="S4503" i="2" s="1"/>
  <c r="V4502" i="2" a="1"/>
  <c r="V4502" i="2" s="1"/>
  <c r="U4502" i="2"/>
  <c r="T4502" i="2"/>
  <c r="T4502" i="2" a="1"/>
  <c r="S4502" i="2" a="1"/>
  <c r="S4502" i="2" s="1"/>
  <c r="V4501" i="2"/>
  <c r="V4501" i="2" a="1"/>
  <c r="U4501" i="2"/>
  <c r="T4501" i="2"/>
  <c r="T4501" i="2" a="1"/>
  <c r="S4501" i="2" a="1"/>
  <c r="S4501" i="2" s="1"/>
  <c r="V4500" i="2" a="1"/>
  <c r="V4500" i="2" s="1"/>
  <c r="U4500" i="2"/>
  <c r="T4500" i="2" a="1"/>
  <c r="T4500" i="2" s="1"/>
  <c r="S4500" i="2" a="1"/>
  <c r="S4500" i="2" s="1"/>
  <c r="V4499" i="2" a="1"/>
  <c r="V4499" i="2" s="1"/>
  <c r="U4499" i="2"/>
  <c r="T4499" i="2" a="1"/>
  <c r="T4499" i="2" s="1"/>
  <c r="S4499" i="2"/>
  <c r="S4499" i="2" a="1"/>
  <c r="V4498" i="2" a="1"/>
  <c r="V4498" i="2" s="1"/>
  <c r="U4498" i="2"/>
  <c r="T4498" i="2"/>
  <c r="T4498" i="2" a="1"/>
  <c r="S4498" i="2" a="1"/>
  <c r="S4498" i="2" s="1"/>
  <c r="V4497" i="2" a="1"/>
  <c r="V4497" i="2" s="1"/>
  <c r="U4497" i="2"/>
  <c r="T4497" i="2" a="1"/>
  <c r="T4497" i="2" s="1"/>
  <c r="S4497" i="2" a="1"/>
  <c r="S4497" i="2" s="1"/>
  <c r="V4496" i="2" a="1"/>
  <c r="V4496" i="2" s="1"/>
  <c r="U4496" i="2"/>
  <c r="T4496" i="2" a="1"/>
  <c r="T4496" i="2" s="1"/>
  <c r="S4496" i="2"/>
  <c r="S4496" i="2" a="1"/>
  <c r="V4495" i="2" a="1"/>
  <c r="V4495" i="2" s="1"/>
  <c r="U4495" i="2"/>
  <c r="T4495" i="2" a="1"/>
  <c r="T4495" i="2" s="1"/>
  <c r="S4495" i="2" a="1"/>
  <c r="S4495" i="2" s="1"/>
  <c r="V4494" i="2" a="1"/>
  <c r="V4494" i="2" s="1"/>
  <c r="U4494" i="2"/>
  <c r="T4494" i="2" a="1"/>
  <c r="T4494" i="2" s="1"/>
  <c r="S4494" i="2" a="1"/>
  <c r="S4494" i="2" s="1"/>
  <c r="V4493" i="2" a="1"/>
  <c r="V4493" i="2" s="1"/>
  <c r="U4493" i="2"/>
  <c r="T4493" i="2" a="1"/>
  <c r="T4493" i="2" s="1"/>
  <c r="S4493" i="2" a="1"/>
  <c r="S4493" i="2" s="1"/>
  <c r="V4492" i="2" a="1"/>
  <c r="V4492" i="2" s="1"/>
  <c r="U4492" i="2"/>
  <c r="T4492" i="2" a="1"/>
  <c r="T4492" i="2" s="1"/>
  <c r="S4492" i="2" a="1"/>
  <c r="S4492" i="2" s="1"/>
  <c r="V4491" i="2" a="1"/>
  <c r="V4491" i="2" s="1"/>
  <c r="U4491" i="2"/>
  <c r="T4491" i="2" a="1"/>
  <c r="T4491" i="2" s="1"/>
  <c r="S4491" i="2" a="1"/>
  <c r="S4491" i="2" s="1"/>
  <c r="V4490" i="2" a="1"/>
  <c r="V4490" i="2" s="1"/>
  <c r="U4490" i="2"/>
  <c r="T4490" i="2" a="1"/>
  <c r="T4490" i="2" s="1"/>
  <c r="S4490" i="2" a="1"/>
  <c r="S4490" i="2" s="1"/>
  <c r="V4489" i="2" a="1"/>
  <c r="V4489" i="2" s="1"/>
  <c r="U4489" i="2"/>
  <c r="T4489" i="2" a="1"/>
  <c r="T4489" i="2" s="1"/>
  <c r="S4489" i="2" a="1"/>
  <c r="S4489" i="2" s="1"/>
  <c r="V4488" i="2" a="1"/>
  <c r="V4488" i="2" s="1"/>
  <c r="U4488" i="2"/>
  <c r="T4488" i="2"/>
  <c r="T4488" i="2" a="1"/>
  <c r="S4488" i="2" a="1"/>
  <c r="S4488" i="2" s="1"/>
  <c r="V4487" i="2" a="1"/>
  <c r="V4487" i="2" s="1"/>
  <c r="U4487" i="2"/>
  <c r="T4487" i="2" a="1"/>
  <c r="T4487" i="2" s="1"/>
  <c r="S4487" i="2" a="1"/>
  <c r="S4487" i="2" s="1"/>
  <c r="V4486" i="2" a="1"/>
  <c r="V4486" i="2" s="1"/>
  <c r="U4486" i="2"/>
  <c r="T4486" i="2" a="1"/>
  <c r="T4486" i="2" s="1"/>
  <c r="S4486" i="2"/>
  <c r="S4486" i="2" a="1"/>
  <c r="V4485" i="2" a="1"/>
  <c r="V4485" i="2" s="1"/>
  <c r="U4485" i="2"/>
  <c r="T4485" i="2" a="1"/>
  <c r="T4485" i="2" s="1"/>
  <c r="S4485" i="2" a="1"/>
  <c r="S4485" i="2" s="1"/>
  <c r="V4484" i="2" a="1"/>
  <c r="V4484" i="2" s="1"/>
  <c r="U4484" i="2"/>
  <c r="T4484" i="2" a="1"/>
  <c r="T4484" i="2" s="1"/>
  <c r="S4484" i="2" a="1"/>
  <c r="S4484" i="2" s="1"/>
  <c r="V4483" i="2"/>
  <c r="V4483" i="2" a="1"/>
  <c r="U4483" i="2"/>
  <c r="T4483" i="2" a="1"/>
  <c r="T4483" i="2" s="1"/>
  <c r="S4483" i="2"/>
  <c r="S4483" i="2" a="1"/>
  <c r="V4482" i="2" a="1"/>
  <c r="V4482" i="2" s="1"/>
  <c r="U4482" i="2"/>
  <c r="T4482" i="2" a="1"/>
  <c r="T4482" i="2" s="1"/>
  <c r="S4482" i="2" a="1"/>
  <c r="S4482" i="2" s="1"/>
  <c r="V4481" i="2" a="1"/>
  <c r="V4481" i="2" s="1"/>
  <c r="U4481" i="2"/>
  <c r="T4481" i="2" a="1"/>
  <c r="T4481" i="2" s="1"/>
  <c r="S4481" i="2" a="1"/>
  <c r="S4481" i="2" s="1"/>
  <c r="V4480" i="2" a="1"/>
  <c r="V4480" i="2" s="1"/>
  <c r="U4480" i="2"/>
  <c r="T4480" i="2"/>
  <c r="T4480" i="2" a="1"/>
  <c r="S4480" i="2" a="1"/>
  <c r="S4480" i="2" s="1"/>
  <c r="V4479" i="2" a="1"/>
  <c r="V4479" i="2" s="1"/>
  <c r="U4479" i="2"/>
  <c r="T4479" i="2" a="1"/>
  <c r="T4479" i="2" s="1"/>
  <c r="S4479" i="2" a="1"/>
  <c r="S4479" i="2" s="1"/>
  <c r="V4478" i="2" a="1"/>
  <c r="V4478" i="2" s="1"/>
  <c r="U4478" i="2"/>
  <c r="T4478" i="2"/>
  <c r="T4478" i="2" a="1"/>
  <c r="S4478" i="2" a="1"/>
  <c r="S4478" i="2" s="1"/>
  <c r="V4477" i="2" a="1"/>
  <c r="V4477" i="2" s="1"/>
  <c r="U4477" i="2"/>
  <c r="T4477" i="2" a="1"/>
  <c r="T4477" i="2" s="1"/>
  <c r="S4477" i="2" a="1"/>
  <c r="S4477" i="2" s="1"/>
  <c r="V4476" i="2"/>
  <c r="V4476" i="2" a="1"/>
  <c r="U4476" i="2"/>
  <c r="T4476" i="2" a="1"/>
  <c r="T4476" i="2" s="1"/>
  <c r="S4476" i="2"/>
  <c r="S4476" i="2" a="1"/>
  <c r="V4475" i="2" a="1"/>
  <c r="V4475" i="2" s="1"/>
  <c r="U4475" i="2"/>
  <c r="T4475" i="2" a="1"/>
  <c r="T4475" i="2" s="1"/>
  <c r="S4475" i="2" a="1"/>
  <c r="S4475" i="2" s="1"/>
  <c r="V4474" i="2" a="1"/>
  <c r="V4474" i="2" s="1"/>
  <c r="U4474" i="2"/>
  <c r="T4474" i="2" a="1"/>
  <c r="T4474" i="2" s="1"/>
  <c r="S4474" i="2" a="1"/>
  <c r="S4474" i="2" s="1"/>
  <c r="V4473" i="2"/>
  <c r="V4473" i="2" a="1"/>
  <c r="U4473" i="2"/>
  <c r="T4473" i="2"/>
  <c r="T4473" i="2" a="1"/>
  <c r="S4473" i="2" a="1"/>
  <c r="S4473" i="2" s="1"/>
  <c r="V4472" i="2" a="1"/>
  <c r="V4472" i="2" s="1"/>
  <c r="U4472" i="2"/>
  <c r="T4472" i="2" a="1"/>
  <c r="T4472" i="2" s="1"/>
  <c r="S4472" i="2" a="1"/>
  <c r="S4472" i="2" s="1"/>
  <c r="V4471" i="2" a="1"/>
  <c r="V4471" i="2" s="1"/>
  <c r="U4471" i="2"/>
  <c r="T4471" i="2" a="1"/>
  <c r="T4471" i="2" s="1"/>
  <c r="S4471" i="2"/>
  <c r="S4471" i="2" a="1"/>
  <c r="V4470" i="2" a="1"/>
  <c r="V4470" i="2" s="1"/>
  <c r="U4470" i="2"/>
  <c r="T4470" i="2" a="1"/>
  <c r="T4470" i="2" s="1"/>
  <c r="S4470" i="2" a="1"/>
  <c r="S4470" i="2" s="1"/>
  <c r="V4469" i="2" a="1"/>
  <c r="V4469" i="2" s="1"/>
  <c r="U4469" i="2"/>
  <c r="T4469" i="2"/>
  <c r="T4469" i="2" a="1"/>
  <c r="S4469" i="2" a="1"/>
  <c r="S4469" i="2" s="1"/>
  <c r="V4468" i="2" a="1"/>
  <c r="V4468" i="2" s="1"/>
  <c r="U4468" i="2"/>
  <c r="T4468" i="2" a="1"/>
  <c r="T4468" i="2" s="1"/>
  <c r="S4468" i="2" a="1"/>
  <c r="S4468" i="2" s="1"/>
  <c r="V4467" i="2" a="1"/>
  <c r="V4467" i="2" s="1"/>
  <c r="U4467" i="2"/>
  <c r="T4467" i="2" a="1"/>
  <c r="T4467" i="2" s="1"/>
  <c r="S4467" i="2" a="1"/>
  <c r="S4467" i="2" s="1"/>
  <c r="V4466" i="2" a="1"/>
  <c r="V4466" i="2" s="1"/>
  <c r="U4466" i="2"/>
  <c r="T4466" i="2" a="1"/>
  <c r="T4466" i="2" s="1"/>
  <c r="S4466" i="2" a="1"/>
  <c r="S4466" i="2" s="1"/>
  <c r="V4465" i="2" a="1"/>
  <c r="V4465" i="2" s="1"/>
  <c r="U4465" i="2"/>
  <c r="T4465" i="2" a="1"/>
  <c r="T4465" i="2" s="1"/>
  <c r="S4465" i="2" a="1"/>
  <c r="S4465" i="2" s="1"/>
  <c r="V4464" i="2" a="1"/>
  <c r="V4464" i="2" s="1"/>
  <c r="U4464" i="2"/>
  <c r="T4464" i="2" a="1"/>
  <c r="T4464" i="2" s="1"/>
  <c r="S4464" i="2" a="1"/>
  <c r="S4464" i="2" s="1"/>
  <c r="V4463" i="2" a="1"/>
  <c r="V4463" i="2" s="1"/>
  <c r="U4463" i="2"/>
  <c r="T4463" i="2" a="1"/>
  <c r="T4463" i="2" s="1"/>
  <c r="S4463" i="2" a="1"/>
  <c r="S4463" i="2" s="1"/>
  <c r="V4462" i="2" a="1"/>
  <c r="V4462" i="2" s="1"/>
  <c r="U4462" i="2"/>
  <c r="T4462" i="2" a="1"/>
  <c r="T4462" i="2" s="1"/>
  <c r="S4462" i="2" a="1"/>
  <c r="S4462" i="2" s="1"/>
  <c r="V4461" i="2" a="1"/>
  <c r="V4461" i="2" s="1"/>
  <c r="U4461" i="2"/>
  <c r="T4461" i="2" a="1"/>
  <c r="T4461" i="2" s="1"/>
  <c r="S4461" i="2" a="1"/>
  <c r="S4461" i="2" s="1"/>
  <c r="V4460" i="2" a="1"/>
  <c r="V4460" i="2" s="1"/>
  <c r="U4460" i="2"/>
  <c r="T4460" i="2" a="1"/>
  <c r="T4460" i="2" s="1"/>
  <c r="S4460" i="2" a="1"/>
  <c r="S4460" i="2" s="1"/>
  <c r="V4459" i="2" a="1"/>
  <c r="V4459" i="2" s="1"/>
  <c r="U4459" i="2"/>
  <c r="T4459" i="2" a="1"/>
  <c r="T4459" i="2" s="1"/>
  <c r="S4459" i="2" a="1"/>
  <c r="S4459" i="2" s="1"/>
  <c r="V4458" i="2" a="1"/>
  <c r="V4458" i="2" s="1"/>
  <c r="U4458" i="2"/>
  <c r="T4458" i="2" a="1"/>
  <c r="T4458" i="2" s="1"/>
  <c r="S4458" i="2" a="1"/>
  <c r="S4458" i="2" s="1"/>
  <c r="V4457" i="2"/>
  <c r="V4457" i="2" a="1"/>
  <c r="U4457" i="2"/>
  <c r="T4457" i="2" a="1"/>
  <c r="T4457" i="2" s="1"/>
  <c r="S4457" i="2" a="1"/>
  <c r="S4457" i="2" s="1"/>
  <c r="V4456" i="2" a="1"/>
  <c r="V4456" i="2" s="1"/>
  <c r="U4456" i="2"/>
  <c r="T4456" i="2" a="1"/>
  <c r="T4456" i="2" s="1"/>
  <c r="S4456" i="2" a="1"/>
  <c r="S4456" i="2" s="1"/>
  <c r="V4455" i="2" a="1"/>
  <c r="V4455" i="2" s="1"/>
  <c r="U4455" i="2"/>
  <c r="T4455" i="2" a="1"/>
  <c r="T4455" i="2" s="1"/>
  <c r="S4455" i="2" a="1"/>
  <c r="S4455" i="2" s="1"/>
  <c r="V4454" i="2" a="1"/>
  <c r="V4454" i="2" s="1"/>
  <c r="U4454" i="2"/>
  <c r="T4454" i="2" a="1"/>
  <c r="T4454" i="2" s="1"/>
  <c r="S4454" i="2" a="1"/>
  <c r="S4454" i="2" s="1"/>
  <c r="V4453" i="2" a="1"/>
  <c r="V4453" i="2" s="1"/>
  <c r="U4453" i="2"/>
  <c r="T4453" i="2" a="1"/>
  <c r="T4453" i="2" s="1"/>
  <c r="S4453" i="2" a="1"/>
  <c r="S4453" i="2" s="1"/>
  <c r="V4452" i="2" a="1"/>
  <c r="V4452" i="2" s="1"/>
  <c r="U4452" i="2"/>
  <c r="T4452" i="2" a="1"/>
  <c r="T4452" i="2" s="1"/>
  <c r="S4452" i="2" a="1"/>
  <c r="S4452" i="2" s="1"/>
  <c r="V4451" i="2" a="1"/>
  <c r="V4451" i="2" s="1"/>
  <c r="U4451" i="2"/>
  <c r="T4451" i="2" a="1"/>
  <c r="T4451" i="2" s="1"/>
  <c r="S4451" i="2" a="1"/>
  <c r="S4451" i="2" s="1"/>
  <c r="V4450" i="2" a="1"/>
  <c r="V4450" i="2" s="1"/>
  <c r="U4450" i="2"/>
  <c r="T4450" i="2" a="1"/>
  <c r="T4450" i="2" s="1"/>
  <c r="S4450" i="2" a="1"/>
  <c r="S4450" i="2" s="1"/>
  <c r="V4449" i="2" a="1"/>
  <c r="V4449" i="2" s="1"/>
  <c r="U4449" i="2"/>
  <c r="T4449" i="2" a="1"/>
  <c r="T4449" i="2" s="1"/>
  <c r="S4449" i="2" a="1"/>
  <c r="S4449" i="2" s="1"/>
  <c r="V4448" i="2" a="1"/>
  <c r="V4448" i="2" s="1"/>
  <c r="U4448" i="2"/>
  <c r="T4448" i="2" a="1"/>
  <c r="T4448" i="2" s="1"/>
  <c r="S4448" i="2" a="1"/>
  <c r="S4448" i="2" s="1"/>
  <c r="V4447" i="2"/>
  <c r="V4447" i="2" a="1"/>
  <c r="U4447" i="2"/>
  <c r="T4447" i="2" a="1"/>
  <c r="T4447" i="2" s="1"/>
  <c r="S4447" i="2" a="1"/>
  <c r="S4447" i="2" s="1"/>
  <c r="V4446" i="2" a="1"/>
  <c r="V4446" i="2" s="1"/>
  <c r="U4446" i="2"/>
  <c r="T4446" i="2" a="1"/>
  <c r="T4446" i="2" s="1"/>
  <c r="S4446" i="2" a="1"/>
  <c r="S4446" i="2" s="1"/>
  <c r="V4445" i="2" a="1"/>
  <c r="V4445" i="2" s="1"/>
  <c r="U4445" i="2"/>
  <c r="T4445" i="2" a="1"/>
  <c r="T4445" i="2" s="1"/>
  <c r="S4445" i="2" a="1"/>
  <c r="S4445" i="2" s="1"/>
  <c r="V4444" i="2" a="1"/>
  <c r="V4444" i="2" s="1"/>
  <c r="U4444" i="2"/>
  <c r="T4444" i="2" a="1"/>
  <c r="T4444" i="2" s="1"/>
  <c r="S4444" i="2" a="1"/>
  <c r="S4444" i="2" s="1"/>
  <c r="V4443" i="2" a="1"/>
  <c r="V4443" i="2" s="1"/>
  <c r="U4443" i="2"/>
  <c r="T4443" i="2" a="1"/>
  <c r="T4443" i="2" s="1"/>
  <c r="S4443" i="2" a="1"/>
  <c r="S4443" i="2" s="1"/>
  <c r="V4442" i="2" a="1"/>
  <c r="V4442" i="2" s="1"/>
  <c r="U4442" i="2"/>
  <c r="T4442" i="2" a="1"/>
  <c r="T4442" i="2" s="1"/>
  <c r="S4442" i="2" a="1"/>
  <c r="S4442" i="2" s="1"/>
  <c r="V4441" i="2" a="1"/>
  <c r="V4441" i="2" s="1"/>
  <c r="U4441" i="2"/>
  <c r="T4441" i="2" a="1"/>
  <c r="T4441" i="2" s="1"/>
  <c r="S4441" i="2" a="1"/>
  <c r="S4441" i="2" s="1"/>
  <c r="V4440" i="2" a="1"/>
  <c r="V4440" i="2" s="1"/>
  <c r="U4440" i="2"/>
  <c r="T4440" i="2" a="1"/>
  <c r="T4440" i="2" s="1"/>
  <c r="S4440" i="2" a="1"/>
  <c r="S4440" i="2" s="1"/>
  <c r="V4439" i="2" a="1"/>
  <c r="V4439" i="2" s="1"/>
  <c r="U4439" i="2"/>
  <c r="T4439" i="2" a="1"/>
  <c r="T4439" i="2" s="1"/>
  <c r="S4439" i="2" a="1"/>
  <c r="S4439" i="2" s="1"/>
  <c r="V4438" i="2" a="1"/>
  <c r="V4438" i="2" s="1"/>
  <c r="U4438" i="2"/>
  <c r="T4438" i="2" a="1"/>
  <c r="T4438" i="2" s="1"/>
  <c r="S4438" i="2" a="1"/>
  <c r="S4438" i="2" s="1"/>
  <c r="V4437" i="2" a="1"/>
  <c r="V4437" i="2" s="1"/>
  <c r="U4437" i="2"/>
  <c r="T4437" i="2" a="1"/>
  <c r="T4437" i="2" s="1"/>
  <c r="S4437" i="2" a="1"/>
  <c r="S4437" i="2" s="1"/>
  <c r="V4436" i="2" a="1"/>
  <c r="V4436" i="2" s="1"/>
  <c r="U4436" i="2"/>
  <c r="T4436" i="2" a="1"/>
  <c r="T4436" i="2" s="1"/>
  <c r="S4436" i="2" a="1"/>
  <c r="S4436" i="2" s="1"/>
  <c r="V4435" i="2" a="1"/>
  <c r="V4435" i="2" s="1"/>
  <c r="U4435" i="2"/>
  <c r="T4435" i="2" a="1"/>
  <c r="T4435" i="2" s="1"/>
  <c r="S4435" i="2" a="1"/>
  <c r="S4435" i="2" s="1"/>
  <c r="V4434" i="2" a="1"/>
  <c r="V4434" i="2" s="1"/>
  <c r="U4434" i="2"/>
  <c r="T4434" i="2" a="1"/>
  <c r="T4434" i="2" s="1"/>
  <c r="S4434" i="2" a="1"/>
  <c r="S4434" i="2" s="1"/>
  <c r="V4433" i="2" a="1"/>
  <c r="V4433" i="2" s="1"/>
  <c r="U4433" i="2"/>
  <c r="T4433" i="2"/>
  <c r="T4433" i="2" a="1"/>
  <c r="S4433" i="2" a="1"/>
  <c r="S4433" i="2" s="1"/>
  <c r="V4432" i="2" a="1"/>
  <c r="V4432" i="2" s="1"/>
  <c r="U4432" i="2"/>
  <c r="T4432" i="2" a="1"/>
  <c r="T4432" i="2" s="1"/>
  <c r="S4432" i="2" a="1"/>
  <c r="S4432" i="2" s="1"/>
  <c r="V4431" i="2" a="1"/>
  <c r="V4431" i="2" s="1"/>
  <c r="U4431" i="2"/>
  <c r="T4431" i="2" a="1"/>
  <c r="T4431" i="2" s="1"/>
  <c r="S4431" i="2"/>
  <c r="S4431" i="2" a="1"/>
  <c r="V4430" i="2" a="1"/>
  <c r="V4430" i="2" s="1"/>
  <c r="U4430" i="2"/>
  <c r="T4430" i="2"/>
  <c r="T4430" i="2" a="1"/>
  <c r="S4430" i="2" a="1"/>
  <c r="S4430" i="2" s="1"/>
  <c r="V4429" i="2" a="1"/>
  <c r="V4429" i="2" s="1"/>
  <c r="U4429" i="2"/>
  <c r="T4429" i="2" a="1"/>
  <c r="T4429" i="2" s="1"/>
  <c r="S4429" i="2" a="1"/>
  <c r="S4429" i="2" s="1"/>
  <c r="V4428" i="2" a="1"/>
  <c r="V4428" i="2" s="1"/>
  <c r="U4428" i="2"/>
  <c r="T4428" i="2" a="1"/>
  <c r="T4428" i="2" s="1"/>
  <c r="S4428" i="2"/>
  <c r="S4428" i="2" a="1"/>
  <c r="V4427" i="2" a="1"/>
  <c r="V4427" i="2" s="1"/>
  <c r="U4427" i="2"/>
  <c r="T4427" i="2" a="1"/>
  <c r="T4427" i="2" s="1"/>
  <c r="S4427" i="2" a="1"/>
  <c r="S4427" i="2" s="1"/>
  <c r="V4426" i="2" a="1"/>
  <c r="V4426" i="2" s="1"/>
  <c r="U4426" i="2"/>
  <c r="T4426" i="2" a="1"/>
  <c r="T4426" i="2" s="1"/>
  <c r="S4426" i="2" a="1"/>
  <c r="S4426" i="2" s="1"/>
  <c r="V4425" i="2" a="1"/>
  <c r="V4425" i="2" s="1"/>
  <c r="U4425" i="2"/>
  <c r="T4425" i="2" a="1"/>
  <c r="T4425" i="2" s="1"/>
  <c r="S4425" i="2" a="1"/>
  <c r="S4425" i="2" s="1"/>
  <c r="V4424" i="2" a="1"/>
  <c r="V4424" i="2" s="1"/>
  <c r="U4424" i="2"/>
  <c r="T4424" i="2" a="1"/>
  <c r="T4424" i="2" s="1"/>
  <c r="S4424" i="2" a="1"/>
  <c r="S4424" i="2" s="1"/>
  <c r="V4423" i="2"/>
  <c r="V4423" i="2" a="1"/>
  <c r="U4423" i="2"/>
  <c r="T4423" i="2" a="1"/>
  <c r="T4423" i="2" s="1"/>
  <c r="S4423" i="2" a="1"/>
  <c r="S4423" i="2" s="1"/>
  <c r="V4422" i="2" a="1"/>
  <c r="V4422" i="2" s="1"/>
  <c r="U4422" i="2"/>
  <c r="T4422" i="2"/>
  <c r="T4422" i="2" a="1"/>
  <c r="S4422" i="2" a="1"/>
  <c r="S4422" i="2" s="1"/>
  <c r="V4421" i="2" a="1"/>
  <c r="V4421" i="2" s="1"/>
  <c r="U4421" i="2"/>
  <c r="T4421" i="2" a="1"/>
  <c r="T4421" i="2" s="1"/>
  <c r="S4421" i="2" a="1"/>
  <c r="S4421" i="2" s="1"/>
  <c r="V4420" i="2" a="1"/>
  <c r="V4420" i="2" s="1"/>
  <c r="U4420" i="2"/>
  <c r="T4420" i="2" a="1"/>
  <c r="T4420" i="2" s="1"/>
  <c r="S4420" i="2" a="1"/>
  <c r="S4420" i="2" s="1"/>
  <c r="V4419" i="2" a="1"/>
  <c r="V4419" i="2" s="1"/>
  <c r="U4419" i="2"/>
  <c r="T4419" i="2" a="1"/>
  <c r="T4419" i="2" s="1"/>
  <c r="S4419" i="2" a="1"/>
  <c r="S4419" i="2" s="1"/>
  <c r="V4418" i="2" a="1"/>
  <c r="V4418" i="2" s="1"/>
  <c r="U4418" i="2"/>
  <c r="T4418" i="2" a="1"/>
  <c r="T4418" i="2" s="1"/>
  <c r="S4418" i="2" a="1"/>
  <c r="S4418" i="2" s="1"/>
  <c r="V4417" i="2" a="1"/>
  <c r="V4417" i="2" s="1"/>
  <c r="U4417" i="2"/>
  <c r="T4417" i="2" a="1"/>
  <c r="T4417" i="2" s="1"/>
  <c r="S4417" i="2" a="1"/>
  <c r="S4417" i="2" s="1"/>
  <c r="V4416" i="2" a="1"/>
  <c r="V4416" i="2" s="1"/>
  <c r="U4416" i="2"/>
  <c r="T4416" i="2" a="1"/>
  <c r="T4416" i="2" s="1"/>
  <c r="S4416" i="2" a="1"/>
  <c r="S4416" i="2" s="1"/>
  <c r="V4415" i="2" a="1"/>
  <c r="V4415" i="2" s="1"/>
  <c r="U4415" i="2"/>
  <c r="T4415" i="2" a="1"/>
  <c r="T4415" i="2" s="1"/>
  <c r="S4415" i="2" a="1"/>
  <c r="S4415" i="2" s="1"/>
  <c r="V4414" i="2" a="1"/>
  <c r="V4414" i="2" s="1"/>
  <c r="U4414" i="2"/>
  <c r="T4414" i="2" a="1"/>
  <c r="T4414" i="2" s="1"/>
  <c r="S4414" i="2" a="1"/>
  <c r="S4414" i="2" s="1"/>
  <c r="V4413" i="2" a="1"/>
  <c r="V4413" i="2" s="1"/>
  <c r="U4413" i="2"/>
  <c r="T4413" i="2" a="1"/>
  <c r="T4413" i="2" s="1"/>
  <c r="S4413" i="2" a="1"/>
  <c r="S4413" i="2" s="1"/>
  <c r="V4412" i="2" a="1"/>
  <c r="V4412" i="2" s="1"/>
  <c r="U4412" i="2"/>
  <c r="T4412" i="2"/>
  <c r="T4412" i="2" a="1"/>
  <c r="S4412" i="2" a="1"/>
  <c r="S4412" i="2" s="1"/>
  <c r="V4411" i="2" a="1"/>
  <c r="V4411" i="2" s="1"/>
  <c r="U4411" i="2"/>
  <c r="T4411" i="2" a="1"/>
  <c r="T4411" i="2" s="1"/>
  <c r="S4411" i="2" a="1"/>
  <c r="S4411" i="2" s="1"/>
  <c r="V4410" i="2" a="1"/>
  <c r="V4410" i="2" s="1"/>
  <c r="U4410" i="2"/>
  <c r="T4410" i="2" a="1"/>
  <c r="T4410" i="2" s="1"/>
  <c r="S4410" i="2" a="1"/>
  <c r="S4410" i="2" s="1"/>
  <c r="V4409" i="2" a="1"/>
  <c r="V4409" i="2" s="1"/>
  <c r="U4409" i="2"/>
  <c r="T4409" i="2" a="1"/>
  <c r="T4409" i="2" s="1"/>
  <c r="S4409" i="2" a="1"/>
  <c r="S4409" i="2" s="1"/>
  <c r="V4408" i="2" a="1"/>
  <c r="V4408" i="2" s="1"/>
  <c r="U4408" i="2"/>
  <c r="T4408" i="2" a="1"/>
  <c r="T4408" i="2" s="1"/>
  <c r="S4408" i="2" a="1"/>
  <c r="S4408" i="2" s="1"/>
  <c r="V4407" i="2"/>
  <c r="V4407" i="2" a="1"/>
  <c r="U4407" i="2"/>
  <c r="T4407" i="2" a="1"/>
  <c r="T4407" i="2" s="1"/>
  <c r="S4407" i="2" a="1"/>
  <c r="S4407" i="2" s="1"/>
  <c r="V4406" i="2" a="1"/>
  <c r="V4406" i="2" s="1"/>
  <c r="U4406" i="2"/>
  <c r="T4406" i="2" a="1"/>
  <c r="T4406" i="2" s="1"/>
  <c r="S4406" i="2" a="1"/>
  <c r="S4406" i="2" s="1"/>
  <c r="V4405" i="2" a="1"/>
  <c r="V4405" i="2" s="1"/>
  <c r="U4405" i="2"/>
  <c r="T4405" i="2" a="1"/>
  <c r="T4405" i="2" s="1"/>
  <c r="S4405" i="2" a="1"/>
  <c r="S4405" i="2" s="1"/>
  <c r="V4404" i="2" a="1"/>
  <c r="V4404" i="2" s="1"/>
  <c r="U4404" i="2"/>
  <c r="T4404" i="2"/>
  <c r="T4404" i="2" a="1"/>
  <c r="S4404" i="2" a="1"/>
  <c r="S4404" i="2" s="1"/>
  <c r="V4403" i="2" a="1"/>
  <c r="V4403" i="2" s="1"/>
  <c r="U4403" i="2"/>
  <c r="T4403" i="2" a="1"/>
  <c r="T4403" i="2" s="1"/>
  <c r="S4403" i="2" a="1"/>
  <c r="S4403" i="2" s="1"/>
  <c r="V4402" i="2" a="1"/>
  <c r="V4402" i="2" s="1"/>
  <c r="U4402" i="2"/>
  <c r="T4402" i="2" a="1"/>
  <c r="T4402" i="2" s="1"/>
  <c r="S4402" i="2"/>
  <c r="S4402" i="2" a="1"/>
  <c r="V4401" i="2" a="1"/>
  <c r="V4401" i="2" s="1"/>
  <c r="U4401" i="2"/>
  <c r="T4401" i="2" a="1"/>
  <c r="T4401" i="2" s="1"/>
  <c r="S4401" i="2" a="1"/>
  <c r="S4401" i="2" s="1"/>
  <c r="V4400" i="2"/>
  <c r="V4400" i="2" a="1"/>
  <c r="U4400" i="2"/>
  <c r="T4400" i="2" a="1"/>
  <c r="T4400" i="2" s="1"/>
  <c r="S4400" i="2" a="1"/>
  <c r="S4400" i="2" s="1"/>
  <c r="V4399" i="2" a="1"/>
  <c r="V4399" i="2" s="1"/>
  <c r="U4399" i="2"/>
  <c r="T4399" i="2" a="1"/>
  <c r="T4399" i="2" s="1"/>
  <c r="S4399" i="2"/>
  <c r="S4399" i="2" a="1"/>
  <c r="V4398" i="2" a="1"/>
  <c r="V4398" i="2" s="1"/>
  <c r="U4398" i="2"/>
  <c r="T4398" i="2" a="1"/>
  <c r="T4398" i="2" s="1"/>
  <c r="S4398" i="2" a="1"/>
  <c r="S4398" i="2" s="1"/>
  <c r="V4397" i="2" a="1"/>
  <c r="V4397" i="2" s="1"/>
  <c r="U4397" i="2"/>
  <c r="T4397" i="2"/>
  <c r="T4397" i="2" a="1"/>
  <c r="S4397" i="2" a="1"/>
  <c r="S4397" i="2" s="1"/>
  <c r="V4396" i="2"/>
  <c r="V4396" i="2" a="1"/>
  <c r="U4396" i="2"/>
  <c r="T4396" i="2" a="1"/>
  <c r="T4396" i="2" s="1"/>
  <c r="S4396" i="2" a="1"/>
  <c r="S4396" i="2" s="1"/>
  <c r="V4395" i="2" a="1"/>
  <c r="V4395" i="2" s="1"/>
  <c r="U4395" i="2"/>
  <c r="T4395" i="2" a="1"/>
  <c r="T4395" i="2" s="1"/>
  <c r="S4395" i="2"/>
  <c r="S4395" i="2" a="1"/>
  <c r="V4394" i="2" a="1"/>
  <c r="V4394" i="2" s="1"/>
  <c r="U4394" i="2"/>
  <c r="T4394" i="2" a="1"/>
  <c r="T4394" i="2" s="1"/>
  <c r="S4394" i="2" a="1"/>
  <c r="S4394" i="2" s="1"/>
  <c r="V4393" i="2" a="1"/>
  <c r="V4393" i="2" s="1"/>
  <c r="U4393" i="2"/>
  <c r="T4393" i="2"/>
  <c r="T4393" i="2" a="1"/>
  <c r="S4393" i="2" a="1"/>
  <c r="S4393" i="2" s="1"/>
  <c r="V4392" i="2"/>
  <c r="V4392" i="2" a="1"/>
  <c r="U4392" i="2"/>
  <c r="T4392" i="2" a="1"/>
  <c r="T4392" i="2" s="1"/>
  <c r="S4392" i="2" a="1"/>
  <c r="S4392" i="2" s="1"/>
  <c r="V4391" i="2" a="1"/>
  <c r="V4391" i="2" s="1"/>
  <c r="U4391" i="2"/>
  <c r="T4391" i="2" a="1"/>
  <c r="T4391" i="2" s="1"/>
  <c r="S4391" i="2"/>
  <c r="S4391" i="2" a="1"/>
  <c r="V4390" i="2" a="1"/>
  <c r="V4390" i="2" s="1"/>
  <c r="U4390" i="2"/>
  <c r="T4390" i="2" a="1"/>
  <c r="T4390" i="2" s="1"/>
  <c r="S4390" i="2" a="1"/>
  <c r="S4390" i="2" s="1"/>
  <c r="V4389" i="2" a="1"/>
  <c r="V4389" i="2" s="1"/>
  <c r="U4389" i="2"/>
  <c r="T4389" i="2"/>
  <c r="T4389" i="2" a="1"/>
  <c r="S4389" i="2" a="1"/>
  <c r="S4389" i="2" s="1"/>
  <c r="V4388" i="2"/>
  <c r="V4388" i="2" a="1"/>
  <c r="U4388" i="2"/>
  <c r="T4388" i="2" a="1"/>
  <c r="T4388" i="2" s="1"/>
  <c r="S4388" i="2" a="1"/>
  <c r="S4388" i="2" s="1"/>
  <c r="V4387" i="2" a="1"/>
  <c r="V4387" i="2" s="1"/>
  <c r="U4387" i="2"/>
  <c r="T4387" i="2" a="1"/>
  <c r="T4387" i="2" s="1"/>
  <c r="S4387" i="2"/>
  <c r="S4387" i="2" a="1"/>
  <c r="V4386" i="2" a="1"/>
  <c r="V4386" i="2" s="1"/>
  <c r="U4386" i="2"/>
  <c r="T4386" i="2" a="1"/>
  <c r="T4386" i="2" s="1"/>
  <c r="S4386" i="2" a="1"/>
  <c r="S4386" i="2" s="1"/>
  <c r="V4385" i="2" a="1"/>
  <c r="V4385" i="2" s="1"/>
  <c r="U4385" i="2"/>
  <c r="T4385" i="2"/>
  <c r="T4385" i="2" a="1"/>
  <c r="S4385" i="2" a="1"/>
  <c r="S4385" i="2" s="1"/>
  <c r="V4384" i="2"/>
  <c r="V4384" i="2" a="1"/>
  <c r="U4384" i="2"/>
  <c r="T4384" i="2" a="1"/>
  <c r="T4384" i="2" s="1"/>
  <c r="S4384" i="2" a="1"/>
  <c r="S4384" i="2" s="1"/>
  <c r="V4383" i="2" a="1"/>
  <c r="V4383" i="2" s="1"/>
  <c r="U4383" i="2"/>
  <c r="T4383" i="2" a="1"/>
  <c r="T4383" i="2" s="1"/>
  <c r="S4383" i="2"/>
  <c r="S4383" i="2" a="1"/>
  <c r="V4382" i="2" a="1"/>
  <c r="V4382" i="2" s="1"/>
  <c r="U4382" i="2"/>
  <c r="T4382" i="2" a="1"/>
  <c r="T4382" i="2" s="1"/>
  <c r="S4382" i="2" a="1"/>
  <c r="S4382" i="2" s="1"/>
  <c r="V4381" i="2" a="1"/>
  <c r="V4381" i="2" s="1"/>
  <c r="U4381" i="2"/>
  <c r="T4381" i="2"/>
  <c r="T4381" i="2" a="1"/>
  <c r="S4381" i="2" a="1"/>
  <c r="S4381" i="2" s="1"/>
  <c r="V4380" i="2"/>
  <c r="V4380" i="2" a="1"/>
  <c r="U4380" i="2"/>
  <c r="T4380" i="2" a="1"/>
  <c r="T4380" i="2" s="1"/>
  <c r="S4380" i="2" a="1"/>
  <c r="S4380" i="2" s="1"/>
  <c r="V4379" i="2" a="1"/>
  <c r="V4379" i="2" s="1"/>
  <c r="U4379" i="2"/>
  <c r="T4379" i="2" a="1"/>
  <c r="T4379" i="2" s="1"/>
  <c r="S4379" i="2"/>
  <c r="S4379" i="2" a="1"/>
  <c r="V4378" i="2" a="1"/>
  <c r="V4378" i="2" s="1"/>
  <c r="U4378" i="2"/>
  <c r="T4378" i="2" a="1"/>
  <c r="T4378" i="2" s="1"/>
  <c r="S4378" i="2" a="1"/>
  <c r="S4378" i="2" s="1"/>
  <c r="V4377" i="2" a="1"/>
  <c r="V4377" i="2" s="1"/>
  <c r="U4377" i="2"/>
  <c r="T4377" i="2"/>
  <c r="T4377" i="2" a="1"/>
  <c r="S4377" i="2" a="1"/>
  <c r="S4377" i="2" s="1"/>
  <c r="V4376" i="2"/>
  <c r="V4376" i="2" a="1"/>
  <c r="U4376" i="2"/>
  <c r="T4376" i="2" a="1"/>
  <c r="T4376" i="2" s="1"/>
  <c r="S4376" i="2" a="1"/>
  <c r="S4376" i="2" s="1"/>
  <c r="V4375" i="2" a="1"/>
  <c r="V4375" i="2" s="1"/>
  <c r="U4375" i="2"/>
  <c r="T4375" i="2" a="1"/>
  <c r="T4375" i="2" s="1"/>
  <c r="S4375" i="2"/>
  <c r="S4375" i="2" a="1"/>
  <c r="V4374" i="2" a="1"/>
  <c r="V4374" i="2" s="1"/>
  <c r="U4374" i="2"/>
  <c r="T4374" i="2" a="1"/>
  <c r="T4374" i="2" s="1"/>
  <c r="S4374" i="2" a="1"/>
  <c r="S4374" i="2" s="1"/>
  <c r="V4373" i="2" a="1"/>
  <c r="V4373" i="2" s="1"/>
  <c r="U4373" i="2"/>
  <c r="T4373" i="2"/>
  <c r="T4373" i="2" a="1"/>
  <c r="S4373" i="2" a="1"/>
  <c r="S4373" i="2" s="1"/>
  <c r="V4372" i="2"/>
  <c r="V4372" i="2" a="1"/>
  <c r="U4372" i="2"/>
  <c r="T4372" i="2" a="1"/>
  <c r="T4372" i="2" s="1"/>
  <c r="S4372" i="2" a="1"/>
  <c r="S4372" i="2" s="1"/>
  <c r="V4371" i="2" a="1"/>
  <c r="V4371" i="2" s="1"/>
  <c r="U4371" i="2"/>
  <c r="T4371" i="2" a="1"/>
  <c r="T4371" i="2" s="1"/>
  <c r="S4371" i="2"/>
  <c r="S4371" i="2" a="1"/>
  <c r="V4370" i="2" a="1"/>
  <c r="V4370" i="2" s="1"/>
  <c r="U4370" i="2"/>
  <c r="T4370" i="2" a="1"/>
  <c r="T4370" i="2" s="1"/>
  <c r="S4370" i="2" a="1"/>
  <c r="S4370" i="2" s="1"/>
  <c r="V4369" i="2" a="1"/>
  <c r="V4369" i="2" s="1"/>
  <c r="U4369" i="2"/>
  <c r="T4369" i="2"/>
  <c r="T4369" i="2" a="1"/>
  <c r="S4369" i="2" a="1"/>
  <c r="S4369" i="2" s="1"/>
  <c r="V4368" i="2"/>
  <c r="V4368" i="2" a="1"/>
  <c r="U4368" i="2"/>
  <c r="T4368" i="2" a="1"/>
  <c r="T4368" i="2" s="1"/>
  <c r="S4368" i="2" a="1"/>
  <c r="S4368" i="2" s="1"/>
  <c r="V4367" i="2" a="1"/>
  <c r="V4367" i="2" s="1"/>
  <c r="U4367" i="2"/>
  <c r="T4367" i="2" a="1"/>
  <c r="T4367" i="2" s="1"/>
  <c r="S4367" i="2"/>
  <c r="S4367" i="2" a="1"/>
  <c r="V4366" i="2" a="1"/>
  <c r="V4366" i="2" s="1"/>
  <c r="U4366" i="2"/>
  <c r="T4366" i="2" a="1"/>
  <c r="T4366" i="2" s="1"/>
  <c r="S4366" i="2" a="1"/>
  <c r="S4366" i="2" s="1"/>
  <c r="V4365" i="2" a="1"/>
  <c r="V4365" i="2" s="1"/>
  <c r="U4365" i="2"/>
  <c r="T4365" i="2"/>
  <c r="T4365" i="2" a="1"/>
  <c r="S4365" i="2" a="1"/>
  <c r="S4365" i="2" s="1"/>
  <c r="V4364" i="2"/>
  <c r="V4364" i="2" a="1"/>
  <c r="U4364" i="2"/>
  <c r="T4364" i="2" a="1"/>
  <c r="T4364" i="2" s="1"/>
  <c r="S4364" i="2" a="1"/>
  <c r="S4364" i="2" s="1"/>
  <c r="V4363" i="2" a="1"/>
  <c r="V4363" i="2" s="1"/>
  <c r="U4363" i="2"/>
  <c r="T4363" i="2" a="1"/>
  <c r="T4363" i="2" s="1"/>
  <c r="S4363" i="2"/>
  <c r="S4363" i="2" a="1"/>
  <c r="V4362" i="2" a="1"/>
  <c r="V4362" i="2" s="1"/>
  <c r="U4362" i="2"/>
  <c r="T4362" i="2" a="1"/>
  <c r="T4362" i="2" s="1"/>
  <c r="S4362" i="2" a="1"/>
  <c r="S4362" i="2" s="1"/>
  <c r="V4361" i="2" a="1"/>
  <c r="V4361" i="2" s="1"/>
  <c r="U4361" i="2"/>
  <c r="T4361" i="2"/>
  <c r="T4361" i="2" a="1"/>
  <c r="S4361" i="2" a="1"/>
  <c r="S4361" i="2" s="1"/>
  <c r="V4360" i="2"/>
  <c r="V4360" i="2" a="1"/>
  <c r="U4360" i="2"/>
  <c r="T4360" i="2" a="1"/>
  <c r="T4360" i="2" s="1"/>
  <c r="S4360" i="2" a="1"/>
  <c r="S4360" i="2" s="1"/>
  <c r="V4359" i="2" a="1"/>
  <c r="V4359" i="2" s="1"/>
  <c r="U4359" i="2"/>
  <c r="T4359" i="2" a="1"/>
  <c r="T4359" i="2" s="1"/>
  <c r="S4359" i="2"/>
  <c r="S4359" i="2" a="1"/>
  <c r="V4358" i="2" a="1"/>
  <c r="V4358" i="2" s="1"/>
  <c r="U4358" i="2"/>
  <c r="T4358" i="2" a="1"/>
  <c r="T4358" i="2" s="1"/>
  <c r="S4358" i="2" a="1"/>
  <c r="S4358" i="2" s="1"/>
  <c r="V4357" i="2" a="1"/>
  <c r="V4357" i="2" s="1"/>
  <c r="U4357" i="2"/>
  <c r="T4357" i="2"/>
  <c r="T4357" i="2" a="1"/>
  <c r="S4357" i="2" a="1"/>
  <c r="S4357" i="2" s="1"/>
  <c r="V4356" i="2"/>
  <c r="V4356" i="2" a="1"/>
  <c r="U4356" i="2"/>
  <c r="T4356" i="2" a="1"/>
  <c r="T4356" i="2" s="1"/>
  <c r="S4356" i="2" a="1"/>
  <c r="S4356" i="2" s="1"/>
  <c r="V4355" i="2" a="1"/>
  <c r="V4355" i="2" s="1"/>
  <c r="U4355" i="2"/>
  <c r="T4355" i="2" a="1"/>
  <c r="T4355" i="2" s="1"/>
  <c r="S4355" i="2"/>
  <c r="S4355" i="2" a="1"/>
  <c r="V4354" i="2" a="1"/>
  <c r="V4354" i="2" s="1"/>
  <c r="U4354" i="2"/>
  <c r="T4354" i="2" a="1"/>
  <c r="T4354" i="2" s="1"/>
  <c r="S4354" i="2" a="1"/>
  <c r="S4354" i="2" s="1"/>
  <c r="V4353" i="2" a="1"/>
  <c r="V4353" i="2" s="1"/>
  <c r="U4353" i="2"/>
  <c r="T4353" i="2"/>
  <c r="T4353" i="2" a="1"/>
  <c r="S4353" i="2" a="1"/>
  <c r="S4353" i="2" s="1"/>
  <c r="V4352" i="2"/>
  <c r="V4352" i="2" a="1"/>
  <c r="U4352" i="2"/>
  <c r="T4352" i="2" a="1"/>
  <c r="T4352" i="2" s="1"/>
  <c r="S4352" i="2" a="1"/>
  <c r="S4352" i="2" s="1"/>
  <c r="V4351" i="2" a="1"/>
  <c r="V4351" i="2" s="1"/>
  <c r="U4351" i="2"/>
  <c r="T4351" i="2" a="1"/>
  <c r="T4351" i="2" s="1"/>
  <c r="S4351" i="2"/>
  <c r="S4351" i="2" a="1"/>
  <c r="V4350" i="2" a="1"/>
  <c r="V4350" i="2" s="1"/>
  <c r="U4350" i="2"/>
  <c r="T4350" i="2" a="1"/>
  <c r="T4350" i="2" s="1"/>
  <c r="S4350" i="2" a="1"/>
  <c r="S4350" i="2" s="1"/>
  <c r="V4349" i="2" a="1"/>
  <c r="V4349" i="2" s="1"/>
  <c r="U4349" i="2"/>
  <c r="T4349" i="2"/>
  <c r="T4349" i="2" a="1"/>
  <c r="S4349" i="2" a="1"/>
  <c r="S4349" i="2" s="1"/>
  <c r="V4348" i="2"/>
  <c r="V4348" i="2" a="1"/>
  <c r="U4348" i="2"/>
  <c r="T4348" i="2" a="1"/>
  <c r="T4348" i="2" s="1"/>
  <c r="S4348" i="2" a="1"/>
  <c r="S4348" i="2" s="1"/>
  <c r="V4347" i="2" a="1"/>
  <c r="V4347" i="2" s="1"/>
  <c r="U4347" i="2"/>
  <c r="T4347" i="2" a="1"/>
  <c r="T4347" i="2" s="1"/>
  <c r="S4347" i="2"/>
  <c r="S4347" i="2" a="1"/>
  <c r="V4346" i="2" a="1"/>
  <c r="V4346" i="2" s="1"/>
  <c r="U4346" i="2"/>
  <c r="T4346" i="2" a="1"/>
  <c r="T4346" i="2" s="1"/>
  <c r="S4346" i="2" a="1"/>
  <c r="S4346" i="2" s="1"/>
  <c r="V4345" i="2" a="1"/>
  <c r="V4345" i="2" s="1"/>
  <c r="U4345" i="2"/>
  <c r="T4345" i="2"/>
  <c r="T4345" i="2" a="1"/>
  <c r="S4345" i="2" a="1"/>
  <c r="S4345" i="2" s="1"/>
  <c r="V4344" i="2"/>
  <c r="V4344" i="2" a="1"/>
  <c r="U4344" i="2"/>
  <c r="T4344" i="2" a="1"/>
  <c r="T4344" i="2" s="1"/>
  <c r="S4344" i="2" a="1"/>
  <c r="S4344" i="2" s="1"/>
  <c r="V4343" i="2" a="1"/>
  <c r="V4343" i="2" s="1"/>
  <c r="U4343" i="2"/>
  <c r="T4343" i="2" a="1"/>
  <c r="T4343" i="2" s="1"/>
  <c r="S4343" i="2"/>
  <c r="S4343" i="2" a="1"/>
  <c r="V4342" i="2" a="1"/>
  <c r="V4342" i="2" s="1"/>
  <c r="U4342" i="2"/>
  <c r="T4342" i="2" a="1"/>
  <c r="T4342" i="2" s="1"/>
  <c r="S4342" i="2" a="1"/>
  <c r="S4342" i="2" s="1"/>
  <c r="V4341" i="2" a="1"/>
  <c r="V4341" i="2" s="1"/>
  <c r="U4341" i="2"/>
  <c r="T4341" i="2"/>
  <c r="T4341" i="2" a="1"/>
  <c r="S4341" i="2" a="1"/>
  <c r="S4341" i="2" s="1"/>
  <c r="V4340" i="2"/>
  <c r="V4340" i="2" a="1"/>
  <c r="U4340" i="2"/>
  <c r="T4340" i="2" a="1"/>
  <c r="T4340" i="2" s="1"/>
  <c r="S4340" i="2" a="1"/>
  <c r="S4340" i="2" s="1"/>
  <c r="V4339" i="2" a="1"/>
  <c r="V4339" i="2" s="1"/>
  <c r="U4339" i="2"/>
  <c r="T4339" i="2" a="1"/>
  <c r="T4339" i="2" s="1"/>
  <c r="S4339" i="2"/>
  <c r="S4339" i="2" a="1"/>
  <c r="V4338" i="2" a="1"/>
  <c r="V4338" i="2" s="1"/>
  <c r="U4338" i="2"/>
  <c r="T4338" i="2" a="1"/>
  <c r="T4338" i="2" s="1"/>
  <c r="S4338" i="2" a="1"/>
  <c r="S4338" i="2" s="1"/>
  <c r="V4337" i="2" a="1"/>
  <c r="V4337" i="2" s="1"/>
  <c r="U4337" i="2"/>
  <c r="T4337" i="2"/>
  <c r="T4337" i="2" a="1"/>
  <c r="S4337" i="2" a="1"/>
  <c r="S4337" i="2" s="1"/>
  <c r="V4336" i="2"/>
  <c r="V4336" i="2" a="1"/>
  <c r="U4336" i="2"/>
  <c r="T4336" i="2" a="1"/>
  <c r="T4336" i="2" s="1"/>
  <c r="S4336" i="2" a="1"/>
  <c r="S4336" i="2" s="1"/>
  <c r="V4335" i="2" a="1"/>
  <c r="V4335" i="2" s="1"/>
  <c r="U4335" i="2"/>
  <c r="T4335" i="2" a="1"/>
  <c r="T4335" i="2" s="1"/>
  <c r="S4335" i="2"/>
  <c r="S4335" i="2" a="1"/>
  <c r="V4334" i="2" a="1"/>
  <c r="V4334" i="2" s="1"/>
  <c r="U4334" i="2"/>
  <c r="T4334" i="2" a="1"/>
  <c r="T4334" i="2" s="1"/>
  <c r="S4334" i="2" a="1"/>
  <c r="S4334" i="2" s="1"/>
  <c r="V4333" i="2" a="1"/>
  <c r="V4333" i="2" s="1"/>
  <c r="U4333" i="2"/>
  <c r="T4333" i="2"/>
  <c r="T4333" i="2" a="1"/>
  <c r="S4333" i="2" a="1"/>
  <c r="S4333" i="2" s="1"/>
  <c r="V4332" i="2"/>
  <c r="V4332" i="2" a="1"/>
  <c r="U4332" i="2"/>
  <c r="T4332" i="2" a="1"/>
  <c r="T4332" i="2" s="1"/>
  <c r="S4332" i="2" a="1"/>
  <c r="S4332" i="2" s="1"/>
  <c r="V4331" i="2" a="1"/>
  <c r="V4331" i="2" s="1"/>
  <c r="U4331" i="2"/>
  <c r="T4331" i="2" a="1"/>
  <c r="T4331" i="2" s="1"/>
  <c r="S4331" i="2"/>
  <c r="S4331" i="2" a="1"/>
  <c r="V4330" i="2" a="1"/>
  <c r="V4330" i="2" s="1"/>
  <c r="U4330" i="2"/>
  <c r="T4330" i="2" a="1"/>
  <c r="T4330" i="2" s="1"/>
  <c r="S4330" i="2" a="1"/>
  <c r="S4330" i="2" s="1"/>
  <c r="V4329" i="2" a="1"/>
  <c r="V4329" i="2" s="1"/>
  <c r="U4329" i="2"/>
  <c r="T4329" i="2"/>
  <c r="T4329" i="2" a="1"/>
  <c r="S4329" i="2" a="1"/>
  <c r="S4329" i="2" s="1"/>
  <c r="V4328" i="2"/>
  <c r="V4328" i="2" a="1"/>
  <c r="U4328" i="2"/>
  <c r="T4328" i="2" a="1"/>
  <c r="T4328" i="2" s="1"/>
  <c r="S4328" i="2" a="1"/>
  <c r="S4328" i="2" s="1"/>
  <c r="V4327" i="2" a="1"/>
  <c r="V4327" i="2" s="1"/>
  <c r="U4327" i="2"/>
  <c r="T4327" i="2" a="1"/>
  <c r="T4327" i="2" s="1"/>
  <c r="S4327" i="2"/>
  <c r="S4327" i="2" a="1"/>
  <c r="V4326" i="2" a="1"/>
  <c r="V4326" i="2" s="1"/>
  <c r="U4326" i="2"/>
  <c r="T4326" i="2" a="1"/>
  <c r="T4326" i="2" s="1"/>
  <c r="S4326" i="2" a="1"/>
  <c r="S4326" i="2" s="1"/>
  <c r="V4325" i="2" a="1"/>
  <c r="V4325" i="2" s="1"/>
  <c r="U4325" i="2"/>
  <c r="T4325" i="2"/>
  <c r="T4325" i="2" a="1"/>
  <c r="S4325" i="2" a="1"/>
  <c r="S4325" i="2" s="1"/>
  <c r="V4324" i="2"/>
  <c r="V4324" i="2" a="1"/>
  <c r="U4324" i="2"/>
  <c r="T4324" i="2" a="1"/>
  <c r="T4324" i="2" s="1"/>
  <c r="S4324" i="2" a="1"/>
  <c r="S4324" i="2" s="1"/>
  <c r="V4323" i="2" a="1"/>
  <c r="V4323" i="2" s="1"/>
  <c r="U4323" i="2"/>
  <c r="T4323" i="2" a="1"/>
  <c r="T4323" i="2" s="1"/>
  <c r="S4323" i="2"/>
  <c r="S4323" i="2" a="1"/>
  <c r="V4322" i="2" a="1"/>
  <c r="V4322" i="2" s="1"/>
  <c r="U4322" i="2"/>
  <c r="T4322" i="2" a="1"/>
  <c r="T4322" i="2" s="1"/>
  <c r="S4322" i="2" a="1"/>
  <c r="S4322" i="2" s="1"/>
  <c r="V4321" i="2" a="1"/>
  <c r="V4321" i="2" s="1"/>
  <c r="U4321" i="2"/>
  <c r="T4321" i="2"/>
  <c r="T4321" i="2" a="1"/>
  <c r="S4321" i="2" a="1"/>
  <c r="S4321" i="2" s="1"/>
  <c r="V4320" i="2"/>
  <c r="V4320" i="2" a="1"/>
  <c r="U4320" i="2"/>
  <c r="T4320" i="2" a="1"/>
  <c r="T4320" i="2" s="1"/>
  <c r="S4320" i="2" a="1"/>
  <c r="S4320" i="2" s="1"/>
  <c r="V4319" i="2" a="1"/>
  <c r="V4319" i="2" s="1"/>
  <c r="U4319" i="2"/>
  <c r="T4319" i="2" a="1"/>
  <c r="T4319" i="2" s="1"/>
  <c r="S4319" i="2"/>
  <c r="S4319" i="2" a="1"/>
  <c r="V4318" i="2" a="1"/>
  <c r="V4318" i="2" s="1"/>
  <c r="U4318" i="2"/>
  <c r="T4318" i="2" a="1"/>
  <c r="T4318" i="2" s="1"/>
  <c r="S4318" i="2" a="1"/>
  <c r="S4318" i="2" s="1"/>
  <c r="V4317" i="2" a="1"/>
  <c r="V4317" i="2" s="1"/>
  <c r="U4317" i="2"/>
  <c r="T4317" i="2"/>
  <c r="T4317" i="2" a="1"/>
  <c r="S4317" i="2" a="1"/>
  <c r="S4317" i="2" s="1"/>
  <c r="V4316" i="2"/>
  <c r="V4316" i="2" a="1"/>
  <c r="U4316" i="2"/>
  <c r="T4316" i="2" a="1"/>
  <c r="T4316" i="2" s="1"/>
  <c r="S4316" i="2" a="1"/>
  <c r="S4316" i="2" s="1"/>
  <c r="V4315" i="2" a="1"/>
  <c r="V4315" i="2" s="1"/>
  <c r="U4315" i="2"/>
  <c r="T4315" i="2" a="1"/>
  <c r="T4315" i="2" s="1"/>
  <c r="S4315" i="2"/>
  <c r="S4315" i="2" a="1"/>
  <c r="V4314" i="2" a="1"/>
  <c r="V4314" i="2" s="1"/>
  <c r="U4314" i="2"/>
  <c r="T4314" i="2" a="1"/>
  <c r="T4314" i="2" s="1"/>
  <c r="S4314" i="2" a="1"/>
  <c r="S4314" i="2" s="1"/>
  <c r="V4313" i="2" a="1"/>
  <c r="V4313" i="2" s="1"/>
  <c r="U4313" i="2"/>
  <c r="T4313" i="2"/>
  <c r="T4313" i="2" a="1"/>
  <c r="S4313" i="2" a="1"/>
  <c r="S4313" i="2" s="1"/>
  <c r="V4312" i="2"/>
  <c r="V4312" i="2" a="1"/>
  <c r="U4312" i="2"/>
  <c r="T4312" i="2" a="1"/>
  <c r="T4312" i="2" s="1"/>
  <c r="S4312" i="2" a="1"/>
  <c r="S4312" i="2" s="1"/>
  <c r="V4311" i="2" a="1"/>
  <c r="V4311" i="2" s="1"/>
  <c r="U4311" i="2"/>
  <c r="T4311" i="2" a="1"/>
  <c r="T4311" i="2" s="1"/>
  <c r="S4311" i="2"/>
  <c r="S4311" i="2" a="1"/>
  <c r="V4310" i="2" a="1"/>
  <c r="V4310" i="2" s="1"/>
  <c r="U4310" i="2"/>
  <c r="T4310" i="2" a="1"/>
  <c r="T4310" i="2" s="1"/>
  <c r="S4310" i="2" a="1"/>
  <c r="S4310" i="2" s="1"/>
  <c r="V4309" i="2" a="1"/>
  <c r="V4309" i="2" s="1"/>
  <c r="U4309" i="2"/>
  <c r="T4309" i="2"/>
  <c r="T4309" i="2" a="1"/>
  <c r="S4309" i="2" a="1"/>
  <c r="S4309" i="2" s="1"/>
  <c r="V4308" i="2"/>
  <c r="V4308" i="2" a="1"/>
  <c r="U4308" i="2"/>
  <c r="T4308" i="2" a="1"/>
  <c r="T4308" i="2" s="1"/>
  <c r="S4308" i="2" a="1"/>
  <c r="S4308" i="2" s="1"/>
  <c r="V4307" i="2" a="1"/>
  <c r="V4307" i="2" s="1"/>
  <c r="U4307" i="2"/>
  <c r="T4307" i="2" a="1"/>
  <c r="T4307" i="2" s="1"/>
  <c r="S4307" i="2"/>
  <c r="S4307" i="2" a="1"/>
  <c r="V4306" i="2" a="1"/>
  <c r="V4306" i="2" s="1"/>
  <c r="U4306" i="2"/>
  <c r="T4306" i="2" a="1"/>
  <c r="T4306" i="2" s="1"/>
  <c r="S4306" i="2" a="1"/>
  <c r="S4306" i="2" s="1"/>
  <c r="V4305" i="2" a="1"/>
  <c r="V4305" i="2" s="1"/>
  <c r="U4305" i="2"/>
  <c r="T4305" i="2"/>
  <c r="T4305" i="2" a="1"/>
  <c r="S4305" i="2"/>
  <c r="S4305" i="2" a="1"/>
  <c r="V4304" i="2"/>
  <c r="V4304" i="2" a="1"/>
  <c r="U4304" i="2"/>
  <c r="T4304" i="2" a="1"/>
  <c r="T4304" i="2" s="1"/>
  <c r="S4304" i="2" a="1"/>
  <c r="S4304" i="2" s="1"/>
  <c r="V4303" i="2" a="1"/>
  <c r="V4303" i="2" s="1"/>
  <c r="U4303" i="2"/>
  <c r="T4303" i="2" a="1"/>
  <c r="T4303" i="2" s="1"/>
  <c r="S4303" i="2"/>
  <c r="S4303" i="2" a="1"/>
  <c r="V4302" i="2" a="1"/>
  <c r="V4302" i="2" s="1"/>
  <c r="U4302" i="2"/>
  <c r="T4302" i="2" a="1"/>
  <c r="T4302" i="2" s="1"/>
  <c r="S4302" i="2" a="1"/>
  <c r="S4302" i="2" s="1"/>
  <c r="V4301" i="2" a="1"/>
  <c r="V4301" i="2" s="1"/>
  <c r="U4301" i="2"/>
  <c r="T4301" i="2"/>
  <c r="T4301" i="2" a="1"/>
  <c r="S4301" i="2" a="1"/>
  <c r="S4301" i="2" s="1"/>
  <c r="V4300" i="2"/>
  <c r="V4300" i="2" a="1"/>
  <c r="U4300" i="2"/>
  <c r="T4300" i="2" a="1"/>
  <c r="T4300" i="2" s="1"/>
  <c r="S4300" i="2" a="1"/>
  <c r="S4300" i="2" s="1"/>
  <c r="V4299" i="2" a="1"/>
  <c r="V4299" i="2" s="1"/>
  <c r="U4299" i="2"/>
  <c r="T4299" i="2" a="1"/>
  <c r="T4299" i="2" s="1"/>
  <c r="S4299" i="2"/>
  <c r="S4299" i="2" a="1"/>
  <c r="V4298" i="2" a="1"/>
  <c r="V4298" i="2" s="1"/>
  <c r="U4298" i="2"/>
  <c r="T4298" i="2" a="1"/>
  <c r="T4298" i="2" s="1"/>
  <c r="S4298" i="2" a="1"/>
  <c r="S4298" i="2" s="1"/>
  <c r="V4297" i="2" a="1"/>
  <c r="V4297" i="2" s="1"/>
  <c r="U4297" i="2"/>
  <c r="T4297" i="2"/>
  <c r="T4297" i="2" a="1"/>
  <c r="S4297" i="2" a="1"/>
  <c r="S4297" i="2" s="1"/>
  <c r="V4296" i="2"/>
  <c r="V4296" i="2" a="1"/>
  <c r="U4296" i="2"/>
  <c r="T4296" i="2" a="1"/>
  <c r="T4296" i="2" s="1"/>
  <c r="S4296" i="2" a="1"/>
  <c r="S4296" i="2" s="1"/>
  <c r="V4295" i="2" a="1"/>
  <c r="V4295" i="2" s="1"/>
  <c r="U4295" i="2"/>
  <c r="T4295" i="2" a="1"/>
  <c r="T4295" i="2" s="1"/>
  <c r="S4295" i="2"/>
  <c r="S4295" i="2" a="1"/>
  <c r="V4294" i="2" a="1"/>
  <c r="V4294" i="2" s="1"/>
  <c r="U4294" i="2"/>
  <c r="T4294" i="2" a="1"/>
  <c r="T4294" i="2" s="1"/>
  <c r="S4294" i="2" a="1"/>
  <c r="S4294" i="2" s="1"/>
  <c r="V4293" i="2" a="1"/>
  <c r="V4293" i="2" s="1"/>
  <c r="U4293" i="2"/>
  <c r="T4293" i="2"/>
  <c r="T4293" i="2" a="1"/>
  <c r="S4293" i="2" a="1"/>
  <c r="S4293" i="2" s="1"/>
  <c r="V4292" i="2"/>
  <c r="V4292" i="2" a="1"/>
  <c r="U4292" i="2"/>
  <c r="T4292" i="2" a="1"/>
  <c r="T4292" i="2" s="1"/>
  <c r="S4292" i="2" a="1"/>
  <c r="S4292" i="2" s="1"/>
  <c r="V4291" i="2" a="1"/>
  <c r="V4291" i="2" s="1"/>
  <c r="U4291" i="2"/>
  <c r="T4291" i="2"/>
  <c r="T4291" i="2" a="1"/>
  <c r="S4291" i="2"/>
  <c r="S4291" i="2" a="1"/>
  <c r="V4290" i="2" a="1"/>
  <c r="V4290" i="2" s="1"/>
  <c r="U4290" i="2"/>
  <c r="T4290" i="2" a="1"/>
  <c r="T4290" i="2" s="1"/>
  <c r="S4290" i="2" a="1"/>
  <c r="S4290" i="2" s="1"/>
  <c r="V4289" i="2" a="1"/>
  <c r="V4289" i="2" s="1"/>
  <c r="U4289" i="2"/>
  <c r="T4289" i="2"/>
  <c r="T4289" i="2" a="1"/>
  <c r="S4289" i="2" a="1"/>
  <c r="S4289" i="2" s="1"/>
  <c r="V4288" i="2"/>
  <c r="V4288" i="2" a="1"/>
  <c r="U4288" i="2"/>
  <c r="T4288" i="2" a="1"/>
  <c r="T4288" i="2" s="1"/>
  <c r="S4288" i="2" a="1"/>
  <c r="S4288" i="2" s="1"/>
  <c r="V4287" i="2" a="1"/>
  <c r="V4287" i="2" s="1"/>
  <c r="U4287" i="2"/>
  <c r="T4287" i="2" a="1"/>
  <c r="T4287" i="2" s="1"/>
  <c r="S4287" i="2"/>
  <c r="S4287" i="2" a="1"/>
  <c r="V4286" i="2" a="1"/>
  <c r="V4286" i="2" s="1"/>
  <c r="U4286" i="2"/>
  <c r="T4286" i="2" a="1"/>
  <c r="T4286" i="2" s="1"/>
  <c r="S4286" i="2" a="1"/>
  <c r="S4286" i="2" s="1"/>
  <c r="V4285" i="2" a="1"/>
  <c r="V4285" i="2" s="1"/>
  <c r="U4285" i="2"/>
  <c r="T4285" i="2"/>
  <c r="T4285" i="2" a="1"/>
  <c r="S4285" i="2" a="1"/>
  <c r="S4285" i="2" s="1"/>
  <c r="V4284" i="2"/>
  <c r="V4284" i="2" a="1"/>
  <c r="U4284" i="2"/>
  <c r="T4284" i="2" a="1"/>
  <c r="T4284" i="2" s="1"/>
  <c r="S4284" i="2" a="1"/>
  <c r="S4284" i="2" s="1"/>
  <c r="V4283" i="2" a="1"/>
  <c r="V4283" i="2" s="1"/>
  <c r="U4283" i="2"/>
  <c r="T4283" i="2" a="1"/>
  <c r="T4283" i="2" s="1"/>
  <c r="S4283" i="2"/>
  <c r="S4283" i="2" a="1"/>
  <c r="V4282" i="2" a="1"/>
  <c r="V4282" i="2" s="1"/>
  <c r="U4282" i="2"/>
  <c r="T4282" i="2" a="1"/>
  <c r="T4282" i="2" s="1"/>
  <c r="S4282" i="2" a="1"/>
  <c r="S4282" i="2" s="1"/>
  <c r="V4281" i="2" a="1"/>
  <c r="V4281" i="2" s="1"/>
  <c r="U4281" i="2"/>
  <c r="T4281" i="2"/>
  <c r="T4281" i="2" a="1"/>
  <c r="S4281" i="2" a="1"/>
  <c r="S4281" i="2" s="1"/>
  <c r="V4280" i="2"/>
  <c r="V4280" i="2" a="1"/>
  <c r="U4280" i="2"/>
  <c r="T4280" i="2" a="1"/>
  <c r="T4280" i="2" s="1"/>
  <c r="S4280" i="2" a="1"/>
  <c r="S4280" i="2" s="1"/>
  <c r="V4279" i="2" a="1"/>
  <c r="V4279" i="2" s="1"/>
  <c r="U4279" i="2"/>
  <c r="T4279" i="2" a="1"/>
  <c r="T4279" i="2" s="1"/>
  <c r="S4279" i="2"/>
  <c r="S4279" i="2" a="1"/>
  <c r="V4278" i="2" a="1"/>
  <c r="V4278" i="2" s="1"/>
  <c r="U4278" i="2"/>
  <c r="T4278" i="2" a="1"/>
  <c r="T4278" i="2" s="1"/>
  <c r="S4278" i="2" a="1"/>
  <c r="S4278" i="2" s="1"/>
  <c r="V4277" i="2" a="1"/>
  <c r="V4277" i="2" s="1"/>
  <c r="U4277" i="2"/>
  <c r="T4277" i="2"/>
  <c r="T4277" i="2" a="1"/>
  <c r="S4277" i="2" a="1"/>
  <c r="S4277" i="2" s="1"/>
  <c r="V4276" i="2"/>
  <c r="V4276" i="2" a="1"/>
  <c r="U4276" i="2"/>
  <c r="T4276" i="2" a="1"/>
  <c r="T4276" i="2" s="1"/>
  <c r="S4276" i="2" a="1"/>
  <c r="S4276" i="2" s="1"/>
  <c r="V4275" i="2" a="1"/>
  <c r="V4275" i="2" s="1"/>
  <c r="U4275" i="2"/>
  <c r="T4275" i="2" a="1"/>
  <c r="T4275" i="2" s="1"/>
  <c r="S4275" i="2"/>
  <c r="S4275" i="2" a="1"/>
  <c r="V4274" i="2" a="1"/>
  <c r="V4274" i="2" s="1"/>
  <c r="U4274" i="2"/>
  <c r="T4274" i="2" a="1"/>
  <c r="T4274" i="2" s="1"/>
  <c r="S4274" i="2" a="1"/>
  <c r="S4274" i="2" s="1"/>
  <c r="V4273" i="2" a="1"/>
  <c r="V4273" i="2" s="1"/>
  <c r="U4273" i="2"/>
  <c r="T4273" i="2"/>
  <c r="T4273" i="2" a="1"/>
  <c r="S4273" i="2" a="1"/>
  <c r="S4273" i="2" s="1"/>
  <c r="V4272" i="2"/>
  <c r="V4272" i="2" a="1"/>
  <c r="U4272" i="2"/>
  <c r="T4272" i="2" a="1"/>
  <c r="T4272" i="2" s="1"/>
  <c r="S4272" i="2" a="1"/>
  <c r="S4272" i="2" s="1"/>
  <c r="V4271" i="2" a="1"/>
  <c r="V4271" i="2" s="1"/>
  <c r="U4271" i="2"/>
  <c r="T4271" i="2" a="1"/>
  <c r="T4271" i="2" s="1"/>
  <c r="S4271" i="2"/>
  <c r="S4271" i="2" a="1"/>
  <c r="V4270" i="2" a="1"/>
  <c r="V4270" i="2" s="1"/>
  <c r="U4270" i="2"/>
  <c r="T4270" i="2" a="1"/>
  <c r="T4270" i="2" s="1"/>
  <c r="S4270" i="2" a="1"/>
  <c r="S4270" i="2" s="1"/>
  <c r="V4269" i="2" a="1"/>
  <c r="V4269" i="2" s="1"/>
  <c r="U4269" i="2"/>
  <c r="T4269" i="2"/>
  <c r="T4269" i="2" a="1"/>
  <c r="S4269" i="2" a="1"/>
  <c r="S4269" i="2" s="1"/>
  <c r="V4268" i="2"/>
  <c r="V4268" i="2" a="1"/>
  <c r="U4268" i="2"/>
  <c r="T4268" i="2" a="1"/>
  <c r="T4268" i="2" s="1"/>
  <c r="S4268" i="2" a="1"/>
  <c r="S4268" i="2" s="1"/>
  <c r="V4267" i="2" a="1"/>
  <c r="V4267" i="2" s="1"/>
  <c r="U4267" i="2"/>
  <c r="T4267" i="2" a="1"/>
  <c r="T4267" i="2" s="1"/>
  <c r="S4267" i="2"/>
  <c r="S4267" i="2" a="1"/>
  <c r="V4266" i="2" a="1"/>
  <c r="V4266" i="2" s="1"/>
  <c r="U4266" i="2"/>
  <c r="T4266" i="2" a="1"/>
  <c r="T4266" i="2" s="1"/>
  <c r="S4266" i="2" a="1"/>
  <c r="S4266" i="2" s="1"/>
  <c r="V4265" i="2" a="1"/>
  <c r="V4265" i="2" s="1"/>
  <c r="U4265" i="2"/>
  <c r="T4265" i="2"/>
  <c r="T4265" i="2" a="1"/>
  <c r="S4265" i="2" a="1"/>
  <c r="S4265" i="2" s="1"/>
  <c r="V4264" i="2"/>
  <c r="V4264" i="2" a="1"/>
  <c r="U4264" i="2"/>
  <c r="T4264" i="2" a="1"/>
  <c r="T4264" i="2" s="1"/>
  <c r="S4264" i="2" a="1"/>
  <c r="S4264" i="2" s="1"/>
  <c r="V4263" i="2" a="1"/>
  <c r="V4263" i="2" s="1"/>
  <c r="U4263" i="2"/>
  <c r="T4263" i="2" a="1"/>
  <c r="T4263" i="2" s="1"/>
  <c r="S4263" i="2"/>
  <c r="S4263" i="2" a="1"/>
  <c r="V4262" i="2" a="1"/>
  <c r="V4262" i="2" s="1"/>
  <c r="U4262" i="2"/>
  <c r="T4262" i="2" a="1"/>
  <c r="T4262" i="2" s="1"/>
  <c r="S4262" i="2" a="1"/>
  <c r="S4262" i="2" s="1"/>
  <c r="V4261" i="2" a="1"/>
  <c r="V4261" i="2" s="1"/>
  <c r="U4261" i="2"/>
  <c r="T4261" i="2"/>
  <c r="T4261" i="2" a="1"/>
  <c r="S4261" i="2" a="1"/>
  <c r="S4261" i="2" s="1"/>
  <c r="V4260" i="2"/>
  <c r="V4260" i="2" a="1"/>
  <c r="U4260" i="2"/>
  <c r="T4260" i="2" a="1"/>
  <c r="T4260" i="2" s="1"/>
  <c r="S4260" i="2" a="1"/>
  <c r="S4260" i="2" s="1"/>
  <c r="V4259" i="2" a="1"/>
  <c r="V4259" i="2" s="1"/>
  <c r="U4259" i="2"/>
  <c r="T4259" i="2" a="1"/>
  <c r="T4259" i="2" s="1"/>
  <c r="S4259" i="2"/>
  <c r="S4259" i="2" a="1"/>
  <c r="V4258" i="2" a="1"/>
  <c r="V4258" i="2" s="1"/>
  <c r="U4258" i="2"/>
  <c r="T4258" i="2" a="1"/>
  <c r="T4258" i="2" s="1"/>
  <c r="S4258" i="2" a="1"/>
  <c r="S4258" i="2" s="1"/>
  <c r="V4257" i="2" a="1"/>
  <c r="V4257" i="2" s="1"/>
  <c r="U4257" i="2"/>
  <c r="T4257" i="2"/>
  <c r="T4257" i="2" a="1"/>
  <c r="S4257" i="2" a="1"/>
  <c r="S4257" i="2" s="1"/>
  <c r="V4256" i="2"/>
  <c r="V4256" i="2" a="1"/>
  <c r="U4256" i="2"/>
  <c r="T4256" i="2" a="1"/>
  <c r="T4256" i="2" s="1"/>
  <c r="S4256" i="2" a="1"/>
  <c r="S4256" i="2" s="1"/>
  <c r="V4255" i="2" a="1"/>
  <c r="V4255" i="2" s="1"/>
  <c r="U4255" i="2"/>
  <c r="T4255" i="2" a="1"/>
  <c r="T4255" i="2" s="1"/>
  <c r="S4255" i="2"/>
  <c r="S4255" i="2" a="1"/>
  <c r="V4254" i="2" a="1"/>
  <c r="V4254" i="2" s="1"/>
  <c r="U4254" i="2"/>
  <c r="T4254" i="2" a="1"/>
  <c r="T4254" i="2" s="1"/>
  <c r="S4254" i="2" a="1"/>
  <c r="S4254" i="2" s="1"/>
  <c r="V4253" i="2" a="1"/>
  <c r="V4253" i="2" s="1"/>
  <c r="U4253" i="2"/>
  <c r="T4253" i="2"/>
  <c r="T4253" i="2" a="1"/>
  <c r="S4253" i="2" a="1"/>
  <c r="S4253" i="2" s="1"/>
  <c r="V4252" i="2"/>
  <c r="V4252" i="2" a="1"/>
  <c r="U4252" i="2"/>
  <c r="T4252" i="2" a="1"/>
  <c r="T4252" i="2" s="1"/>
  <c r="S4252" i="2" a="1"/>
  <c r="S4252" i="2" s="1"/>
  <c r="V4251" i="2" a="1"/>
  <c r="V4251" i="2" s="1"/>
  <c r="U4251" i="2"/>
  <c r="T4251" i="2" a="1"/>
  <c r="T4251" i="2" s="1"/>
  <c r="S4251" i="2"/>
  <c r="S4251" i="2" a="1"/>
  <c r="V4250" i="2" a="1"/>
  <c r="V4250" i="2" s="1"/>
  <c r="U4250" i="2"/>
  <c r="T4250" i="2" a="1"/>
  <c r="T4250" i="2" s="1"/>
  <c r="S4250" i="2" a="1"/>
  <c r="S4250" i="2" s="1"/>
  <c r="V4249" i="2" a="1"/>
  <c r="V4249" i="2" s="1"/>
  <c r="U4249" i="2"/>
  <c r="T4249" i="2"/>
  <c r="T4249" i="2" a="1"/>
  <c r="S4249" i="2" a="1"/>
  <c r="S4249" i="2" s="1"/>
  <c r="V4248" i="2"/>
  <c r="V4248" i="2" a="1"/>
  <c r="U4248" i="2"/>
  <c r="T4248" i="2" a="1"/>
  <c r="T4248" i="2" s="1"/>
  <c r="S4248" i="2" a="1"/>
  <c r="S4248" i="2" s="1"/>
  <c r="V4247" i="2" a="1"/>
  <c r="V4247" i="2" s="1"/>
  <c r="U4247" i="2"/>
  <c r="T4247" i="2" a="1"/>
  <c r="T4247" i="2" s="1"/>
  <c r="S4247" i="2"/>
  <c r="S4247" i="2" a="1"/>
  <c r="V4246" i="2" a="1"/>
  <c r="V4246" i="2" s="1"/>
  <c r="U4246" i="2"/>
  <c r="T4246" i="2" a="1"/>
  <c r="T4246" i="2" s="1"/>
  <c r="S4246" i="2" a="1"/>
  <c r="S4246" i="2" s="1"/>
  <c r="V4245" i="2" a="1"/>
  <c r="V4245" i="2" s="1"/>
  <c r="U4245" i="2"/>
  <c r="T4245" i="2"/>
  <c r="T4245" i="2" a="1"/>
  <c r="S4245" i="2" a="1"/>
  <c r="S4245" i="2" s="1"/>
  <c r="V4244" i="2"/>
  <c r="V4244" i="2" a="1"/>
  <c r="U4244" i="2"/>
  <c r="T4244" i="2" a="1"/>
  <c r="T4244" i="2" s="1"/>
  <c r="S4244" i="2" a="1"/>
  <c r="S4244" i="2" s="1"/>
  <c r="V4243" i="2" a="1"/>
  <c r="V4243" i="2" s="1"/>
  <c r="U4243" i="2"/>
  <c r="T4243" i="2" a="1"/>
  <c r="T4243" i="2" s="1"/>
  <c r="S4243" i="2"/>
  <c r="S4243" i="2" a="1"/>
  <c r="V4242" i="2" a="1"/>
  <c r="V4242" i="2" s="1"/>
  <c r="U4242" i="2"/>
  <c r="T4242" i="2" a="1"/>
  <c r="T4242" i="2" s="1"/>
  <c r="S4242" i="2" a="1"/>
  <c r="S4242" i="2" s="1"/>
  <c r="V4241" i="2" a="1"/>
  <c r="V4241" i="2" s="1"/>
  <c r="U4241" i="2"/>
  <c r="T4241" i="2"/>
  <c r="T4241" i="2" a="1"/>
  <c r="S4241" i="2" a="1"/>
  <c r="S4241" i="2" s="1"/>
  <c r="V4240" i="2"/>
  <c r="V4240" i="2" a="1"/>
  <c r="U4240" i="2"/>
  <c r="T4240" i="2" a="1"/>
  <c r="T4240" i="2" s="1"/>
  <c r="S4240" i="2" a="1"/>
  <c r="S4240" i="2" s="1"/>
  <c r="V4239" i="2" a="1"/>
  <c r="V4239" i="2" s="1"/>
  <c r="U4239" i="2"/>
  <c r="T4239" i="2" a="1"/>
  <c r="T4239" i="2" s="1"/>
  <c r="S4239" i="2"/>
  <c r="S4239" i="2" a="1"/>
  <c r="V4238" i="2" a="1"/>
  <c r="V4238" i="2" s="1"/>
  <c r="U4238" i="2"/>
  <c r="T4238" i="2" a="1"/>
  <c r="T4238" i="2" s="1"/>
  <c r="S4238" i="2" a="1"/>
  <c r="S4238" i="2" s="1"/>
  <c r="V4237" i="2" a="1"/>
  <c r="V4237" i="2" s="1"/>
  <c r="U4237" i="2"/>
  <c r="T4237" i="2"/>
  <c r="T4237" i="2" a="1"/>
  <c r="S4237" i="2" a="1"/>
  <c r="S4237" i="2" s="1"/>
  <c r="V4236" i="2"/>
  <c r="V4236" i="2" a="1"/>
  <c r="U4236" i="2"/>
  <c r="T4236" i="2" a="1"/>
  <c r="T4236" i="2" s="1"/>
  <c r="S4236" i="2" a="1"/>
  <c r="S4236" i="2" s="1"/>
  <c r="V4235" i="2" a="1"/>
  <c r="V4235" i="2" s="1"/>
  <c r="U4235" i="2"/>
  <c r="T4235" i="2" a="1"/>
  <c r="T4235" i="2" s="1"/>
  <c r="S4235" i="2"/>
  <c r="S4235" i="2" a="1"/>
  <c r="V4234" i="2" a="1"/>
  <c r="V4234" i="2" s="1"/>
  <c r="U4234" i="2"/>
  <c r="T4234" i="2" a="1"/>
  <c r="T4234" i="2" s="1"/>
  <c r="S4234" i="2" a="1"/>
  <c r="S4234" i="2" s="1"/>
  <c r="V4233" i="2" a="1"/>
  <c r="V4233" i="2" s="1"/>
  <c r="U4233" i="2"/>
  <c r="T4233" i="2"/>
  <c r="T4233" i="2" a="1"/>
  <c r="S4233" i="2" a="1"/>
  <c r="S4233" i="2" s="1"/>
  <c r="V4232" i="2"/>
  <c r="V4232" i="2" a="1"/>
  <c r="U4232" i="2"/>
  <c r="T4232" i="2" a="1"/>
  <c r="T4232" i="2" s="1"/>
  <c r="S4232" i="2" a="1"/>
  <c r="S4232" i="2" s="1"/>
  <c r="V4231" i="2" a="1"/>
  <c r="V4231" i="2" s="1"/>
  <c r="U4231" i="2"/>
  <c r="T4231" i="2" a="1"/>
  <c r="T4231" i="2" s="1"/>
  <c r="S4231" i="2"/>
  <c r="S4231" i="2" a="1"/>
  <c r="V4230" i="2" a="1"/>
  <c r="V4230" i="2" s="1"/>
  <c r="U4230" i="2"/>
  <c r="T4230" i="2" a="1"/>
  <c r="T4230" i="2" s="1"/>
  <c r="S4230" i="2" a="1"/>
  <c r="S4230" i="2" s="1"/>
  <c r="V4229" i="2" a="1"/>
  <c r="V4229" i="2" s="1"/>
  <c r="U4229" i="2"/>
  <c r="T4229" i="2"/>
  <c r="T4229" i="2" a="1"/>
  <c r="S4229" i="2" a="1"/>
  <c r="S4229" i="2" s="1"/>
  <c r="V4228" i="2"/>
  <c r="V4228" i="2" a="1"/>
  <c r="U4228" i="2"/>
  <c r="T4228" i="2" a="1"/>
  <c r="T4228" i="2" s="1"/>
  <c r="S4228" i="2" a="1"/>
  <c r="S4228" i="2" s="1"/>
  <c r="V4227" i="2" a="1"/>
  <c r="V4227" i="2" s="1"/>
  <c r="U4227" i="2"/>
  <c r="T4227" i="2" a="1"/>
  <c r="T4227" i="2" s="1"/>
  <c r="S4227" i="2"/>
  <c r="S4227" i="2" a="1"/>
  <c r="V4226" i="2" a="1"/>
  <c r="V4226" i="2" s="1"/>
  <c r="U4226" i="2"/>
  <c r="T4226" i="2" a="1"/>
  <c r="T4226" i="2" s="1"/>
  <c r="S4226" i="2" a="1"/>
  <c r="S4226" i="2" s="1"/>
  <c r="V4225" i="2" a="1"/>
  <c r="V4225" i="2" s="1"/>
  <c r="U4225" i="2"/>
  <c r="T4225" i="2"/>
  <c r="T4225" i="2" a="1"/>
  <c r="S4225" i="2" a="1"/>
  <c r="S4225" i="2" s="1"/>
  <c r="V4224" i="2"/>
  <c r="V4224" i="2" a="1"/>
  <c r="U4224" i="2"/>
  <c r="T4224" i="2" a="1"/>
  <c r="T4224" i="2" s="1"/>
  <c r="S4224" i="2" a="1"/>
  <c r="S4224" i="2" s="1"/>
  <c r="V4223" i="2" a="1"/>
  <c r="V4223" i="2" s="1"/>
  <c r="U4223" i="2"/>
  <c r="T4223" i="2" a="1"/>
  <c r="T4223" i="2" s="1"/>
  <c r="S4223" i="2"/>
  <c r="S4223" i="2" a="1"/>
  <c r="V4222" i="2" a="1"/>
  <c r="V4222" i="2" s="1"/>
  <c r="U4222" i="2"/>
  <c r="T4222" i="2" a="1"/>
  <c r="T4222" i="2" s="1"/>
  <c r="S4222" i="2" a="1"/>
  <c r="S4222" i="2" s="1"/>
  <c r="V4221" i="2" a="1"/>
  <c r="V4221" i="2" s="1"/>
  <c r="U4221" i="2"/>
  <c r="T4221" i="2"/>
  <c r="T4221" i="2" a="1"/>
  <c r="S4221" i="2" a="1"/>
  <c r="S4221" i="2" s="1"/>
  <c r="V4220" i="2"/>
  <c r="V4220" i="2" a="1"/>
  <c r="U4220" i="2"/>
  <c r="T4220" i="2" a="1"/>
  <c r="T4220" i="2" s="1"/>
  <c r="S4220" i="2" a="1"/>
  <c r="S4220" i="2" s="1"/>
  <c r="V4219" i="2" a="1"/>
  <c r="V4219" i="2" s="1"/>
  <c r="U4219" i="2"/>
  <c r="T4219" i="2" a="1"/>
  <c r="T4219" i="2" s="1"/>
  <c r="S4219" i="2"/>
  <c r="S4219" i="2" a="1"/>
  <c r="V4218" i="2" a="1"/>
  <c r="V4218" i="2" s="1"/>
  <c r="U4218" i="2"/>
  <c r="T4218" i="2" a="1"/>
  <c r="T4218" i="2" s="1"/>
  <c r="S4218" i="2" a="1"/>
  <c r="S4218" i="2" s="1"/>
  <c r="V4217" i="2" a="1"/>
  <c r="V4217" i="2" s="1"/>
  <c r="U4217" i="2"/>
  <c r="T4217" i="2"/>
  <c r="T4217" i="2" a="1"/>
  <c r="S4217" i="2" a="1"/>
  <c r="S4217" i="2" s="1"/>
  <c r="V4216" i="2"/>
  <c r="V4216" i="2" a="1"/>
  <c r="U4216" i="2"/>
  <c r="T4216" i="2" a="1"/>
  <c r="T4216" i="2" s="1"/>
  <c r="S4216" i="2" a="1"/>
  <c r="S4216" i="2" s="1"/>
  <c r="V4215" i="2" a="1"/>
  <c r="V4215" i="2" s="1"/>
  <c r="U4215" i="2"/>
  <c r="T4215" i="2" a="1"/>
  <c r="T4215" i="2" s="1"/>
  <c r="S4215" i="2"/>
  <c r="S4215" i="2" a="1"/>
  <c r="V4214" i="2" a="1"/>
  <c r="V4214" i="2" s="1"/>
  <c r="U4214" i="2"/>
  <c r="T4214" i="2" a="1"/>
  <c r="T4214" i="2" s="1"/>
  <c r="S4214" i="2" a="1"/>
  <c r="S4214" i="2" s="1"/>
  <c r="V4213" i="2" a="1"/>
  <c r="V4213" i="2" s="1"/>
  <c r="U4213" i="2"/>
  <c r="T4213" i="2"/>
  <c r="T4213" i="2" a="1"/>
  <c r="S4213" i="2" a="1"/>
  <c r="S4213" i="2" s="1"/>
  <c r="V4212" i="2"/>
  <c r="V4212" i="2" a="1"/>
  <c r="U4212" i="2"/>
  <c r="T4212" i="2" a="1"/>
  <c r="T4212" i="2" s="1"/>
  <c r="S4212" i="2" a="1"/>
  <c r="S4212" i="2" s="1"/>
  <c r="V4211" i="2" a="1"/>
  <c r="V4211" i="2" s="1"/>
  <c r="U4211" i="2"/>
  <c r="T4211" i="2" a="1"/>
  <c r="T4211" i="2" s="1"/>
  <c r="S4211" i="2"/>
  <c r="S4211" i="2" a="1"/>
  <c r="V4210" i="2" a="1"/>
  <c r="V4210" i="2" s="1"/>
  <c r="U4210" i="2"/>
  <c r="T4210" i="2" a="1"/>
  <c r="T4210" i="2" s="1"/>
  <c r="S4210" i="2" a="1"/>
  <c r="S4210" i="2" s="1"/>
  <c r="V4209" i="2" a="1"/>
  <c r="V4209" i="2" s="1"/>
  <c r="U4209" i="2"/>
  <c r="T4209" i="2"/>
  <c r="T4209" i="2" a="1"/>
  <c r="S4209" i="2" a="1"/>
  <c r="S4209" i="2" s="1"/>
  <c r="V4208" i="2"/>
  <c r="V4208" i="2" a="1"/>
  <c r="U4208" i="2"/>
  <c r="T4208" i="2" a="1"/>
  <c r="T4208" i="2" s="1"/>
  <c r="S4208" i="2" a="1"/>
  <c r="S4208" i="2" s="1"/>
  <c r="V4207" i="2" a="1"/>
  <c r="V4207" i="2" s="1"/>
  <c r="U4207" i="2"/>
  <c r="T4207" i="2" a="1"/>
  <c r="T4207" i="2" s="1"/>
  <c r="S4207" i="2"/>
  <c r="S4207" i="2" a="1"/>
  <c r="V4206" i="2" a="1"/>
  <c r="V4206" i="2" s="1"/>
  <c r="U4206" i="2"/>
  <c r="T4206" i="2" a="1"/>
  <c r="T4206" i="2" s="1"/>
  <c r="S4206" i="2" a="1"/>
  <c r="S4206" i="2" s="1"/>
  <c r="V4205" i="2" a="1"/>
  <c r="V4205" i="2" s="1"/>
  <c r="U4205" i="2"/>
  <c r="T4205" i="2"/>
  <c r="T4205" i="2" a="1"/>
  <c r="S4205" i="2" a="1"/>
  <c r="S4205" i="2" s="1"/>
  <c r="V4204" i="2"/>
  <c r="V4204" i="2" a="1"/>
  <c r="U4204" i="2"/>
  <c r="T4204" i="2" a="1"/>
  <c r="T4204" i="2" s="1"/>
  <c r="S4204" i="2" a="1"/>
  <c r="S4204" i="2" s="1"/>
  <c r="V4203" i="2" a="1"/>
  <c r="V4203" i="2" s="1"/>
  <c r="U4203" i="2"/>
  <c r="T4203" i="2" a="1"/>
  <c r="T4203" i="2" s="1"/>
  <c r="S4203" i="2"/>
  <c r="S4203" i="2" a="1"/>
  <c r="V4202" i="2" a="1"/>
  <c r="V4202" i="2" s="1"/>
  <c r="U4202" i="2"/>
  <c r="T4202" i="2" a="1"/>
  <c r="T4202" i="2" s="1"/>
  <c r="S4202" i="2" a="1"/>
  <c r="S4202" i="2" s="1"/>
  <c r="V4201" i="2" a="1"/>
  <c r="V4201" i="2" s="1"/>
  <c r="U4201" i="2"/>
  <c r="T4201" i="2"/>
  <c r="T4201" i="2" a="1"/>
  <c r="S4201" i="2" a="1"/>
  <c r="S4201" i="2" s="1"/>
  <c r="V4200" i="2"/>
  <c r="V4200" i="2" a="1"/>
  <c r="U4200" i="2"/>
  <c r="T4200" i="2" a="1"/>
  <c r="T4200" i="2" s="1"/>
  <c r="S4200" i="2" a="1"/>
  <c r="S4200" i="2" s="1"/>
  <c r="V4199" i="2" a="1"/>
  <c r="V4199" i="2" s="1"/>
  <c r="U4199" i="2"/>
  <c r="T4199" i="2" a="1"/>
  <c r="T4199" i="2" s="1"/>
  <c r="S4199" i="2"/>
  <c r="S4199" i="2" a="1"/>
  <c r="V4198" i="2" a="1"/>
  <c r="V4198" i="2" s="1"/>
  <c r="U4198" i="2"/>
  <c r="T4198" i="2" a="1"/>
  <c r="T4198" i="2" s="1"/>
  <c r="S4198" i="2" a="1"/>
  <c r="S4198" i="2" s="1"/>
  <c r="V4197" i="2" a="1"/>
  <c r="V4197" i="2" s="1"/>
  <c r="U4197" i="2"/>
  <c r="T4197" i="2"/>
  <c r="T4197" i="2" a="1"/>
  <c r="S4197" i="2" a="1"/>
  <c r="S4197" i="2" s="1"/>
  <c r="V4196" i="2"/>
  <c r="V4196" i="2" a="1"/>
  <c r="U4196" i="2"/>
  <c r="T4196" i="2" a="1"/>
  <c r="T4196" i="2" s="1"/>
  <c r="S4196" i="2" a="1"/>
  <c r="S4196" i="2" s="1"/>
  <c r="V4195" i="2" a="1"/>
  <c r="V4195" i="2" s="1"/>
  <c r="U4195" i="2"/>
  <c r="T4195" i="2" a="1"/>
  <c r="T4195" i="2" s="1"/>
  <c r="S4195" i="2"/>
  <c r="S4195" i="2" a="1"/>
  <c r="V4194" i="2" a="1"/>
  <c r="V4194" i="2" s="1"/>
  <c r="U4194" i="2"/>
  <c r="T4194" i="2" a="1"/>
  <c r="T4194" i="2" s="1"/>
  <c r="S4194" i="2" a="1"/>
  <c r="S4194" i="2" s="1"/>
  <c r="V4193" i="2" a="1"/>
  <c r="V4193" i="2" s="1"/>
  <c r="U4193" i="2"/>
  <c r="T4193" i="2"/>
  <c r="T4193" i="2" a="1"/>
  <c r="S4193" i="2" a="1"/>
  <c r="S4193" i="2" s="1"/>
  <c r="V4192" i="2"/>
  <c r="V4192" i="2" a="1"/>
  <c r="U4192" i="2"/>
  <c r="T4192" i="2" a="1"/>
  <c r="T4192" i="2" s="1"/>
  <c r="S4192" i="2" a="1"/>
  <c r="S4192" i="2" s="1"/>
  <c r="V4191" i="2" a="1"/>
  <c r="V4191" i="2" s="1"/>
  <c r="U4191" i="2"/>
  <c r="T4191" i="2" a="1"/>
  <c r="T4191" i="2" s="1"/>
  <c r="S4191" i="2"/>
  <c r="S4191" i="2" a="1"/>
  <c r="V4190" i="2" a="1"/>
  <c r="V4190" i="2" s="1"/>
  <c r="U4190" i="2"/>
  <c r="T4190" i="2" a="1"/>
  <c r="T4190" i="2" s="1"/>
  <c r="S4190" i="2" a="1"/>
  <c r="S4190" i="2" s="1"/>
  <c r="V4189" i="2" a="1"/>
  <c r="V4189" i="2" s="1"/>
  <c r="U4189" i="2"/>
  <c r="T4189" i="2"/>
  <c r="T4189" i="2" a="1"/>
  <c r="S4189" i="2" a="1"/>
  <c r="S4189" i="2" s="1"/>
  <c r="V4188" i="2"/>
  <c r="V4188" i="2" a="1"/>
  <c r="U4188" i="2"/>
  <c r="T4188" i="2" a="1"/>
  <c r="T4188" i="2" s="1"/>
  <c r="S4188" i="2" a="1"/>
  <c r="S4188" i="2" s="1"/>
  <c r="V4187" i="2" a="1"/>
  <c r="V4187" i="2" s="1"/>
  <c r="U4187" i="2"/>
  <c r="T4187" i="2" a="1"/>
  <c r="T4187" i="2" s="1"/>
  <c r="S4187" i="2"/>
  <c r="S4187" i="2" a="1"/>
  <c r="V4186" i="2" a="1"/>
  <c r="V4186" i="2" s="1"/>
  <c r="U4186" i="2"/>
  <c r="T4186" i="2" a="1"/>
  <c r="T4186" i="2" s="1"/>
  <c r="S4186" i="2" a="1"/>
  <c r="S4186" i="2" s="1"/>
  <c r="V4185" i="2" a="1"/>
  <c r="V4185" i="2" s="1"/>
  <c r="U4185" i="2"/>
  <c r="T4185" i="2"/>
  <c r="T4185" i="2" a="1"/>
  <c r="S4185" i="2"/>
  <c r="S4185" i="2" a="1"/>
  <c r="V4184" i="2"/>
  <c r="V4184" i="2" a="1"/>
  <c r="U4184" i="2"/>
  <c r="T4184" i="2" a="1"/>
  <c r="T4184" i="2" s="1"/>
  <c r="S4184" i="2" a="1"/>
  <c r="S4184" i="2" s="1"/>
  <c r="V4183" i="2" a="1"/>
  <c r="V4183" i="2" s="1"/>
  <c r="U4183" i="2"/>
  <c r="T4183" i="2" a="1"/>
  <c r="T4183" i="2" s="1"/>
  <c r="S4183" i="2"/>
  <c r="S4183" i="2" a="1"/>
  <c r="V4182" i="2"/>
  <c r="V4182" i="2" a="1"/>
  <c r="U4182" i="2"/>
  <c r="T4182" i="2" a="1"/>
  <c r="T4182" i="2" s="1"/>
  <c r="S4182" i="2" a="1"/>
  <c r="S4182" i="2" s="1"/>
  <c r="V4181" i="2" a="1"/>
  <c r="V4181" i="2" s="1"/>
  <c r="U4181" i="2"/>
  <c r="T4181" i="2"/>
  <c r="T4181" i="2" a="1"/>
  <c r="S4181" i="2" a="1"/>
  <c r="S4181" i="2" s="1"/>
  <c r="V4180" i="2"/>
  <c r="V4180" i="2" a="1"/>
  <c r="U4180" i="2"/>
  <c r="T4180" i="2" a="1"/>
  <c r="T4180" i="2" s="1"/>
  <c r="S4180" i="2" a="1"/>
  <c r="S4180" i="2" s="1"/>
  <c r="V4179" i="2" a="1"/>
  <c r="V4179" i="2" s="1"/>
  <c r="U4179" i="2"/>
  <c r="T4179" i="2"/>
  <c r="T4179" i="2" a="1"/>
  <c r="S4179" i="2"/>
  <c r="S4179" i="2" a="1"/>
  <c r="V4178" i="2" a="1"/>
  <c r="V4178" i="2" s="1"/>
  <c r="U4178" i="2"/>
  <c r="T4178" i="2" a="1"/>
  <c r="T4178" i="2" s="1"/>
  <c r="S4178" i="2" a="1"/>
  <c r="S4178" i="2" s="1"/>
  <c r="V4177" i="2" a="1"/>
  <c r="V4177" i="2" s="1"/>
  <c r="U4177" i="2"/>
  <c r="T4177" i="2"/>
  <c r="T4177" i="2" a="1"/>
  <c r="S4177" i="2" a="1"/>
  <c r="S4177" i="2" s="1"/>
  <c r="V4176" i="2"/>
  <c r="V4176" i="2" a="1"/>
  <c r="U4176" i="2"/>
  <c r="T4176" i="2" a="1"/>
  <c r="T4176" i="2" s="1"/>
  <c r="S4176" i="2" a="1"/>
  <c r="S4176" i="2" s="1"/>
  <c r="V4175" i="2" a="1"/>
  <c r="V4175" i="2" s="1"/>
  <c r="U4175" i="2"/>
  <c r="T4175" i="2" a="1"/>
  <c r="T4175" i="2" s="1"/>
  <c r="S4175" i="2"/>
  <c r="S4175" i="2" a="1"/>
  <c r="V4174" i="2" a="1"/>
  <c r="V4174" i="2" s="1"/>
  <c r="U4174" i="2"/>
  <c r="T4174" i="2" a="1"/>
  <c r="T4174" i="2" s="1"/>
  <c r="S4174" i="2" a="1"/>
  <c r="S4174" i="2" s="1"/>
  <c r="V4173" i="2" a="1"/>
  <c r="V4173" i="2" s="1"/>
  <c r="U4173" i="2"/>
  <c r="T4173" i="2"/>
  <c r="T4173" i="2" a="1"/>
  <c r="S4173" i="2" a="1"/>
  <c r="S4173" i="2" s="1"/>
  <c r="V4172" i="2"/>
  <c r="V4172" i="2" a="1"/>
  <c r="U4172" i="2"/>
  <c r="T4172" i="2" a="1"/>
  <c r="T4172" i="2" s="1"/>
  <c r="S4172" i="2" a="1"/>
  <c r="S4172" i="2" s="1"/>
  <c r="V4171" i="2" a="1"/>
  <c r="V4171" i="2" s="1"/>
  <c r="U4171" i="2"/>
  <c r="T4171" i="2" a="1"/>
  <c r="T4171" i="2" s="1"/>
  <c r="S4171" i="2"/>
  <c r="S4171" i="2" a="1"/>
  <c r="V4170" i="2" a="1"/>
  <c r="V4170" i="2" s="1"/>
  <c r="U4170" i="2"/>
  <c r="T4170" i="2" a="1"/>
  <c r="T4170" i="2" s="1"/>
  <c r="S4170" i="2" a="1"/>
  <c r="S4170" i="2" s="1"/>
  <c r="V4169" i="2" a="1"/>
  <c r="V4169" i="2" s="1"/>
  <c r="U4169" i="2"/>
  <c r="T4169" i="2"/>
  <c r="T4169" i="2" a="1"/>
  <c r="S4169" i="2" a="1"/>
  <c r="S4169" i="2" s="1"/>
  <c r="V4168" i="2"/>
  <c r="V4168" i="2" a="1"/>
  <c r="U4168" i="2"/>
  <c r="T4168" i="2" a="1"/>
  <c r="T4168" i="2" s="1"/>
  <c r="S4168" i="2" a="1"/>
  <c r="S4168" i="2" s="1"/>
  <c r="V4167" i="2" a="1"/>
  <c r="V4167" i="2" s="1"/>
  <c r="U4167" i="2"/>
  <c r="T4167" i="2" a="1"/>
  <c r="T4167" i="2" s="1"/>
  <c r="S4167" i="2"/>
  <c r="S4167" i="2" a="1"/>
  <c r="V4166" i="2" a="1"/>
  <c r="V4166" i="2" s="1"/>
  <c r="U4166" i="2"/>
  <c r="T4166" i="2" a="1"/>
  <c r="T4166" i="2" s="1"/>
  <c r="S4166" i="2" a="1"/>
  <c r="S4166" i="2" s="1"/>
  <c r="V4165" i="2" a="1"/>
  <c r="V4165" i="2" s="1"/>
  <c r="U4165" i="2"/>
  <c r="T4165" i="2"/>
  <c r="T4165" i="2" a="1"/>
  <c r="S4165" i="2" a="1"/>
  <c r="S4165" i="2" s="1"/>
  <c r="V4164" i="2"/>
  <c r="V4164" i="2" a="1"/>
  <c r="U4164" i="2"/>
  <c r="T4164" i="2" a="1"/>
  <c r="T4164" i="2" s="1"/>
  <c r="S4164" i="2" a="1"/>
  <c r="S4164" i="2" s="1"/>
  <c r="V4163" i="2" a="1"/>
  <c r="V4163" i="2" s="1"/>
  <c r="U4163" i="2"/>
  <c r="T4163" i="2" a="1"/>
  <c r="T4163" i="2" s="1"/>
  <c r="S4163" i="2"/>
  <c r="S4163" i="2" a="1"/>
  <c r="V4162" i="2" a="1"/>
  <c r="V4162" i="2" s="1"/>
  <c r="U4162" i="2"/>
  <c r="T4162" i="2" a="1"/>
  <c r="T4162" i="2" s="1"/>
  <c r="S4162" i="2" a="1"/>
  <c r="S4162" i="2" s="1"/>
  <c r="V4161" i="2" a="1"/>
  <c r="V4161" i="2" s="1"/>
  <c r="U4161" i="2"/>
  <c r="T4161" i="2"/>
  <c r="T4161" i="2" a="1"/>
  <c r="S4161" i="2" a="1"/>
  <c r="S4161" i="2" s="1"/>
  <c r="V4160" i="2"/>
  <c r="V4160" i="2" a="1"/>
  <c r="U4160" i="2"/>
  <c r="T4160" i="2" a="1"/>
  <c r="T4160" i="2" s="1"/>
  <c r="S4160" i="2" a="1"/>
  <c r="S4160" i="2" s="1"/>
  <c r="V4159" i="2" a="1"/>
  <c r="V4159" i="2" s="1"/>
  <c r="U4159" i="2"/>
  <c r="T4159" i="2" a="1"/>
  <c r="T4159" i="2" s="1"/>
  <c r="S4159" i="2"/>
  <c r="S4159" i="2" a="1"/>
  <c r="V4158" i="2" a="1"/>
  <c r="V4158" i="2" s="1"/>
  <c r="U4158" i="2"/>
  <c r="T4158" i="2" a="1"/>
  <c r="T4158" i="2" s="1"/>
  <c r="S4158" i="2" a="1"/>
  <c r="S4158" i="2" s="1"/>
  <c r="V4157" i="2" a="1"/>
  <c r="V4157" i="2" s="1"/>
  <c r="U4157" i="2"/>
  <c r="T4157" i="2"/>
  <c r="T4157" i="2" a="1"/>
  <c r="S4157" i="2" a="1"/>
  <c r="S4157" i="2" s="1"/>
  <c r="V4156" i="2"/>
  <c r="V4156" i="2" a="1"/>
  <c r="U4156" i="2"/>
  <c r="T4156" i="2" a="1"/>
  <c r="T4156" i="2" s="1"/>
  <c r="S4156" i="2" a="1"/>
  <c r="S4156" i="2" s="1"/>
  <c r="V4155" i="2" a="1"/>
  <c r="V4155" i="2" s="1"/>
  <c r="U4155" i="2"/>
  <c r="T4155" i="2" a="1"/>
  <c r="T4155" i="2" s="1"/>
  <c r="S4155" i="2"/>
  <c r="S4155" i="2" a="1"/>
  <c r="V4154" i="2" a="1"/>
  <c r="V4154" i="2" s="1"/>
  <c r="U4154" i="2"/>
  <c r="T4154" i="2" a="1"/>
  <c r="T4154" i="2" s="1"/>
  <c r="S4154" i="2" a="1"/>
  <c r="S4154" i="2" s="1"/>
  <c r="V4153" i="2" a="1"/>
  <c r="V4153" i="2" s="1"/>
  <c r="U4153" i="2"/>
  <c r="T4153" i="2"/>
  <c r="T4153" i="2" a="1"/>
  <c r="S4153" i="2" a="1"/>
  <c r="S4153" i="2" s="1"/>
  <c r="V4152" i="2"/>
  <c r="V4152" i="2" a="1"/>
  <c r="U4152" i="2"/>
  <c r="T4152" i="2" a="1"/>
  <c r="T4152" i="2" s="1"/>
  <c r="S4152" i="2" a="1"/>
  <c r="S4152" i="2" s="1"/>
  <c r="V4151" i="2" a="1"/>
  <c r="V4151" i="2" s="1"/>
  <c r="U4151" i="2"/>
  <c r="T4151" i="2" a="1"/>
  <c r="T4151" i="2" s="1"/>
  <c r="S4151" i="2"/>
  <c r="S4151" i="2" a="1"/>
  <c r="V4150" i="2" a="1"/>
  <c r="V4150" i="2" s="1"/>
  <c r="U4150" i="2"/>
  <c r="T4150" i="2" a="1"/>
  <c r="T4150" i="2" s="1"/>
  <c r="S4150" i="2" a="1"/>
  <c r="S4150" i="2" s="1"/>
  <c r="V4149" i="2" a="1"/>
  <c r="V4149" i="2" s="1"/>
  <c r="U4149" i="2"/>
  <c r="T4149" i="2"/>
  <c r="T4149" i="2" a="1"/>
  <c r="S4149" i="2" a="1"/>
  <c r="S4149" i="2" s="1"/>
  <c r="V4148" i="2"/>
  <c r="V4148" i="2" a="1"/>
  <c r="U4148" i="2"/>
  <c r="T4148" i="2" a="1"/>
  <c r="T4148" i="2" s="1"/>
  <c r="S4148" i="2"/>
  <c r="S4148" i="2" a="1"/>
  <c r="V4147" i="2" a="1"/>
  <c r="V4147" i="2" s="1"/>
  <c r="U4147" i="2"/>
  <c r="T4147" i="2"/>
  <c r="T4147" i="2" a="1"/>
  <c r="S4147" i="2"/>
  <c r="S4147" i="2" a="1"/>
  <c r="V4146" i="2" a="1"/>
  <c r="V4146" i="2" s="1"/>
  <c r="U4146" i="2"/>
  <c r="T4146" i="2" a="1"/>
  <c r="T4146" i="2" s="1"/>
  <c r="S4146" i="2" a="1"/>
  <c r="S4146" i="2" s="1"/>
  <c r="V4145" i="2"/>
  <c r="V4145" i="2" a="1"/>
  <c r="U4145" i="2"/>
  <c r="T4145" i="2"/>
  <c r="T4145" i="2" a="1"/>
  <c r="S4145" i="2"/>
  <c r="S4145" i="2" a="1"/>
  <c r="V4144" i="2"/>
  <c r="V4144" i="2" a="1"/>
  <c r="U4144" i="2"/>
  <c r="T4144" i="2" a="1"/>
  <c r="T4144" i="2" s="1"/>
  <c r="S4144" i="2" a="1"/>
  <c r="S4144" i="2" s="1"/>
  <c r="V4143" i="2" a="1"/>
  <c r="V4143" i="2" s="1"/>
  <c r="U4143" i="2"/>
  <c r="T4143" i="2" a="1"/>
  <c r="T4143" i="2" s="1"/>
  <c r="S4143" i="2"/>
  <c r="S4143" i="2" a="1"/>
  <c r="V4142" i="2" a="1"/>
  <c r="V4142" i="2" s="1"/>
  <c r="U4142" i="2"/>
  <c r="T4142" i="2" a="1"/>
  <c r="T4142" i="2" s="1"/>
  <c r="S4142" i="2" a="1"/>
  <c r="S4142" i="2" s="1"/>
  <c r="V4141" i="2" a="1"/>
  <c r="V4141" i="2" s="1"/>
  <c r="U4141" i="2"/>
  <c r="T4141" i="2"/>
  <c r="T4141" i="2" a="1"/>
  <c r="S4141" i="2" a="1"/>
  <c r="S4141" i="2" s="1"/>
  <c r="V4140" i="2"/>
  <c r="V4140" i="2" a="1"/>
  <c r="U4140" i="2"/>
  <c r="T4140" i="2" a="1"/>
  <c r="T4140" i="2" s="1"/>
  <c r="S4140" i="2" a="1"/>
  <c r="S4140" i="2" s="1"/>
  <c r="V4139" i="2" a="1"/>
  <c r="V4139" i="2" s="1"/>
  <c r="U4139" i="2"/>
  <c r="T4139" i="2" a="1"/>
  <c r="T4139" i="2" s="1"/>
  <c r="S4139" i="2"/>
  <c r="S4139" i="2" a="1"/>
  <c r="V4138" i="2" a="1"/>
  <c r="V4138" i="2" s="1"/>
  <c r="U4138" i="2"/>
  <c r="T4138" i="2" a="1"/>
  <c r="T4138" i="2" s="1"/>
  <c r="S4138" i="2" a="1"/>
  <c r="S4138" i="2" s="1"/>
  <c r="V4137" i="2" a="1"/>
  <c r="V4137" i="2" s="1"/>
  <c r="U4137" i="2"/>
  <c r="T4137" i="2"/>
  <c r="T4137" i="2" a="1"/>
  <c r="S4137" i="2" a="1"/>
  <c r="S4137" i="2" s="1"/>
  <c r="V4136" i="2"/>
  <c r="V4136" i="2" a="1"/>
  <c r="U4136" i="2"/>
  <c r="T4136" i="2" a="1"/>
  <c r="T4136" i="2" s="1"/>
  <c r="S4136" i="2" a="1"/>
  <c r="S4136" i="2" s="1"/>
  <c r="V4135" i="2" a="1"/>
  <c r="V4135" i="2" s="1"/>
  <c r="U4135" i="2"/>
  <c r="T4135" i="2" a="1"/>
  <c r="T4135" i="2" s="1"/>
  <c r="S4135" i="2" a="1"/>
  <c r="S4135" i="2" s="1"/>
  <c r="V4134" i="2"/>
  <c r="V4134" i="2" a="1"/>
  <c r="U4134" i="2"/>
  <c r="T4134" i="2" a="1"/>
  <c r="T4134" i="2" s="1"/>
  <c r="S4134" i="2" a="1"/>
  <c r="S4134" i="2" s="1"/>
  <c r="V4133" i="2" a="1"/>
  <c r="V4133" i="2" s="1"/>
  <c r="U4133" i="2"/>
  <c r="T4133" i="2" a="1"/>
  <c r="T4133" i="2" s="1"/>
  <c r="S4133" i="2" a="1"/>
  <c r="S4133" i="2" s="1"/>
  <c r="V4132" i="2"/>
  <c r="V4132" i="2" a="1"/>
  <c r="U4132" i="2"/>
  <c r="T4132" i="2" a="1"/>
  <c r="T4132" i="2" s="1"/>
  <c r="S4132" i="2" a="1"/>
  <c r="S4132" i="2" s="1"/>
  <c r="V4131" i="2" a="1"/>
  <c r="V4131" i="2" s="1"/>
  <c r="U4131" i="2"/>
  <c r="T4131" i="2" a="1"/>
  <c r="T4131" i="2" s="1"/>
  <c r="S4131" i="2" a="1"/>
  <c r="S4131" i="2" s="1"/>
  <c r="V4130" i="2" a="1"/>
  <c r="V4130" i="2" s="1"/>
  <c r="U4130" i="2"/>
  <c r="T4130" i="2" a="1"/>
  <c r="T4130" i="2" s="1"/>
  <c r="S4130" i="2" a="1"/>
  <c r="S4130" i="2" s="1"/>
  <c r="V4129" i="2" a="1"/>
  <c r="V4129" i="2" s="1"/>
  <c r="U4129" i="2"/>
  <c r="T4129" i="2"/>
  <c r="T4129" i="2" a="1"/>
  <c r="S4129" i="2" a="1"/>
  <c r="S4129" i="2" s="1"/>
  <c r="V4128" i="2" a="1"/>
  <c r="V4128" i="2" s="1"/>
  <c r="U4128" i="2"/>
  <c r="T4128" i="2" a="1"/>
  <c r="T4128" i="2" s="1"/>
  <c r="S4128" i="2" a="1"/>
  <c r="S4128" i="2" s="1"/>
  <c r="V4127" i="2" a="1"/>
  <c r="V4127" i="2" s="1"/>
  <c r="U4127" i="2"/>
  <c r="T4127" i="2" a="1"/>
  <c r="T4127" i="2" s="1"/>
  <c r="S4127" i="2"/>
  <c r="S4127" i="2" a="1"/>
  <c r="V4126" i="2" a="1"/>
  <c r="V4126" i="2" s="1"/>
  <c r="U4126" i="2"/>
  <c r="T4126" i="2" a="1"/>
  <c r="T4126" i="2" s="1"/>
  <c r="S4126" i="2" a="1"/>
  <c r="S4126" i="2" s="1"/>
  <c r="V4125" i="2" a="1"/>
  <c r="V4125" i="2" s="1"/>
  <c r="U4125" i="2"/>
  <c r="T4125" i="2" a="1"/>
  <c r="T4125" i="2" s="1"/>
  <c r="S4125" i="2" a="1"/>
  <c r="S4125" i="2" s="1"/>
  <c r="V4124" i="2" a="1"/>
  <c r="V4124" i="2" s="1"/>
  <c r="U4124" i="2"/>
  <c r="T4124" i="2" a="1"/>
  <c r="T4124" i="2" s="1"/>
  <c r="S4124" i="2" a="1"/>
  <c r="S4124" i="2" s="1"/>
  <c r="V4123" i="2" a="1"/>
  <c r="V4123" i="2" s="1"/>
  <c r="U4123" i="2"/>
  <c r="T4123" i="2" a="1"/>
  <c r="T4123" i="2" s="1"/>
  <c r="S4123" i="2" a="1"/>
  <c r="S4123" i="2" s="1"/>
  <c r="V4122" i="2" a="1"/>
  <c r="V4122" i="2" s="1"/>
  <c r="U4122" i="2"/>
  <c r="T4122" i="2" a="1"/>
  <c r="T4122" i="2" s="1"/>
  <c r="S4122" i="2" a="1"/>
  <c r="S4122" i="2" s="1"/>
  <c r="V4121" i="2" a="1"/>
  <c r="V4121" i="2" s="1"/>
  <c r="U4121" i="2"/>
  <c r="T4121" i="2" a="1"/>
  <c r="T4121" i="2" s="1"/>
  <c r="S4121" i="2" a="1"/>
  <c r="S4121" i="2" s="1"/>
  <c r="V4120" i="2" a="1"/>
  <c r="V4120" i="2" s="1"/>
  <c r="U4120" i="2"/>
  <c r="T4120" i="2" a="1"/>
  <c r="T4120" i="2" s="1"/>
  <c r="S4120" i="2" a="1"/>
  <c r="S4120" i="2" s="1"/>
  <c r="V4119" i="2" a="1"/>
  <c r="V4119" i="2" s="1"/>
  <c r="U4119" i="2"/>
  <c r="T4119" i="2" a="1"/>
  <c r="T4119" i="2" s="1"/>
  <c r="S4119" i="2" a="1"/>
  <c r="S4119" i="2" s="1"/>
  <c r="V4118" i="2" a="1"/>
  <c r="V4118" i="2" s="1"/>
  <c r="U4118" i="2"/>
  <c r="T4118" i="2" a="1"/>
  <c r="T4118" i="2" s="1"/>
  <c r="S4118" i="2" a="1"/>
  <c r="S4118" i="2" s="1"/>
  <c r="V4117" i="2" a="1"/>
  <c r="V4117" i="2" s="1"/>
  <c r="U4117" i="2"/>
  <c r="T4117" i="2" a="1"/>
  <c r="T4117" i="2" s="1"/>
  <c r="S4117" i="2" a="1"/>
  <c r="S4117" i="2" s="1"/>
  <c r="V4116" i="2" a="1"/>
  <c r="V4116" i="2" s="1"/>
  <c r="U4116" i="2"/>
  <c r="T4116" i="2" a="1"/>
  <c r="T4116" i="2" s="1"/>
  <c r="S4116" i="2" a="1"/>
  <c r="S4116" i="2" s="1"/>
  <c r="V4115" i="2" a="1"/>
  <c r="V4115" i="2" s="1"/>
  <c r="U4115" i="2"/>
  <c r="T4115" i="2" a="1"/>
  <c r="T4115" i="2" s="1"/>
  <c r="S4115" i="2" a="1"/>
  <c r="S4115" i="2" s="1"/>
  <c r="V4114" i="2" a="1"/>
  <c r="V4114" i="2" s="1"/>
  <c r="U4114" i="2"/>
  <c r="T4114" i="2" a="1"/>
  <c r="T4114" i="2" s="1"/>
  <c r="S4114" i="2" a="1"/>
  <c r="S4114" i="2" s="1"/>
  <c r="V4113" i="2" a="1"/>
  <c r="V4113" i="2" s="1"/>
  <c r="U4113" i="2"/>
  <c r="T4113" i="2" a="1"/>
  <c r="T4113" i="2" s="1"/>
  <c r="S4113" i="2" a="1"/>
  <c r="S4113" i="2" s="1"/>
  <c r="V4112" i="2" a="1"/>
  <c r="V4112" i="2" s="1"/>
  <c r="U4112" i="2"/>
  <c r="T4112" i="2" a="1"/>
  <c r="T4112" i="2" s="1"/>
  <c r="S4112" i="2" a="1"/>
  <c r="S4112" i="2" s="1"/>
  <c r="V4111" i="2" a="1"/>
  <c r="V4111" i="2" s="1"/>
  <c r="U4111" i="2"/>
  <c r="T4111" i="2" a="1"/>
  <c r="T4111" i="2" s="1"/>
  <c r="S4111" i="2" a="1"/>
  <c r="S4111" i="2" s="1"/>
  <c r="V4110" i="2" a="1"/>
  <c r="V4110" i="2" s="1"/>
  <c r="U4110" i="2"/>
  <c r="T4110" i="2" a="1"/>
  <c r="T4110" i="2" s="1"/>
  <c r="S4110" i="2" a="1"/>
  <c r="S4110" i="2" s="1"/>
  <c r="V4109" i="2" a="1"/>
  <c r="V4109" i="2" s="1"/>
  <c r="U4109" i="2"/>
  <c r="T4109" i="2" a="1"/>
  <c r="T4109" i="2" s="1"/>
  <c r="S4109" i="2" a="1"/>
  <c r="S4109" i="2" s="1"/>
  <c r="V4108" i="2" a="1"/>
  <c r="V4108" i="2" s="1"/>
  <c r="U4108" i="2"/>
  <c r="T4108" i="2" a="1"/>
  <c r="T4108" i="2" s="1"/>
  <c r="S4108" i="2" a="1"/>
  <c r="S4108" i="2" s="1"/>
  <c r="V4107" i="2" a="1"/>
  <c r="V4107" i="2" s="1"/>
  <c r="U4107" i="2"/>
  <c r="T4107" i="2" a="1"/>
  <c r="T4107" i="2" s="1"/>
  <c r="S4107" i="2" a="1"/>
  <c r="S4107" i="2" s="1"/>
  <c r="V4106" i="2" a="1"/>
  <c r="V4106" i="2" s="1"/>
  <c r="U4106" i="2"/>
  <c r="T4106" i="2" a="1"/>
  <c r="T4106" i="2" s="1"/>
  <c r="S4106" i="2" a="1"/>
  <c r="S4106" i="2" s="1"/>
  <c r="V4105" i="2" a="1"/>
  <c r="V4105" i="2" s="1"/>
  <c r="U4105" i="2"/>
  <c r="T4105" i="2" a="1"/>
  <c r="T4105" i="2" s="1"/>
  <c r="S4105" i="2" a="1"/>
  <c r="S4105" i="2" s="1"/>
  <c r="V4104" i="2" a="1"/>
  <c r="V4104" i="2" s="1"/>
  <c r="U4104" i="2"/>
  <c r="T4104" i="2" a="1"/>
  <c r="T4104" i="2" s="1"/>
  <c r="S4104" i="2" a="1"/>
  <c r="S4104" i="2" s="1"/>
  <c r="V4103" i="2" a="1"/>
  <c r="V4103" i="2" s="1"/>
  <c r="U4103" i="2"/>
  <c r="T4103" i="2" a="1"/>
  <c r="T4103" i="2" s="1"/>
  <c r="S4103" i="2" a="1"/>
  <c r="S4103" i="2" s="1"/>
  <c r="V4102" i="2" a="1"/>
  <c r="V4102" i="2" s="1"/>
  <c r="U4102" i="2"/>
  <c r="T4102" i="2" a="1"/>
  <c r="T4102" i="2" s="1"/>
  <c r="S4102" i="2" a="1"/>
  <c r="S4102" i="2" s="1"/>
  <c r="V4101" i="2" a="1"/>
  <c r="V4101" i="2" s="1"/>
  <c r="U4101" i="2"/>
  <c r="T4101" i="2" a="1"/>
  <c r="T4101" i="2" s="1"/>
  <c r="S4101" i="2" a="1"/>
  <c r="S4101" i="2" s="1"/>
  <c r="V4100" i="2" a="1"/>
  <c r="V4100" i="2" s="1"/>
  <c r="U4100" i="2"/>
  <c r="T4100" i="2" a="1"/>
  <c r="T4100" i="2" s="1"/>
  <c r="S4100" i="2" a="1"/>
  <c r="S4100" i="2" s="1"/>
  <c r="V4099" i="2" a="1"/>
  <c r="V4099" i="2" s="1"/>
  <c r="U4099" i="2"/>
  <c r="T4099" i="2" a="1"/>
  <c r="T4099" i="2" s="1"/>
  <c r="S4099" i="2"/>
  <c r="S4099" i="2" a="1"/>
  <c r="V4098" i="2" a="1"/>
  <c r="V4098" i="2" s="1"/>
  <c r="U4098" i="2"/>
  <c r="T4098" i="2" a="1"/>
  <c r="T4098" i="2" s="1"/>
  <c r="S4098" i="2" a="1"/>
  <c r="S4098" i="2" s="1"/>
  <c r="V4097" i="2" a="1"/>
  <c r="V4097" i="2" s="1"/>
  <c r="U4097" i="2"/>
  <c r="T4097" i="2" a="1"/>
  <c r="T4097" i="2" s="1"/>
  <c r="S4097" i="2" a="1"/>
  <c r="S4097" i="2" s="1"/>
  <c r="V4096" i="2" a="1"/>
  <c r="V4096" i="2" s="1"/>
  <c r="U4096" i="2"/>
  <c r="T4096" i="2" a="1"/>
  <c r="T4096" i="2" s="1"/>
  <c r="S4096" i="2" a="1"/>
  <c r="S4096" i="2" s="1"/>
  <c r="V4095" i="2" a="1"/>
  <c r="V4095" i="2" s="1"/>
  <c r="U4095" i="2"/>
  <c r="T4095" i="2" a="1"/>
  <c r="T4095" i="2" s="1"/>
  <c r="S4095" i="2" a="1"/>
  <c r="S4095" i="2" s="1"/>
  <c r="V4094" i="2" a="1"/>
  <c r="V4094" i="2" s="1"/>
  <c r="U4094" i="2"/>
  <c r="T4094" i="2" a="1"/>
  <c r="T4094" i="2" s="1"/>
  <c r="S4094" i="2" a="1"/>
  <c r="S4094" i="2" s="1"/>
  <c r="V4093" i="2" a="1"/>
  <c r="V4093" i="2" s="1"/>
  <c r="U4093" i="2"/>
  <c r="T4093" i="2" a="1"/>
  <c r="T4093" i="2" s="1"/>
  <c r="S4093" i="2" a="1"/>
  <c r="S4093" i="2" s="1"/>
  <c r="V4092" i="2" a="1"/>
  <c r="V4092" i="2" s="1"/>
  <c r="U4092" i="2"/>
  <c r="T4092" i="2" a="1"/>
  <c r="T4092" i="2" s="1"/>
  <c r="S4092" i="2" a="1"/>
  <c r="S4092" i="2" s="1"/>
  <c r="V4091" i="2" a="1"/>
  <c r="V4091" i="2" s="1"/>
  <c r="U4091" i="2"/>
  <c r="T4091" i="2" a="1"/>
  <c r="T4091" i="2" s="1"/>
  <c r="S4091" i="2" a="1"/>
  <c r="S4091" i="2" s="1"/>
  <c r="V4090" i="2" a="1"/>
  <c r="V4090" i="2" s="1"/>
  <c r="U4090" i="2"/>
  <c r="T4090" i="2" a="1"/>
  <c r="T4090" i="2" s="1"/>
  <c r="S4090" i="2" a="1"/>
  <c r="S4090" i="2" s="1"/>
  <c r="V4089" i="2" a="1"/>
  <c r="V4089" i="2" s="1"/>
  <c r="U4089" i="2"/>
  <c r="T4089" i="2" a="1"/>
  <c r="T4089" i="2" s="1"/>
  <c r="S4089" i="2" a="1"/>
  <c r="S4089" i="2" s="1"/>
  <c r="V4088" i="2" a="1"/>
  <c r="V4088" i="2" s="1"/>
  <c r="U4088" i="2"/>
  <c r="T4088" i="2" a="1"/>
  <c r="T4088" i="2" s="1"/>
  <c r="S4088" i="2" a="1"/>
  <c r="S4088" i="2" s="1"/>
  <c r="V4087" i="2" a="1"/>
  <c r="V4087" i="2" s="1"/>
  <c r="U4087" i="2"/>
  <c r="T4087" i="2" a="1"/>
  <c r="T4087" i="2" s="1"/>
  <c r="S4087" i="2" a="1"/>
  <c r="S4087" i="2" s="1"/>
  <c r="V4086" i="2" a="1"/>
  <c r="V4086" i="2" s="1"/>
  <c r="U4086" i="2"/>
  <c r="T4086" i="2" a="1"/>
  <c r="T4086" i="2" s="1"/>
  <c r="S4086" i="2" a="1"/>
  <c r="S4086" i="2" s="1"/>
  <c r="V4085" i="2" a="1"/>
  <c r="V4085" i="2" s="1"/>
  <c r="U4085" i="2"/>
  <c r="T4085" i="2" a="1"/>
  <c r="T4085" i="2" s="1"/>
  <c r="S4085" i="2" a="1"/>
  <c r="S4085" i="2" s="1"/>
  <c r="V4084" i="2"/>
  <c r="V4084" i="2" a="1"/>
  <c r="U4084" i="2"/>
  <c r="T4084" i="2" a="1"/>
  <c r="T4084" i="2" s="1"/>
  <c r="S4084" i="2" a="1"/>
  <c r="S4084" i="2" s="1"/>
  <c r="V4083" i="2" a="1"/>
  <c r="V4083" i="2" s="1"/>
  <c r="U4083" i="2"/>
  <c r="T4083" i="2" a="1"/>
  <c r="T4083" i="2" s="1"/>
  <c r="S4083" i="2" a="1"/>
  <c r="S4083" i="2" s="1"/>
  <c r="V4082" i="2" a="1"/>
  <c r="V4082" i="2" s="1"/>
  <c r="U4082" i="2"/>
  <c r="T4082" i="2" a="1"/>
  <c r="T4082" i="2" s="1"/>
  <c r="S4082" i="2" a="1"/>
  <c r="S4082" i="2" s="1"/>
  <c r="V4081" i="2" a="1"/>
  <c r="V4081" i="2" s="1"/>
  <c r="U4081" i="2"/>
  <c r="T4081" i="2" a="1"/>
  <c r="T4081" i="2" s="1"/>
  <c r="S4081" i="2" a="1"/>
  <c r="S4081" i="2" s="1"/>
  <c r="V4080" i="2" a="1"/>
  <c r="V4080" i="2" s="1"/>
  <c r="U4080" i="2"/>
  <c r="T4080" i="2" a="1"/>
  <c r="T4080" i="2" s="1"/>
  <c r="S4080" i="2"/>
  <c r="S4080" i="2" a="1"/>
  <c r="V4079" i="2" a="1"/>
  <c r="V4079" i="2" s="1"/>
  <c r="U4079" i="2"/>
  <c r="T4079" i="2" a="1"/>
  <c r="T4079" i="2" s="1"/>
  <c r="S4079" i="2" a="1"/>
  <c r="S4079" i="2" s="1"/>
  <c r="V4078" i="2" a="1"/>
  <c r="V4078" i="2" s="1"/>
  <c r="U4078" i="2"/>
  <c r="T4078" i="2" a="1"/>
  <c r="T4078" i="2" s="1"/>
  <c r="S4078" i="2" a="1"/>
  <c r="S4078" i="2" s="1"/>
  <c r="V4077" i="2" a="1"/>
  <c r="V4077" i="2" s="1"/>
  <c r="U4077" i="2"/>
  <c r="T4077" i="2" a="1"/>
  <c r="T4077" i="2" s="1"/>
  <c r="S4077" i="2" a="1"/>
  <c r="S4077" i="2" s="1"/>
  <c r="V4076" i="2" a="1"/>
  <c r="V4076" i="2" s="1"/>
  <c r="U4076" i="2"/>
  <c r="T4076" i="2" a="1"/>
  <c r="T4076" i="2" s="1"/>
  <c r="S4076" i="2"/>
  <c r="S4076" i="2" a="1"/>
  <c r="V4075" i="2" a="1"/>
  <c r="V4075" i="2" s="1"/>
  <c r="U4075" i="2"/>
  <c r="T4075" i="2" a="1"/>
  <c r="T4075" i="2" s="1"/>
  <c r="S4075" i="2" a="1"/>
  <c r="S4075" i="2" s="1"/>
  <c r="V4074" i="2" a="1"/>
  <c r="V4074" i="2" s="1"/>
  <c r="U4074" i="2"/>
  <c r="T4074" i="2" a="1"/>
  <c r="T4074" i="2" s="1"/>
  <c r="S4074" i="2" a="1"/>
  <c r="S4074" i="2" s="1"/>
  <c r="V4073" i="2" a="1"/>
  <c r="V4073" i="2" s="1"/>
  <c r="U4073" i="2"/>
  <c r="T4073" i="2" a="1"/>
  <c r="T4073" i="2" s="1"/>
  <c r="S4073" i="2" a="1"/>
  <c r="S4073" i="2" s="1"/>
  <c r="V4072" i="2" a="1"/>
  <c r="V4072" i="2" s="1"/>
  <c r="U4072" i="2"/>
  <c r="T4072" i="2"/>
  <c r="T4072" i="2" a="1"/>
  <c r="S4072" i="2"/>
  <c r="S4072" i="2" a="1"/>
  <c r="V4071" i="2" a="1"/>
  <c r="V4071" i="2" s="1"/>
  <c r="U4071" i="2"/>
  <c r="T4071" i="2" a="1"/>
  <c r="T4071" i="2" s="1"/>
  <c r="S4071" i="2" a="1"/>
  <c r="S4071" i="2" s="1"/>
  <c r="V4070" i="2" a="1"/>
  <c r="V4070" i="2" s="1"/>
  <c r="U4070" i="2"/>
  <c r="T4070" i="2" a="1"/>
  <c r="T4070" i="2" s="1"/>
  <c r="S4070" i="2"/>
  <c r="S4070" i="2" a="1"/>
  <c r="V4069" i="2" a="1"/>
  <c r="V4069" i="2" s="1"/>
  <c r="U4069" i="2"/>
  <c r="T4069" i="2" a="1"/>
  <c r="T4069" i="2" s="1"/>
  <c r="S4069" i="2" a="1"/>
  <c r="S4069" i="2" s="1"/>
  <c r="V4068" i="2" a="1"/>
  <c r="V4068" i="2" s="1"/>
  <c r="U4068" i="2"/>
  <c r="T4068" i="2" a="1"/>
  <c r="T4068" i="2" s="1"/>
  <c r="S4068" i="2" a="1"/>
  <c r="S4068" i="2" s="1"/>
  <c r="V4067" i="2"/>
  <c r="V4067" i="2" a="1"/>
  <c r="U4067" i="2"/>
  <c r="T4067" i="2" a="1"/>
  <c r="T4067" i="2" s="1"/>
  <c r="S4067" i="2" a="1"/>
  <c r="S4067" i="2" s="1"/>
  <c r="V4066" i="2" a="1"/>
  <c r="V4066" i="2" s="1"/>
  <c r="U4066" i="2"/>
  <c r="T4066" i="2" a="1"/>
  <c r="T4066" i="2" s="1"/>
  <c r="S4066" i="2" a="1"/>
  <c r="S4066" i="2" s="1"/>
  <c r="V4065" i="2" a="1"/>
  <c r="V4065" i="2" s="1"/>
  <c r="U4065" i="2"/>
  <c r="T4065" i="2" a="1"/>
  <c r="T4065" i="2" s="1"/>
  <c r="S4065" i="2" a="1"/>
  <c r="S4065" i="2" s="1"/>
  <c r="V4064" i="2" a="1"/>
  <c r="V4064" i="2" s="1"/>
  <c r="U4064" i="2"/>
  <c r="T4064" i="2"/>
  <c r="T4064" i="2" a="1"/>
  <c r="S4064" i="2" a="1"/>
  <c r="S4064" i="2" s="1"/>
  <c r="V4063" i="2" a="1"/>
  <c r="V4063" i="2" s="1"/>
  <c r="U4063" i="2"/>
  <c r="T4063" i="2" a="1"/>
  <c r="T4063" i="2" s="1"/>
  <c r="S4063" i="2" a="1"/>
  <c r="S4063" i="2" s="1"/>
  <c r="V4062" i="2" a="1"/>
  <c r="V4062" i="2" s="1"/>
  <c r="U4062" i="2"/>
  <c r="T4062" i="2" a="1"/>
  <c r="T4062" i="2" s="1"/>
  <c r="S4062" i="2"/>
  <c r="S4062" i="2" a="1"/>
  <c r="V4061" i="2" a="1"/>
  <c r="V4061" i="2" s="1"/>
  <c r="U4061" i="2"/>
  <c r="T4061" i="2" a="1"/>
  <c r="T4061" i="2" s="1"/>
  <c r="S4061" i="2" a="1"/>
  <c r="S4061" i="2" s="1"/>
  <c r="V4060" i="2" a="1"/>
  <c r="V4060" i="2" s="1"/>
  <c r="U4060" i="2"/>
  <c r="T4060" i="2" a="1"/>
  <c r="T4060" i="2" s="1"/>
  <c r="S4060" i="2" a="1"/>
  <c r="S4060" i="2" s="1"/>
  <c r="V4059" i="2"/>
  <c r="V4059" i="2" a="1"/>
  <c r="U4059" i="2"/>
  <c r="T4059" i="2" a="1"/>
  <c r="T4059" i="2" s="1"/>
  <c r="S4059" i="2" a="1"/>
  <c r="S4059" i="2" s="1"/>
  <c r="V4058" i="2" a="1"/>
  <c r="V4058" i="2" s="1"/>
  <c r="U4058" i="2"/>
  <c r="T4058" i="2"/>
  <c r="T4058" i="2" a="1"/>
  <c r="S4058" i="2" a="1"/>
  <c r="S4058" i="2" s="1"/>
  <c r="V4057" i="2" a="1"/>
  <c r="V4057" i="2" s="1"/>
  <c r="U4057" i="2"/>
  <c r="T4057" i="2" a="1"/>
  <c r="T4057" i="2" s="1"/>
  <c r="S4057" i="2" a="1"/>
  <c r="S4057" i="2" s="1"/>
  <c r="V4056" i="2" a="1"/>
  <c r="V4056" i="2" s="1"/>
  <c r="U4056" i="2"/>
  <c r="T4056" i="2"/>
  <c r="T4056" i="2" a="1"/>
  <c r="S4056" i="2" a="1"/>
  <c r="S4056" i="2" s="1"/>
  <c r="V4055" i="2" a="1"/>
  <c r="V4055" i="2" s="1"/>
  <c r="U4055" i="2"/>
  <c r="T4055" i="2" a="1"/>
  <c r="T4055" i="2" s="1"/>
  <c r="S4055" i="2" a="1"/>
  <c r="S4055" i="2" s="1"/>
  <c r="V4054" i="2" a="1"/>
  <c r="V4054" i="2" s="1"/>
  <c r="U4054" i="2"/>
  <c r="T4054" i="2" a="1"/>
  <c r="T4054" i="2" s="1"/>
  <c r="S4054" i="2"/>
  <c r="S4054" i="2" a="1"/>
  <c r="V4053" i="2"/>
  <c r="V4053" i="2" a="1"/>
  <c r="U4053" i="2"/>
  <c r="T4053" i="2" a="1"/>
  <c r="T4053" i="2" s="1"/>
  <c r="S4053" i="2" a="1"/>
  <c r="S4053" i="2" s="1"/>
  <c r="V4052" i="2" a="1"/>
  <c r="V4052" i="2" s="1"/>
  <c r="U4052" i="2"/>
  <c r="T4052" i="2" a="1"/>
  <c r="T4052" i="2" s="1"/>
  <c r="S4052" i="2" a="1"/>
  <c r="S4052" i="2" s="1"/>
  <c r="V4051" i="2"/>
  <c r="V4051" i="2" a="1"/>
  <c r="U4051" i="2"/>
  <c r="T4051" i="2" a="1"/>
  <c r="T4051" i="2" s="1"/>
  <c r="S4051" i="2" a="1"/>
  <c r="S4051" i="2" s="1"/>
  <c r="V4050" i="2" a="1"/>
  <c r="V4050" i="2" s="1"/>
  <c r="U4050" i="2"/>
  <c r="T4050" i="2" a="1"/>
  <c r="T4050" i="2" s="1"/>
  <c r="S4050" i="2" a="1"/>
  <c r="S4050" i="2" s="1"/>
  <c r="V4049" i="2" a="1"/>
  <c r="V4049" i="2" s="1"/>
  <c r="U4049" i="2"/>
  <c r="T4049" i="2" a="1"/>
  <c r="T4049" i="2" s="1"/>
  <c r="S4049" i="2" a="1"/>
  <c r="S4049" i="2" s="1"/>
  <c r="V4048" i="2" a="1"/>
  <c r="V4048" i="2" s="1"/>
  <c r="U4048" i="2"/>
  <c r="T4048" i="2"/>
  <c r="T4048" i="2" a="1"/>
  <c r="S4048" i="2" a="1"/>
  <c r="S4048" i="2" s="1"/>
  <c r="V4047" i="2" a="1"/>
  <c r="V4047" i="2" s="1"/>
  <c r="U4047" i="2"/>
  <c r="T4047" i="2" a="1"/>
  <c r="T4047" i="2" s="1"/>
  <c r="S4047" i="2" a="1"/>
  <c r="S4047" i="2" s="1"/>
  <c r="V4046" i="2" a="1"/>
  <c r="V4046" i="2" s="1"/>
  <c r="U4046" i="2"/>
  <c r="T4046" i="2"/>
  <c r="T4046" i="2" a="1"/>
  <c r="S4046" i="2"/>
  <c r="S4046" i="2" a="1"/>
  <c r="V4045" i="2"/>
  <c r="V4045" i="2" a="1"/>
  <c r="U4045" i="2"/>
  <c r="T4045" i="2" a="1"/>
  <c r="T4045" i="2" s="1"/>
  <c r="S4045" i="2" a="1"/>
  <c r="S4045" i="2" s="1"/>
  <c r="V4044" i="2" a="1"/>
  <c r="V4044" i="2" s="1"/>
  <c r="U4044" i="2"/>
  <c r="T4044" i="2" a="1"/>
  <c r="T4044" i="2" s="1"/>
  <c r="S4044" i="2" a="1"/>
  <c r="S4044" i="2" s="1"/>
  <c r="V4043" i="2" a="1"/>
  <c r="V4043" i="2" s="1"/>
  <c r="U4043" i="2"/>
  <c r="T4043" i="2" a="1"/>
  <c r="T4043" i="2" s="1"/>
  <c r="S4043" i="2" a="1"/>
  <c r="S4043" i="2" s="1"/>
  <c r="V4042" i="2" a="1"/>
  <c r="V4042" i="2" s="1"/>
  <c r="U4042" i="2"/>
  <c r="T4042" i="2" a="1"/>
  <c r="T4042" i="2" s="1"/>
  <c r="S4042" i="2" a="1"/>
  <c r="S4042" i="2" s="1"/>
  <c r="V4041" i="2" a="1"/>
  <c r="V4041" i="2" s="1"/>
  <c r="U4041" i="2"/>
  <c r="T4041" i="2" a="1"/>
  <c r="T4041" i="2" s="1"/>
  <c r="S4041" i="2" a="1"/>
  <c r="S4041" i="2" s="1"/>
  <c r="V4040" i="2" a="1"/>
  <c r="V4040" i="2" s="1"/>
  <c r="U4040" i="2"/>
  <c r="T4040" i="2"/>
  <c r="T4040" i="2" a="1"/>
  <c r="S4040" i="2" a="1"/>
  <c r="S4040" i="2" s="1"/>
  <c r="V4039" i="2" a="1"/>
  <c r="V4039" i="2" s="1"/>
  <c r="U4039" i="2"/>
  <c r="T4039" i="2" a="1"/>
  <c r="T4039" i="2" s="1"/>
  <c r="S4039" i="2" a="1"/>
  <c r="S4039" i="2" s="1"/>
  <c r="V4038" i="2" a="1"/>
  <c r="V4038" i="2" s="1"/>
  <c r="U4038" i="2"/>
  <c r="T4038" i="2" a="1"/>
  <c r="T4038" i="2" s="1"/>
  <c r="S4038" i="2"/>
  <c r="S4038" i="2" a="1"/>
  <c r="V4037" i="2" a="1"/>
  <c r="V4037" i="2" s="1"/>
  <c r="U4037" i="2"/>
  <c r="T4037" i="2" a="1"/>
  <c r="T4037" i="2" s="1"/>
  <c r="S4037" i="2" a="1"/>
  <c r="S4037" i="2" s="1"/>
  <c r="V4036" i="2" a="1"/>
  <c r="V4036" i="2" s="1"/>
  <c r="U4036" i="2"/>
  <c r="T4036" i="2" a="1"/>
  <c r="T4036" i="2" s="1"/>
  <c r="S4036" i="2" a="1"/>
  <c r="S4036" i="2" s="1"/>
  <c r="V4035" i="2"/>
  <c r="V4035" i="2" a="1"/>
  <c r="U4035" i="2"/>
  <c r="T4035" i="2" a="1"/>
  <c r="T4035" i="2" s="1"/>
  <c r="S4035" i="2" a="1"/>
  <c r="S4035" i="2" s="1"/>
  <c r="V4034" i="2" a="1"/>
  <c r="V4034" i="2" s="1"/>
  <c r="U4034" i="2"/>
  <c r="T4034" i="2" a="1"/>
  <c r="T4034" i="2" s="1"/>
  <c r="S4034" i="2" a="1"/>
  <c r="S4034" i="2" s="1"/>
  <c r="V4033" i="2" a="1"/>
  <c r="V4033" i="2" s="1"/>
  <c r="U4033" i="2"/>
  <c r="T4033" i="2" a="1"/>
  <c r="T4033" i="2" s="1"/>
  <c r="S4033" i="2" a="1"/>
  <c r="S4033" i="2" s="1"/>
  <c r="V4032" i="2" a="1"/>
  <c r="V4032" i="2" s="1"/>
  <c r="U4032" i="2"/>
  <c r="T4032" i="2"/>
  <c r="T4032" i="2" a="1"/>
  <c r="S4032" i="2"/>
  <c r="S4032" i="2" a="1"/>
  <c r="V4031" i="2" a="1"/>
  <c r="V4031" i="2" s="1"/>
  <c r="U4031" i="2"/>
  <c r="T4031" i="2" a="1"/>
  <c r="T4031" i="2" s="1"/>
  <c r="S4031" i="2" a="1"/>
  <c r="S4031" i="2" s="1"/>
  <c r="V4030" i="2" a="1"/>
  <c r="V4030" i="2" s="1"/>
  <c r="U4030" i="2"/>
  <c r="T4030" i="2" a="1"/>
  <c r="T4030" i="2" s="1"/>
  <c r="S4030" i="2"/>
  <c r="S4030" i="2" a="1"/>
  <c r="V4029" i="2"/>
  <c r="V4029" i="2" a="1"/>
  <c r="U4029" i="2"/>
  <c r="T4029" i="2" a="1"/>
  <c r="T4029" i="2" s="1"/>
  <c r="S4029" i="2" a="1"/>
  <c r="S4029" i="2" s="1"/>
  <c r="V4028" i="2" a="1"/>
  <c r="V4028" i="2" s="1"/>
  <c r="U4028" i="2"/>
  <c r="T4028" i="2" a="1"/>
  <c r="T4028" i="2" s="1"/>
  <c r="S4028" i="2" a="1"/>
  <c r="S4028" i="2" s="1"/>
  <c r="V4027" i="2"/>
  <c r="V4027" i="2" a="1"/>
  <c r="U4027" i="2"/>
  <c r="T4027" i="2" a="1"/>
  <c r="T4027" i="2" s="1"/>
  <c r="S4027" i="2" a="1"/>
  <c r="S4027" i="2" s="1"/>
  <c r="V4026" i="2" a="1"/>
  <c r="V4026" i="2" s="1"/>
  <c r="U4026" i="2"/>
  <c r="T4026" i="2"/>
  <c r="T4026" i="2" a="1"/>
  <c r="S4026" i="2" a="1"/>
  <c r="S4026" i="2" s="1"/>
  <c r="V4025" i="2" a="1"/>
  <c r="V4025" i="2" s="1"/>
  <c r="U4025" i="2"/>
  <c r="T4025" i="2" a="1"/>
  <c r="T4025" i="2" s="1"/>
  <c r="S4025" i="2" a="1"/>
  <c r="S4025" i="2" s="1"/>
  <c r="V4024" i="2" a="1"/>
  <c r="V4024" i="2" s="1"/>
  <c r="U4024" i="2"/>
  <c r="T4024" i="2"/>
  <c r="T4024" i="2" a="1"/>
  <c r="S4024" i="2"/>
  <c r="S4024" i="2" a="1"/>
  <c r="V4023" i="2" a="1"/>
  <c r="V4023" i="2" s="1"/>
  <c r="U4023" i="2"/>
  <c r="T4023" i="2" a="1"/>
  <c r="T4023" i="2" s="1"/>
  <c r="S4023" i="2" a="1"/>
  <c r="S4023" i="2" s="1"/>
  <c r="V4022" i="2" a="1"/>
  <c r="V4022" i="2" s="1"/>
  <c r="U4022" i="2"/>
  <c r="T4022" i="2" a="1"/>
  <c r="T4022" i="2" s="1"/>
  <c r="S4022" i="2"/>
  <c r="S4022" i="2" a="1"/>
  <c r="V4021" i="2"/>
  <c r="V4021" i="2" a="1"/>
  <c r="U4021" i="2"/>
  <c r="T4021" i="2" a="1"/>
  <c r="T4021" i="2" s="1"/>
  <c r="S4021" i="2" a="1"/>
  <c r="S4021" i="2" s="1"/>
  <c r="V4020" i="2" a="1"/>
  <c r="V4020" i="2" s="1"/>
  <c r="U4020" i="2"/>
  <c r="T4020" i="2" a="1"/>
  <c r="T4020" i="2" s="1"/>
  <c r="S4020" i="2" a="1"/>
  <c r="S4020" i="2" s="1"/>
  <c r="V4019" i="2"/>
  <c r="V4019" i="2" a="1"/>
  <c r="U4019" i="2"/>
  <c r="T4019" i="2" a="1"/>
  <c r="T4019" i="2" s="1"/>
  <c r="S4019" i="2" a="1"/>
  <c r="S4019" i="2" s="1"/>
  <c r="V4018" i="2" a="1"/>
  <c r="V4018" i="2" s="1"/>
  <c r="U4018" i="2"/>
  <c r="T4018" i="2"/>
  <c r="T4018" i="2" a="1"/>
  <c r="S4018" i="2" a="1"/>
  <c r="S4018" i="2" s="1"/>
  <c r="V4017" i="2" a="1"/>
  <c r="V4017" i="2" s="1"/>
  <c r="U4017" i="2"/>
  <c r="T4017" i="2" a="1"/>
  <c r="T4017" i="2" s="1"/>
  <c r="S4017" i="2" a="1"/>
  <c r="S4017" i="2" s="1"/>
  <c r="V4016" i="2" a="1"/>
  <c r="V4016" i="2" s="1"/>
  <c r="U4016" i="2"/>
  <c r="T4016" i="2"/>
  <c r="T4016" i="2" a="1"/>
  <c r="S4016" i="2"/>
  <c r="S4016" i="2" a="1"/>
  <c r="V4015" i="2" a="1"/>
  <c r="V4015" i="2" s="1"/>
  <c r="U4015" i="2"/>
  <c r="T4015" i="2" a="1"/>
  <c r="T4015" i="2" s="1"/>
  <c r="S4015" i="2" a="1"/>
  <c r="S4015" i="2" s="1"/>
  <c r="V4014" i="2" a="1"/>
  <c r="V4014" i="2" s="1"/>
  <c r="U4014" i="2"/>
  <c r="T4014" i="2" a="1"/>
  <c r="T4014" i="2" s="1"/>
  <c r="S4014" i="2"/>
  <c r="S4014" i="2" a="1"/>
  <c r="V4013" i="2"/>
  <c r="V4013" i="2" a="1"/>
  <c r="U4013" i="2"/>
  <c r="T4013" i="2" a="1"/>
  <c r="T4013" i="2" s="1"/>
  <c r="S4013" i="2" a="1"/>
  <c r="S4013" i="2" s="1"/>
  <c r="V4012" i="2" a="1"/>
  <c r="V4012" i="2" s="1"/>
  <c r="U4012" i="2"/>
  <c r="T4012" i="2" a="1"/>
  <c r="T4012" i="2" s="1"/>
  <c r="S4012" i="2" a="1"/>
  <c r="S4012" i="2" s="1"/>
  <c r="V4011" i="2"/>
  <c r="V4011" i="2" a="1"/>
  <c r="U4011" i="2"/>
  <c r="T4011" i="2" a="1"/>
  <c r="T4011" i="2" s="1"/>
  <c r="S4011" i="2" a="1"/>
  <c r="S4011" i="2" s="1"/>
  <c r="V4010" i="2" a="1"/>
  <c r="V4010" i="2" s="1"/>
  <c r="U4010" i="2"/>
  <c r="T4010" i="2"/>
  <c r="T4010" i="2" a="1"/>
  <c r="S4010" i="2" a="1"/>
  <c r="S4010" i="2" s="1"/>
  <c r="V4009" i="2" a="1"/>
  <c r="V4009" i="2" s="1"/>
  <c r="U4009" i="2"/>
  <c r="T4009" i="2" a="1"/>
  <c r="T4009" i="2" s="1"/>
  <c r="S4009" i="2" a="1"/>
  <c r="S4009" i="2" s="1"/>
  <c r="V4008" i="2" a="1"/>
  <c r="V4008" i="2" s="1"/>
  <c r="U4008" i="2"/>
  <c r="T4008" i="2"/>
  <c r="T4008" i="2" a="1"/>
  <c r="S4008" i="2"/>
  <c r="S4008" i="2" a="1"/>
  <c r="V4007" i="2" a="1"/>
  <c r="V4007" i="2" s="1"/>
  <c r="U4007" i="2"/>
  <c r="T4007" i="2" a="1"/>
  <c r="T4007" i="2" s="1"/>
  <c r="S4007" i="2" a="1"/>
  <c r="S4007" i="2" s="1"/>
  <c r="V4006" i="2" a="1"/>
  <c r="V4006" i="2" s="1"/>
  <c r="U4006" i="2"/>
  <c r="T4006" i="2" a="1"/>
  <c r="T4006" i="2" s="1"/>
  <c r="S4006" i="2"/>
  <c r="S4006" i="2" a="1"/>
  <c r="V4005" i="2"/>
  <c r="V4005" i="2" a="1"/>
  <c r="U4005" i="2"/>
  <c r="T4005" i="2" a="1"/>
  <c r="T4005" i="2" s="1"/>
  <c r="S4005" i="2" a="1"/>
  <c r="S4005" i="2" s="1"/>
  <c r="V4004" i="2" a="1"/>
  <c r="V4004" i="2" s="1"/>
  <c r="U4004" i="2"/>
  <c r="T4004" i="2" a="1"/>
  <c r="T4004" i="2" s="1"/>
  <c r="S4004" i="2" a="1"/>
  <c r="S4004" i="2" s="1"/>
  <c r="V4003" i="2"/>
  <c r="V4003" i="2" a="1"/>
  <c r="U4003" i="2"/>
  <c r="T4003" i="2" a="1"/>
  <c r="T4003" i="2" s="1"/>
  <c r="S4003" i="2" a="1"/>
  <c r="S4003" i="2" s="1"/>
  <c r="V4002" i="2" a="1"/>
  <c r="V4002" i="2" s="1"/>
  <c r="U4002" i="2"/>
  <c r="T4002" i="2"/>
  <c r="T4002" i="2" a="1"/>
  <c r="S4002" i="2" a="1"/>
  <c r="S4002" i="2" s="1"/>
  <c r="V4001" i="2" a="1"/>
  <c r="V4001" i="2" s="1"/>
  <c r="U4001" i="2"/>
  <c r="T4001" i="2" a="1"/>
  <c r="T4001" i="2" s="1"/>
  <c r="S4001" i="2" a="1"/>
  <c r="S4001" i="2" s="1"/>
  <c r="V4000" i="2" a="1"/>
  <c r="V4000" i="2" s="1"/>
  <c r="U4000" i="2"/>
  <c r="T4000" i="2"/>
  <c r="T4000" i="2" a="1"/>
  <c r="S4000" i="2"/>
  <c r="S4000" i="2" a="1"/>
  <c r="V3999" i="2" a="1"/>
  <c r="V3999" i="2" s="1"/>
  <c r="U3999" i="2"/>
  <c r="T3999" i="2" a="1"/>
  <c r="T3999" i="2" s="1"/>
  <c r="S3999" i="2" a="1"/>
  <c r="S3999" i="2" s="1"/>
  <c r="V3998" i="2" a="1"/>
  <c r="V3998" i="2" s="1"/>
  <c r="U3998" i="2"/>
  <c r="T3998" i="2" a="1"/>
  <c r="T3998" i="2" s="1"/>
  <c r="S3998" i="2"/>
  <c r="S3998" i="2" a="1"/>
  <c r="V3997" i="2"/>
  <c r="V3997" i="2" a="1"/>
  <c r="U3997" i="2"/>
  <c r="T3997" i="2" a="1"/>
  <c r="T3997" i="2" s="1"/>
  <c r="S3997" i="2" a="1"/>
  <c r="S3997" i="2" s="1"/>
  <c r="V3996" i="2" a="1"/>
  <c r="V3996" i="2" s="1"/>
  <c r="U3996" i="2"/>
  <c r="T3996" i="2" a="1"/>
  <c r="T3996" i="2" s="1"/>
  <c r="S3996" i="2" a="1"/>
  <c r="S3996" i="2" s="1"/>
  <c r="V3995" i="2"/>
  <c r="V3995" i="2" a="1"/>
  <c r="U3995" i="2"/>
  <c r="T3995" i="2" a="1"/>
  <c r="T3995" i="2" s="1"/>
  <c r="S3995" i="2" a="1"/>
  <c r="S3995" i="2" s="1"/>
  <c r="V3994" i="2" a="1"/>
  <c r="V3994" i="2" s="1"/>
  <c r="U3994" i="2"/>
  <c r="T3994" i="2"/>
  <c r="T3994" i="2" a="1"/>
  <c r="S3994" i="2" a="1"/>
  <c r="S3994" i="2" s="1"/>
  <c r="V3993" i="2" a="1"/>
  <c r="V3993" i="2" s="1"/>
  <c r="U3993" i="2"/>
  <c r="T3993" i="2" a="1"/>
  <c r="T3993" i="2" s="1"/>
  <c r="S3993" i="2" a="1"/>
  <c r="S3993" i="2" s="1"/>
  <c r="V3992" i="2" a="1"/>
  <c r="V3992" i="2" s="1"/>
  <c r="U3992" i="2"/>
  <c r="T3992" i="2"/>
  <c r="T3992" i="2" a="1"/>
  <c r="S3992" i="2" a="1"/>
  <c r="S3992" i="2" s="1"/>
  <c r="V3991" i="2" a="1"/>
  <c r="V3991" i="2" s="1"/>
  <c r="U3991" i="2"/>
  <c r="T3991" i="2" a="1"/>
  <c r="T3991" i="2" s="1"/>
  <c r="S3991" i="2" a="1"/>
  <c r="S3991" i="2" s="1"/>
  <c r="V3990" i="2" a="1"/>
  <c r="V3990" i="2" s="1"/>
  <c r="U3990" i="2"/>
  <c r="T3990" i="2" a="1"/>
  <c r="T3990" i="2" s="1"/>
  <c r="S3990" i="2"/>
  <c r="S3990" i="2" a="1"/>
  <c r="V3989" i="2" a="1"/>
  <c r="V3989" i="2" s="1"/>
  <c r="U3989" i="2"/>
  <c r="T3989" i="2" a="1"/>
  <c r="T3989" i="2" s="1"/>
  <c r="S3989" i="2" a="1"/>
  <c r="S3989" i="2" s="1"/>
  <c r="V3988" i="2" a="1"/>
  <c r="V3988" i="2" s="1"/>
  <c r="U3988" i="2"/>
  <c r="T3988" i="2" a="1"/>
  <c r="T3988" i="2" s="1"/>
  <c r="S3988" i="2" a="1"/>
  <c r="S3988" i="2" s="1"/>
  <c r="V3987" i="2"/>
  <c r="V3987" i="2" a="1"/>
  <c r="U3987" i="2"/>
  <c r="T3987" i="2" a="1"/>
  <c r="T3987" i="2" s="1"/>
  <c r="S3987" i="2" a="1"/>
  <c r="S3987" i="2" s="1"/>
  <c r="V3986" i="2" a="1"/>
  <c r="V3986" i="2" s="1"/>
  <c r="U3986" i="2"/>
  <c r="T3986" i="2"/>
  <c r="T3986" i="2" a="1"/>
  <c r="S3986" i="2" a="1"/>
  <c r="S3986" i="2" s="1"/>
  <c r="V3985" i="2" a="1"/>
  <c r="V3985" i="2" s="1"/>
  <c r="U3985" i="2"/>
  <c r="T3985" i="2" a="1"/>
  <c r="T3985" i="2" s="1"/>
  <c r="S3985" i="2" a="1"/>
  <c r="S3985" i="2" s="1"/>
  <c r="V3984" i="2" a="1"/>
  <c r="V3984" i="2" s="1"/>
  <c r="U3984" i="2"/>
  <c r="T3984" i="2"/>
  <c r="T3984" i="2" a="1"/>
  <c r="S3984" i="2" a="1"/>
  <c r="S3984" i="2" s="1"/>
  <c r="V3983" i="2" a="1"/>
  <c r="V3983" i="2" s="1"/>
  <c r="U3983" i="2"/>
  <c r="T3983" i="2" a="1"/>
  <c r="T3983" i="2" s="1"/>
  <c r="S3983" i="2" a="1"/>
  <c r="S3983" i="2" s="1"/>
  <c r="V3982" i="2" a="1"/>
  <c r="V3982" i="2" s="1"/>
  <c r="U3982" i="2"/>
  <c r="T3982" i="2" a="1"/>
  <c r="T3982" i="2" s="1"/>
  <c r="S3982" i="2"/>
  <c r="S3982" i="2" a="1"/>
  <c r="V3981" i="2" a="1"/>
  <c r="V3981" i="2" s="1"/>
  <c r="U3981" i="2"/>
  <c r="T3981" i="2" a="1"/>
  <c r="T3981" i="2" s="1"/>
  <c r="S3981" i="2" a="1"/>
  <c r="S3981" i="2" s="1"/>
  <c r="V3980" i="2" a="1"/>
  <c r="V3980" i="2" s="1"/>
  <c r="U3980" i="2"/>
  <c r="T3980" i="2" a="1"/>
  <c r="T3980" i="2" s="1"/>
  <c r="S3980" i="2" a="1"/>
  <c r="S3980" i="2" s="1"/>
  <c r="V3979" i="2"/>
  <c r="V3979" i="2" a="1"/>
  <c r="U3979" i="2"/>
  <c r="T3979" i="2" a="1"/>
  <c r="T3979" i="2" s="1"/>
  <c r="S3979" i="2" a="1"/>
  <c r="S3979" i="2" s="1"/>
  <c r="V3978" i="2" a="1"/>
  <c r="V3978" i="2" s="1"/>
  <c r="U3978" i="2"/>
  <c r="T3978" i="2" a="1"/>
  <c r="T3978" i="2" s="1"/>
  <c r="S3978" i="2" a="1"/>
  <c r="S3978" i="2" s="1"/>
  <c r="V3977" i="2" a="1"/>
  <c r="V3977" i="2" s="1"/>
  <c r="U3977" i="2"/>
  <c r="T3977" i="2" a="1"/>
  <c r="T3977" i="2" s="1"/>
  <c r="S3977" i="2" a="1"/>
  <c r="S3977" i="2" s="1"/>
  <c r="V3976" i="2" a="1"/>
  <c r="V3976" i="2" s="1"/>
  <c r="U3976" i="2"/>
  <c r="T3976" i="2"/>
  <c r="T3976" i="2" a="1"/>
  <c r="S3976" i="2" a="1"/>
  <c r="S3976" i="2" s="1"/>
  <c r="V3975" i="2" a="1"/>
  <c r="V3975" i="2" s="1"/>
  <c r="U3975" i="2"/>
  <c r="T3975" i="2" a="1"/>
  <c r="T3975" i="2" s="1"/>
  <c r="S3975" i="2" a="1"/>
  <c r="S3975" i="2" s="1"/>
  <c r="V3974" i="2" a="1"/>
  <c r="V3974" i="2" s="1"/>
  <c r="U3974" i="2"/>
  <c r="T3974" i="2" a="1"/>
  <c r="T3974" i="2" s="1"/>
  <c r="S3974" i="2"/>
  <c r="S3974" i="2" a="1"/>
  <c r="V3973" i="2" a="1"/>
  <c r="V3973" i="2" s="1"/>
  <c r="U3973" i="2"/>
  <c r="T3973" i="2" a="1"/>
  <c r="T3973" i="2" s="1"/>
  <c r="S3973" i="2" a="1"/>
  <c r="S3973" i="2" s="1"/>
  <c r="V3972" i="2" a="1"/>
  <c r="V3972" i="2" s="1"/>
  <c r="U3972" i="2"/>
  <c r="T3972" i="2" a="1"/>
  <c r="T3972" i="2" s="1"/>
  <c r="S3972" i="2" a="1"/>
  <c r="S3972" i="2" s="1"/>
  <c r="V3971" i="2"/>
  <c r="V3971" i="2" a="1"/>
  <c r="U3971" i="2"/>
  <c r="T3971" i="2" a="1"/>
  <c r="T3971" i="2" s="1"/>
  <c r="S3971" i="2" a="1"/>
  <c r="S3971" i="2" s="1"/>
  <c r="V3970" i="2" a="1"/>
  <c r="V3970" i="2" s="1"/>
  <c r="U3970" i="2"/>
  <c r="T3970" i="2" a="1"/>
  <c r="T3970" i="2" s="1"/>
  <c r="S3970" i="2" a="1"/>
  <c r="S3970" i="2" s="1"/>
  <c r="V3969" i="2" a="1"/>
  <c r="V3969" i="2" s="1"/>
  <c r="U3969" i="2"/>
  <c r="T3969" i="2" a="1"/>
  <c r="T3969" i="2" s="1"/>
  <c r="S3969" i="2" a="1"/>
  <c r="S3969" i="2" s="1"/>
  <c r="V3968" i="2" a="1"/>
  <c r="V3968" i="2" s="1"/>
  <c r="U3968" i="2"/>
  <c r="T3968" i="2"/>
  <c r="T3968" i="2" a="1"/>
  <c r="S3968" i="2" a="1"/>
  <c r="S3968" i="2" s="1"/>
  <c r="V3967" i="2" a="1"/>
  <c r="V3967" i="2" s="1"/>
  <c r="U3967" i="2"/>
  <c r="T3967" i="2" a="1"/>
  <c r="T3967" i="2" s="1"/>
  <c r="S3967" i="2" a="1"/>
  <c r="S3967" i="2" s="1"/>
  <c r="V3966" i="2" a="1"/>
  <c r="V3966" i="2" s="1"/>
  <c r="U3966" i="2"/>
  <c r="T3966" i="2" a="1"/>
  <c r="T3966" i="2" s="1"/>
  <c r="S3966" i="2"/>
  <c r="S3966" i="2" a="1"/>
  <c r="V3965" i="2" a="1"/>
  <c r="V3965" i="2" s="1"/>
  <c r="U3965" i="2"/>
  <c r="T3965" i="2" a="1"/>
  <c r="T3965" i="2" s="1"/>
  <c r="S3965" i="2" a="1"/>
  <c r="S3965" i="2" s="1"/>
  <c r="V3964" i="2" a="1"/>
  <c r="V3964" i="2" s="1"/>
  <c r="U3964" i="2"/>
  <c r="T3964" i="2" a="1"/>
  <c r="T3964" i="2" s="1"/>
  <c r="S3964" i="2" a="1"/>
  <c r="S3964" i="2" s="1"/>
  <c r="V3963" i="2"/>
  <c r="V3963" i="2" a="1"/>
  <c r="U3963" i="2"/>
  <c r="T3963" i="2" a="1"/>
  <c r="T3963" i="2" s="1"/>
  <c r="S3963" i="2" a="1"/>
  <c r="S3963" i="2" s="1"/>
  <c r="V3962" i="2" a="1"/>
  <c r="V3962" i="2" s="1"/>
  <c r="U3962" i="2"/>
  <c r="T3962" i="2" a="1"/>
  <c r="T3962" i="2" s="1"/>
  <c r="S3962" i="2" a="1"/>
  <c r="S3962" i="2" s="1"/>
  <c r="V3961" i="2" a="1"/>
  <c r="V3961" i="2" s="1"/>
  <c r="U3961" i="2"/>
  <c r="T3961" i="2" a="1"/>
  <c r="T3961" i="2" s="1"/>
  <c r="S3961" i="2" a="1"/>
  <c r="S3961" i="2" s="1"/>
  <c r="V3960" i="2" a="1"/>
  <c r="V3960" i="2" s="1"/>
  <c r="U3960" i="2"/>
  <c r="T3960" i="2"/>
  <c r="T3960" i="2" a="1"/>
  <c r="S3960" i="2"/>
  <c r="S3960" i="2" a="1"/>
  <c r="V3959" i="2" a="1"/>
  <c r="V3959" i="2" s="1"/>
  <c r="U3959" i="2"/>
  <c r="T3959" i="2" a="1"/>
  <c r="T3959" i="2" s="1"/>
  <c r="S3959" i="2" a="1"/>
  <c r="S3959" i="2" s="1"/>
  <c r="V3958" i="2" a="1"/>
  <c r="V3958" i="2" s="1"/>
  <c r="U3958" i="2"/>
  <c r="T3958" i="2" a="1"/>
  <c r="T3958" i="2" s="1"/>
  <c r="S3958" i="2"/>
  <c r="S3958" i="2" a="1"/>
  <c r="V3957" i="2"/>
  <c r="V3957" i="2" a="1"/>
  <c r="U3957" i="2"/>
  <c r="T3957" i="2" a="1"/>
  <c r="T3957" i="2" s="1"/>
  <c r="S3957" i="2" a="1"/>
  <c r="S3957" i="2" s="1"/>
  <c r="V3956" i="2" a="1"/>
  <c r="V3956" i="2" s="1"/>
  <c r="U3956" i="2"/>
  <c r="T3956" i="2" a="1"/>
  <c r="T3956" i="2" s="1"/>
  <c r="S3956" i="2" a="1"/>
  <c r="S3956" i="2" s="1"/>
  <c r="V3955" i="2"/>
  <c r="V3955" i="2" a="1"/>
  <c r="U3955" i="2"/>
  <c r="T3955" i="2" a="1"/>
  <c r="T3955" i="2" s="1"/>
  <c r="S3955" i="2" a="1"/>
  <c r="S3955" i="2" s="1"/>
  <c r="V3954" i="2" a="1"/>
  <c r="V3954" i="2" s="1"/>
  <c r="U3954" i="2"/>
  <c r="T3954" i="2"/>
  <c r="T3954" i="2" a="1"/>
  <c r="S3954" i="2" a="1"/>
  <c r="S3954" i="2" s="1"/>
  <c r="V3953" i="2" a="1"/>
  <c r="V3953" i="2" s="1"/>
  <c r="U3953" i="2"/>
  <c r="T3953" i="2" a="1"/>
  <c r="T3953" i="2" s="1"/>
  <c r="S3953" i="2" a="1"/>
  <c r="S3953" i="2" s="1"/>
  <c r="V3952" i="2" a="1"/>
  <c r="V3952" i="2" s="1"/>
  <c r="U3952" i="2"/>
  <c r="T3952" i="2"/>
  <c r="T3952" i="2" a="1"/>
  <c r="S3952" i="2"/>
  <c r="S3952" i="2" a="1"/>
  <c r="V3951" i="2" a="1"/>
  <c r="V3951" i="2" s="1"/>
  <c r="U3951" i="2"/>
  <c r="T3951" i="2" a="1"/>
  <c r="T3951" i="2" s="1"/>
  <c r="S3951" i="2" a="1"/>
  <c r="S3951" i="2" s="1"/>
  <c r="V3950" i="2" a="1"/>
  <c r="V3950" i="2" s="1"/>
  <c r="U3950" i="2"/>
  <c r="T3950" i="2" a="1"/>
  <c r="T3950" i="2" s="1"/>
  <c r="S3950" i="2"/>
  <c r="S3950" i="2" a="1"/>
  <c r="V3949" i="2"/>
  <c r="V3949" i="2" a="1"/>
  <c r="U3949" i="2"/>
  <c r="T3949" i="2" a="1"/>
  <c r="T3949" i="2" s="1"/>
  <c r="S3949" i="2" a="1"/>
  <c r="S3949" i="2" s="1"/>
  <c r="V3948" i="2" a="1"/>
  <c r="V3948" i="2" s="1"/>
  <c r="U3948" i="2"/>
  <c r="T3948" i="2"/>
  <c r="T3948" i="2" a="1"/>
  <c r="S3948" i="2" a="1"/>
  <c r="S3948" i="2" s="1"/>
  <c r="V3947" i="2"/>
  <c r="V3947" i="2" a="1"/>
  <c r="U3947" i="2"/>
  <c r="T3947" i="2" a="1"/>
  <c r="T3947" i="2" s="1"/>
  <c r="S3947" i="2"/>
  <c r="S3947" i="2" a="1"/>
  <c r="V3946" i="2" a="1"/>
  <c r="V3946" i="2" s="1"/>
  <c r="U3946" i="2"/>
  <c r="T3946" i="2"/>
  <c r="T3946" i="2" a="1"/>
  <c r="S3946" i="2"/>
  <c r="S3946" i="2" a="1"/>
  <c r="V3945" i="2"/>
  <c r="V3945" i="2" a="1"/>
  <c r="U3945" i="2"/>
  <c r="T3945" i="2" a="1"/>
  <c r="T3945" i="2" s="1"/>
  <c r="S3945" i="2" a="1"/>
  <c r="S3945" i="2" s="1"/>
  <c r="V3944" i="2" a="1"/>
  <c r="V3944" i="2" s="1"/>
  <c r="U3944" i="2"/>
  <c r="T3944" i="2"/>
  <c r="T3944" i="2" a="1"/>
  <c r="S3944" i="2"/>
  <c r="S3944" i="2" a="1"/>
  <c r="V3943" i="2"/>
  <c r="V3943" i="2" a="1"/>
  <c r="U3943" i="2"/>
  <c r="T3943" i="2" a="1"/>
  <c r="T3943" i="2" s="1"/>
  <c r="S3943" i="2" a="1"/>
  <c r="S3943" i="2" s="1"/>
  <c r="V3942" i="2" a="1"/>
  <c r="V3942" i="2" s="1"/>
  <c r="U3942" i="2"/>
  <c r="T3942" i="2"/>
  <c r="T3942" i="2" a="1"/>
  <c r="S3942" i="2"/>
  <c r="S3942" i="2" a="1"/>
  <c r="V3941" i="2"/>
  <c r="V3941" i="2" a="1"/>
  <c r="U3941" i="2"/>
  <c r="T3941" i="2" a="1"/>
  <c r="T3941" i="2" s="1"/>
  <c r="S3941" i="2" a="1"/>
  <c r="S3941" i="2" s="1"/>
  <c r="V3940" i="2" a="1"/>
  <c r="V3940" i="2" s="1"/>
  <c r="U3940" i="2"/>
  <c r="T3940" i="2"/>
  <c r="T3940" i="2" a="1"/>
  <c r="S3940" i="2"/>
  <c r="S3940" i="2" a="1"/>
  <c r="V3939" i="2"/>
  <c r="V3939" i="2" a="1"/>
  <c r="U3939" i="2"/>
  <c r="T3939" i="2" a="1"/>
  <c r="T3939" i="2" s="1"/>
  <c r="S3939" i="2" a="1"/>
  <c r="S3939" i="2" s="1"/>
  <c r="V3938" i="2" a="1"/>
  <c r="V3938" i="2" s="1"/>
  <c r="U3938" i="2"/>
  <c r="T3938" i="2"/>
  <c r="T3938" i="2" a="1"/>
  <c r="S3938" i="2"/>
  <c r="S3938" i="2" a="1"/>
  <c r="V3937" i="2"/>
  <c r="V3937" i="2" a="1"/>
  <c r="U3937" i="2"/>
  <c r="T3937" i="2" a="1"/>
  <c r="T3937" i="2" s="1"/>
  <c r="S3937" i="2" a="1"/>
  <c r="S3937" i="2" s="1"/>
  <c r="V3936" i="2" a="1"/>
  <c r="V3936" i="2" s="1"/>
  <c r="U3936" i="2"/>
  <c r="T3936" i="2"/>
  <c r="T3936" i="2" a="1"/>
  <c r="S3936" i="2"/>
  <c r="S3936" i="2" a="1"/>
  <c r="V3935" i="2"/>
  <c r="V3935" i="2" a="1"/>
  <c r="U3935" i="2"/>
  <c r="T3935" i="2" a="1"/>
  <c r="T3935" i="2" s="1"/>
  <c r="S3935" i="2" a="1"/>
  <c r="S3935" i="2" s="1"/>
  <c r="V3934" i="2" a="1"/>
  <c r="V3934" i="2" s="1"/>
  <c r="U3934" i="2"/>
  <c r="T3934" i="2"/>
  <c r="T3934" i="2" a="1"/>
  <c r="S3934" i="2"/>
  <c r="S3934" i="2" a="1"/>
  <c r="V3933" i="2"/>
  <c r="V3933" i="2" a="1"/>
  <c r="U3933" i="2"/>
  <c r="T3933" i="2" a="1"/>
  <c r="T3933" i="2" s="1"/>
  <c r="S3933" i="2" a="1"/>
  <c r="S3933" i="2" s="1"/>
  <c r="V3932" i="2" a="1"/>
  <c r="V3932" i="2" s="1"/>
  <c r="U3932" i="2"/>
  <c r="T3932" i="2"/>
  <c r="T3932" i="2" a="1"/>
  <c r="S3932" i="2"/>
  <c r="S3932" i="2" a="1"/>
  <c r="V3931" i="2"/>
  <c r="V3931" i="2" a="1"/>
  <c r="U3931" i="2"/>
  <c r="T3931" i="2" a="1"/>
  <c r="T3931" i="2" s="1"/>
  <c r="S3931" i="2" a="1"/>
  <c r="S3931" i="2" s="1"/>
  <c r="V3930" i="2" a="1"/>
  <c r="V3930" i="2" s="1"/>
  <c r="U3930" i="2"/>
  <c r="T3930" i="2"/>
  <c r="T3930" i="2" a="1"/>
  <c r="S3930" i="2"/>
  <c r="S3930" i="2" a="1"/>
  <c r="V3929" i="2"/>
  <c r="V3929" i="2" a="1"/>
  <c r="U3929" i="2"/>
  <c r="T3929" i="2" a="1"/>
  <c r="T3929" i="2" s="1"/>
  <c r="S3929" i="2" a="1"/>
  <c r="S3929" i="2" s="1"/>
  <c r="V3928" i="2" a="1"/>
  <c r="V3928" i="2" s="1"/>
  <c r="U3928" i="2"/>
  <c r="T3928" i="2"/>
  <c r="T3928" i="2" a="1"/>
  <c r="S3928" i="2"/>
  <c r="S3928" i="2" a="1"/>
  <c r="V3927" i="2"/>
  <c r="V3927" i="2" a="1"/>
  <c r="U3927" i="2"/>
  <c r="T3927" i="2" a="1"/>
  <c r="T3927" i="2" s="1"/>
  <c r="S3927" i="2" a="1"/>
  <c r="S3927" i="2" s="1"/>
  <c r="V3926" i="2" a="1"/>
  <c r="V3926" i="2" s="1"/>
  <c r="U3926" i="2"/>
  <c r="T3926" i="2"/>
  <c r="T3926" i="2" a="1"/>
  <c r="S3926" i="2"/>
  <c r="S3926" i="2" a="1"/>
  <c r="V3925" i="2"/>
  <c r="V3925" i="2" a="1"/>
  <c r="U3925" i="2"/>
  <c r="T3925" i="2" a="1"/>
  <c r="T3925" i="2" s="1"/>
  <c r="S3925" i="2" a="1"/>
  <c r="S3925" i="2" s="1"/>
  <c r="V3924" i="2" a="1"/>
  <c r="V3924" i="2" s="1"/>
  <c r="U3924" i="2"/>
  <c r="T3924" i="2"/>
  <c r="T3924" i="2" a="1"/>
  <c r="S3924" i="2"/>
  <c r="S3924" i="2" a="1"/>
  <c r="V3923" i="2"/>
  <c r="V3923" i="2" a="1"/>
  <c r="U3923" i="2"/>
  <c r="T3923" i="2" a="1"/>
  <c r="T3923" i="2" s="1"/>
  <c r="S3923" i="2" a="1"/>
  <c r="S3923" i="2" s="1"/>
  <c r="V3922" i="2" a="1"/>
  <c r="V3922" i="2" s="1"/>
  <c r="U3922" i="2"/>
  <c r="T3922" i="2"/>
  <c r="T3922" i="2" a="1"/>
  <c r="S3922" i="2"/>
  <c r="S3922" i="2" a="1"/>
  <c r="V3921" i="2"/>
  <c r="V3921" i="2" a="1"/>
  <c r="U3921" i="2"/>
  <c r="T3921" i="2" a="1"/>
  <c r="T3921" i="2" s="1"/>
  <c r="S3921" i="2" a="1"/>
  <c r="S3921" i="2" s="1"/>
  <c r="V3920" i="2" a="1"/>
  <c r="V3920" i="2" s="1"/>
  <c r="U3920" i="2"/>
  <c r="T3920" i="2"/>
  <c r="T3920" i="2" a="1"/>
  <c r="S3920" i="2"/>
  <c r="S3920" i="2" a="1"/>
  <c r="V3919" i="2"/>
  <c r="V3919" i="2" a="1"/>
  <c r="U3919" i="2"/>
  <c r="T3919" i="2" a="1"/>
  <c r="T3919" i="2" s="1"/>
  <c r="S3919" i="2" a="1"/>
  <c r="S3919" i="2" s="1"/>
  <c r="V3918" i="2" a="1"/>
  <c r="V3918" i="2" s="1"/>
  <c r="U3918" i="2"/>
  <c r="T3918" i="2"/>
  <c r="T3918" i="2" a="1"/>
  <c r="S3918" i="2"/>
  <c r="S3918" i="2" a="1"/>
  <c r="V3917" i="2"/>
  <c r="V3917" i="2" a="1"/>
  <c r="U3917" i="2"/>
  <c r="T3917" i="2" a="1"/>
  <c r="T3917" i="2" s="1"/>
  <c r="S3917" i="2" a="1"/>
  <c r="S3917" i="2" s="1"/>
  <c r="V3916" i="2" a="1"/>
  <c r="V3916" i="2" s="1"/>
  <c r="U3916" i="2"/>
  <c r="T3916" i="2"/>
  <c r="T3916" i="2" a="1"/>
  <c r="S3916" i="2"/>
  <c r="S3916" i="2" a="1"/>
  <c r="V3915" i="2"/>
  <c r="V3915" i="2" a="1"/>
  <c r="U3915" i="2"/>
  <c r="T3915" i="2" a="1"/>
  <c r="T3915" i="2" s="1"/>
  <c r="S3915" i="2" a="1"/>
  <c r="S3915" i="2" s="1"/>
  <c r="V3914" i="2" a="1"/>
  <c r="V3914" i="2" s="1"/>
  <c r="U3914" i="2"/>
  <c r="T3914" i="2"/>
  <c r="T3914" i="2" a="1"/>
  <c r="S3914" i="2"/>
  <c r="S3914" i="2" a="1"/>
  <c r="V3913" i="2"/>
  <c r="V3913" i="2" a="1"/>
  <c r="U3913" i="2"/>
  <c r="T3913" i="2" a="1"/>
  <c r="T3913" i="2" s="1"/>
  <c r="S3913" i="2" a="1"/>
  <c r="S3913" i="2" s="1"/>
  <c r="V3912" i="2" a="1"/>
  <c r="V3912" i="2" s="1"/>
  <c r="U3912" i="2"/>
  <c r="T3912" i="2"/>
  <c r="T3912" i="2" a="1"/>
  <c r="S3912" i="2"/>
  <c r="S3912" i="2" a="1"/>
  <c r="V3911" i="2"/>
  <c r="V3911" i="2" a="1"/>
  <c r="U3911" i="2"/>
  <c r="T3911" i="2" a="1"/>
  <c r="T3911" i="2" s="1"/>
  <c r="S3911" i="2" a="1"/>
  <c r="S3911" i="2" s="1"/>
  <c r="V3910" i="2" a="1"/>
  <c r="V3910" i="2" s="1"/>
  <c r="U3910" i="2"/>
  <c r="T3910" i="2"/>
  <c r="T3910" i="2" a="1"/>
  <c r="S3910" i="2"/>
  <c r="S3910" i="2" a="1"/>
  <c r="V3909" i="2"/>
  <c r="V3909" i="2" a="1"/>
  <c r="U3909" i="2"/>
  <c r="T3909" i="2" a="1"/>
  <c r="T3909" i="2" s="1"/>
  <c r="S3909" i="2" a="1"/>
  <c r="S3909" i="2" s="1"/>
  <c r="V3908" i="2" a="1"/>
  <c r="V3908" i="2" s="1"/>
  <c r="U3908" i="2"/>
  <c r="T3908" i="2"/>
  <c r="T3908" i="2" a="1"/>
  <c r="S3908" i="2"/>
  <c r="S3908" i="2" a="1"/>
  <c r="V3907" i="2"/>
  <c r="V3907" i="2" a="1"/>
  <c r="U3907" i="2"/>
  <c r="T3907" i="2" a="1"/>
  <c r="T3907" i="2" s="1"/>
  <c r="S3907" i="2" a="1"/>
  <c r="S3907" i="2" s="1"/>
  <c r="V3906" i="2" a="1"/>
  <c r="V3906" i="2" s="1"/>
  <c r="U3906" i="2"/>
  <c r="T3906" i="2"/>
  <c r="T3906" i="2" a="1"/>
  <c r="S3906" i="2"/>
  <c r="S3906" i="2" a="1"/>
  <c r="V3905" i="2"/>
  <c r="V3905" i="2" a="1"/>
  <c r="U3905" i="2"/>
  <c r="T3905" i="2" a="1"/>
  <c r="T3905" i="2" s="1"/>
  <c r="S3905" i="2" a="1"/>
  <c r="S3905" i="2" s="1"/>
  <c r="V3904" i="2" a="1"/>
  <c r="V3904" i="2" s="1"/>
  <c r="U3904" i="2"/>
  <c r="T3904" i="2"/>
  <c r="T3904" i="2" a="1"/>
  <c r="S3904" i="2"/>
  <c r="S3904" i="2" a="1"/>
  <c r="V3903" i="2"/>
  <c r="V3903" i="2" a="1"/>
  <c r="U3903" i="2"/>
  <c r="T3903" i="2" a="1"/>
  <c r="T3903" i="2" s="1"/>
  <c r="S3903" i="2" a="1"/>
  <c r="S3903" i="2" s="1"/>
  <c r="V3902" i="2" a="1"/>
  <c r="V3902" i="2" s="1"/>
  <c r="U3902" i="2"/>
  <c r="T3902" i="2"/>
  <c r="T3902" i="2" a="1"/>
  <c r="S3902" i="2"/>
  <c r="S3902" i="2" a="1"/>
  <c r="V3901" i="2"/>
  <c r="V3901" i="2" a="1"/>
  <c r="U3901" i="2"/>
  <c r="T3901" i="2" a="1"/>
  <c r="T3901" i="2" s="1"/>
  <c r="S3901" i="2" a="1"/>
  <c r="S3901" i="2" s="1"/>
  <c r="V3900" i="2" a="1"/>
  <c r="V3900" i="2" s="1"/>
  <c r="U3900" i="2"/>
  <c r="T3900" i="2"/>
  <c r="T3900" i="2" a="1"/>
  <c r="S3900" i="2"/>
  <c r="S3900" i="2" a="1"/>
  <c r="V3899" i="2"/>
  <c r="V3899" i="2" a="1"/>
  <c r="U3899" i="2"/>
  <c r="T3899" i="2" a="1"/>
  <c r="T3899" i="2" s="1"/>
  <c r="S3899" i="2" a="1"/>
  <c r="S3899" i="2" s="1"/>
  <c r="V3898" i="2" a="1"/>
  <c r="V3898" i="2" s="1"/>
  <c r="U3898" i="2"/>
  <c r="T3898" i="2"/>
  <c r="T3898" i="2" a="1"/>
  <c r="S3898" i="2"/>
  <c r="S3898" i="2" a="1"/>
  <c r="V3897" i="2"/>
  <c r="V3897" i="2" a="1"/>
  <c r="U3897" i="2"/>
  <c r="T3897" i="2" a="1"/>
  <c r="T3897" i="2" s="1"/>
  <c r="S3897" i="2" a="1"/>
  <c r="S3897" i="2" s="1"/>
  <c r="V3896" i="2" a="1"/>
  <c r="V3896" i="2" s="1"/>
  <c r="U3896" i="2"/>
  <c r="T3896" i="2"/>
  <c r="T3896" i="2" a="1"/>
  <c r="S3896" i="2"/>
  <c r="S3896" i="2" a="1"/>
  <c r="V3895" i="2"/>
  <c r="V3895" i="2" a="1"/>
  <c r="U3895" i="2"/>
  <c r="T3895" i="2" a="1"/>
  <c r="T3895" i="2" s="1"/>
  <c r="S3895" i="2" a="1"/>
  <c r="S3895" i="2" s="1"/>
  <c r="V3894" i="2" a="1"/>
  <c r="V3894" i="2" s="1"/>
  <c r="U3894" i="2"/>
  <c r="T3894" i="2"/>
  <c r="T3894" i="2" a="1"/>
  <c r="S3894" i="2"/>
  <c r="S3894" i="2" a="1"/>
  <c r="V3893" i="2"/>
  <c r="V3893" i="2" a="1"/>
  <c r="U3893" i="2"/>
  <c r="T3893" i="2" a="1"/>
  <c r="T3893" i="2" s="1"/>
  <c r="S3893" i="2" a="1"/>
  <c r="S3893" i="2" s="1"/>
  <c r="V3892" i="2" a="1"/>
  <c r="V3892" i="2" s="1"/>
  <c r="U3892" i="2"/>
  <c r="T3892" i="2"/>
  <c r="T3892" i="2" a="1"/>
  <c r="S3892" i="2"/>
  <c r="S3892" i="2" a="1"/>
  <c r="V3891" i="2"/>
  <c r="V3891" i="2" a="1"/>
  <c r="U3891" i="2"/>
  <c r="T3891" i="2" a="1"/>
  <c r="T3891" i="2" s="1"/>
  <c r="S3891" i="2" a="1"/>
  <c r="S3891" i="2" s="1"/>
  <c r="V3890" i="2" a="1"/>
  <c r="V3890" i="2" s="1"/>
  <c r="U3890" i="2"/>
  <c r="T3890" i="2"/>
  <c r="T3890" i="2" a="1"/>
  <c r="S3890" i="2"/>
  <c r="S3890" i="2" a="1"/>
  <c r="V3889" i="2"/>
  <c r="V3889" i="2" a="1"/>
  <c r="U3889" i="2"/>
  <c r="T3889" i="2" a="1"/>
  <c r="T3889" i="2" s="1"/>
  <c r="S3889" i="2" a="1"/>
  <c r="S3889" i="2" s="1"/>
  <c r="V3888" i="2" a="1"/>
  <c r="V3888" i="2" s="1"/>
  <c r="U3888" i="2"/>
  <c r="T3888" i="2"/>
  <c r="T3888" i="2" a="1"/>
  <c r="S3888" i="2"/>
  <c r="S3888" i="2" a="1"/>
  <c r="V3887" i="2"/>
  <c r="V3887" i="2" a="1"/>
  <c r="U3887" i="2"/>
  <c r="T3887" i="2" a="1"/>
  <c r="T3887" i="2" s="1"/>
  <c r="S3887" i="2" a="1"/>
  <c r="S3887" i="2" s="1"/>
  <c r="V3886" i="2" a="1"/>
  <c r="V3886" i="2" s="1"/>
  <c r="U3886" i="2"/>
  <c r="T3886" i="2"/>
  <c r="T3886" i="2" a="1"/>
  <c r="S3886" i="2"/>
  <c r="S3886" i="2" a="1"/>
  <c r="V3885" i="2"/>
  <c r="V3885" i="2" a="1"/>
  <c r="U3885" i="2"/>
  <c r="T3885" i="2" a="1"/>
  <c r="T3885" i="2" s="1"/>
  <c r="S3885" i="2" a="1"/>
  <c r="S3885" i="2" s="1"/>
  <c r="V3884" i="2" a="1"/>
  <c r="V3884" i="2" s="1"/>
  <c r="U3884" i="2"/>
  <c r="T3884" i="2"/>
  <c r="T3884" i="2" a="1"/>
  <c r="S3884" i="2"/>
  <c r="S3884" i="2" a="1"/>
  <c r="V3883" i="2"/>
  <c r="V3883" i="2" a="1"/>
  <c r="U3883" i="2"/>
  <c r="T3883" i="2" a="1"/>
  <c r="T3883" i="2" s="1"/>
  <c r="S3883" i="2" a="1"/>
  <c r="S3883" i="2" s="1"/>
  <c r="V3882" i="2" a="1"/>
  <c r="V3882" i="2" s="1"/>
  <c r="U3882" i="2"/>
  <c r="T3882" i="2"/>
  <c r="T3882" i="2" a="1"/>
  <c r="S3882" i="2"/>
  <c r="S3882" i="2" a="1"/>
  <c r="V3881" i="2"/>
  <c r="V3881" i="2" a="1"/>
  <c r="U3881" i="2"/>
  <c r="T3881" i="2" a="1"/>
  <c r="T3881" i="2" s="1"/>
  <c r="S3881" i="2" a="1"/>
  <c r="S3881" i="2" s="1"/>
  <c r="V3880" i="2" a="1"/>
  <c r="V3880" i="2" s="1"/>
  <c r="U3880" i="2"/>
  <c r="T3880" i="2"/>
  <c r="T3880" i="2" a="1"/>
  <c r="S3880" i="2"/>
  <c r="S3880" i="2" a="1"/>
  <c r="V3879" i="2"/>
  <c r="V3879" i="2" a="1"/>
  <c r="U3879" i="2"/>
  <c r="T3879" i="2" a="1"/>
  <c r="T3879" i="2" s="1"/>
  <c r="S3879" i="2" a="1"/>
  <c r="S3879" i="2" s="1"/>
  <c r="V3878" i="2" a="1"/>
  <c r="V3878" i="2" s="1"/>
  <c r="U3878" i="2"/>
  <c r="T3878" i="2"/>
  <c r="T3878" i="2" a="1"/>
  <c r="S3878" i="2"/>
  <c r="S3878" i="2" a="1"/>
  <c r="V3877" i="2"/>
  <c r="V3877" i="2" a="1"/>
  <c r="U3877" i="2"/>
  <c r="T3877" i="2" a="1"/>
  <c r="T3877" i="2" s="1"/>
  <c r="S3877" i="2" a="1"/>
  <c r="S3877" i="2" s="1"/>
  <c r="V3876" i="2" a="1"/>
  <c r="V3876" i="2" s="1"/>
  <c r="U3876" i="2"/>
  <c r="T3876" i="2"/>
  <c r="T3876" i="2" a="1"/>
  <c r="S3876" i="2"/>
  <c r="S3876" i="2" a="1"/>
  <c r="V3875" i="2"/>
  <c r="V3875" i="2" a="1"/>
  <c r="U3875" i="2"/>
  <c r="T3875" i="2" a="1"/>
  <c r="T3875" i="2" s="1"/>
  <c r="S3875" i="2" a="1"/>
  <c r="S3875" i="2" s="1"/>
  <c r="V3874" i="2" a="1"/>
  <c r="V3874" i="2" s="1"/>
  <c r="U3874" i="2"/>
  <c r="T3874" i="2"/>
  <c r="T3874" i="2" a="1"/>
  <c r="S3874" i="2"/>
  <c r="S3874" i="2" a="1"/>
  <c r="V3873" i="2"/>
  <c r="V3873" i="2" a="1"/>
  <c r="U3873" i="2"/>
  <c r="T3873" i="2" a="1"/>
  <c r="T3873" i="2" s="1"/>
  <c r="S3873" i="2" a="1"/>
  <c r="S3873" i="2" s="1"/>
  <c r="V3872" i="2" a="1"/>
  <c r="V3872" i="2" s="1"/>
  <c r="U3872" i="2"/>
  <c r="T3872" i="2"/>
  <c r="T3872" i="2" a="1"/>
  <c r="S3872" i="2"/>
  <c r="S3872" i="2" a="1"/>
  <c r="V3871" i="2"/>
  <c r="V3871" i="2" a="1"/>
  <c r="U3871" i="2"/>
  <c r="T3871" i="2" a="1"/>
  <c r="T3871" i="2" s="1"/>
  <c r="S3871" i="2" a="1"/>
  <c r="S3871" i="2" s="1"/>
  <c r="V3870" i="2" a="1"/>
  <c r="V3870" i="2" s="1"/>
  <c r="U3870" i="2"/>
  <c r="T3870" i="2"/>
  <c r="T3870" i="2" a="1"/>
  <c r="S3870" i="2"/>
  <c r="S3870" i="2" a="1"/>
  <c r="V3869" i="2"/>
  <c r="V3869" i="2" a="1"/>
  <c r="U3869" i="2"/>
  <c r="T3869" i="2" a="1"/>
  <c r="T3869" i="2" s="1"/>
  <c r="S3869" i="2" a="1"/>
  <c r="S3869" i="2" s="1"/>
  <c r="V3868" i="2" a="1"/>
  <c r="V3868" i="2" s="1"/>
  <c r="U3868" i="2"/>
  <c r="T3868" i="2"/>
  <c r="T3868" i="2" a="1"/>
  <c r="S3868" i="2"/>
  <c r="S3868" i="2" a="1"/>
  <c r="V3867" i="2"/>
  <c r="V3867" i="2" a="1"/>
  <c r="U3867" i="2"/>
  <c r="T3867" i="2" a="1"/>
  <c r="T3867" i="2" s="1"/>
  <c r="S3867" i="2" a="1"/>
  <c r="S3867" i="2" s="1"/>
  <c r="V3866" i="2" a="1"/>
  <c r="V3866" i="2" s="1"/>
  <c r="U3866" i="2"/>
  <c r="T3866" i="2"/>
  <c r="T3866" i="2" a="1"/>
  <c r="S3866" i="2"/>
  <c r="S3866" i="2" a="1"/>
  <c r="V3865" i="2"/>
  <c r="V3865" i="2" a="1"/>
  <c r="U3865" i="2"/>
  <c r="T3865" i="2" a="1"/>
  <c r="T3865" i="2" s="1"/>
  <c r="S3865" i="2" a="1"/>
  <c r="S3865" i="2" s="1"/>
  <c r="V3864" i="2" a="1"/>
  <c r="V3864" i="2" s="1"/>
  <c r="U3864" i="2"/>
  <c r="T3864" i="2"/>
  <c r="T3864" i="2" a="1"/>
  <c r="S3864" i="2"/>
  <c r="S3864" i="2" a="1"/>
  <c r="V3863" i="2"/>
  <c r="V3863" i="2" a="1"/>
  <c r="U3863" i="2"/>
  <c r="T3863" i="2" a="1"/>
  <c r="T3863" i="2" s="1"/>
  <c r="S3863" i="2" a="1"/>
  <c r="S3863" i="2" s="1"/>
  <c r="V3862" i="2" a="1"/>
  <c r="V3862" i="2" s="1"/>
  <c r="U3862" i="2"/>
  <c r="T3862" i="2"/>
  <c r="T3862" i="2" a="1"/>
  <c r="S3862" i="2"/>
  <c r="S3862" i="2" a="1"/>
  <c r="V3861" i="2"/>
  <c r="V3861" i="2" a="1"/>
  <c r="U3861" i="2"/>
  <c r="T3861" i="2" a="1"/>
  <c r="T3861" i="2" s="1"/>
  <c r="S3861" i="2" a="1"/>
  <c r="S3861" i="2" s="1"/>
  <c r="V3860" i="2" a="1"/>
  <c r="V3860" i="2" s="1"/>
  <c r="U3860" i="2"/>
  <c r="T3860" i="2"/>
  <c r="T3860" i="2" a="1"/>
  <c r="S3860" i="2"/>
  <c r="S3860" i="2" a="1"/>
  <c r="V3859" i="2"/>
  <c r="V3859" i="2" a="1"/>
  <c r="U3859" i="2"/>
  <c r="T3859" i="2" a="1"/>
  <c r="T3859" i="2" s="1"/>
  <c r="S3859" i="2" a="1"/>
  <c r="S3859" i="2" s="1"/>
  <c r="V3858" i="2" a="1"/>
  <c r="V3858" i="2" s="1"/>
  <c r="U3858" i="2"/>
  <c r="T3858" i="2"/>
  <c r="T3858" i="2" a="1"/>
  <c r="S3858" i="2"/>
  <c r="S3858" i="2" a="1"/>
  <c r="V3857" i="2"/>
  <c r="V3857" i="2" a="1"/>
  <c r="U3857" i="2"/>
  <c r="T3857" i="2" a="1"/>
  <c r="T3857" i="2" s="1"/>
  <c r="S3857" i="2" a="1"/>
  <c r="S3857" i="2" s="1"/>
  <c r="V3856" i="2" a="1"/>
  <c r="V3856" i="2" s="1"/>
  <c r="U3856" i="2"/>
  <c r="T3856" i="2"/>
  <c r="T3856" i="2" a="1"/>
  <c r="S3856" i="2"/>
  <c r="S3856" i="2" a="1"/>
  <c r="V3855" i="2"/>
  <c r="V3855" i="2" a="1"/>
  <c r="U3855" i="2"/>
  <c r="T3855" i="2" a="1"/>
  <c r="T3855" i="2" s="1"/>
  <c r="S3855" i="2" a="1"/>
  <c r="S3855" i="2" s="1"/>
  <c r="V3854" i="2" a="1"/>
  <c r="V3854" i="2" s="1"/>
  <c r="U3854" i="2"/>
  <c r="T3854" i="2"/>
  <c r="T3854" i="2" a="1"/>
  <c r="S3854" i="2"/>
  <c r="S3854" i="2" a="1"/>
  <c r="V3853" i="2"/>
  <c r="V3853" i="2" a="1"/>
  <c r="U3853" i="2"/>
  <c r="T3853" i="2" a="1"/>
  <c r="T3853" i="2" s="1"/>
  <c r="S3853" i="2" a="1"/>
  <c r="S3853" i="2" s="1"/>
  <c r="V3852" i="2" a="1"/>
  <c r="V3852" i="2" s="1"/>
  <c r="U3852" i="2"/>
  <c r="T3852" i="2"/>
  <c r="T3852" i="2" a="1"/>
  <c r="S3852" i="2"/>
  <c r="S3852" i="2" a="1"/>
  <c r="V3851" i="2"/>
  <c r="V3851" i="2" a="1"/>
  <c r="U3851" i="2"/>
  <c r="T3851" i="2" a="1"/>
  <c r="T3851" i="2" s="1"/>
  <c r="S3851" i="2" a="1"/>
  <c r="S3851" i="2" s="1"/>
  <c r="V3850" i="2" a="1"/>
  <c r="V3850" i="2" s="1"/>
  <c r="U3850" i="2"/>
  <c r="T3850" i="2"/>
  <c r="T3850" i="2" a="1"/>
  <c r="S3850" i="2"/>
  <c r="S3850" i="2" a="1"/>
  <c r="V3849" i="2"/>
  <c r="V3849" i="2" a="1"/>
  <c r="U3849" i="2"/>
  <c r="T3849" i="2" a="1"/>
  <c r="T3849" i="2" s="1"/>
  <c r="S3849" i="2" a="1"/>
  <c r="S3849" i="2" s="1"/>
  <c r="V3848" i="2" a="1"/>
  <c r="V3848" i="2" s="1"/>
  <c r="U3848" i="2"/>
  <c r="T3848" i="2"/>
  <c r="T3848" i="2" a="1"/>
  <c r="S3848" i="2"/>
  <c r="S3848" i="2" a="1"/>
  <c r="V3847" i="2"/>
  <c r="V3847" i="2" a="1"/>
  <c r="U3847" i="2"/>
  <c r="T3847" i="2" a="1"/>
  <c r="T3847" i="2" s="1"/>
  <c r="S3847" i="2" a="1"/>
  <c r="S3847" i="2" s="1"/>
  <c r="V3846" i="2" a="1"/>
  <c r="V3846" i="2" s="1"/>
  <c r="U3846" i="2"/>
  <c r="T3846" i="2"/>
  <c r="T3846" i="2" a="1"/>
  <c r="S3846" i="2"/>
  <c r="S3846" i="2" a="1"/>
  <c r="V3845" i="2"/>
  <c r="V3845" i="2" a="1"/>
  <c r="U3845" i="2"/>
  <c r="T3845" i="2" a="1"/>
  <c r="T3845" i="2" s="1"/>
  <c r="S3845" i="2" a="1"/>
  <c r="S3845" i="2" s="1"/>
  <c r="V3844" i="2" a="1"/>
  <c r="V3844" i="2" s="1"/>
  <c r="U3844" i="2"/>
  <c r="T3844" i="2"/>
  <c r="T3844" i="2" a="1"/>
  <c r="S3844" i="2"/>
  <c r="S3844" i="2" a="1"/>
  <c r="V3843" i="2"/>
  <c r="V3843" i="2" a="1"/>
  <c r="U3843" i="2"/>
  <c r="T3843" i="2" a="1"/>
  <c r="T3843" i="2" s="1"/>
  <c r="S3843" i="2" a="1"/>
  <c r="S3843" i="2" s="1"/>
  <c r="V3842" i="2" a="1"/>
  <c r="V3842" i="2" s="1"/>
  <c r="U3842" i="2"/>
  <c r="T3842" i="2"/>
  <c r="T3842" i="2" a="1"/>
  <c r="S3842" i="2"/>
  <c r="S3842" i="2" a="1"/>
  <c r="V3841" i="2"/>
  <c r="V3841" i="2" a="1"/>
  <c r="U3841" i="2"/>
  <c r="T3841" i="2" a="1"/>
  <c r="T3841" i="2" s="1"/>
  <c r="S3841" i="2" a="1"/>
  <c r="S3841" i="2" s="1"/>
  <c r="V3840" i="2" a="1"/>
  <c r="V3840" i="2" s="1"/>
  <c r="U3840" i="2"/>
  <c r="T3840" i="2"/>
  <c r="T3840" i="2" a="1"/>
  <c r="S3840" i="2"/>
  <c r="S3840" i="2" a="1"/>
  <c r="V3839" i="2"/>
  <c r="V3839" i="2" a="1"/>
  <c r="U3839" i="2"/>
  <c r="T3839" i="2" a="1"/>
  <c r="T3839" i="2" s="1"/>
  <c r="S3839" i="2" a="1"/>
  <c r="S3839" i="2" s="1"/>
  <c r="V3838" i="2" a="1"/>
  <c r="V3838" i="2" s="1"/>
  <c r="U3838" i="2"/>
  <c r="T3838" i="2"/>
  <c r="T3838" i="2" a="1"/>
  <c r="S3838" i="2"/>
  <c r="S3838" i="2" a="1"/>
  <c r="V3837" i="2"/>
  <c r="V3837" i="2" a="1"/>
  <c r="U3837" i="2"/>
  <c r="T3837" i="2" a="1"/>
  <c r="T3837" i="2" s="1"/>
  <c r="S3837" i="2" a="1"/>
  <c r="S3837" i="2" s="1"/>
  <c r="V3836" i="2" a="1"/>
  <c r="V3836" i="2" s="1"/>
  <c r="U3836" i="2"/>
  <c r="T3836" i="2"/>
  <c r="T3836" i="2" a="1"/>
  <c r="S3836" i="2"/>
  <c r="S3836" i="2" a="1"/>
  <c r="V3835" i="2"/>
  <c r="V3835" i="2" a="1"/>
  <c r="U3835" i="2"/>
  <c r="T3835" i="2" a="1"/>
  <c r="T3835" i="2" s="1"/>
  <c r="S3835" i="2" a="1"/>
  <c r="S3835" i="2" s="1"/>
  <c r="V3834" i="2" a="1"/>
  <c r="V3834" i="2" s="1"/>
  <c r="U3834" i="2"/>
  <c r="T3834" i="2"/>
  <c r="T3834" i="2" a="1"/>
  <c r="S3834" i="2"/>
  <c r="S3834" i="2" a="1"/>
  <c r="V3833" i="2"/>
  <c r="V3833" i="2" a="1"/>
  <c r="U3833" i="2"/>
  <c r="T3833" i="2" a="1"/>
  <c r="T3833" i="2" s="1"/>
  <c r="S3833" i="2" a="1"/>
  <c r="S3833" i="2" s="1"/>
  <c r="V3832" i="2" a="1"/>
  <c r="V3832" i="2" s="1"/>
  <c r="U3832" i="2"/>
  <c r="T3832" i="2"/>
  <c r="T3832" i="2" a="1"/>
  <c r="S3832" i="2"/>
  <c r="S3832" i="2" a="1"/>
  <c r="V3831" i="2"/>
  <c r="V3831" i="2" a="1"/>
  <c r="U3831" i="2"/>
  <c r="T3831" i="2" a="1"/>
  <c r="T3831" i="2" s="1"/>
  <c r="S3831" i="2" a="1"/>
  <c r="S3831" i="2" s="1"/>
  <c r="V3830" i="2" a="1"/>
  <c r="V3830" i="2" s="1"/>
  <c r="U3830" i="2"/>
  <c r="T3830" i="2"/>
  <c r="T3830" i="2" a="1"/>
  <c r="S3830" i="2"/>
  <c r="S3830" i="2" a="1"/>
  <c r="V3829" i="2"/>
  <c r="V3829" i="2" a="1"/>
  <c r="U3829" i="2"/>
  <c r="T3829" i="2" a="1"/>
  <c r="T3829" i="2" s="1"/>
  <c r="S3829" i="2" a="1"/>
  <c r="S3829" i="2" s="1"/>
  <c r="V3828" i="2" a="1"/>
  <c r="V3828" i="2" s="1"/>
  <c r="U3828" i="2"/>
  <c r="T3828" i="2"/>
  <c r="T3828" i="2" a="1"/>
  <c r="S3828" i="2"/>
  <c r="S3828" i="2" a="1"/>
  <c r="V3827" i="2"/>
  <c r="V3827" i="2" a="1"/>
  <c r="U3827" i="2"/>
  <c r="T3827" i="2" a="1"/>
  <c r="T3827" i="2" s="1"/>
  <c r="S3827" i="2" a="1"/>
  <c r="S3827" i="2" s="1"/>
  <c r="V3826" i="2" a="1"/>
  <c r="V3826" i="2" s="1"/>
  <c r="U3826" i="2"/>
  <c r="T3826" i="2"/>
  <c r="T3826" i="2" a="1"/>
  <c r="S3826" i="2"/>
  <c r="S3826" i="2" a="1"/>
  <c r="V3825" i="2"/>
  <c r="V3825" i="2" a="1"/>
  <c r="U3825" i="2"/>
  <c r="T3825" i="2" a="1"/>
  <c r="T3825" i="2" s="1"/>
  <c r="S3825" i="2" a="1"/>
  <c r="S3825" i="2" s="1"/>
  <c r="V3824" i="2" a="1"/>
  <c r="V3824" i="2" s="1"/>
  <c r="U3824" i="2"/>
  <c r="T3824" i="2"/>
  <c r="T3824" i="2" a="1"/>
  <c r="S3824" i="2"/>
  <c r="S3824" i="2" a="1"/>
  <c r="V3823" i="2"/>
  <c r="V3823" i="2" a="1"/>
  <c r="U3823" i="2"/>
  <c r="T3823" i="2" a="1"/>
  <c r="T3823" i="2" s="1"/>
  <c r="S3823" i="2" a="1"/>
  <c r="S3823" i="2" s="1"/>
  <c r="V3822" i="2" a="1"/>
  <c r="V3822" i="2" s="1"/>
  <c r="U3822" i="2"/>
  <c r="T3822" i="2"/>
  <c r="T3822" i="2" a="1"/>
  <c r="S3822" i="2"/>
  <c r="S3822" i="2" a="1"/>
  <c r="V3821" i="2"/>
  <c r="V3821" i="2" a="1"/>
  <c r="U3821" i="2"/>
  <c r="T3821" i="2" a="1"/>
  <c r="T3821" i="2" s="1"/>
  <c r="S3821" i="2" a="1"/>
  <c r="S3821" i="2" s="1"/>
  <c r="V3820" i="2" a="1"/>
  <c r="V3820" i="2" s="1"/>
  <c r="U3820" i="2"/>
  <c r="T3820" i="2"/>
  <c r="T3820" i="2" a="1"/>
  <c r="S3820" i="2"/>
  <c r="S3820" i="2" a="1"/>
  <c r="V3819" i="2"/>
  <c r="V3819" i="2" a="1"/>
  <c r="U3819" i="2"/>
  <c r="T3819" i="2" a="1"/>
  <c r="T3819" i="2" s="1"/>
  <c r="S3819" i="2" a="1"/>
  <c r="S3819" i="2" s="1"/>
  <c r="V3818" i="2" a="1"/>
  <c r="V3818" i="2" s="1"/>
  <c r="U3818" i="2"/>
  <c r="T3818" i="2"/>
  <c r="T3818" i="2" a="1"/>
  <c r="S3818" i="2"/>
  <c r="S3818" i="2" a="1"/>
  <c r="V3817" i="2"/>
  <c r="V3817" i="2" a="1"/>
  <c r="U3817" i="2"/>
  <c r="T3817" i="2" a="1"/>
  <c r="T3817" i="2" s="1"/>
  <c r="S3817" i="2" a="1"/>
  <c r="S3817" i="2" s="1"/>
  <c r="V3816" i="2" a="1"/>
  <c r="V3816" i="2" s="1"/>
  <c r="U3816" i="2"/>
  <c r="T3816" i="2"/>
  <c r="T3816" i="2" a="1"/>
  <c r="S3816" i="2"/>
  <c r="S3816" i="2" a="1"/>
  <c r="V3815" i="2"/>
  <c r="V3815" i="2" a="1"/>
  <c r="U3815" i="2"/>
  <c r="T3815" i="2" a="1"/>
  <c r="T3815" i="2" s="1"/>
  <c r="S3815" i="2" a="1"/>
  <c r="S3815" i="2" s="1"/>
  <c r="V3814" i="2" a="1"/>
  <c r="V3814" i="2" s="1"/>
  <c r="U3814" i="2"/>
  <c r="T3814" i="2"/>
  <c r="T3814" i="2" a="1"/>
  <c r="S3814" i="2"/>
  <c r="S3814" i="2" a="1"/>
  <c r="V3813" i="2"/>
  <c r="V3813" i="2" a="1"/>
  <c r="U3813" i="2"/>
  <c r="T3813" i="2" a="1"/>
  <c r="T3813" i="2" s="1"/>
  <c r="S3813" i="2" a="1"/>
  <c r="S3813" i="2" s="1"/>
  <c r="V3812" i="2" a="1"/>
  <c r="V3812" i="2" s="1"/>
  <c r="U3812" i="2"/>
  <c r="T3812" i="2"/>
  <c r="T3812" i="2" a="1"/>
  <c r="S3812" i="2"/>
  <c r="S3812" i="2" a="1"/>
  <c r="V3811" i="2"/>
  <c r="V3811" i="2" a="1"/>
  <c r="U3811" i="2"/>
  <c r="T3811" i="2" a="1"/>
  <c r="T3811" i="2" s="1"/>
  <c r="S3811" i="2" a="1"/>
  <c r="S3811" i="2" s="1"/>
  <c r="V3810" i="2" a="1"/>
  <c r="V3810" i="2" s="1"/>
  <c r="U3810" i="2"/>
  <c r="T3810" i="2"/>
  <c r="T3810" i="2" a="1"/>
  <c r="S3810" i="2"/>
  <c r="S3810" i="2" a="1"/>
  <c r="V3809" i="2"/>
  <c r="V3809" i="2" a="1"/>
  <c r="U3809" i="2"/>
  <c r="T3809" i="2" a="1"/>
  <c r="T3809" i="2" s="1"/>
  <c r="S3809" i="2" a="1"/>
  <c r="S3809" i="2" s="1"/>
  <c r="V3808" i="2" a="1"/>
  <c r="V3808" i="2" s="1"/>
  <c r="U3808" i="2"/>
  <c r="T3808" i="2"/>
  <c r="T3808" i="2" a="1"/>
  <c r="S3808" i="2"/>
  <c r="S3808" i="2" a="1"/>
  <c r="V3807" i="2"/>
  <c r="V3807" i="2" a="1"/>
  <c r="U3807" i="2"/>
  <c r="T3807" i="2" a="1"/>
  <c r="T3807" i="2" s="1"/>
  <c r="S3807" i="2" a="1"/>
  <c r="S3807" i="2" s="1"/>
  <c r="V3806" i="2" a="1"/>
  <c r="V3806" i="2" s="1"/>
  <c r="U3806" i="2"/>
  <c r="T3806" i="2"/>
  <c r="T3806" i="2" a="1"/>
  <c r="S3806" i="2"/>
  <c r="S3806" i="2" a="1"/>
  <c r="V3805" i="2"/>
  <c r="V3805" i="2" a="1"/>
  <c r="U3805" i="2"/>
  <c r="T3805" i="2" a="1"/>
  <c r="T3805" i="2" s="1"/>
  <c r="S3805" i="2" a="1"/>
  <c r="S3805" i="2" s="1"/>
  <c r="V3804" i="2" a="1"/>
  <c r="V3804" i="2" s="1"/>
  <c r="U3804" i="2"/>
  <c r="T3804" i="2"/>
  <c r="T3804" i="2" a="1"/>
  <c r="S3804" i="2"/>
  <c r="S3804" i="2" a="1"/>
  <c r="V3803" i="2"/>
  <c r="V3803" i="2" a="1"/>
  <c r="U3803" i="2"/>
  <c r="T3803" i="2" a="1"/>
  <c r="T3803" i="2" s="1"/>
  <c r="S3803" i="2" a="1"/>
  <c r="S3803" i="2" s="1"/>
  <c r="V3802" i="2" a="1"/>
  <c r="V3802" i="2" s="1"/>
  <c r="U3802" i="2"/>
  <c r="T3802" i="2"/>
  <c r="T3802" i="2" a="1"/>
  <c r="S3802" i="2"/>
  <c r="S3802" i="2" a="1"/>
  <c r="V3801" i="2"/>
  <c r="V3801" i="2" a="1"/>
  <c r="U3801" i="2"/>
  <c r="T3801" i="2" a="1"/>
  <c r="T3801" i="2" s="1"/>
  <c r="S3801" i="2" a="1"/>
  <c r="S3801" i="2" s="1"/>
  <c r="V3800" i="2" a="1"/>
  <c r="V3800" i="2" s="1"/>
  <c r="U3800" i="2"/>
  <c r="T3800" i="2"/>
  <c r="T3800" i="2" a="1"/>
  <c r="S3800" i="2"/>
  <c r="S3800" i="2" a="1"/>
  <c r="V3799" i="2"/>
  <c r="V3799" i="2" a="1"/>
  <c r="U3799" i="2"/>
  <c r="T3799" i="2" a="1"/>
  <c r="T3799" i="2" s="1"/>
  <c r="S3799" i="2" a="1"/>
  <c r="S3799" i="2" s="1"/>
  <c r="V3798" i="2" a="1"/>
  <c r="V3798" i="2" s="1"/>
  <c r="U3798" i="2"/>
  <c r="T3798" i="2"/>
  <c r="T3798" i="2" a="1"/>
  <c r="S3798" i="2"/>
  <c r="S3798" i="2" a="1"/>
  <c r="V3797" i="2"/>
  <c r="V3797" i="2" a="1"/>
  <c r="U3797" i="2"/>
  <c r="T3797" i="2" a="1"/>
  <c r="T3797" i="2" s="1"/>
  <c r="S3797" i="2" a="1"/>
  <c r="S3797" i="2" s="1"/>
  <c r="V3796" i="2" a="1"/>
  <c r="V3796" i="2" s="1"/>
  <c r="U3796" i="2"/>
  <c r="T3796" i="2"/>
  <c r="T3796" i="2" a="1"/>
  <c r="S3796" i="2"/>
  <c r="S3796" i="2" a="1"/>
  <c r="V3795" i="2"/>
  <c r="V3795" i="2" a="1"/>
  <c r="U3795" i="2"/>
  <c r="T3795" i="2" a="1"/>
  <c r="T3795" i="2" s="1"/>
  <c r="S3795" i="2" a="1"/>
  <c r="S3795" i="2" s="1"/>
  <c r="V3794" i="2" a="1"/>
  <c r="V3794" i="2" s="1"/>
  <c r="U3794" i="2"/>
  <c r="T3794" i="2"/>
  <c r="T3794" i="2" a="1"/>
  <c r="S3794" i="2"/>
  <c r="S3794" i="2" a="1"/>
  <c r="V3793" i="2"/>
  <c r="V3793" i="2" a="1"/>
  <c r="U3793" i="2"/>
  <c r="T3793" i="2" a="1"/>
  <c r="T3793" i="2" s="1"/>
  <c r="S3793" i="2" a="1"/>
  <c r="S3793" i="2" s="1"/>
  <c r="V3792" i="2" a="1"/>
  <c r="V3792" i="2" s="1"/>
  <c r="U3792" i="2"/>
  <c r="T3792" i="2"/>
  <c r="T3792" i="2" a="1"/>
  <c r="S3792" i="2"/>
  <c r="S3792" i="2" a="1"/>
  <c r="V3791" i="2"/>
  <c r="V3791" i="2" a="1"/>
  <c r="U3791" i="2"/>
  <c r="T3791" i="2" a="1"/>
  <c r="T3791" i="2" s="1"/>
  <c r="S3791" i="2" a="1"/>
  <c r="S3791" i="2" s="1"/>
  <c r="V3790" i="2" a="1"/>
  <c r="V3790" i="2" s="1"/>
  <c r="U3790" i="2"/>
  <c r="T3790" i="2"/>
  <c r="T3790" i="2" a="1"/>
  <c r="S3790" i="2"/>
  <c r="S3790" i="2" a="1"/>
  <c r="V3789" i="2"/>
  <c r="V3789" i="2" a="1"/>
  <c r="U3789" i="2"/>
  <c r="T3789" i="2" a="1"/>
  <c r="T3789" i="2" s="1"/>
  <c r="S3789" i="2" a="1"/>
  <c r="S3789" i="2" s="1"/>
  <c r="V3788" i="2" a="1"/>
  <c r="V3788" i="2" s="1"/>
  <c r="U3788" i="2"/>
  <c r="T3788" i="2"/>
  <c r="T3788" i="2" a="1"/>
  <c r="S3788" i="2"/>
  <c r="S3788" i="2" a="1"/>
  <c r="V3787" i="2"/>
  <c r="V3787" i="2" a="1"/>
  <c r="U3787" i="2"/>
  <c r="T3787" i="2" a="1"/>
  <c r="T3787" i="2" s="1"/>
  <c r="S3787" i="2" a="1"/>
  <c r="S3787" i="2" s="1"/>
  <c r="V3786" i="2" a="1"/>
  <c r="V3786" i="2" s="1"/>
  <c r="U3786" i="2"/>
  <c r="T3786" i="2"/>
  <c r="T3786" i="2" a="1"/>
  <c r="S3786" i="2"/>
  <c r="S3786" i="2" a="1"/>
  <c r="V3785" i="2"/>
  <c r="V3785" i="2" a="1"/>
  <c r="U3785" i="2"/>
  <c r="T3785" i="2" a="1"/>
  <c r="T3785" i="2" s="1"/>
  <c r="S3785" i="2" a="1"/>
  <c r="S3785" i="2" s="1"/>
  <c r="V3784" i="2" a="1"/>
  <c r="V3784" i="2" s="1"/>
  <c r="U3784" i="2"/>
  <c r="T3784" i="2"/>
  <c r="T3784" i="2" a="1"/>
  <c r="S3784" i="2"/>
  <c r="S3784" i="2" a="1"/>
  <c r="V3783" i="2"/>
  <c r="V3783" i="2" a="1"/>
  <c r="U3783" i="2"/>
  <c r="T3783" i="2" a="1"/>
  <c r="T3783" i="2" s="1"/>
  <c r="S3783" i="2" a="1"/>
  <c r="S3783" i="2" s="1"/>
  <c r="V3782" i="2" a="1"/>
  <c r="V3782" i="2" s="1"/>
  <c r="U3782" i="2"/>
  <c r="T3782" i="2"/>
  <c r="T3782" i="2" a="1"/>
  <c r="S3782" i="2"/>
  <c r="S3782" i="2" a="1"/>
  <c r="V3781" i="2"/>
  <c r="V3781" i="2" a="1"/>
  <c r="U3781" i="2"/>
  <c r="T3781" i="2" a="1"/>
  <c r="T3781" i="2" s="1"/>
  <c r="S3781" i="2" a="1"/>
  <c r="S3781" i="2" s="1"/>
  <c r="V3780" i="2" a="1"/>
  <c r="V3780" i="2" s="1"/>
  <c r="U3780" i="2"/>
  <c r="T3780" i="2"/>
  <c r="T3780" i="2" a="1"/>
  <c r="S3780" i="2"/>
  <c r="S3780" i="2" a="1"/>
  <c r="V3779" i="2"/>
  <c r="V3779" i="2" a="1"/>
  <c r="U3779" i="2"/>
  <c r="T3779" i="2" a="1"/>
  <c r="T3779" i="2" s="1"/>
  <c r="S3779" i="2" a="1"/>
  <c r="S3779" i="2" s="1"/>
  <c r="V3778" i="2" a="1"/>
  <c r="V3778" i="2" s="1"/>
  <c r="U3778" i="2"/>
  <c r="T3778" i="2"/>
  <c r="T3778" i="2" a="1"/>
  <c r="S3778" i="2"/>
  <c r="S3778" i="2" a="1"/>
  <c r="V3777" i="2"/>
  <c r="V3777" i="2" a="1"/>
  <c r="U3777" i="2"/>
  <c r="T3777" i="2" a="1"/>
  <c r="T3777" i="2" s="1"/>
  <c r="S3777" i="2" a="1"/>
  <c r="S3777" i="2" s="1"/>
  <c r="V3776" i="2" a="1"/>
  <c r="V3776" i="2" s="1"/>
  <c r="U3776" i="2"/>
  <c r="T3776" i="2"/>
  <c r="T3776" i="2" a="1"/>
  <c r="S3776" i="2"/>
  <c r="S3776" i="2" a="1"/>
  <c r="V3775" i="2"/>
  <c r="V3775" i="2" a="1"/>
  <c r="U3775" i="2"/>
  <c r="T3775" i="2" a="1"/>
  <c r="T3775" i="2" s="1"/>
  <c r="S3775" i="2" a="1"/>
  <c r="S3775" i="2" s="1"/>
  <c r="V3774" i="2" a="1"/>
  <c r="V3774" i="2" s="1"/>
  <c r="U3774" i="2"/>
  <c r="T3774" i="2"/>
  <c r="T3774" i="2" a="1"/>
  <c r="S3774" i="2"/>
  <c r="S3774" i="2" a="1"/>
  <c r="V3773" i="2"/>
  <c r="V3773" i="2" a="1"/>
  <c r="U3773" i="2"/>
  <c r="T3773" i="2" a="1"/>
  <c r="T3773" i="2" s="1"/>
  <c r="S3773" i="2" a="1"/>
  <c r="S3773" i="2" s="1"/>
  <c r="V3772" i="2" a="1"/>
  <c r="V3772" i="2" s="1"/>
  <c r="U3772" i="2"/>
  <c r="T3772" i="2"/>
  <c r="T3772" i="2" a="1"/>
  <c r="S3772" i="2"/>
  <c r="S3772" i="2" a="1"/>
  <c r="V3771" i="2"/>
  <c r="V3771" i="2" a="1"/>
  <c r="U3771" i="2"/>
  <c r="T3771" i="2" a="1"/>
  <c r="T3771" i="2" s="1"/>
  <c r="S3771" i="2" a="1"/>
  <c r="S3771" i="2" s="1"/>
  <c r="V3770" i="2" a="1"/>
  <c r="V3770" i="2" s="1"/>
  <c r="U3770" i="2"/>
  <c r="T3770" i="2"/>
  <c r="T3770" i="2" a="1"/>
  <c r="S3770" i="2"/>
  <c r="S3770" i="2" a="1"/>
  <c r="V3769" i="2"/>
  <c r="V3769" i="2" a="1"/>
  <c r="U3769" i="2"/>
  <c r="T3769" i="2" a="1"/>
  <c r="T3769" i="2" s="1"/>
  <c r="S3769" i="2" a="1"/>
  <c r="S3769" i="2" s="1"/>
  <c r="V3768" i="2" a="1"/>
  <c r="V3768" i="2" s="1"/>
  <c r="U3768" i="2"/>
  <c r="T3768" i="2"/>
  <c r="T3768" i="2" a="1"/>
  <c r="S3768" i="2"/>
  <c r="S3768" i="2" a="1"/>
  <c r="V3767" i="2"/>
  <c r="V3767" i="2" a="1"/>
  <c r="U3767" i="2"/>
  <c r="T3767" i="2" a="1"/>
  <c r="T3767" i="2" s="1"/>
  <c r="S3767" i="2" a="1"/>
  <c r="S3767" i="2" s="1"/>
  <c r="V3766" i="2" a="1"/>
  <c r="V3766" i="2" s="1"/>
  <c r="U3766" i="2"/>
  <c r="T3766" i="2"/>
  <c r="T3766" i="2" a="1"/>
  <c r="S3766" i="2"/>
  <c r="S3766" i="2" a="1"/>
  <c r="V3765" i="2"/>
  <c r="V3765" i="2" a="1"/>
  <c r="U3765" i="2"/>
  <c r="T3765" i="2" a="1"/>
  <c r="T3765" i="2" s="1"/>
  <c r="S3765" i="2" a="1"/>
  <c r="S3765" i="2" s="1"/>
  <c r="V3764" i="2" a="1"/>
  <c r="V3764" i="2" s="1"/>
  <c r="U3764" i="2"/>
  <c r="T3764" i="2"/>
  <c r="T3764" i="2" a="1"/>
  <c r="S3764" i="2"/>
  <c r="S3764" i="2" a="1"/>
  <c r="V3763" i="2"/>
  <c r="V3763" i="2" a="1"/>
  <c r="U3763" i="2"/>
  <c r="T3763" i="2" a="1"/>
  <c r="T3763" i="2" s="1"/>
  <c r="S3763" i="2" a="1"/>
  <c r="S3763" i="2" s="1"/>
  <c r="V3762" i="2" a="1"/>
  <c r="V3762" i="2" s="1"/>
  <c r="U3762" i="2"/>
  <c r="T3762" i="2"/>
  <c r="T3762" i="2" a="1"/>
  <c r="S3762" i="2"/>
  <c r="S3762" i="2" a="1"/>
  <c r="V3761" i="2"/>
  <c r="V3761" i="2" a="1"/>
  <c r="U3761" i="2"/>
  <c r="T3761" i="2" a="1"/>
  <c r="T3761" i="2" s="1"/>
  <c r="S3761" i="2" a="1"/>
  <c r="S3761" i="2" s="1"/>
  <c r="V3760" i="2" a="1"/>
  <c r="V3760" i="2" s="1"/>
  <c r="U3760" i="2"/>
  <c r="T3760" i="2"/>
  <c r="T3760" i="2" a="1"/>
  <c r="S3760" i="2"/>
  <c r="S3760" i="2" a="1"/>
  <c r="V3759" i="2"/>
  <c r="V3759" i="2" a="1"/>
  <c r="U3759" i="2"/>
  <c r="T3759" i="2" a="1"/>
  <c r="T3759" i="2" s="1"/>
  <c r="S3759" i="2" a="1"/>
  <c r="S3759" i="2" s="1"/>
  <c r="V3758" i="2" a="1"/>
  <c r="V3758" i="2" s="1"/>
  <c r="U3758" i="2"/>
  <c r="T3758" i="2"/>
  <c r="T3758" i="2" a="1"/>
  <c r="S3758" i="2"/>
  <c r="S3758" i="2" a="1"/>
  <c r="V3757" i="2"/>
  <c r="V3757" i="2" a="1"/>
  <c r="U3757" i="2"/>
  <c r="T3757" i="2" a="1"/>
  <c r="T3757" i="2" s="1"/>
  <c r="S3757" i="2" a="1"/>
  <c r="S3757" i="2" s="1"/>
  <c r="V3756" i="2" a="1"/>
  <c r="V3756" i="2" s="1"/>
  <c r="U3756" i="2"/>
  <c r="T3756" i="2"/>
  <c r="T3756" i="2" a="1"/>
  <c r="S3756" i="2"/>
  <c r="S3756" i="2" a="1"/>
  <c r="V3755" i="2"/>
  <c r="V3755" i="2" a="1"/>
  <c r="U3755" i="2"/>
  <c r="T3755" i="2" a="1"/>
  <c r="T3755" i="2" s="1"/>
  <c r="S3755" i="2" a="1"/>
  <c r="S3755" i="2" s="1"/>
  <c r="V3754" i="2" a="1"/>
  <c r="V3754" i="2" s="1"/>
  <c r="U3754" i="2"/>
  <c r="T3754" i="2"/>
  <c r="T3754" i="2" a="1"/>
  <c r="S3754" i="2"/>
  <c r="S3754" i="2" a="1"/>
  <c r="V3753" i="2"/>
  <c r="V3753" i="2" a="1"/>
  <c r="U3753" i="2"/>
  <c r="T3753" i="2" a="1"/>
  <c r="T3753" i="2" s="1"/>
  <c r="S3753" i="2" a="1"/>
  <c r="S3753" i="2" s="1"/>
  <c r="V3752" i="2" a="1"/>
  <c r="V3752" i="2" s="1"/>
  <c r="U3752" i="2"/>
  <c r="T3752" i="2"/>
  <c r="T3752" i="2" a="1"/>
  <c r="S3752" i="2"/>
  <c r="S3752" i="2" a="1"/>
  <c r="V3751" i="2"/>
  <c r="V3751" i="2" a="1"/>
  <c r="U3751" i="2"/>
  <c r="T3751" i="2" a="1"/>
  <c r="T3751" i="2" s="1"/>
  <c r="S3751" i="2" a="1"/>
  <c r="S3751" i="2" s="1"/>
  <c r="V3750" i="2" a="1"/>
  <c r="V3750" i="2" s="1"/>
  <c r="U3750" i="2"/>
  <c r="T3750" i="2"/>
  <c r="T3750" i="2" a="1"/>
  <c r="S3750" i="2"/>
  <c r="S3750" i="2" a="1"/>
  <c r="V3749" i="2"/>
  <c r="V3749" i="2" a="1"/>
  <c r="U3749" i="2"/>
  <c r="T3749" i="2" a="1"/>
  <c r="T3749" i="2" s="1"/>
  <c r="S3749" i="2" a="1"/>
  <c r="S3749" i="2" s="1"/>
  <c r="V3748" i="2" a="1"/>
  <c r="V3748" i="2" s="1"/>
  <c r="U3748" i="2"/>
  <c r="T3748" i="2"/>
  <c r="T3748" i="2" a="1"/>
  <c r="S3748" i="2"/>
  <c r="S3748" i="2" a="1"/>
  <c r="V3747" i="2"/>
  <c r="V3747" i="2" a="1"/>
  <c r="U3747" i="2"/>
  <c r="T3747" i="2" a="1"/>
  <c r="T3747" i="2" s="1"/>
  <c r="S3747" i="2" a="1"/>
  <c r="S3747" i="2" s="1"/>
  <c r="V3746" i="2" a="1"/>
  <c r="V3746" i="2" s="1"/>
  <c r="U3746" i="2"/>
  <c r="T3746" i="2"/>
  <c r="T3746" i="2" a="1"/>
  <c r="S3746" i="2"/>
  <c r="S3746" i="2" a="1"/>
  <c r="V3745" i="2"/>
  <c r="V3745" i="2" a="1"/>
  <c r="U3745" i="2"/>
  <c r="T3745" i="2" a="1"/>
  <c r="T3745" i="2" s="1"/>
  <c r="S3745" i="2" a="1"/>
  <c r="S3745" i="2" s="1"/>
  <c r="V3744" i="2" a="1"/>
  <c r="V3744" i="2" s="1"/>
  <c r="U3744" i="2"/>
  <c r="T3744" i="2"/>
  <c r="T3744" i="2" a="1"/>
  <c r="S3744" i="2"/>
  <c r="S3744" i="2" a="1"/>
  <c r="V3743" i="2"/>
  <c r="V3743" i="2" a="1"/>
  <c r="U3743" i="2"/>
  <c r="T3743" i="2" a="1"/>
  <c r="T3743" i="2" s="1"/>
  <c r="S3743" i="2" a="1"/>
  <c r="S3743" i="2" s="1"/>
  <c r="V3742" i="2" a="1"/>
  <c r="V3742" i="2" s="1"/>
  <c r="U3742" i="2"/>
  <c r="T3742" i="2"/>
  <c r="T3742" i="2" a="1"/>
  <c r="S3742" i="2"/>
  <c r="S3742" i="2" a="1"/>
  <c r="V3741" i="2"/>
  <c r="V3741" i="2" a="1"/>
  <c r="U3741" i="2"/>
  <c r="T3741" i="2" a="1"/>
  <c r="T3741" i="2" s="1"/>
  <c r="S3741" i="2" a="1"/>
  <c r="S3741" i="2" s="1"/>
  <c r="V3740" i="2" a="1"/>
  <c r="V3740" i="2" s="1"/>
  <c r="U3740" i="2"/>
  <c r="T3740" i="2"/>
  <c r="T3740" i="2" a="1"/>
  <c r="S3740" i="2"/>
  <c r="S3740" i="2" a="1"/>
  <c r="V3739" i="2"/>
  <c r="V3739" i="2" a="1"/>
  <c r="U3739" i="2"/>
  <c r="T3739" i="2" a="1"/>
  <c r="T3739" i="2" s="1"/>
  <c r="S3739" i="2" a="1"/>
  <c r="S3739" i="2" s="1"/>
  <c r="V3738" i="2" a="1"/>
  <c r="V3738" i="2" s="1"/>
  <c r="U3738" i="2"/>
  <c r="T3738" i="2"/>
  <c r="T3738" i="2" a="1"/>
  <c r="S3738" i="2"/>
  <c r="S3738" i="2" a="1"/>
  <c r="V3737" i="2"/>
  <c r="V3737" i="2" a="1"/>
  <c r="U3737" i="2"/>
  <c r="T3737" i="2" a="1"/>
  <c r="T3737" i="2" s="1"/>
  <c r="S3737" i="2" a="1"/>
  <c r="S3737" i="2" s="1"/>
  <c r="V3736" i="2" a="1"/>
  <c r="V3736" i="2" s="1"/>
  <c r="U3736" i="2"/>
  <c r="T3736" i="2"/>
  <c r="T3736" i="2" a="1"/>
  <c r="S3736" i="2"/>
  <c r="S3736" i="2" a="1"/>
  <c r="V3735" i="2"/>
  <c r="V3735" i="2" a="1"/>
  <c r="U3735" i="2"/>
  <c r="T3735" i="2" a="1"/>
  <c r="T3735" i="2" s="1"/>
  <c r="S3735" i="2" a="1"/>
  <c r="S3735" i="2" s="1"/>
  <c r="V3734" i="2" a="1"/>
  <c r="V3734" i="2" s="1"/>
  <c r="U3734" i="2"/>
  <c r="T3734" i="2"/>
  <c r="T3734" i="2" a="1"/>
  <c r="S3734" i="2"/>
  <c r="S3734" i="2" a="1"/>
  <c r="V3733" i="2"/>
  <c r="V3733" i="2" a="1"/>
  <c r="U3733" i="2"/>
  <c r="T3733" i="2" a="1"/>
  <c r="T3733" i="2" s="1"/>
  <c r="S3733" i="2" a="1"/>
  <c r="S3733" i="2" s="1"/>
  <c r="V3732" i="2" a="1"/>
  <c r="V3732" i="2" s="1"/>
  <c r="U3732" i="2"/>
  <c r="T3732" i="2"/>
  <c r="T3732" i="2" a="1"/>
  <c r="S3732" i="2"/>
  <c r="S3732" i="2" a="1"/>
  <c r="V3731" i="2"/>
  <c r="V3731" i="2" a="1"/>
  <c r="U3731" i="2"/>
  <c r="T3731" i="2" a="1"/>
  <c r="T3731" i="2" s="1"/>
  <c r="S3731" i="2" a="1"/>
  <c r="S3731" i="2" s="1"/>
  <c r="V3730" i="2" a="1"/>
  <c r="V3730" i="2" s="1"/>
  <c r="U3730" i="2"/>
  <c r="T3730" i="2"/>
  <c r="T3730" i="2" a="1"/>
  <c r="S3730" i="2"/>
  <c r="S3730" i="2" a="1"/>
  <c r="V3729" i="2"/>
  <c r="V3729" i="2" a="1"/>
  <c r="U3729" i="2"/>
  <c r="T3729" i="2" a="1"/>
  <c r="T3729" i="2" s="1"/>
  <c r="S3729" i="2" a="1"/>
  <c r="S3729" i="2" s="1"/>
  <c r="V3728" i="2" a="1"/>
  <c r="V3728" i="2" s="1"/>
  <c r="U3728" i="2"/>
  <c r="T3728" i="2"/>
  <c r="T3728" i="2" a="1"/>
  <c r="S3728" i="2"/>
  <c r="S3728" i="2" a="1"/>
  <c r="V3727" i="2"/>
  <c r="V3727" i="2" a="1"/>
  <c r="U3727" i="2"/>
  <c r="T3727" i="2" a="1"/>
  <c r="T3727" i="2" s="1"/>
  <c r="S3727" i="2" a="1"/>
  <c r="S3727" i="2" s="1"/>
  <c r="V3726" i="2" a="1"/>
  <c r="V3726" i="2" s="1"/>
  <c r="U3726" i="2"/>
  <c r="T3726" i="2"/>
  <c r="T3726" i="2" a="1"/>
  <c r="S3726" i="2"/>
  <c r="S3726" i="2" a="1"/>
  <c r="V3725" i="2"/>
  <c r="V3725" i="2" a="1"/>
  <c r="U3725" i="2"/>
  <c r="T3725" i="2" a="1"/>
  <c r="T3725" i="2" s="1"/>
  <c r="S3725" i="2" a="1"/>
  <c r="S3725" i="2" s="1"/>
  <c r="V3724" i="2" a="1"/>
  <c r="V3724" i="2" s="1"/>
  <c r="U3724" i="2"/>
  <c r="T3724" i="2"/>
  <c r="T3724" i="2" a="1"/>
  <c r="S3724" i="2"/>
  <c r="S3724" i="2" a="1"/>
  <c r="V3723" i="2"/>
  <c r="V3723" i="2" a="1"/>
  <c r="U3723" i="2"/>
  <c r="T3723" i="2" a="1"/>
  <c r="T3723" i="2" s="1"/>
  <c r="S3723" i="2" a="1"/>
  <c r="S3723" i="2" s="1"/>
  <c r="V3722" i="2" a="1"/>
  <c r="V3722" i="2" s="1"/>
  <c r="U3722" i="2"/>
  <c r="T3722" i="2"/>
  <c r="T3722" i="2" a="1"/>
  <c r="S3722" i="2"/>
  <c r="S3722" i="2" a="1"/>
  <c r="V3721" i="2"/>
  <c r="V3721" i="2" a="1"/>
  <c r="U3721" i="2"/>
  <c r="T3721" i="2" a="1"/>
  <c r="T3721" i="2" s="1"/>
  <c r="S3721" i="2" a="1"/>
  <c r="S3721" i="2" s="1"/>
  <c r="V3720" i="2" a="1"/>
  <c r="V3720" i="2" s="1"/>
  <c r="U3720" i="2"/>
  <c r="T3720" i="2"/>
  <c r="T3720" i="2" a="1"/>
  <c r="S3720" i="2"/>
  <c r="S3720" i="2" a="1"/>
  <c r="V3719" i="2"/>
  <c r="V3719" i="2" a="1"/>
  <c r="U3719" i="2"/>
  <c r="T3719" i="2" a="1"/>
  <c r="T3719" i="2" s="1"/>
  <c r="S3719" i="2" a="1"/>
  <c r="S3719" i="2" s="1"/>
  <c r="V3718" i="2" a="1"/>
  <c r="V3718" i="2" s="1"/>
  <c r="U3718" i="2"/>
  <c r="T3718" i="2"/>
  <c r="T3718" i="2" a="1"/>
  <c r="S3718" i="2"/>
  <c r="S3718" i="2" a="1"/>
  <c r="V3717" i="2"/>
  <c r="V3717" i="2" a="1"/>
  <c r="U3717" i="2"/>
  <c r="T3717" i="2" a="1"/>
  <c r="T3717" i="2" s="1"/>
  <c r="S3717" i="2" a="1"/>
  <c r="S3717" i="2" s="1"/>
  <c r="V3716" i="2" a="1"/>
  <c r="V3716" i="2" s="1"/>
  <c r="U3716" i="2"/>
  <c r="T3716" i="2"/>
  <c r="T3716" i="2" a="1"/>
  <c r="S3716" i="2"/>
  <c r="S3716" i="2" a="1"/>
  <c r="V3715" i="2"/>
  <c r="V3715" i="2" a="1"/>
  <c r="U3715" i="2"/>
  <c r="T3715" i="2" a="1"/>
  <c r="T3715" i="2" s="1"/>
  <c r="S3715" i="2" a="1"/>
  <c r="S3715" i="2" s="1"/>
  <c r="V3714" i="2" a="1"/>
  <c r="V3714" i="2" s="1"/>
  <c r="U3714" i="2"/>
  <c r="T3714" i="2"/>
  <c r="T3714" i="2" a="1"/>
  <c r="S3714" i="2"/>
  <c r="S3714" i="2" a="1"/>
  <c r="V3713" i="2"/>
  <c r="V3713" i="2" a="1"/>
  <c r="U3713" i="2"/>
  <c r="T3713" i="2" a="1"/>
  <c r="T3713" i="2" s="1"/>
  <c r="S3713" i="2" a="1"/>
  <c r="S3713" i="2" s="1"/>
  <c r="V3712" i="2" a="1"/>
  <c r="V3712" i="2" s="1"/>
  <c r="U3712" i="2"/>
  <c r="T3712" i="2"/>
  <c r="T3712" i="2" a="1"/>
  <c r="S3712" i="2"/>
  <c r="S3712" i="2" a="1"/>
  <c r="V3711" i="2"/>
  <c r="V3711" i="2" a="1"/>
  <c r="U3711" i="2"/>
  <c r="T3711" i="2" a="1"/>
  <c r="T3711" i="2" s="1"/>
  <c r="S3711" i="2" a="1"/>
  <c r="S3711" i="2" s="1"/>
  <c r="V3710" i="2" a="1"/>
  <c r="V3710" i="2" s="1"/>
  <c r="U3710" i="2"/>
  <c r="T3710" i="2"/>
  <c r="T3710" i="2" a="1"/>
  <c r="S3710" i="2"/>
  <c r="S3710" i="2" a="1"/>
  <c r="V3709" i="2"/>
  <c r="V3709" i="2" a="1"/>
  <c r="U3709" i="2"/>
  <c r="T3709" i="2" a="1"/>
  <c r="T3709" i="2" s="1"/>
  <c r="S3709" i="2" a="1"/>
  <c r="S3709" i="2" s="1"/>
  <c r="V3708" i="2" a="1"/>
  <c r="V3708" i="2" s="1"/>
  <c r="U3708" i="2"/>
  <c r="T3708" i="2"/>
  <c r="T3708" i="2" a="1"/>
  <c r="S3708" i="2"/>
  <c r="S3708" i="2" a="1"/>
  <c r="V3707" i="2"/>
  <c r="V3707" i="2" a="1"/>
  <c r="U3707" i="2"/>
  <c r="T3707" i="2" a="1"/>
  <c r="T3707" i="2" s="1"/>
  <c r="S3707" i="2" a="1"/>
  <c r="S3707" i="2" s="1"/>
  <c r="V3706" i="2" a="1"/>
  <c r="V3706" i="2" s="1"/>
  <c r="U3706" i="2"/>
  <c r="T3706" i="2"/>
  <c r="T3706" i="2" a="1"/>
  <c r="S3706" i="2"/>
  <c r="S3706" i="2" a="1"/>
  <c r="V3705" i="2"/>
  <c r="V3705" i="2" a="1"/>
  <c r="U3705" i="2"/>
  <c r="T3705" i="2" a="1"/>
  <c r="T3705" i="2" s="1"/>
  <c r="S3705" i="2" a="1"/>
  <c r="S3705" i="2" s="1"/>
  <c r="V3704" i="2" a="1"/>
  <c r="V3704" i="2" s="1"/>
  <c r="U3704" i="2"/>
  <c r="T3704" i="2"/>
  <c r="T3704" i="2" a="1"/>
  <c r="S3704" i="2"/>
  <c r="S3704" i="2" a="1"/>
  <c r="V3703" i="2"/>
  <c r="V3703" i="2" a="1"/>
  <c r="U3703" i="2"/>
  <c r="T3703" i="2" a="1"/>
  <c r="T3703" i="2" s="1"/>
  <c r="S3703" i="2" a="1"/>
  <c r="S3703" i="2" s="1"/>
  <c r="V3702" i="2" a="1"/>
  <c r="V3702" i="2" s="1"/>
  <c r="U3702" i="2"/>
  <c r="T3702" i="2"/>
  <c r="T3702" i="2" a="1"/>
  <c r="S3702" i="2"/>
  <c r="S3702" i="2" a="1"/>
  <c r="V3701" i="2"/>
  <c r="V3701" i="2" a="1"/>
  <c r="U3701" i="2"/>
  <c r="T3701" i="2" a="1"/>
  <c r="T3701" i="2" s="1"/>
  <c r="S3701" i="2" a="1"/>
  <c r="S3701" i="2" s="1"/>
  <c r="V3700" i="2" a="1"/>
  <c r="V3700" i="2" s="1"/>
  <c r="U3700" i="2"/>
  <c r="T3700" i="2"/>
  <c r="T3700" i="2" a="1"/>
  <c r="S3700" i="2"/>
  <c r="S3700" i="2" a="1"/>
  <c r="V3699" i="2"/>
  <c r="V3699" i="2" a="1"/>
  <c r="U3699" i="2"/>
  <c r="T3699" i="2" a="1"/>
  <c r="T3699" i="2" s="1"/>
  <c r="S3699" i="2" a="1"/>
  <c r="S3699" i="2" s="1"/>
  <c r="V3698" i="2" a="1"/>
  <c r="V3698" i="2" s="1"/>
  <c r="U3698" i="2"/>
  <c r="T3698" i="2"/>
  <c r="T3698" i="2" a="1"/>
  <c r="S3698" i="2"/>
  <c r="S3698" i="2" a="1"/>
  <c r="V3697" i="2"/>
  <c r="V3697" i="2" a="1"/>
  <c r="U3697" i="2"/>
  <c r="T3697" i="2" a="1"/>
  <c r="T3697" i="2" s="1"/>
  <c r="S3697" i="2" a="1"/>
  <c r="S3697" i="2" s="1"/>
  <c r="V3696" i="2" a="1"/>
  <c r="V3696" i="2" s="1"/>
  <c r="U3696" i="2"/>
  <c r="T3696" i="2"/>
  <c r="T3696" i="2" a="1"/>
  <c r="S3696" i="2"/>
  <c r="S3696" i="2" a="1"/>
  <c r="V3695" i="2"/>
  <c r="V3695" i="2" a="1"/>
  <c r="U3695" i="2"/>
  <c r="T3695" i="2" a="1"/>
  <c r="T3695" i="2" s="1"/>
  <c r="S3695" i="2" a="1"/>
  <c r="S3695" i="2" s="1"/>
  <c r="V3694" i="2" a="1"/>
  <c r="V3694" i="2" s="1"/>
  <c r="U3694" i="2"/>
  <c r="T3694" i="2"/>
  <c r="T3694" i="2" a="1"/>
  <c r="S3694" i="2"/>
  <c r="S3694" i="2" a="1"/>
  <c r="V3693" i="2"/>
  <c r="V3693" i="2" a="1"/>
  <c r="U3693" i="2"/>
  <c r="T3693" i="2" a="1"/>
  <c r="T3693" i="2" s="1"/>
  <c r="S3693" i="2" a="1"/>
  <c r="S3693" i="2" s="1"/>
  <c r="V3692" i="2" a="1"/>
  <c r="V3692" i="2" s="1"/>
  <c r="U3692" i="2"/>
  <c r="T3692" i="2"/>
  <c r="T3692" i="2" a="1"/>
  <c r="S3692" i="2"/>
  <c r="S3692" i="2" a="1"/>
  <c r="V3691" i="2"/>
  <c r="V3691" i="2" a="1"/>
  <c r="U3691" i="2"/>
  <c r="T3691" i="2" a="1"/>
  <c r="T3691" i="2" s="1"/>
  <c r="S3691" i="2" a="1"/>
  <c r="S3691" i="2" s="1"/>
  <c r="V3690" i="2" a="1"/>
  <c r="V3690" i="2" s="1"/>
  <c r="U3690" i="2"/>
  <c r="T3690" i="2"/>
  <c r="T3690" i="2" a="1"/>
  <c r="S3690" i="2"/>
  <c r="S3690" i="2" a="1"/>
  <c r="V3689" i="2"/>
  <c r="V3689" i="2" a="1"/>
  <c r="U3689" i="2"/>
  <c r="T3689" i="2" a="1"/>
  <c r="T3689" i="2" s="1"/>
  <c r="S3689" i="2" a="1"/>
  <c r="S3689" i="2" s="1"/>
  <c r="V3688" i="2" a="1"/>
  <c r="V3688" i="2" s="1"/>
  <c r="U3688" i="2"/>
  <c r="T3688" i="2"/>
  <c r="T3688" i="2" a="1"/>
  <c r="S3688" i="2"/>
  <c r="S3688" i="2" a="1"/>
  <c r="V3687" i="2"/>
  <c r="V3687" i="2" a="1"/>
  <c r="U3687" i="2"/>
  <c r="T3687" i="2" a="1"/>
  <c r="T3687" i="2" s="1"/>
  <c r="S3687" i="2" a="1"/>
  <c r="S3687" i="2" s="1"/>
  <c r="V3686" i="2" a="1"/>
  <c r="V3686" i="2" s="1"/>
  <c r="U3686" i="2"/>
  <c r="T3686" i="2"/>
  <c r="T3686" i="2" a="1"/>
  <c r="S3686" i="2"/>
  <c r="S3686" i="2" a="1"/>
  <c r="V3685" i="2"/>
  <c r="V3685" i="2" a="1"/>
  <c r="U3685" i="2"/>
  <c r="T3685" i="2" a="1"/>
  <c r="T3685" i="2" s="1"/>
  <c r="S3685" i="2" a="1"/>
  <c r="S3685" i="2" s="1"/>
  <c r="V3684" i="2" a="1"/>
  <c r="V3684" i="2" s="1"/>
  <c r="U3684" i="2"/>
  <c r="T3684" i="2"/>
  <c r="T3684" i="2" a="1"/>
  <c r="S3684" i="2"/>
  <c r="S3684" i="2" a="1"/>
  <c r="V3683" i="2"/>
  <c r="V3683" i="2" a="1"/>
  <c r="U3683" i="2"/>
  <c r="T3683" i="2" a="1"/>
  <c r="T3683" i="2" s="1"/>
  <c r="S3683" i="2" a="1"/>
  <c r="S3683" i="2" s="1"/>
  <c r="V3682" i="2" a="1"/>
  <c r="V3682" i="2" s="1"/>
  <c r="U3682" i="2"/>
  <c r="T3682" i="2"/>
  <c r="T3682" i="2" a="1"/>
  <c r="S3682" i="2"/>
  <c r="S3682" i="2" a="1"/>
  <c r="V3681" i="2"/>
  <c r="V3681" i="2" a="1"/>
  <c r="U3681" i="2"/>
  <c r="T3681" i="2" a="1"/>
  <c r="T3681" i="2" s="1"/>
  <c r="S3681" i="2" a="1"/>
  <c r="S3681" i="2" s="1"/>
  <c r="V3680" i="2" a="1"/>
  <c r="V3680" i="2" s="1"/>
  <c r="U3680" i="2"/>
  <c r="T3680" i="2"/>
  <c r="T3680" i="2" a="1"/>
  <c r="S3680" i="2"/>
  <c r="S3680" i="2" a="1"/>
  <c r="V3679" i="2"/>
  <c r="V3679" i="2" a="1"/>
  <c r="U3679" i="2"/>
  <c r="T3679" i="2" a="1"/>
  <c r="T3679" i="2" s="1"/>
  <c r="S3679" i="2" a="1"/>
  <c r="S3679" i="2" s="1"/>
  <c r="V3678" i="2" a="1"/>
  <c r="V3678" i="2" s="1"/>
  <c r="U3678" i="2"/>
  <c r="T3678" i="2"/>
  <c r="T3678" i="2" a="1"/>
  <c r="S3678" i="2"/>
  <c r="S3678" i="2" a="1"/>
  <c r="V3677" i="2"/>
  <c r="V3677" i="2" a="1"/>
  <c r="U3677" i="2"/>
  <c r="T3677" i="2" a="1"/>
  <c r="T3677" i="2" s="1"/>
  <c r="S3677" i="2" a="1"/>
  <c r="S3677" i="2" s="1"/>
  <c r="V3676" i="2" a="1"/>
  <c r="V3676" i="2" s="1"/>
  <c r="U3676" i="2"/>
  <c r="T3676" i="2"/>
  <c r="T3676" i="2" a="1"/>
  <c r="S3676" i="2"/>
  <c r="S3676" i="2" a="1"/>
  <c r="V3675" i="2"/>
  <c r="V3675" i="2" a="1"/>
  <c r="U3675" i="2"/>
  <c r="T3675" i="2" a="1"/>
  <c r="T3675" i="2" s="1"/>
  <c r="S3675" i="2" a="1"/>
  <c r="S3675" i="2" s="1"/>
  <c r="V3674" i="2" a="1"/>
  <c r="V3674" i="2" s="1"/>
  <c r="U3674" i="2"/>
  <c r="T3674" i="2"/>
  <c r="T3674" i="2" a="1"/>
  <c r="S3674" i="2"/>
  <c r="S3674" i="2" a="1"/>
  <c r="V3673" i="2"/>
  <c r="V3673" i="2" a="1"/>
  <c r="U3673" i="2"/>
  <c r="T3673" i="2" a="1"/>
  <c r="T3673" i="2" s="1"/>
  <c r="S3673" i="2" a="1"/>
  <c r="S3673" i="2" s="1"/>
  <c r="V3672" i="2" a="1"/>
  <c r="V3672" i="2" s="1"/>
  <c r="U3672" i="2"/>
  <c r="T3672" i="2"/>
  <c r="T3672" i="2" a="1"/>
  <c r="S3672" i="2"/>
  <c r="S3672" i="2" a="1"/>
  <c r="V3671" i="2"/>
  <c r="V3671" i="2" a="1"/>
  <c r="U3671" i="2"/>
  <c r="T3671" i="2" a="1"/>
  <c r="T3671" i="2" s="1"/>
  <c r="S3671" i="2" a="1"/>
  <c r="S3671" i="2" s="1"/>
  <c r="V3670" i="2" a="1"/>
  <c r="V3670" i="2" s="1"/>
  <c r="U3670" i="2"/>
  <c r="T3670" i="2"/>
  <c r="T3670" i="2" a="1"/>
  <c r="S3670" i="2"/>
  <c r="S3670" i="2" a="1"/>
  <c r="V3669" i="2"/>
  <c r="V3669" i="2" a="1"/>
  <c r="U3669" i="2"/>
  <c r="T3669" i="2" a="1"/>
  <c r="T3669" i="2" s="1"/>
  <c r="S3669" i="2" a="1"/>
  <c r="S3669" i="2" s="1"/>
  <c r="V3668" i="2" a="1"/>
  <c r="V3668" i="2" s="1"/>
  <c r="U3668" i="2"/>
  <c r="T3668" i="2"/>
  <c r="T3668" i="2" a="1"/>
  <c r="S3668" i="2"/>
  <c r="S3668" i="2" a="1"/>
  <c r="V3667" i="2"/>
  <c r="V3667" i="2" a="1"/>
  <c r="U3667" i="2"/>
  <c r="T3667" i="2" a="1"/>
  <c r="T3667" i="2" s="1"/>
  <c r="S3667" i="2" a="1"/>
  <c r="S3667" i="2" s="1"/>
  <c r="V3666" i="2" a="1"/>
  <c r="V3666" i="2" s="1"/>
  <c r="U3666" i="2"/>
  <c r="T3666" i="2"/>
  <c r="T3666" i="2" a="1"/>
  <c r="S3666" i="2"/>
  <c r="S3666" i="2" a="1"/>
  <c r="V3665" i="2"/>
  <c r="V3665" i="2" a="1"/>
  <c r="U3665" i="2"/>
  <c r="T3665" i="2" a="1"/>
  <c r="T3665" i="2" s="1"/>
  <c r="S3665" i="2" a="1"/>
  <c r="S3665" i="2" s="1"/>
  <c r="V3664" i="2" a="1"/>
  <c r="V3664" i="2" s="1"/>
  <c r="U3664" i="2"/>
  <c r="T3664" i="2"/>
  <c r="T3664" i="2" a="1"/>
  <c r="S3664" i="2"/>
  <c r="S3664" i="2" a="1"/>
  <c r="V3663" i="2"/>
  <c r="V3663" i="2" a="1"/>
  <c r="U3663" i="2"/>
  <c r="T3663" i="2" a="1"/>
  <c r="T3663" i="2" s="1"/>
  <c r="S3663" i="2" a="1"/>
  <c r="S3663" i="2" s="1"/>
  <c r="V3662" i="2" a="1"/>
  <c r="V3662" i="2" s="1"/>
  <c r="U3662" i="2"/>
  <c r="T3662" i="2"/>
  <c r="T3662" i="2" a="1"/>
  <c r="S3662" i="2"/>
  <c r="S3662" i="2" a="1"/>
  <c r="V3661" i="2"/>
  <c r="V3661" i="2" a="1"/>
  <c r="U3661" i="2"/>
  <c r="T3661" i="2" a="1"/>
  <c r="T3661" i="2" s="1"/>
  <c r="S3661" i="2" a="1"/>
  <c r="S3661" i="2" s="1"/>
  <c r="V3660" i="2" a="1"/>
  <c r="V3660" i="2" s="1"/>
  <c r="U3660" i="2"/>
  <c r="T3660" i="2"/>
  <c r="T3660" i="2" a="1"/>
  <c r="S3660" i="2"/>
  <c r="S3660" i="2" a="1"/>
  <c r="V3659" i="2"/>
  <c r="V3659" i="2" a="1"/>
  <c r="U3659" i="2"/>
  <c r="T3659" i="2" a="1"/>
  <c r="T3659" i="2" s="1"/>
  <c r="S3659" i="2" a="1"/>
  <c r="S3659" i="2" s="1"/>
  <c r="V3658" i="2" a="1"/>
  <c r="V3658" i="2" s="1"/>
  <c r="U3658" i="2"/>
  <c r="T3658" i="2"/>
  <c r="T3658" i="2" a="1"/>
  <c r="S3658" i="2"/>
  <c r="S3658" i="2" a="1"/>
  <c r="V3657" i="2"/>
  <c r="V3657" i="2" a="1"/>
  <c r="U3657" i="2"/>
  <c r="T3657" i="2" a="1"/>
  <c r="T3657" i="2" s="1"/>
  <c r="S3657" i="2" a="1"/>
  <c r="S3657" i="2" s="1"/>
  <c r="V3656" i="2" a="1"/>
  <c r="V3656" i="2" s="1"/>
  <c r="U3656" i="2"/>
  <c r="T3656" i="2"/>
  <c r="T3656" i="2" a="1"/>
  <c r="S3656" i="2"/>
  <c r="S3656" i="2" a="1"/>
  <c r="V3655" i="2"/>
  <c r="V3655" i="2" a="1"/>
  <c r="U3655" i="2"/>
  <c r="T3655" i="2" a="1"/>
  <c r="T3655" i="2" s="1"/>
  <c r="S3655" i="2" a="1"/>
  <c r="S3655" i="2" s="1"/>
  <c r="V3654" i="2" a="1"/>
  <c r="V3654" i="2" s="1"/>
  <c r="U3654" i="2"/>
  <c r="T3654" i="2"/>
  <c r="T3654" i="2" a="1"/>
  <c r="S3654" i="2"/>
  <c r="S3654" i="2" a="1"/>
  <c r="V3653" i="2"/>
  <c r="V3653" i="2" a="1"/>
  <c r="U3653" i="2"/>
  <c r="T3653" i="2" a="1"/>
  <c r="T3653" i="2" s="1"/>
  <c r="S3653" i="2" a="1"/>
  <c r="S3653" i="2" s="1"/>
  <c r="V3652" i="2" a="1"/>
  <c r="V3652" i="2" s="1"/>
  <c r="U3652" i="2"/>
  <c r="T3652" i="2"/>
  <c r="T3652" i="2" a="1"/>
  <c r="S3652" i="2"/>
  <c r="S3652" i="2" a="1"/>
  <c r="V3651" i="2"/>
  <c r="V3651" i="2" a="1"/>
  <c r="U3651" i="2"/>
  <c r="T3651" i="2" a="1"/>
  <c r="T3651" i="2" s="1"/>
  <c r="S3651" i="2" a="1"/>
  <c r="S3651" i="2" s="1"/>
  <c r="V3650" i="2" a="1"/>
  <c r="V3650" i="2" s="1"/>
  <c r="U3650" i="2"/>
  <c r="T3650" i="2"/>
  <c r="T3650" i="2" a="1"/>
  <c r="S3650" i="2"/>
  <c r="S3650" i="2" a="1"/>
  <c r="V3649" i="2"/>
  <c r="V3649" i="2" a="1"/>
  <c r="U3649" i="2"/>
  <c r="T3649" i="2" a="1"/>
  <c r="T3649" i="2" s="1"/>
  <c r="S3649" i="2" a="1"/>
  <c r="S3649" i="2" s="1"/>
  <c r="V3648" i="2" a="1"/>
  <c r="V3648" i="2" s="1"/>
  <c r="U3648" i="2"/>
  <c r="T3648" i="2"/>
  <c r="T3648" i="2" a="1"/>
  <c r="S3648" i="2"/>
  <c r="S3648" i="2" a="1"/>
  <c r="V3647" i="2"/>
  <c r="V3647" i="2" a="1"/>
  <c r="U3647" i="2"/>
  <c r="T3647" i="2" a="1"/>
  <c r="T3647" i="2" s="1"/>
  <c r="S3647" i="2" a="1"/>
  <c r="S3647" i="2" s="1"/>
  <c r="V3646" i="2" a="1"/>
  <c r="V3646" i="2" s="1"/>
  <c r="U3646" i="2"/>
  <c r="T3646" i="2"/>
  <c r="T3646" i="2" a="1"/>
  <c r="S3646" i="2"/>
  <c r="S3646" i="2" a="1"/>
  <c r="V3645" i="2"/>
  <c r="V3645" i="2" a="1"/>
  <c r="U3645" i="2"/>
  <c r="T3645" i="2" a="1"/>
  <c r="T3645" i="2" s="1"/>
  <c r="S3645" i="2" a="1"/>
  <c r="S3645" i="2" s="1"/>
  <c r="V3644" i="2" a="1"/>
  <c r="V3644" i="2" s="1"/>
  <c r="U3644" i="2"/>
  <c r="T3644" i="2"/>
  <c r="T3644" i="2" a="1"/>
  <c r="S3644" i="2"/>
  <c r="S3644" i="2" a="1"/>
  <c r="V3643" i="2"/>
  <c r="V3643" i="2" a="1"/>
  <c r="U3643" i="2"/>
  <c r="T3643" i="2" a="1"/>
  <c r="T3643" i="2" s="1"/>
  <c r="S3643" i="2" a="1"/>
  <c r="S3643" i="2" s="1"/>
  <c r="V3642" i="2" a="1"/>
  <c r="V3642" i="2" s="1"/>
  <c r="U3642" i="2"/>
  <c r="T3642" i="2"/>
  <c r="T3642" i="2" a="1"/>
  <c r="S3642" i="2"/>
  <c r="S3642" i="2" a="1"/>
  <c r="V3641" i="2"/>
  <c r="V3641" i="2" a="1"/>
  <c r="U3641" i="2"/>
  <c r="T3641" i="2" a="1"/>
  <c r="T3641" i="2" s="1"/>
  <c r="S3641" i="2" a="1"/>
  <c r="S3641" i="2" s="1"/>
  <c r="V3640" i="2" a="1"/>
  <c r="V3640" i="2" s="1"/>
  <c r="U3640" i="2"/>
  <c r="T3640" i="2"/>
  <c r="T3640" i="2" a="1"/>
  <c r="S3640" i="2"/>
  <c r="S3640" i="2" a="1"/>
  <c r="V3639" i="2"/>
  <c r="V3639" i="2" a="1"/>
  <c r="U3639" i="2"/>
  <c r="T3639" i="2" a="1"/>
  <c r="T3639" i="2" s="1"/>
  <c r="S3639" i="2" a="1"/>
  <c r="S3639" i="2" s="1"/>
  <c r="V3638" i="2" a="1"/>
  <c r="V3638" i="2" s="1"/>
  <c r="U3638" i="2"/>
  <c r="T3638" i="2"/>
  <c r="T3638" i="2" a="1"/>
  <c r="S3638" i="2"/>
  <c r="S3638" i="2" a="1"/>
  <c r="V3637" i="2"/>
  <c r="V3637" i="2" a="1"/>
  <c r="U3637" i="2"/>
  <c r="T3637" i="2" a="1"/>
  <c r="T3637" i="2" s="1"/>
  <c r="S3637" i="2" a="1"/>
  <c r="S3637" i="2" s="1"/>
  <c r="V3636" i="2" a="1"/>
  <c r="V3636" i="2" s="1"/>
  <c r="U3636" i="2"/>
  <c r="T3636" i="2"/>
  <c r="T3636" i="2" a="1"/>
  <c r="S3636" i="2"/>
  <c r="S3636" i="2" a="1"/>
  <c r="V3635" i="2"/>
  <c r="V3635" i="2" a="1"/>
  <c r="U3635" i="2"/>
  <c r="T3635" i="2" a="1"/>
  <c r="T3635" i="2" s="1"/>
  <c r="S3635" i="2" a="1"/>
  <c r="S3635" i="2" s="1"/>
  <c r="V3634" i="2" a="1"/>
  <c r="V3634" i="2" s="1"/>
  <c r="U3634" i="2"/>
  <c r="T3634" i="2"/>
  <c r="T3634" i="2" a="1"/>
  <c r="S3634" i="2"/>
  <c r="S3634" i="2" a="1"/>
  <c r="V3633" i="2"/>
  <c r="V3633" i="2" a="1"/>
  <c r="U3633" i="2"/>
  <c r="T3633" i="2" a="1"/>
  <c r="T3633" i="2" s="1"/>
  <c r="S3633" i="2" a="1"/>
  <c r="S3633" i="2" s="1"/>
  <c r="V3632" i="2" a="1"/>
  <c r="V3632" i="2" s="1"/>
  <c r="U3632" i="2"/>
  <c r="T3632" i="2"/>
  <c r="T3632" i="2" a="1"/>
  <c r="S3632" i="2"/>
  <c r="S3632" i="2" a="1"/>
  <c r="V3631" i="2"/>
  <c r="V3631" i="2" a="1"/>
  <c r="U3631" i="2"/>
  <c r="T3631" i="2" a="1"/>
  <c r="T3631" i="2" s="1"/>
  <c r="S3631" i="2" a="1"/>
  <c r="S3631" i="2" s="1"/>
  <c r="V3630" i="2" a="1"/>
  <c r="V3630" i="2" s="1"/>
  <c r="U3630" i="2"/>
  <c r="T3630" i="2"/>
  <c r="T3630" i="2" a="1"/>
  <c r="S3630" i="2"/>
  <c r="S3630" i="2" a="1"/>
  <c r="V3629" i="2"/>
  <c r="V3629" i="2" a="1"/>
  <c r="U3629" i="2"/>
  <c r="T3629" i="2" a="1"/>
  <c r="T3629" i="2" s="1"/>
  <c r="S3629" i="2" a="1"/>
  <c r="S3629" i="2" s="1"/>
  <c r="V3628" i="2" a="1"/>
  <c r="V3628" i="2" s="1"/>
  <c r="U3628" i="2"/>
  <c r="T3628" i="2"/>
  <c r="T3628" i="2" a="1"/>
  <c r="S3628" i="2"/>
  <c r="S3628" i="2" a="1"/>
  <c r="V3627" i="2"/>
  <c r="V3627" i="2" a="1"/>
  <c r="U3627" i="2"/>
  <c r="T3627" i="2" a="1"/>
  <c r="T3627" i="2" s="1"/>
  <c r="S3627" i="2" a="1"/>
  <c r="S3627" i="2" s="1"/>
  <c r="V3626" i="2" a="1"/>
  <c r="V3626" i="2" s="1"/>
  <c r="U3626" i="2"/>
  <c r="T3626" i="2"/>
  <c r="T3626" i="2" a="1"/>
  <c r="S3626" i="2"/>
  <c r="S3626" i="2" a="1"/>
  <c r="V3625" i="2"/>
  <c r="V3625" i="2" a="1"/>
  <c r="U3625" i="2"/>
  <c r="T3625" i="2" a="1"/>
  <c r="T3625" i="2" s="1"/>
  <c r="S3625" i="2" a="1"/>
  <c r="S3625" i="2" s="1"/>
  <c r="V3624" i="2" a="1"/>
  <c r="V3624" i="2" s="1"/>
  <c r="U3624" i="2"/>
  <c r="T3624" i="2"/>
  <c r="T3624" i="2" a="1"/>
  <c r="S3624" i="2"/>
  <c r="S3624" i="2" a="1"/>
  <c r="V3623" i="2"/>
  <c r="V3623" i="2" a="1"/>
  <c r="U3623" i="2"/>
  <c r="T3623" i="2" a="1"/>
  <c r="T3623" i="2" s="1"/>
  <c r="S3623" i="2" a="1"/>
  <c r="S3623" i="2" s="1"/>
  <c r="V3622" i="2" a="1"/>
  <c r="V3622" i="2" s="1"/>
  <c r="U3622" i="2"/>
  <c r="T3622" i="2"/>
  <c r="T3622" i="2" a="1"/>
  <c r="S3622" i="2"/>
  <c r="S3622" i="2" a="1"/>
  <c r="V3621" i="2"/>
  <c r="V3621" i="2" a="1"/>
  <c r="U3621" i="2"/>
  <c r="T3621" i="2" a="1"/>
  <c r="T3621" i="2" s="1"/>
  <c r="S3621" i="2" a="1"/>
  <c r="S3621" i="2" s="1"/>
  <c r="V3620" i="2" a="1"/>
  <c r="V3620" i="2" s="1"/>
  <c r="U3620" i="2"/>
  <c r="T3620" i="2"/>
  <c r="T3620" i="2" a="1"/>
  <c r="S3620" i="2"/>
  <c r="S3620" i="2" a="1"/>
  <c r="V3619" i="2"/>
  <c r="V3619" i="2" a="1"/>
  <c r="U3619" i="2"/>
  <c r="T3619" i="2" a="1"/>
  <c r="T3619" i="2" s="1"/>
  <c r="S3619" i="2" a="1"/>
  <c r="S3619" i="2" s="1"/>
  <c r="V3618" i="2" a="1"/>
  <c r="V3618" i="2" s="1"/>
  <c r="U3618" i="2"/>
  <c r="T3618" i="2"/>
  <c r="T3618" i="2" a="1"/>
  <c r="S3618" i="2"/>
  <c r="S3618" i="2" a="1"/>
  <c r="V3617" i="2"/>
  <c r="V3617" i="2" a="1"/>
  <c r="U3617" i="2"/>
  <c r="T3617" i="2" a="1"/>
  <c r="T3617" i="2" s="1"/>
  <c r="S3617" i="2" a="1"/>
  <c r="S3617" i="2" s="1"/>
  <c r="V3616" i="2" a="1"/>
  <c r="V3616" i="2" s="1"/>
  <c r="U3616" i="2"/>
  <c r="T3616" i="2"/>
  <c r="T3616" i="2" a="1"/>
  <c r="S3616" i="2"/>
  <c r="S3616" i="2" a="1"/>
  <c r="V3615" i="2"/>
  <c r="V3615" i="2" a="1"/>
  <c r="U3615" i="2"/>
  <c r="T3615" i="2" a="1"/>
  <c r="T3615" i="2" s="1"/>
  <c r="S3615" i="2" a="1"/>
  <c r="S3615" i="2" s="1"/>
  <c r="V3614" i="2" a="1"/>
  <c r="V3614" i="2" s="1"/>
  <c r="U3614" i="2"/>
  <c r="T3614" i="2"/>
  <c r="T3614" i="2" a="1"/>
  <c r="S3614" i="2"/>
  <c r="S3614" i="2" a="1"/>
  <c r="V3613" i="2"/>
  <c r="V3613" i="2" a="1"/>
  <c r="U3613" i="2"/>
  <c r="T3613" i="2" a="1"/>
  <c r="T3613" i="2" s="1"/>
  <c r="S3613" i="2" a="1"/>
  <c r="S3613" i="2" s="1"/>
  <c r="V3612" i="2" a="1"/>
  <c r="V3612" i="2" s="1"/>
  <c r="U3612" i="2"/>
  <c r="T3612" i="2"/>
  <c r="T3612" i="2" a="1"/>
  <c r="S3612" i="2"/>
  <c r="S3612" i="2" a="1"/>
  <c r="V3611" i="2"/>
  <c r="V3611" i="2" a="1"/>
  <c r="U3611" i="2"/>
  <c r="T3611" i="2" a="1"/>
  <c r="T3611" i="2" s="1"/>
  <c r="S3611" i="2" a="1"/>
  <c r="S3611" i="2" s="1"/>
  <c r="V3610" i="2" a="1"/>
  <c r="V3610" i="2" s="1"/>
  <c r="U3610" i="2"/>
  <c r="T3610" i="2"/>
  <c r="T3610" i="2" a="1"/>
  <c r="S3610" i="2"/>
  <c r="S3610" i="2" a="1"/>
  <c r="V3609" i="2"/>
  <c r="V3609" i="2" a="1"/>
  <c r="U3609" i="2"/>
  <c r="T3609" i="2" a="1"/>
  <c r="T3609" i="2" s="1"/>
  <c r="S3609" i="2" a="1"/>
  <c r="S3609" i="2" s="1"/>
  <c r="V3608" i="2" a="1"/>
  <c r="V3608" i="2" s="1"/>
  <c r="U3608" i="2"/>
  <c r="T3608" i="2"/>
  <c r="T3608" i="2" a="1"/>
  <c r="S3608" i="2"/>
  <c r="S3608" i="2" a="1"/>
  <c r="V3607" i="2"/>
  <c r="V3607" i="2" a="1"/>
  <c r="U3607" i="2"/>
  <c r="T3607" i="2" a="1"/>
  <c r="T3607" i="2" s="1"/>
  <c r="S3607" i="2" a="1"/>
  <c r="S3607" i="2" s="1"/>
  <c r="V3606" i="2" a="1"/>
  <c r="V3606" i="2" s="1"/>
  <c r="U3606" i="2"/>
  <c r="T3606" i="2"/>
  <c r="T3606" i="2" a="1"/>
  <c r="S3606" i="2"/>
  <c r="S3606" i="2" a="1"/>
  <c r="V3605" i="2"/>
  <c r="V3605" i="2" a="1"/>
  <c r="U3605" i="2"/>
  <c r="T3605" i="2" a="1"/>
  <c r="T3605" i="2" s="1"/>
  <c r="S3605" i="2" a="1"/>
  <c r="S3605" i="2" s="1"/>
  <c r="V3604" i="2" a="1"/>
  <c r="V3604" i="2" s="1"/>
  <c r="U3604" i="2"/>
  <c r="T3604" i="2"/>
  <c r="T3604" i="2" a="1"/>
  <c r="S3604" i="2"/>
  <c r="S3604" i="2" a="1"/>
  <c r="V3603" i="2"/>
  <c r="V3603" i="2" a="1"/>
  <c r="U3603" i="2"/>
  <c r="T3603" i="2" a="1"/>
  <c r="T3603" i="2" s="1"/>
  <c r="S3603" i="2" a="1"/>
  <c r="S3603" i="2" s="1"/>
  <c r="V3602" i="2" a="1"/>
  <c r="V3602" i="2" s="1"/>
  <c r="U3602" i="2"/>
  <c r="T3602" i="2"/>
  <c r="T3602" i="2" a="1"/>
  <c r="S3602" i="2"/>
  <c r="S3602" i="2" a="1"/>
  <c r="V3601" i="2"/>
  <c r="V3601" i="2" a="1"/>
  <c r="U3601" i="2"/>
  <c r="T3601" i="2" a="1"/>
  <c r="T3601" i="2" s="1"/>
  <c r="S3601" i="2" a="1"/>
  <c r="S3601" i="2" s="1"/>
  <c r="V3600" i="2" a="1"/>
  <c r="V3600" i="2" s="1"/>
  <c r="U3600" i="2"/>
  <c r="T3600" i="2"/>
  <c r="T3600" i="2" a="1"/>
  <c r="S3600" i="2"/>
  <c r="S3600" i="2" a="1"/>
  <c r="V3599" i="2"/>
  <c r="V3599" i="2" a="1"/>
  <c r="U3599" i="2"/>
  <c r="T3599" i="2" a="1"/>
  <c r="T3599" i="2" s="1"/>
  <c r="S3599" i="2" a="1"/>
  <c r="S3599" i="2" s="1"/>
  <c r="V3598" i="2" a="1"/>
  <c r="V3598" i="2" s="1"/>
  <c r="U3598" i="2"/>
  <c r="T3598" i="2"/>
  <c r="T3598" i="2" a="1"/>
  <c r="S3598" i="2"/>
  <c r="S3598" i="2" a="1"/>
  <c r="V3597" i="2"/>
  <c r="V3597" i="2" a="1"/>
  <c r="U3597" i="2"/>
  <c r="T3597" i="2" a="1"/>
  <c r="T3597" i="2" s="1"/>
  <c r="S3597" i="2" a="1"/>
  <c r="S3597" i="2" s="1"/>
  <c r="V3596" i="2" a="1"/>
  <c r="V3596" i="2" s="1"/>
  <c r="U3596" i="2"/>
  <c r="T3596" i="2"/>
  <c r="T3596" i="2" a="1"/>
  <c r="S3596" i="2"/>
  <c r="S3596" i="2" a="1"/>
  <c r="V3595" i="2"/>
  <c r="V3595" i="2" a="1"/>
  <c r="U3595" i="2"/>
  <c r="T3595" i="2" a="1"/>
  <c r="T3595" i="2" s="1"/>
  <c r="S3595" i="2" a="1"/>
  <c r="S3595" i="2" s="1"/>
  <c r="V3594" i="2" a="1"/>
  <c r="V3594" i="2" s="1"/>
  <c r="U3594" i="2"/>
  <c r="T3594" i="2"/>
  <c r="T3594" i="2" a="1"/>
  <c r="S3594" i="2"/>
  <c r="S3594" i="2" a="1"/>
  <c r="V3593" i="2"/>
  <c r="V3593" i="2" a="1"/>
  <c r="U3593" i="2"/>
  <c r="T3593" i="2" a="1"/>
  <c r="T3593" i="2" s="1"/>
  <c r="S3593" i="2" a="1"/>
  <c r="S3593" i="2" s="1"/>
  <c r="V3592" i="2" a="1"/>
  <c r="V3592" i="2" s="1"/>
  <c r="U3592" i="2"/>
  <c r="T3592" i="2"/>
  <c r="T3592" i="2" a="1"/>
  <c r="S3592" i="2"/>
  <c r="S3592" i="2" a="1"/>
  <c r="V3591" i="2"/>
  <c r="V3591" i="2" a="1"/>
  <c r="U3591" i="2"/>
  <c r="T3591" i="2" a="1"/>
  <c r="T3591" i="2" s="1"/>
  <c r="S3591" i="2" a="1"/>
  <c r="S3591" i="2" s="1"/>
  <c r="V3590" i="2" a="1"/>
  <c r="V3590" i="2" s="1"/>
  <c r="U3590" i="2"/>
  <c r="T3590" i="2"/>
  <c r="T3590" i="2" a="1"/>
  <c r="S3590" i="2"/>
  <c r="S3590" i="2" a="1"/>
  <c r="V3589" i="2"/>
  <c r="V3589" i="2" a="1"/>
  <c r="U3589" i="2"/>
  <c r="T3589" i="2" a="1"/>
  <c r="T3589" i="2" s="1"/>
  <c r="S3589" i="2" a="1"/>
  <c r="S3589" i="2" s="1"/>
  <c r="V3588" i="2" a="1"/>
  <c r="V3588" i="2" s="1"/>
  <c r="U3588" i="2"/>
  <c r="T3588" i="2"/>
  <c r="T3588" i="2" a="1"/>
  <c r="S3588" i="2"/>
  <c r="S3588" i="2" a="1"/>
  <c r="V3587" i="2"/>
  <c r="V3587" i="2" a="1"/>
  <c r="U3587" i="2"/>
  <c r="T3587" i="2" a="1"/>
  <c r="T3587" i="2" s="1"/>
  <c r="S3587" i="2" a="1"/>
  <c r="S3587" i="2" s="1"/>
  <c r="V3586" i="2" a="1"/>
  <c r="V3586" i="2" s="1"/>
  <c r="U3586" i="2"/>
  <c r="T3586" i="2"/>
  <c r="T3586" i="2" a="1"/>
  <c r="S3586" i="2"/>
  <c r="S3586" i="2" a="1"/>
  <c r="V3585" i="2"/>
  <c r="V3585" i="2" a="1"/>
  <c r="U3585" i="2"/>
  <c r="T3585" i="2" a="1"/>
  <c r="T3585" i="2" s="1"/>
  <c r="S3585" i="2" a="1"/>
  <c r="S3585" i="2" s="1"/>
  <c r="V3584" i="2" a="1"/>
  <c r="V3584" i="2" s="1"/>
  <c r="U3584" i="2"/>
  <c r="T3584" i="2"/>
  <c r="T3584" i="2" a="1"/>
  <c r="S3584" i="2"/>
  <c r="S3584" i="2" a="1"/>
  <c r="V3583" i="2"/>
  <c r="V3583" i="2" a="1"/>
  <c r="U3583" i="2"/>
  <c r="T3583" i="2" a="1"/>
  <c r="T3583" i="2" s="1"/>
  <c r="S3583" i="2" a="1"/>
  <c r="S3583" i="2" s="1"/>
  <c r="V3582" i="2" a="1"/>
  <c r="V3582" i="2" s="1"/>
  <c r="U3582" i="2"/>
  <c r="T3582" i="2"/>
  <c r="T3582" i="2" a="1"/>
  <c r="S3582" i="2"/>
  <c r="S3582" i="2" a="1"/>
  <c r="V3581" i="2"/>
  <c r="V3581" i="2" a="1"/>
  <c r="U3581" i="2"/>
  <c r="T3581" i="2" a="1"/>
  <c r="T3581" i="2" s="1"/>
  <c r="S3581" i="2" a="1"/>
  <c r="S3581" i="2" s="1"/>
  <c r="V3580" i="2" a="1"/>
  <c r="V3580" i="2" s="1"/>
  <c r="U3580" i="2"/>
  <c r="T3580" i="2"/>
  <c r="T3580" i="2" a="1"/>
  <c r="S3580" i="2"/>
  <c r="S3580" i="2" a="1"/>
  <c r="V3579" i="2"/>
  <c r="V3579" i="2" a="1"/>
  <c r="U3579" i="2"/>
  <c r="T3579" i="2" a="1"/>
  <c r="T3579" i="2" s="1"/>
  <c r="S3579" i="2" a="1"/>
  <c r="S3579" i="2" s="1"/>
  <c r="V3578" i="2" a="1"/>
  <c r="V3578" i="2" s="1"/>
  <c r="U3578" i="2"/>
  <c r="T3578" i="2"/>
  <c r="T3578" i="2" a="1"/>
  <c r="S3578" i="2"/>
  <c r="S3578" i="2" a="1"/>
  <c r="V3577" i="2"/>
  <c r="V3577" i="2" a="1"/>
  <c r="U3577" i="2"/>
  <c r="T3577" i="2" a="1"/>
  <c r="T3577" i="2" s="1"/>
  <c r="S3577" i="2" a="1"/>
  <c r="S3577" i="2" s="1"/>
  <c r="V3576" i="2" a="1"/>
  <c r="V3576" i="2" s="1"/>
  <c r="U3576" i="2"/>
  <c r="T3576" i="2"/>
  <c r="T3576" i="2" a="1"/>
  <c r="S3576" i="2"/>
  <c r="S3576" i="2" a="1"/>
  <c r="V3575" i="2"/>
  <c r="V3575" i="2" a="1"/>
  <c r="U3575" i="2"/>
  <c r="T3575" i="2" a="1"/>
  <c r="T3575" i="2" s="1"/>
  <c r="S3575" i="2" a="1"/>
  <c r="S3575" i="2" s="1"/>
  <c r="V3574" i="2" a="1"/>
  <c r="V3574" i="2" s="1"/>
  <c r="U3574" i="2"/>
  <c r="T3574" i="2"/>
  <c r="T3574" i="2" a="1"/>
  <c r="S3574" i="2"/>
  <c r="S3574" i="2" a="1"/>
  <c r="V3573" i="2"/>
  <c r="V3573" i="2" a="1"/>
  <c r="U3573" i="2"/>
  <c r="T3573" i="2" a="1"/>
  <c r="T3573" i="2" s="1"/>
  <c r="S3573" i="2" a="1"/>
  <c r="S3573" i="2" s="1"/>
  <c r="V3572" i="2" a="1"/>
  <c r="V3572" i="2" s="1"/>
  <c r="U3572" i="2"/>
  <c r="T3572" i="2"/>
  <c r="T3572" i="2" a="1"/>
  <c r="S3572" i="2"/>
  <c r="S3572" i="2" a="1"/>
  <c r="V3571" i="2"/>
  <c r="V3571" i="2" a="1"/>
  <c r="U3571" i="2"/>
  <c r="T3571" i="2" a="1"/>
  <c r="T3571" i="2" s="1"/>
  <c r="S3571" i="2" a="1"/>
  <c r="S3571" i="2" s="1"/>
  <c r="V3570" i="2" a="1"/>
  <c r="V3570" i="2" s="1"/>
  <c r="U3570" i="2"/>
  <c r="T3570" i="2"/>
  <c r="T3570" i="2" a="1"/>
  <c r="S3570" i="2"/>
  <c r="S3570" i="2" a="1"/>
  <c r="V3569" i="2"/>
  <c r="V3569" i="2" a="1"/>
  <c r="U3569" i="2"/>
  <c r="T3569" i="2" a="1"/>
  <c r="T3569" i="2" s="1"/>
  <c r="S3569" i="2" a="1"/>
  <c r="S3569" i="2" s="1"/>
  <c r="V3568" i="2" a="1"/>
  <c r="V3568" i="2" s="1"/>
  <c r="U3568" i="2"/>
  <c r="T3568" i="2"/>
  <c r="T3568" i="2" a="1"/>
  <c r="S3568" i="2"/>
  <c r="S3568" i="2" a="1"/>
  <c r="V3567" i="2"/>
  <c r="V3567" i="2" a="1"/>
  <c r="U3567" i="2"/>
  <c r="T3567" i="2" a="1"/>
  <c r="T3567" i="2" s="1"/>
  <c r="S3567" i="2" a="1"/>
  <c r="S3567" i="2" s="1"/>
  <c r="V3566" i="2" a="1"/>
  <c r="V3566" i="2" s="1"/>
  <c r="U3566" i="2"/>
  <c r="T3566" i="2"/>
  <c r="T3566" i="2" a="1"/>
  <c r="S3566" i="2"/>
  <c r="S3566" i="2" a="1"/>
  <c r="V3565" i="2"/>
  <c r="V3565" i="2" a="1"/>
  <c r="U3565" i="2"/>
  <c r="T3565" i="2" a="1"/>
  <c r="T3565" i="2" s="1"/>
  <c r="S3565" i="2" a="1"/>
  <c r="S3565" i="2" s="1"/>
  <c r="V3564" i="2" a="1"/>
  <c r="V3564" i="2" s="1"/>
  <c r="U3564" i="2"/>
  <c r="T3564" i="2"/>
  <c r="T3564" i="2" a="1"/>
  <c r="S3564" i="2"/>
  <c r="S3564" i="2" a="1"/>
  <c r="V3563" i="2"/>
  <c r="V3563" i="2" a="1"/>
  <c r="U3563" i="2"/>
  <c r="T3563" i="2" a="1"/>
  <c r="T3563" i="2" s="1"/>
  <c r="S3563" i="2" a="1"/>
  <c r="S3563" i="2" s="1"/>
  <c r="V3562" i="2" a="1"/>
  <c r="V3562" i="2" s="1"/>
  <c r="U3562" i="2"/>
  <c r="T3562" i="2"/>
  <c r="T3562" i="2" a="1"/>
  <c r="S3562" i="2"/>
  <c r="S3562" i="2" a="1"/>
  <c r="V3561" i="2"/>
  <c r="V3561" i="2" a="1"/>
  <c r="U3561" i="2"/>
  <c r="T3561" i="2" a="1"/>
  <c r="T3561" i="2" s="1"/>
  <c r="S3561" i="2" a="1"/>
  <c r="S3561" i="2" s="1"/>
  <c r="V3560" i="2" a="1"/>
  <c r="V3560" i="2" s="1"/>
  <c r="U3560" i="2"/>
  <c r="T3560" i="2"/>
  <c r="T3560" i="2" a="1"/>
  <c r="S3560" i="2"/>
  <c r="S3560" i="2" a="1"/>
  <c r="V3559" i="2"/>
  <c r="V3559" i="2" a="1"/>
  <c r="U3559" i="2"/>
  <c r="T3559" i="2" a="1"/>
  <c r="T3559" i="2" s="1"/>
  <c r="S3559" i="2" a="1"/>
  <c r="S3559" i="2" s="1"/>
  <c r="V3558" i="2" a="1"/>
  <c r="V3558" i="2" s="1"/>
  <c r="U3558" i="2"/>
  <c r="T3558" i="2"/>
  <c r="T3558" i="2" a="1"/>
  <c r="S3558" i="2"/>
  <c r="S3558" i="2" a="1"/>
  <c r="V3557" i="2"/>
  <c r="V3557" i="2" a="1"/>
  <c r="U3557" i="2"/>
  <c r="T3557" i="2" a="1"/>
  <c r="T3557" i="2" s="1"/>
  <c r="S3557" i="2" a="1"/>
  <c r="S3557" i="2" s="1"/>
  <c r="V3556" i="2" a="1"/>
  <c r="V3556" i="2" s="1"/>
  <c r="U3556" i="2"/>
  <c r="T3556" i="2"/>
  <c r="T3556" i="2" a="1"/>
  <c r="S3556" i="2"/>
  <c r="S3556" i="2" a="1"/>
  <c r="V3555" i="2"/>
  <c r="V3555" i="2" a="1"/>
  <c r="U3555" i="2"/>
  <c r="T3555" i="2" a="1"/>
  <c r="T3555" i="2" s="1"/>
  <c r="S3555" i="2" a="1"/>
  <c r="S3555" i="2" s="1"/>
  <c r="V3554" i="2" a="1"/>
  <c r="V3554" i="2" s="1"/>
  <c r="U3554" i="2"/>
  <c r="T3554" i="2"/>
  <c r="T3554" i="2" a="1"/>
  <c r="S3554" i="2"/>
  <c r="S3554" i="2" a="1"/>
  <c r="V3553" i="2"/>
  <c r="V3553" i="2" a="1"/>
  <c r="U3553" i="2"/>
  <c r="T3553" i="2" a="1"/>
  <c r="T3553" i="2" s="1"/>
  <c r="S3553" i="2" a="1"/>
  <c r="S3553" i="2" s="1"/>
  <c r="V3552" i="2" a="1"/>
  <c r="V3552" i="2" s="1"/>
  <c r="U3552" i="2"/>
  <c r="T3552" i="2"/>
  <c r="T3552" i="2" a="1"/>
  <c r="S3552" i="2"/>
  <c r="S3552" i="2" a="1"/>
  <c r="V3551" i="2"/>
  <c r="V3551" i="2" a="1"/>
  <c r="U3551" i="2"/>
  <c r="T3551" i="2" a="1"/>
  <c r="T3551" i="2" s="1"/>
  <c r="S3551" i="2" a="1"/>
  <c r="S3551" i="2" s="1"/>
  <c r="V3550" i="2" a="1"/>
  <c r="V3550" i="2" s="1"/>
  <c r="U3550" i="2"/>
  <c r="T3550" i="2"/>
  <c r="T3550" i="2" a="1"/>
  <c r="S3550" i="2"/>
  <c r="S3550" i="2" a="1"/>
  <c r="V3549" i="2"/>
  <c r="V3549" i="2" a="1"/>
  <c r="U3549" i="2"/>
  <c r="T3549" i="2" a="1"/>
  <c r="T3549" i="2" s="1"/>
  <c r="S3549" i="2" a="1"/>
  <c r="S3549" i="2" s="1"/>
  <c r="V3548" i="2" a="1"/>
  <c r="V3548" i="2" s="1"/>
  <c r="U3548" i="2"/>
  <c r="T3548" i="2"/>
  <c r="T3548" i="2" a="1"/>
  <c r="S3548" i="2"/>
  <c r="S3548" i="2" a="1"/>
  <c r="V3547" i="2"/>
  <c r="V3547" i="2" a="1"/>
  <c r="U3547" i="2"/>
  <c r="T3547" i="2" a="1"/>
  <c r="T3547" i="2" s="1"/>
  <c r="S3547" i="2" a="1"/>
  <c r="S3547" i="2" s="1"/>
  <c r="V3546" i="2" a="1"/>
  <c r="V3546" i="2" s="1"/>
  <c r="U3546" i="2"/>
  <c r="T3546" i="2"/>
  <c r="T3546" i="2" a="1"/>
  <c r="S3546" i="2"/>
  <c r="S3546" i="2" a="1"/>
  <c r="V3545" i="2"/>
  <c r="V3545" i="2" a="1"/>
  <c r="U3545" i="2"/>
  <c r="T3545" i="2" a="1"/>
  <c r="T3545" i="2" s="1"/>
  <c r="S3545" i="2" a="1"/>
  <c r="S3545" i="2" s="1"/>
  <c r="V3544" i="2" a="1"/>
  <c r="V3544" i="2" s="1"/>
  <c r="U3544" i="2"/>
  <c r="T3544" i="2"/>
  <c r="T3544" i="2" a="1"/>
  <c r="S3544" i="2"/>
  <c r="S3544" i="2" a="1"/>
  <c r="V3543" i="2"/>
  <c r="V3543" i="2" a="1"/>
  <c r="U3543" i="2"/>
  <c r="T3543" i="2" a="1"/>
  <c r="T3543" i="2" s="1"/>
  <c r="S3543" i="2" a="1"/>
  <c r="S3543" i="2" s="1"/>
  <c r="V3542" i="2" a="1"/>
  <c r="V3542" i="2" s="1"/>
  <c r="U3542" i="2"/>
  <c r="T3542" i="2"/>
  <c r="T3542" i="2" a="1"/>
  <c r="S3542" i="2"/>
  <c r="S3542" i="2" a="1"/>
  <c r="V3541" i="2"/>
  <c r="V3541" i="2" a="1"/>
  <c r="U3541" i="2"/>
  <c r="T3541" i="2" a="1"/>
  <c r="T3541" i="2" s="1"/>
  <c r="S3541" i="2" a="1"/>
  <c r="S3541" i="2" s="1"/>
  <c r="V3540" i="2" a="1"/>
  <c r="V3540" i="2" s="1"/>
  <c r="U3540" i="2"/>
  <c r="T3540" i="2"/>
  <c r="T3540" i="2" a="1"/>
  <c r="S3540" i="2"/>
  <c r="S3540" i="2" a="1"/>
  <c r="V3539" i="2"/>
  <c r="V3539" i="2" a="1"/>
  <c r="U3539" i="2"/>
  <c r="T3539" i="2" a="1"/>
  <c r="T3539" i="2" s="1"/>
  <c r="S3539" i="2" a="1"/>
  <c r="S3539" i="2" s="1"/>
  <c r="V3538" i="2" a="1"/>
  <c r="V3538" i="2" s="1"/>
  <c r="U3538" i="2"/>
  <c r="T3538" i="2"/>
  <c r="T3538" i="2" a="1"/>
  <c r="S3538" i="2"/>
  <c r="S3538" i="2" a="1"/>
  <c r="V3537" i="2"/>
  <c r="V3537" i="2" a="1"/>
  <c r="U3537" i="2"/>
  <c r="T3537" i="2" a="1"/>
  <c r="T3537" i="2" s="1"/>
  <c r="S3537" i="2" a="1"/>
  <c r="S3537" i="2" s="1"/>
  <c r="V3536" i="2" a="1"/>
  <c r="V3536" i="2" s="1"/>
  <c r="U3536" i="2"/>
  <c r="T3536" i="2"/>
  <c r="T3536" i="2" a="1"/>
  <c r="S3536" i="2"/>
  <c r="S3536" i="2" a="1"/>
  <c r="V3535" i="2"/>
  <c r="V3535" i="2" a="1"/>
  <c r="U3535" i="2"/>
  <c r="T3535" i="2" a="1"/>
  <c r="T3535" i="2" s="1"/>
  <c r="S3535" i="2" a="1"/>
  <c r="S3535" i="2" s="1"/>
  <c r="V3534" i="2" a="1"/>
  <c r="V3534" i="2" s="1"/>
  <c r="U3534" i="2"/>
  <c r="T3534" i="2"/>
  <c r="T3534" i="2" a="1"/>
  <c r="S3534" i="2"/>
  <c r="S3534" i="2" a="1"/>
  <c r="V3533" i="2"/>
  <c r="V3533" i="2" a="1"/>
  <c r="U3533" i="2"/>
  <c r="T3533" i="2" a="1"/>
  <c r="T3533" i="2" s="1"/>
  <c r="S3533" i="2" a="1"/>
  <c r="S3533" i="2" s="1"/>
  <c r="V3532" i="2" a="1"/>
  <c r="V3532" i="2" s="1"/>
  <c r="U3532" i="2"/>
  <c r="T3532" i="2"/>
  <c r="T3532" i="2" a="1"/>
  <c r="S3532" i="2"/>
  <c r="S3532" i="2" a="1"/>
  <c r="V3531" i="2"/>
  <c r="V3531" i="2" a="1"/>
  <c r="U3531" i="2"/>
  <c r="T3531" i="2" a="1"/>
  <c r="T3531" i="2" s="1"/>
  <c r="S3531" i="2" a="1"/>
  <c r="S3531" i="2" s="1"/>
  <c r="V3530" i="2" a="1"/>
  <c r="V3530" i="2" s="1"/>
  <c r="U3530" i="2"/>
  <c r="T3530" i="2"/>
  <c r="T3530" i="2" a="1"/>
  <c r="S3530" i="2"/>
  <c r="S3530" i="2" a="1"/>
  <c r="V3529" i="2"/>
  <c r="V3529" i="2" a="1"/>
  <c r="U3529" i="2"/>
  <c r="T3529" i="2" a="1"/>
  <c r="T3529" i="2" s="1"/>
  <c r="S3529" i="2" a="1"/>
  <c r="S3529" i="2" s="1"/>
  <c r="V3528" i="2" a="1"/>
  <c r="V3528" i="2" s="1"/>
  <c r="U3528" i="2"/>
  <c r="T3528" i="2"/>
  <c r="T3528" i="2" a="1"/>
  <c r="S3528" i="2"/>
  <c r="S3528" i="2" a="1"/>
  <c r="V3527" i="2"/>
  <c r="V3527" i="2" a="1"/>
  <c r="U3527" i="2"/>
  <c r="T3527" i="2" a="1"/>
  <c r="T3527" i="2" s="1"/>
  <c r="S3527" i="2" a="1"/>
  <c r="S3527" i="2" s="1"/>
  <c r="V3526" i="2" a="1"/>
  <c r="V3526" i="2" s="1"/>
  <c r="U3526" i="2"/>
  <c r="T3526" i="2"/>
  <c r="T3526" i="2" a="1"/>
  <c r="S3526" i="2"/>
  <c r="S3526" i="2" a="1"/>
  <c r="V3525" i="2"/>
  <c r="V3525" i="2" a="1"/>
  <c r="U3525" i="2"/>
  <c r="T3525" i="2" a="1"/>
  <c r="T3525" i="2" s="1"/>
  <c r="S3525" i="2" a="1"/>
  <c r="S3525" i="2" s="1"/>
  <c r="V3524" i="2" a="1"/>
  <c r="V3524" i="2" s="1"/>
  <c r="U3524" i="2"/>
  <c r="T3524" i="2"/>
  <c r="T3524" i="2" a="1"/>
  <c r="S3524" i="2"/>
  <c r="S3524" i="2" a="1"/>
  <c r="V3523" i="2"/>
  <c r="V3523" i="2" a="1"/>
  <c r="U3523" i="2"/>
  <c r="T3523" i="2" a="1"/>
  <c r="T3523" i="2" s="1"/>
  <c r="S3523" i="2" a="1"/>
  <c r="S3523" i="2" s="1"/>
  <c r="V3522" i="2" a="1"/>
  <c r="V3522" i="2" s="1"/>
  <c r="U3522" i="2"/>
  <c r="T3522" i="2"/>
  <c r="T3522" i="2" a="1"/>
  <c r="S3522" i="2"/>
  <c r="S3522" i="2" a="1"/>
  <c r="V3521" i="2"/>
  <c r="V3521" i="2" a="1"/>
  <c r="U3521" i="2"/>
  <c r="T3521" i="2" a="1"/>
  <c r="T3521" i="2" s="1"/>
  <c r="S3521" i="2" a="1"/>
  <c r="S3521" i="2" s="1"/>
  <c r="V3520" i="2" a="1"/>
  <c r="V3520" i="2" s="1"/>
  <c r="U3520" i="2"/>
  <c r="T3520" i="2"/>
  <c r="T3520" i="2" a="1"/>
  <c r="S3520" i="2"/>
  <c r="S3520" i="2" a="1"/>
  <c r="V3519" i="2"/>
  <c r="V3519" i="2" a="1"/>
  <c r="U3519" i="2"/>
  <c r="T3519" i="2" a="1"/>
  <c r="T3519" i="2" s="1"/>
  <c r="S3519" i="2" a="1"/>
  <c r="S3519" i="2" s="1"/>
  <c r="V3518" i="2" a="1"/>
  <c r="V3518" i="2" s="1"/>
  <c r="U3518" i="2"/>
  <c r="T3518" i="2"/>
  <c r="T3518" i="2" a="1"/>
  <c r="S3518" i="2"/>
  <c r="S3518" i="2" a="1"/>
  <c r="V3517" i="2"/>
  <c r="V3517" i="2" a="1"/>
  <c r="U3517" i="2"/>
  <c r="T3517" i="2" a="1"/>
  <c r="T3517" i="2" s="1"/>
  <c r="S3517" i="2" a="1"/>
  <c r="S3517" i="2" s="1"/>
  <c r="V3516" i="2" a="1"/>
  <c r="V3516" i="2" s="1"/>
  <c r="U3516" i="2"/>
  <c r="T3516" i="2"/>
  <c r="T3516" i="2" a="1"/>
  <c r="S3516" i="2"/>
  <c r="S3516" i="2" a="1"/>
  <c r="V3515" i="2"/>
  <c r="V3515" i="2" a="1"/>
  <c r="U3515" i="2"/>
  <c r="T3515" i="2" a="1"/>
  <c r="T3515" i="2" s="1"/>
  <c r="S3515" i="2" a="1"/>
  <c r="S3515" i="2" s="1"/>
  <c r="V3514" i="2" a="1"/>
  <c r="V3514" i="2" s="1"/>
  <c r="U3514" i="2"/>
  <c r="T3514" i="2"/>
  <c r="T3514" i="2" a="1"/>
  <c r="S3514" i="2"/>
  <c r="S3514" i="2" a="1"/>
  <c r="V3513" i="2"/>
  <c r="V3513" i="2" a="1"/>
  <c r="U3513" i="2"/>
  <c r="T3513" i="2" a="1"/>
  <c r="T3513" i="2" s="1"/>
  <c r="S3513" i="2" a="1"/>
  <c r="S3513" i="2" s="1"/>
  <c r="V3512" i="2" a="1"/>
  <c r="V3512" i="2" s="1"/>
  <c r="U3512" i="2"/>
  <c r="T3512" i="2"/>
  <c r="T3512" i="2" a="1"/>
  <c r="S3512" i="2"/>
  <c r="S3512" i="2" a="1"/>
  <c r="V3511" i="2"/>
  <c r="V3511" i="2" a="1"/>
  <c r="U3511" i="2"/>
  <c r="T3511" i="2" a="1"/>
  <c r="T3511" i="2" s="1"/>
  <c r="S3511" i="2" a="1"/>
  <c r="S3511" i="2" s="1"/>
  <c r="V3510" i="2" a="1"/>
  <c r="V3510" i="2" s="1"/>
  <c r="U3510" i="2"/>
  <c r="T3510" i="2"/>
  <c r="T3510" i="2" a="1"/>
  <c r="S3510" i="2"/>
  <c r="S3510" i="2" a="1"/>
  <c r="V3509" i="2"/>
  <c r="V3509" i="2" a="1"/>
  <c r="U3509" i="2"/>
  <c r="T3509" i="2" a="1"/>
  <c r="T3509" i="2" s="1"/>
  <c r="S3509" i="2" a="1"/>
  <c r="S3509" i="2" s="1"/>
  <c r="V3508" i="2" a="1"/>
  <c r="V3508" i="2" s="1"/>
  <c r="U3508" i="2"/>
  <c r="T3508" i="2"/>
  <c r="T3508" i="2" a="1"/>
  <c r="S3508" i="2"/>
  <c r="S3508" i="2" a="1"/>
  <c r="V3507" i="2"/>
  <c r="V3507" i="2" a="1"/>
  <c r="U3507" i="2"/>
  <c r="T3507" i="2" a="1"/>
  <c r="T3507" i="2" s="1"/>
  <c r="S3507" i="2" a="1"/>
  <c r="S3507" i="2" s="1"/>
  <c r="V3506" i="2" a="1"/>
  <c r="V3506" i="2" s="1"/>
  <c r="U3506" i="2"/>
  <c r="T3506" i="2"/>
  <c r="T3506" i="2" a="1"/>
  <c r="S3506" i="2"/>
  <c r="S3506" i="2" a="1"/>
  <c r="V3505" i="2"/>
  <c r="V3505" i="2" a="1"/>
  <c r="U3505" i="2"/>
  <c r="T3505" i="2" a="1"/>
  <c r="T3505" i="2" s="1"/>
  <c r="S3505" i="2" a="1"/>
  <c r="S3505" i="2" s="1"/>
  <c r="V3504" i="2" a="1"/>
  <c r="V3504" i="2" s="1"/>
  <c r="U3504" i="2"/>
  <c r="T3504" i="2"/>
  <c r="T3504" i="2" a="1"/>
  <c r="S3504" i="2"/>
  <c r="S3504" i="2" a="1"/>
  <c r="V3503" i="2"/>
  <c r="V3503" i="2" a="1"/>
  <c r="U3503" i="2"/>
  <c r="T3503" i="2" a="1"/>
  <c r="T3503" i="2" s="1"/>
  <c r="S3503" i="2" a="1"/>
  <c r="S3503" i="2" s="1"/>
  <c r="V3502" i="2" a="1"/>
  <c r="V3502" i="2" s="1"/>
  <c r="U3502" i="2"/>
  <c r="T3502" i="2"/>
  <c r="T3502" i="2" a="1"/>
  <c r="S3502" i="2"/>
  <c r="S3502" i="2" a="1"/>
  <c r="V3501" i="2"/>
  <c r="V3501" i="2" a="1"/>
  <c r="U3501" i="2"/>
  <c r="T3501" i="2" a="1"/>
  <c r="T3501" i="2" s="1"/>
  <c r="S3501" i="2" a="1"/>
  <c r="S3501" i="2" s="1"/>
  <c r="V3500" i="2" a="1"/>
  <c r="V3500" i="2" s="1"/>
  <c r="U3500" i="2"/>
  <c r="T3500" i="2"/>
  <c r="T3500" i="2" a="1"/>
  <c r="S3500" i="2"/>
  <c r="S3500" i="2" a="1"/>
  <c r="V3499" i="2"/>
  <c r="V3499" i="2" a="1"/>
  <c r="U3499" i="2"/>
  <c r="T3499" i="2"/>
  <c r="T3499" i="2" a="1"/>
  <c r="S3499" i="2" a="1"/>
  <c r="S3499" i="2" s="1"/>
  <c r="V3498" i="2" a="1"/>
  <c r="V3498" i="2" s="1"/>
  <c r="U3498" i="2"/>
  <c r="T3498" i="2"/>
  <c r="T3498" i="2" a="1"/>
  <c r="S3498" i="2"/>
  <c r="S3498" i="2" a="1"/>
  <c r="V3497" i="2"/>
  <c r="V3497" i="2" a="1"/>
  <c r="U3497" i="2"/>
  <c r="T3497" i="2" a="1"/>
  <c r="T3497" i="2" s="1"/>
  <c r="S3497" i="2"/>
  <c r="S3497" i="2" a="1"/>
  <c r="V3496" i="2" a="1"/>
  <c r="V3496" i="2" s="1"/>
  <c r="U3496" i="2"/>
  <c r="T3496" i="2"/>
  <c r="T3496" i="2" a="1"/>
  <c r="S3496" i="2" a="1"/>
  <c r="S3496" i="2" s="1"/>
  <c r="V3495" i="2"/>
  <c r="V3495" i="2" a="1"/>
  <c r="U3495" i="2"/>
  <c r="T3495" i="2"/>
  <c r="T3495" i="2" a="1"/>
  <c r="S3495" i="2" a="1"/>
  <c r="S3495" i="2" s="1"/>
  <c r="V3494" i="2" a="1"/>
  <c r="V3494" i="2" s="1"/>
  <c r="U3494" i="2"/>
  <c r="T3494" i="2"/>
  <c r="T3494" i="2" a="1"/>
  <c r="S3494" i="2"/>
  <c r="S3494" i="2" a="1"/>
  <c r="V3493" i="2"/>
  <c r="V3493" i="2" a="1"/>
  <c r="U3493" i="2"/>
  <c r="T3493" i="2"/>
  <c r="T3493" i="2" a="1"/>
  <c r="S3493" i="2" a="1"/>
  <c r="S3493" i="2" s="1"/>
  <c r="V3492" i="2" a="1"/>
  <c r="V3492" i="2" s="1"/>
  <c r="U3492" i="2"/>
  <c r="T3492" i="2" a="1"/>
  <c r="T3492" i="2" s="1"/>
  <c r="S3492" i="2"/>
  <c r="S3492" i="2" a="1"/>
  <c r="V3491" i="2"/>
  <c r="V3491" i="2" a="1"/>
  <c r="U3491" i="2"/>
  <c r="T3491" i="2" a="1"/>
  <c r="T3491" i="2" s="1"/>
  <c r="S3491" i="2"/>
  <c r="S3491" i="2" a="1"/>
  <c r="V3490" i="2" a="1"/>
  <c r="V3490" i="2" s="1"/>
  <c r="U3490" i="2"/>
  <c r="T3490" i="2"/>
  <c r="T3490" i="2" a="1"/>
  <c r="S3490" i="2" a="1"/>
  <c r="S3490" i="2" s="1"/>
  <c r="V3489" i="2"/>
  <c r="V3489" i="2" a="1"/>
  <c r="U3489" i="2"/>
  <c r="T3489" i="2" a="1"/>
  <c r="T3489" i="2" s="1"/>
  <c r="S3489" i="2" a="1"/>
  <c r="S3489" i="2" s="1"/>
  <c r="V3488" i="2"/>
  <c r="V3488" i="2" a="1"/>
  <c r="U3488" i="2"/>
  <c r="T3488" i="2"/>
  <c r="T3488" i="2" a="1"/>
  <c r="S3488" i="2"/>
  <c r="S3488" i="2" a="1"/>
  <c r="V3487" i="2" a="1"/>
  <c r="V3487" i="2" s="1"/>
  <c r="U3487" i="2"/>
  <c r="T3487" i="2" a="1"/>
  <c r="T3487" i="2" s="1"/>
  <c r="S3487" i="2" a="1"/>
  <c r="S3487" i="2" s="1"/>
  <c r="V3486" i="2" a="1"/>
  <c r="V3486" i="2" s="1"/>
  <c r="U3486" i="2"/>
  <c r="T3486" i="2"/>
  <c r="T3486" i="2" a="1"/>
  <c r="S3486" i="2"/>
  <c r="S3486" i="2" a="1"/>
  <c r="V3485" i="2"/>
  <c r="V3485" i="2" a="1"/>
  <c r="U3485" i="2"/>
  <c r="T3485" i="2"/>
  <c r="T3485" i="2" a="1"/>
  <c r="S3485" i="2" a="1"/>
  <c r="S3485" i="2" s="1"/>
  <c r="V3484" i="2" a="1"/>
  <c r="V3484" i="2" s="1"/>
  <c r="U3484" i="2"/>
  <c r="T3484" i="2" a="1"/>
  <c r="T3484" i="2" s="1"/>
  <c r="S3484" i="2"/>
  <c r="S3484" i="2" a="1"/>
  <c r="V3483" i="2"/>
  <c r="V3483" i="2" a="1"/>
  <c r="U3483" i="2"/>
  <c r="T3483" i="2" a="1"/>
  <c r="T3483" i="2" s="1"/>
  <c r="S3483" i="2"/>
  <c r="S3483" i="2" a="1"/>
  <c r="V3482" i="2" a="1"/>
  <c r="V3482" i="2" s="1"/>
  <c r="U3482" i="2"/>
  <c r="T3482" i="2"/>
  <c r="T3482" i="2" a="1"/>
  <c r="S3482" i="2" a="1"/>
  <c r="S3482" i="2" s="1"/>
  <c r="V3481" i="2"/>
  <c r="V3481" i="2" a="1"/>
  <c r="U3481" i="2"/>
  <c r="T3481" i="2" a="1"/>
  <c r="T3481" i="2" s="1"/>
  <c r="S3481" i="2" a="1"/>
  <c r="S3481" i="2" s="1"/>
  <c r="V3480" i="2"/>
  <c r="V3480" i="2" a="1"/>
  <c r="U3480" i="2"/>
  <c r="T3480" i="2"/>
  <c r="T3480" i="2" a="1"/>
  <c r="S3480" i="2"/>
  <c r="S3480" i="2" a="1"/>
  <c r="V3479" i="2" a="1"/>
  <c r="V3479" i="2" s="1"/>
  <c r="U3479" i="2"/>
  <c r="T3479" i="2" a="1"/>
  <c r="T3479" i="2" s="1"/>
  <c r="S3479" i="2" a="1"/>
  <c r="S3479" i="2" s="1"/>
  <c r="V3478" i="2" a="1"/>
  <c r="V3478" i="2" s="1"/>
  <c r="U3478" i="2"/>
  <c r="T3478" i="2"/>
  <c r="T3478" i="2" a="1"/>
  <c r="S3478" i="2"/>
  <c r="S3478" i="2" a="1"/>
  <c r="V3477" i="2"/>
  <c r="V3477" i="2" a="1"/>
  <c r="U3477" i="2"/>
  <c r="T3477" i="2"/>
  <c r="T3477" i="2" a="1"/>
  <c r="S3477" i="2" a="1"/>
  <c r="S3477" i="2" s="1"/>
  <c r="V3476" i="2" a="1"/>
  <c r="V3476" i="2" s="1"/>
  <c r="U3476" i="2"/>
  <c r="T3476" i="2" a="1"/>
  <c r="T3476" i="2" s="1"/>
  <c r="S3476" i="2"/>
  <c r="S3476" i="2" a="1"/>
  <c r="V3475" i="2"/>
  <c r="V3475" i="2" a="1"/>
  <c r="U3475" i="2"/>
  <c r="T3475" i="2" a="1"/>
  <c r="T3475" i="2" s="1"/>
  <c r="S3475" i="2"/>
  <c r="S3475" i="2" a="1"/>
  <c r="V3474" i="2" a="1"/>
  <c r="V3474" i="2" s="1"/>
  <c r="U3474" i="2"/>
  <c r="T3474" i="2"/>
  <c r="T3474" i="2" a="1"/>
  <c r="S3474" i="2" a="1"/>
  <c r="S3474" i="2" s="1"/>
  <c r="V3473" i="2"/>
  <c r="V3473" i="2" a="1"/>
  <c r="U3473" i="2"/>
  <c r="T3473" i="2" a="1"/>
  <c r="T3473" i="2" s="1"/>
  <c r="S3473" i="2" a="1"/>
  <c r="S3473" i="2" s="1"/>
  <c r="V3472" i="2"/>
  <c r="V3472" i="2" a="1"/>
  <c r="U3472" i="2"/>
  <c r="T3472" i="2"/>
  <c r="T3472" i="2" a="1"/>
  <c r="S3472" i="2"/>
  <c r="S3472" i="2" a="1"/>
  <c r="V3471" i="2" a="1"/>
  <c r="V3471" i="2" s="1"/>
  <c r="U3471" i="2"/>
  <c r="T3471" i="2" a="1"/>
  <c r="T3471" i="2" s="1"/>
  <c r="S3471" i="2" a="1"/>
  <c r="S3471" i="2" s="1"/>
  <c r="V3470" i="2" a="1"/>
  <c r="V3470" i="2" s="1"/>
  <c r="U3470" i="2"/>
  <c r="T3470" i="2"/>
  <c r="T3470" i="2" a="1"/>
  <c r="S3470" i="2"/>
  <c r="S3470" i="2" a="1"/>
  <c r="V3469" i="2"/>
  <c r="V3469" i="2" a="1"/>
  <c r="U3469" i="2"/>
  <c r="T3469" i="2"/>
  <c r="T3469" i="2" a="1"/>
  <c r="S3469" i="2" a="1"/>
  <c r="S3469" i="2" s="1"/>
  <c r="V3468" i="2" a="1"/>
  <c r="V3468" i="2" s="1"/>
  <c r="U3468" i="2"/>
  <c r="T3468" i="2" a="1"/>
  <c r="T3468" i="2" s="1"/>
  <c r="S3468" i="2"/>
  <c r="S3468" i="2" a="1"/>
  <c r="V3467" i="2"/>
  <c r="V3467" i="2" a="1"/>
  <c r="U3467" i="2"/>
  <c r="T3467" i="2" a="1"/>
  <c r="T3467" i="2" s="1"/>
  <c r="S3467" i="2"/>
  <c r="S3467" i="2" a="1"/>
  <c r="V3466" i="2" a="1"/>
  <c r="V3466" i="2" s="1"/>
  <c r="U3466" i="2"/>
  <c r="T3466" i="2"/>
  <c r="T3466" i="2" a="1"/>
  <c r="S3466" i="2" a="1"/>
  <c r="S3466" i="2" s="1"/>
  <c r="V3465" i="2"/>
  <c r="V3465" i="2" a="1"/>
  <c r="U3465" i="2"/>
  <c r="T3465" i="2" a="1"/>
  <c r="T3465" i="2" s="1"/>
  <c r="S3465" i="2" a="1"/>
  <c r="S3465" i="2" s="1"/>
  <c r="V3464" i="2"/>
  <c r="V3464" i="2" a="1"/>
  <c r="U3464" i="2"/>
  <c r="T3464" i="2"/>
  <c r="T3464" i="2" a="1"/>
  <c r="S3464" i="2"/>
  <c r="S3464" i="2" a="1"/>
  <c r="V3463" i="2" a="1"/>
  <c r="V3463" i="2" s="1"/>
  <c r="U3463" i="2"/>
  <c r="T3463" i="2" a="1"/>
  <c r="T3463" i="2" s="1"/>
  <c r="S3463" i="2" a="1"/>
  <c r="S3463" i="2" s="1"/>
  <c r="V3462" i="2" a="1"/>
  <c r="V3462" i="2" s="1"/>
  <c r="U3462" i="2"/>
  <c r="T3462" i="2"/>
  <c r="T3462" i="2" a="1"/>
  <c r="S3462" i="2"/>
  <c r="S3462" i="2" a="1"/>
  <c r="V3461" i="2"/>
  <c r="V3461" i="2" a="1"/>
  <c r="U3461" i="2"/>
  <c r="T3461" i="2"/>
  <c r="T3461" i="2" a="1"/>
  <c r="S3461" i="2" a="1"/>
  <c r="S3461" i="2" s="1"/>
  <c r="V3460" i="2" a="1"/>
  <c r="V3460" i="2" s="1"/>
  <c r="U3460" i="2"/>
  <c r="T3460" i="2" a="1"/>
  <c r="T3460" i="2" s="1"/>
  <c r="S3460" i="2"/>
  <c r="S3460" i="2" a="1"/>
  <c r="V3459" i="2"/>
  <c r="V3459" i="2" a="1"/>
  <c r="U3459" i="2"/>
  <c r="T3459" i="2" a="1"/>
  <c r="T3459" i="2" s="1"/>
  <c r="S3459" i="2"/>
  <c r="S3459" i="2" a="1"/>
  <c r="V3458" i="2" a="1"/>
  <c r="V3458" i="2" s="1"/>
  <c r="U3458" i="2"/>
  <c r="T3458" i="2"/>
  <c r="T3458" i="2" a="1"/>
  <c r="S3458" i="2" a="1"/>
  <c r="S3458" i="2" s="1"/>
  <c r="V3457" i="2"/>
  <c r="V3457" i="2" a="1"/>
  <c r="U3457" i="2"/>
  <c r="T3457" i="2" a="1"/>
  <c r="T3457" i="2" s="1"/>
  <c r="S3457" i="2" a="1"/>
  <c r="S3457" i="2" s="1"/>
  <c r="V3456" i="2"/>
  <c r="V3456" i="2" a="1"/>
  <c r="U3456" i="2"/>
  <c r="T3456" i="2"/>
  <c r="T3456" i="2" a="1"/>
  <c r="S3456" i="2"/>
  <c r="S3456" i="2" a="1"/>
  <c r="V3455" i="2" a="1"/>
  <c r="V3455" i="2" s="1"/>
  <c r="U3455" i="2"/>
  <c r="T3455" i="2" a="1"/>
  <c r="T3455" i="2" s="1"/>
  <c r="S3455" i="2" a="1"/>
  <c r="S3455" i="2" s="1"/>
  <c r="V3454" i="2" a="1"/>
  <c r="V3454" i="2" s="1"/>
  <c r="U3454" i="2"/>
  <c r="T3454" i="2"/>
  <c r="T3454" i="2" a="1"/>
  <c r="S3454" i="2"/>
  <c r="S3454" i="2" a="1"/>
  <c r="V3453" i="2"/>
  <c r="V3453" i="2" a="1"/>
  <c r="U3453" i="2"/>
  <c r="T3453" i="2"/>
  <c r="T3453" i="2" a="1"/>
  <c r="S3453" i="2" a="1"/>
  <c r="S3453" i="2" s="1"/>
  <c r="V3452" i="2" a="1"/>
  <c r="V3452" i="2" s="1"/>
  <c r="U3452" i="2"/>
  <c r="T3452" i="2" a="1"/>
  <c r="T3452" i="2" s="1"/>
  <c r="S3452" i="2"/>
  <c r="S3452" i="2" a="1"/>
  <c r="V3451" i="2"/>
  <c r="V3451" i="2" a="1"/>
  <c r="U3451" i="2"/>
  <c r="T3451" i="2" a="1"/>
  <c r="T3451" i="2" s="1"/>
  <c r="S3451" i="2"/>
  <c r="S3451" i="2" a="1"/>
  <c r="V3450" i="2" a="1"/>
  <c r="V3450" i="2" s="1"/>
  <c r="U3450" i="2"/>
  <c r="T3450" i="2"/>
  <c r="T3450" i="2" a="1"/>
  <c r="S3450" i="2" a="1"/>
  <c r="S3450" i="2" s="1"/>
  <c r="V3449" i="2"/>
  <c r="V3449" i="2" a="1"/>
  <c r="U3449" i="2"/>
  <c r="T3449" i="2" a="1"/>
  <c r="T3449" i="2" s="1"/>
  <c r="S3449" i="2" a="1"/>
  <c r="S3449" i="2" s="1"/>
  <c r="V3448" i="2"/>
  <c r="V3448" i="2" a="1"/>
  <c r="U3448" i="2"/>
  <c r="T3448" i="2"/>
  <c r="T3448" i="2" a="1"/>
  <c r="S3448" i="2"/>
  <c r="S3448" i="2" a="1"/>
  <c r="V3447" i="2" a="1"/>
  <c r="V3447" i="2" s="1"/>
  <c r="U3447" i="2"/>
  <c r="T3447" i="2" a="1"/>
  <c r="T3447" i="2" s="1"/>
  <c r="S3447" i="2" a="1"/>
  <c r="S3447" i="2" s="1"/>
  <c r="V3446" i="2" a="1"/>
  <c r="V3446" i="2" s="1"/>
  <c r="U3446" i="2"/>
  <c r="T3446" i="2"/>
  <c r="T3446" i="2" a="1"/>
  <c r="S3446" i="2"/>
  <c r="S3446" i="2" a="1"/>
  <c r="V3445" i="2"/>
  <c r="V3445" i="2" a="1"/>
  <c r="U3445" i="2"/>
  <c r="T3445" i="2"/>
  <c r="T3445" i="2" a="1"/>
  <c r="S3445" i="2" a="1"/>
  <c r="S3445" i="2" s="1"/>
  <c r="V3444" i="2" a="1"/>
  <c r="V3444" i="2" s="1"/>
  <c r="U3444" i="2"/>
  <c r="T3444" i="2" a="1"/>
  <c r="T3444" i="2" s="1"/>
  <c r="S3444" i="2"/>
  <c r="S3444" i="2" a="1"/>
  <c r="V3443" i="2"/>
  <c r="V3443" i="2" a="1"/>
  <c r="U3443" i="2"/>
  <c r="T3443" i="2" a="1"/>
  <c r="T3443" i="2" s="1"/>
  <c r="S3443" i="2"/>
  <c r="S3443" i="2" a="1"/>
  <c r="V3442" i="2" a="1"/>
  <c r="V3442" i="2" s="1"/>
  <c r="U3442" i="2"/>
  <c r="T3442" i="2"/>
  <c r="T3442" i="2" a="1"/>
  <c r="S3442" i="2" a="1"/>
  <c r="S3442" i="2" s="1"/>
  <c r="V3441" i="2"/>
  <c r="V3441" i="2" a="1"/>
  <c r="U3441" i="2"/>
  <c r="T3441" i="2" a="1"/>
  <c r="T3441" i="2" s="1"/>
  <c r="S3441" i="2" a="1"/>
  <c r="S3441" i="2" s="1"/>
  <c r="V3440" i="2"/>
  <c r="V3440" i="2" a="1"/>
  <c r="U3440" i="2"/>
  <c r="T3440" i="2"/>
  <c r="T3440" i="2" a="1"/>
  <c r="S3440" i="2"/>
  <c r="S3440" i="2" a="1"/>
  <c r="V3439" i="2" a="1"/>
  <c r="V3439" i="2" s="1"/>
  <c r="U3439" i="2"/>
  <c r="T3439" i="2" a="1"/>
  <c r="T3439" i="2" s="1"/>
  <c r="S3439" i="2" a="1"/>
  <c r="S3439" i="2" s="1"/>
  <c r="V3438" i="2" a="1"/>
  <c r="V3438" i="2" s="1"/>
  <c r="U3438" i="2"/>
  <c r="T3438" i="2"/>
  <c r="T3438" i="2" a="1"/>
  <c r="S3438" i="2"/>
  <c r="S3438" i="2" a="1"/>
  <c r="V3437" i="2"/>
  <c r="V3437" i="2" a="1"/>
  <c r="U3437" i="2"/>
  <c r="T3437" i="2"/>
  <c r="T3437" i="2" a="1"/>
  <c r="S3437" i="2" a="1"/>
  <c r="S3437" i="2" s="1"/>
  <c r="V3436" i="2" a="1"/>
  <c r="V3436" i="2" s="1"/>
  <c r="U3436" i="2"/>
  <c r="T3436" i="2" a="1"/>
  <c r="T3436" i="2" s="1"/>
  <c r="S3436" i="2"/>
  <c r="S3436" i="2" a="1"/>
  <c r="V3435" i="2"/>
  <c r="V3435" i="2" a="1"/>
  <c r="U3435" i="2"/>
  <c r="T3435" i="2" a="1"/>
  <c r="T3435" i="2" s="1"/>
  <c r="S3435" i="2"/>
  <c r="S3435" i="2" a="1"/>
  <c r="V3434" i="2" a="1"/>
  <c r="V3434" i="2" s="1"/>
  <c r="U3434" i="2"/>
  <c r="T3434" i="2"/>
  <c r="T3434" i="2" a="1"/>
  <c r="S3434" i="2" a="1"/>
  <c r="S3434" i="2" s="1"/>
  <c r="V3433" i="2"/>
  <c r="V3433" i="2" a="1"/>
  <c r="U3433" i="2"/>
  <c r="T3433" i="2" a="1"/>
  <c r="T3433" i="2" s="1"/>
  <c r="S3433" i="2" a="1"/>
  <c r="S3433" i="2" s="1"/>
  <c r="V3432" i="2"/>
  <c r="V3432" i="2" a="1"/>
  <c r="U3432" i="2"/>
  <c r="T3432" i="2"/>
  <c r="T3432" i="2" a="1"/>
  <c r="S3432" i="2"/>
  <c r="S3432" i="2" a="1"/>
  <c r="V3431" i="2" a="1"/>
  <c r="V3431" i="2" s="1"/>
  <c r="U3431" i="2"/>
  <c r="T3431" i="2" a="1"/>
  <c r="T3431" i="2" s="1"/>
  <c r="S3431" i="2" a="1"/>
  <c r="S3431" i="2" s="1"/>
  <c r="V3430" i="2" a="1"/>
  <c r="V3430" i="2" s="1"/>
  <c r="U3430" i="2"/>
  <c r="T3430" i="2"/>
  <c r="T3430" i="2" a="1"/>
  <c r="S3430" i="2"/>
  <c r="S3430" i="2" a="1"/>
  <c r="V3429" i="2"/>
  <c r="V3429" i="2" a="1"/>
  <c r="U3429" i="2"/>
  <c r="T3429" i="2"/>
  <c r="T3429" i="2" a="1"/>
  <c r="S3429" i="2" a="1"/>
  <c r="S3429" i="2" s="1"/>
  <c r="V3428" i="2" a="1"/>
  <c r="V3428" i="2" s="1"/>
  <c r="U3428" i="2"/>
  <c r="T3428" i="2" a="1"/>
  <c r="T3428" i="2" s="1"/>
  <c r="S3428" i="2"/>
  <c r="S3428" i="2" a="1"/>
  <c r="V3427" i="2"/>
  <c r="V3427" i="2" a="1"/>
  <c r="U3427" i="2"/>
  <c r="T3427" i="2" a="1"/>
  <c r="T3427" i="2" s="1"/>
  <c r="S3427" i="2"/>
  <c r="S3427" i="2" a="1"/>
  <c r="V3426" i="2" a="1"/>
  <c r="V3426" i="2" s="1"/>
  <c r="U3426" i="2"/>
  <c r="T3426" i="2"/>
  <c r="T3426" i="2" a="1"/>
  <c r="S3426" i="2" a="1"/>
  <c r="S3426" i="2" s="1"/>
  <c r="V3425" i="2"/>
  <c r="V3425" i="2" a="1"/>
  <c r="U3425" i="2"/>
  <c r="T3425" i="2" a="1"/>
  <c r="T3425" i="2" s="1"/>
  <c r="S3425" i="2" a="1"/>
  <c r="S3425" i="2" s="1"/>
  <c r="V3424" i="2"/>
  <c r="V3424" i="2" a="1"/>
  <c r="U3424" i="2"/>
  <c r="T3424" i="2"/>
  <c r="T3424" i="2" a="1"/>
  <c r="S3424" i="2"/>
  <c r="S3424" i="2" a="1"/>
  <c r="V3423" i="2" a="1"/>
  <c r="V3423" i="2" s="1"/>
  <c r="U3423" i="2"/>
  <c r="T3423" i="2" a="1"/>
  <c r="T3423" i="2" s="1"/>
  <c r="S3423" i="2" a="1"/>
  <c r="S3423" i="2" s="1"/>
  <c r="V3422" i="2" a="1"/>
  <c r="V3422" i="2" s="1"/>
  <c r="U3422" i="2"/>
  <c r="T3422" i="2"/>
  <c r="T3422" i="2" a="1"/>
  <c r="S3422" i="2"/>
  <c r="S3422" i="2" a="1"/>
  <c r="V3421" i="2"/>
  <c r="V3421" i="2" a="1"/>
  <c r="U3421" i="2"/>
  <c r="T3421" i="2"/>
  <c r="T3421" i="2" a="1"/>
  <c r="S3421" i="2" a="1"/>
  <c r="S3421" i="2" s="1"/>
  <c r="V3420" i="2" a="1"/>
  <c r="V3420" i="2" s="1"/>
  <c r="U3420" i="2"/>
  <c r="T3420" i="2" a="1"/>
  <c r="T3420" i="2" s="1"/>
  <c r="S3420" i="2"/>
  <c r="S3420" i="2" a="1"/>
  <c r="V3419" i="2"/>
  <c r="V3419" i="2" a="1"/>
  <c r="U3419" i="2"/>
  <c r="T3419" i="2" a="1"/>
  <c r="T3419" i="2" s="1"/>
  <c r="S3419" i="2"/>
  <c r="S3419" i="2" a="1"/>
  <c r="V3418" i="2" a="1"/>
  <c r="V3418" i="2" s="1"/>
  <c r="U3418" i="2"/>
  <c r="T3418" i="2"/>
  <c r="T3418" i="2" a="1"/>
  <c r="S3418" i="2" a="1"/>
  <c r="S3418" i="2" s="1"/>
  <c r="V3417" i="2"/>
  <c r="V3417" i="2" a="1"/>
  <c r="U3417" i="2"/>
  <c r="T3417" i="2" a="1"/>
  <c r="T3417" i="2" s="1"/>
  <c r="S3417" i="2" a="1"/>
  <c r="S3417" i="2" s="1"/>
  <c r="V3416" i="2"/>
  <c r="V3416" i="2" a="1"/>
  <c r="U3416" i="2"/>
  <c r="T3416" i="2"/>
  <c r="T3416" i="2" a="1"/>
  <c r="S3416" i="2"/>
  <c r="S3416" i="2" a="1"/>
  <c r="V3415" i="2" a="1"/>
  <c r="V3415" i="2" s="1"/>
  <c r="U3415" i="2"/>
  <c r="T3415" i="2" a="1"/>
  <c r="T3415" i="2" s="1"/>
  <c r="S3415" i="2" a="1"/>
  <c r="S3415" i="2" s="1"/>
  <c r="V3414" i="2" a="1"/>
  <c r="V3414" i="2" s="1"/>
  <c r="U3414" i="2"/>
  <c r="T3414" i="2"/>
  <c r="T3414" i="2" a="1"/>
  <c r="S3414" i="2"/>
  <c r="S3414" i="2" a="1"/>
  <c r="V3413" i="2"/>
  <c r="V3413" i="2" a="1"/>
  <c r="U3413" i="2"/>
  <c r="T3413" i="2"/>
  <c r="T3413" i="2" a="1"/>
  <c r="S3413" i="2" a="1"/>
  <c r="S3413" i="2" s="1"/>
  <c r="V3412" i="2" a="1"/>
  <c r="V3412" i="2" s="1"/>
  <c r="U3412" i="2"/>
  <c r="T3412" i="2" a="1"/>
  <c r="T3412" i="2" s="1"/>
  <c r="S3412" i="2"/>
  <c r="S3412" i="2" a="1"/>
  <c r="V3411" i="2"/>
  <c r="V3411" i="2" a="1"/>
  <c r="U3411" i="2"/>
  <c r="T3411" i="2" a="1"/>
  <c r="T3411" i="2" s="1"/>
  <c r="S3411" i="2"/>
  <c r="S3411" i="2" a="1"/>
  <c r="V3410" i="2" a="1"/>
  <c r="V3410" i="2" s="1"/>
  <c r="U3410" i="2"/>
  <c r="T3410" i="2"/>
  <c r="T3410" i="2" a="1"/>
  <c r="S3410" i="2" a="1"/>
  <c r="S3410" i="2" s="1"/>
  <c r="V3409" i="2"/>
  <c r="V3409" i="2" a="1"/>
  <c r="U3409" i="2"/>
  <c r="T3409" i="2" a="1"/>
  <c r="T3409" i="2" s="1"/>
  <c r="S3409" i="2" a="1"/>
  <c r="S3409" i="2" s="1"/>
  <c r="V3408" i="2"/>
  <c r="V3408" i="2" a="1"/>
  <c r="U3408" i="2"/>
  <c r="T3408" i="2"/>
  <c r="T3408" i="2" a="1"/>
  <c r="S3408" i="2"/>
  <c r="S3408" i="2" a="1"/>
  <c r="V3407" i="2" a="1"/>
  <c r="V3407" i="2" s="1"/>
  <c r="U3407" i="2"/>
  <c r="T3407" i="2" a="1"/>
  <c r="T3407" i="2" s="1"/>
  <c r="S3407" i="2" a="1"/>
  <c r="S3407" i="2" s="1"/>
  <c r="V3406" i="2" a="1"/>
  <c r="V3406" i="2" s="1"/>
  <c r="U3406" i="2"/>
  <c r="T3406" i="2"/>
  <c r="T3406" i="2" a="1"/>
  <c r="S3406" i="2"/>
  <c r="S3406" i="2" a="1"/>
  <c r="V3405" i="2"/>
  <c r="V3405" i="2" a="1"/>
  <c r="U3405" i="2"/>
  <c r="T3405" i="2"/>
  <c r="T3405" i="2" a="1"/>
  <c r="S3405" i="2" a="1"/>
  <c r="S3405" i="2" s="1"/>
  <c r="V3404" i="2" a="1"/>
  <c r="V3404" i="2" s="1"/>
  <c r="U3404" i="2"/>
  <c r="T3404" i="2" a="1"/>
  <c r="T3404" i="2" s="1"/>
  <c r="S3404" i="2"/>
  <c r="S3404" i="2" a="1"/>
  <c r="V3403" i="2"/>
  <c r="V3403" i="2" a="1"/>
  <c r="U3403" i="2"/>
  <c r="T3403" i="2" a="1"/>
  <c r="T3403" i="2" s="1"/>
  <c r="S3403" i="2"/>
  <c r="S3403" i="2" a="1"/>
  <c r="V3402" i="2" a="1"/>
  <c r="V3402" i="2" s="1"/>
  <c r="U3402" i="2"/>
  <c r="T3402" i="2"/>
  <c r="T3402" i="2" a="1"/>
  <c r="S3402" i="2" a="1"/>
  <c r="S3402" i="2" s="1"/>
  <c r="V3401" i="2"/>
  <c r="V3401" i="2" a="1"/>
  <c r="U3401" i="2"/>
  <c r="T3401" i="2" a="1"/>
  <c r="T3401" i="2" s="1"/>
  <c r="S3401" i="2" a="1"/>
  <c r="S3401" i="2" s="1"/>
  <c r="V3400" i="2"/>
  <c r="V3400" i="2" a="1"/>
  <c r="U3400" i="2"/>
  <c r="T3400" i="2"/>
  <c r="T3400" i="2" a="1"/>
  <c r="S3400" i="2"/>
  <c r="S3400" i="2" a="1"/>
  <c r="V3399" i="2" a="1"/>
  <c r="V3399" i="2" s="1"/>
  <c r="U3399" i="2"/>
  <c r="T3399" i="2" a="1"/>
  <c r="T3399" i="2" s="1"/>
  <c r="S3399" i="2" a="1"/>
  <c r="S3399" i="2" s="1"/>
  <c r="V3398" i="2" a="1"/>
  <c r="V3398" i="2" s="1"/>
  <c r="U3398" i="2"/>
  <c r="T3398" i="2"/>
  <c r="T3398" i="2" a="1"/>
  <c r="S3398" i="2"/>
  <c r="S3398" i="2" a="1"/>
  <c r="V3397" i="2"/>
  <c r="V3397" i="2" a="1"/>
  <c r="U3397" i="2"/>
  <c r="T3397" i="2"/>
  <c r="T3397" i="2" a="1"/>
  <c r="S3397" i="2" a="1"/>
  <c r="S3397" i="2" s="1"/>
  <c r="V3396" i="2" a="1"/>
  <c r="V3396" i="2" s="1"/>
  <c r="U3396" i="2"/>
  <c r="T3396" i="2" a="1"/>
  <c r="T3396" i="2" s="1"/>
  <c r="S3396" i="2"/>
  <c r="S3396" i="2" a="1"/>
  <c r="V3395" i="2"/>
  <c r="V3395" i="2" a="1"/>
  <c r="U3395" i="2"/>
  <c r="T3395" i="2" a="1"/>
  <c r="T3395" i="2" s="1"/>
  <c r="S3395" i="2"/>
  <c r="S3395" i="2" a="1"/>
  <c r="V3394" i="2" a="1"/>
  <c r="V3394" i="2" s="1"/>
  <c r="U3394" i="2"/>
  <c r="T3394" i="2"/>
  <c r="T3394" i="2" a="1"/>
  <c r="S3394" i="2" a="1"/>
  <c r="S3394" i="2" s="1"/>
  <c r="V3393" i="2"/>
  <c r="V3393" i="2" a="1"/>
  <c r="U3393" i="2"/>
  <c r="T3393" i="2" a="1"/>
  <c r="T3393" i="2" s="1"/>
  <c r="S3393" i="2" a="1"/>
  <c r="S3393" i="2" s="1"/>
  <c r="V3392" i="2"/>
  <c r="V3392" i="2" a="1"/>
  <c r="U3392" i="2"/>
  <c r="T3392" i="2"/>
  <c r="T3392" i="2" a="1"/>
  <c r="S3392" i="2"/>
  <c r="S3392" i="2" a="1"/>
  <c r="V3391" i="2" a="1"/>
  <c r="V3391" i="2" s="1"/>
  <c r="U3391" i="2"/>
  <c r="T3391" i="2" a="1"/>
  <c r="T3391" i="2" s="1"/>
  <c r="S3391" i="2" a="1"/>
  <c r="S3391" i="2" s="1"/>
  <c r="V3390" i="2" a="1"/>
  <c r="V3390" i="2" s="1"/>
  <c r="U3390" i="2"/>
  <c r="T3390" i="2"/>
  <c r="T3390" i="2" a="1"/>
  <c r="S3390" i="2"/>
  <c r="S3390" i="2" a="1"/>
  <c r="V3389" i="2"/>
  <c r="V3389" i="2" a="1"/>
  <c r="U3389" i="2"/>
  <c r="T3389" i="2"/>
  <c r="T3389" i="2" a="1"/>
  <c r="S3389" i="2" a="1"/>
  <c r="S3389" i="2" s="1"/>
  <c r="V3388" i="2" a="1"/>
  <c r="V3388" i="2" s="1"/>
  <c r="U3388" i="2"/>
  <c r="T3388" i="2" a="1"/>
  <c r="T3388" i="2" s="1"/>
  <c r="S3388" i="2"/>
  <c r="S3388" i="2" a="1"/>
  <c r="V3387" i="2"/>
  <c r="V3387" i="2" a="1"/>
  <c r="U3387" i="2"/>
  <c r="T3387" i="2" a="1"/>
  <c r="T3387" i="2" s="1"/>
  <c r="S3387" i="2"/>
  <c r="S3387" i="2" a="1"/>
  <c r="V3386" i="2" a="1"/>
  <c r="V3386" i="2" s="1"/>
  <c r="U3386" i="2"/>
  <c r="T3386" i="2"/>
  <c r="T3386" i="2" a="1"/>
  <c r="S3386" i="2" a="1"/>
  <c r="S3386" i="2" s="1"/>
  <c r="V3385" i="2"/>
  <c r="V3385" i="2" a="1"/>
  <c r="U3385" i="2"/>
  <c r="T3385" i="2" a="1"/>
  <c r="T3385" i="2" s="1"/>
  <c r="S3385" i="2" a="1"/>
  <c r="S3385" i="2" s="1"/>
  <c r="V3384" i="2"/>
  <c r="V3384" i="2" a="1"/>
  <c r="U3384" i="2"/>
  <c r="T3384" i="2"/>
  <c r="T3384" i="2" a="1"/>
  <c r="S3384" i="2"/>
  <c r="S3384" i="2" a="1"/>
  <c r="V3383" i="2" a="1"/>
  <c r="V3383" i="2" s="1"/>
  <c r="U3383" i="2"/>
  <c r="T3383" i="2" a="1"/>
  <c r="T3383" i="2" s="1"/>
  <c r="S3383" i="2" a="1"/>
  <c r="S3383" i="2" s="1"/>
  <c r="V3382" i="2" a="1"/>
  <c r="V3382" i="2" s="1"/>
  <c r="U3382" i="2"/>
  <c r="T3382" i="2"/>
  <c r="T3382" i="2" a="1"/>
  <c r="S3382" i="2"/>
  <c r="S3382" i="2" a="1"/>
  <c r="V3381" i="2"/>
  <c r="V3381" i="2" a="1"/>
  <c r="U3381" i="2"/>
  <c r="T3381" i="2"/>
  <c r="T3381" i="2" a="1"/>
  <c r="S3381" i="2" a="1"/>
  <c r="S3381" i="2" s="1"/>
  <c r="V3380" i="2" a="1"/>
  <c r="V3380" i="2" s="1"/>
  <c r="U3380" i="2"/>
  <c r="T3380" i="2" a="1"/>
  <c r="T3380" i="2" s="1"/>
  <c r="S3380" i="2"/>
  <c r="S3380" i="2" a="1"/>
  <c r="V3379" i="2"/>
  <c r="V3379" i="2" a="1"/>
  <c r="U3379" i="2"/>
  <c r="T3379" i="2" a="1"/>
  <c r="T3379" i="2" s="1"/>
  <c r="S3379" i="2"/>
  <c r="S3379" i="2" a="1"/>
  <c r="V3378" i="2" a="1"/>
  <c r="V3378" i="2" s="1"/>
  <c r="U3378" i="2"/>
  <c r="T3378" i="2"/>
  <c r="T3378" i="2" a="1"/>
  <c r="S3378" i="2" a="1"/>
  <c r="S3378" i="2" s="1"/>
  <c r="V3377" i="2"/>
  <c r="V3377" i="2" a="1"/>
  <c r="U3377" i="2"/>
  <c r="T3377" i="2" a="1"/>
  <c r="T3377" i="2" s="1"/>
  <c r="S3377" i="2" a="1"/>
  <c r="S3377" i="2" s="1"/>
  <c r="V3376" i="2"/>
  <c r="V3376" i="2" a="1"/>
  <c r="U3376" i="2"/>
  <c r="T3376" i="2"/>
  <c r="T3376" i="2" a="1"/>
  <c r="S3376" i="2"/>
  <c r="S3376" i="2" a="1"/>
  <c r="V3375" i="2" a="1"/>
  <c r="V3375" i="2" s="1"/>
  <c r="U3375" i="2"/>
  <c r="T3375" i="2" a="1"/>
  <c r="T3375" i="2" s="1"/>
  <c r="S3375" i="2" a="1"/>
  <c r="S3375" i="2" s="1"/>
  <c r="V3374" i="2" a="1"/>
  <c r="V3374" i="2" s="1"/>
  <c r="U3374" i="2"/>
  <c r="T3374" i="2"/>
  <c r="T3374" i="2" a="1"/>
  <c r="S3374" i="2"/>
  <c r="S3374" i="2" a="1"/>
  <c r="V3373" i="2"/>
  <c r="V3373" i="2" a="1"/>
  <c r="U3373" i="2"/>
  <c r="T3373" i="2"/>
  <c r="T3373" i="2" a="1"/>
  <c r="S3373" i="2" a="1"/>
  <c r="S3373" i="2" s="1"/>
  <c r="V3372" i="2" a="1"/>
  <c r="V3372" i="2" s="1"/>
  <c r="U3372" i="2"/>
  <c r="T3372" i="2" a="1"/>
  <c r="T3372" i="2" s="1"/>
  <c r="S3372" i="2"/>
  <c r="S3372" i="2" a="1"/>
  <c r="V3371" i="2"/>
  <c r="V3371" i="2" a="1"/>
  <c r="U3371" i="2"/>
  <c r="T3371" i="2" a="1"/>
  <c r="T3371" i="2" s="1"/>
  <c r="S3371" i="2"/>
  <c r="S3371" i="2" a="1"/>
  <c r="V3370" i="2" a="1"/>
  <c r="V3370" i="2" s="1"/>
  <c r="U3370" i="2"/>
  <c r="T3370" i="2"/>
  <c r="T3370" i="2" a="1"/>
  <c r="S3370" i="2" a="1"/>
  <c r="S3370" i="2" s="1"/>
  <c r="V3369" i="2"/>
  <c r="V3369" i="2" a="1"/>
  <c r="U3369" i="2"/>
  <c r="T3369" i="2" a="1"/>
  <c r="T3369" i="2" s="1"/>
  <c r="S3369" i="2" a="1"/>
  <c r="S3369" i="2" s="1"/>
  <c r="V3368" i="2"/>
  <c r="V3368" i="2" a="1"/>
  <c r="U3368" i="2"/>
  <c r="T3368" i="2"/>
  <c r="T3368" i="2" a="1"/>
  <c r="S3368" i="2"/>
  <c r="S3368" i="2" a="1"/>
  <c r="V3367" i="2" a="1"/>
  <c r="V3367" i="2" s="1"/>
  <c r="U3367" i="2"/>
  <c r="T3367" i="2" a="1"/>
  <c r="T3367" i="2" s="1"/>
  <c r="S3367" i="2" a="1"/>
  <c r="S3367" i="2" s="1"/>
  <c r="V3366" i="2" a="1"/>
  <c r="V3366" i="2" s="1"/>
  <c r="U3366" i="2"/>
  <c r="T3366" i="2" a="1"/>
  <c r="T3366" i="2" s="1"/>
  <c r="S3366" i="2"/>
  <c r="S3366" i="2" a="1"/>
  <c r="V3365" i="2"/>
  <c r="V3365" i="2" a="1"/>
  <c r="U3365" i="2"/>
  <c r="T3365" i="2"/>
  <c r="T3365" i="2" a="1"/>
  <c r="S3365" i="2" a="1"/>
  <c r="S3365" i="2" s="1"/>
  <c r="V3364" i="2" a="1"/>
  <c r="V3364" i="2" s="1"/>
  <c r="U3364" i="2"/>
  <c r="T3364" i="2" a="1"/>
  <c r="T3364" i="2" s="1"/>
  <c r="S3364" i="2" a="1"/>
  <c r="S3364" i="2" s="1"/>
  <c r="V3363" i="2"/>
  <c r="V3363" i="2" a="1"/>
  <c r="U3363" i="2"/>
  <c r="T3363" i="2" a="1"/>
  <c r="T3363" i="2" s="1"/>
  <c r="S3363" i="2"/>
  <c r="S3363" i="2" a="1"/>
  <c r="V3362" i="2" a="1"/>
  <c r="V3362" i="2" s="1"/>
  <c r="U3362" i="2"/>
  <c r="T3362" i="2"/>
  <c r="T3362" i="2" a="1"/>
  <c r="S3362" i="2" a="1"/>
  <c r="S3362" i="2" s="1"/>
  <c r="V3361" i="2" a="1"/>
  <c r="V3361" i="2" s="1"/>
  <c r="U3361" i="2"/>
  <c r="T3361" i="2" a="1"/>
  <c r="T3361" i="2" s="1"/>
  <c r="S3361" i="2" a="1"/>
  <c r="S3361" i="2" s="1"/>
  <c r="V3360" i="2"/>
  <c r="V3360" i="2" a="1"/>
  <c r="U3360" i="2"/>
  <c r="T3360" i="2"/>
  <c r="T3360" i="2" a="1"/>
  <c r="S3360" i="2"/>
  <c r="S3360" i="2" a="1"/>
  <c r="V3359" i="2" a="1"/>
  <c r="V3359" i="2" s="1"/>
  <c r="U3359" i="2"/>
  <c r="T3359" i="2" a="1"/>
  <c r="T3359" i="2" s="1"/>
  <c r="S3359" i="2" a="1"/>
  <c r="S3359" i="2" s="1"/>
  <c r="V3358" i="2" a="1"/>
  <c r="V3358" i="2" s="1"/>
  <c r="U3358" i="2"/>
  <c r="T3358" i="2" a="1"/>
  <c r="T3358" i="2" s="1"/>
  <c r="S3358" i="2"/>
  <c r="S3358" i="2" a="1"/>
  <c r="V3357" i="2"/>
  <c r="V3357" i="2" a="1"/>
  <c r="U3357" i="2"/>
  <c r="T3357" i="2"/>
  <c r="T3357" i="2" a="1"/>
  <c r="S3357" i="2" a="1"/>
  <c r="S3357" i="2" s="1"/>
  <c r="V3356" i="2" a="1"/>
  <c r="V3356" i="2" s="1"/>
  <c r="U3356" i="2"/>
  <c r="T3356" i="2" a="1"/>
  <c r="T3356" i="2" s="1"/>
  <c r="S3356" i="2" a="1"/>
  <c r="S3356" i="2" s="1"/>
  <c r="V3355" i="2"/>
  <c r="V3355" i="2" a="1"/>
  <c r="U3355" i="2"/>
  <c r="T3355" i="2" a="1"/>
  <c r="T3355" i="2" s="1"/>
  <c r="S3355" i="2"/>
  <c r="S3355" i="2" a="1"/>
  <c r="V3354" i="2" a="1"/>
  <c r="V3354" i="2" s="1"/>
  <c r="U3354" i="2"/>
  <c r="T3354" i="2"/>
  <c r="T3354" i="2" a="1"/>
  <c r="S3354" i="2" a="1"/>
  <c r="S3354" i="2" s="1"/>
  <c r="V3353" i="2" a="1"/>
  <c r="V3353" i="2" s="1"/>
  <c r="U3353" i="2"/>
  <c r="T3353" i="2" a="1"/>
  <c r="T3353" i="2" s="1"/>
  <c r="S3353" i="2" a="1"/>
  <c r="S3353" i="2" s="1"/>
  <c r="V3352" i="2"/>
  <c r="V3352" i="2" a="1"/>
  <c r="U3352" i="2"/>
  <c r="T3352" i="2"/>
  <c r="T3352" i="2" a="1"/>
  <c r="S3352" i="2"/>
  <c r="S3352" i="2" a="1"/>
  <c r="V3351" i="2" a="1"/>
  <c r="V3351" i="2" s="1"/>
  <c r="U3351" i="2"/>
  <c r="T3351" i="2" a="1"/>
  <c r="T3351" i="2" s="1"/>
  <c r="S3351" i="2" a="1"/>
  <c r="S3351" i="2" s="1"/>
  <c r="V3350" i="2" a="1"/>
  <c r="V3350" i="2" s="1"/>
  <c r="U3350" i="2"/>
  <c r="T3350" i="2" a="1"/>
  <c r="T3350" i="2" s="1"/>
  <c r="S3350" i="2"/>
  <c r="S3350" i="2" a="1"/>
  <c r="V3349" i="2"/>
  <c r="V3349" i="2" a="1"/>
  <c r="U3349" i="2"/>
  <c r="T3349" i="2"/>
  <c r="T3349" i="2" a="1"/>
  <c r="S3349" i="2" a="1"/>
  <c r="S3349" i="2" s="1"/>
  <c r="V3348" i="2" a="1"/>
  <c r="V3348" i="2" s="1"/>
  <c r="U3348" i="2"/>
  <c r="T3348" i="2" a="1"/>
  <c r="T3348" i="2" s="1"/>
  <c r="S3348" i="2" a="1"/>
  <c r="S3348" i="2" s="1"/>
  <c r="V3347" i="2"/>
  <c r="V3347" i="2" a="1"/>
  <c r="U3347" i="2"/>
  <c r="T3347" i="2" a="1"/>
  <c r="T3347" i="2" s="1"/>
  <c r="S3347" i="2"/>
  <c r="S3347" i="2" a="1"/>
  <c r="V3346" i="2" a="1"/>
  <c r="V3346" i="2" s="1"/>
  <c r="U3346" i="2"/>
  <c r="T3346" i="2"/>
  <c r="T3346" i="2" a="1"/>
  <c r="S3346" i="2" a="1"/>
  <c r="S3346" i="2" s="1"/>
  <c r="V3345" i="2" a="1"/>
  <c r="V3345" i="2" s="1"/>
  <c r="U3345" i="2"/>
  <c r="T3345" i="2" a="1"/>
  <c r="T3345" i="2" s="1"/>
  <c r="S3345" i="2" a="1"/>
  <c r="S3345" i="2" s="1"/>
  <c r="V3344" i="2"/>
  <c r="V3344" i="2" a="1"/>
  <c r="U3344" i="2"/>
  <c r="T3344" i="2"/>
  <c r="T3344" i="2" a="1"/>
  <c r="S3344" i="2"/>
  <c r="S3344" i="2" a="1"/>
  <c r="V3343" i="2" a="1"/>
  <c r="V3343" i="2" s="1"/>
  <c r="U3343" i="2"/>
  <c r="T3343" i="2" a="1"/>
  <c r="T3343" i="2" s="1"/>
  <c r="S3343" i="2" a="1"/>
  <c r="S3343" i="2" s="1"/>
  <c r="V3342" i="2" a="1"/>
  <c r="V3342" i="2" s="1"/>
  <c r="U3342" i="2"/>
  <c r="T3342" i="2" a="1"/>
  <c r="T3342" i="2" s="1"/>
  <c r="S3342" i="2"/>
  <c r="S3342" i="2" a="1"/>
  <c r="V3341" i="2"/>
  <c r="V3341" i="2" a="1"/>
  <c r="U3341" i="2"/>
  <c r="T3341" i="2"/>
  <c r="T3341" i="2" a="1"/>
  <c r="S3341" i="2" a="1"/>
  <c r="S3341" i="2" s="1"/>
  <c r="V3340" i="2" a="1"/>
  <c r="V3340" i="2" s="1"/>
  <c r="U3340" i="2"/>
  <c r="T3340" i="2" a="1"/>
  <c r="T3340" i="2" s="1"/>
  <c r="S3340" i="2" a="1"/>
  <c r="S3340" i="2" s="1"/>
  <c r="V3339" i="2"/>
  <c r="V3339" i="2" a="1"/>
  <c r="U3339" i="2"/>
  <c r="T3339" i="2" a="1"/>
  <c r="T3339" i="2" s="1"/>
  <c r="S3339" i="2"/>
  <c r="S3339" i="2" a="1"/>
  <c r="V3338" i="2" a="1"/>
  <c r="V3338" i="2" s="1"/>
  <c r="U3338" i="2"/>
  <c r="T3338" i="2"/>
  <c r="T3338" i="2" a="1"/>
  <c r="S3338" i="2" a="1"/>
  <c r="S3338" i="2" s="1"/>
  <c r="V3337" i="2" a="1"/>
  <c r="V3337" i="2" s="1"/>
  <c r="U3337" i="2"/>
  <c r="T3337" i="2" a="1"/>
  <c r="T3337" i="2" s="1"/>
  <c r="S3337" i="2" a="1"/>
  <c r="S3337" i="2" s="1"/>
  <c r="V3336" i="2"/>
  <c r="V3336" i="2" a="1"/>
  <c r="U3336" i="2"/>
  <c r="T3336" i="2"/>
  <c r="T3336" i="2" a="1"/>
  <c r="S3336" i="2" a="1"/>
  <c r="S3336" i="2" s="1"/>
  <c r="V3335" i="2" a="1"/>
  <c r="V3335" i="2" s="1"/>
  <c r="U3335" i="2"/>
  <c r="T3335" i="2" a="1"/>
  <c r="T3335" i="2" s="1"/>
  <c r="S3335" i="2" a="1"/>
  <c r="S3335" i="2" s="1"/>
  <c r="V3334" i="2" a="1"/>
  <c r="V3334" i="2" s="1"/>
  <c r="U3334" i="2"/>
  <c r="T3334" i="2" a="1"/>
  <c r="T3334" i="2" s="1"/>
  <c r="S3334" i="2"/>
  <c r="S3334" i="2" a="1"/>
  <c r="V3333" i="2" a="1"/>
  <c r="V3333" i="2" s="1"/>
  <c r="U3333" i="2"/>
  <c r="T3333" i="2"/>
  <c r="T3333" i="2" a="1"/>
  <c r="S3333" i="2" a="1"/>
  <c r="S3333" i="2" s="1"/>
  <c r="V3332" i="2" a="1"/>
  <c r="V3332" i="2" s="1"/>
  <c r="U3332" i="2"/>
  <c r="T3332" i="2" a="1"/>
  <c r="T3332" i="2" s="1"/>
  <c r="S3332" i="2" a="1"/>
  <c r="S3332" i="2" s="1"/>
  <c r="V3331" i="2"/>
  <c r="V3331" i="2" a="1"/>
  <c r="U3331" i="2"/>
  <c r="T3331" i="2" a="1"/>
  <c r="T3331" i="2" s="1"/>
  <c r="S3331" i="2"/>
  <c r="S3331" i="2" a="1"/>
  <c r="V3330" i="2" a="1"/>
  <c r="V3330" i="2" s="1"/>
  <c r="U3330" i="2"/>
  <c r="T3330" i="2" a="1"/>
  <c r="T3330" i="2" s="1"/>
  <c r="S3330" i="2" a="1"/>
  <c r="S3330" i="2" s="1"/>
  <c r="V3329" i="2" a="1"/>
  <c r="V3329" i="2" s="1"/>
  <c r="U3329" i="2"/>
  <c r="T3329" i="2" a="1"/>
  <c r="T3329" i="2" s="1"/>
  <c r="S3329" i="2" a="1"/>
  <c r="S3329" i="2" s="1"/>
  <c r="V3328" i="2"/>
  <c r="V3328" i="2" a="1"/>
  <c r="U3328" i="2"/>
  <c r="T3328" i="2"/>
  <c r="T3328" i="2" a="1"/>
  <c r="S3328" i="2" a="1"/>
  <c r="S3328" i="2" s="1"/>
  <c r="V3327" i="2" a="1"/>
  <c r="V3327" i="2" s="1"/>
  <c r="U3327" i="2"/>
  <c r="T3327" i="2" a="1"/>
  <c r="T3327" i="2" s="1"/>
  <c r="S3327" i="2" a="1"/>
  <c r="S3327" i="2" s="1"/>
  <c r="V3326" i="2" a="1"/>
  <c r="V3326" i="2" s="1"/>
  <c r="U3326" i="2"/>
  <c r="T3326" i="2" a="1"/>
  <c r="T3326" i="2" s="1"/>
  <c r="S3326" i="2"/>
  <c r="S3326" i="2" a="1"/>
  <c r="V3325" i="2" a="1"/>
  <c r="V3325" i="2" s="1"/>
  <c r="U3325" i="2"/>
  <c r="T3325" i="2"/>
  <c r="T3325" i="2" a="1"/>
  <c r="S3325" i="2" a="1"/>
  <c r="S3325" i="2" s="1"/>
  <c r="V3324" i="2" a="1"/>
  <c r="V3324" i="2" s="1"/>
  <c r="U3324" i="2"/>
  <c r="T3324" i="2" a="1"/>
  <c r="T3324" i="2" s="1"/>
  <c r="S3324" i="2" a="1"/>
  <c r="S3324" i="2" s="1"/>
  <c r="V3323" i="2"/>
  <c r="V3323" i="2" a="1"/>
  <c r="U3323" i="2"/>
  <c r="T3323" i="2" a="1"/>
  <c r="T3323" i="2" s="1"/>
  <c r="S3323" i="2"/>
  <c r="S3323" i="2" a="1"/>
  <c r="V3322" i="2" a="1"/>
  <c r="V3322" i="2" s="1"/>
  <c r="U3322" i="2"/>
  <c r="T3322" i="2" a="1"/>
  <c r="T3322" i="2" s="1"/>
  <c r="S3322" i="2" a="1"/>
  <c r="S3322" i="2" s="1"/>
  <c r="V3321" i="2" a="1"/>
  <c r="V3321" i="2" s="1"/>
  <c r="U3321" i="2"/>
  <c r="T3321" i="2" a="1"/>
  <c r="T3321" i="2" s="1"/>
  <c r="S3321" i="2" a="1"/>
  <c r="S3321" i="2" s="1"/>
  <c r="V3320" i="2"/>
  <c r="V3320" i="2" a="1"/>
  <c r="U3320" i="2"/>
  <c r="T3320" i="2"/>
  <c r="T3320" i="2" a="1"/>
  <c r="S3320" i="2" a="1"/>
  <c r="S3320" i="2" s="1"/>
  <c r="V3319" i="2" a="1"/>
  <c r="V3319" i="2" s="1"/>
  <c r="U3319" i="2"/>
  <c r="T3319" i="2" a="1"/>
  <c r="T3319" i="2" s="1"/>
  <c r="S3319" i="2" a="1"/>
  <c r="S3319" i="2" s="1"/>
  <c r="V3318" i="2" a="1"/>
  <c r="V3318" i="2" s="1"/>
  <c r="U3318" i="2"/>
  <c r="T3318" i="2" a="1"/>
  <c r="T3318" i="2" s="1"/>
  <c r="S3318" i="2"/>
  <c r="S3318" i="2" a="1"/>
  <c r="V3317" i="2" a="1"/>
  <c r="V3317" i="2" s="1"/>
  <c r="U3317" i="2"/>
  <c r="T3317" i="2"/>
  <c r="T3317" i="2" a="1"/>
  <c r="S3317" i="2" a="1"/>
  <c r="S3317" i="2" s="1"/>
  <c r="V3316" i="2"/>
  <c r="V3316" i="2" a="1"/>
  <c r="U3316" i="2"/>
  <c r="T3316" i="2" a="1"/>
  <c r="T3316" i="2" s="1"/>
  <c r="S3316" i="2" a="1"/>
  <c r="S3316" i="2" s="1"/>
  <c r="V3315" i="2"/>
  <c r="V3315" i="2" a="1"/>
  <c r="U3315" i="2"/>
  <c r="T3315" i="2" a="1"/>
  <c r="T3315" i="2" s="1"/>
  <c r="S3315" i="2"/>
  <c r="S3315" i="2" a="1"/>
  <c r="V3314" i="2" a="1"/>
  <c r="V3314" i="2" s="1"/>
  <c r="U3314" i="2"/>
  <c r="T3314" i="2" a="1"/>
  <c r="T3314" i="2" s="1"/>
  <c r="S3314" i="2" a="1"/>
  <c r="S3314" i="2" s="1"/>
  <c r="V3313" i="2" a="1"/>
  <c r="V3313" i="2" s="1"/>
  <c r="U3313" i="2"/>
  <c r="T3313" i="2" a="1"/>
  <c r="T3313" i="2" s="1"/>
  <c r="S3313" i="2" a="1"/>
  <c r="S3313" i="2" s="1"/>
  <c r="V3312" i="2"/>
  <c r="V3312" i="2" a="1"/>
  <c r="U3312" i="2"/>
  <c r="T3312" i="2"/>
  <c r="T3312" i="2" a="1"/>
  <c r="S3312" i="2" a="1"/>
  <c r="S3312" i="2" s="1"/>
  <c r="V3311" i="2" a="1"/>
  <c r="V3311" i="2" s="1"/>
  <c r="U3311" i="2"/>
  <c r="T3311" i="2" a="1"/>
  <c r="T3311" i="2" s="1"/>
  <c r="S3311" i="2"/>
  <c r="S3311" i="2" a="1"/>
  <c r="V3310" i="2" a="1"/>
  <c r="V3310" i="2" s="1"/>
  <c r="U3310" i="2"/>
  <c r="T3310" i="2" a="1"/>
  <c r="T3310" i="2" s="1"/>
  <c r="S3310" i="2"/>
  <c r="S3310" i="2" a="1"/>
  <c r="V3309" i="2" a="1"/>
  <c r="V3309" i="2" s="1"/>
  <c r="U3309" i="2"/>
  <c r="T3309" i="2"/>
  <c r="T3309" i="2" a="1"/>
  <c r="S3309" i="2" a="1"/>
  <c r="S3309" i="2" s="1"/>
  <c r="V3308" i="2" a="1"/>
  <c r="V3308" i="2" s="1"/>
  <c r="U3308" i="2"/>
  <c r="T3308" i="2" a="1"/>
  <c r="T3308" i="2" s="1"/>
  <c r="S3308" i="2" a="1"/>
  <c r="S3308" i="2" s="1"/>
  <c r="V3307" i="2"/>
  <c r="V3307" i="2" a="1"/>
  <c r="U3307" i="2"/>
  <c r="T3307" i="2" a="1"/>
  <c r="T3307" i="2" s="1"/>
  <c r="S3307" i="2"/>
  <c r="S3307" i="2" a="1"/>
  <c r="V3306" i="2" a="1"/>
  <c r="V3306" i="2" s="1"/>
  <c r="U3306" i="2"/>
  <c r="T3306" i="2" a="1"/>
  <c r="T3306" i="2" s="1"/>
  <c r="S3306" i="2" a="1"/>
  <c r="S3306" i="2" s="1"/>
  <c r="V3305" i="2" a="1"/>
  <c r="V3305" i="2" s="1"/>
  <c r="U3305" i="2"/>
  <c r="T3305" i="2"/>
  <c r="T3305" i="2" a="1"/>
  <c r="S3305" i="2" a="1"/>
  <c r="S3305" i="2" s="1"/>
  <c r="V3304" i="2"/>
  <c r="V3304" i="2" a="1"/>
  <c r="U3304" i="2"/>
  <c r="T3304" i="2"/>
  <c r="T3304" i="2" a="1"/>
  <c r="S3304" i="2" a="1"/>
  <c r="S3304" i="2" s="1"/>
  <c r="V3303" i="2" a="1"/>
  <c r="V3303" i="2" s="1"/>
  <c r="U3303" i="2"/>
  <c r="T3303" i="2" a="1"/>
  <c r="T3303" i="2" s="1"/>
  <c r="S3303" i="2"/>
  <c r="S3303" i="2" a="1"/>
  <c r="V3302" i="2" a="1"/>
  <c r="V3302" i="2" s="1"/>
  <c r="U3302" i="2"/>
  <c r="T3302" i="2" a="1"/>
  <c r="T3302" i="2" s="1"/>
  <c r="S3302" i="2"/>
  <c r="S3302" i="2" a="1"/>
  <c r="V3301" i="2" a="1"/>
  <c r="V3301" i="2" s="1"/>
  <c r="U3301" i="2"/>
  <c r="T3301" i="2"/>
  <c r="T3301" i="2" a="1"/>
  <c r="S3301" i="2" a="1"/>
  <c r="S3301" i="2" s="1"/>
  <c r="V3300" i="2"/>
  <c r="V3300" i="2" a="1"/>
  <c r="U3300" i="2"/>
  <c r="T3300" i="2" a="1"/>
  <c r="T3300" i="2" s="1"/>
  <c r="S3300" i="2" a="1"/>
  <c r="S3300" i="2" s="1"/>
  <c r="V3299" i="2"/>
  <c r="V3299" i="2" a="1"/>
  <c r="U3299" i="2"/>
  <c r="T3299" i="2" a="1"/>
  <c r="T3299" i="2" s="1"/>
  <c r="S3299" i="2"/>
  <c r="S3299" i="2" a="1"/>
  <c r="V3298" i="2" a="1"/>
  <c r="V3298" i="2" s="1"/>
  <c r="U3298" i="2"/>
  <c r="T3298" i="2" a="1"/>
  <c r="T3298" i="2" s="1"/>
  <c r="S3298" i="2" a="1"/>
  <c r="S3298" i="2" s="1"/>
  <c r="V3297" i="2" a="1"/>
  <c r="V3297" i="2" s="1"/>
  <c r="U3297" i="2"/>
  <c r="T3297" i="2"/>
  <c r="T3297" i="2" a="1"/>
  <c r="S3297" i="2" a="1"/>
  <c r="S3297" i="2" s="1"/>
  <c r="V3296" i="2"/>
  <c r="V3296" i="2" a="1"/>
  <c r="U3296" i="2"/>
  <c r="T3296" i="2"/>
  <c r="T3296" i="2" a="1"/>
  <c r="S3296" i="2" a="1"/>
  <c r="S3296" i="2" s="1"/>
  <c r="V3295" i="2" a="1"/>
  <c r="V3295" i="2" s="1"/>
  <c r="U3295" i="2"/>
  <c r="T3295" i="2" a="1"/>
  <c r="T3295" i="2" s="1"/>
  <c r="S3295" i="2" a="1"/>
  <c r="S3295" i="2" s="1"/>
  <c r="V3294" i="2" a="1"/>
  <c r="V3294" i="2" s="1"/>
  <c r="U3294" i="2"/>
  <c r="T3294" i="2" a="1"/>
  <c r="T3294" i="2" s="1"/>
  <c r="S3294" i="2"/>
  <c r="S3294" i="2" a="1"/>
  <c r="V3293" i="2" a="1"/>
  <c r="V3293" i="2" s="1"/>
  <c r="U3293" i="2"/>
  <c r="T3293" i="2"/>
  <c r="T3293" i="2" a="1"/>
  <c r="S3293" i="2" a="1"/>
  <c r="S3293" i="2" s="1"/>
  <c r="V3292" i="2"/>
  <c r="V3292" i="2" a="1"/>
  <c r="U3292" i="2"/>
  <c r="T3292" i="2" a="1"/>
  <c r="T3292" i="2" s="1"/>
  <c r="S3292" i="2" a="1"/>
  <c r="S3292" i="2" s="1"/>
  <c r="V3291" i="2"/>
  <c r="V3291" i="2" a="1"/>
  <c r="U3291" i="2"/>
  <c r="T3291" i="2" a="1"/>
  <c r="T3291" i="2" s="1"/>
  <c r="S3291" i="2"/>
  <c r="S3291" i="2" a="1"/>
  <c r="V3290" i="2" a="1"/>
  <c r="V3290" i="2" s="1"/>
  <c r="U3290" i="2"/>
  <c r="T3290" i="2" a="1"/>
  <c r="T3290" i="2" s="1"/>
  <c r="S3290" i="2" a="1"/>
  <c r="S3290" i="2" s="1"/>
  <c r="V3289" i="2" a="1"/>
  <c r="V3289" i="2" s="1"/>
  <c r="U3289" i="2"/>
  <c r="T3289" i="2"/>
  <c r="T3289" i="2" a="1"/>
  <c r="S3289" i="2" a="1"/>
  <c r="S3289" i="2" s="1"/>
  <c r="V3288" i="2"/>
  <c r="V3288" i="2" a="1"/>
  <c r="U3288" i="2"/>
  <c r="T3288" i="2"/>
  <c r="T3288" i="2" a="1"/>
  <c r="S3288" i="2" a="1"/>
  <c r="S3288" i="2" s="1"/>
  <c r="V3287" i="2" a="1"/>
  <c r="V3287" i="2" s="1"/>
  <c r="U3287" i="2"/>
  <c r="T3287" i="2" a="1"/>
  <c r="T3287" i="2" s="1"/>
  <c r="S3287" i="2" a="1"/>
  <c r="S3287" i="2" s="1"/>
  <c r="V3286" i="2" a="1"/>
  <c r="V3286" i="2" s="1"/>
  <c r="U3286" i="2"/>
  <c r="T3286" i="2" a="1"/>
  <c r="T3286" i="2" s="1"/>
  <c r="S3286" i="2"/>
  <c r="S3286" i="2" a="1"/>
  <c r="V3285" i="2" a="1"/>
  <c r="V3285" i="2" s="1"/>
  <c r="U3285" i="2"/>
  <c r="T3285" i="2"/>
  <c r="T3285" i="2" a="1"/>
  <c r="S3285" i="2" a="1"/>
  <c r="S3285" i="2" s="1"/>
  <c r="V3284" i="2"/>
  <c r="V3284" i="2" a="1"/>
  <c r="U3284" i="2"/>
  <c r="T3284" i="2" a="1"/>
  <c r="T3284" i="2" s="1"/>
  <c r="S3284" i="2" a="1"/>
  <c r="S3284" i="2" s="1"/>
  <c r="V3283" i="2"/>
  <c r="V3283" i="2" a="1"/>
  <c r="U3283" i="2"/>
  <c r="T3283" i="2" a="1"/>
  <c r="T3283" i="2" s="1"/>
  <c r="S3283" i="2"/>
  <c r="S3283" i="2" a="1"/>
  <c r="V3282" i="2" a="1"/>
  <c r="V3282" i="2" s="1"/>
  <c r="U3282" i="2"/>
  <c r="T3282" i="2" a="1"/>
  <c r="T3282" i="2" s="1"/>
  <c r="S3282" i="2" a="1"/>
  <c r="S3282" i="2" s="1"/>
  <c r="V3281" i="2" a="1"/>
  <c r="V3281" i="2" s="1"/>
  <c r="U3281" i="2"/>
  <c r="T3281" i="2"/>
  <c r="T3281" i="2" a="1"/>
  <c r="S3281" i="2" a="1"/>
  <c r="S3281" i="2" s="1"/>
  <c r="V3280" i="2"/>
  <c r="V3280" i="2" a="1"/>
  <c r="U3280" i="2"/>
  <c r="T3280" i="2"/>
  <c r="T3280" i="2" a="1"/>
  <c r="S3280" i="2" a="1"/>
  <c r="S3280" i="2" s="1"/>
  <c r="V3279" i="2" a="1"/>
  <c r="V3279" i="2" s="1"/>
  <c r="U3279" i="2"/>
  <c r="T3279" i="2" a="1"/>
  <c r="T3279" i="2" s="1"/>
  <c r="S3279" i="2"/>
  <c r="S3279" i="2" a="1"/>
  <c r="V3278" i="2" a="1"/>
  <c r="V3278" i="2" s="1"/>
  <c r="U3278" i="2"/>
  <c r="T3278" i="2" a="1"/>
  <c r="T3278" i="2" s="1"/>
  <c r="S3278" i="2"/>
  <c r="S3278" i="2" a="1"/>
  <c r="V3277" i="2" a="1"/>
  <c r="V3277" i="2" s="1"/>
  <c r="U3277" i="2"/>
  <c r="T3277" i="2"/>
  <c r="T3277" i="2" a="1"/>
  <c r="S3277" i="2" a="1"/>
  <c r="S3277" i="2" s="1"/>
  <c r="V3276" i="2" a="1"/>
  <c r="V3276" i="2" s="1"/>
  <c r="U3276" i="2"/>
  <c r="T3276" i="2" a="1"/>
  <c r="T3276" i="2" s="1"/>
  <c r="S3276" i="2" a="1"/>
  <c r="S3276" i="2" s="1"/>
  <c r="V3275" i="2"/>
  <c r="V3275" i="2" a="1"/>
  <c r="U3275" i="2"/>
  <c r="T3275" i="2" a="1"/>
  <c r="T3275" i="2" s="1"/>
  <c r="S3275" i="2"/>
  <c r="S3275" i="2" a="1"/>
  <c r="V3274" i="2" a="1"/>
  <c r="V3274" i="2" s="1"/>
  <c r="U3274" i="2"/>
  <c r="T3274" i="2" a="1"/>
  <c r="T3274" i="2" s="1"/>
  <c r="S3274" i="2" a="1"/>
  <c r="S3274" i="2" s="1"/>
  <c r="V3273" i="2" a="1"/>
  <c r="V3273" i="2" s="1"/>
  <c r="U3273" i="2"/>
  <c r="T3273" i="2"/>
  <c r="T3273" i="2" a="1"/>
  <c r="S3273" i="2" a="1"/>
  <c r="S3273" i="2" s="1"/>
  <c r="V3272" i="2"/>
  <c r="V3272" i="2" a="1"/>
  <c r="U3272" i="2"/>
  <c r="T3272" i="2"/>
  <c r="T3272" i="2" a="1"/>
  <c r="S3272" i="2" a="1"/>
  <c r="S3272" i="2" s="1"/>
  <c r="V3271" i="2" a="1"/>
  <c r="V3271" i="2" s="1"/>
  <c r="U3271" i="2"/>
  <c r="T3271" i="2" a="1"/>
  <c r="T3271" i="2" s="1"/>
  <c r="S3271" i="2" a="1"/>
  <c r="S3271" i="2" s="1"/>
  <c r="V3270" i="2" a="1"/>
  <c r="V3270" i="2" s="1"/>
  <c r="U3270" i="2"/>
  <c r="T3270" i="2" a="1"/>
  <c r="T3270" i="2" s="1"/>
  <c r="S3270" i="2"/>
  <c r="S3270" i="2" a="1"/>
  <c r="V3269" i="2" a="1"/>
  <c r="V3269" i="2" s="1"/>
  <c r="U3269" i="2"/>
  <c r="T3269" i="2"/>
  <c r="T3269" i="2" a="1"/>
  <c r="S3269" i="2" a="1"/>
  <c r="S3269" i="2" s="1"/>
  <c r="V3268" i="2"/>
  <c r="V3268" i="2" a="1"/>
  <c r="U3268" i="2"/>
  <c r="T3268" i="2" a="1"/>
  <c r="T3268" i="2" s="1"/>
  <c r="S3268" i="2" a="1"/>
  <c r="S3268" i="2" s="1"/>
  <c r="V3267" i="2"/>
  <c r="V3267" i="2" a="1"/>
  <c r="U3267" i="2"/>
  <c r="T3267" i="2" a="1"/>
  <c r="T3267" i="2" s="1"/>
  <c r="S3267" i="2"/>
  <c r="S3267" i="2" a="1"/>
  <c r="V3266" i="2" a="1"/>
  <c r="V3266" i="2" s="1"/>
  <c r="U3266" i="2"/>
  <c r="T3266" i="2" a="1"/>
  <c r="T3266" i="2" s="1"/>
  <c r="S3266" i="2" a="1"/>
  <c r="S3266" i="2" s="1"/>
  <c r="V3265" i="2" a="1"/>
  <c r="V3265" i="2" s="1"/>
  <c r="U3265" i="2"/>
  <c r="T3265" i="2"/>
  <c r="T3265" i="2" a="1"/>
  <c r="S3265" i="2" a="1"/>
  <c r="S3265" i="2" s="1"/>
  <c r="V3264" i="2"/>
  <c r="V3264" i="2" a="1"/>
  <c r="U3264" i="2"/>
  <c r="T3264" i="2"/>
  <c r="T3264" i="2" a="1"/>
  <c r="S3264" i="2" a="1"/>
  <c r="S3264" i="2" s="1"/>
  <c r="V3263" i="2" a="1"/>
  <c r="V3263" i="2" s="1"/>
  <c r="U3263" i="2"/>
  <c r="T3263" i="2" a="1"/>
  <c r="T3263" i="2" s="1"/>
  <c r="S3263" i="2"/>
  <c r="S3263" i="2" a="1"/>
  <c r="V3262" i="2" a="1"/>
  <c r="V3262" i="2" s="1"/>
  <c r="U3262" i="2"/>
  <c r="T3262" i="2" a="1"/>
  <c r="T3262" i="2" s="1"/>
  <c r="S3262" i="2"/>
  <c r="S3262" i="2" a="1"/>
  <c r="V3261" i="2" a="1"/>
  <c r="V3261" i="2" s="1"/>
  <c r="U3261" i="2"/>
  <c r="T3261" i="2"/>
  <c r="T3261" i="2" a="1"/>
  <c r="S3261" i="2" a="1"/>
  <c r="S3261" i="2" s="1"/>
  <c r="V3260" i="2"/>
  <c r="V3260" i="2" a="1"/>
  <c r="U3260" i="2"/>
  <c r="T3260" i="2" a="1"/>
  <c r="T3260" i="2" s="1"/>
  <c r="S3260" i="2" a="1"/>
  <c r="S3260" i="2" s="1"/>
  <c r="V3259" i="2"/>
  <c r="V3259" i="2" a="1"/>
  <c r="U3259" i="2"/>
  <c r="T3259" i="2" a="1"/>
  <c r="T3259" i="2" s="1"/>
  <c r="S3259" i="2"/>
  <c r="S3259" i="2" a="1"/>
  <c r="V3258" i="2" a="1"/>
  <c r="V3258" i="2" s="1"/>
  <c r="U3258" i="2"/>
  <c r="T3258" i="2" a="1"/>
  <c r="T3258" i="2" s="1"/>
  <c r="S3258" i="2" a="1"/>
  <c r="S3258" i="2" s="1"/>
  <c r="V3257" i="2" a="1"/>
  <c r="V3257" i="2" s="1"/>
  <c r="U3257" i="2"/>
  <c r="T3257" i="2"/>
  <c r="T3257" i="2" a="1"/>
  <c r="S3257" i="2" a="1"/>
  <c r="S3257" i="2" s="1"/>
  <c r="V3256" i="2"/>
  <c r="V3256" i="2" a="1"/>
  <c r="U3256" i="2"/>
  <c r="T3256" i="2"/>
  <c r="T3256" i="2" a="1"/>
  <c r="S3256" i="2" a="1"/>
  <c r="S3256" i="2" s="1"/>
  <c r="V3255" i="2" a="1"/>
  <c r="V3255" i="2" s="1"/>
  <c r="U3255" i="2"/>
  <c r="T3255" i="2" a="1"/>
  <c r="T3255" i="2" s="1"/>
  <c r="S3255" i="2" a="1"/>
  <c r="S3255" i="2" s="1"/>
  <c r="V3254" i="2" a="1"/>
  <c r="V3254" i="2" s="1"/>
  <c r="U3254" i="2"/>
  <c r="T3254" i="2" a="1"/>
  <c r="T3254" i="2" s="1"/>
  <c r="S3254" i="2"/>
  <c r="S3254" i="2" a="1"/>
  <c r="V3253" i="2" a="1"/>
  <c r="V3253" i="2" s="1"/>
  <c r="U3253" i="2"/>
  <c r="T3253" i="2"/>
  <c r="T3253" i="2" a="1"/>
  <c r="S3253" i="2" a="1"/>
  <c r="S3253" i="2" s="1"/>
  <c r="V3252" i="2" a="1"/>
  <c r="V3252" i="2" s="1"/>
  <c r="U3252" i="2"/>
  <c r="T3252" i="2" a="1"/>
  <c r="T3252" i="2" s="1"/>
  <c r="S3252" i="2" a="1"/>
  <c r="S3252" i="2" s="1"/>
  <c r="V3251" i="2"/>
  <c r="V3251" i="2" a="1"/>
  <c r="U3251" i="2"/>
  <c r="T3251" i="2" a="1"/>
  <c r="T3251" i="2" s="1"/>
  <c r="S3251" i="2"/>
  <c r="S3251" i="2" a="1"/>
  <c r="V3250" i="2" a="1"/>
  <c r="V3250" i="2" s="1"/>
  <c r="U3250" i="2"/>
  <c r="T3250" i="2" a="1"/>
  <c r="T3250" i="2" s="1"/>
  <c r="S3250" i="2" a="1"/>
  <c r="S3250" i="2" s="1"/>
  <c r="V3249" i="2" a="1"/>
  <c r="V3249" i="2" s="1"/>
  <c r="U3249" i="2"/>
  <c r="T3249" i="2" a="1"/>
  <c r="T3249" i="2" s="1"/>
  <c r="S3249" i="2" a="1"/>
  <c r="S3249" i="2" s="1"/>
  <c r="V3248" i="2"/>
  <c r="V3248" i="2" a="1"/>
  <c r="U3248" i="2"/>
  <c r="T3248" i="2"/>
  <c r="T3248" i="2" a="1"/>
  <c r="S3248" i="2" a="1"/>
  <c r="S3248" i="2" s="1"/>
  <c r="V3247" i="2" a="1"/>
  <c r="V3247" i="2" s="1"/>
  <c r="U3247" i="2"/>
  <c r="T3247" i="2" a="1"/>
  <c r="T3247" i="2" s="1"/>
  <c r="S3247" i="2" a="1"/>
  <c r="S3247" i="2" s="1"/>
  <c r="V3246" i="2" a="1"/>
  <c r="V3246" i="2" s="1"/>
  <c r="U3246" i="2"/>
  <c r="T3246" i="2" a="1"/>
  <c r="T3246" i="2" s="1"/>
  <c r="S3246" i="2"/>
  <c r="S3246" i="2" a="1"/>
  <c r="V3245" i="2" a="1"/>
  <c r="V3245" i="2" s="1"/>
  <c r="U3245" i="2"/>
  <c r="T3245" i="2"/>
  <c r="T3245" i="2" a="1"/>
  <c r="S3245" i="2" a="1"/>
  <c r="S3245" i="2" s="1"/>
  <c r="V3244" i="2"/>
  <c r="V3244" i="2" a="1"/>
  <c r="U3244" i="2"/>
  <c r="T3244" i="2" a="1"/>
  <c r="T3244" i="2" s="1"/>
  <c r="S3244" i="2" a="1"/>
  <c r="S3244" i="2" s="1"/>
  <c r="V3243" i="2"/>
  <c r="V3243" i="2" a="1"/>
  <c r="U3243" i="2"/>
  <c r="T3243" i="2" a="1"/>
  <c r="T3243" i="2" s="1"/>
  <c r="S3243" i="2"/>
  <c r="S3243" i="2" a="1"/>
  <c r="V3242" i="2" a="1"/>
  <c r="V3242" i="2" s="1"/>
  <c r="U3242" i="2"/>
  <c r="T3242" i="2" a="1"/>
  <c r="T3242" i="2" s="1"/>
  <c r="S3242" i="2" a="1"/>
  <c r="S3242" i="2" s="1"/>
  <c r="V3241" i="2" a="1"/>
  <c r="V3241" i="2" s="1"/>
  <c r="U3241" i="2"/>
  <c r="T3241" i="2"/>
  <c r="T3241" i="2" a="1"/>
  <c r="S3241" i="2" a="1"/>
  <c r="S3241" i="2" s="1"/>
  <c r="V3240" i="2"/>
  <c r="V3240" i="2" a="1"/>
  <c r="U3240" i="2"/>
  <c r="T3240" i="2"/>
  <c r="T3240" i="2" a="1"/>
  <c r="S3240" i="2" a="1"/>
  <c r="S3240" i="2" s="1"/>
  <c r="V3239" i="2" a="1"/>
  <c r="V3239" i="2" s="1"/>
  <c r="U3239" i="2"/>
  <c r="T3239" i="2" a="1"/>
  <c r="T3239" i="2" s="1"/>
  <c r="S3239" i="2"/>
  <c r="S3239" i="2" a="1"/>
  <c r="V3238" i="2" a="1"/>
  <c r="V3238" i="2" s="1"/>
  <c r="U3238" i="2"/>
  <c r="T3238" i="2" a="1"/>
  <c r="T3238" i="2" s="1"/>
  <c r="S3238" i="2"/>
  <c r="S3238" i="2" a="1"/>
  <c r="V3237" i="2" a="1"/>
  <c r="V3237" i="2" s="1"/>
  <c r="U3237" i="2"/>
  <c r="T3237" i="2"/>
  <c r="T3237" i="2" a="1"/>
  <c r="S3237" i="2" a="1"/>
  <c r="S3237" i="2" s="1"/>
  <c r="V3236" i="2"/>
  <c r="V3236" i="2" a="1"/>
  <c r="U3236" i="2"/>
  <c r="T3236" i="2" a="1"/>
  <c r="T3236" i="2" s="1"/>
  <c r="S3236" i="2" a="1"/>
  <c r="S3236" i="2" s="1"/>
  <c r="V3235" i="2"/>
  <c r="V3235" i="2" a="1"/>
  <c r="U3235" i="2"/>
  <c r="T3235" i="2" a="1"/>
  <c r="T3235" i="2" s="1"/>
  <c r="S3235" i="2"/>
  <c r="S3235" i="2" a="1"/>
  <c r="V3234" i="2" a="1"/>
  <c r="V3234" i="2" s="1"/>
  <c r="U3234" i="2"/>
  <c r="T3234" i="2" a="1"/>
  <c r="T3234" i="2" s="1"/>
  <c r="S3234" i="2" a="1"/>
  <c r="S3234" i="2" s="1"/>
  <c r="V3233" i="2" a="1"/>
  <c r="V3233" i="2" s="1"/>
  <c r="U3233" i="2"/>
  <c r="T3233" i="2"/>
  <c r="T3233" i="2" a="1"/>
  <c r="S3233" i="2" a="1"/>
  <c r="S3233" i="2" s="1"/>
  <c r="V3232" i="2"/>
  <c r="V3232" i="2" a="1"/>
  <c r="U3232" i="2"/>
  <c r="T3232" i="2"/>
  <c r="T3232" i="2" a="1"/>
  <c r="S3232" i="2" a="1"/>
  <c r="S3232" i="2" s="1"/>
  <c r="V3231" i="2" a="1"/>
  <c r="V3231" i="2" s="1"/>
  <c r="U3231" i="2"/>
  <c r="T3231" i="2" a="1"/>
  <c r="T3231" i="2" s="1"/>
  <c r="S3231" i="2"/>
  <c r="S3231" i="2" a="1"/>
  <c r="V3230" i="2" a="1"/>
  <c r="V3230" i="2" s="1"/>
  <c r="U3230" i="2"/>
  <c r="T3230" i="2" a="1"/>
  <c r="T3230" i="2" s="1"/>
  <c r="S3230" i="2"/>
  <c r="S3230" i="2" a="1"/>
  <c r="V3229" i="2" a="1"/>
  <c r="V3229" i="2" s="1"/>
  <c r="U3229" i="2"/>
  <c r="T3229" i="2"/>
  <c r="T3229" i="2" a="1"/>
  <c r="S3229" i="2" a="1"/>
  <c r="S3229" i="2" s="1"/>
  <c r="V3228" i="2"/>
  <c r="V3228" i="2" a="1"/>
  <c r="U3228" i="2"/>
  <c r="T3228" i="2" a="1"/>
  <c r="T3228" i="2" s="1"/>
  <c r="S3228" i="2" a="1"/>
  <c r="S3228" i="2" s="1"/>
  <c r="V3227" i="2"/>
  <c r="V3227" i="2" a="1"/>
  <c r="U3227" i="2"/>
  <c r="T3227" i="2" a="1"/>
  <c r="T3227" i="2" s="1"/>
  <c r="S3227" i="2"/>
  <c r="S3227" i="2" a="1"/>
  <c r="V3226" i="2" a="1"/>
  <c r="V3226" i="2" s="1"/>
  <c r="U3226" i="2"/>
  <c r="T3226" i="2" a="1"/>
  <c r="T3226" i="2" s="1"/>
  <c r="S3226" i="2" a="1"/>
  <c r="S3226" i="2" s="1"/>
  <c r="V3225" i="2" a="1"/>
  <c r="V3225" i="2" s="1"/>
  <c r="U3225" i="2"/>
  <c r="T3225" i="2"/>
  <c r="T3225" i="2" a="1"/>
  <c r="S3225" i="2" a="1"/>
  <c r="S3225" i="2" s="1"/>
  <c r="V3224" i="2"/>
  <c r="V3224" i="2" a="1"/>
  <c r="U3224" i="2"/>
  <c r="T3224" i="2"/>
  <c r="T3224" i="2" a="1"/>
  <c r="S3224" i="2" a="1"/>
  <c r="S3224" i="2" s="1"/>
  <c r="V3223" i="2" a="1"/>
  <c r="V3223" i="2" s="1"/>
  <c r="U3223" i="2"/>
  <c r="T3223" i="2" a="1"/>
  <c r="T3223" i="2" s="1"/>
  <c r="S3223" i="2"/>
  <c r="S3223" i="2" a="1"/>
  <c r="V3222" i="2" a="1"/>
  <c r="V3222" i="2" s="1"/>
  <c r="U3222" i="2"/>
  <c r="T3222" i="2" a="1"/>
  <c r="T3222" i="2" s="1"/>
  <c r="S3222" i="2"/>
  <c r="S3222" i="2" a="1"/>
  <c r="V3221" i="2" a="1"/>
  <c r="V3221" i="2" s="1"/>
  <c r="U3221" i="2"/>
  <c r="T3221" i="2"/>
  <c r="T3221" i="2" a="1"/>
  <c r="S3221" i="2" a="1"/>
  <c r="S3221" i="2" s="1"/>
  <c r="V3220" i="2"/>
  <c r="V3220" i="2" a="1"/>
  <c r="U3220" i="2"/>
  <c r="T3220" i="2" a="1"/>
  <c r="T3220" i="2" s="1"/>
  <c r="S3220" i="2" a="1"/>
  <c r="S3220" i="2" s="1"/>
  <c r="V3219" i="2"/>
  <c r="V3219" i="2" a="1"/>
  <c r="U3219" i="2"/>
  <c r="T3219" i="2" a="1"/>
  <c r="T3219" i="2" s="1"/>
  <c r="S3219" i="2"/>
  <c r="S3219" i="2" a="1"/>
  <c r="V3218" i="2" a="1"/>
  <c r="V3218" i="2" s="1"/>
  <c r="U3218" i="2"/>
  <c r="T3218" i="2" a="1"/>
  <c r="T3218" i="2" s="1"/>
  <c r="S3218" i="2" a="1"/>
  <c r="S3218" i="2" s="1"/>
  <c r="V3217" i="2" a="1"/>
  <c r="V3217" i="2" s="1"/>
  <c r="U3217" i="2"/>
  <c r="T3217" i="2"/>
  <c r="T3217" i="2" a="1"/>
  <c r="S3217" i="2" a="1"/>
  <c r="S3217" i="2" s="1"/>
  <c r="V3216" i="2"/>
  <c r="V3216" i="2" a="1"/>
  <c r="U3216" i="2"/>
  <c r="T3216" i="2"/>
  <c r="T3216" i="2" a="1"/>
  <c r="S3216" i="2" a="1"/>
  <c r="S3216" i="2" s="1"/>
  <c r="V3215" i="2" a="1"/>
  <c r="V3215" i="2" s="1"/>
  <c r="U3215" i="2"/>
  <c r="T3215" i="2" a="1"/>
  <c r="T3215" i="2" s="1"/>
  <c r="S3215" i="2"/>
  <c r="S3215" i="2" a="1"/>
  <c r="V3214" i="2" a="1"/>
  <c r="V3214" i="2" s="1"/>
  <c r="U3214" i="2"/>
  <c r="T3214" i="2" a="1"/>
  <c r="T3214" i="2" s="1"/>
  <c r="S3214" i="2"/>
  <c r="S3214" i="2" a="1"/>
  <c r="V3213" i="2" a="1"/>
  <c r="V3213" i="2" s="1"/>
  <c r="U3213" i="2"/>
  <c r="T3213" i="2"/>
  <c r="T3213" i="2" a="1"/>
  <c r="S3213" i="2" a="1"/>
  <c r="S3213" i="2" s="1"/>
  <c r="V3212" i="2"/>
  <c r="V3212" i="2" a="1"/>
  <c r="U3212" i="2"/>
  <c r="T3212" i="2" a="1"/>
  <c r="T3212" i="2" s="1"/>
  <c r="S3212" i="2" a="1"/>
  <c r="S3212" i="2" s="1"/>
  <c r="V3211" i="2"/>
  <c r="V3211" i="2" a="1"/>
  <c r="U3211" i="2"/>
  <c r="T3211" i="2" a="1"/>
  <c r="T3211" i="2" s="1"/>
  <c r="S3211" i="2"/>
  <c r="S3211" i="2" a="1"/>
  <c r="V3210" i="2" a="1"/>
  <c r="V3210" i="2" s="1"/>
  <c r="U3210" i="2"/>
  <c r="T3210" i="2" a="1"/>
  <c r="T3210" i="2" s="1"/>
  <c r="S3210" i="2" a="1"/>
  <c r="S3210" i="2" s="1"/>
  <c r="V3209" i="2" a="1"/>
  <c r="V3209" i="2" s="1"/>
  <c r="U3209" i="2"/>
  <c r="T3209" i="2"/>
  <c r="T3209" i="2" a="1"/>
  <c r="S3209" i="2" a="1"/>
  <c r="S3209" i="2" s="1"/>
  <c r="V3208" i="2"/>
  <c r="V3208" i="2" a="1"/>
  <c r="U3208" i="2"/>
  <c r="T3208" i="2"/>
  <c r="T3208" i="2" a="1"/>
  <c r="S3208" i="2" a="1"/>
  <c r="S3208" i="2" s="1"/>
  <c r="V3207" i="2" a="1"/>
  <c r="V3207" i="2" s="1"/>
  <c r="U3207" i="2"/>
  <c r="T3207" i="2" a="1"/>
  <c r="T3207" i="2" s="1"/>
  <c r="S3207" i="2"/>
  <c r="S3207" i="2" a="1"/>
  <c r="V3206" i="2" a="1"/>
  <c r="V3206" i="2" s="1"/>
  <c r="U3206" i="2"/>
  <c r="T3206" i="2" a="1"/>
  <c r="T3206" i="2" s="1"/>
  <c r="S3206" i="2"/>
  <c r="S3206" i="2" a="1"/>
  <c r="V3205" i="2" a="1"/>
  <c r="V3205" i="2" s="1"/>
  <c r="U3205" i="2"/>
  <c r="T3205" i="2"/>
  <c r="T3205" i="2" a="1"/>
  <c r="S3205" i="2" a="1"/>
  <c r="S3205" i="2" s="1"/>
  <c r="V3204" i="2"/>
  <c r="V3204" i="2" a="1"/>
  <c r="U3204" i="2"/>
  <c r="T3204" i="2" a="1"/>
  <c r="T3204" i="2" s="1"/>
  <c r="S3204" i="2" a="1"/>
  <c r="S3204" i="2" s="1"/>
  <c r="V3203" i="2"/>
  <c r="V3203" i="2" a="1"/>
  <c r="U3203" i="2"/>
  <c r="T3203" i="2" a="1"/>
  <c r="T3203" i="2" s="1"/>
  <c r="S3203" i="2"/>
  <c r="S3203" i="2" a="1"/>
  <c r="V3202" i="2" a="1"/>
  <c r="V3202" i="2" s="1"/>
  <c r="U3202" i="2"/>
  <c r="T3202" i="2" a="1"/>
  <c r="T3202" i="2" s="1"/>
  <c r="S3202" i="2" a="1"/>
  <c r="S3202" i="2" s="1"/>
  <c r="V3201" i="2" a="1"/>
  <c r="V3201" i="2" s="1"/>
  <c r="U3201" i="2"/>
  <c r="T3201" i="2"/>
  <c r="T3201" i="2" a="1"/>
  <c r="S3201" i="2" a="1"/>
  <c r="S3201" i="2" s="1"/>
  <c r="V3200" i="2"/>
  <c r="V3200" i="2" a="1"/>
  <c r="U3200" i="2"/>
  <c r="T3200" i="2"/>
  <c r="T3200" i="2" a="1"/>
  <c r="S3200" i="2" a="1"/>
  <c r="S3200" i="2" s="1"/>
  <c r="V3199" i="2" a="1"/>
  <c r="V3199" i="2" s="1"/>
  <c r="U3199" i="2"/>
  <c r="T3199" i="2" a="1"/>
  <c r="T3199" i="2" s="1"/>
  <c r="S3199" i="2"/>
  <c r="S3199" i="2" a="1"/>
  <c r="V3198" i="2" a="1"/>
  <c r="V3198" i="2" s="1"/>
  <c r="U3198" i="2"/>
  <c r="T3198" i="2" a="1"/>
  <c r="T3198" i="2" s="1"/>
  <c r="S3198" i="2"/>
  <c r="S3198" i="2" a="1"/>
  <c r="V3197" i="2" a="1"/>
  <c r="V3197" i="2" s="1"/>
  <c r="U3197" i="2"/>
  <c r="T3197" i="2"/>
  <c r="T3197" i="2" a="1"/>
  <c r="S3197" i="2" a="1"/>
  <c r="S3197" i="2" s="1"/>
  <c r="V3196" i="2"/>
  <c r="V3196" i="2" a="1"/>
  <c r="U3196" i="2"/>
  <c r="T3196" i="2" a="1"/>
  <c r="T3196" i="2" s="1"/>
  <c r="S3196" i="2" a="1"/>
  <c r="S3196" i="2" s="1"/>
  <c r="V3195" i="2"/>
  <c r="V3195" i="2" a="1"/>
  <c r="U3195" i="2"/>
  <c r="T3195" i="2" a="1"/>
  <c r="T3195" i="2" s="1"/>
  <c r="S3195" i="2"/>
  <c r="S3195" i="2" a="1"/>
  <c r="V3194" i="2" a="1"/>
  <c r="V3194" i="2" s="1"/>
  <c r="U3194" i="2"/>
  <c r="T3194" i="2" a="1"/>
  <c r="T3194" i="2" s="1"/>
  <c r="S3194" i="2" a="1"/>
  <c r="S3194" i="2" s="1"/>
  <c r="V3193" i="2" a="1"/>
  <c r="V3193" i="2" s="1"/>
  <c r="U3193" i="2"/>
  <c r="T3193" i="2"/>
  <c r="T3193" i="2" a="1"/>
  <c r="S3193" i="2" a="1"/>
  <c r="S3193" i="2" s="1"/>
  <c r="V3192" i="2"/>
  <c r="V3192" i="2" a="1"/>
  <c r="U3192" i="2"/>
  <c r="T3192" i="2"/>
  <c r="T3192" i="2" a="1"/>
  <c r="S3192" i="2" a="1"/>
  <c r="S3192" i="2" s="1"/>
  <c r="V3191" i="2" a="1"/>
  <c r="V3191" i="2" s="1"/>
  <c r="U3191" i="2"/>
  <c r="T3191" i="2" a="1"/>
  <c r="T3191" i="2" s="1"/>
  <c r="S3191" i="2"/>
  <c r="S3191" i="2" a="1"/>
  <c r="V3190" i="2" a="1"/>
  <c r="V3190" i="2" s="1"/>
  <c r="U3190" i="2"/>
  <c r="T3190" i="2" a="1"/>
  <c r="T3190" i="2" s="1"/>
  <c r="S3190" i="2"/>
  <c r="S3190" i="2" a="1"/>
  <c r="V3189" i="2" a="1"/>
  <c r="V3189" i="2" s="1"/>
  <c r="U3189" i="2"/>
  <c r="T3189" i="2"/>
  <c r="T3189" i="2" a="1"/>
  <c r="S3189" i="2" a="1"/>
  <c r="S3189" i="2" s="1"/>
  <c r="V3188" i="2"/>
  <c r="V3188" i="2" a="1"/>
  <c r="U3188" i="2"/>
  <c r="T3188" i="2" a="1"/>
  <c r="T3188" i="2" s="1"/>
  <c r="S3188" i="2" a="1"/>
  <c r="S3188" i="2" s="1"/>
  <c r="V3187" i="2"/>
  <c r="V3187" i="2" a="1"/>
  <c r="U3187" i="2"/>
  <c r="T3187" i="2" a="1"/>
  <c r="T3187" i="2" s="1"/>
  <c r="S3187" i="2"/>
  <c r="S3187" i="2" a="1"/>
  <c r="V3186" i="2" a="1"/>
  <c r="V3186" i="2" s="1"/>
  <c r="U3186" i="2"/>
  <c r="T3186" i="2" a="1"/>
  <c r="T3186" i="2" s="1"/>
  <c r="S3186" i="2" a="1"/>
  <c r="S3186" i="2" s="1"/>
  <c r="V3185" i="2" a="1"/>
  <c r="V3185" i="2" s="1"/>
  <c r="U3185" i="2"/>
  <c r="T3185" i="2"/>
  <c r="T3185" i="2" a="1"/>
  <c r="S3185" i="2" a="1"/>
  <c r="S3185" i="2" s="1"/>
  <c r="V3184" i="2"/>
  <c r="V3184" i="2" a="1"/>
  <c r="U3184" i="2"/>
  <c r="T3184" i="2"/>
  <c r="T3184" i="2" a="1"/>
  <c r="S3184" i="2" a="1"/>
  <c r="S3184" i="2" s="1"/>
  <c r="V3183" i="2" a="1"/>
  <c r="V3183" i="2" s="1"/>
  <c r="U3183" i="2"/>
  <c r="T3183" i="2" a="1"/>
  <c r="T3183" i="2" s="1"/>
  <c r="S3183" i="2"/>
  <c r="S3183" i="2" a="1"/>
  <c r="V3182" i="2" a="1"/>
  <c r="V3182" i="2" s="1"/>
  <c r="U3182" i="2"/>
  <c r="T3182" i="2" a="1"/>
  <c r="T3182" i="2" s="1"/>
  <c r="S3182" i="2"/>
  <c r="S3182" i="2" a="1"/>
  <c r="V3181" i="2" a="1"/>
  <c r="V3181" i="2" s="1"/>
  <c r="U3181" i="2"/>
  <c r="T3181" i="2"/>
  <c r="T3181" i="2" a="1"/>
  <c r="S3181" i="2" a="1"/>
  <c r="S3181" i="2" s="1"/>
  <c r="V3180" i="2"/>
  <c r="V3180" i="2" a="1"/>
  <c r="U3180" i="2"/>
  <c r="T3180" i="2" a="1"/>
  <c r="T3180" i="2" s="1"/>
  <c r="S3180" i="2" a="1"/>
  <c r="S3180" i="2" s="1"/>
  <c r="V3179" i="2"/>
  <c r="V3179" i="2" a="1"/>
  <c r="U3179" i="2"/>
  <c r="T3179" i="2" a="1"/>
  <c r="T3179" i="2" s="1"/>
  <c r="S3179" i="2"/>
  <c r="S3179" i="2" a="1"/>
  <c r="V3178" i="2" a="1"/>
  <c r="V3178" i="2" s="1"/>
  <c r="U3178" i="2"/>
  <c r="T3178" i="2" a="1"/>
  <c r="T3178" i="2" s="1"/>
  <c r="S3178" i="2" a="1"/>
  <c r="S3178" i="2" s="1"/>
  <c r="V3177" i="2" a="1"/>
  <c r="V3177" i="2" s="1"/>
  <c r="U3177" i="2"/>
  <c r="T3177" i="2"/>
  <c r="T3177" i="2" a="1"/>
  <c r="S3177" i="2" a="1"/>
  <c r="S3177" i="2" s="1"/>
  <c r="V3176" i="2"/>
  <c r="V3176" i="2" a="1"/>
  <c r="U3176" i="2"/>
  <c r="T3176" i="2"/>
  <c r="T3176" i="2" a="1"/>
  <c r="S3176" i="2" a="1"/>
  <c r="S3176" i="2" s="1"/>
  <c r="V3175" i="2" a="1"/>
  <c r="V3175" i="2" s="1"/>
  <c r="U3175" i="2"/>
  <c r="T3175" i="2" a="1"/>
  <c r="T3175" i="2" s="1"/>
  <c r="S3175" i="2"/>
  <c r="S3175" i="2" a="1"/>
  <c r="V3174" i="2" a="1"/>
  <c r="V3174" i="2" s="1"/>
  <c r="U3174" i="2"/>
  <c r="T3174" i="2" a="1"/>
  <c r="T3174" i="2" s="1"/>
  <c r="S3174" i="2"/>
  <c r="S3174" i="2" a="1"/>
  <c r="V3173" i="2" a="1"/>
  <c r="V3173" i="2" s="1"/>
  <c r="U3173" i="2"/>
  <c r="T3173" i="2"/>
  <c r="T3173" i="2" a="1"/>
  <c r="S3173" i="2" a="1"/>
  <c r="S3173" i="2" s="1"/>
  <c r="V3172" i="2"/>
  <c r="V3172" i="2" a="1"/>
  <c r="U3172" i="2"/>
  <c r="T3172" i="2" a="1"/>
  <c r="T3172" i="2" s="1"/>
  <c r="S3172" i="2" a="1"/>
  <c r="S3172" i="2" s="1"/>
  <c r="V3171" i="2"/>
  <c r="V3171" i="2" a="1"/>
  <c r="U3171" i="2"/>
  <c r="T3171" i="2" a="1"/>
  <c r="T3171" i="2" s="1"/>
  <c r="S3171" i="2"/>
  <c r="S3171" i="2" a="1"/>
  <c r="V3170" i="2" a="1"/>
  <c r="V3170" i="2" s="1"/>
  <c r="U3170" i="2"/>
  <c r="T3170" i="2" a="1"/>
  <c r="T3170" i="2" s="1"/>
  <c r="S3170" i="2" a="1"/>
  <c r="S3170" i="2" s="1"/>
  <c r="V3169" i="2" a="1"/>
  <c r="V3169" i="2" s="1"/>
  <c r="U3169" i="2"/>
  <c r="T3169" i="2"/>
  <c r="T3169" i="2" a="1"/>
  <c r="S3169" i="2" a="1"/>
  <c r="S3169" i="2" s="1"/>
  <c r="V3168" i="2"/>
  <c r="V3168" i="2" a="1"/>
  <c r="U3168" i="2"/>
  <c r="T3168" i="2"/>
  <c r="T3168" i="2" a="1"/>
  <c r="S3168" i="2" a="1"/>
  <c r="S3168" i="2" s="1"/>
  <c r="V3167" i="2" a="1"/>
  <c r="V3167" i="2" s="1"/>
  <c r="U3167" i="2"/>
  <c r="T3167" i="2" a="1"/>
  <c r="T3167" i="2" s="1"/>
  <c r="S3167" i="2"/>
  <c r="S3167" i="2" a="1"/>
  <c r="V3166" i="2" a="1"/>
  <c r="V3166" i="2" s="1"/>
  <c r="U3166" i="2"/>
  <c r="T3166" i="2" a="1"/>
  <c r="T3166" i="2" s="1"/>
  <c r="S3166" i="2"/>
  <c r="S3166" i="2" a="1"/>
  <c r="V3165" i="2" a="1"/>
  <c r="V3165" i="2" s="1"/>
  <c r="U3165" i="2"/>
  <c r="T3165" i="2"/>
  <c r="T3165" i="2" a="1"/>
  <c r="S3165" i="2" a="1"/>
  <c r="S3165" i="2" s="1"/>
  <c r="V3164" i="2"/>
  <c r="V3164" i="2" a="1"/>
  <c r="U3164" i="2"/>
  <c r="T3164" i="2" a="1"/>
  <c r="T3164" i="2" s="1"/>
  <c r="S3164" i="2" a="1"/>
  <c r="S3164" i="2" s="1"/>
  <c r="V3163" i="2"/>
  <c r="V3163" i="2" a="1"/>
  <c r="U3163" i="2"/>
  <c r="T3163" i="2" a="1"/>
  <c r="T3163" i="2" s="1"/>
  <c r="S3163" i="2"/>
  <c r="S3163" i="2" a="1"/>
  <c r="V3162" i="2" a="1"/>
  <c r="V3162" i="2" s="1"/>
  <c r="U3162" i="2"/>
  <c r="T3162" i="2" a="1"/>
  <c r="T3162" i="2" s="1"/>
  <c r="S3162" i="2" a="1"/>
  <c r="S3162" i="2" s="1"/>
  <c r="V3161" i="2" a="1"/>
  <c r="V3161" i="2" s="1"/>
  <c r="U3161" i="2"/>
  <c r="T3161" i="2" a="1"/>
  <c r="T3161" i="2" s="1"/>
  <c r="S3161" i="2" a="1"/>
  <c r="S3161" i="2" s="1"/>
  <c r="V3160" i="2"/>
  <c r="V3160" i="2" a="1"/>
  <c r="U3160" i="2"/>
  <c r="T3160" i="2"/>
  <c r="T3160" i="2" a="1"/>
  <c r="S3160" i="2" a="1"/>
  <c r="S3160" i="2" s="1"/>
  <c r="V3159" i="2" a="1"/>
  <c r="V3159" i="2" s="1"/>
  <c r="U3159" i="2"/>
  <c r="T3159" i="2" a="1"/>
  <c r="T3159" i="2" s="1"/>
  <c r="S3159" i="2"/>
  <c r="S3159" i="2" a="1"/>
  <c r="V3158" i="2" a="1"/>
  <c r="V3158" i="2" s="1"/>
  <c r="U3158" i="2"/>
  <c r="T3158" i="2" a="1"/>
  <c r="T3158" i="2" s="1"/>
  <c r="S3158" i="2"/>
  <c r="S3158" i="2" a="1"/>
  <c r="V3157" i="2" a="1"/>
  <c r="V3157" i="2" s="1"/>
  <c r="U3157" i="2"/>
  <c r="T3157" i="2"/>
  <c r="T3157" i="2" a="1"/>
  <c r="S3157" i="2" a="1"/>
  <c r="S3157" i="2" s="1"/>
  <c r="V3156" i="2" a="1"/>
  <c r="V3156" i="2" s="1"/>
  <c r="U3156" i="2"/>
  <c r="T3156" i="2"/>
  <c r="T3156" i="2" a="1"/>
  <c r="S3156" i="2" a="1"/>
  <c r="S3156" i="2" s="1"/>
  <c r="V3155" i="2"/>
  <c r="V3155" i="2" a="1"/>
  <c r="U3155" i="2"/>
  <c r="T3155" i="2" a="1"/>
  <c r="T3155" i="2" s="1"/>
  <c r="S3155" i="2"/>
  <c r="S3155" i="2" a="1"/>
  <c r="V3154" i="2" a="1"/>
  <c r="V3154" i="2" s="1"/>
  <c r="U3154" i="2"/>
  <c r="T3154" i="2" a="1"/>
  <c r="T3154" i="2" s="1"/>
  <c r="S3154" i="2"/>
  <c r="S3154" i="2" a="1"/>
  <c r="V3153" i="2" a="1"/>
  <c r="V3153" i="2" s="1"/>
  <c r="U3153" i="2"/>
  <c r="T3153" i="2" a="1"/>
  <c r="T3153" i="2" s="1"/>
  <c r="S3153" i="2" a="1"/>
  <c r="S3153" i="2" s="1"/>
  <c r="V3152" i="2"/>
  <c r="V3152" i="2" a="1"/>
  <c r="U3152" i="2"/>
  <c r="T3152" i="2"/>
  <c r="T3152" i="2" a="1"/>
  <c r="S3152" i="2" a="1"/>
  <c r="S3152" i="2" s="1"/>
  <c r="V3151" i="2"/>
  <c r="V3151" i="2" a="1"/>
  <c r="U3151" i="2"/>
  <c r="T3151" i="2" a="1"/>
  <c r="T3151" i="2" s="1"/>
  <c r="S3151" i="2"/>
  <c r="S3151" i="2" a="1"/>
  <c r="V3150" i="2" a="1"/>
  <c r="V3150" i="2" s="1"/>
  <c r="U3150" i="2"/>
  <c r="T3150" i="2" a="1"/>
  <c r="T3150" i="2" s="1"/>
  <c r="S3150" i="2"/>
  <c r="S3150" i="2" a="1"/>
  <c r="V3149" i="2" a="1"/>
  <c r="V3149" i="2" s="1"/>
  <c r="U3149" i="2"/>
  <c r="T3149" i="2"/>
  <c r="T3149" i="2" a="1"/>
  <c r="S3149" i="2" a="1"/>
  <c r="S3149" i="2" s="1"/>
  <c r="V3148" i="2" a="1"/>
  <c r="V3148" i="2" s="1"/>
  <c r="U3148" i="2"/>
  <c r="T3148" i="2" a="1"/>
  <c r="T3148" i="2" s="1"/>
  <c r="S3148" i="2" a="1"/>
  <c r="S3148" i="2" s="1"/>
  <c r="V3147" i="2"/>
  <c r="V3147" i="2" a="1"/>
  <c r="U3147" i="2"/>
  <c r="T3147" i="2" a="1"/>
  <c r="T3147" i="2" s="1"/>
  <c r="S3147" i="2"/>
  <c r="S3147" i="2" a="1"/>
  <c r="V3146" i="2" a="1"/>
  <c r="V3146" i="2" s="1"/>
  <c r="U3146" i="2"/>
  <c r="T3146" i="2" a="1"/>
  <c r="T3146" i="2" s="1"/>
  <c r="S3146" i="2" a="1"/>
  <c r="S3146" i="2" s="1"/>
  <c r="V3145" i="2" a="1"/>
  <c r="V3145" i="2" s="1"/>
  <c r="U3145" i="2"/>
  <c r="T3145" i="2"/>
  <c r="T3145" i="2" a="1"/>
  <c r="S3145" i="2" a="1"/>
  <c r="S3145" i="2" s="1"/>
  <c r="V3144" i="2"/>
  <c r="V3144" i="2" a="1"/>
  <c r="U3144" i="2"/>
  <c r="T3144" i="2"/>
  <c r="T3144" i="2" a="1"/>
  <c r="S3144" i="2" a="1"/>
  <c r="S3144" i="2" s="1"/>
  <c r="V3143" i="2" a="1"/>
  <c r="V3143" i="2" s="1"/>
  <c r="U3143" i="2"/>
  <c r="T3143" i="2" a="1"/>
  <c r="T3143" i="2" s="1"/>
  <c r="S3143" i="2"/>
  <c r="S3143" i="2" a="1"/>
  <c r="V3142" i="2" a="1"/>
  <c r="V3142" i="2" s="1"/>
  <c r="U3142" i="2"/>
  <c r="T3142" i="2" a="1"/>
  <c r="T3142" i="2" s="1"/>
  <c r="S3142" i="2"/>
  <c r="S3142" i="2" a="1"/>
  <c r="V3141" i="2" a="1"/>
  <c r="V3141" i="2" s="1"/>
  <c r="U3141" i="2"/>
  <c r="T3141" i="2"/>
  <c r="T3141" i="2" a="1"/>
  <c r="S3141" i="2" a="1"/>
  <c r="S3141" i="2" s="1"/>
  <c r="V3140" i="2"/>
  <c r="V3140" i="2" a="1"/>
  <c r="U3140" i="2"/>
  <c r="T3140" i="2"/>
  <c r="T3140" i="2" a="1"/>
  <c r="S3140" i="2" a="1"/>
  <c r="S3140" i="2" s="1"/>
  <c r="V3139" i="2"/>
  <c r="V3139" i="2" a="1"/>
  <c r="U3139" i="2"/>
  <c r="T3139" i="2" a="1"/>
  <c r="T3139" i="2" s="1"/>
  <c r="S3139" i="2"/>
  <c r="S3139" i="2" a="1"/>
  <c r="V3138" i="2" a="1"/>
  <c r="V3138" i="2" s="1"/>
  <c r="U3138" i="2"/>
  <c r="T3138" i="2" a="1"/>
  <c r="T3138" i="2" s="1"/>
  <c r="S3138" i="2" a="1"/>
  <c r="S3138" i="2" s="1"/>
  <c r="V3137" i="2" a="1"/>
  <c r="V3137" i="2" s="1"/>
  <c r="U3137" i="2"/>
  <c r="T3137" i="2"/>
  <c r="T3137" i="2" a="1"/>
  <c r="S3137" i="2" a="1"/>
  <c r="S3137" i="2" s="1"/>
  <c r="V3136" i="2"/>
  <c r="V3136" i="2" a="1"/>
  <c r="U3136" i="2"/>
  <c r="T3136" i="2"/>
  <c r="T3136" i="2" a="1"/>
  <c r="S3136" i="2" a="1"/>
  <c r="S3136" i="2" s="1"/>
  <c r="V3135" i="2" a="1"/>
  <c r="V3135" i="2" s="1"/>
  <c r="U3135" i="2"/>
  <c r="T3135" i="2" a="1"/>
  <c r="T3135" i="2" s="1"/>
  <c r="S3135" i="2"/>
  <c r="S3135" i="2" a="1"/>
  <c r="V3134" i="2" a="1"/>
  <c r="V3134" i="2" s="1"/>
  <c r="U3134" i="2"/>
  <c r="T3134" i="2" a="1"/>
  <c r="T3134" i="2" s="1"/>
  <c r="S3134" i="2"/>
  <c r="S3134" i="2" a="1"/>
  <c r="V3133" i="2" a="1"/>
  <c r="V3133" i="2" s="1"/>
  <c r="U3133" i="2"/>
  <c r="T3133" i="2"/>
  <c r="T3133" i="2" a="1"/>
  <c r="S3133" i="2" a="1"/>
  <c r="S3133" i="2" s="1"/>
  <c r="V3132" i="2"/>
  <c r="V3132" i="2" a="1"/>
  <c r="U3132" i="2"/>
  <c r="T3132" i="2" a="1"/>
  <c r="T3132" i="2" s="1"/>
  <c r="S3132" i="2" a="1"/>
  <c r="S3132" i="2" s="1"/>
  <c r="V3131" i="2"/>
  <c r="V3131" i="2" a="1"/>
  <c r="U3131" i="2"/>
  <c r="T3131" i="2" a="1"/>
  <c r="T3131" i="2" s="1"/>
  <c r="S3131" i="2"/>
  <c r="S3131" i="2" a="1"/>
  <c r="V3130" i="2" a="1"/>
  <c r="V3130" i="2" s="1"/>
  <c r="U3130" i="2"/>
  <c r="T3130" i="2" a="1"/>
  <c r="T3130" i="2" s="1"/>
  <c r="S3130" i="2"/>
  <c r="S3130" i="2" a="1"/>
  <c r="V3129" i="2" a="1"/>
  <c r="V3129" i="2" s="1"/>
  <c r="U3129" i="2"/>
  <c r="T3129" i="2"/>
  <c r="T3129" i="2" a="1"/>
  <c r="S3129" i="2" a="1"/>
  <c r="S3129" i="2" s="1"/>
  <c r="V3128" i="2"/>
  <c r="V3128" i="2" a="1"/>
  <c r="U3128" i="2"/>
  <c r="T3128" i="2"/>
  <c r="T3128" i="2" a="1"/>
  <c r="S3128" i="2" a="1"/>
  <c r="S3128" i="2" s="1"/>
  <c r="V3127" i="2"/>
  <c r="V3127" i="2" a="1"/>
  <c r="U3127" i="2"/>
  <c r="T3127" i="2" a="1"/>
  <c r="T3127" i="2" s="1"/>
  <c r="S3127" i="2"/>
  <c r="S3127" i="2" a="1"/>
  <c r="V3126" i="2" a="1"/>
  <c r="V3126" i="2" s="1"/>
  <c r="U3126" i="2"/>
  <c r="T3126" i="2" a="1"/>
  <c r="T3126" i="2" s="1"/>
  <c r="S3126" i="2"/>
  <c r="S3126" i="2" a="1"/>
  <c r="V3125" i="2" a="1"/>
  <c r="V3125" i="2" s="1"/>
  <c r="U3125" i="2"/>
  <c r="T3125" i="2"/>
  <c r="T3125" i="2" a="1"/>
  <c r="S3125" i="2" a="1"/>
  <c r="S3125" i="2" s="1"/>
  <c r="V3124" i="2"/>
  <c r="V3124" i="2" a="1"/>
  <c r="U3124" i="2"/>
  <c r="T3124" i="2" a="1"/>
  <c r="T3124" i="2" s="1"/>
  <c r="S3124" i="2" a="1"/>
  <c r="S3124" i="2" s="1"/>
  <c r="V3123" i="2"/>
  <c r="V3123" i="2" a="1"/>
  <c r="U3123" i="2"/>
  <c r="T3123" i="2" a="1"/>
  <c r="T3123" i="2" s="1"/>
  <c r="S3123" i="2"/>
  <c r="S3123" i="2" a="1"/>
  <c r="V3122" i="2" a="1"/>
  <c r="V3122" i="2" s="1"/>
  <c r="U3122" i="2"/>
  <c r="T3122" i="2" a="1"/>
  <c r="T3122" i="2" s="1"/>
  <c r="S3122" i="2" a="1"/>
  <c r="S3122" i="2" s="1"/>
  <c r="V3121" i="2" a="1"/>
  <c r="V3121" i="2" s="1"/>
  <c r="U3121" i="2"/>
  <c r="T3121" i="2"/>
  <c r="T3121" i="2" a="1"/>
  <c r="S3121" i="2" a="1"/>
  <c r="S3121" i="2" s="1"/>
  <c r="V3120" i="2"/>
  <c r="V3120" i="2" a="1"/>
  <c r="U3120" i="2"/>
  <c r="T3120" i="2"/>
  <c r="T3120" i="2" a="1"/>
  <c r="S3120" i="2" a="1"/>
  <c r="S3120" i="2" s="1"/>
  <c r="V3119" i="2" a="1"/>
  <c r="V3119" i="2" s="1"/>
  <c r="U3119" i="2"/>
  <c r="T3119" i="2" a="1"/>
  <c r="T3119" i="2" s="1"/>
  <c r="S3119" i="2"/>
  <c r="S3119" i="2" a="1"/>
  <c r="V3118" i="2" a="1"/>
  <c r="V3118" i="2" s="1"/>
  <c r="U3118" i="2"/>
  <c r="T3118" i="2" a="1"/>
  <c r="T3118" i="2" s="1"/>
  <c r="S3118" i="2"/>
  <c r="S3118" i="2" a="1"/>
  <c r="V3117" i="2" a="1"/>
  <c r="V3117" i="2" s="1"/>
  <c r="U3117" i="2"/>
  <c r="T3117" i="2"/>
  <c r="T3117" i="2" a="1"/>
  <c r="S3117" i="2" a="1"/>
  <c r="S3117" i="2" s="1"/>
  <c r="V3116" i="2"/>
  <c r="V3116" i="2" a="1"/>
  <c r="U3116" i="2"/>
  <c r="T3116" i="2" a="1"/>
  <c r="T3116" i="2" s="1"/>
  <c r="S3116" i="2" a="1"/>
  <c r="S3116" i="2" s="1"/>
  <c r="V3115" i="2"/>
  <c r="V3115" i="2" a="1"/>
  <c r="U3115" i="2"/>
  <c r="T3115" i="2" a="1"/>
  <c r="T3115" i="2" s="1"/>
  <c r="S3115" i="2"/>
  <c r="S3115" i="2" a="1"/>
  <c r="V3114" i="2" a="1"/>
  <c r="V3114" i="2" s="1"/>
  <c r="U3114" i="2"/>
  <c r="T3114" i="2" a="1"/>
  <c r="T3114" i="2" s="1"/>
  <c r="S3114" i="2" a="1"/>
  <c r="S3114" i="2" s="1"/>
  <c r="V3113" i="2" a="1"/>
  <c r="V3113" i="2" s="1"/>
  <c r="U3113" i="2"/>
  <c r="T3113" i="2"/>
  <c r="T3113" i="2" a="1"/>
  <c r="S3113" i="2" a="1"/>
  <c r="S3113" i="2" s="1"/>
  <c r="V3112" i="2"/>
  <c r="V3112" i="2" a="1"/>
  <c r="U3112" i="2"/>
  <c r="T3112" i="2"/>
  <c r="T3112" i="2" a="1"/>
  <c r="S3112" i="2" a="1"/>
  <c r="S3112" i="2" s="1"/>
  <c r="V3111" i="2"/>
  <c r="V3111" i="2" a="1"/>
  <c r="U3111" i="2"/>
  <c r="T3111" i="2" a="1"/>
  <c r="T3111" i="2" s="1"/>
  <c r="S3111" i="2"/>
  <c r="S3111" i="2" a="1"/>
  <c r="V3110" i="2" a="1"/>
  <c r="V3110" i="2" s="1"/>
  <c r="U3110" i="2"/>
  <c r="T3110" i="2" a="1"/>
  <c r="T3110" i="2" s="1"/>
  <c r="S3110" i="2"/>
  <c r="S3110" i="2" a="1"/>
  <c r="V3109" i="2" a="1"/>
  <c r="V3109" i="2" s="1"/>
  <c r="U3109" i="2"/>
  <c r="T3109" i="2"/>
  <c r="T3109" i="2" a="1"/>
  <c r="S3109" i="2" a="1"/>
  <c r="S3109" i="2" s="1"/>
  <c r="V3108" i="2"/>
  <c r="V3108" i="2" a="1"/>
  <c r="U3108" i="2"/>
  <c r="T3108" i="2" a="1"/>
  <c r="T3108" i="2" s="1"/>
  <c r="S3108" i="2" a="1"/>
  <c r="S3108" i="2" s="1"/>
  <c r="V3107" i="2"/>
  <c r="V3107" i="2" a="1"/>
  <c r="U3107" i="2"/>
  <c r="T3107" i="2" a="1"/>
  <c r="T3107" i="2" s="1"/>
  <c r="S3107" i="2"/>
  <c r="S3107" i="2" a="1"/>
  <c r="V3106" i="2" a="1"/>
  <c r="V3106" i="2" s="1"/>
  <c r="U3106" i="2"/>
  <c r="T3106" i="2" a="1"/>
  <c r="T3106" i="2" s="1"/>
  <c r="S3106" i="2" a="1"/>
  <c r="S3106" i="2" s="1"/>
  <c r="V3105" i="2" a="1"/>
  <c r="V3105" i="2" s="1"/>
  <c r="U3105" i="2"/>
  <c r="T3105" i="2"/>
  <c r="T3105" i="2" a="1"/>
  <c r="S3105" i="2" a="1"/>
  <c r="S3105" i="2" s="1"/>
  <c r="V3104" i="2"/>
  <c r="V3104" i="2" a="1"/>
  <c r="U3104" i="2"/>
  <c r="T3104" i="2"/>
  <c r="T3104" i="2" a="1"/>
  <c r="S3104" i="2" a="1"/>
  <c r="S3104" i="2" s="1"/>
  <c r="V3103" i="2" a="1"/>
  <c r="V3103" i="2" s="1"/>
  <c r="U3103" i="2"/>
  <c r="T3103" i="2" a="1"/>
  <c r="T3103" i="2" s="1"/>
  <c r="S3103" i="2"/>
  <c r="S3103" i="2" a="1"/>
  <c r="V3102" i="2" a="1"/>
  <c r="V3102" i="2" s="1"/>
  <c r="U3102" i="2"/>
  <c r="T3102" i="2" a="1"/>
  <c r="T3102" i="2" s="1"/>
  <c r="S3102" i="2"/>
  <c r="S3102" i="2" a="1"/>
  <c r="V3101" i="2" a="1"/>
  <c r="V3101" i="2" s="1"/>
  <c r="U3101" i="2"/>
  <c r="T3101" i="2"/>
  <c r="T3101" i="2" a="1"/>
  <c r="S3101" i="2" a="1"/>
  <c r="S3101" i="2" s="1"/>
  <c r="V3100" i="2"/>
  <c r="V3100" i="2" a="1"/>
  <c r="U3100" i="2"/>
  <c r="T3100" i="2" a="1"/>
  <c r="T3100" i="2" s="1"/>
  <c r="S3100" i="2" a="1"/>
  <c r="S3100" i="2" s="1"/>
  <c r="V3099" i="2"/>
  <c r="V3099" i="2" a="1"/>
  <c r="U3099" i="2"/>
  <c r="T3099" i="2" a="1"/>
  <c r="T3099" i="2" s="1"/>
  <c r="S3099" i="2"/>
  <c r="S3099" i="2" a="1"/>
  <c r="V3098" i="2" a="1"/>
  <c r="V3098" i="2" s="1"/>
  <c r="U3098" i="2"/>
  <c r="T3098" i="2" a="1"/>
  <c r="T3098" i="2" s="1"/>
  <c r="S3098" i="2" a="1"/>
  <c r="S3098" i="2" s="1"/>
  <c r="V3097" i="2" a="1"/>
  <c r="V3097" i="2" s="1"/>
  <c r="U3097" i="2"/>
  <c r="T3097" i="2"/>
  <c r="T3097" i="2" a="1"/>
  <c r="S3097" i="2" a="1"/>
  <c r="S3097" i="2" s="1"/>
  <c r="V3096" i="2"/>
  <c r="V3096" i="2" a="1"/>
  <c r="U3096" i="2"/>
  <c r="T3096" i="2"/>
  <c r="T3096" i="2" a="1"/>
  <c r="S3096" i="2" a="1"/>
  <c r="S3096" i="2" s="1"/>
  <c r="V3095" i="2"/>
  <c r="V3095" i="2" a="1"/>
  <c r="U3095" i="2"/>
  <c r="T3095" i="2" a="1"/>
  <c r="T3095" i="2" s="1"/>
  <c r="S3095" i="2"/>
  <c r="S3095" i="2" a="1"/>
  <c r="V3094" i="2" a="1"/>
  <c r="V3094" i="2" s="1"/>
  <c r="U3094" i="2"/>
  <c r="T3094" i="2" a="1"/>
  <c r="T3094" i="2" s="1"/>
  <c r="S3094" i="2"/>
  <c r="S3094" i="2" a="1"/>
  <c r="V3093" i="2" a="1"/>
  <c r="V3093" i="2" s="1"/>
  <c r="U3093" i="2"/>
  <c r="T3093" i="2"/>
  <c r="T3093" i="2" a="1"/>
  <c r="S3093" i="2" a="1"/>
  <c r="S3093" i="2" s="1"/>
  <c r="V3092" i="2"/>
  <c r="V3092" i="2" a="1"/>
  <c r="U3092" i="2"/>
  <c r="T3092" i="2" a="1"/>
  <c r="T3092" i="2" s="1"/>
  <c r="S3092" i="2" a="1"/>
  <c r="S3092" i="2" s="1"/>
  <c r="V3091" i="2"/>
  <c r="V3091" i="2" a="1"/>
  <c r="U3091" i="2"/>
  <c r="T3091" i="2" a="1"/>
  <c r="T3091" i="2" s="1"/>
  <c r="S3091" i="2"/>
  <c r="S3091" i="2" a="1"/>
  <c r="V3090" i="2" a="1"/>
  <c r="V3090" i="2" s="1"/>
  <c r="U3090" i="2"/>
  <c r="T3090" i="2" a="1"/>
  <c r="T3090" i="2" s="1"/>
  <c r="S3090" i="2" a="1"/>
  <c r="S3090" i="2" s="1"/>
  <c r="V3089" i="2" a="1"/>
  <c r="V3089" i="2" s="1"/>
  <c r="U3089" i="2"/>
  <c r="T3089" i="2"/>
  <c r="T3089" i="2" a="1"/>
  <c r="S3089" i="2" a="1"/>
  <c r="S3089" i="2" s="1"/>
  <c r="V3088" i="2"/>
  <c r="V3088" i="2" a="1"/>
  <c r="U3088" i="2"/>
  <c r="T3088" i="2"/>
  <c r="T3088" i="2" a="1"/>
  <c r="S3088" i="2" a="1"/>
  <c r="S3088" i="2" s="1"/>
  <c r="V3087" i="2" a="1"/>
  <c r="V3087" i="2" s="1"/>
  <c r="U3087" i="2"/>
  <c r="T3087" i="2" a="1"/>
  <c r="T3087" i="2" s="1"/>
  <c r="S3087" i="2"/>
  <c r="S3087" i="2" a="1"/>
  <c r="V3086" i="2" a="1"/>
  <c r="V3086" i="2" s="1"/>
  <c r="U3086" i="2"/>
  <c r="T3086" i="2" a="1"/>
  <c r="T3086" i="2" s="1"/>
  <c r="S3086" i="2"/>
  <c r="S3086" i="2" a="1"/>
  <c r="V3085" i="2" a="1"/>
  <c r="V3085" i="2" s="1"/>
  <c r="U3085" i="2"/>
  <c r="T3085" i="2"/>
  <c r="T3085" i="2" a="1"/>
  <c r="S3085" i="2" a="1"/>
  <c r="S3085" i="2" s="1"/>
  <c r="V3084" i="2"/>
  <c r="V3084" i="2" a="1"/>
  <c r="U3084" i="2"/>
  <c r="T3084" i="2" a="1"/>
  <c r="T3084" i="2" s="1"/>
  <c r="S3084" i="2" a="1"/>
  <c r="S3084" i="2" s="1"/>
  <c r="V3083" i="2"/>
  <c r="V3083" i="2" a="1"/>
  <c r="U3083" i="2"/>
  <c r="T3083" i="2" a="1"/>
  <c r="T3083" i="2" s="1"/>
  <c r="S3083" i="2"/>
  <c r="S3083" i="2" a="1"/>
  <c r="V3082" i="2" a="1"/>
  <c r="V3082" i="2" s="1"/>
  <c r="U3082" i="2"/>
  <c r="T3082" i="2" a="1"/>
  <c r="T3082" i="2" s="1"/>
  <c r="S3082" i="2" a="1"/>
  <c r="S3082" i="2" s="1"/>
  <c r="V3081" i="2" a="1"/>
  <c r="V3081" i="2" s="1"/>
  <c r="U3081" i="2"/>
  <c r="T3081" i="2"/>
  <c r="T3081" i="2" a="1"/>
  <c r="S3081" i="2" a="1"/>
  <c r="S3081" i="2" s="1"/>
  <c r="V3080" i="2"/>
  <c r="V3080" i="2" a="1"/>
  <c r="U3080" i="2"/>
  <c r="T3080" i="2"/>
  <c r="T3080" i="2" a="1"/>
  <c r="S3080" i="2" a="1"/>
  <c r="S3080" i="2" s="1"/>
  <c r="V3079" i="2"/>
  <c r="V3079" i="2" a="1"/>
  <c r="U3079" i="2"/>
  <c r="T3079" i="2" a="1"/>
  <c r="T3079" i="2" s="1"/>
  <c r="S3079" i="2"/>
  <c r="S3079" i="2" a="1"/>
  <c r="V3078" i="2" a="1"/>
  <c r="V3078" i="2" s="1"/>
  <c r="U3078" i="2"/>
  <c r="T3078" i="2" a="1"/>
  <c r="T3078" i="2" s="1"/>
  <c r="S3078" i="2"/>
  <c r="S3078" i="2" a="1"/>
  <c r="V3077" i="2" a="1"/>
  <c r="V3077" i="2" s="1"/>
  <c r="U3077" i="2"/>
  <c r="T3077" i="2"/>
  <c r="T3077" i="2" a="1"/>
  <c r="S3077" i="2" a="1"/>
  <c r="S3077" i="2" s="1"/>
  <c r="V3076" i="2"/>
  <c r="V3076" i="2" a="1"/>
  <c r="U3076" i="2"/>
  <c r="T3076" i="2" a="1"/>
  <c r="T3076" i="2" s="1"/>
  <c r="S3076" i="2" a="1"/>
  <c r="S3076" i="2" s="1"/>
  <c r="V3075" i="2"/>
  <c r="V3075" i="2" a="1"/>
  <c r="U3075" i="2"/>
  <c r="T3075" i="2" a="1"/>
  <c r="T3075" i="2" s="1"/>
  <c r="S3075" i="2"/>
  <c r="S3075" i="2" a="1"/>
  <c r="V3074" i="2" a="1"/>
  <c r="V3074" i="2" s="1"/>
  <c r="U3074" i="2"/>
  <c r="T3074" i="2" a="1"/>
  <c r="T3074" i="2" s="1"/>
  <c r="S3074" i="2" a="1"/>
  <c r="S3074" i="2" s="1"/>
  <c r="V3073" i="2" a="1"/>
  <c r="V3073" i="2" s="1"/>
  <c r="U3073" i="2"/>
  <c r="T3073" i="2"/>
  <c r="T3073" i="2" a="1"/>
  <c r="S3073" i="2" a="1"/>
  <c r="S3073" i="2" s="1"/>
  <c r="V3072" i="2"/>
  <c r="V3072" i="2" a="1"/>
  <c r="U3072" i="2"/>
  <c r="T3072" i="2"/>
  <c r="T3072" i="2" a="1"/>
  <c r="S3072" i="2" a="1"/>
  <c r="S3072" i="2" s="1"/>
  <c r="V3071" i="2" a="1"/>
  <c r="V3071" i="2" s="1"/>
  <c r="U3071" i="2"/>
  <c r="T3071" i="2" a="1"/>
  <c r="T3071" i="2" s="1"/>
  <c r="S3071" i="2"/>
  <c r="S3071" i="2" a="1"/>
  <c r="V3070" i="2" a="1"/>
  <c r="V3070" i="2" s="1"/>
  <c r="U3070" i="2"/>
  <c r="T3070" i="2" a="1"/>
  <c r="T3070" i="2" s="1"/>
  <c r="S3070" i="2"/>
  <c r="S3070" i="2" a="1"/>
  <c r="V3069" i="2" a="1"/>
  <c r="V3069" i="2" s="1"/>
  <c r="U3069" i="2"/>
  <c r="T3069" i="2"/>
  <c r="T3069" i="2" a="1"/>
  <c r="S3069" i="2" a="1"/>
  <c r="S3069" i="2" s="1"/>
  <c r="V3068" i="2"/>
  <c r="V3068" i="2" a="1"/>
  <c r="U3068" i="2"/>
  <c r="T3068" i="2" a="1"/>
  <c r="T3068" i="2" s="1"/>
  <c r="S3068" i="2" a="1"/>
  <c r="S3068" i="2" s="1"/>
  <c r="V3067" i="2"/>
  <c r="V3067" i="2" a="1"/>
  <c r="U3067" i="2"/>
  <c r="T3067" i="2" a="1"/>
  <c r="T3067" i="2" s="1"/>
  <c r="S3067" i="2"/>
  <c r="S3067" i="2" a="1"/>
  <c r="V3066" i="2" a="1"/>
  <c r="V3066" i="2" s="1"/>
  <c r="U3066" i="2"/>
  <c r="T3066" i="2" a="1"/>
  <c r="T3066" i="2" s="1"/>
  <c r="S3066" i="2" a="1"/>
  <c r="S3066" i="2" s="1"/>
  <c r="V3065" i="2" a="1"/>
  <c r="V3065" i="2" s="1"/>
  <c r="U3065" i="2"/>
  <c r="T3065" i="2"/>
  <c r="T3065" i="2" a="1"/>
  <c r="S3065" i="2" a="1"/>
  <c r="S3065" i="2" s="1"/>
  <c r="V3064" i="2"/>
  <c r="V3064" i="2" a="1"/>
  <c r="U3064" i="2"/>
  <c r="T3064" i="2"/>
  <c r="T3064" i="2" a="1"/>
  <c r="S3064" i="2" a="1"/>
  <c r="S3064" i="2" s="1"/>
  <c r="V3063" i="2"/>
  <c r="V3063" i="2" a="1"/>
  <c r="U3063" i="2"/>
  <c r="T3063" i="2" a="1"/>
  <c r="T3063" i="2" s="1"/>
  <c r="S3063" i="2"/>
  <c r="S3063" i="2" a="1"/>
  <c r="V3062" i="2" a="1"/>
  <c r="V3062" i="2" s="1"/>
  <c r="U3062" i="2"/>
  <c r="T3062" i="2" a="1"/>
  <c r="T3062" i="2" s="1"/>
  <c r="S3062" i="2"/>
  <c r="S3062" i="2" a="1"/>
  <c r="V3061" i="2" a="1"/>
  <c r="V3061" i="2" s="1"/>
  <c r="U3061" i="2"/>
  <c r="T3061" i="2"/>
  <c r="T3061" i="2" a="1"/>
  <c r="S3061" i="2" a="1"/>
  <c r="S3061" i="2" s="1"/>
  <c r="V3060" i="2"/>
  <c r="V3060" i="2" a="1"/>
  <c r="U3060" i="2"/>
  <c r="T3060" i="2" a="1"/>
  <c r="T3060" i="2" s="1"/>
  <c r="S3060" i="2" a="1"/>
  <c r="S3060" i="2" s="1"/>
  <c r="V3059" i="2"/>
  <c r="V3059" i="2" a="1"/>
  <c r="U3059" i="2"/>
  <c r="T3059" i="2" a="1"/>
  <c r="T3059" i="2" s="1"/>
  <c r="S3059" i="2"/>
  <c r="S3059" i="2" a="1"/>
  <c r="V3058" i="2" a="1"/>
  <c r="V3058" i="2" s="1"/>
  <c r="U3058" i="2"/>
  <c r="T3058" i="2" a="1"/>
  <c r="T3058" i="2" s="1"/>
  <c r="S3058" i="2" a="1"/>
  <c r="S3058" i="2" s="1"/>
  <c r="V3057" i="2" a="1"/>
  <c r="V3057" i="2" s="1"/>
  <c r="U3057" i="2"/>
  <c r="T3057" i="2"/>
  <c r="T3057" i="2" a="1"/>
  <c r="S3057" i="2" a="1"/>
  <c r="S3057" i="2" s="1"/>
  <c r="V3056" i="2"/>
  <c r="V3056" i="2" a="1"/>
  <c r="U3056" i="2"/>
  <c r="T3056" i="2"/>
  <c r="T3056" i="2" a="1"/>
  <c r="S3056" i="2" a="1"/>
  <c r="S3056" i="2" s="1"/>
  <c r="V3055" i="2" a="1"/>
  <c r="V3055" i="2" s="1"/>
  <c r="U3055" i="2"/>
  <c r="T3055" i="2" a="1"/>
  <c r="T3055" i="2" s="1"/>
  <c r="S3055" i="2"/>
  <c r="S3055" i="2" a="1"/>
  <c r="V3054" i="2" a="1"/>
  <c r="V3054" i="2" s="1"/>
  <c r="U3054" i="2"/>
  <c r="T3054" i="2" a="1"/>
  <c r="T3054" i="2" s="1"/>
  <c r="S3054" i="2"/>
  <c r="S3054" i="2" a="1"/>
  <c r="V3053" i="2" a="1"/>
  <c r="V3053" i="2" s="1"/>
  <c r="U3053" i="2"/>
  <c r="T3053" i="2"/>
  <c r="T3053" i="2" a="1"/>
  <c r="S3053" i="2" a="1"/>
  <c r="S3053" i="2" s="1"/>
  <c r="V3052" i="2"/>
  <c r="V3052" i="2" a="1"/>
  <c r="U3052" i="2"/>
  <c r="T3052" i="2" a="1"/>
  <c r="T3052" i="2" s="1"/>
  <c r="S3052" i="2" a="1"/>
  <c r="S3052" i="2" s="1"/>
  <c r="V3051" i="2"/>
  <c r="V3051" i="2" a="1"/>
  <c r="U3051" i="2"/>
  <c r="T3051" i="2" a="1"/>
  <c r="T3051" i="2" s="1"/>
  <c r="S3051" i="2"/>
  <c r="S3051" i="2" a="1"/>
  <c r="V3050" i="2" a="1"/>
  <c r="V3050" i="2" s="1"/>
  <c r="U3050" i="2"/>
  <c r="T3050" i="2" a="1"/>
  <c r="T3050" i="2" s="1"/>
  <c r="S3050" i="2" a="1"/>
  <c r="S3050" i="2" s="1"/>
  <c r="V3049" i="2" a="1"/>
  <c r="V3049" i="2" s="1"/>
  <c r="U3049" i="2"/>
  <c r="T3049" i="2"/>
  <c r="T3049" i="2" a="1"/>
  <c r="S3049" i="2" a="1"/>
  <c r="S3049" i="2" s="1"/>
  <c r="V3048" i="2"/>
  <c r="V3048" i="2" a="1"/>
  <c r="U3048" i="2"/>
  <c r="T3048" i="2"/>
  <c r="T3048" i="2" a="1"/>
  <c r="S3048" i="2" a="1"/>
  <c r="S3048" i="2" s="1"/>
  <c r="V3047" i="2"/>
  <c r="V3047" i="2" a="1"/>
  <c r="U3047" i="2"/>
  <c r="T3047" i="2" a="1"/>
  <c r="T3047" i="2" s="1"/>
  <c r="S3047" i="2"/>
  <c r="S3047" i="2" a="1"/>
  <c r="V3046" i="2" a="1"/>
  <c r="V3046" i="2" s="1"/>
  <c r="U3046" i="2"/>
  <c r="T3046" i="2" a="1"/>
  <c r="T3046" i="2" s="1"/>
  <c r="S3046" i="2"/>
  <c r="S3046" i="2" a="1"/>
  <c r="V3045" i="2" a="1"/>
  <c r="V3045" i="2" s="1"/>
  <c r="U3045" i="2"/>
  <c r="T3045" i="2"/>
  <c r="T3045" i="2" a="1"/>
  <c r="S3045" i="2" a="1"/>
  <c r="S3045" i="2" s="1"/>
  <c r="V3044" i="2"/>
  <c r="V3044" i="2" a="1"/>
  <c r="U3044" i="2"/>
  <c r="T3044" i="2" a="1"/>
  <c r="T3044" i="2" s="1"/>
  <c r="S3044" i="2" a="1"/>
  <c r="S3044" i="2" s="1"/>
  <c r="V3043" i="2"/>
  <c r="V3043" i="2" a="1"/>
  <c r="U3043" i="2"/>
  <c r="T3043" i="2" a="1"/>
  <c r="T3043" i="2" s="1"/>
  <c r="S3043" i="2"/>
  <c r="S3043" i="2" a="1"/>
  <c r="V3042" i="2" a="1"/>
  <c r="V3042" i="2" s="1"/>
  <c r="U3042" i="2"/>
  <c r="T3042" i="2" a="1"/>
  <c r="T3042" i="2" s="1"/>
  <c r="S3042" i="2" a="1"/>
  <c r="S3042" i="2" s="1"/>
  <c r="V3041" i="2" a="1"/>
  <c r="V3041" i="2" s="1"/>
  <c r="U3041" i="2"/>
  <c r="T3041" i="2"/>
  <c r="T3041" i="2" a="1"/>
  <c r="S3041" i="2" a="1"/>
  <c r="S3041" i="2" s="1"/>
  <c r="V3040" i="2"/>
  <c r="V3040" i="2" a="1"/>
  <c r="U3040" i="2"/>
  <c r="T3040" i="2"/>
  <c r="T3040" i="2" a="1"/>
  <c r="S3040" i="2" a="1"/>
  <c r="S3040" i="2" s="1"/>
  <c r="V3039" i="2" a="1"/>
  <c r="V3039" i="2" s="1"/>
  <c r="U3039" i="2"/>
  <c r="T3039" i="2" a="1"/>
  <c r="T3039" i="2" s="1"/>
  <c r="S3039" i="2"/>
  <c r="S3039" i="2" a="1"/>
  <c r="V3038" i="2" a="1"/>
  <c r="V3038" i="2" s="1"/>
  <c r="U3038" i="2"/>
  <c r="T3038" i="2" a="1"/>
  <c r="T3038" i="2" s="1"/>
  <c r="S3038" i="2"/>
  <c r="S3038" i="2" a="1"/>
  <c r="V3037" i="2" a="1"/>
  <c r="V3037" i="2" s="1"/>
  <c r="U3037" i="2"/>
  <c r="T3037" i="2"/>
  <c r="T3037" i="2" a="1"/>
  <c r="S3037" i="2" a="1"/>
  <c r="S3037" i="2" s="1"/>
  <c r="V3036" i="2"/>
  <c r="V3036" i="2" a="1"/>
  <c r="U3036" i="2"/>
  <c r="T3036" i="2" a="1"/>
  <c r="T3036" i="2" s="1"/>
  <c r="S3036" i="2" a="1"/>
  <c r="S3036" i="2" s="1"/>
  <c r="V3035" i="2"/>
  <c r="V3035" i="2" a="1"/>
  <c r="U3035" i="2"/>
  <c r="T3035" i="2" a="1"/>
  <c r="T3035" i="2" s="1"/>
  <c r="S3035" i="2"/>
  <c r="S3035" i="2" a="1"/>
  <c r="V3034" i="2" a="1"/>
  <c r="V3034" i="2" s="1"/>
  <c r="U3034" i="2"/>
  <c r="T3034" i="2" a="1"/>
  <c r="T3034" i="2" s="1"/>
  <c r="S3034" i="2" a="1"/>
  <c r="S3034" i="2" s="1"/>
  <c r="V3033" i="2" a="1"/>
  <c r="V3033" i="2" s="1"/>
  <c r="U3033" i="2"/>
  <c r="T3033" i="2"/>
  <c r="T3033" i="2" a="1"/>
  <c r="S3033" i="2" a="1"/>
  <c r="S3033" i="2" s="1"/>
  <c r="V3032" i="2"/>
  <c r="V3032" i="2" a="1"/>
  <c r="U3032" i="2"/>
  <c r="T3032" i="2"/>
  <c r="T3032" i="2" a="1"/>
  <c r="S3032" i="2" a="1"/>
  <c r="S3032" i="2" s="1"/>
  <c r="V3031" i="2"/>
  <c r="V3031" i="2" a="1"/>
  <c r="U3031" i="2"/>
  <c r="T3031" i="2" a="1"/>
  <c r="T3031" i="2" s="1"/>
  <c r="S3031" i="2"/>
  <c r="S3031" i="2" a="1"/>
  <c r="V3030" i="2" a="1"/>
  <c r="V3030" i="2" s="1"/>
  <c r="U3030" i="2"/>
  <c r="T3030" i="2" a="1"/>
  <c r="T3030" i="2" s="1"/>
  <c r="S3030" i="2"/>
  <c r="S3030" i="2" a="1"/>
  <c r="V3029" i="2" a="1"/>
  <c r="V3029" i="2" s="1"/>
  <c r="U3029" i="2"/>
  <c r="T3029" i="2"/>
  <c r="T3029" i="2" a="1"/>
  <c r="S3029" i="2" a="1"/>
  <c r="S3029" i="2" s="1"/>
  <c r="V3028" i="2"/>
  <c r="V3028" i="2" a="1"/>
  <c r="U3028" i="2"/>
  <c r="T3028" i="2" a="1"/>
  <c r="T3028" i="2" s="1"/>
  <c r="S3028" i="2" a="1"/>
  <c r="S3028" i="2" s="1"/>
  <c r="V3027" i="2"/>
  <c r="V3027" i="2" a="1"/>
  <c r="U3027" i="2"/>
  <c r="T3027" i="2" a="1"/>
  <c r="T3027" i="2" s="1"/>
  <c r="S3027" i="2"/>
  <c r="S3027" i="2" a="1"/>
  <c r="V3026" i="2" a="1"/>
  <c r="V3026" i="2" s="1"/>
  <c r="U3026" i="2"/>
  <c r="T3026" i="2" a="1"/>
  <c r="T3026" i="2" s="1"/>
  <c r="S3026" i="2" a="1"/>
  <c r="S3026" i="2" s="1"/>
  <c r="V3025" i="2" a="1"/>
  <c r="V3025" i="2" s="1"/>
  <c r="U3025" i="2"/>
  <c r="T3025" i="2"/>
  <c r="T3025" i="2" a="1"/>
  <c r="S3025" i="2" a="1"/>
  <c r="S3025" i="2" s="1"/>
  <c r="V3024" i="2"/>
  <c r="V3024" i="2" a="1"/>
  <c r="U3024" i="2"/>
  <c r="T3024" i="2"/>
  <c r="T3024" i="2" a="1"/>
  <c r="S3024" i="2" a="1"/>
  <c r="S3024" i="2" s="1"/>
  <c r="V3023" i="2" a="1"/>
  <c r="V3023" i="2" s="1"/>
  <c r="U3023" i="2"/>
  <c r="T3023" i="2" a="1"/>
  <c r="T3023" i="2" s="1"/>
  <c r="S3023" i="2"/>
  <c r="S3023" i="2" a="1"/>
  <c r="V3022" i="2" a="1"/>
  <c r="V3022" i="2" s="1"/>
  <c r="U3022" i="2"/>
  <c r="T3022" i="2" a="1"/>
  <c r="T3022" i="2" s="1"/>
  <c r="S3022" i="2"/>
  <c r="S3022" i="2" a="1"/>
  <c r="V3021" i="2" a="1"/>
  <c r="V3021" i="2" s="1"/>
  <c r="U3021" i="2"/>
  <c r="T3021" i="2"/>
  <c r="T3021" i="2" a="1"/>
  <c r="S3021" i="2" a="1"/>
  <c r="S3021" i="2" s="1"/>
  <c r="V3020" i="2"/>
  <c r="V3020" i="2" a="1"/>
  <c r="U3020" i="2"/>
  <c r="T3020" i="2" a="1"/>
  <c r="T3020" i="2" s="1"/>
  <c r="S3020" i="2" a="1"/>
  <c r="S3020" i="2" s="1"/>
  <c r="V3019" i="2"/>
  <c r="V3019" i="2" a="1"/>
  <c r="U3019" i="2"/>
  <c r="T3019" i="2" a="1"/>
  <c r="T3019" i="2" s="1"/>
  <c r="S3019" i="2"/>
  <c r="S3019" i="2" a="1"/>
  <c r="V3018" i="2" a="1"/>
  <c r="V3018" i="2" s="1"/>
  <c r="U3018" i="2"/>
  <c r="T3018" i="2" a="1"/>
  <c r="T3018" i="2" s="1"/>
  <c r="S3018" i="2" a="1"/>
  <c r="S3018" i="2" s="1"/>
  <c r="V3017" i="2" a="1"/>
  <c r="V3017" i="2" s="1"/>
  <c r="U3017" i="2"/>
  <c r="T3017" i="2"/>
  <c r="T3017" i="2" a="1"/>
  <c r="S3017" i="2" a="1"/>
  <c r="S3017" i="2" s="1"/>
  <c r="V3016" i="2"/>
  <c r="V3016" i="2" a="1"/>
  <c r="U3016" i="2"/>
  <c r="T3016" i="2"/>
  <c r="T3016" i="2" a="1"/>
  <c r="S3016" i="2" a="1"/>
  <c r="S3016" i="2" s="1"/>
  <c r="V3015" i="2"/>
  <c r="V3015" i="2" a="1"/>
  <c r="U3015" i="2"/>
  <c r="T3015" i="2" a="1"/>
  <c r="T3015" i="2" s="1"/>
  <c r="S3015" i="2"/>
  <c r="S3015" i="2" a="1"/>
  <c r="V3014" i="2" a="1"/>
  <c r="V3014" i="2" s="1"/>
  <c r="U3014" i="2"/>
  <c r="T3014" i="2" a="1"/>
  <c r="T3014" i="2" s="1"/>
  <c r="S3014" i="2"/>
  <c r="S3014" i="2" a="1"/>
  <c r="V3013" i="2" a="1"/>
  <c r="V3013" i="2" s="1"/>
  <c r="U3013" i="2"/>
  <c r="T3013" i="2"/>
  <c r="T3013" i="2" a="1"/>
  <c r="S3013" i="2" a="1"/>
  <c r="S3013" i="2" s="1"/>
  <c r="V3012" i="2"/>
  <c r="V3012" i="2" a="1"/>
  <c r="U3012" i="2"/>
  <c r="T3012" i="2" a="1"/>
  <c r="T3012" i="2" s="1"/>
  <c r="S3012" i="2" a="1"/>
  <c r="S3012" i="2" s="1"/>
  <c r="V3011" i="2"/>
  <c r="V3011" i="2" a="1"/>
  <c r="U3011" i="2"/>
  <c r="T3011" i="2" a="1"/>
  <c r="T3011" i="2" s="1"/>
  <c r="S3011" i="2"/>
  <c r="S3011" i="2" a="1"/>
  <c r="V3010" i="2" a="1"/>
  <c r="V3010" i="2" s="1"/>
  <c r="U3010" i="2"/>
  <c r="T3010" i="2" a="1"/>
  <c r="T3010" i="2" s="1"/>
  <c r="S3010" i="2" a="1"/>
  <c r="S3010" i="2" s="1"/>
  <c r="V3009" i="2" a="1"/>
  <c r="V3009" i="2" s="1"/>
  <c r="U3009" i="2"/>
  <c r="T3009" i="2"/>
  <c r="T3009" i="2" a="1"/>
  <c r="S3009" i="2" a="1"/>
  <c r="S3009" i="2" s="1"/>
  <c r="V3008" i="2"/>
  <c r="V3008" i="2" a="1"/>
  <c r="U3008" i="2"/>
  <c r="T3008" i="2"/>
  <c r="T3008" i="2" a="1"/>
  <c r="S3008" i="2" a="1"/>
  <c r="S3008" i="2" s="1"/>
  <c r="V3007" i="2" a="1"/>
  <c r="V3007" i="2" s="1"/>
  <c r="U3007" i="2"/>
  <c r="T3007" i="2" a="1"/>
  <c r="T3007" i="2" s="1"/>
  <c r="S3007" i="2"/>
  <c r="S3007" i="2" a="1"/>
  <c r="V3006" i="2" a="1"/>
  <c r="V3006" i="2" s="1"/>
  <c r="U3006" i="2"/>
  <c r="T3006" i="2" a="1"/>
  <c r="T3006" i="2" s="1"/>
  <c r="S3006" i="2"/>
  <c r="S3006" i="2" a="1"/>
  <c r="V3005" i="2" a="1"/>
  <c r="V3005" i="2" s="1"/>
  <c r="U3005" i="2"/>
  <c r="T3005" i="2"/>
  <c r="T3005" i="2" a="1"/>
  <c r="S3005" i="2" a="1"/>
  <c r="S3005" i="2" s="1"/>
  <c r="V3004" i="2"/>
  <c r="V3004" i="2" a="1"/>
  <c r="U3004" i="2"/>
  <c r="T3004" i="2" a="1"/>
  <c r="T3004" i="2" s="1"/>
  <c r="S3004" i="2" a="1"/>
  <c r="S3004" i="2" s="1"/>
  <c r="V3003" i="2"/>
  <c r="V3003" i="2" a="1"/>
  <c r="U3003" i="2"/>
  <c r="T3003" i="2" a="1"/>
  <c r="T3003" i="2" s="1"/>
  <c r="S3003" i="2"/>
  <c r="S3003" i="2" a="1"/>
  <c r="V3002" i="2" a="1"/>
  <c r="V3002" i="2" s="1"/>
  <c r="U3002" i="2"/>
  <c r="T3002" i="2" a="1"/>
  <c r="T3002" i="2" s="1"/>
  <c r="S3002" i="2" a="1"/>
  <c r="S3002" i="2" s="1"/>
  <c r="V3001" i="2" a="1"/>
  <c r="V3001" i="2" s="1"/>
  <c r="U3001" i="2"/>
  <c r="T3001" i="2"/>
  <c r="T3001" i="2" a="1"/>
  <c r="S3001" i="2" a="1"/>
  <c r="S3001" i="2" s="1"/>
  <c r="V3000" i="2"/>
  <c r="V3000" i="2" a="1"/>
  <c r="U3000" i="2"/>
  <c r="T3000" i="2"/>
  <c r="T3000" i="2" a="1"/>
  <c r="S3000" i="2" a="1"/>
  <c r="S3000" i="2" s="1"/>
  <c r="V2999" i="2"/>
  <c r="V2999" i="2" a="1"/>
  <c r="U2999" i="2"/>
  <c r="T2999" i="2" a="1"/>
  <c r="T2999" i="2" s="1"/>
  <c r="S2999" i="2"/>
  <c r="S2999" i="2" a="1"/>
  <c r="V2998" i="2" a="1"/>
  <c r="V2998" i="2" s="1"/>
  <c r="U2998" i="2"/>
  <c r="T2998" i="2" a="1"/>
  <c r="T2998" i="2" s="1"/>
  <c r="S2998" i="2"/>
  <c r="S2998" i="2" a="1"/>
  <c r="V2997" i="2" a="1"/>
  <c r="V2997" i="2" s="1"/>
  <c r="U2997" i="2"/>
  <c r="T2997" i="2"/>
  <c r="T2997" i="2" a="1"/>
  <c r="S2997" i="2" a="1"/>
  <c r="S2997" i="2" s="1"/>
  <c r="V2996" i="2"/>
  <c r="V2996" i="2" a="1"/>
  <c r="U2996" i="2"/>
  <c r="T2996" i="2" a="1"/>
  <c r="T2996" i="2" s="1"/>
  <c r="S2996" i="2" a="1"/>
  <c r="S2996" i="2" s="1"/>
  <c r="V2995" i="2"/>
  <c r="V2995" i="2" a="1"/>
  <c r="U2995" i="2"/>
  <c r="T2995" i="2" a="1"/>
  <c r="T2995" i="2" s="1"/>
  <c r="S2995" i="2"/>
  <c r="S2995" i="2" a="1"/>
  <c r="V2994" i="2" a="1"/>
  <c r="V2994" i="2" s="1"/>
  <c r="U2994" i="2"/>
  <c r="T2994" i="2" a="1"/>
  <c r="T2994" i="2" s="1"/>
  <c r="S2994" i="2" a="1"/>
  <c r="S2994" i="2" s="1"/>
  <c r="V2993" i="2" a="1"/>
  <c r="V2993" i="2" s="1"/>
  <c r="U2993" i="2"/>
  <c r="T2993" i="2"/>
  <c r="T2993" i="2" a="1"/>
  <c r="S2993" i="2" a="1"/>
  <c r="S2993" i="2" s="1"/>
  <c r="V2992" i="2"/>
  <c r="V2992" i="2" a="1"/>
  <c r="U2992" i="2"/>
  <c r="T2992" i="2"/>
  <c r="T2992" i="2" a="1"/>
  <c r="S2992" i="2" a="1"/>
  <c r="S2992" i="2" s="1"/>
  <c r="V2991" i="2" a="1"/>
  <c r="V2991" i="2" s="1"/>
  <c r="U2991" i="2"/>
  <c r="T2991" i="2" a="1"/>
  <c r="T2991" i="2" s="1"/>
  <c r="S2991" i="2"/>
  <c r="S2991" i="2" a="1"/>
  <c r="V2990" i="2" a="1"/>
  <c r="V2990" i="2" s="1"/>
  <c r="U2990" i="2"/>
  <c r="T2990" i="2" a="1"/>
  <c r="T2990" i="2" s="1"/>
  <c r="S2990" i="2"/>
  <c r="S2990" i="2" a="1"/>
  <c r="V2989" i="2" a="1"/>
  <c r="V2989" i="2" s="1"/>
  <c r="U2989" i="2"/>
  <c r="T2989" i="2"/>
  <c r="T2989" i="2" a="1"/>
  <c r="S2989" i="2" a="1"/>
  <c r="S2989" i="2" s="1"/>
  <c r="V2988" i="2"/>
  <c r="V2988" i="2" a="1"/>
  <c r="U2988" i="2"/>
  <c r="T2988" i="2" a="1"/>
  <c r="T2988" i="2" s="1"/>
  <c r="S2988" i="2" a="1"/>
  <c r="S2988" i="2" s="1"/>
  <c r="V2987" i="2"/>
  <c r="V2987" i="2" a="1"/>
  <c r="U2987" i="2"/>
  <c r="T2987" i="2" a="1"/>
  <c r="T2987" i="2" s="1"/>
  <c r="S2987" i="2"/>
  <c r="S2987" i="2" a="1"/>
  <c r="V2986" i="2" a="1"/>
  <c r="V2986" i="2" s="1"/>
  <c r="U2986" i="2"/>
  <c r="T2986" i="2" a="1"/>
  <c r="T2986" i="2" s="1"/>
  <c r="S2986" i="2" a="1"/>
  <c r="S2986" i="2" s="1"/>
  <c r="V2985" i="2" a="1"/>
  <c r="V2985" i="2" s="1"/>
  <c r="U2985" i="2"/>
  <c r="T2985" i="2"/>
  <c r="T2985" i="2" a="1"/>
  <c r="S2985" i="2" a="1"/>
  <c r="S2985" i="2" s="1"/>
  <c r="V2984" i="2"/>
  <c r="V2984" i="2" a="1"/>
  <c r="U2984" i="2"/>
  <c r="T2984" i="2"/>
  <c r="T2984" i="2" a="1"/>
  <c r="S2984" i="2" a="1"/>
  <c r="S2984" i="2" s="1"/>
  <c r="V2983" i="2"/>
  <c r="V2983" i="2" a="1"/>
  <c r="U2983" i="2"/>
  <c r="T2983" i="2" a="1"/>
  <c r="T2983" i="2" s="1"/>
  <c r="S2983" i="2"/>
  <c r="S2983" i="2" a="1"/>
  <c r="V2982" i="2" a="1"/>
  <c r="V2982" i="2" s="1"/>
  <c r="U2982" i="2"/>
  <c r="T2982" i="2" a="1"/>
  <c r="T2982" i="2" s="1"/>
  <c r="S2982" i="2"/>
  <c r="S2982" i="2" a="1"/>
  <c r="V2981" i="2" a="1"/>
  <c r="V2981" i="2" s="1"/>
  <c r="U2981" i="2"/>
  <c r="T2981" i="2"/>
  <c r="T2981" i="2" a="1"/>
  <c r="S2981" i="2" a="1"/>
  <c r="S2981" i="2" s="1"/>
  <c r="V2980" i="2"/>
  <c r="V2980" i="2" a="1"/>
  <c r="U2980" i="2"/>
  <c r="T2980" i="2" a="1"/>
  <c r="T2980" i="2" s="1"/>
  <c r="S2980" i="2" a="1"/>
  <c r="S2980" i="2" s="1"/>
  <c r="V2979" i="2"/>
  <c r="V2979" i="2" a="1"/>
  <c r="U2979" i="2"/>
  <c r="T2979" i="2" a="1"/>
  <c r="T2979" i="2" s="1"/>
  <c r="S2979" i="2"/>
  <c r="S2979" i="2" a="1"/>
  <c r="V2978" i="2" a="1"/>
  <c r="V2978" i="2" s="1"/>
  <c r="U2978" i="2"/>
  <c r="T2978" i="2" a="1"/>
  <c r="T2978" i="2" s="1"/>
  <c r="S2978" i="2" a="1"/>
  <c r="S2978" i="2" s="1"/>
  <c r="V2977" i="2" a="1"/>
  <c r="V2977" i="2" s="1"/>
  <c r="U2977" i="2"/>
  <c r="T2977" i="2"/>
  <c r="T2977" i="2" a="1"/>
  <c r="S2977" i="2" a="1"/>
  <c r="S2977" i="2" s="1"/>
  <c r="V2976" i="2"/>
  <c r="V2976" i="2" a="1"/>
  <c r="U2976" i="2"/>
  <c r="T2976" i="2"/>
  <c r="T2976" i="2" a="1"/>
  <c r="S2976" i="2" a="1"/>
  <c r="S2976" i="2" s="1"/>
  <c r="V2975" i="2" a="1"/>
  <c r="V2975" i="2" s="1"/>
  <c r="U2975" i="2"/>
  <c r="T2975" i="2" a="1"/>
  <c r="T2975" i="2" s="1"/>
  <c r="S2975" i="2"/>
  <c r="S2975" i="2" a="1"/>
  <c r="V2974" i="2" a="1"/>
  <c r="V2974" i="2" s="1"/>
  <c r="U2974" i="2"/>
  <c r="T2974" i="2" a="1"/>
  <c r="T2974" i="2" s="1"/>
  <c r="S2974" i="2"/>
  <c r="S2974" i="2" a="1"/>
  <c r="V2973" i="2" a="1"/>
  <c r="V2973" i="2" s="1"/>
  <c r="U2973" i="2"/>
  <c r="T2973" i="2"/>
  <c r="T2973" i="2" a="1"/>
  <c r="S2973" i="2" a="1"/>
  <c r="S2973" i="2" s="1"/>
  <c r="V2972" i="2"/>
  <c r="V2972" i="2" a="1"/>
  <c r="U2972" i="2"/>
  <c r="T2972" i="2" a="1"/>
  <c r="T2972" i="2" s="1"/>
  <c r="S2972" i="2" a="1"/>
  <c r="S2972" i="2" s="1"/>
  <c r="V2971" i="2"/>
  <c r="V2971" i="2" a="1"/>
  <c r="U2971" i="2"/>
  <c r="T2971" i="2" a="1"/>
  <c r="T2971" i="2" s="1"/>
  <c r="S2971" i="2"/>
  <c r="S2971" i="2" a="1"/>
  <c r="V2970" i="2" a="1"/>
  <c r="V2970" i="2" s="1"/>
  <c r="U2970" i="2"/>
  <c r="T2970" i="2" a="1"/>
  <c r="T2970" i="2" s="1"/>
  <c r="S2970" i="2" a="1"/>
  <c r="S2970" i="2" s="1"/>
  <c r="V2969" i="2" a="1"/>
  <c r="V2969" i="2" s="1"/>
  <c r="U2969" i="2"/>
  <c r="T2969" i="2"/>
  <c r="T2969" i="2" a="1"/>
  <c r="S2969" i="2" a="1"/>
  <c r="S2969" i="2" s="1"/>
  <c r="V2968" i="2"/>
  <c r="V2968" i="2" a="1"/>
  <c r="U2968" i="2"/>
  <c r="T2968" i="2"/>
  <c r="T2968" i="2" a="1"/>
  <c r="S2968" i="2" a="1"/>
  <c r="S2968" i="2" s="1"/>
  <c r="V2967" i="2"/>
  <c r="V2967" i="2" a="1"/>
  <c r="U2967" i="2"/>
  <c r="T2967" i="2" a="1"/>
  <c r="T2967" i="2" s="1"/>
  <c r="S2967" i="2"/>
  <c r="S2967" i="2" a="1"/>
  <c r="V2966" i="2" a="1"/>
  <c r="V2966" i="2" s="1"/>
  <c r="U2966" i="2"/>
  <c r="T2966" i="2" a="1"/>
  <c r="T2966" i="2" s="1"/>
  <c r="S2966" i="2"/>
  <c r="S2966" i="2" a="1"/>
  <c r="V2965" i="2" a="1"/>
  <c r="V2965" i="2" s="1"/>
  <c r="U2965" i="2"/>
  <c r="T2965" i="2"/>
  <c r="T2965" i="2" a="1"/>
  <c r="S2965" i="2" a="1"/>
  <c r="S2965" i="2" s="1"/>
  <c r="V2964" i="2"/>
  <c r="V2964" i="2" a="1"/>
  <c r="U2964" i="2"/>
  <c r="T2964" i="2" a="1"/>
  <c r="T2964" i="2" s="1"/>
  <c r="S2964" i="2" a="1"/>
  <c r="S2964" i="2" s="1"/>
  <c r="V2963" i="2"/>
  <c r="V2963" i="2" a="1"/>
  <c r="U2963" i="2"/>
  <c r="T2963" i="2" a="1"/>
  <c r="T2963" i="2" s="1"/>
  <c r="S2963" i="2"/>
  <c r="S2963" i="2" a="1"/>
  <c r="V2962" i="2" a="1"/>
  <c r="V2962" i="2" s="1"/>
  <c r="U2962" i="2"/>
  <c r="T2962" i="2" a="1"/>
  <c r="T2962" i="2" s="1"/>
  <c r="S2962" i="2" a="1"/>
  <c r="S2962" i="2" s="1"/>
  <c r="V2961" i="2" a="1"/>
  <c r="V2961" i="2" s="1"/>
  <c r="U2961" i="2"/>
  <c r="T2961" i="2"/>
  <c r="T2961" i="2" a="1"/>
  <c r="S2961" i="2" a="1"/>
  <c r="S2961" i="2" s="1"/>
  <c r="V2960" i="2"/>
  <c r="V2960" i="2" a="1"/>
  <c r="U2960" i="2"/>
  <c r="T2960" i="2"/>
  <c r="T2960" i="2" a="1"/>
  <c r="S2960" i="2" a="1"/>
  <c r="S2960" i="2" s="1"/>
  <c r="V2959" i="2" a="1"/>
  <c r="V2959" i="2" s="1"/>
  <c r="U2959" i="2"/>
  <c r="T2959" i="2" a="1"/>
  <c r="T2959" i="2" s="1"/>
  <c r="S2959" i="2"/>
  <c r="S2959" i="2" a="1"/>
  <c r="V2958" i="2" a="1"/>
  <c r="V2958" i="2" s="1"/>
  <c r="U2958" i="2"/>
  <c r="T2958" i="2" a="1"/>
  <c r="T2958" i="2" s="1"/>
  <c r="S2958" i="2"/>
  <c r="S2958" i="2" a="1"/>
  <c r="V2957" i="2" a="1"/>
  <c r="V2957" i="2" s="1"/>
  <c r="U2957" i="2"/>
  <c r="T2957" i="2"/>
  <c r="T2957" i="2" a="1"/>
  <c r="S2957" i="2" a="1"/>
  <c r="S2957" i="2" s="1"/>
  <c r="V2956" i="2"/>
  <c r="V2956" i="2" a="1"/>
  <c r="U2956" i="2"/>
  <c r="T2956" i="2" a="1"/>
  <c r="T2956" i="2" s="1"/>
  <c r="S2956" i="2" a="1"/>
  <c r="S2956" i="2" s="1"/>
  <c r="V2955" i="2"/>
  <c r="V2955" i="2" a="1"/>
  <c r="U2955" i="2"/>
  <c r="T2955" i="2" a="1"/>
  <c r="T2955" i="2" s="1"/>
  <c r="S2955" i="2"/>
  <c r="S2955" i="2" a="1"/>
  <c r="V2954" i="2" a="1"/>
  <c r="V2954" i="2" s="1"/>
  <c r="U2954" i="2"/>
  <c r="T2954" i="2" a="1"/>
  <c r="T2954" i="2" s="1"/>
  <c r="S2954" i="2" a="1"/>
  <c r="S2954" i="2" s="1"/>
  <c r="V2953" i="2" a="1"/>
  <c r="V2953" i="2" s="1"/>
  <c r="U2953" i="2"/>
  <c r="T2953" i="2"/>
  <c r="T2953" i="2" a="1"/>
  <c r="S2953" i="2" a="1"/>
  <c r="S2953" i="2" s="1"/>
  <c r="V2952" i="2"/>
  <c r="V2952" i="2" a="1"/>
  <c r="U2952" i="2"/>
  <c r="T2952" i="2"/>
  <c r="T2952" i="2" a="1"/>
  <c r="S2952" i="2" a="1"/>
  <c r="S2952" i="2" s="1"/>
  <c r="V2951" i="2"/>
  <c r="V2951" i="2" a="1"/>
  <c r="U2951" i="2"/>
  <c r="T2951" i="2" a="1"/>
  <c r="T2951" i="2" s="1"/>
  <c r="S2951" i="2"/>
  <c r="S2951" i="2" a="1"/>
  <c r="V2950" i="2" a="1"/>
  <c r="V2950" i="2" s="1"/>
  <c r="U2950" i="2"/>
  <c r="T2950" i="2" a="1"/>
  <c r="T2950" i="2" s="1"/>
  <c r="S2950" i="2"/>
  <c r="S2950" i="2" a="1"/>
  <c r="V2949" i="2" a="1"/>
  <c r="V2949" i="2" s="1"/>
  <c r="U2949" i="2"/>
  <c r="T2949" i="2"/>
  <c r="T2949" i="2" a="1"/>
  <c r="S2949" i="2" a="1"/>
  <c r="S2949" i="2" s="1"/>
  <c r="V2948" i="2"/>
  <c r="V2948" i="2" a="1"/>
  <c r="U2948" i="2"/>
  <c r="T2948" i="2" a="1"/>
  <c r="T2948" i="2" s="1"/>
  <c r="S2948" i="2" a="1"/>
  <c r="S2948" i="2" s="1"/>
  <c r="V2947" i="2"/>
  <c r="V2947" i="2" a="1"/>
  <c r="U2947" i="2"/>
  <c r="T2947" i="2" a="1"/>
  <c r="T2947" i="2" s="1"/>
  <c r="S2947" i="2"/>
  <c r="S2947" i="2" a="1"/>
  <c r="V2946" i="2" a="1"/>
  <c r="V2946" i="2" s="1"/>
  <c r="U2946" i="2"/>
  <c r="T2946" i="2" a="1"/>
  <c r="T2946" i="2" s="1"/>
  <c r="S2946" i="2" a="1"/>
  <c r="S2946" i="2" s="1"/>
  <c r="V2945" i="2" a="1"/>
  <c r="V2945" i="2" s="1"/>
  <c r="U2945" i="2"/>
  <c r="T2945" i="2"/>
  <c r="T2945" i="2" a="1"/>
  <c r="S2945" i="2" a="1"/>
  <c r="S2945" i="2" s="1"/>
  <c r="V2944" i="2"/>
  <c r="V2944" i="2" a="1"/>
  <c r="U2944" i="2"/>
  <c r="T2944" i="2"/>
  <c r="T2944" i="2" a="1"/>
  <c r="S2944" i="2" a="1"/>
  <c r="S2944" i="2" s="1"/>
  <c r="V2943" i="2" a="1"/>
  <c r="V2943" i="2" s="1"/>
  <c r="U2943" i="2"/>
  <c r="T2943" i="2" a="1"/>
  <c r="T2943" i="2" s="1"/>
  <c r="S2943" i="2"/>
  <c r="S2943" i="2" a="1"/>
  <c r="V2942" i="2" a="1"/>
  <c r="V2942" i="2" s="1"/>
  <c r="U2942" i="2"/>
  <c r="T2942" i="2" a="1"/>
  <c r="T2942" i="2" s="1"/>
  <c r="S2942" i="2"/>
  <c r="S2942" i="2" a="1"/>
  <c r="V2941" i="2" a="1"/>
  <c r="V2941" i="2" s="1"/>
  <c r="U2941" i="2"/>
  <c r="T2941" i="2"/>
  <c r="T2941" i="2" a="1"/>
  <c r="S2941" i="2" a="1"/>
  <c r="S2941" i="2" s="1"/>
  <c r="V2940" i="2"/>
  <c r="V2940" i="2" a="1"/>
  <c r="U2940" i="2"/>
  <c r="T2940" i="2" a="1"/>
  <c r="T2940" i="2" s="1"/>
  <c r="S2940" i="2" a="1"/>
  <c r="S2940" i="2" s="1"/>
  <c r="V2939" i="2"/>
  <c r="V2939" i="2" a="1"/>
  <c r="U2939" i="2"/>
  <c r="T2939" i="2" a="1"/>
  <c r="T2939" i="2" s="1"/>
  <c r="S2939" i="2"/>
  <c r="S2939" i="2" a="1"/>
  <c r="V2938" i="2" a="1"/>
  <c r="V2938" i="2" s="1"/>
  <c r="U2938" i="2"/>
  <c r="T2938" i="2" a="1"/>
  <c r="T2938" i="2" s="1"/>
  <c r="S2938" i="2" a="1"/>
  <c r="S2938" i="2" s="1"/>
  <c r="V2937" i="2" a="1"/>
  <c r="V2937" i="2" s="1"/>
  <c r="U2937" i="2"/>
  <c r="T2937" i="2"/>
  <c r="T2937" i="2" a="1"/>
  <c r="S2937" i="2" a="1"/>
  <c r="S2937" i="2" s="1"/>
  <c r="V2936" i="2"/>
  <c r="V2936" i="2" a="1"/>
  <c r="U2936" i="2"/>
  <c r="T2936" i="2"/>
  <c r="T2936" i="2" a="1"/>
  <c r="S2936" i="2" a="1"/>
  <c r="S2936" i="2" s="1"/>
  <c r="V2935" i="2"/>
  <c r="V2935" i="2" a="1"/>
  <c r="U2935" i="2"/>
  <c r="T2935" i="2" a="1"/>
  <c r="T2935" i="2" s="1"/>
  <c r="S2935" i="2"/>
  <c r="S2935" i="2" a="1"/>
  <c r="V2934" i="2" a="1"/>
  <c r="V2934" i="2" s="1"/>
  <c r="U2934" i="2"/>
  <c r="T2934" i="2" a="1"/>
  <c r="T2934" i="2" s="1"/>
  <c r="S2934" i="2"/>
  <c r="S2934" i="2" a="1"/>
  <c r="V2933" i="2" a="1"/>
  <c r="V2933" i="2" s="1"/>
  <c r="U2933" i="2"/>
  <c r="T2933" i="2"/>
  <c r="T2933" i="2" a="1"/>
  <c r="S2933" i="2"/>
  <c r="S2933" i="2" a="1"/>
  <c r="V2932" i="2"/>
  <c r="V2932" i="2" a="1"/>
  <c r="U2932" i="2"/>
  <c r="T2932" i="2" a="1"/>
  <c r="T2932" i="2" s="1"/>
  <c r="S2932" i="2" a="1"/>
  <c r="S2932" i="2" s="1"/>
  <c r="V2931" i="2"/>
  <c r="V2931" i="2" a="1"/>
  <c r="U2931" i="2"/>
  <c r="T2931" i="2" a="1"/>
  <c r="T2931" i="2" s="1"/>
  <c r="S2931" i="2"/>
  <c r="S2931" i="2" a="1"/>
  <c r="V2930" i="2"/>
  <c r="V2930" i="2" a="1"/>
  <c r="U2930" i="2"/>
  <c r="T2930" i="2" a="1"/>
  <c r="T2930" i="2" s="1"/>
  <c r="S2930" i="2"/>
  <c r="S2930" i="2" a="1"/>
  <c r="V2929" i="2" a="1"/>
  <c r="V2929" i="2" s="1"/>
  <c r="U2929" i="2"/>
  <c r="T2929" i="2"/>
  <c r="T2929" i="2" a="1"/>
  <c r="S2929" i="2" a="1"/>
  <c r="S2929" i="2" s="1"/>
  <c r="V2928" i="2"/>
  <c r="V2928" i="2" a="1"/>
  <c r="U2928" i="2"/>
  <c r="T2928" i="2"/>
  <c r="T2928" i="2" a="1"/>
  <c r="S2928" i="2" a="1"/>
  <c r="S2928" i="2" s="1"/>
  <c r="V2927" i="2" a="1"/>
  <c r="V2927" i="2" s="1"/>
  <c r="U2927" i="2"/>
  <c r="T2927" i="2" a="1"/>
  <c r="T2927" i="2" s="1"/>
  <c r="S2927" i="2"/>
  <c r="S2927" i="2" a="1"/>
  <c r="V2926" i="2" a="1"/>
  <c r="V2926" i="2" s="1"/>
  <c r="U2926" i="2"/>
  <c r="T2926" i="2" a="1"/>
  <c r="T2926" i="2" s="1"/>
  <c r="S2926" i="2"/>
  <c r="S2926" i="2" a="1"/>
  <c r="V2925" i="2" a="1"/>
  <c r="V2925" i="2" s="1"/>
  <c r="U2925" i="2"/>
  <c r="T2925" i="2"/>
  <c r="T2925" i="2" a="1"/>
  <c r="S2925" i="2" a="1"/>
  <c r="S2925" i="2" s="1"/>
  <c r="V2924" i="2"/>
  <c r="V2924" i="2" a="1"/>
  <c r="U2924" i="2"/>
  <c r="T2924" i="2"/>
  <c r="T2924" i="2" a="1"/>
  <c r="S2924" i="2" a="1"/>
  <c r="S2924" i="2" s="1"/>
  <c r="V2923" i="2"/>
  <c r="V2923" i="2" a="1"/>
  <c r="U2923" i="2"/>
  <c r="T2923" i="2" a="1"/>
  <c r="T2923" i="2" s="1"/>
  <c r="S2923" i="2"/>
  <c r="S2923" i="2" a="1"/>
  <c r="V2922" i="2" a="1"/>
  <c r="V2922" i="2" s="1"/>
  <c r="U2922" i="2"/>
  <c r="T2922" i="2" a="1"/>
  <c r="T2922" i="2" s="1"/>
  <c r="S2922" i="2"/>
  <c r="S2922" i="2" a="1"/>
  <c r="V2921" i="2" a="1"/>
  <c r="V2921" i="2" s="1"/>
  <c r="U2921" i="2"/>
  <c r="T2921" i="2"/>
  <c r="T2921" i="2" a="1"/>
  <c r="S2921" i="2" a="1"/>
  <c r="S2921" i="2" s="1"/>
  <c r="V2920" i="2"/>
  <c r="V2920" i="2" a="1"/>
  <c r="U2920" i="2"/>
  <c r="T2920" i="2"/>
  <c r="T2920" i="2" a="1"/>
  <c r="S2920" i="2" a="1"/>
  <c r="S2920" i="2" s="1"/>
  <c r="V2919" i="2"/>
  <c r="V2919" i="2" a="1"/>
  <c r="U2919" i="2"/>
  <c r="T2919" i="2" a="1"/>
  <c r="T2919" i="2" s="1"/>
  <c r="S2919" i="2"/>
  <c r="S2919" i="2" a="1"/>
  <c r="V2918" i="2" a="1"/>
  <c r="V2918" i="2" s="1"/>
  <c r="U2918" i="2"/>
  <c r="T2918" i="2" a="1"/>
  <c r="T2918" i="2" s="1"/>
  <c r="S2918" i="2"/>
  <c r="S2918" i="2" a="1"/>
  <c r="V2917" i="2" a="1"/>
  <c r="V2917" i="2" s="1"/>
  <c r="U2917" i="2"/>
  <c r="T2917" i="2"/>
  <c r="T2917" i="2" a="1"/>
  <c r="S2917" i="2" a="1"/>
  <c r="S2917" i="2" s="1"/>
  <c r="V2916" i="2"/>
  <c r="V2916" i="2" a="1"/>
  <c r="U2916" i="2"/>
  <c r="T2916" i="2"/>
  <c r="T2916" i="2" a="1"/>
  <c r="S2916" i="2" a="1"/>
  <c r="S2916" i="2" s="1"/>
  <c r="V2915" i="2"/>
  <c r="V2915" i="2" a="1"/>
  <c r="U2915" i="2"/>
  <c r="T2915" i="2" a="1"/>
  <c r="T2915" i="2" s="1"/>
  <c r="S2915" i="2"/>
  <c r="S2915" i="2" a="1"/>
  <c r="V2914" i="2" a="1"/>
  <c r="V2914" i="2" s="1"/>
  <c r="U2914" i="2"/>
  <c r="T2914" i="2" a="1"/>
  <c r="T2914" i="2" s="1"/>
  <c r="S2914" i="2"/>
  <c r="S2914" i="2" a="1"/>
  <c r="V2913" i="2" a="1"/>
  <c r="V2913" i="2" s="1"/>
  <c r="U2913" i="2"/>
  <c r="T2913" i="2"/>
  <c r="T2913" i="2" a="1"/>
  <c r="S2913" i="2" a="1"/>
  <c r="S2913" i="2" s="1"/>
  <c r="V2912" i="2"/>
  <c r="V2912" i="2" a="1"/>
  <c r="U2912" i="2"/>
  <c r="T2912" i="2"/>
  <c r="T2912" i="2" a="1"/>
  <c r="S2912" i="2" a="1"/>
  <c r="S2912" i="2" s="1"/>
  <c r="V2911" i="2" a="1"/>
  <c r="V2911" i="2" s="1"/>
  <c r="U2911" i="2"/>
  <c r="T2911" i="2" a="1"/>
  <c r="T2911" i="2" s="1"/>
  <c r="S2911" i="2"/>
  <c r="S2911" i="2" a="1"/>
  <c r="V2910" i="2" a="1"/>
  <c r="V2910" i="2" s="1"/>
  <c r="U2910" i="2"/>
  <c r="T2910" i="2" a="1"/>
  <c r="T2910" i="2" s="1"/>
  <c r="S2910" i="2"/>
  <c r="S2910" i="2" a="1"/>
  <c r="V2909" i="2" a="1"/>
  <c r="V2909" i="2" s="1"/>
  <c r="U2909" i="2"/>
  <c r="T2909" i="2"/>
  <c r="T2909" i="2" a="1"/>
  <c r="S2909" i="2" a="1"/>
  <c r="S2909" i="2" s="1"/>
  <c r="V2908" i="2"/>
  <c r="V2908" i="2" a="1"/>
  <c r="U2908" i="2"/>
  <c r="T2908" i="2"/>
  <c r="T2908" i="2" a="1"/>
  <c r="S2908" i="2" a="1"/>
  <c r="S2908" i="2" s="1"/>
  <c r="V2907" i="2"/>
  <c r="V2907" i="2" a="1"/>
  <c r="U2907" i="2"/>
  <c r="T2907" i="2" a="1"/>
  <c r="T2907" i="2" s="1"/>
  <c r="S2907" i="2"/>
  <c r="S2907" i="2" a="1"/>
  <c r="V2906" i="2" a="1"/>
  <c r="V2906" i="2" s="1"/>
  <c r="U2906" i="2"/>
  <c r="T2906" i="2" a="1"/>
  <c r="T2906" i="2" s="1"/>
  <c r="S2906" i="2"/>
  <c r="S2906" i="2" a="1"/>
  <c r="V2905" i="2" a="1"/>
  <c r="V2905" i="2" s="1"/>
  <c r="U2905" i="2"/>
  <c r="T2905" i="2"/>
  <c r="T2905" i="2" a="1"/>
  <c r="S2905" i="2" a="1"/>
  <c r="S2905" i="2" s="1"/>
  <c r="V2904" i="2"/>
  <c r="V2904" i="2" a="1"/>
  <c r="U2904" i="2"/>
  <c r="T2904" i="2"/>
  <c r="T2904" i="2" a="1"/>
  <c r="S2904" i="2" a="1"/>
  <c r="S2904" i="2" s="1"/>
  <c r="V2903" i="2"/>
  <c r="V2903" i="2" a="1"/>
  <c r="U2903" i="2"/>
  <c r="T2903" i="2" a="1"/>
  <c r="T2903" i="2" s="1"/>
  <c r="S2903" i="2"/>
  <c r="S2903" i="2" a="1"/>
  <c r="V2902" i="2" a="1"/>
  <c r="V2902" i="2" s="1"/>
  <c r="U2902" i="2"/>
  <c r="T2902" i="2" a="1"/>
  <c r="T2902" i="2" s="1"/>
  <c r="S2902" i="2"/>
  <c r="S2902" i="2" a="1"/>
  <c r="V2901" i="2" a="1"/>
  <c r="V2901" i="2" s="1"/>
  <c r="U2901" i="2"/>
  <c r="T2901" i="2"/>
  <c r="T2901" i="2" a="1"/>
  <c r="S2901" i="2" a="1"/>
  <c r="S2901" i="2" s="1"/>
  <c r="V2900" i="2"/>
  <c r="V2900" i="2" a="1"/>
  <c r="U2900" i="2"/>
  <c r="T2900" i="2"/>
  <c r="T2900" i="2" a="1"/>
  <c r="S2900" i="2" a="1"/>
  <c r="S2900" i="2" s="1"/>
  <c r="V2899" i="2"/>
  <c r="V2899" i="2" a="1"/>
  <c r="U2899" i="2"/>
  <c r="T2899" i="2" a="1"/>
  <c r="T2899" i="2" s="1"/>
  <c r="S2899" i="2"/>
  <c r="S2899" i="2" a="1"/>
  <c r="V2898" i="2" a="1"/>
  <c r="V2898" i="2" s="1"/>
  <c r="U2898" i="2"/>
  <c r="T2898" i="2" a="1"/>
  <c r="T2898" i="2" s="1"/>
  <c r="S2898" i="2"/>
  <c r="S2898" i="2" a="1"/>
  <c r="V2897" i="2" a="1"/>
  <c r="V2897" i="2" s="1"/>
  <c r="U2897" i="2"/>
  <c r="T2897" i="2"/>
  <c r="T2897" i="2" a="1"/>
  <c r="S2897" i="2" a="1"/>
  <c r="S2897" i="2" s="1"/>
  <c r="V2896" i="2"/>
  <c r="V2896" i="2" a="1"/>
  <c r="U2896" i="2"/>
  <c r="T2896" i="2"/>
  <c r="T2896" i="2" a="1"/>
  <c r="S2896" i="2" a="1"/>
  <c r="S2896" i="2" s="1"/>
  <c r="V2895" i="2" a="1"/>
  <c r="V2895" i="2" s="1"/>
  <c r="U2895" i="2"/>
  <c r="T2895" i="2" a="1"/>
  <c r="T2895" i="2" s="1"/>
  <c r="S2895" i="2"/>
  <c r="S2895" i="2" a="1"/>
  <c r="V2894" i="2" a="1"/>
  <c r="V2894" i="2" s="1"/>
  <c r="U2894" i="2"/>
  <c r="T2894" i="2" a="1"/>
  <c r="T2894" i="2" s="1"/>
  <c r="S2894" i="2"/>
  <c r="S2894" i="2" a="1"/>
  <c r="V2893" i="2" a="1"/>
  <c r="V2893" i="2" s="1"/>
  <c r="U2893" i="2"/>
  <c r="T2893" i="2"/>
  <c r="T2893" i="2" a="1"/>
  <c r="S2893" i="2" a="1"/>
  <c r="S2893" i="2" s="1"/>
  <c r="V2892" i="2"/>
  <c r="V2892" i="2" a="1"/>
  <c r="U2892" i="2"/>
  <c r="T2892" i="2"/>
  <c r="T2892" i="2" a="1"/>
  <c r="S2892" i="2" a="1"/>
  <c r="S2892" i="2" s="1"/>
  <c r="V2891" i="2"/>
  <c r="V2891" i="2" a="1"/>
  <c r="U2891" i="2"/>
  <c r="T2891" i="2" a="1"/>
  <c r="T2891" i="2" s="1"/>
  <c r="S2891" i="2"/>
  <c r="S2891" i="2" a="1"/>
  <c r="V2890" i="2" a="1"/>
  <c r="V2890" i="2" s="1"/>
  <c r="U2890" i="2"/>
  <c r="T2890" i="2" a="1"/>
  <c r="T2890" i="2" s="1"/>
  <c r="S2890" i="2"/>
  <c r="S2890" i="2" a="1"/>
  <c r="V2889" i="2" a="1"/>
  <c r="V2889" i="2" s="1"/>
  <c r="U2889" i="2"/>
  <c r="T2889" i="2"/>
  <c r="T2889" i="2" a="1"/>
  <c r="S2889" i="2" a="1"/>
  <c r="S2889" i="2" s="1"/>
  <c r="V2888" i="2"/>
  <c r="V2888" i="2" a="1"/>
  <c r="U2888" i="2"/>
  <c r="T2888" i="2"/>
  <c r="T2888" i="2" a="1"/>
  <c r="S2888" i="2" a="1"/>
  <c r="S2888" i="2" s="1"/>
  <c r="V2887" i="2"/>
  <c r="V2887" i="2" a="1"/>
  <c r="U2887" i="2"/>
  <c r="T2887" i="2" a="1"/>
  <c r="T2887" i="2" s="1"/>
  <c r="S2887" i="2"/>
  <c r="S2887" i="2" a="1"/>
  <c r="V2886" i="2" a="1"/>
  <c r="V2886" i="2" s="1"/>
  <c r="U2886" i="2"/>
  <c r="T2886" i="2" a="1"/>
  <c r="T2886" i="2" s="1"/>
  <c r="S2886" i="2"/>
  <c r="S2886" i="2" a="1"/>
  <c r="V2885" i="2" a="1"/>
  <c r="V2885" i="2" s="1"/>
  <c r="U2885" i="2"/>
  <c r="T2885" i="2"/>
  <c r="T2885" i="2" a="1"/>
  <c r="S2885" i="2" a="1"/>
  <c r="S2885" i="2" s="1"/>
  <c r="V2884" i="2"/>
  <c r="V2884" i="2" a="1"/>
  <c r="U2884" i="2"/>
  <c r="T2884" i="2"/>
  <c r="T2884" i="2" a="1"/>
  <c r="S2884" i="2" a="1"/>
  <c r="S2884" i="2" s="1"/>
  <c r="V2883" i="2"/>
  <c r="V2883" i="2" a="1"/>
  <c r="U2883" i="2"/>
  <c r="T2883" i="2" a="1"/>
  <c r="T2883" i="2" s="1"/>
  <c r="S2883" i="2"/>
  <c r="S2883" i="2" a="1"/>
  <c r="V2882" i="2" a="1"/>
  <c r="V2882" i="2" s="1"/>
  <c r="U2882" i="2"/>
  <c r="T2882" i="2" a="1"/>
  <c r="T2882" i="2" s="1"/>
  <c r="S2882" i="2"/>
  <c r="S2882" i="2" a="1"/>
  <c r="V2881" i="2" a="1"/>
  <c r="V2881" i="2" s="1"/>
  <c r="U2881" i="2"/>
  <c r="T2881" i="2"/>
  <c r="T2881" i="2" a="1"/>
  <c r="S2881" i="2" a="1"/>
  <c r="S2881" i="2" s="1"/>
  <c r="V2880" i="2"/>
  <c r="V2880" i="2" a="1"/>
  <c r="U2880" i="2"/>
  <c r="T2880" i="2"/>
  <c r="T2880" i="2" a="1"/>
  <c r="S2880" i="2" a="1"/>
  <c r="S2880" i="2" s="1"/>
  <c r="V2879" i="2" a="1"/>
  <c r="V2879" i="2" s="1"/>
  <c r="U2879" i="2"/>
  <c r="T2879" i="2" a="1"/>
  <c r="T2879" i="2" s="1"/>
  <c r="S2879" i="2"/>
  <c r="S2879" i="2" a="1"/>
  <c r="V2878" i="2" a="1"/>
  <c r="V2878" i="2" s="1"/>
  <c r="U2878" i="2"/>
  <c r="T2878" i="2" a="1"/>
  <c r="T2878" i="2" s="1"/>
  <c r="S2878" i="2"/>
  <c r="S2878" i="2" a="1"/>
  <c r="V2877" i="2" a="1"/>
  <c r="V2877" i="2" s="1"/>
  <c r="U2877" i="2"/>
  <c r="T2877" i="2"/>
  <c r="T2877" i="2" a="1"/>
  <c r="S2877" i="2" a="1"/>
  <c r="S2877" i="2" s="1"/>
  <c r="V2876" i="2"/>
  <c r="V2876" i="2" a="1"/>
  <c r="U2876" i="2"/>
  <c r="T2876" i="2"/>
  <c r="T2876" i="2" a="1"/>
  <c r="S2876" i="2" a="1"/>
  <c r="S2876" i="2" s="1"/>
  <c r="V2875" i="2"/>
  <c r="V2875" i="2" a="1"/>
  <c r="U2875" i="2"/>
  <c r="T2875" i="2" a="1"/>
  <c r="T2875" i="2" s="1"/>
  <c r="S2875" i="2"/>
  <c r="S2875" i="2" a="1"/>
  <c r="V2874" i="2" a="1"/>
  <c r="V2874" i="2" s="1"/>
  <c r="U2874" i="2"/>
  <c r="T2874" i="2" a="1"/>
  <c r="T2874" i="2" s="1"/>
  <c r="S2874" i="2"/>
  <c r="S2874" i="2" a="1"/>
  <c r="V2873" i="2" a="1"/>
  <c r="V2873" i="2" s="1"/>
  <c r="U2873" i="2"/>
  <c r="T2873" i="2"/>
  <c r="T2873" i="2" a="1"/>
  <c r="S2873" i="2" a="1"/>
  <c r="S2873" i="2" s="1"/>
  <c r="V2872" i="2"/>
  <c r="V2872" i="2" a="1"/>
  <c r="U2872" i="2"/>
  <c r="T2872" i="2"/>
  <c r="T2872" i="2" a="1"/>
  <c r="S2872" i="2" a="1"/>
  <c r="S2872" i="2" s="1"/>
  <c r="V2871" i="2"/>
  <c r="V2871" i="2" a="1"/>
  <c r="U2871" i="2"/>
  <c r="T2871" i="2" a="1"/>
  <c r="T2871" i="2" s="1"/>
  <c r="S2871" i="2"/>
  <c r="S2871" i="2" a="1"/>
  <c r="V2870" i="2" a="1"/>
  <c r="V2870" i="2" s="1"/>
  <c r="U2870" i="2"/>
  <c r="T2870" i="2" a="1"/>
  <c r="T2870" i="2" s="1"/>
  <c r="S2870" i="2"/>
  <c r="S2870" i="2" a="1"/>
  <c r="V2869" i="2" a="1"/>
  <c r="V2869" i="2" s="1"/>
  <c r="U2869" i="2"/>
  <c r="T2869" i="2"/>
  <c r="T2869" i="2" a="1"/>
  <c r="S2869" i="2" a="1"/>
  <c r="S2869" i="2" s="1"/>
  <c r="V2868" i="2"/>
  <c r="V2868" i="2" a="1"/>
  <c r="U2868" i="2"/>
  <c r="T2868" i="2"/>
  <c r="T2868" i="2" a="1"/>
  <c r="S2868" i="2" a="1"/>
  <c r="S2868" i="2" s="1"/>
  <c r="V2867" i="2"/>
  <c r="V2867" i="2" a="1"/>
  <c r="U2867" i="2"/>
  <c r="T2867" i="2" a="1"/>
  <c r="T2867" i="2" s="1"/>
  <c r="S2867" i="2"/>
  <c r="S2867" i="2" a="1"/>
  <c r="V2866" i="2" a="1"/>
  <c r="V2866" i="2" s="1"/>
  <c r="U2866" i="2"/>
  <c r="T2866" i="2" a="1"/>
  <c r="T2866" i="2" s="1"/>
  <c r="S2866" i="2"/>
  <c r="S2866" i="2" a="1"/>
  <c r="V2865" i="2" a="1"/>
  <c r="V2865" i="2" s="1"/>
  <c r="U2865" i="2"/>
  <c r="T2865" i="2"/>
  <c r="T2865" i="2" a="1"/>
  <c r="S2865" i="2" a="1"/>
  <c r="S2865" i="2" s="1"/>
  <c r="V2864" i="2"/>
  <c r="V2864" i="2" a="1"/>
  <c r="U2864" i="2"/>
  <c r="T2864" i="2"/>
  <c r="T2864" i="2" a="1"/>
  <c r="S2864" i="2" a="1"/>
  <c r="S2864" i="2" s="1"/>
  <c r="V2863" i="2" a="1"/>
  <c r="V2863" i="2" s="1"/>
  <c r="U2863" i="2"/>
  <c r="T2863" i="2" a="1"/>
  <c r="T2863" i="2" s="1"/>
  <c r="S2863" i="2"/>
  <c r="S2863" i="2" a="1"/>
  <c r="V2862" i="2" a="1"/>
  <c r="V2862" i="2" s="1"/>
  <c r="U2862" i="2"/>
  <c r="T2862" i="2" a="1"/>
  <c r="T2862" i="2" s="1"/>
  <c r="S2862" i="2"/>
  <c r="S2862" i="2" a="1"/>
  <c r="V2861" i="2" a="1"/>
  <c r="V2861" i="2" s="1"/>
  <c r="U2861" i="2"/>
  <c r="T2861" i="2"/>
  <c r="T2861" i="2" a="1"/>
  <c r="S2861" i="2" a="1"/>
  <c r="S2861" i="2" s="1"/>
  <c r="V2860" i="2"/>
  <c r="V2860" i="2" a="1"/>
  <c r="U2860" i="2"/>
  <c r="T2860" i="2"/>
  <c r="T2860" i="2" a="1"/>
  <c r="S2860" i="2" a="1"/>
  <c r="S2860" i="2" s="1"/>
  <c r="V2859" i="2"/>
  <c r="V2859" i="2" a="1"/>
  <c r="U2859" i="2"/>
  <c r="T2859" i="2" a="1"/>
  <c r="T2859" i="2" s="1"/>
  <c r="S2859" i="2"/>
  <c r="S2859" i="2" a="1"/>
  <c r="V2858" i="2" a="1"/>
  <c r="V2858" i="2" s="1"/>
  <c r="U2858" i="2"/>
  <c r="T2858" i="2" a="1"/>
  <c r="T2858" i="2" s="1"/>
  <c r="S2858" i="2"/>
  <c r="S2858" i="2" a="1"/>
  <c r="V2857" i="2" a="1"/>
  <c r="V2857" i="2" s="1"/>
  <c r="U2857" i="2"/>
  <c r="T2857" i="2"/>
  <c r="T2857" i="2" a="1"/>
  <c r="S2857" i="2" a="1"/>
  <c r="S2857" i="2" s="1"/>
  <c r="V2856" i="2"/>
  <c r="V2856" i="2" a="1"/>
  <c r="U2856" i="2"/>
  <c r="T2856" i="2"/>
  <c r="T2856" i="2" a="1"/>
  <c r="S2856" i="2" a="1"/>
  <c r="S2856" i="2" s="1"/>
  <c r="V2855" i="2"/>
  <c r="V2855" i="2" a="1"/>
  <c r="U2855" i="2"/>
  <c r="T2855" i="2" a="1"/>
  <c r="T2855" i="2" s="1"/>
  <c r="S2855" i="2" a="1"/>
  <c r="S2855" i="2" s="1"/>
  <c r="V2854" i="2" a="1"/>
  <c r="V2854" i="2" s="1"/>
  <c r="U2854" i="2"/>
  <c r="T2854" i="2" a="1"/>
  <c r="T2854" i="2" s="1"/>
  <c r="S2854" i="2"/>
  <c r="S2854" i="2" a="1"/>
  <c r="V2853" i="2" a="1"/>
  <c r="V2853" i="2" s="1"/>
  <c r="U2853" i="2"/>
  <c r="T2853" i="2"/>
  <c r="T2853" i="2" a="1"/>
  <c r="S2853" i="2" a="1"/>
  <c r="S2853" i="2" s="1"/>
  <c r="V2852" i="2"/>
  <c r="V2852" i="2" a="1"/>
  <c r="U2852" i="2"/>
  <c r="T2852" i="2" a="1"/>
  <c r="T2852" i="2" s="1"/>
  <c r="S2852" i="2" a="1"/>
  <c r="S2852" i="2" s="1"/>
  <c r="V2851" i="2"/>
  <c r="V2851" i="2" a="1"/>
  <c r="U2851" i="2"/>
  <c r="T2851" i="2" a="1"/>
  <c r="T2851" i="2" s="1"/>
  <c r="S2851" i="2"/>
  <c r="S2851" i="2" a="1"/>
  <c r="V2850" i="2" a="1"/>
  <c r="V2850" i="2" s="1"/>
  <c r="U2850" i="2"/>
  <c r="T2850" i="2" a="1"/>
  <c r="T2850" i="2" s="1"/>
  <c r="S2850" i="2"/>
  <c r="S2850" i="2" a="1"/>
  <c r="V2849" i="2" a="1"/>
  <c r="V2849" i="2" s="1"/>
  <c r="U2849" i="2"/>
  <c r="T2849" i="2" a="1"/>
  <c r="T2849" i="2" s="1"/>
  <c r="S2849" i="2" a="1"/>
  <c r="S2849" i="2" s="1"/>
  <c r="V2848" i="2"/>
  <c r="V2848" i="2" a="1"/>
  <c r="U2848" i="2"/>
  <c r="T2848" i="2"/>
  <c r="T2848" i="2" a="1"/>
  <c r="S2848" i="2" a="1"/>
  <c r="S2848" i="2" s="1"/>
  <c r="V2847" i="2" a="1"/>
  <c r="V2847" i="2" s="1"/>
  <c r="U2847" i="2"/>
  <c r="T2847" i="2" a="1"/>
  <c r="T2847" i="2" s="1"/>
  <c r="S2847" i="2" a="1"/>
  <c r="S2847" i="2" s="1"/>
  <c r="V2846" i="2" a="1"/>
  <c r="V2846" i="2" s="1"/>
  <c r="U2846" i="2"/>
  <c r="T2846" i="2" a="1"/>
  <c r="T2846" i="2" s="1"/>
  <c r="S2846" i="2"/>
  <c r="S2846" i="2" a="1"/>
  <c r="V2845" i="2" a="1"/>
  <c r="V2845" i="2" s="1"/>
  <c r="U2845" i="2"/>
  <c r="T2845" i="2"/>
  <c r="T2845" i="2" a="1"/>
  <c r="S2845" i="2" a="1"/>
  <c r="S2845" i="2" s="1"/>
  <c r="V2844" i="2" a="1"/>
  <c r="V2844" i="2" s="1"/>
  <c r="U2844" i="2"/>
  <c r="T2844" i="2"/>
  <c r="T2844" i="2" a="1"/>
  <c r="S2844" i="2" a="1"/>
  <c r="S2844" i="2" s="1"/>
  <c r="V2843" i="2"/>
  <c r="V2843" i="2" a="1"/>
  <c r="U2843" i="2"/>
  <c r="T2843" i="2" a="1"/>
  <c r="T2843" i="2" s="1"/>
  <c r="S2843" i="2"/>
  <c r="S2843" i="2" a="1"/>
  <c r="V2842" i="2" a="1"/>
  <c r="V2842" i="2" s="1"/>
  <c r="U2842" i="2"/>
  <c r="T2842" i="2" a="1"/>
  <c r="T2842" i="2" s="1"/>
  <c r="S2842" i="2"/>
  <c r="S2842" i="2" a="1"/>
  <c r="V2841" i="2" a="1"/>
  <c r="V2841" i="2" s="1"/>
  <c r="U2841" i="2"/>
  <c r="T2841" i="2" a="1"/>
  <c r="T2841" i="2" s="1"/>
  <c r="S2841" i="2" a="1"/>
  <c r="S2841" i="2" s="1"/>
  <c r="V2840" i="2"/>
  <c r="V2840" i="2" a="1"/>
  <c r="U2840" i="2"/>
  <c r="T2840" i="2"/>
  <c r="T2840" i="2" a="1"/>
  <c r="S2840" i="2" a="1"/>
  <c r="S2840" i="2" s="1"/>
  <c r="V2839" i="2"/>
  <c r="V2839" i="2" a="1"/>
  <c r="U2839" i="2"/>
  <c r="T2839" i="2" a="1"/>
  <c r="T2839" i="2" s="1"/>
  <c r="S2839" i="2" a="1"/>
  <c r="S2839" i="2" s="1"/>
  <c r="V2838" i="2" a="1"/>
  <c r="V2838" i="2" s="1"/>
  <c r="U2838" i="2"/>
  <c r="T2838" i="2" a="1"/>
  <c r="T2838" i="2" s="1"/>
  <c r="S2838" i="2"/>
  <c r="S2838" i="2" a="1"/>
  <c r="V2837" i="2" a="1"/>
  <c r="V2837" i="2" s="1"/>
  <c r="U2837" i="2"/>
  <c r="T2837" i="2"/>
  <c r="T2837" i="2" a="1"/>
  <c r="S2837" i="2" a="1"/>
  <c r="S2837" i="2" s="1"/>
  <c r="V2836" i="2" a="1"/>
  <c r="V2836" i="2" s="1"/>
  <c r="U2836" i="2"/>
  <c r="T2836" i="2" a="1"/>
  <c r="T2836" i="2" s="1"/>
  <c r="S2836" i="2" a="1"/>
  <c r="S2836" i="2" s="1"/>
  <c r="V2835" i="2"/>
  <c r="V2835" i="2" a="1"/>
  <c r="U2835" i="2"/>
  <c r="T2835" i="2" a="1"/>
  <c r="T2835" i="2" s="1"/>
  <c r="S2835" i="2"/>
  <c r="S2835" i="2" a="1"/>
  <c r="V2834" i="2" a="1"/>
  <c r="V2834" i="2" s="1"/>
  <c r="U2834" i="2"/>
  <c r="T2834" i="2" a="1"/>
  <c r="T2834" i="2" s="1"/>
  <c r="S2834" i="2"/>
  <c r="S2834" i="2" a="1"/>
  <c r="V2833" i="2" a="1"/>
  <c r="V2833" i="2" s="1"/>
  <c r="U2833" i="2"/>
  <c r="T2833" i="2" a="1"/>
  <c r="T2833" i="2" s="1"/>
  <c r="S2833" i="2" a="1"/>
  <c r="S2833" i="2" s="1"/>
  <c r="V2832" i="2"/>
  <c r="V2832" i="2" a="1"/>
  <c r="U2832" i="2"/>
  <c r="T2832" i="2"/>
  <c r="T2832" i="2" a="1"/>
  <c r="S2832" i="2" a="1"/>
  <c r="S2832" i="2" s="1"/>
  <c r="V2831" i="2" a="1"/>
  <c r="V2831" i="2" s="1"/>
  <c r="U2831" i="2"/>
  <c r="T2831" i="2" a="1"/>
  <c r="T2831" i="2" s="1"/>
  <c r="S2831" i="2" a="1"/>
  <c r="S2831" i="2" s="1"/>
  <c r="V2830" i="2" a="1"/>
  <c r="V2830" i="2" s="1"/>
  <c r="U2830" i="2"/>
  <c r="T2830" i="2" a="1"/>
  <c r="T2830" i="2" s="1"/>
  <c r="S2830" i="2"/>
  <c r="S2830" i="2" a="1"/>
  <c r="V2829" i="2" a="1"/>
  <c r="V2829" i="2" s="1"/>
  <c r="U2829" i="2"/>
  <c r="T2829" i="2"/>
  <c r="T2829" i="2" a="1"/>
  <c r="S2829" i="2"/>
  <c r="S2829" i="2" a="1"/>
  <c r="V2828" i="2" a="1"/>
  <c r="V2828" i="2" s="1"/>
  <c r="U2828" i="2"/>
  <c r="T2828" i="2"/>
  <c r="T2828" i="2" a="1"/>
  <c r="S2828" i="2" a="1"/>
  <c r="S2828" i="2" s="1"/>
  <c r="V2827" i="2"/>
  <c r="V2827" i="2" a="1"/>
  <c r="U2827" i="2"/>
  <c r="T2827" i="2" a="1"/>
  <c r="T2827" i="2" s="1"/>
  <c r="S2827" i="2"/>
  <c r="S2827" i="2" a="1"/>
  <c r="V2826" i="2" a="1"/>
  <c r="V2826" i="2" s="1"/>
  <c r="U2826" i="2"/>
  <c r="T2826" i="2" a="1"/>
  <c r="T2826" i="2" s="1"/>
  <c r="S2826" i="2" a="1"/>
  <c r="S2826" i="2" s="1"/>
  <c r="V2825" i="2" a="1"/>
  <c r="V2825" i="2" s="1"/>
  <c r="U2825" i="2"/>
  <c r="T2825" i="2" a="1"/>
  <c r="T2825" i="2" s="1"/>
  <c r="S2825" i="2" a="1"/>
  <c r="S2825" i="2" s="1"/>
  <c r="V2824" i="2"/>
  <c r="V2824" i="2" a="1"/>
  <c r="U2824" i="2"/>
  <c r="T2824" i="2"/>
  <c r="T2824" i="2" a="1"/>
  <c r="S2824" i="2" a="1"/>
  <c r="S2824" i="2" s="1"/>
  <c r="V2823" i="2"/>
  <c r="V2823" i="2" a="1"/>
  <c r="U2823" i="2"/>
  <c r="T2823" i="2"/>
  <c r="T2823" i="2" a="1"/>
  <c r="S2823" i="2" a="1"/>
  <c r="S2823" i="2" s="1"/>
  <c r="V2822" i="2" a="1"/>
  <c r="V2822" i="2" s="1"/>
  <c r="U2822" i="2"/>
  <c r="T2822" i="2" a="1"/>
  <c r="T2822" i="2" s="1"/>
  <c r="S2822" i="2" a="1"/>
  <c r="S2822" i="2" s="1"/>
  <c r="V2821" i="2" a="1"/>
  <c r="V2821" i="2" s="1"/>
  <c r="U2821" i="2"/>
  <c r="T2821" i="2"/>
  <c r="T2821" i="2" a="1"/>
  <c r="S2821" i="2" a="1"/>
  <c r="S2821" i="2" s="1"/>
  <c r="V2820" i="2" a="1"/>
  <c r="V2820" i="2" s="1"/>
  <c r="U2820" i="2"/>
  <c r="T2820" i="2"/>
  <c r="T2820" i="2" a="1"/>
  <c r="S2820" i="2" a="1"/>
  <c r="S2820" i="2" s="1"/>
  <c r="V2819" i="2" a="1"/>
  <c r="V2819" i="2" s="1"/>
  <c r="U2819" i="2"/>
  <c r="T2819" i="2" a="1"/>
  <c r="T2819" i="2" s="1"/>
  <c r="S2819" i="2"/>
  <c r="S2819" i="2" a="1"/>
  <c r="V2818" i="2" a="1"/>
  <c r="V2818" i="2" s="1"/>
  <c r="U2818" i="2"/>
  <c r="T2818" i="2" a="1"/>
  <c r="T2818" i="2" s="1"/>
  <c r="S2818" i="2" a="1"/>
  <c r="S2818" i="2" s="1"/>
  <c r="V2817" i="2" a="1"/>
  <c r="V2817" i="2" s="1"/>
  <c r="U2817" i="2"/>
  <c r="T2817" i="2" a="1"/>
  <c r="T2817" i="2" s="1"/>
  <c r="S2817" i="2" a="1"/>
  <c r="S2817" i="2" s="1"/>
  <c r="V2816" i="2"/>
  <c r="V2816" i="2" a="1"/>
  <c r="U2816" i="2"/>
  <c r="T2816" i="2" a="1"/>
  <c r="T2816" i="2" s="1"/>
  <c r="S2816" i="2" a="1"/>
  <c r="S2816" i="2" s="1"/>
  <c r="V2815" i="2" a="1"/>
  <c r="V2815" i="2" s="1"/>
  <c r="U2815" i="2"/>
  <c r="T2815" i="2" a="1"/>
  <c r="T2815" i="2" s="1"/>
  <c r="S2815" i="2" a="1"/>
  <c r="S2815" i="2" s="1"/>
  <c r="V2814" i="2" a="1"/>
  <c r="V2814" i="2" s="1"/>
  <c r="U2814" i="2"/>
  <c r="T2814" i="2" a="1"/>
  <c r="T2814" i="2" s="1"/>
  <c r="S2814" i="2"/>
  <c r="S2814" i="2" a="1"/>
  <c r="V2813" i="2" a="1"/>
  <c r="V2813" i="2" s="1"/>
  <c r="U2813" i="2"/>
  <c r="T2813" i="2"/>
  <c r="T2813" i="2" a="1"/>
  <c r="S2813" i="2" a="1"/>
  <c r="S2813" i="2" s="1"/>
  <c r="V2812" i="2" a="1"/>
  <c r="V2812" i="2" s="1"/>
  <c r="U2812" i="2"/>
  <c r="T2812" i="2"/>
  <c r="T2812" i="2" a="1"/>
  <c r="S2812" i="2" a="1"/>
  <c r="S2812" i="2" s="1"/>
  <c r="V2811" i="2"/>
  <c r="V2811" i="2" a="1"/>
  <c r="U2811" i="2"/>
  <c r="T2811" i="2" a="1"/>
  <c r="T2811" i="2" s="1"/>
  <c r="S2811" i="2"/>
  <c r="S2811" i="2" a="1"/>
  <c r="V2810" i="2" a="1"/>
  <c r="V2810" i="2" s="1"/>
  <c r="U2810" i="2"/>
  <c r="T2810" i="2" a="1"/>
  <c r="T2810" i="2" s="1"/>
  <c r="S2810" i="2" a="1"/>
  <c r="S2810" i="2" s="1"/>
  <c r="V2809" i="2" a="1"/>
  <c r="V2809" i="2" s="1"/>
  <c r="U2809" i="2"/>
  <c r="T2809" i="2" a="1"/>
  <c r="T2809" i="2" s="1"/>
  <c r="S2809" i="2" a="1"/>
  <c r="S2809" i="2" s="1"/>
  <c r="V2808" i="2"/>
  <c r="V2808" i="2" a="1"/>
  <c r="U2808" i="2"/>
  <c r="T2808" i="2"/>
  <c r="T2808" i="2" a="1"/>
  <c r="S2808" i="2" a="1"/>
  <c r="S2808" i="2" s="1"/>
  <c r="V2807" i="2"/>
  <c r="V2807" i="2" a="1"/>
  <c r="U2807" i="2"/>
  <c r="T2807" i="2" a="1"/>
  <c r="T2807" i="2" s="1"/>
  <c r="S2807" i="2" a="1"/>
  <c r="S2807" i="2" s="1"/>
  <c r="V2806" i="2" a="1"/>
  <c r="V2806" i="2" s="1"/>
  <c r="U2806" i="2"/>
  <c r="T2806" i="2" a="1"/>
  <c r="T2806" i="2" s="1"/>
  <c r="S2806" i="2" a="1"/>
  <c r="S2806" i="2" s="1"/>
  <c r="V2805" i="2" a="1"/>
  <c r="V2805" i="2" s="1"/>
  <c r="U2805" i="2"/>
  <c r="T2805" i="2"/>
  <c r="T2805" i="2" a="1"/>
  <c r="S2805" i="2" a="1"/>
  <c r="S2805" i="2" s="1"/>
  <c r="V2804" i="2"/>
  <c r="V2804" i="2" a="1"/>
  <c r="U2804" i="2"/>
  <c r="T2804" i="2"/>
  <c r="T2804" i="2" a="1"/>
  <c r="S2804" i="2" a="1"/>
  <c r="S2804" i="2" s="1"/>
  <c r="V2803" i="2" a="1"/>
  <c r="V2803" i="2" s="1"/>
  <c r="U2803" i="2"/>
  <c r="T2803" i="2" a="1"/>
  <c r="T2803" i="2" s="1"/>
  <c r="S2803" i="2"/>
  <c r="S2803" i="2" a="1"/>
  <c r="V2802" i="2" a="1"/>
  <c r="V2802" i="2" s="1"/>
  <c r="U2802" i="2"/>
  <c r="T2802" i="2" a="1"/>
  <c r="T2802" i="2" s="1"/>
  <c r="S2802" i="2" a="1"/>
  <c r="S2802" i="2" s="1"/>
  <c r="V2801" i="2" a="1"/>
  <c r="V2801" i="2" s="1"/>
  <c r="U2801" i="2"/>
  <c r="T2801" i="2"/>
  <c r="T2801" i="2" a="1"/>
  <c r="S2801" i="2" a="1"/>
  <c r="S2801" i="2" s="1"/>
  <c r="V2800" i="2"/>
  <c r="V2800" i="2" a="1"/>
  <c r="U2800" i="2"/>
  <c r="T2800" i="2"/>
  <c r="T2800" i="2" a="1"/>
  <c r="S2800" i="2" a="1"/>
  <c r="S2800" i="2" s="1"/>
  <c r="V2799" i="2"/>
  <c r="V2799" i="2" a="1"/>
  <c r="U2799" i="2"/>
  <c r="T2799" i="2" a="1"/>
  <c r="T2799" i="2" s="1"/>
  <c r="S2799" i="2" a="1"/>
  <c r="S2799" i="2" s="1"/>
  <c r="V2798" i="2" a="1"/>
  <c r="V2798" i="2" s="1"/>
  <c r="U2798" i="2"/>
  <c r="T2798" i="2" a="1"/>
  <c r="T2798" i="2" s="1"/>
  <c r="S2798" i="2" a="1"/>
  <c r="S2798" i="2" s="1"/>
  <c r="V2797" i="2" a="1"/>
  <c r="V2797" i="2" s="1"/>
  <c r="U2797" i="2"/>
  <c r="T2797" i="2"/>
  <c r="T2797" i="2" a="1"/>
  <c r="S2797" i="2" a="1"/>
  <c r="S2797" i="2" s="1"/>
  <c r="V2796" i="2" a="1"/>
  <c r="V2796" i="2" s="1"/>
  <c r="U2796" i="2"/>
  <c r="T2796" i="2"/>
  <c r="T2796" i="2" a="1"/>
  <c r="S2796" i="2" a="1"/>
  <c r="S2796" i="2" s="1"/>
  <c r="V2795" i="2" a="1"/>
  <c r="V2795" i="2" s="1"/>
  <c r="U2795" i="2"/>
  <c r="T2795" i="2" a="1"/>
  <c r="T2795" i="2" s="1"/>
  <c r="S2795" i="2"/>
  <c r="S2795" i="2" a="1"/>
  <c r="V2794" i="2" a="1"/>
  <c r="V2794" i="2" s="1"/>
  <c r="U2794" i="2"/>
  <c r="T2794" i="2" a="1"/>
  <c r="T2794" i="2" s="1"/>
  <c r="S2794" i="2" a="1"/>
  <c r="S2794" i="2" s="1"/>
  <c r="V2793" i="2" a="1"/>
  <c r="V2793" i="2" s="1"/>
  <c r="U2793" i="2"/>
  <c r="T2793" i="2" a="1"/>
  <c r="T2793" i="2" s="1"/>
  <c r="S2793" i="2" a="1"/>
  <c r="S2793" i="2" s="1"/>
  <c r="V2792" i="2"/>
  <c r="V2792" i="2" a="1"/>
  <c r="U2792" i="2"/>
  <c r="T2792" i="2" a="1"/>
  <c r="T2792" i="2" s="1"/>
  <c r="S2792" i="2" a="1"/>
  <c r="S2792" i="2" s="1"/>
  <c r="V2791" i="2" a="1"/>
  <c r="V2791" i="2" s="1"/>
  <c r="U2791" i="2"/>
  <c r="T2791" i="2" a="1"/>
  <c r="T2791" i="2" s="1"/>
  <c r="S2791" i="2" a="1"/>
  <c r="S2791" i="2" s="1"/>
  <c r="V2790" i="2" a="1"/>
  <c r="V2790" i="2" s="1"/>
  <c r="U2790" i="2"/>
  <c r="T2790" i="2" a="1"/>
  <c r="T2790" i="2" s="1"/>
  <c r="S2790" i="2" a="1"/>
  <c r="S2790" i="2" s="1"/>
  <c r="V2789" i="2" a="1"/>
  <c r="V2789" i="2" s="1"/>
  <c r="U2789" i="2"/>
  <c r="T2789" i="2"/>
  <c r="T2789" i="2" a="1"/>
  <c r="S2789" i="2" a="1"/>
  <c r="S2789" i="2" s="1"/>
  <c r="V2788" i="2" a="1"/>
  <c r="V2788" i="2" s="1"/>
  <c r="U2788" i="2"/>
  <c r="T2788" i="2" a="1"/>
  <c r="T2788" i="2" s="1"/>
  <c r="S2788" i="2" a="1"/>
  <c r="S2788" i="2" s="1"/>
  <c r="V2787" i="2" a="1"/>
  <c r="V2787" i="2" s="1"/>
  <c r="U2787" i="2"/>
  <c r="T2787" i="2" a="1"/>
  <c r="T2787" i="2" s="1"/>
  <c r="S2787" i="2"/>
  <c r="S2787" i="2" a="1"/>
  <c r="V2786" i="2" a="1"/>
  <c r="V2786" i="2" s="1"/>
  <c r="U2786" i="2"/>
  <c r="T2786" i="2" a="1"/>
  <c r="T2786" i="2" s="1"/>
  <c r="S2786" i="2"/>
  <c r="S2786" i="2" a="1"/>
  <c r="V2785" i="2" a="1"/>
  <c r="V2785" i="2" s="1"/>
  <c r="U2785" i="2"/>
  <c r="T2785" i="2" a="1"/>
  <c r="T2785" i="2" s="1"/>
  <c r="S2785" i="2" a="1"/>
  <c r="S2785" i="2" s="1"/>
  <c r="V2784" i="2"/>
  <c r="V2784" i="2" a="1"/>
  <c r="U2784" i="2"/>
  <c r="T2784" i="2" a="1"/>
  <c r="T2784" i="2" s="1"/>
  <c r="S2784" i="2" a="1"/>
  <c r="S2784" i="2" s="1"/>
  <c r="V2783" i="2"/>
  <c r="V2783" i="2" a="1"/>
  <c r="U2783" i="2"/>
  <c r="T2783" i="2" a="1"/>
  <c r="T2783" i="2" s="1"/>
  <c r="S2783" i="2" a="1"/>
  <c r="S2783" i="2" s="1"/>
  <c r="V2782" i="2" a="1"/>
  <c r="V2782" i="2" s="1"/>
  <c r="U2782" i="2"/>
  <c r="T2782" i="2" a="1"/>
  <c r="T2782" i="2" s="1"/>
  <c r="S2782" i="2" a="1"/>
  <c r="S2782" i="2" s="1"/>
  <c r="V2781" i="2" a="1"/>
  <c r="V2781" i="2" s="1"/>
  <c r="U2781" i="2"/>
  <c r="T2781" i="2"/>
  <c r="T2781" i="2" a="1"/>
  <c r="S2781" i="2" a="1"/>
  <c r="S2781" i="2" s="1"/>
  <c r="V2780" i="2" a="1"/>
  <c r="V2780" i="2" s="1"/>
  <c r="U2780" i="2"/>
  <c r="T2780" i="2"/>
  <c r="T2780" i="2" a="1"/>
  <c r="S2780" i="2" a="1"/>
  <c r="S2780" i="2" s="1"/>
  <c r="V2779" i="2" a="1"/>
  <c r="V2779" i="2" s="1"/>
  <c r="U2779" i="2"/>
  <c r="T2779" i="2" a="1"/>
  <c r="T2779" i="2" s="1"/>
  <c r="S2779" i="2"/>
  <c r="S2779" i="2" a="1"/>
  <c r="V2778" i="2" a="1"/>
  <c r="V2778" i="2" s="1"/>
  <c r="U2778" i="2"/>
  <c r="T2778" i="2" a="1"/>
  <c r="T2778" i="2" s="1"/>
  <c r="S2778" i="2"/>
  <c r="S2778" i="2" a="1"/>
  <c r="V2777" i="2" a="1"/>
  <c r="V2777" i="2" s="1"/>
  <c r="U2777" i="2"/>
  <c r="T2777" i="2" a="1"/>
  <c r="T2777" i="2" s="1"/>
  <c r="S2777" i="2" a="1"/>
  <c r="S2777" i="2" s="1"/>
  <c r="V2776" i="2"/>
  <c r="V2776" i="2" a="1"/>
  <c r="U2776" i="2"/>
  <c r="T2776" i="2" a="1"/>
  <c r="T2776" i="2" s="1"/>
  <c r="S2776" i="2" a="1"/>
  <c r="S2776" i="2" s="1"/>
  <c r="V2775" i="2" a="1"/>
  <c r="V2775" i="2" s="1"/>
  <c r="U2775" i="2"/>
  <c r="T2775" i="2" a="1"/>
  <c r="T2775" i="2" s="1"/>
  <c r="S2775" i="2" a="1"/>
  <c r="S2775" i="2" s="1"/>
  <c r="V2774" i="2" a="1"/>
  <c r="V2774" i="2" s="1"/>
  <c r="U2774" i="2"/>
  <c r="T2774" i="2" a="1"/>
  <c r="T2774" i="2" s="1"/>
  <c r="S2774" i="2" a="1"/>
  <c r="S2774" i="2" s="1"/>
  <c r="V2773" i="2" a="1"/>
  <c r="V2773" i="2" s="1"/>
  <c r="U2773" i="2"/>
  <c r="T2773" i="2"/>
  <c r="T2773" i="2" a="1"/>
  <c r="S2773" i="2" a="1"/>
  <c r="S2773" i="2" s="1"/>
  <c r="V2772" i="2" a="1"/>
  <c r="V2772" i="2" s="1"/>
  <c r="U2772" i="2"/>
  <c r="T2772" i="2" a="1"/>
  <c r="T2772" i="2" s="1"/>
  <c r="S2772" i="2" a="1"/>
  <c r="S2772" i="2" s="1"/>
  <c r="V2771" i="2"/>
  <c r="V2771" i="2" a="1"/>
  <c r="U2771" i="2"/>
  <c r="T2771" i="2" a="1"/>
  <c r="T2771" i="2" s="1"/>
  <c r="S2771" i="2"/>
  <c r="S2771" i="2" a="1"/>
  <c r="V2770" i="2" a="1"/>
  <c r="V2770" i="2" s="1"/>
  <c r="U2770" i="2"/>
  <c r="T2770" i="2" a="1"/>
  <c r="T2770" i="2" s="1"/>
  <c r="S2770" i="2" a="1"/>
  <c r="S2770" i="2" s="1"/>
  <c r="V2769" i="2" a="1"/>
  <c r="V2769" i="2" s="1"/>
  <c r="U2769" i="2"/>
  <c r="T2769" i="2" a="1"/>
  <c r="T2769" i="2" s="1"/>
  <c r="S2769" i="2" a="1"/>
  <c r="S2769" i="2" s="1"/>
  <c r="V2768" i="2"/>
  <c r="V2768" i="2" a="1"/>
  <c r="U2768" i="2"/>
  <c r="T2768" i="2"/>
  <c r="T2768" i="2" a="1"/>
  <c r="S2768" i="2"/>
  <c r="S2768" i="2" a="1"/>
  <c r="V2767" i="2" a="1"/>
  <c r="V2767" i="2" s="1"/>
  <c r="U2767" i="2"/>
  <c r="T2767" i="2" a="1"/>
  <c r="T2767" i="2" s="1"/>
  <c r="S2767" i="2" a="1"/>
  <c r="S2767" i="2" s="1"/>
  <c r="V2766" i="2" a="1"/>
  <c r="V2766" i="2" s="1"/>
  <c r="U2766" i="2"/>
  <c r="T2766" i="2" a="1"/>
  <c r="T2766" i="2" s="1"/>
  <c r="S2766" i="2"/>
  <c r="S2766" i="2" a="1"/>
  <c r="V2765" i="2" a="1"/>
  <c r="V2765" i="2" s="1"/>
  <c r="U2765" i="2"/>
  <c r="T2765" i="2"/>
  <c r="T2765" i="2" a="1"/>
  <c r="S2765" i="2" a="1"/>
  <c r="S2765" i="2" s="1"/>
  <c r="V2764" i="2" a="1"/>
  <c r="V2764" i="2" s="1"/>
  <c r="U2764" i="2"/>
  <c r="T2764" i="2"/>
  <c r="T2764" i="2" a="1"/>
  <c r="S2764" i="2" a="1"/>
  <c r="S2764" i="2" s="1"/>
  <c r="V2763" i="2"/>
  <c r="V2763" i="2" a="1"/>
  <c r="U2763" i="2"/>
  <c r="T2763" i="2" a="1"/>
  <c r="T2763" i="2" s="1"/>
  <c r="S2763" i="2"/>
  <c r="S2763" i="2" a="1"/>
  <c r="V2762" i="2" a="1"/>
  <c r="V2762" i="2" s="1"/>
  <c r="U2762" i="2"/>
  <c r="T2762" i="2" a="1"/>
  <c r="T2762" i="2" s="1"/>
  <c r="S2762" i="2"/>
  <c r="S2762" i="2" a="1"/>
  <c r="V2761" i="2" a="1"/>
  <c r="V2761" i="2" s="1"/>
  <c r="U2761" i="2"/>
  <c r="T2761" i="2" a="1"/>
  <c r="T2761" i="2" s="1"/>
  <c r="S2761" i="2" a="1"/>
  <c r="S2761" i="2" s="1"/>
  <c r="V2760" i="2"/>
  <c r="V2760" i="2" a="1"/>
  <c r="U2760" i="2"/>
  <c r="T2760" i="2"/>
  <c r="T2760" i="2" a="1"/>
  <c r="S2760" i="2" a="1"/>
  <c r="S2760" i="2" s="1"/>
  <c r="V2759" i="2"/>
  <c r="V2759" i="2" a="1"/>
  <c r="U2759" i="2"/>
  <c r="T2759" i="2" a="1"/>
  <c r="T2759" i="2" s="1"/>
  <c r="S2759" i="2" a="1"/>
  <c r="S2759" i="2" s="1"/>
  <c r="V2758" i="2" a="1"/>
  <c r="V2758" i="2" s="1"/>
  <c r="U2758" i="2"/>
  <c r="T2758" i="2" a="1"/>
  <c r="T2758" i="2" s="1"/>
  <c r="S2758" i="2"/>
  <c r="S2758" i="2" a="1"/>
  <c r="V2757" i="2" a="1"/>
  <c r="V2757" i="2" s="1"/>
  <c r="U2757" i="2"/>
  <c r="T2757" i="2"/>
  <c r="T2757" i="2" a="1"/>
  <c r="S2757" i="2" a="1"/>
  <c r="S2757" i="2" s="1"/>
  <c r="V2756" i="2" a="1"/>
  <c r="V2756" i="2" s="1"/>
  <c r="U2756" i="2"/>
  <c r="T2756" i="2"/>
  <c r="T2756" i="2" a="1"/>
  <c r="S2756" i="2" a="1"/>
  <c r="S2756" i="2" s="1"/>
  <c r="V2755" i="2"/>
  <c r="V2755" i="2" a="1"/>
  <c r="U2755" i="2"/>
  <c r="T2755" i="2" a="1"/>
  <c r="T2755" i="2" s="1"/>
  <c r="S2755" i="2"/>
  <c r="S2755" i="2" a="1"/>
  <c r="V2754" i="2" a="1"/>
  <c r="V2754" i="2" s="1"/>
  <c r="U2754" i="2"/>
  <c r="T2754" i="2" a="1"/>
  <c r="T2754" i="2" s="1"/>
  <c r="S2754" i="2"/>
  <c r="S2754" i="2" a="1"/>
  <c r="V2753" i="2" a="1"/>
  <c r="V2753" i="2" s="1"/>
  <c r="U2753" i="2"/>
  <c r="T2753" i="2" a="1"/>
  <c r="T2753" i="2" s="1"/>
  <c r="S2753" i="2" a="1"/>
  <c r="S2753" i="2" s="1"/>
  <c r="V2752" i="2"/>
  <c r="V2752" i="2" a="1"/>
  <c r="U2752" i="2"/>
  <c r="T2752" i="2"/>
  <c r="T2752" i="2" a="1"/>
  <c r="S2752" i="2" a="1"/>
  <c r="S2752" i="2" s="1"/>
  <c r="V2751" i="2"/>
  <c r="V2751" i="2" a="1"/>
  <c r="U2751" i="2"/>
  <c r="T2751" i="2" a="1"/>
  <c r="T2751" i="2" s="1"/>
  <c r="S2751" i="2" a="1"/>
  <c r="S2751" i="2" s="1"/>
  <c r="V2750" i="2" a="1"/>
  <c r="V2750" i="2" s="1"/>
  <c r="U2750" i="2"/>
  <c r="T2750" i="2" a="1"/>
  <c r="T2750" i="2" s="1"/>
  <c r="S2750" i="2"/>
  <c r="S2750" i="2" a="1"/>
  <c r="V2749" i="2" a="1"/>
  <c r="V2749" i="2" s="1"/>
  <c r="U2749" i="2"/>
  <c r="T2749" i="2"/>
  <c r="T2749" i="2" a="1"/>
  <c r="S2749" i="2" a="1"/>
  <c r="S2749" i="2" s="1"/>
  <c r="V2748" i="2"/>
  <c r="V2748" i="2" a="1"/>
  <c r="U2748" i="2"/>
  <c r="T2748" i="2"/>
  <c r="T2748" i="2" a="1"/>
  <c r="S2748" i="2" a="1"/>
  <c r="S2748" i="2" s="1"/>
  <c r="V2747" i="2"/>
  <c r="V2747" i="2" a="1"/>
  <c r="U2747" i="2"/>
  <c r="T2747" i="2" a="1"/>
  <c r="T2747" i="2" s="1"/>
  <c r="S2747" i="2"/>
  <c r="S2747" i="2" a="1"/>
  <c r="V2746" i="2" a="1"/>
  <c r="V2746" i="2" s="1"/>
  <c r="U2746" i="2"/>
  <c r="T2746" i="2" a="1"/>
  <c r="T2746" i="2" s="1"/>
  <c r="S2746" i="2" a="1"/>
  <c r="S2746" i="2" s="1"/>
  <c r="V2745" i="2" a="1"/>
  <c r="V2745" i="2" s="1"/>
  <c r="U2745" i="2"/>
  <c r="T2745" i="2" a="1"/>
  <c r="T2745" i="2" s="1"/>
  <c r="S2745" i="2" a="1"/>
  <c r="S2745" i="2" s="1"/>
  <c r="V2744" i="2"/>
  <c r="V2744" i="2" a="1"/>
  <c r="U2744" i="2"/>
  <c r="T2744" i="2"/>
  <c r="T2744" i="2" a="1"/>
  <c r="S2744" i="2" a="1"/>
  <c r="S2744" i="2" s="1"/>
  <c r="V2743" i="2"/>
  <c r="V2743" i="2" a="1"/>
  <c r="U2743" i="2"/>
  <c r="T2743" i="2" a="1"/>
  <c r="T2743" i="2" s="1"/>
  <c r="S2743" i="2" a="1"/>
  <c r="S2743" i="2" s="1"/>
  <c r="V2742" i="2" a="1"/>
  <c r="V2742" i="2" s="1"/>
  <c r="U2742" i="2"/>
  <c r="T2742" i="2" a="1"/>
  <c r="T2742" i="2" s="1"/>
  <c r="S2742" i="2"/>
  <c r="S2742" i="2" a="1"/>
  <c r="V2741" i="2" a="1"/>
  <c r="V2741" i="2" s="1"/>
  <c r="U2741" i="2"/>
  <c r="T2741" i="2"/>
  <c r="T2741" i="2" a="1"/>
  <c r="S2741" i="2" a="1"/>
  <c r="S2741" i="2" s="1"/>
  <c r="V2740" i="2" a="1"/>
  <c r="V2740" i="2" s="1"/>
  <c r="U2740" i="2"/>
  <c r="T2740" i="2"/>
  <c r="T2740" i="2" a="1"/>
  <c r="S2740" i="2" a="1"/>
  <c r="S2740" i="2" s="1"/>
  <c r="V2739" i="2"/>
  <c r="V2739" i="2" a="1"/>
  <c r="U2739" i="2"/>
  <c r="T2739" i="2" a="1"/>
  <c r="T2739" i="2" s="1"/>
  <c r="S2739" i="2"/>
  <c r="S2739" i="2" a="1"/>
  <c r="V2738" i="2" a="1"/>
  <c r="V2738" i="2" s="1"/>
  <c r="U2738" i="2"/>
  <c r="T2738" i="2" a="1"/>
  <c r="T2738" i="2" s="1"/>
  <c r="S2738" i="2"/>
  <c r="S2738" i="2" a="1"/>
  <c r="V2737" i="2" a="1"/>
  <c r="V2737" i="2" s="1"/>
  <c r="U2737" i="2"/>
  <c r="T2737" i="2"/>
  <c r="T2737" i="2" a="1"/>
  <c r="S2737" i="2" a="1"/>
  <c r="S2737" i="2" s="1"/>
  <c r="V2736" i="2"/>
  <c r="V2736" i="2" a="1"/>
  <c r="U2736" i="2"/>
  <c r="T2736" i="2"/>
  <c r="T2736" i="2" a="1"/>
  <c r="S2736" i="2" a="1"/>
  <c r="S2736" i="2" s="1"/>
  <c r="V2735" i="2"/>
  <c r="V2735" i="2" a="1"/>
  <c r="U2735" i="2"/>
  <c r="T2735" i="2" a="1"/>
  <c r="T2735" i="2" s="1"/>
  <c r="S2735" i="2" a="1"/>
  <c r="S2735" i="2" s="1"/>
  <c r="V2734" i="2" a="1"/>
  <c r="V2734" i="2" s="1"/>
  <c r="U2734" i="2"/>
  <c r="T2734" i="2" a="1"/>
  <c r="T2734" i="2" s="1"/>
  <c r="S2734" i="2"/>
  <c r="S2734" i="2" a="1"/>
  <c r="V2733" i="2" a="1"/>
  <c r="V2733" i="2" s="1"/>
  <c r="U2733" i="2"/>
  <c r="T2733" i="2"/>
  <c r="T2733" i="2" a="1"/>
  <c r="S2733" i="2" a="1"/>
  <c r="S2733" i="2" s="1"/>
  <c r="V2732" i="2" a="1"/>
  <c r="V2732" i="2" s="1"/>
  <c r="U2732" i="2"/>
  <c r="T2732" i="2" a="1"/>
  <c r="T2732" i="2" s="1"/>
  <c r="S2732" i="2" a="1"/>
  <c r="S2732" i="2" s="1"/>
  <c r="V2731" i="2"/>
  <c r="V2731" i="2" a="1"/>
  <c r="U2731" i="2"/>
  <c r="T2731" i="2" a="1"/>
  <c r="T2731" i="2" s="1"/>
  <c r="S2731" i="2"/>
  <c r="S2731" i="2" a="1"/>
  <c r="V2730" i="2" a="1"/>
  <c r="V2730" i="2" s="1"/>
  <c r="U2730" i="2"/>
  <c r="T2730" i="2" a="1"/>
  <c r="T2730" i="2" s="1"/>
  <c r="S2730" i="2" a="1"/>
  <c r="S2730" i="2" s="1"/>
  <c r="V2729" i="2" a="1"/>
  <c r="V2729" i="2" s="1"/>
  <c r="U2729" i="2"/>
  <c r="T2729" i="2" a="1"/>
  <c r="T2729" i="2" s="1"/>
  <c r="S2729" i="2" a="1"/>
  <c r="S2729" i="2" s="1"/>
  <c r="V2728" i="2"/>
  <c r="V2728" i="2" a="1"/>
  <c r="U2728" i="2"/>
  <c r="T2728" i="2"/>
  <c r="T2728" i="2" a="1"/>
  <c r="S2728" i="2" a="1"/>
  <c r="S2728" i="2" s="1"/>
  <c r="V2727" i="2" a="1"/>
  <c r="V2727" i="2" s="1"/>
  <c r="U2727" i="2"/>
  <c r="T2727" i="2" a="1"/>
  <c r="T2727" i="2" s="1"/>
  <c r="S2727" i="2" a="1"/>
  <c r="S2727" i="2" s="1"/>
  <c r="V2726" i="2" a="1"/>
  <c r="V2726" i="2" s="1"/>
  <c r="U2726" i="2"/>
  <c r="T2726" i="2" a="1"/>
  <c r="T2726" i="2" s="1"/>
  <c r="S2726" i="2"/>
  <c r="S2726" i="2" a="1"/>
  <c r="V2725" i="2" a="1"/>
  <c r="V2725" i="2" s="1"/>
  <c r="U2725" i="2"/>
  <c r="T2725" i="2"/>
  <c r="T2725" i="2" a="1"/>
  <c r="S2725" i="2" a="1"/>
  <c r="S2725" i="2" s="1"/>
  <c r="V2724" i="2" a="1"/>
  <c r="V2724" i="2" s="1"/>
  <c r="U2724" i="2"/>
  <c r="T2724" i="2" a="1"/>
  <c r="T2724" i="2" s="1"/>
  <c r="S2724" i="2" a="1"/>
  <c r="S2724" i="2" s="1"/>
  <c r="V2723" i="2"/>
  <c r="V2723" i="2" a="1"/>
  <c r="U2723" i="2"/>
  <c r="T2723" i="2" a="1"/>
  <c r="T2723" i="2" s="1"/>
  <c r="S2723" i="2"/>
  <c r="S2723" i="2" a="1"/>
  <c r="V2722" i="2" a="1"/>
  <c r="V2722" i="2" s="1"/>
  <c r="U2722" i="2"/>
  <c r="T2722" i="2" a="1"/>
  <c r="T2722" i="2" s="1"/>
  <c r="S2722" i="2"/>
  <c r="S2722" i="2" a="1"/>
  <c r="V2721" i="2" a="1"/>
  <c r="V2721" i="2" s="1"/>
  <c r="U2721" i="2"/>
  <c r="T2721" i="2"/>
  <c r="T2721" i="2" a="1"/>
  <c r="S2721" i="2" a="1"/>
  <c r="S2721" i="2" s="1"/>
  <c r="V2720" i="2"/>
  <c r="V2720" i="2" a="1"/>
  <c r="U2720" i="2"/>
  <c r="T2720" i="2"/>
  <c r="T2720" i="2" a="1"/>
  <c r="S2720" i="2" a="1"/>
  <c r="S2720" i="2" s="1"/>
  <c r="V2719" i="2"/>
  <c r="V2719" i="2" a="1"/>
  <c r="U2719" i="2"/>
  <c r="T2719" i="2" a="1"/>
  <c r="T2719" i="2" s="1"/>
  <c r="S2719" i="2" a="1"/>
  <c r="S2719" i="2" s="1"/>
  <c r="V2718" i="2" a="1"/>
  <c r="V2718" i="2" s="1"/>
  <c r="U2718" i="2"/>
  <c r="T2718" i="2" a="1"/>
  <c r="T2718" i="2" s="1"/>
  <c r="S2718" i="2"/>
  <c r="S2718" i="2" a="1"/>
  <c r="V2717" i="2" a="1"/>
  <c r="V2717" i="2" s="1"/>
  <c r="U2717" i="2"/>
  <c r="T2717" i="2"/>
  <c r="T2717" i="2" a="1"/>
  <c r="S2717" i="2" a="1"/>
  <c r="S2717" i="2" s="1"/>
  <c r="V2716" i="2" a="1"/>
  <c r="V2716" i="2" s="1"/>
  <c r="U2716" i="2"/>
  <c r="T2716" i="2"/>
  <c r="T2716" i="2" a="1"/>
  <c r="S2716" i="2" a="1"/>
  <c r="S2716" i="2" s="1"/>
  <c r="V2715" i="2"/>
  <c r="V2715" i="2" a="1"/>
  <c r="U2715" i="2"/>
  <c r="T2715" i="2" a="1"/>
  <c r="T2715" i="2" s="1"/>
  <c r="S2715" i="2"/>
  <c r="S2715" i="2" a="1"/>
  <c r="V2714" i="2" a="1"/>
  <c r="V2714" i="2" s="1"/>
  <c r="U2714" i="2"/>
  <c r="T2714" i="2" a="1"/>
  <c r="T2714" i="2" s="1"/>
  <c r="S2714" i="2" a="1"/>
  <c r="S2714" i="2" s="1"/>
  <c r="V2713" i="2"/>
  <c r="V2713" i="2" a="1"/>
  <c r="U2713" i="2"/>
  <c r="T2713" i="2"/>
  <c r="T2713" i="2" a="1"/>
  <c r="S2713" i="2"/>
  <c r="S2713" i="2" a="1"/>
  <c r="V2712" i="2" a="1"/>
  <c r="V2712" i="2" s="1"/>
  <c r="U2712" i="2"/>
  <c r="T2712" i="2" a="1"/>
  <c r="T2712" i="2" s="1"/>
  <c r="S2712" i="2"/>
  <c r="S2712" i="2" a="1"/>
  <c r="V2711" i="2" a="1"/>
  <c r="V2711" i="2" s="1"/>
  <c r="U2711" i="2"/>
  <c r="T2711" i="2"/>
  <c r="T2711" i="2" a="1"/>
  <c r="S2711" i="2"/>
  <c r="S2711" i="2" a="1"/>
  <c r="V2710" i="2"/>
  <c r="V2710" i="2" a="1"/>
  <c r="U2710" i="2"/>
  <c r="T2710" i="2"/>
  <c r="T2710" i="2" a="1"/>
  <c r="S2710" i="2" a="1"/>
  <c r="S2710" i="2" s="1"/>
  <c r="V2709" i="2"/>
  <c r="V2709" i="2" a="1"/>
  <c r="U2709" i="2"/>
  <c r="T2709" i="2" a="1"/>
  <c r="T2709" i="2" s="1"/>
  <c r="S2709" i="2"/>
  <c r="S2709" i="2" a="1"/>
  <c r="V2708" i="2"/>
  <c r="V2708" i="2" a="1"/>
  <c r="U2708" i="2"/>
  <c r="T2708" i="2" a="1"/>
  <c r="T2708" i="2" s="1"/>
  <c r="S2708" i="2"/>
  <c r="S2708" i="2" a="1"/>
  <c r="V2707" i="2" a="1"/>
  <c r="V2707" i="2" s="1"/>
  <c r="U2707" i="2"/>
  <c r="T2707" i="2"/>
  <c r="T2707" i="2" a="1"/>
  <c r="S2707" i="2" a="1"/>
  <c r="S2707" i="2" s="1"/>
  <c r="V2706" i="2"/>
  <c r="V2706" i="2" a="1"/>
  <c r="U2706" i="2"/>
  <c r="T2706" i="2"/>
  <c r="T2706" i="2" a="1"/>
  <c r="S2706" i="2" a="1"/>
  <c r="S2706" i="2" s="1"/>
  <c r="V2705" i="2"/>
  <c r="V2705" i="2" a="1"/>
  <c r="U2705" i="2"/>
  <c r="T2705" i="2"/>
  <c r="T2705" i="2" a="1"/>
  <c r="S2705" i="2"/>
  <c r="S2705" i="2" a="1"/>
  <c r="V2704" i="2" a="1"/>
  <c r="V2704" i="2" s="1"/>
  <c r="U2704" i="2"/>
  <c r="T2704" i="2" a="1"/>
  <c r="T2704" i="2" s="1"/>
  <c r="S2704" i="2"/>
  <c r="S2704" i="2" a="1"/>
  <c r="V2703" i="2" a="1"/>
  <c r="V2703" i="2" s="1"/>
  <c r="U2703" i="2"/>
  <c r="T2703" i="2"/>
  <c r="T2703" i="2" a="1"/>
  <c r="S2703" i="2"/>
  <c r="S2703" i="2" a="1"/>
  <c r="V2702" i="2"/>
  <c r="V2702" i="2" a="1"/>
  <c r="U2702" i="2"/>
  <c r="T2702" i="2"/>
  <c r="T2702" i="2" a="1"/>
  <c r="S2702" i="2" a="1"/>
  <c r="S2702" i="2" s="1"/>
  <c r="V2701" i="2"/>
  <c r="V2701" i="2" a="1"/>
  <c r="U2701" i="2"/>
  <c r="T2701" i="2" a="1"/>
  <c r="T2701" i="2" s="1"/>
  <c r="S2701" i="2"/>
  <c r="S2701" i="2" a="1"/>
  <c r="V2700" i="2"/>
  <c r="V2700" i="2" a="1"/>
  <c r="U2700" i="2"/>
  <c r="T2700" i="2" a="1"/>
  <c r="T2700" i="2" s="1"/>
  <c r="S2700" i="2"/>
  <c r="S2700" i="2" a="1"/>
  <c r="V2699" i="2" a="1"/>
  <c r="V2699" i="2" s="1"/>
  <c r="U2699" i="2"/>
  <c r="T2699" i="2"/>
  <c r="T2699" i="2" a="1"/>
  <c r="S2699" i="2" a="1"/>
  <c r="S2699" i="2" s="1"/>
  <c r="V2698" i="2"/>
  <c r="V2698" i="2" a="1"/>
  <c r="U2698" i="2"/>
  <c r="T2698" i="2"/>
  <c r="T2698" i="2" a="1"/>
  <c r="S2698" i="2" a="1"/>
  <c r="S2698" i="2" s="1"/>
  <c r="V2697" i="2"/>
  <c r="V2697" i="2" a="1"/>
  <c r="U2697" i="2"/>
  <c r="T2697" i="2"/>
  <c r="T2697" i="2" a="1"/>
  <c r="S2697" i="2"/>
  <c r="S2697" i="2" a="1"/>
  <c r="V2696" i="2" a="1"/>
  <c r="V2696" i="2" s="1"/>
  <c r="U2696" i="2"/>
  <c r="T2696" i="2" a="1"/>
  <c r="T2696" i="2" s="1"/>
  <c r="S2696" i="2"/>
  <c r="S2696" i="2" a="1"/>
  <c r="V2695" i="2" a="1"/>
  <c r="V2695" i="2" s="1"/>
  <c r="U2695" i="2"/>
  <c r="T2695" i="2"/>
  <c r="T2695" i="2" a="1"/>
  <c r="S2695" i="2"/>
  <c r="S2695" i="2" a="1"/>
  <c r="V2694" i="2"/>
  <c r="V2694" i="2" a="1"/>
  <c r="U2694" i="2"/>
  <c r="T2694" i="2"/>
  <c r="T2694" i="2" a="1"/>
  <c r="S2694" i="2" a="1"/>
  <c r="S2694" i="2" s="1"/>
  <c r="V2693" i="2"/>
  <c r="V2693" i="2" a="1"/>
  <c r="U2693" i="2"/>
  <c r="T2693" i="2" a="1"/>
  <c r="T2693" i="2" s="1"/>
  <c r="S2693" i="2"/>
  <c r="S2693" i="2" a="1"/>
  <c r="V2692" i="2"/>
  <c r="V2692" i="2" a="1"/>
  <c r="U2692" i="2"/>
  <c r="T2692" i="2" a="1"/>
  <c r="T2692" i="2" s="1"/>
  <c r="S2692" i="2"/>
  <c r="S2692" i="2" a="1"/>
  <c r="V2691" i="2" a="1"/>
  <c r="V2691" i="2" s="1"/>
  <c r="U2691" i="2"/>
  <c r="T2691" i="2"/>
  <c r="T2691" i="2" a="1"/>
  <c r="S2691" i="2" a="1"/>
  <c r="S2691" i="2" s="1"/>
  <c r="V2690" i="2"/>
  <c r="V2690" i="2" a="1"/>
  <c r="U2690" i="2"/>
  <c r="T2690" i="2"/>
  <c r="T2690" i="2" a="1"/>
  <c r="S2690" i="2" a="1"/>
  <c r="S2690" i="2" s="1"/>
  <c r="V2689" i="2"/>
  <c r="V2689" i="2" a="1"/>
  <c r="U2689" i="2"/>
  <c r="T2689" i="2"/>
  <c r="T2689" i="2" a="1"/>
  <c r="S2689" i="2"/>
  <c r="S2689" i="2" a="1"/>
  <c r="V2688" i="2" a="1"/>
  <c r="V2688" i="2" s="1"/>
  <c r="U2688" i="2"/>
  <c r="T2688" i="2" a="1"/>
  <c r="T2688" i="2" s="1"/>
  <c r="S2688" i="2"/>
  <c r="S2688" i="2" a="1"/>
  <c r="V2687" i="2" a="1"/>
  <c r="V2687" i="2" s="1"/>
  <c r="U2687" i="2"/>
  <c r="T2687" i="2"/>
  <c r="T2687" i="2" a="1"/>
  <c r="S2687" i="2"/>
  <c r="S2687" i="2" a="1"/>
  <c r="V2686" i="2"/>
  <c r="V2686" i="2" a="1"/>
  <c r="U2686" i="2"/>
  <c r="T2686" i="2"/>
  <c r="T2686" i="2" a="1"/>
  <c r="S2686" i="2" a="1"/>
  <c r="S2686" i="2" s="1"/>
  <c r="V2685" i="2"/>
  <c r="V2685" i="2" a="1"/>
  <c r="U2685" i="2"/>
  <c r="T2685" i="2" a="1"/>
  <c r="T2685" i="2" s="1"/>
  <c r="S2685" i="2"/>
  <c r="S2685" i="2" a="1"/>
  <c r="V2684" i="2"/>
  <c r="V2684" i="2" a="1"/>
  <c r="U2684" i="2"/>
  <c r="T2684" i="2" a="1"/>
  <c r="T2684" i="2" s="1"/>
  <c r="S2684" i="2"/>
  <c r="S2684" i="2" a="1"/>
  <c r="V2683" i="2" a="1"/>
  <c r="V2683" i="2" s="1"/>
  <c r="U2683" i="2"/>
  <c r="T2683" i="2"/>
  <c r="T2683" i="2" a="1"/>
  <c r="S2683" i="2" a="1"/>
  <c r="S2683" i="2" s="1"/>
  <c r="V2682" i="2"/>
  <c r="V2682" i="2" a="1"/>
  <c r="U2682" i="2"/>
  <c r="T2682" i="2"/>
  <c r="T2682" i="2" a="1"/>
  <c r="S2682" i="2" a="1"/>
  <c r="S2682" i="2" s="1"/>
  <c r="V2681" i="2"/>
  <c r="V2681" i="2" a="1"/>
  <c r="U2681" i="2"/>
  <c r="T2681" i="2"/>
  <c r="T2681" i="2" a="1"/>
  <c r="S2681" i="2"/>
  <c r="S2681" i="2" a="1"/>
  <c r="V2680" i="2" a="1"/>
  <c r="V2680" i="2" s="1"/>
  <c r="U2680" i="2"/>
  <c r="T2680" i="2" a="1"/>
  <c r="T2680" i="2" s="1"/>
  <c r="S2680" i="2"/>
  <c r="S2680" i="2" a="1"/>
  <c r="V2679" i="2" a="1"/>
  <c r="V2679" i="2" s="1"/>
  <c r="U2679" i="2"/>
  <c r="T2679" i="2"/>
  <c r="T2679" i="2" a="1"/>
  <c r="S2679" i="2"/>
  <c r="S2679" i="2" a="1"/>
  <c r="V2678" i="2"/>
  <c r="V2678" i="2" a="1"/>
  <c r="U2678" i="2"/>
  <c r="T2678" i="2"/>
  <c r="T2678" i="2" a="1"/>
  <c r="S2678" i="2" a="1"/>
  <c r="S2678" i="2" s="1"/>
  <c r="V2677" i="2"/>
  <c r="V2677" i="2" a="1"/>
  <c r="U2677" i="2"/>
  <c r="T2677" i="2" a="1"/>
  <c r="T2677" i="2" s="1"/>
  <c r="S2677" i="2"/>
  <c r="S2677" i="2" a="1"/>
  <c r="V2676" i="2"/>
  <c r="V2676" i="2" a="1"/>
  <c r="U2676" i="2"/>
  <c r="T2676" i="2" a="1"/>
  <c r="T2676" i="2" s="1"/>
  <c r="S2676" i="2" a="1"/>
  <c r="S2676" i="2" s="1"/>
  <c r="V2675" i="2" a="1"/>
  <c r="V2675" i="2" s="1"/>
  <c r="U2675" i="2"/>
  <c r="T2675" i="2"/>
  <c r="T2675" i="2" a="1"/>
  <c r="S2675" i="2" a="1"/>
  <c r="S2675" i="2" s="1"/>
  <c r="V2674" i="2"/>
  <c r="V2674" i="2" a="1"/>
  <c r="U2674" i="2"/>
  <c r="T2674" i="2"/>
  <c r="T2674" i="2" a="1"/>
  <c r="S2674" i="2" a="1"/>
  <c r="S2674" i="2" s="1"/>
  <c r="V2673" i="2"/>
  <c r="V2673" i="2" a="1"/>
  <c r="U2673" i="2"/>
  <c r="T2673" i="2"/>
  <c r="T2673" i="2" a="1"/>
  <c r="S2673" i="2"/>
  <c r="S2673" i="2" a="1"/>
  <c r="V2672" i="2" a="1"/>
  <c r="V2672" i="2" s="1"/>
  <c r="U2672" i="2"/>
  <c r="T2672" i="2" a="1"/>
  <c r="T2672" i="2" s="1"/>
  <c r="S2672" i="2"/>
  <c r="S2672" i="2" a="1"/>
  <c r="V2671" i="2" a="1"/>
  <c r="V2671" i="2" s="1"/>
  <c r="U2671" i="2"/>
  <c r="T2671" i="2"/>
  <c r="T2671" i="2" a="1"/>
  <c r="S2671" i="2"/>
  <c r="S2671" i="2" a="1"/>
  <c r="V2670" i="2"/>
  <c r="V2670" i="2" a="1"/>
  <c r="U2670" i="2"/>
  <c r="T2670" i="2" a="1"/>
  <c r="T2670" i="2" s="1"/>
  <c r="S2670" i="2" a="1"/>
  <c r="S2670" i="2" s="1"/>
  <c r="V2669" i="2"/>
  <c r="V2669" i="2" a="1"/>
  <c r="U2669" i="2"/>
  <c r="T2669" i="2" a="1"/>
  <c r="T2669" i="2" s="1"/>
  <c r="S2669" i="2"/>
  <c r="S2669" i="2" a="1"/>
  <c r="V2668" i="2"/>
  <c r="V2668" i="2" a="1"/>
  <c r="U2668" i="2"/>
  <c r="T2668" i="2" a="1"/>
  <c r="T2668" i="2" s="1"/>
  <c r="S2668" i="2"/>
  <c r="S2668" i="2" a="1"/>
  <c r="V2667" i="2" a="1"/>
  <c r="V2667" i="2" s="1"/>
  <c r="U2667" i="2"/>
  <c r="T2667" i="2"/>
  <c r="T2667" i="2" a="1"/>
  <c r="S2667" i="2" a="1"/>
  <c r="S2667" i="2" s="1"/>
  <c r="V2666" i="2"/>
  <c r="V2666" i="2" a="1"/>
  <c r="U2666" i="2"/>
  <c r="T2666" i="2"/>
  <c r="T2666" i="2" a="1"/>
  <c r="S2666" i="2" a="1"/>
  <c r="S2666" i="2" s="1"/>
  <c r="V2665" i="2"/>
  <c r="V2665" i="2" a="1"/>
  <c r="U2665" i="2"/>
  <c r="T2665" i="2"/>
  <c r="T2665" i="2" a="1"/>
  <c r="S2665" i="2"/>
  <c r="S2665" i="2" a="1"/>
  <c r="V2664" i="2" a="1"/>
  <c r="V2664" i="2" s="1"/>
  <c r="U2664" i="2"/>
  <c r="T2664" i="2" a="1"/>
  <c r="T2664" i="2" s="1"/>
  <c r="S2664" i="2"/>
  <c r="S2664" i="2" a="1"/>
  <c r="V2663" i="2" a="1"/>
  <c r="V2663" i="2" s="1"/>
  <c r="U2663" i="2"/>
  <c r="T2663" i="2"/>
  <c r="T2663" i="2" a="1"/>
  <c r="S2663" i="2"/>
  <c r="S2663" i="2" a="1"/>
  <c r="V2662" i="2"/>
  <c r="V2662" i="2" a="1"/>
  <c r="U2662" i="2"/>
  <c r="T2662" i="2"/>
  <c r="T2662" i="2" a="1"/>
  <c r="S2662" i="2" a="1"/>
  <c r="S2662" i="2" s="1"/>
  <c r="V2661" i="2"/>
  <c r="V2661" i="2" a="1"/>
  <c r="U2661" i="2"/>
  <c r="T2661" i="2" a="1"/>
  <c r="T2661" i="2" s="1"/>
  <c r="S2661" i="2"/>
  <c r="S2661" i="2" a="1"/>
  <c r="V2660" i="2"/>
  <c r="V2660" i="2" a="1"/>
  <c r="U2660" i="2"/>
  <c r="T2660" i="2" a="1"/>
  <c r="T2660" i="2" s="1"/>
  <c r="S2660" i="2" a="1"/>
  <c r="S2660" i="2" s="1"/>
  <c r="V2659" i="2" a="1"/>
  <c r="V2659" i="2" s="1"/>
  <c r="U2659" i="2"/>
  <c r="T2659" i="2"/>
  <c r="T2659" i="2" a="1"/>
  <c r="S2659" i="2" a="1"/>
  <c r="S2659" i="2" s="1"/>
  <c r="V2658" i="2"/>
  <c r="V2658" i="2" a="1"/>
  <c r="U2658" i="2"/>
  <c r="T2658" i="2"/>
  <c r="T2658" i="2" a="1"/>
  <c r="S2658" i="2" a="1"/>
  <c r="S2658" i="2" s="1"/>
  <c r="V2657" i="2"/>
  <c r="V2657" i="2" a="1"/>
  <c r="U2657" i="2"/>
  <c r="T2657" i="2"/>
  <c r="T2657" i="2" a="1"/>
  <c r="S2657" i="2"/>
  <c r="S2657" i="2" a="1"/>
  <c r="V2656" i="2" a="1"/>
  <c r="V2656" i="2" s="1"/>
  <c r="U2656" i="2"/>
  <c r="T2656" i="2" a="1"/>
  <c r="T2656" i="2" s="1"/>
  <c r="S2656" i="2"/>
  <c r="S2656" i="2" a="1"/>
  <c r="V2655" i="2" a="1"/>
  <c r="V2655" i="2" s="1"/>
  <c r="U2655" i="2"/>
  <c r="T2655" i="2"/>
  <c r="T2655" i="2" a="1"/>
  <c r="S2655" i="2"/>
  <c r="S2655" i="2" a="1"/>
  <c r="V2654" i="2"/>
  <c r="V2654" i="2" a="1"/>
  <c r="U2654" i="2"/>
  <c r="T2654" i="2" a="1"/>
  <c r="T2654" i="2" s="1"/>
  <c r="S2654" i="2" a="1"/>
  <c r="S2654" i="2" s="1"/>
  <c r="V2653" i="2"/>
  <c r="V2653" i="2" a="1"/>
  <c r="U2653" i="2"/>
  <c r="T2653" i="2" a="1"/>
  <c r="T2653" i="2" s="1"/>
  <c r="S2653" i="2"/>
  <c r="S2653" i="2" a="1"/>
  <c r="V2652" i="2"/>
  <c r="V2652" i="2" a="1"/>
  <c r="U2652" i="2"/>
  <c r="T2652" i="2" a="1"/>
  <c r="T2652" i="2" s="1"/>
  <c r="S2652" i="2" a="1"/>
  <c r="S2652" i="2" s="1"/>
  <c r="V2651" i="2" a="1"/>
  <c r="V2651" i="2" s="1"/>
  <c r="U2651" i="2"/>
  <c r="T2651" i="2"/>
  <c r="T2651" i="2" a="1"/>
  <c r="S2651" i="2" a="1"/>
  <c r="S2651" i="2" s="1"/>
  <c r="V2650" i="2"/>
  <c r="V2650" i="2" a="1"/>
  <c r="U2650" i="2"/>
  <c r="T2650" i="2"/>
  <c r="T2650" i="2" a="1"/>
  <c r="S2650" i="2" a="1"/>
  <c r="S2650" i="2" s="1"/>
  <c r="V2649" i="2" a="1"/>
  <c r="V2649" i="2" s="1"/>
  <c r="U2649" i="2"/>
  <c r="T2649" i="2"/>
  <c r="T2649" i="2" a="1"/>
  <c r="S2649" i="2"/>
  <c r="S2649" i="2" a="1"/>
  <c r="V2648" i="2" a="1"/>
  <c r="V2648" i="2" s="1"/>
  <c r="U2648" i="2"/>
  <c r="T2648" i="2" a="1"/>
  <c r="T2648" i="2" s="1"/>
  <c r="S2648" i="2"/>
  <c r="S2648" i="2" a="1"/>
  <c r="V2647" i="2" a="1"/>
  <c r="V2647" i="2" s="1"/>
  <c r="U2647" i="2"/>
  <c r="T2647" i="2"/>
  <c r="T2647" i="2" a="1"/>
  <c r="S2647" i="2"/>
  <c r="S2647" i="2" a="1"/>
  <c r="V2646" i="2"/>
  <c r="V2646" i="2" a="1"/>
  <c r="U2646" i="2"/>
  <c r="T2646" i="2" a="1"/>
  <c r="T2646" i="2" s="1"/>
  <c r="S2646" i="2" a="1"/>
  <c r="S2646" i="2" s="1"/>
  <c r="V2645" i="2"/>
  <c r="V2645" i="2" a="1"/>
  <c r="U2645" i="2"/>
  <c r="T2645" i="2" a="1"/>
  <c r="T2645" i="2" s="1"/>
  <c r="S2645" i="2"/>
  <c r="S2645" i="2" a="1"/>
  <c r="V2644" i="2"/>
  <c r="V2644" i="2" a="1"/>
  <c r="U2644" i="2"/>
  <c r="T2644" i="2" a="1"/>
  <c r="T2644" i="2" s="1"/>
  <c r="S2644" i="2" a="1"/>
  <c r="S2644" i="2" s="1"/>
  <c r="V2643" i="2" a="1"/>
  <c r="V2643" i="2" s="1"/>
  <c r="U2643" i="2"/>
  <c r="T2643" i="2"/>
  <c r="T2643" i="2" a="1"/>
  <c r="S2643" i="2" a="1"/>
  <c r="S2643" i="2" s="1"/>
  <c r="V2642" i="2"/>
  <c r="V2642" i="2" a="1"/>
  <c r="U2642" i="2"/>
  <c r="T2642" i="2"/>
  <c r="T2642" i="2" a="1"/>
  <c r="S2642" i="2" a="1"/>
  <c r="S2642" i="2" s="1"/>
  <c r="V2641" i="2" a="1"/>
  <c r="V2641" i="2" s="1"/>
  <c r="U2641" i="2"/>
  <c r="T2641" i="2"/>
  <c r="T2641" i="2" a="1"/>
  <c r="S2641" i="2"/>
  <c r="S2641" i="2" a="1"/>
  <c r="V2640" i="2" a="1"/>
  <c r="V2640" i="2" s="1"/>
  <c r="U2640" i="2"/>
  <c r="T2640" i="2" a="1"/>
  <c r="T2640" i="2" s="1"/>
  <c r="S2640" i="2"/>
  <c r="S2640" i="2" a="1"/>
  <c r="V2639" i="2" a="1"/>
  <c r="V2639" i="2" s="1"/>
  <c r="U2639" i="2"/>
  <c r="T2639" i="2"/>
  <c r="T2639" i="2" a="1"/>
  <c r="S2639" i="2"/>
  <c r="S2639" i="2" a="1"/>
  <c r="V2638" i="2"/>
  <c r="V2638" i="2" a="1"/>
  <c r="U2638" i="2"/>
  <c r="T2638" i="2" a="1"/>
  <c r="T2638" i="2" s="1"/>
  <c r="S2638" i="2" a="1"/>
  <c r="S2638" i="2" s="1"/>
  <c r="V2637" i="2"/>
  <c r="V2637" i="2" a="1"/>
  <c r="U2637" i="2"/>
  <c r="T2637" i="2" a="1"/>
  <c r="T2637" i="2" s="1"/>
  <c r="S2637" i="2"/>
  <c r="S2637" i="2" a="1"/>
  <c r="V2636" i="2"/>
  <c r="V2636" i="2" a="1"/>
  <c r="U2636" i="2"/>
  <c r="T2636" i="2" a="1"/>
  <c r="T2636" i="2" s="1"/>
  <c r="S2636" i="2" a="1"/>
  <c r="S2636" i="2" s="1"/>
  <c r="V2635" i="2" a="1"/>
  <c r="V2635" i="2" s="1"/>
  <c r="U2635" i="2"/>
  <c r="T2635" i="2"/>
  <c r="T2635" i="2" a="1"/>
  <c r="S2635" i="2" a="1"/>
  <c r="S2635" i="2" s="1"/>
  <c r="V2634" i="2"/>
  <c r="V2634" i="2" a="1"/>
  <c r="U2634" i="2"/>
  <c r="T2634" i="2"/>
  <c r="T2634" i="2" a="1"/>
  <c r="S2634" i="2" a="1"/>
  <c r="S2634" i="2" s="1"/>
  <c r="V2633" i="2" a="1"/>
  <c r="V2633" i="2" s="1"/>
  <c r="U2633" i="2"/>
  <c r="T2633" i="2"/>
  <c r="T2633" i="2" a="1"/>
  <c r="S2633" i="2"/>
  <c r="S2633" i="2" a="1"/>
  <c r="V2632" i="2" a="1"/>
  <c r="V2632" i="2" s="1"/>
  <c r="U2632" i="2"/>
  <c r="T2632" i="2" a="1"/>
  <c r="T2632" i="2" s="1"/>
  <c r="S2632" i="2"/>
  <c r="S2632" i="2" a="1"/>
  <c r="V2631" i="2" a="1"/>
  <c r="V2631" i="2" s="1"/>
  <c r="U2631" i="2"/>
  <c r="T2631" i="2"/>
  <c r="T2631" i="2" a="1"/>
  <c r="S2631" i="2"/>
  <c r="S2631" i="2" a="1"/>
  <c r="V2630" i="2"/>
  <c r="V2630" i="2" a="1"/>
  <c r="U2630" i="2"/>
  <c r="T2630" i="2" a="1"/>
  <c r="T2630" i="2" s="1"/>
  <c r="S2630" i="2" a="1"/>
  <c r="S2630" i="2" s="1"/>
  <c r="V2629" i="2"/>
  <c r="V2629" i="2" a="1"/>
  <c r="U2629" i="2"/>
  <c r="T2629" i="2" a="1"/>
  <c r="T2629" i="2" s="1"/>
  <c r="S2629" i="2"/>
  <c r="S2629" i="2" a="1"/>
  <c r="V2628" i="2"/>
  <c r="V2628" i="2" a="1"/>
  <c r="U2628" i="2"/>
  <c r="T2628" i="2" a="1"/>
  <c r="T2628" i="2" s="1"/>
  <c r="S2628" i="2" a="1"/>
  <c r="S2628" i="2" s="1"/>
  <c r="V2627" i="2" a="1"/>
  <c r="V2627" i="2" s="1"/>
  <c r="U2627" i="2"/>
  <c r="T2627" i="2"/>
  <c r="T2627" i="2" a="1"/>
  <c r="S2627" i="2" a="1"/>
  <c r="S2627" i="2" s="1"/>
  <c r="V2626" i="2"/>
  <c r="V2626" i="2" a="1"/>
  <c r="U2626" i="2"/>
  <c r="T2626" i="2"/>
  <c r="T2626" i="2" a="1"/>
  <c r="S2626" i="2" a="1"/>
  <c r="S2626" i="2" s="1"/>
  <c r="V2625" i="2" a="1"/>
  <c r="V2625" i="2" s="1"/>
  <c r="U2625" i="2"/>
  <c r="T2625" i="2"/>
  <c r="T2625" i="2" a="1"/>
  <c r="S2625" i="2"/>
  <c r="S2625" i="2" a="1"/>
  <c r="V2624" i="2" a="1"/>
  <c r="V2624" i="2" s="1"/>
  <c r="U2624" i="2"/>
  <c r="T2624" i="2" a="1"/>
  <c r="T2624" i="2" s="1"/>
  <c r="S2624" i="2"/>
  <c r="S2624" i="2" a="1"/>
  <c r="V2623" i="2" a="1"/>
  <c r="V2623" i="2" s="1"/>
  <c r="U2623" i="2"/>
  <c r="T2623" i="2"/>
  <c r="T2623" i="2" a="1"/>
  <c r="S2623" i="2"/>
  <c r="S2623" i="2" a="1"/>
  <c r="V2622" i="2"/>
  <c r="V2622" i="2" a="1"/>
  <c r="U2622" i="2"/>
  <c r="T2622" i="2" a="1"/>
  <c r="T2622" i="2" s="1"/>
  <c r="S2622" i="2" a="1"/>
  <c r="S2622" i="2" s="1"/>
  <c r="V2621" i="2"/>
  <c r="V2621" i="2" a="1"/>
  <c r="U2621" i="2"/>
  <c r="T2621" i="2" a="1"/>
  <c r="T2621" i="2" s="1"/>
  <c r="S2621" i="2"/>
  <c r="S2621" i="2" a="1"/>
  <c r="V2620" i="2"/>
  <c r="V2620" i="2" a="1"/>
  <c r="U2620" i="2"/>
  <c r="T2620" i="2" a="1"/>
  <c r="T2620" i="2" s="1"/>
  <c r="S2620" i="2"/>
  <c r="S2620" i="2" a="1"/>
  <c r="V2619" i="2" a="1"/>
  <c r="V2619" i="2" s="1"/>
  <c r="U2619" i="2"/>
  <c r="T2619" i="2"/>
  <c r="T2619" i="2" a="1"/>
  <c r="S2619" i="2" a="1"/>
  <c r="S2619" i="2" s="1"/>
  <c r="V2618" i="2"/>
  <c r="V2618" i="2" a="1"/>
  <c r="U2618" i="2"/>
  <c r="T2618" i="2"/>
  <c r="T2618" i="2" a="1"/>
  <c r="S2618" i="2" a="1"/>
  <c r="S2618" i="2" s="1"/>
  <c r="V2617" i="2"/>
  <c r="V2617" i="2" a="1"/>
  <c r="U2617" i="2"/>
  <c r="T2617" i="2"/>
  <c r="T2617" i="2" a="1"/>
  <c r="S2617" i="2"/>
  <c r="S2617" i="2" a="1"/>
  <c r="V2616" i="2" a="1"/>
  <c r="V2616" i="2" s="1"/>
  <c r="U2616" i="2"/>
  <c r="T2616" i="2" a="1"/>
  <c r="T2616" i="2" s="1"/>
  <c r="S2616" i="2"/>
  <c r="S2616" i="2" a="1"/>
  <c r="V2615" i="2" a="1"/>
  <c r="V2615" i="2" s="1"/>
  <c r="U2615" i="2"/>
  <c r="T2615" i="2"/>
  <c r="T2615" i="2" a="1"/>
  <c r="S2615" i="2"/>
  <c r="S2615" i="2" a="1"/>
  <c r="V2614" i="2"/>
  <c r="V2614" i="2" a="1"/>
  <c r="U2614" i="2"/>
  <c r="T2614" i="2"/>
  <c r="T2614" i="2" a="1"/>
  <c r="S2614" i="2" a="1"/>
  <c r="S2614" i="2" s="1"/>
  <c r="V2613" i="2"/>
  <c r="V2613" i="2" a="1"/>
  <c r="U2613" i="2"/>
  <c r="T2613" i="2" a="1"/>
  <c r="T2613" i="2" s="1"/>
  <c r="S2613" i="2"/>
  <c r="S2613" i="2" a="1"/>
  <c r="V2612" i="2"/>
  <c r="V2612" i="2" a="1"/>
  <c r="U2612" i="2"/>
  <c r="T2612" i="2" a="1"/>
  <c r="T2612" i="2" s="1"/>
  <c r="S2612" i="2" a="1"/>
  <c r="S2612" i="2" s="1"/>
  <c r="V2611" i="2" a="1"/>
  <c r="V2611" i="2" s="1"/>
  <c r="U2611" i="2"/>
  <c r="T2611" i="2"/>
  <c r="T2611" i="2" a="1"/>
  <c r="S2611" i="2" a="1"/>
  <c r="S2611" i="2" s="1"/>
  <c r="V2610" i="2"/>
  <c r="V2610" i="2" a="1"/>
  <c r="U2610" i="2"/>
  <c r="T2610" i="2"/>
  <c r="T2610" i="2" a="1"/>
  <c r="S2610" i="2" a="1"/>
  <c r="S2610" i="2" s="1"/>
  <c r="V2609" i="2"/>
  <c r="V2609" i="2" a="1"/>
  <c r="U2609" i="2"/>
  <c r="T2609" i="2"/>
  <c r="T2609" i="2" a="1"/>
  <c r="S2609" i="2"/>
  <c r="S2609" i="2" a="1"/>
  <c r="V2608" i="2" a="1"/>
  <c r="V2608" i="2" s="1"/>
  <c r="U2608" i="2"/>
  <c r="T2608" i="2" a="1"/>
  <c r="T2608" i="2" s="1"/>
  <c r="S2608" i="2"/>
  <c r="S2608" i="2" a="1"/>
  <c r="V2607" i="2" a="1"/>
  <c r="V2607" i="2" s="1"/>
  <c r="U2607" i="2"/>
  <c r="T2607" i="2"/>
  <c r="T2607" i="2" a="1"/>
  <c r="S2607" i="2"/>
  <c r="S2607" i="2" a="1"/>
  <c r="V2606" i="2"/>
  <c r="V2606" i="2" a="1"/>
  <c r="U2606" i="2"/>
  <c r="T2606" i="2"/>
  <c r="T2606" i="2" a="1"/>
  <c r="S2606" i="2" a="1"/>
  <c r="S2606" i="2" s="1"/>
  <c r="V2605" i="2"/>
  <c r="V2605" i="2" a="1"/>
  <c r="U2605" i="2"/>
  <c r="T2605" i="2" a="1"/>
  <c r="T2605" i="2" s="1"/>
  <c r="S2605" i="2"/>
  <c r="S2605" i="2" a="1"/>
  <c r="V2604" i="2"/>
  <c r="V2604" i="2" a="1"/>
  <c r="U2604" i="2"/>
  <c r="T2604" i="2" a="1"/>
  <c r="T2604" i="2" s="1"/>
  <c r="S2604" i="2" a="1"/>
  <c r="S2604" i="2" s="1"/>
  <c r="V2603" i="2" a="1"/>
  <c r="V2603" i="2" s="1"/>
  <c r="U2603" i="2"/>
  <c r="T2603" i="2"/>
  <c r="T2603" i="2" a="1"/>
  <c r="S2603" i="2" a="1"/>
  <c r="S2603" i="2" s="1"/>
  <c r="V2602" i="2"/>
  <c r="V2602" i="2" a="1"/>
  <c r="U2602" i="2"/>
  <c r="T2602" i="2"/>
  <c r="T2602" i="2" a="1"/>
  <c r="S2602" i="2" a="1"/>
  <c r="S2602" i="2" s="1"/>
  <c r="V2601" i="2" a="1"/>
  <c r="V2601" i="2" s="1"/>
  <c r="U2601" i="2"/>
  <c r="T2601" i="2"/>
  <c r="T2601" i="2" a="1"/>
  <c r="S2601" i="2"/>
  <c r="S2601" i="2" a="1"/>
  <c r="V2600" i="2" a="1"/>
  <c r="V2600" i="2" s="1"/>
  <c r="U2600" i="2"/>
  <c r="T2600" i="2" a="1"/>
  <c r="T2600" i="2" s="1"/>
  <c r="S2600" i="2"/>
  <c r="S2600" i="2" a="1"/>
  <c r="V2599" i="2" a="1"/>
  <c r="V2599" i="2" s="1"/>
  <c r="U2599" i="2"/>
  <c r="T2599" i="2"/>
  <c r="T2599" i="2" a="1"/>
  <c r="S2599" i="2"/>
  <c r="S2599" i="2" a="1"/>
  <c r="V2598" i="2"/>
  <c r="V2598" i="2" a="1"/>
  <c r="U2598" i="2"/>
  <c r="T2598" i="2"/>
  <c r="T2598" i="2" a="1"/>
  <c r="S2598" i="2" a="1"/>
  <c r="S2598" i="2" s="1"/>
  <c r="V2597" i="2"/>
  <c r="V2597" i="2" a="1"/>
  <c r="U2597" i="2"/>
  <c r="T2597" i="2" a="1"/>
  <c r="T2597" i="2" s="1"/>
  <c r="S2597" i="2" a="1"/>
  <c r="S2597" i="2" s="1"/>
  <c r="V2596" i="2"/>
  <c r="V2596" i="2" a="1"/>
  <c r="U2596" i="2"/>
  <c r="T2596" i="2" a="1"/>
  <c r="T2596" i="2" s="1"/>
  <c r="S2596" i="2" a="1"/>
  <c r="S2596" i="2" s="1"/>
  <c r="V2595" i="2" a="1"/>
  <c r="V2595" i="2" s="1"/>
  <c r="U2595" i="2"/>
  <c r="T2595" i="2"/>
  <c r="T2595" i="2" a="1"/>
  <c r="S2595" i="2" a="1"/>
  <c r="S2595" i="2" s="1"/>
  <c r="V2594" i="2" a="1"/>
  <c r="V2594" i="2" s="1"/>
  <c r="U2594" i="2"/>
  <c r="T2594" i="2"/>
  <c r="T2594" i="2" a="1"/>
  <c r="S2594" i="2" a="1"/>
  <c r="S2594" i="2" s="1"/>
  <c r="V2593" i="2" a="1"/>
  <c r="V2593" i="2" s="1"/>
  <c r="U2593" i="2"/>
  <c r="T2593" i="2"/>
  <c r="T2593" i="2" a="1"/>
  <c r="S2593" i="2"/>
  <c r="S2593" i="2" a="1"/>
  <c r="V2592" i="2" a="1"/>
  <c r="V2592" i="2" s="1"/>
  <c r="U2592" i="2"/>
  <c r="T2592" i="2" a="1"/>
  <c r="T2592" i="2" s="1"/>
  <c r="S2592" i="2"/>
  <c r="S2592" i="2" a="1"/>
  <c r="V2591" i="2" a="1"/>
  <c r="V2591" i="2" s="1"/>
  <c r="U2591" i="2"/>
  <c r="T2591" i="2" a="1"/>
  <c r="T2591" i="2" s="1"/>
  <c r="S2591" i="2"/>
  <c r="S2591" i="2" a="1"/>
  <c r="V2590" i="2"/>
  <c r="V2590" i="2" a="1"/>
  <c r="U2590" i="2"/>
  <c r="T2590" i="2" a="1"/>
  <c r="T2590" i="2" s="1"/>
  <c r="S2590" i="2" a="1"/>
  <c r="S2590" i="2" s="1"/>
  <c r="V2589" i="2"/>
  <c r="V2589" i="2" a="1"/>
  <c r="U2589" i="2"/>
  <c r="T2589" i="2" a="1"/>
  <c r="T2589" i="2" s="1"/>
  <c r="S2589" i="2" a="1"/>
  <c r="S2589" i="2" s="1"/>
  <c r="V2588" i="2"/>
  <c r="V2588" i="2" a="1"/>
  <c r="U2588" i="2"/>
  <c r="T2588" i="2" a="1"/>
  <c r="T2588" i="2" s="1"/>
  <c r="S2588" i="2" a="1"/>
  <c r="S2588" i="2" s="1"/>
  <c r="V2587" i="2" a="1"/>
  <c r="V2587" i="2" s="1"/>
  <c r="U2587" i="2"/>
  <c r="T2587" i="2"/>
  <c r="T2587" i="2" a="1"/>
  <c r="S2587" i="2" a="1"/>
  <c r="S2587" i="2" s="1"/>
  <c r="V2586" i="2" a="1"/>
  <c r="V2586" i="2" s="1"/>
  <c r="U2586" i="2"/>
  <c r="T2586" i="2"/>
  <c r="T2586" i="2" a="1"/>
  <c r="S2586" i="2" a="1"/>
  <c r="S2586" i="2" s="1"/>
  <c r="V2585" i="2"/>
  <c r="V2585" i="2" a="1"/>
  <c r="U2585" i="2"/>
  <c r="T2585" i="2"/>
  <c r="T2585" i="2" a="1"/>
  <c r="S2585" i="2"/>
  <c r="S2585" i="2" a="1"/>
  <c r="V2584" i="2" a="1"/>
  <c r="V2584" i="2" s="1"/>
  <c r="U2584" i="2"/>
  <c r="T2584" i="2" a="1"/>
  <c r="T2584" i="2" s="1"/>
  <c r="S2584" i="2"/>
  <c r="S2584" i="2" a="1"/>
  <c r="V2583" i="2" a="1"/>
  <c r="V2583" i="2" s="1"/>
  <c r="U2583" i="2"/>
  <c r="T2583" i="2" a="1"/>
  <c r="T2583" i="2" s="1"/>
  <c r="S2583" i="2"/>
  <c r="S2583" i="2" a="1"/>
  <c r="V2582" i="2"/>
  <c r="V2582" i="2" a="1"/>
  <c r="U2582" i="2"/>
  <c r="T2582" i="2"/>
  <c r="T2582" i="2" a="1"/>
  <c r="S2582" i="2" a="1"/>
  <c r="S2582" i="2" s="1"/>
  <c r="V2581" i="2"/>
  <c r="V2581" i="2" a="1"/>
  <c r="U2581" i="2"/>
  <c r="T2581" i="2" a="1"/>
  <c r="T2581" i="2" s="1"/>
  <c r="S2581" i="2" a="1"/>
  <c r="S2581" i="2" s="1"/>
  <c r="V2580" i="2"/>
  <c r="V2580" i="2" a="1"/>
  <c r="U2580" i="2"/>
  <c r="T2580" i="2" a="1"/>
  <c r="T2580" i="2" s="1"/>
  <c r="S2580" i="2"/>
  <c r="S2580" i="2" a="1"/>
  <c r="V2579" i="2" a="1"/>
  <c r="V2579" i="2" s="1"/>
  <c r="U2579" i="2"/>
  <c r="T2579" i="2"/>
  <c r="T2579" i="2" a="1"/>
  <c r="S2579" i="2" a="1"/>
  <c r="S2579" i="2" s="1"/>
  <c r="V2578" i="2" a="1"/>
  <c r="V2578" i="2" s="1"/>
  <c r="U2578" i="2"/>
  <c r="T2578" i="2"/>
  <c r="T2578" i="2" a="1"/>
  <c r="S2578" i="2" a="1"/>
  <c r="S2578" i="2" s="1"/>
  <c r="V2577" i="2"/>
  <c r="V2577" i="2" a="1"/>
  <c r="U2577" i="2"/>
  <c r="T2577" i="2"/>
  <c r="T2577" i="2" a="1"/>
  <c r="S2577" i="2"/>
  <c r="S2577" i="2" a="1"/>
  <c r="V2576" i="2" a="1"/>
  <c r="V2576" i="2" s="1"/>
  <c r="U2576" i="2"/>
  <c r="T2576" i="2" a="1"/>
  <c r="T2576" i="2" s="1"/>
  <c r="S2576" i="2"/>
  <c r="S2576" i="2" a="1"/>
  <c r="V2575" i="2" a="1"/>
  <c r="V2575" i="2" s="1"/>
  <c r="U2575" i="2"/>
  <c r="T2575" i="2" a="1"/>
  <c r="T2575" i="2" s="1"/>
  <c r="S2575" i="2"/>
  <c r="S2575" i="2" a="1"/>
  <c r="V2574" i="2"/>
  <c r="V2574" i="2" a="1"/>
  <c r="U2574" i="2"/>
  <c r="T2574" i="2"/>
  <c r="T2574" i="2" a="1"/>
  <c r="S2574" i="2" a="1"/>
  <c r="S2574" i="2" s="1"/>
  <c r="V2573" i="2"/>
  <c r="V2573" i="2" a="1"/>
  <c r="U2573" i="2"/>
  <c r="T2573" i="2" a="1"/>
  <c r="T2573" i="2" s="1"/>
  <c r="S2573" i="2" a="1"/>
  <c r="S2573" i="2" s="1"/>
  <c r="V2572" i="2"/>
  <c r="V2572" i="2" a="1"/>
  <c r="U2572" i="2"/>
  <c r="T2572" i="2" a="1"/>
  <c r="T2572" i="2" s="1"/>
  <c r="S2572" i="2"/>
  <c r="S2572" i="2" a="1"/>
  <c r="V2571" i="2" a="1"/>
  <c r="V2571" i="2" s="1"/>
  <c r="U2571" i="2"/>
  <c r="T2571" i="2"/>
  <c r="T2571" i="2" a="1"/>
  <c r="S2571" i="2" a="1"/>
  <c r="S2571" i="2" s="1"/>
  <c r="V2570" i="2" a="1"/>
  <c r="V2570" i="2" s="1"/>
  <c r="U2570" i="2"/>
  <c r="T2570" i="2"/>
  <c r="T2570" i="2" a="1"/>
  <c r="S2570" i="2" a="1"/>
  <c r="S2570" i="2" s="1"/>
  <c r="V2569" i="2" a="1"/>
  <c r="V2569" i="2" s="1"/>
  <c r="U2569" i="2"/>
  <c r="T2569" i="2"/>
  <c r="T2569" i="2" a="1"/>
  <c r="S2569" i="2"/>
  <c r="S2569" i="2" a="1"/>
  <c r="V2568" i="2" a="1"/>
  <c r="V2568" i="2" s="1"/>
  <c r="U2568" i="2"/>
  <c r="T2568" i="2" a="1"/>
  <c r="T2568" i="2" s="1"/>
  <c r="S2568" i="2"/>
  <c r="S2568" i="2" a="1"/>
  <c r="V2567" i="2" a="1"/>
  <c r="V2567" i="2" s="1"/>
  <c r="U2567" i="2"/>
  <c r="T2567" i="2" a="1"/>
  <c r="T2567" i="2" s="1"/>
  <c r="S2567" i="2"/>
  <c r="S2567" i="2" a="1"/>
  <c r="V2566" i="2"/>
  <c r="V2566" i="2" a="1"/>
  <c r="U2566" i="2"/>
  <c r="T2566" i="2"/>
  <c r="T2566" i="2" a="1"/>
  <c r="S2566" i="2" a="1"/>
  <c r="S2566" i="2" s="1"/>
  <c r="V2565" i="2"/>
  <c r="V2565" i="2" a="1"/>
  <c r="U2565" i="2"/>
  <c r="T2565" i="2" a="1"/>
  <c r="T2565" i="2" s="1"/>
  <c r="S2565" i="2" a="1"/>
  <c r="S2565" i="2" s="1"/>
  <c r="V2564" i="2"/>
  <c r="V2564" i="2" a="1"/>
  <c r="U2564" i="2"/>
  <c r="T2564" i="2" a="1"/>
  <c r="T2564" i="2" s="1"/>
  <c r="S2564" i="2" a="1"/>
  <c r="S2564" i="2" s="1"/>
  <c r="V2563" i="2" a="1"/>
  <c r="V2563" i="2" s="1"/>
  <c r="U2563" i="2"/>
  <c r="T2563" i="2" a="1"/>
  <c r="T2563" i="2" s="1"/>
  <c r="S2563" i="2" a="1"/>
  <c r="S2563" i="2" s="1"/>
  <c r="V2562" i="2" a="1"/>
  <c r="V2562" i="2" s="1"/>
  <c r="U2562" i="2"/>
  <c r="T2562" i="2"/>
  <c r="T2562" i="2" a="1"/>
  <c r="S2562" i="2"/>
  <c r="S2562" i="2" a="1"/>
  <c r="V2561" i="2"/>
  <c r="V2561" i="2" a="1"/>
  <c r="U2561" i="2"/>
  <c r="T2561" i="2"/>
  <c r="T2561" i="2" a="1"/>
  <c r="S2561" i="2" a="1"/>
  <c r="S2561" i="2" s="1"/>
  <c r="V2560" i="2" a="1"/>
  <c r="V2560" i="2" s="1"/>
  <c r="U2560" i="2"/>
  <c r="T2560" i="2" a="1"/>
  <c r="T2560" i="2" s="1"/>
  <c r="S2560" i="2" a="1"/>
  <c r="S2560" i="2" s="1"/>
  <c r="V2559" i="2"/>
  <c r="V2559" i="2" a="1"/>
  <c r="U2559" i="2"/>
  <c r="T2559" i="2" a="1"/>
  <c r="T2559" i="2" s="1"/>
  <c r="S2559" i="2"/>
  <c r="S2559" i="2" a="1"/>
  <c r="V2558" i="2" a="1"/>
  <c r="V2558" i="2" s="1"/>
  <c r="U2558" i="2"/>
  <c r="T2558" i="2" a="1"/>
  <c r="T2558" i="2" s="1"/>
  <c r="S2558" i="2" a="1"/>
  <c r="S2558" i="2" s="1"/>
  <c r="V2557" i="2" a="1"/>
  <c r="V2557" i="2" s="1"/>
  <c r="U2557" i="2"/>
  <c r="T2557" i="2" a="1"/>
  <c r="T2557" i="2" s="1"/>
  <c r="S2557" i="2" a="1"/>
  <c r="S2557" i="2" s="1"/>
  <c r="V2556" i="2"/>
  <c r="V2556" i="2" a="1"/>
  <c r="U2556" i="2"/>
  <c r="T2556" i="2"/>
  <c r="T2556" i="2" a="1"/>
  <c r="S2556" i="2"/>
  <c r="S2556" i="2" a="1"/>
  <c r="V2555" i="2" a="1"/>
  <c r="V2555" i="2" s="1"/>
  <c r="U2555" i="2"/>
  <c r="T2555" i="2" a="1"/>
  <c r="T2555" i="2" s="1"/>
  <c r="S2555" i="2" a="1"/>
  <c r="S2555" i="2" s="1"/>
  <c r="V2554" i="2" a="1"/>
  <c r="V2554" i="2" s="1"/>
  <c r="U2554" i="2"/>
  <c r="T2554" i="2" a="1"/>
  <c r="T2554" i="2" s="1"/>
  <c r="S2554" i="2"/>
  <c r="S2554" i="2" a="1"/>
  <c r="V2553" i="2" a="1"/>
  <c r="V2553" i="2" s="1"/>
  <c r="U2553" i="2"/>
  <c r="T2553" i="2"/>
  <c r="T2553" i="2" a="1"/>
  <c r="S2553" i="2" a="1"/>
  <c r="S2553" i="2" s="1"/>
  <c r="V2552" i="2" a="1"/>
  <c r="V2552" i="2" s="1"/>
  <c r="U2552" i="2"/>
  <c r="T2552" i="2" a="1"/>
  <c r="T2552" i="2" s="1"/>
  <c r="S2552" i="2" a="1"/>
  <c r="S2552" i="2" s="1"/>
  <c r="V2551" i="2"/>
  <c r="V2551" i="2" a="1"/>
  <c r="U2551" i="2"/>
  <c r="T2551" i="2" a="1"/>
  <c r="T2551" i="2" s="1"/>
  <c r="S2551" i="2"/>
  <c r="S2551" i="2" a="1"/>
  <c r="V2550" i="2" a="1"/>
  <c r="V2550" i="2" s="1"/>
  <c r="U2550" i="2"/>
  <c r="T2550" i="2" a="1"/>
  <c r="T2550" i="2" s="1"/>
  <c r="S2550" i="2" a="1"/>
  <c r="S2550" i="2" s="1"/>
  <c r="V2549" i="2" a="1"/>
  <c r="V2549" i="2" s="1"/>
  <c r="U2549" i="2"/>
  <c r="T2549" i="2" a="1"/>
  <c r="T2549" i="2" s="1"/>
  <c r="S2549" i="2" a="1"/>
  <c r="S2549" i="2" s="1"/>
  <c r="V2548" i="2"/>
  <c r="V2548" i="2" a="1"/>
  <c r="U2548" i="2"/>
  <c r="T2548" i="2"/>
  <c r="T2548" i="2" a="1"/>
  <c r="S2548" i="2" a="1"/>
  <c r="S2548" i="2" s="1"/>
  <c r="V2547" i="2" a="1"/>
  <c r="V2547" i="2" s="1"/>
  <c r="U2547" i="2"/>
  <c r="T2547" i="2" a="1"/>
  <c r="T2547" i="2" s="1"/>
  <c r="S2547" i="2" a="1"/>
  <c r="S2547" i="2" s="1"/>
  <c r="V2546" i="2" a="1"/>
  <c r="V2546" i="2" s="1"/>
  <c r="U2546" i="2"/>
  <c r="T2546" i="2" a="1"/>
  <c r="T2546" i="2" s="1"/>
  <c r="S2546" i="2"/>
  <c r="S2546" i="2" a="1"/>
  <c r="V2545" i="2" a="1"/>
  <c r="V2545" i="2" s="1"/>
  <c r="U2545" i="2"/>
  <c r="T2545" i="2"/>
  <c r="T2545" i="2" a="1"/>
  <c r="S2545" i="2" a="1"/>
  <c r="S2545" i="2" s="1"/>
  <c r="V2544" i="2" a="1"/>
  <c r="V2544" i="2" s="1"/>
  <c r="U2544" i="2"/>
  <c r="T2544" i="2" a="1"/>
  <c r="T2544" i="2" s="1"/>
  <c r="S2544" i="2" a="1"/>
  <c r="S2544" i="2" s="1"/>
  <c r="V2543" i="2"/>
  <c r="V2543" i="2" a="1"/>
  <c r="U2543" i="2"/>
  <c r="T2543" i="2" a="1"/>
  <c r="T2543" i="2" s="1"/>
  <c r="S2543" i="2"/>
  <c r="S2543" i="2" a="1"/>
  <c r="V2542" i="2" a="1"/>
  <c r="V2542" i="2" s="1"/>
  <c r="U2542" i="2"/>
  <c r="T2542" i="2" a="1"/>
  <c r="T2542" i="2" s="1"/>
  <c r="S2542" i="2" a="1"/>
  <c r="S2542" i="2" s="1"/>
  <c r="V2541" i="2" a="1"/>
  <c r="V2541" i="2" s="1"/>
  <c r="U2541" i="2"/>
  <c r="T2541" i="2" a="1"/>
  <c r="T2541" i="2" s="1"/>
  <c r="S2541" i="2" a="1"/>
  <c r="S2541" i="2" s="1"/>
  <c r="V2540" i="2"/>
  <c r="V2540" i="2" a="1"/>
  <c r="U2540" i="2"/>
  <c r="T2540" i="2"/>
  <c r="T2540" i="2" a="1"/>
  <c r="S2540" i="2" a="1"/>
  <c r="S2540" i="2" s="1"/>
  <c r="V2539" i="2" a="1"/>
  <c r="V2539" i="2" s="1"/>
  <c r="U2539" i="2"/>
  <c r="T2539" i="2" a="1"/>
  <c r="T2539" i="2" s="1"/>
  <c r="S2539" i="2" a="1"/>
  <c r="S2539" i="2" s="1"/>
  <c r="V2538" i="2" a="1"/>
  <c r="V2538" i="2" s="1"/>
  <c r="U2538" i="2"/>
  <c r="T2538" i="2" a="1"/>
  <c r="T2538" i="2" s="1"/>
  <c r="S2538" i="2"/>
  <c r="S2538" i="2" a="1"/>
  <c r="V2537" i="2" a="1"/>
  <c r="V2537" i="2" s="1"/>
  <c r="U2537" i="2"/>
  <c r="T2537" i="2"/>
  <c r="T2537" i="2" a="1"/>
  <c r="S2537" i="2" a="1"/>
  <c r="S2537" i="2" s="1"/>
  <c r="V2536" i="2" a="1"/>
  <c r="V2536" i="2" s="1"/>
  <c r="U2536" i="2"/>
  <c r="T2536" i="2" a="1"/>
  <c r="T2536" i="2" s="1"/>
  <c r="S2536" i="2" a="1"/>
  <c r="S2536" i="2" s="1"/>
  <c r="V2535" i="2"/>
  <c r="V2535" i="2" a="1"/>
  <c r="U2535" i="2"/>
  <c r="T2535" i="2" a="1"/>
  <c r="T2535" i="2" s="1"/>
  <c r="S2535" i="2"/>
  <c r="S2535" i="2" a="1"/>
  <c r="V2534" i="2" a="1"/>
  <c r="V2534" i="2" s="1"/>
  <c r="U2534" i="2"/>
  <c r="T2534" i="2" a="1"/>
  <c r="T2534" i="2" s="1"/>
  <c r="S2534" i="2" a="1"/>
  <c r="S2534" i="2" s="1"/>
  <c r="V2533" i="2" a="1"/>
  <c r="V2533" i="2" s="1"/>
  <c r="U2533" i="2"/>
  <c r="T2533" i="2" a="1"/>
  <c r="T2533" i="2" s="1"/>
  <c r="S2533" i="2" a="1"/>
  <c r="S2533" i="2" s="1"/>
  <c r="V2532" i="2"/>
  <c r="V2532" i="2" a="1"/>
  <c r="U2532" i="2"/>
  <c r="T2532" i="2"/>
  <c r="T2532" i="2" a="1"/>
  <c r="S2532" i="2" a="1"/>
  <c r="S2532" i="2" s="1"/>
  <c r="V2531" i="2" a="1"/>
  <c r="V2531" i="2" s="1"/>
  <c r="U2531" i="2"/>
  <c r="T2531" i="2" a="1"/>
  <c r="T2531" i="2" s="1"/>
  <c r="S2531" i="2" a="1"/>
  <c r="S2531" i="2" s="1"/>
  <c r="V2530" i="2" a="1"/>
  <c r="V2530" i="2" s="1"/>
  <c r="U2530" i="2"/>
  <c r="T2530" i="2" a="1"/>
  <c r="T2530" i="2" s="1"/>
  <c r="S2530" i="2"/>
  <c r="S2530" i="2" a="1"/>
  <c r="V2529" i="2" a="1"/>
  <c r="V2529" i="2" s="1"/>
  <c r="U2529" i="2"/>
  <c r="T2529" i="2"/>
  <c r="T2529" i="2" a="1"/>
  <c r="S2529" i="2" a="1"/>
  <c r="S2529" i="2" s="1"/>
  <c r="V2528" i="2" a="1"/>
  <c r="V2528" i="2" s="1"/>
  <c r="U2528" i="2"/>
  <c r="T2528" i="2" a="1"/>
  <c r="T2528" i="2" s="1"/>
  <c r="S2528" i="2" a="1"/>
  <c r="S2528" i="2" s="1"/>
  <c r="V2527" i="2"/>
  <c r="V2527" i="2" a="1"/>
  <c r="U2527" i="2"/>
  <c r="T2527" i="2" a="1"/>
  <c r="T2527" i="2" s="1"/>
  <c r="S2527" i="2"/>
  <c r="S2527" i="2" a="1"/>
  <c r="V2526" i="2" a="1"/>
  <c r="V2526" i="2" s="1"/>
  <c r="U2526" i="2"/>
  <c r="T2526" i="2" a="1"/>
  <c r="T2526" i="2" s="1"/>
  <c r="S2526" i="2" a="1"/>
  <c r="S2526" i="2" s="1"/>
  <c r="V2525" i="2" a="1"/>
  <c r="V2525" i="2" s="1"/>
  <c r="U2525" i="2"/>
  <c r="T2525" i="2" a="1"/>
  <c r="T2525" i="2" s="1"/>
  <c r="S2525" i="2" a="1"/>
  <c r="S2525" i="2" s="1"/>
  <c r="V2524" i="2"/>
  <c r="V2524" i="2" a="1"/>
  <c r="U2524" i="2"/>
  <c r="T2524" i="2"/>
  <c r="T2524" i="2" a="1"/>
  <c r="S2524" i="2" a="1"/>
  <c r="S2524" i="2" s="1"/>
  <c r="V2523" i="2" a="1"/>
  <c r="V2523" i="2" s="1"/>
  <c r="U2523" i="2"/>
  <c r="T2523" i="2" a="1"/>
  <c r="T2523" i="2" s="1"/>
  <c r="S2523" i="2" a="1"/>
  <c r="S2523" i="2" s="1"/>
  <c r="V2522" i="2" a="1"/>
  <c r="V2522" i="2" s="1"/>
  <c r="U2522" i="2"/>
  <c r="T2522" i="2" a="1"/>
  <c r="T2522" i="2" s="1"/>
  <c r="S2522" i="2"/>
  <c r="S2522" i="2" a="1"/>
  <c r="V2521" i="2" a="1"/>
  <c r="V2521" i="2" s="1"/>
  <c r="U2521" i="2"/>
  <c r="T2521" i="2"/>
  <c r="T2521" i="2" a="1"/>
  <c r="S2521" i="2" a="1"/>
  <c r="S2521" i="2" s="1"/>
  <c r="V2520" i="2" a="1"/>
  <c r="V2520" i="2" s="1"/>
  <c r="U2520" i="2"/>
  <c r="T2520" i="2" a="1"/>
  <c r="T2520" i="2" s="1"/>
  <c r="S2520" i="2" a="1"/>
  <c r="S2520" i="2" s="1"/>
  <c r="V2519" i="2"/>
  <c r="V2519" i="2" a="1"/>
  <c r="U2519" i="2"/>
  <c r="T2519" i="2" a="1"/>
  <c r="T2519" i="2" s="1"/>
  <c r="S2519" i="2"/>
  <c r="S2519" i="2" a="1"/>
  <c r="V2518" i="2" a="1"/>
  <c r="V2518" i="2" s="1"/>
  <c r="U2518" i="2"/>
  <c r="T2518" i="2" a="1"/>
  <c r="T2518" i="2" s="1"/>
  <c r="S2518" i="2" a="1"/>
  <c r="S2518" i="2" s="1"/>
  <c r="V2517" i="2" a="1"/>
  <c r="V2517" i="2" s="1"/>
  <c r="U2517" i="2"/>
  <c r="T2517" i="2" a="1"/>
  <c r="T2517" i="2" s="1"/>
  <c r="S2517" i="2" a="1"/>
  <c r="S2517" i="2" s="1"/>
  <c r="V2516" i="2"/>
  <c r="V2516" i="2" a="1"/>
  <c r="U2516" i="2"/>
  <c r="T2516" i="2"/>
  <c r="T2516" i="2" a="1"/>
  <c r="S2516" i="2" a="1"/>
  <c r="S2516" i="2" s="1"/>
  <c r="V2515" i="2" a="1"/>
  <c r="V2515" i="2" s="1"/>
  <c r="U2515" i="2"/>
  <c r="T2515" i="2" a="1"/>
  <c r="T2515" i="2" s="1"/>
  <c r="S2515" i="2" a="1"/>
  <c r="S2515" i="2" s="1"/>
  <c r="V2514" i="2" a="1"/>
  <c r="V2514" i="2" s="1"/>
  <c r="U2514" i="2"/>
  <c r="T2514" i="2" a="1"/>
  <c r="T2514" i="2" s="1"/>
  <c r="S2514" i="2"/>
  <c r="S2514" i="2" a="1"/>
  <c r="V2513" i="2" a="1"/>
  <c r="V2513" i="2" s="1"/>
  <c r="U2513" i="2"/>
  <c r="T2513" i="2"/>
  <c r="T2513" i="2" a="1"/>
  <c r="S2513" i="2" a="1"/>
  <c r="S2513" i="2" s="1"/>
  <c r="V2512" i="2" a="1"/>
  <c r="V2512" i="2" s="1"/>
  <c r="U2512" i="2"/>
  <c r="T2512" i="2" a="1"/>
  <c r="T2512" i="2" s="1"/>
  <c r="S2512" i="2" a="1"/>
  <c r="S2512" i="2" s="1"/>
  <c r="V2511" i="2"/>
  <c r="V2511" i="2" a="1"/>
  <c r="U2511" i="2"/>
  <c r="T2511" i="2" a="1"/>
  <c r="T2511" i="2" s="1"/>
  <c r="S2511" i="2"/>
  <c r="S2511" i="2" a="1"/>
  <c r="V2510" i="2" a="1"/>
  <c r="V2510" i="2" s="1"/>
  <c r="U2510" i="2"/>
  <c r="T2510" i="2" a="1"/>
  <c r="T2510" i="2" s="1"/>
  <c r="S2510" i="2" a="1"/>
  <c r="S2510" i="2" s="1"/>
  <c r="V2509" i="2" a="1"/>
  <c r="V2509" i="2" s="1"/>
  <c r="U2509" i="2"/>
  <c r="T2509" i="2" a="1"/>
  <c r="T2509" i="2" s="1"/>
  <c r="S2509" i="2" a="1"/>
  <c r="S2509" i="2" s="1"/>
  <c r="V2508" i="2"/>
  <c r="V2508" i="2" a="1"/>
  <c r="U2508" i="2"/>
  <c r="T2508" i="2"/>
  <c r="T2508" i="2" a="1"/>
  <c r="S2508" i="2" a="1"/>
  <c r="S2508" i="2" s="1"/>
  <c r="V2507" i="2" a="1"/>
  <c r="V2507" i="2" s="1"/>
  <c r="U2507" i="2"/>
  <c r="T2507" i="2" a="1"/>
  <c r="T2507" i="2" s="1"/>
  <c r="S2507" i="2" a="1"/>
  <c r="S2507" i="2" s="1"/>
  <c r="V2506" i="2" a="1"/>
  <c r="V2506" i="2" s="1"/>
  <c r="U2506" i="2"/>
  <c r="T2506" i="2" a="1"/>
  <c r="T2506" i="2" s="1"/>
  <c r="S2506" i="2"/>
  <c r="S2506" i="2" a="1"/>
  <c r="V2505" i="2" a="1"/>
  <c r="V2505" i="2" s="1"/>
  <c r="U2505" i="2"/>
  <c r="T2505" i="2"/>
  <c r="T2505" i="2" a="1"/>
  <c r="S2505" i="2" a="1"/>
  <c r="S2505" i="2" s="1"/>
  <c r="V2504" i="2" a="1"/>
  <c r="V2504" i="2" s="1"/>
  <c r="U2504" i="2"/>
  <c r="T2504" i="2" a="1"/>
  <c r="T2504" i="2" s="1"/>
  <c r="S2504" i="2" a="1"/>
  <c r="S2504" i="2" s="1"/>
  <c r="V2503" i="2"/>
  <c r="V2503" i="2" a="1"/>
  <c r="U2503" i="2"/>
  <c r="T2503" i="2" a="1"/>
  <c r="T2503" i="2" s="1"/>
  <c r="S2503" i="2"/>
  <c r="S2503" i="2" a="1"/>
  <c r="V2502" i="2" a="1"/>
  <c r="V2502" i="2" s="1"/>
  <c r="U2502" i="2"/>
  <c r="T2502" i="2" a="1"/>
  <c r="T2502" i="2" s="1"/>
  <c r="S2502" i="2" a="1"/>
  <c r="S2502" i="2" s="1"/>
  <c r="V2501" i="2" a="1"/>
  <c r="V2501" i="2" s="1"/>
  <c r="U2501" i="2"/>
  <c r="T2501" i="2" a="1"/>
  <c r="T2501" i="2" s="1"/>
  <c r="S2501" i="2" a="1"/>
  <c r="S2501" i="2" s="1"/>
  <c r="V2500" i="2"/>
  <c r="V2500" i="2" a="1"/>
  <c r="U2500" i="2"/>
  <c r="T2500" i="2"/>
  <c r="T2500" i="2" a="1"/>
  <c r="S2500" i="2" a="1"/>
  <c r="S2500" i="2" s="1"/>
  <c r="V2499" i="2" a="1"/>
  <c r="V2499" i="2" s="1"/>
  <c r="U2499" i="2"/>
  <c r="T2499" i="2" a="1"/>
  <c r="T2499" i="2" s="1"/>
  <c r="S2499" i="2" a="1"/>
  <c r="S2499" i="2" s="1"/>
  <c r="V2498" i="2" a="1"/>
  <c r="V2498" i="2" s="1"/>
  <c r="U2498" i="2"/>
  <c r="T2498" i="2" a="1"/>
  <c r="T2498" i="2" s="1"/>
  <c r="S2498" i="2"/>
  <c r="S2498" i="2" a="1"/>
  <c r="V2497" i="2" a="1"/>
  <c r="V2497" i="2" s="1"/>
  <c r="U2497" i="2"/>
  <c r="T2497" i="2"/>
  <c r="T2497" i="2" a="1"/>
  <c r="S2497" i="2" a="1"/>
  <c r="S2497" i="2" s="1"/>
  <c r="V2496" i="2" a="1"/>
  <c r="V2496" i="2" s="1"/>
  <c r="U2496" i="2"/>
  <c r="T2496" i="2" a="1"/>
  <c r="T2496" i="2" s="1"/>
  <c r="S2496" i="2" a="1"/>
  <c r="S2496" i="2" s="1"/>
  <c r="V2495" i="2"/>
  <c r="V2495" i="2" a="1"/>
  <c r="U2495" i="2"/>
  <c r="T2495" i="2" a="1"/>
  <c r="T2495" i="2" s="1"/>
  <c r="S2495" i="2"/>
  <c r="S2495" i="2" a="1"/>
  <c r="V2494" i="2" a="1"/>
  <c r="V2494" i="2" s="1"/>
  <c r="U2494" i="2"/>
  <c r="T2494" i="2" a="1"/>
  <c r="T2494" i="2" s="1"/>
  <c r="S2494" i="2" a="1"/>
  <c r="S2494" i="2" s="1"/>
  <c r="V2493" i="2" a="1"/>
  <c r="V2493" i="2" s="1"/>
  <c r="U2493" i="2"/>
  <c r="T2493" i="2"/>
  <c r="T2493" i="2" a="1"/>
  <c r="S2493" i="2" a="1"/>
  <c r="S2493" i="2" s="1"/>
  <c r="V2492" i="2"/>
  <c r="V2492" i="2" a="1"/>
  <c r="U2492" i="2"/>
  <c r="T2492" i="2"/>
  <c r="T2492" i="2" a="1"/>
  <c r="S2492" i="2" a="1"/>
  <c r="S2492" i="2" s="1"/>
  <c r="V2491" i="2" a="1"/>
  <c r="V2491" i="2" s="1"/>
  <c r="U2491" i="2"/>
  <c r="T2491" i="2" a="1"/>
  <c r="T2491" i="2" s="1"/>
  <c r="S2491" i="2" a="1"/>
  <c r="S2491" i="2" s="1"/>
  <c r="V2490" i="2" a="1"/>
  <c r="V2490" i="2" s="1"/>
  <c r="U2490" i="2"/>
  <c r="T2490" i="2" a="1"/>
  <c r="T2490" i="2" s="1"/>
  <c r="S2490" i="2"/>
  <c r="S2490" i="2" a="1"/>
  <c r="V2489" i="2" a="1"/>
  <c r="V2489" i="2" s="1"/>
  <c r="U2489" i="2"/>
  <c r="T2489" i="2"/>
  <c r="T2489" i="2" a="1"/>
  <c r="S2489" i="2" a="1"/>
  <c r="S2489" i="2" s="1"/>
  <c r="V2488" i="2" a="1"/>
  <c r="V2488" i="2" s="1"/>
  <c r="U2488" i="2"/>
  <c r="T2488" i="2" a="1"/>
  <c r="T2488" i="2" s="1"/>
  <c r="S2488" i="2" a="1"/>
  <c r="S2488" i="2" s="1"/>
  <c r="V2487" i="2"/>
  <c r="V2487" i="2" a="1"/>
  <c r="U2487" i="2"/>
  <c r="T2487" i="2" a="1"/>
  <c r="T2487" i="2" s="1"/>
  <c r="S2487" i="2"/>
  <c r="S2487" i="2" a="1"/>
  <c r="V2486" i="2" a="1"/>
  <c r="V2486" i="2" s="1"/>
  <c r="U2486" i="2"/>
  <c r="T2486" i="2" a="1"/>
  <c r="T2486" i="2" s="1"/>
  <c r="S2486" i="2" a="1"/>
  <c r="S2486" i="2" s="1"/>
  <c r="V2485" i="2" a="1"/>
  <c r="V2485" i="2" s="1"/>
  <c r="U2485" i="2"/>
  <c r="T2485" i="2" a="1"/>
  <c r="T2485" i="2" s="1"/>
  <c r="S2485" i="2" a="1"/>
  <c r="S2485" i="2" s="1"/>
  <c r="V2484" i="2"/>
  <c r="V2484" i="2" a="1"/>
  <c r="U2484" i="2"/>
  <c r="T2484" i="2"/>
  <c r="T2484" i="2" a="1"/>
  <c r="S2484" i="2" a="1"/>
  <c r="S2484" i="2" s="1"/>
  <c r="V2483" i="2" a="1"/>
  <c r="V2483" i="2" s="1"/>
  <c r="U2483" i="2"/>
  <c r="T2483" i="2" a="1"/>
  <c r="T2483" i="2" s="1"/>
  <c r="S2483" i="2" a="1"/>
  <c r="S2483" i="2" s="1"/>
  <c r="V2482" i="2" a="1"/>
  <c r="V2482" i="2" s="1"/>
  <c r="U2482" i="2"/>
  <c r="T2482" i="2" a="1"/>
  <c r="T2482" i="2" s="1"/>
  <c r="S2482" i="2"/>
  <c r="S2482" i="2" a="1"/>
  <c r="V2481" i="2" a="1"/>
  <c r="V2481" i="2" s="1"/>
  <c r="U2481" i="2"/>
  <c r="T2481" i="2"/>
  <c r="T2481" i="2" a="1"/>
  <c r="S2481" i="2" a="1"/>
  <c r="S2481" i="2" s="1"/>
  <c r="V2480" i="2" a="1"/>
  <c r="V2480" i="2" s="1"/>
  <c r="U2480" i="2"/>
  <c r="T2480" i="2" a="1"/>
  <c r="T2480" i="2" s="1"/>
  <c r="S2480" i="2" a="1"/>
  <c r="S2480" i="2" s="1"/>
  <c r="V2479" i="2"/>
  <c r="V2479" i="2" a="1"/>
  <c r="U2479" i="2"/>
  <c r="T2479" i="2" a="1"/>
  <c r="T2479" i="2" s="1"/>
  <c r="S2479" i="2"/>
  <c r="S2479" i="2" a="1"/>
  <c r="V2478" i="2" a="1"/>
  <c r="V2478" i="2" s="1"/>
  <c r="U2478" i="2"/>
  <c r="T2478" i="2" a="1"/>
  <c r="T2478" i="2" s="1"/>
  <c r="S2478" i="2" a="1"/>
  <c r="S2478" i="2" s="1"/>
  <c r="V2477" i="2" a="1"/>
  <c r="V2477" i="2" s="1"/>
  <c r="U2477" i="2"/>
  <c r="T2477" i="2" a="1"/>
  <c r="T2477" i="2" s="1"/>
  <c r="S2477" i="2" a="1"/>
  <c r="S2477" i="2" s="1"/>
  <c r="V2476" i="2"/>
  <c r="V2476" i="2" a="1"/>
  <c r="U2476" i="2"/>
  <c r="T2476" i="2"/>
  <c r="T2476" i="2" a="1"/>
  <c r="S2476" i="2" a="1"/>
  <c r="S2476" i="2" s="1"/>
  <c r="V2475" i="2" a="1"/>
  <c r="V2475" i="2" s="1"/>
  <c r="U2475" i="2"/>
  <c r="T2475" i="2" a="1"/>
  <c r="T2475" i="2" s="1"/>
  <c r="S2475" i="2" a="1"/>
  <c r="S2475" i="2" s="1"/>
  <c r="V2474" i="2" a="1"/>
  <c r="V2474" i="2" s="1"/>
  <c r="U2474" i="2"/>
  <c r="T2474" i="2" a="1"/>
  <c r="T2474" i="2" s="1"/>
  <c r="S2474" i="2"/>
  <c r="S2474" i="2" a="1"/>
  <c r="V2473" i="2" a="1"/>
  <c r="V2473" i="2" s="1"/>
  <c r="U2473" i="2"/>
  <c r="T2473" i="2"/>
  <c r="T2473" i="2" a="1"/>
  <c r="S2473" i="2" a="1"/>
  <c r="S2473" i="2" s="1"/>
  <c r="V2472" i="2" a="1"/>
  <c r="V2472" i="2" s="1"/>
  <c r="U2472" i="2"/>
  <c r="T2472" i="2" a="1"/>
  <c r="T2472" i="2" s="1"/>
  <c r="S2472" i="2" a="1"/>
  <c r="S2472" i="2" s="1"/>
  <c r="V2471" i="2"/>
  <c r="V2471" i="2" a="1"/>
  <c r="U2471" i="2"/>
  <c r="T2471" i="2" a="1"/>
  <c r="T2471" i="2" s="1"/>
  <c r="S2471" i="2"/>
  <c r="S2471" i="2" a="1"/>
  <c r="V2470" i="2" a="1"/>
  <c r="V2470" i="2" s="1"/>
  <c r="U2470" i="2"/>
  <c r="T2470" i="2" a="1"/>
  <c r="T2470" i="2" s="1"/>
  <c r="S2470" i="2" a="1"/>
  <c r="S2470" i="2" s="1"/>
  <c r="V2469" i="2" a="1"/>
  <c r="V2469" i="2" s="1"/>
  <c r="U2469" i="2"/>
  <c r="T2469" i="2" a="1"/>
  <c r="T2469" i="2" s="1"/>
  <c r="S2469" i="2" a="1"/>
  <c r="S2469" i="2" s="1"/>
  <c r="V2468" i="2"/>
  <c r="V2468" i="2" a="1"/>
  <c r="U2468" i="2"/>
  <c r="T2468" i="2"/>
  <c r="T2468" i="2" a="1"/>
  <c r="S2468" i="2" a="1"/>
  <c r="S2468" i="2" s="1"/>
  <c r="V2467" i="2" a="1"/>
  <c r="V2467" i="2" s="1"/>
  <c r="U2467" i="2"/>
  <c r="T2467" i="2" a="1"/>
  <c r="T2467" i="2" s="1"/>
  <c r="S2467" i="2" a="1"/>
  <c r="S2467" i="2" s="1"/>
  <c r="V2466" i="2" a="1"/>
  <c r="V2466" i="2" s="1"/>
  <c r="U2466" i="2"/>
  <c r="T2466" i="2" a="1"/>
  <c r="T2466" i="2" s="1"/>
  <c r="S2466" i="2"/>
  <c r="S2466" i="2" a="1"/>
  <c r="V2465" i="2" a="1"/>
  <c r="V2465" i="2" s="1"/>
  <c r="U2465" i="2"/>
  <c r="T2465" i="2"/>
  <c r="T2465" i="2" a="1"/>
  <c r="S2465" i="2" a="1"/>
  <c r="S2465" i="2" s="1"/>
  <c r="V2464" i="2" a="1"/>
  <c r="V2464" i="2" s="1"/>
  <c r="U2464" i="2"/>
  <c r="T2464" i="2" a="1"/>
  <c r="T2464" i="2" s="1"/>
  <c r="S2464" i="2" a="1"/>
  <c r="S2464" i="2" s="1"/>
  <c r="V2463" i="2"/>
  <c r="V2463" i="2" a="1"/>
  <c r="U2463" i="2"/>
  <c r="T2463" i="2" a="1"/>
  <c r="T2463" i="2" s="1"/>
  <c r="S2463" i="2"/>
  <c r="S2463" i="2" a="1"/>
  <c r="V2462" i="2" a="1"/>
  <c r="V2462" i="2" s="1"/>
  <c r="U2462" i="2"/>
  <c r="T2462" i="2" a="1"/>
  <c r="T2462" i="2" s="1"/>
  <c r="S2462" i="2" a="1"/>
  <c r="S2462" i="2" s="1"/>
  <c r="V2461" i="2" a="1"/>
  <c r="V2461" i="2" s="1"/>
  <c r="U2461" i="2"/>
  <c r="T2461" i="2" a="1"/>
  <c r="T2461" i="2" s="1"/>
  <c r="S2461" i="2" a="1"/>
  <c r="S2461" i="2" s="1"/>
  <c r="V2460" i="2"/>
  <c r="V2460" i="2" a="1"/>
  <c r="U2460" i="2"/>
  <c r="T2460" i="2"/>
  <c r="T2460" i="2" a="1"/>
  <c r="S2460" i="2" a="1"/>
  <c r="S2460" i="2" s="1"/>
  <c r="V2459" i="2" a="1"/>
  <c r="V2459" i="2" s="1"/>
  <c r="U2459" i="2"/>
  <c r="T2459" i="2" a="1"/>
  <c r="T2459" i="2" s="1"/>
  <c r="S2459" i="2" a="1"/>
  <c r="S2459" i="2" s="1"/>
  <c r="V2458" i="2" a="1"/>
  <c r="V2458" i="2" s="1"/>
  <c r="U2458" i="2"/>
  <c r="T2458" i="2" a="1"/>
  <c r="T2458" i="2" s="1"/>
  <c r="S2458" i="2"/>
  <c r="S2458" i="2" a="1"/>
  <c r="V2457" i="2" a="1"/>
  <c r="V2457" i="2" s="1"/>
  <c r="U2457" i="2"/>
  <c r="T2457" i="2"/>
  <c r="T2457" i="2" a="1"/>
  <c r="S2457" i="2" a="1"/>
  <c r="S2457" i="2" s="1"/>
  <c r="V2456" i="2" a="1"/>
  <c r="V2456" i="2" s="1"/>
  <c r="U2456" i="2"/>
  <c r="T2456" i="2" a="1"/>
  <c r="T2456" i="2" s="1"/>
  <c r="S2456" i="2" a="1"/>
  <c r="S2456" i="2" s="1"/>
  <c r="V2455" i="2"/>
  <c r="V2455" i="2" a="1"/>
  <c r="U2455" i="2"/>
  <c r="T2455" i="2" a="1"/>
  <c r="T2455" i="2" s="1"/>
  <c r="S2455" i="2"/>
  <c r="S2455" i="2" a="1"/>
  <c r="V2454" i="2" a="1"/>
  <c r="V2454" i="2" s="1"/>
  <c r="U2454" i="2"/>
  <c r="T2454" i="2" a="1"/>
  <c r="T2454" i="2" s="1"/>
  <c r="S2454" i="2" a="1"/>
  <c r="S2454" i="2" s="1"/>
  <c r="V2453" i="2" a="1"/>
  <c r="V2453" i="2" s="1"/>
  <c r="U2453" i="2"/>
  <c r="T2453" i="2" a="1"/>
  <c r="T2453" i="2" s="1"/>
  <c r="S2453" i="2" a="1"/>
  <c r="S2453" i="2" s="1"/>
  <c r="V2452" i="2"/>
  <c r="V2452" i="2" a="1"/>
  <c r="U2452" i="2"/>
  <c r="T2452" i="2"/>
  <c r="T2452" i="2" a="1"/>
  <c r="S2452" i="2" a="1"/>
  <c r="S2452" i="2" s="1"/>
  <c r="V2451" i="2" a="1"/>
  <c r="V2451" i="2" s="1"/>
  <c r="U2451" i="2"/>
  <c r="T2451" i="2" a="1"/>
  <c r="T2451" i="2" s="1"/>
  <c r="S2451" i="2" a="1"/>
  <c r="S2451" i="2" s="1"/>
  <c r="V2450" i="2" a="1"/>
  <c r="V2450" i="2" s="1"/>
  <c r="U2450" i="2"/>
  <c r="T2450" i="2" a="1"/>
  <c r="T2450" i="2" s="1"/>
  <c r="S2450" i="2"/>
  <c r="S2450" i="2" a="1"/>
  <c r="V2449" i="2" a="1"/>
  <c r="V2449" i="2" s="1"/>
  <c r="U2449" i="2"/>
  <c r="T2449" i="2"/>
  <c r="T2449" i="2" a="1"/>
  <c r="S2449" i="2" a="1"/>
  <c r="S2449" i="2" s="1"/>
  <c r="V2448" i="2" a="1"/>
  <c r="V2448" i="2" s="1"/>
  <c r="U2448" i="2"/>
  <c r="T2448" i="2" a="1"/>
  <c r="T2448" i="2" s="1"/>
  <c r="S2448" i="2" a="1"/>
  <c r="S2448" i="2" s="1"/>
  <c r="V2447" i="2"/>
  <c r="V2447" i="2" a="1"/>
  <c r="U2447" i="2"/>
  <c r="T2447" i="2" a="1"/>
  <c r="T2447" i="2" s="1"/>
  <c r="S2447" i="2"/>
  <c r="S2447" i="2" a="1"/>
  <c r="V2446" i="2" a="1"/>
  <c r="V2446" i="2" s="1"/>
  <c r="U2446" i="2"/>
  <c r="T2446" i="2" a="1"/>
  <c r="T2446" i="2" s="1"/>
  <c r="S2446" i="2" a="1"/>
  <c r="S2446" i="2" s="1"/>
  <c r="V2445" i="2" a="1"/>
  <c r="V2445" i="2" s="1"/>
  <c r="U2445" i="2"/>
  <c r="T2445" i="2" a="1"/>
  <c r="T2445" i="2" s="1"/>
  <c r="S2445" i="2" a="1"/>
  <c r="S2445" i="2" s="1"/>
  <c r="V2444" i="2"/>
  <c r="V2444" i="2" a="1"/>
  <c r="U2444" i="2"/>
  <c r="T2444" i="2"/>
  <c r="T2444" i="2" a="1"/>
  <c r="S2444" i="2" a="1"/>
  <c r="S2444" i="2" s="1"/>
  <c r="V2443" i="2" a="1"/>
  <c r="V2443" i="2" s="1"/>
  <c r="U2443" i="2"/>
  <c r="T2443" i="2" a="1"/>
  <c r="T2443" i="2" s="1"/>
  <c r="S2443" i="2" a="1"/>
  <c r="S2443" i="2" s="1"/>
  <c r="V2442" i="2" a="1"/>
  <c r="V2442" i="2" s="1"/>
  <c r="U2442" i="2"/>
  <c r="T2442" i="2" a="1"/>
  <c r="T2442" i="2" s="1"/>
  <c r="S2442" i="2"/>
  <c r="S2442" i="2" a="1"/>
  <c r="V2441" i="2" a="1"/>
  <c r="V2441" i="2" s="1"/>
  <c r="U2441" i="2"/>
  <c r="T2441" i="2"/>
  <c r="T2441" i="2" a="1"/>
  <c r="S2441" i="2" a="1"/>
  <c r="S2441" i="2" s="1"/>
  <c r="V2440" i="2" a="1"/>
  <c r="V2440" i="2" s="1"/>
  <c r="U2440" i="2"/>
  <c r="T2440" i="2" a="1"/>
  <c r="T2440" i="2" s="1"/>
  <c r="S2440" i="2" a="1"/>
  <c r="S2440" i="2" s="1"/>
  <c r="V2439" i="2"/>
  <c r="V2439" i="2" a="1"/>
  <c r="U2439" i="2"/>
  <c r="T2439" i="2" a="1"/>
  <c r="T2439" i="2" s="1"/>
  <c r="S2439" i="2"/>
  <c r="S2439" i="2" a="1"/>
  <c r="V2438" i="2" a="1"/>
  <c r="V2438" i="2" s="1"/>
  <c r="U2438" i="2"/>
  <c r="T2438" i="2" a="1"/>
  <c r="T2438" i="2" s="1"/>
  <c r="S2438" i="2" a="1"/>
  <c r="S2438" i="2" s="1"/>
  <c r="V2437" i="2" a="1"/>
  <c r="V2437" i="2" s="1"/>
  <c r="U2437" i="2"/>
  <c r="T2437" i="2"/>
  <c r="T2437" i="2" a="1"/>
  <c r="S2437" i="2" a="1"/>
  <c r="S2437" i="2" s="1"/>
  <c r="V2436" i="2"/>
  <c r="V2436" i="2" a="1"/>
  <c r="U2436" i="2"/>
  <c r="T2436" i="2"/>
  <c r="T2436" i="2" a="1"/>
  <c r="S2436" i="2" a="1"/>
  <c r="S2436" i="2" s="1"/>
  <c r="V2435" i="2" a="1"/>
  <c r="V2435" i="2" s="1"/>
  <c r="U2435" i="2"/>
  <c r="T2435" i="2" a="1"/>
  <c r="T2435" i="2" s="1"/>
  <c r="S2435" i="2" a="1"/>
  <c r="S2435" i="2" s="1"/>
  <c r="V2434" i="2" a="1"/>
  <c r="V2434" i="2" s="1"/>
  <c r="U2434" i="2"/>
  <c r="T2434" i="2" a="1"/>
  <c r="T2434" i="2" s="1"/>
  <c r="S2434" i="2"/>
  <c r="S2434" i="2" a="1"/>
  <c r="V2433" i="2" a="1"/>
  <c r="V2433" i="2" s="1"/>
  <c r="U2433" i="2"/>
  <c r="T2433" i="2"/>
  <c r="T2433" i="2" a="1"/>
  <c r="S2433" i="2" a="1"/>
  <c r="S2433" i="2" s="1"/>
  <c r="V2432" i="2" a="1"/>
  <c r="V2432" i="2" s="1"/>
  <c r="U2432" i="2"/>
  <c r="T2432" i="2" a="1"/>
  <c r="T2432" i="2" s="1"/>
  <c r="S2432" i="2" a="1"/>
  <c r="S2432" i="2" s="1"/>
  <c r="V2431" i="2"/>
  <c r="V2431" i="2" a="1"/>
  <c r="U2431" i="2"/>
  <c r="T2431" i="2" a="1"/>
  <c r="T2431" i="2" s="1"/>
  <c r="S2431" i="2"/>
  <c r="S2431" i="2" a="1"/>
  <c r="V2430" i="2" a="1"/>
  <c r="V2430" i="2" s="1"/>
  <c r="U2430" i="2"/>
  <c r="T2430" i="2" a="1"/>
  <c r="T2430" i="2" s="1"/>
  <c r="S2430" i="2" a="1"/>
  <c r="S2430" i="2" s="1"/>
  <c r="V2429" i="2" a="1"/>
  <c r="V2429" i="2" s="1"/>
  <c r="U2429" i="2"/>
  <c r="T2429" i="2" a="1"/>
  <c r="T2429" i="2" s="1"/>
  <c r="S2429" i="2"/>
  <c r="S2429" i="2" a="1"/>
  <c r="V2428" i="2"/>
  <c r="V2428" i="2" a="1"/>
  <c r="U2428" i="2"/>
  <c r="T2428" i="2"/>
  <c r="T2428" i="2" a="1"/>
  <c r="S2428" i="2" a="1"/>
  <c r="S2428" i="2" s="1"/>
  <c r="V2427" i="2" a="1"/>
  <c r="V2427" i="2" s="1"/>
  <c r="U2427" i="2"/>
  <c r="T2427" i="2" a="1"/>
  <c r="T2427" i="2" s="1"/>
  <c r="S2427" i="2" a="1"/>
  <c r="S2427" i="2" s="1"/>
  <c r="V2426" i="2" a="1"/>
  <c r="V2426" i="2" s="1"/>
  <c r="U2426" i="2"/>
  <c r="T2426" i="2" a="1"/>
  <c r="T2426" i="2" s="1"/>
  <c r="S2426" i="2"/>
  <c r="S2426" i="2" a="1"/>
  <c r="V2425" i="2" a="1"/>
  <c r="V2425" i="2" s="1"/>
  <c r="U2425" i="2"/>
  <c r="T2425" i="2"/>
  <c r="T2425" i="2" a="1"/>
  <c r="S2425" i="2" a="1"/>
  <c r="S2425" i="2" s="1"/>
  <c r="V2424" i="2" a="1"/>
  <c r="V2424" i="2" s="1"/>
  <c r="U2424" i="2"/>
  <c r="T2424" i="2" a="1"/>
  <c r="T2424" i="2" s="1"/>
  <c r="S2424" i="2" a="1"/>
  <c r="S2424" i="2" s="1"/>
  <c r="V2423" i="2"/>
  <c r="V2423" i="2" a="1"/>
  <c r="U2423" i="2"/>
  <c r="T2423" i="2" a="1"/>
  <c r="T2423" i="2" s="1"/>
  <c r="S2423" i="2"/>
  <c r="S2423" i="2" a="1"/>
  <c r="V2422" i="2" a="1"/>
  <c r="V2422" i="2" s="1"/>
  <c r="U2422" i="2"/>
  <c r="T2422" i="2" a="1"/>
  <c r="T2422" i="2" s="1"/>
  <c r="S2422" i="2" a="1"/>
  <c r="S2422" i="2" s="1"/>
  <c r="V2421" i="2" a="1"/>
  <c r="V2421" i="2" s="1"/>
  <c r="U2421" i="2"/>
  <c r="T2421" i="2" a="1"/>
  <c r="T2421" i="2" s="1"/>
  <c r="S2421" i="2"/>
  <c r="S2421" i="2" a="1"/>
  <c r="V2420" i="2"/>
  <c r="V2420" i="2" a="1"/>
  <c r="U2420" i="2"/>
  <c r="T2420" i="2"/>
  <c r="T2420" i="2" a="1"/>
  <c r="S2420" i="2" a="1"/>
  <c r="S2420" i="2" s="1"/>
  <c r="V2419" i="2" a="1"/>
  <c r="V2419" i="2" s="1"/>
  <c r="U2419" i="2"/>
  <c r="T2419" i="2" a="1"/>
  <c r="T2419" i="2" s="1"/>
  <c r="S2419" i="2"/>
  <c r="S2419" i="2" a="1"/>
  <c r="V2418" i="2" a="1"/>
  <c r="V2418" i="2" s="1"/>
  <c r="U2418" i="2"/>
  <c r="T2418" i="2" a="1"/>
  <c r="T2418" i="2" s="1"/>
  <c r="S2418" i="2"/>
  <c r="S2418" i="2" a="1"/>
  <c r="V2417" i="2" a="1"/>
  <c r="V2417" i="2" s="1"/>
  <c r="U2417" i="2"/>
  <c r="T2417" i="2"/>
  <c r="T2417" i="2" a="1"/>
  <c r="S2417" i="2" a="1"/>
  <c r="S2417" i="2" s="1"/>
  <c r="V2416" i="2" a="1"/>
  <c r="V2416" i="2" s="1"/>
  <c r="U2416" i="2"/>
  <c r="T2416" i="2" a="1"/>
  <c r="T2416" i="2" s="1"/>
  <c r="S2416" i="2" a="1"/>
  <c r="S2416" i="2" s="1"/>
  <c r="V2415" i="2"/>
  <c r="V2415" i="2" a="1"/>
  <c r="U2415" i="2"/>
  <c r="T2415" i="2" a="1"/>
  <c r="T2415" i="2" s="1"/>
  <c r="S2415" i="2"/>
  <c r="S2415" i="2" a="1"/>
  <c r="V2414" i="2" a="1"/>
  <c r="V2414" i="2" s="1"/>
  <c r="U2414" i="2"/>
  <c r="T2414" i="2" a="1"/>
  <c r="T2414" i="2" s="1"/>
  <c r="S2414" i="2" a="1"/>
  <c r="S2414" i="2" s="1"/>
  <c r="V2413" i="2" a="1"/>
  <c r="V2413" i="2" s="1"/>
  <c r="U2413" i="2"/>
  <c r="T2413" i="2" a="1"/>
  <c r="T2413" i="2" s="1"/>
  <c r="S2413" i="2" a="1"/>
  <c r="S2413" i="2" s="1"/>
  <c r="V2412" i="2"/>
  <c r="V2412" i="2" a="1"/>
  <c r="U2412" i="2"/>
  <c r="T2412" i="2"/>
  <c r="T2412" i="2" a="1"/>
  <c r="S2412" i="2" a="1"/>
  <c r="S2412" i="2" s="1"/>
  <c r="V2411" i="2" a="1"/>
  <c r="V2411" i="2" s="1"/>
  <c r="U2411" i="2"/>
  <c r="T2411" i="2" a="1"/>
  <c r="T2411" i="2" s="1"/>
  <c r="S2411" i="2" a="1"/>
  <c r="S2411" i="2" s="1"/>
  <c r="V2410" i="2" a="1"/>
  <c r="V2410" i="2" s="1"/>
  <c r="U2410" i="2"/>
  <c r="T2410" i="2" a="1"/>
  <c r="T2410" i="2" s="1"/>
  <c r="S2410" i="2"/>
  <c r="S2410" i="2" a="1"/>
  <c r="V2409" i="2" a="1"/>
  <c r="V2409" i="2" s="1"/>
  <c r="U2409" i="2"/>
  <c r="T2409" i="2"/>
  <c r="T2409" i="2" a="1"/>
  <c r="S2409" i="2" a="1"/>
  <c r="S2409" i="2" s="1"/>
  <c r="V2408" i="2" a="1"/>
  <c r="V2408" i="2" s="1"/>
  <c r="U2408" i="2"/>
  <c r="T2408" i="2" a="1"/>
  <c r="T2408" i="2" s="1"/>
  <c r="S2408" i="2" a="1"/>
  <c r="S2408" i="2" s="1"/>
  <c r="V2407" i="2"/>
  <c r="V2407" i="2" a="1"/>
  <c r="U2407" i="2"/>
  <c r="T2407" i="2" a="1"/>
  <c r="T2407" i="2" s="1"/>
  <c r="S2407" i="2"/>
  <c r="S2407" i="2" a="1"/>
  <c r="V2406" i="2" a="1"/>
  <c r="V2406" i="2" s="1"/>
  <c r="U2406" i="2"/>
  <c r="T2406" i="2" a="1"/>
  <c r="T2406" i="2" s="1"/>
  <c r="S2406" i="2" a="1"/>
  <c r="S2406" i="2" s="1"/>
  <c r="V2405" i="2" a="1"/>
  <c r="V2405" i="2" s="1"/>
  <c r="U2405" i="2"/>
  <c r="T2405" i="2" a="1"/>
  <c r="T2405" i="2" s="1"/>
  <c r="S2405" i="2" a="1"/>
  <c r="S2405" i="2" s="1"/>
  <c r="V2404" i="2"/>
  <c r="V2404" i="2" a="1"/>
  <c r="U2404" i="2"/>
  <c r="T2404" i="2"/>
  <c r="T2404" i="2" a="1"/>
  <c r="S2404" i="2" a="1"/>
  <c r="S2404" i="2" s="1"/>
  <c r="V2403" i="2" a="1"/>
  <c r="V2403" i="2" s="1"/>
  <c r="U2403" i="2"/>
  <c r="T2403" i="2" a="1"/>
  <c r="T2403" i="2" s="1"/>
  <c r="S2403" i="2" a="1"/>
  <c r="S2403" i="2" s="1"/>
  <c r="V2402" i="2" a="1"/>
  <c r="V2402" i="2" s="1"/>
  <c r="U2402" i="2"/>
  <c r="T2402" i="2" a="1"/>
  <c r="T2402" i="2" s="1"/>
  <c r="S2402" i="2"/>
  <c r="S2402" i="2" a="1"/>
  <c r="V2401" i="2" a="1"/>
  <c r="V2401" i="2" s="1"/>
  <c r="U2401" i="2"/>
  <c r="T2401" i="2"/>
  <c r="T2401" i="2" a="1"/>
  <c r="S2401" i="2" a="1"/>
  <c r="S2401" i="2" s="1"/>
  <c r="V2400" i="2" a="1"/>
  <c r="V2400" i="2" s="1"/>
  <c r="U2400" i="2"/>
  <c r="T2400" i="2" a="1"/>
  <c r="T2400" i="2" s="1"/>
  <c r="S2400" i="2" a="1"/>
  <c r="S2400" i="2" s="1"/>
  <c r="V2399" i="2"/>
  <c r="V2399" i="2" a="1"/>
  <c r="U2399" i="2"/>
  <c r="T2399" i="2" a="1"/>
  <c r="T2399" i="2" s="1"/>
  <c r="S2399" i="2"/>
  <c r="S2399" i="2" a="1"/>
  <c r="V2398" i="2" a="1"/>
  <c r="V2398" i="2" s="1"/>
  <c r="U2398" i="2"/>
  <c r="T2398" i="2" a="1"/>
  <c r="T2398" i="2" s="1"/>
  <c r="S2398" i="2" a="1"/>
  <c r="S2398" i="2" s="1"/>
  <c r="V2397" i="2" a="1"/>
  <c r="V2397" i="2" s="1"/>
  <c r="U2397" i="2"/>
  <c r="T2397" i="2" a="1"/>
  <c r="T2397" i="2" s="1"/>
  <c r="S2397" i="2" a="1"/>
  <c r="S2397" i="2" s="1"/>
  <c r="V2396" i="2"/>
  <c r="V2396" i="2" a="1"/>
  <c r="U2396" i="2"/>
  <c r="T2396" i="2"/>
  <c r="T2396" i="2" a="1"/>
  <c r="S2396" i="2" a="1"/>
  <c r="S2396" i="2" s="1"/>
  <c r="V2395" i="2" a="1"/>
  <c r="V2395" i="2" s="1"/>
  <c r="U2395" i="2"/>
  <c r="T2395" i="2" a="1"/>
  <c r="T2395" i="2" s="1"/>
  <c r="S2395" i="2" a="1"/>
  <c r="S2395" i="2" s="1"/>
  <c r="V2394" i="2" a="1"/>
  <c r="V2394" i="2" s="1"/>
  <c r="U2394" i="2"/>
  <c r="T2394" i="2" a="1"/>
  <c r="T2394" i="2" s="1"/>
  <c r="S2394" i="2"/>
  <c r="S2394" i="2" a="1"/>
  <c r="V2393" i="2" a="1"/>
  <c r="V2393" i="2" s="1"/>
  <c r="U2393" i="2"/>
  <c r="T2393" i="2"/>
  <c r="T2393" i="2" a="1"/>
  <c r="S2393" i="2" a="1"/>
  <c r="S2393" i="2" s="1"/>
  <c r="V2392" i="2" a="1"/>
  <c r="V2392" i="2" s="1"/>
  <c r="U2392" i="2"/>
  <c r="T2392" i="2" a="1"/>
  <c r="T2392" i="2" s="1"/>
  <c r="S2392" i="2" a="1"/>
  <c r="S2392" i="2" s="1"/>
  <c r="V2391" i="2"/>
  <c r="V2391" i="2" a="1"/>
  <c r="U2391" i="2"/>
  <c r="T2391" i="2" a="1"/>
  <c r="T2391" i="2" s="1"/>
  <c r="S2391" i="2"/>
  <c r="S2391" i="2" a="1"/>
  <c r="V2390" i="2" a="1"/>
  <c r="V2390" i="2" s="1"/>
  <c r="U2390" i="2"/>
  <c r="T2390" i="2" a="1"/>
  <c r="T2390" i="2" s="1"/>
  <c r="S2390" i="2" a="1"/>
  <c r="S2390" i="2" s="1"/>
  <c r="V2389" i="2" a="1"/>
  <c r="V2389" i="2" s="1"/>
  <c r="U2389" i="2"/>
  <c r="T2389" i="2" a="1"/>
  <c r="T2389" i="2" s="1"/>
  <c r="S2389" i="2" a="1"/>
  <c r="S2389" i="2" s="1"/>
  <c r="V2388" i="2"/>
  <c r="V2388" i="2" a="1"/>
  <c r="U2388" i="2"/>
  <c r="T2388" i="2"/>
  <c r="T2388" i="2" a="1"/>
  <c r="S2388" i="2" a="1"/>
  <c r="S2388" i="2" s="1"/>
  <c r="V2387" i="2" a="1"/>
  <c r="V2387" i="2" s="1"/>
  <c r="U2387" i="2"/>
  <c r="T2387" i="2" a="1"/>
  <c r="T2387" i="2" s="1"/>
  <c r="S2387" i="2"/>
  <c r="S2387" i="2" a="1"/>
  <c r="V2386" i="2" a="1"/>
  <c r="V2386" i="2" s="1"/>
  <c r="U2386" i="2"/>
  <c r="T2386" i="2" a="1"/>
  <c r="T2386" i="2" s="1"/>
  <c r="S2386" i="2"/>
  <c r="S2386" i="2" a="1"/>
  <c r="V2385" i="2" a="1"/>
  <c r="V2385" i="2" s="1"/>
  <c r="U2385" i="2"/>
  <c r="T2385" i="2"/>
  <c r="T2385" i="2" a="1"/>
  <c r="S2385" i="2" a="1"/>
  <c r="S2385" i="2" s="1"/>
  <c r="V2384" i="2" a="1"/>
  <c r="V2384" i="2" s="1"/>
  <c r="U2384" i="2"/>
  <c r="T2384" i="2" a="1"/>
  <c r="T2384" i="2" s="1"/>
  <c r="S2384" i="2" a="1"/>
  <c r="S2384" i="2" s="1"/>
  <c r="V2383" i="2"/>
  <c r="V2383" i="2" a="1"/>
  <c r="U2383" i="2"/>
  <c r="T2383" i="2" a="1"/>
  <c r="T2383" i="2" s="1"/>
  <c r="S2383" i="2"/>
  <c r="S2383" i="2" a="1"/>
  <c r="V2382" i="2" a="1"/>
  <c r="V2382" i="2" s="1"/>
  <c r="U2382" i="2"/>
  <c r="T2382" i="2" a="1"/>
  <c r="T2382" i="2" s="1"/>
  <c r="S2382" i="2" a="1"/>
  <c r="S2382" i="2" s="1"/>
  <c r="V2381" i="2" a="1"/>
  <c r="V2381" i="2" s="1"/>
  <c r="U2381" i="2"/>
  <c r="T2381" i="2" a="1"/>
  <c r="T2381" i="2" s="1"/>
  <c r="S2381" i="2" a="1"/>
  <c r="S2381" i="2" s="1"/>
  <c r="V2380" i="2"/>
  <c r="V2380" i="2" a="1"/>
  <c r="U2380" i="2"/>
  <c r="T2380" i="2"/>
  <c r="T2380" i="2" a="1"/>
  <c r="S2380" i="2" a="1"/>
  <c r="S2380" i="2" s="1"/>
  <c r="V2379" i="2" a="1"/>
  <c r="V2379" i="2" s="1"/>
  <c r="U2379" i="2"/>
  <c r="T2379" i="2" a="1"/>
  <c r="T2379" i="2" s="1"/>
  <c r="S2379" i="2" a="1"/>
  <c r="S2379" i="2" s="1"/>
  <c r="V2378" i="2" a="1"/>
  <c r="V2378" i="2" s="1"/>
  <c r="U2378" i="2"/>
  <c r="T2378" i="2" a="1"/>
  <c r="T2378" i="2" s="1"/>
  <c r="S2378" i="2"/>
  <c r="S2378" i="2" a="1"/>
  <c r="V2377" i="2" a="1"/>
  <c r="V2377" i="2" s="1"/>
  <c r="U2377" i="2"/>
  <c r="T2377" i="2"/>
  <c r="T2377" i="2" a="1"/>
  <c r="S2377" i="2" a="1"/>
  <c r="S2377" i="2" s="1"/>
  <c r="V2376" i="2" a="1"/>
  <c r="V2376" i="2" s="1"/>
  <c r="U2376" i="2"/>
  <c r="T2376" i="2" a="1"/>
  <c r="T2376" i="2" s="1"/>
  <c r="S2376" i="2" a="1"/>
  <c r="S2376" i="2" s="1"/>
  <c r="V2375" i="2"/>
  <c r="V2375" i="2" a="1"/>
  <c r="U2375" i="2"/>
  <c r="T2375" i="2" a="1"/>
  <c r="T2375" i="2" s="1"/>
  <c r="S2375" i="2"/>
  <c r="S2375" i="2" a="1"/>
  <c r="V2374" i="2" a="1"/>
  <c r="V2374" i="2" s="1"/>
  <c r="U2374" i="2"/>
  <c r="T2374" i="2" a="1"/>
  <c r="T2374" i="2" s="1"/>
  <c r="S2374" i="2" a="1"/>
  <c r="S2374" i="2" s="1"/>
  <c r="V2373" i="2" a="1"/>
  <c r="V2373" i="2" s="1"/>
  <c r="U2373" i="2"/>
  <c r="T2373" i="2" a="1"/>
  <c r="T2373" i="2" s="1"/>
  <c r="S2373" i="2" a="1"/>
  <c r="S2373" i="2" s="1"/>
  <c r="V2372" i="2"/>
  <c r="V2372" i="2" a="1"/>
  <c r="U2372" i="2"/>
  <c r="T2372" i="2"/>
  <c r="T2372" i="2" a="1"/>
  <c r="S2372" i="2" a="1"/>
  <c r="S2372" i="2" s="1"/>
  <c r="V2371" i="2" a="1"/>
  <c r="V2371" i="2" s="1"/>
  <c r="U2371" i="2"/>
  <c r="T2371" i="2" a="1"/>
  <c r="T2371" i="2" s="1"/>
  <c r="S2371" i="2" a="1"/>
  <c r="S2371" i="2" s="1"/>
  <c r="V2370" i="2" a="1"/>
  <c r="V2370" i="2" s="1"/>
  <c r="U2370" i="2"/>
  <c r="T2370" i="2" a="1"/>
  <c r="T2370" i="2" s="1"/>
  <c r="S2370" i="2"/>
  <c r="S2370" i="2" a="1"/>
  <c r="V2369" i="2" a="1"/>
  <c r="V2369" i="2" s="1"/>
  <c r="U2369" i="2"/>
  <c r="T2369" i="2"/>
  <c r="T2369" i="2" a="1"/>
  <c r="S2369" i="2" a="1"/>
  <c r="S2369" i="2" s="1"/>
  <c r="V2368" i="2" a="1"/>
  <c r="V2368" i="2" s="1"/>
  <c r="U2368" i="2"/>
  <c r="T2368" i="2" a="1"/>
  <c r="T2368" i="2" s="1"/>
  <c r="S2368" i="2" a="1"/>
  <c r="S2368" i="2" s="1"/>
  <c r="V2367" i="2"/>
  <c r="V2367" i="2" a="1"/>
  <c r="U2367" i="2"/>
  <c r="T2367" i="2" a="1"/>
  <c r="T2367" i="2" s="1"/>
  <c r="S2367" i="2"/>
  <c r="S2367" i="2" a="1"/>
  <c r="V2366" i="2" a="1"/>
  <c r="V2366" i="2" s="1"/>
  <c r="U2366" i="2"/>
  <c r="T2366" i="2" a="1"/>
  <c r="T2366" i="2" s="1"/>
  <c r="S2366" i="2" a="1"/>
  <c r="S2366" i="2" s="1"/>
  <c r="V2365" i="2" a="1"/>
  <c r="V2365" i="2" s="1"/>
  <c r="U2365" i="2"/>
  <c r="T2365" i="2"/>
  <c r="T2365" i="2" a="1"/>
  <c r="S2365" i="2" a="1"/>
  <c r="S2365" i="2" s="1"/>
  <c r="V2364" i="2"/>
  <c r="V2364" i="2" a="1"/>
  <c r="U2364" i="2"/>
  <c r="T2364" i="2"/>
  <c r="T2364" i="2" a="1"/>
  <c r="S2364" i="2" a="1"/>
  <c r="S2364" i="2" s="1"/>
  <c r="V2363" i="2" a="1"/>
  <c r="V2363" i="2" s="1"/>
  <c r="U2363" i="2"/>
  <c r="T2363" i="2" a="1"/>
  <c r="T2363" i="2" s="1"/>
  <c r="S2363" i="2"/>
  <c r="S2363" i="2" a="1"/>
  <c r="V2362" i="2" a="1"/>
  <c r="V2362" i="2" s="1"/>
  <c r="U2362" i="2"/>
  <c r="T2362" i="2" a="1"/>
  <c r="T2362" i="2" s="1"/>
  <c r="S2362" i="2"/>
  <c r="S2362" i="2" a="1"/>
  <c r="V2361" i="2" a="1"/>
  <c r="V2361" i="2" s="1"/>
  <c r="U2361" i="2"/>
  <c r="T2361" i="2"/>
  <c r="T2361" i="2" a="1"/>
  <c r="S2361" i="2" a="1"/>
  <c r="S2361" i="2" s="1"/>
  <c r="V2360" i="2"/>
  <c r="V2360" i="2" a="1"/>
  <c r="U2360" i="2"/>
  <c r="T2360" i="2" a="1"/>
  <c r="T2360" i="2" s="1"/>
  <c r="S2360" i="2" a="1"/>
  <c r="S2360" i="2" s="1"/>
  <c r="V2359" i="2"/>
  <c r="V2359" i="2" a="1"/>
  <c r="U2359" i="2"/>
  <c r="T2359" i="2" a="1"/>
  <c r="T2359" i="2" s="1"/>
  <c r="S2359" i="2"/>
  <c r="S2359" i="2" a="1"/>
  <c r="V2358" i="2" a="1"/>
  <c r="V2358" i="2" s="1"/>
  <c r="U2358" i="2"/>
  <c r="T2358" i="2" a="1"/>
  <c r="T2358" i="2" s="1"/>
  <c r="S2358" i="2" a="1"/>
  <c r="S2358" i="2" s="1"/>
  <c r="V2357" i="2" a="1"/>
  <c r="V2357" i="2" s="1"/>
  <c r="U2357" i="2"/>
  <c r="T2357" i="2"/>
  <c r="T2357" i="2" a="1"/>
  <c r="S2357" i="2" a="1"/>
  <c r="S2357" i="2" s="1"/>
  <c r="V2356" i="2"/>
  <c r="V2356" i="2" a="1"/>
  <c r="U2356" i="2"/>
  <c r="T2356" i="2"/>
  <c r="T2356" i="2" a="1"/>
  <c r="S2356" i="2" a="1"/>
  <c r="S2356" i="2" s="1"/>
  <c r="V2355" i="2" a="1"/>
  <c r="V2355" i="2" s="1"/>
  <c r="U2355" i="2"/>
  <c r="T2355" i="2" a="1"/>
  <c r="T2355" i="2" s="1"/>
  <c r="S2355" i="2" a="1"/>
  <c r="S2355" i="2" s="1"/>
  <c r="V2354" i="2" a="1"/>
  <c r="V2354" i="2" s="1"/>
  <c r="U2354" i="2"/>
  <c r="T2354" i="2" a="1"/>
  <c r="T2354" i="2" s="1"/>
  <c r="S2354" i="2"/>
  <c r="S2354" i="2" a="1"/>
  <c r="V2353" i="2" a="1"/>
  <c r="V2353" i="2" s="1"/>
  <c r="U2353" i="2"/>
  <c r="T2353" i="2"/>
  <c r="T2353" i="2" a="1"/>
  <c r="S2353" i="2" a="1"/>
  <c r="S2353" i="2" s="1"/>
  <c r="V2352" i="2" a="1"/>
  <c r="V2352" i="2" s="1"/>
  <c r="U2352" i="2"/>
  <c r="T2352" i="2" a="1"/>
  <c r="T2352" i="2" s="1"/>
  <c r="S2352" i="2" a="1"/>
  <c r="S2352" i="2" s="1"/>
  <c r="V2351" i="2"/>
  <c r="V2351" i="2" a="1"/>
  <c r="U2351" i="2"/>
  <c r="T2351" i="2" a="1"/>
  <c r="T2351" i="2" s="1"/>
  <c r="S2351" i="2"/>
  <c r="S2351" i="2" a="1"/>
  <c r="V2350" i="2" a="1"/>
  <c r="V2350" i="2" s="1"/>
  <c r="U2350" i="2"/>
  <c r="T2350" i="2" a="1"/>
  <c r="T2350" i="2" s="1"/>
  <c r="S2350" i="2" a="1"/>
  <c r="S2350" i="2" s="1"/>
  <c r="V2349" i="2" a="1"/>
  <c r="V2349" i="2" s="1"/>
  <c r="U2349" i="2"/>
  <c r="T2349" i="2"/>
  <c r="T2349" i="2" a="1"/>
  <c r="S2349" i="2" a="1"/>
  <c r="S2349" i="2" s="1"/>
  <c r="V2348" i="2"/>
  <c r="V2348" i="2" a="1"/>
  <c r="U2348" i="2"/>
  <c r="T2348" i="2"/>
  <c r="T2348" i="2" a="1"/>
  <c r="S2348" i="2" a="1"/>
  <c r="S2348" i="2" s="1"/>
  <c r="V2347" i="2" a="1"/>
  <c r="V2347" i="2" s="1"/>
  <c r="U2347" i="2"/>
  <c r="T2347" i="2" a="1"/>
  <c r="T2347" i="2" s="1"/>
  <c r="S2347" i="2"/>
  <c r="S2347" i="2" a="1"/>
  <c r="V2346" i="2" a="1"/>
  <c r="V2346" i="2" s="1"/>
  <c r="U2346" i="2"/>
  <c r="T2346" i="2" a="1"/>
  <c r="T2346" i="2" s="1"/>
  <c r="S2346" i="2" a="1"/>
  <c r="S2346" i="2" s="1"/>
  <c r="V2345" i="2"/>
  <c r="V2345" i="2" a="1"/>
  <c r="U2345" i="2"/>
  <c r="T2345" i="2"/>
  <c r="T2345" i="2" a="1"/>
  <c r="S2345" i="2"/>
  <c r="S2345" i="2" a="1"/>
  <c r="V2344" i="2" a="1"/>
  <c r="V2344" i="2" s="1"/>
  <c r="U2344" i="2"/>
  <c r="T2344" i="2" a="1"/>
  <c r="T2344" i="2" s="1"/>
  <c r="S2344" i="2" a="1"/>
  <c r="S2344" i="2" s="1"/>
  <c r="V2343" i="2" a="1"/>
  <c r="V2343" i="2" s="1"/>
  <c r="U2343" i="2"/>
  <c r="T2343" i="2" a="1"/>
  <c r="T2343" i="2" s="1"/>
  <c r="S2343" i="2"/>
  <c r="S2343" i="2" a="1"/>
  <c r="V2342" i="2"/>
  <c r="V2342" i="2" a="1"/>
  <c r="U2342" i="2"/>
  <c r="T2342" i="2"/>
  <c r="T2342" i="2" a="1"/>
  <c r="S2342" i="2" a="1"/>
  <c r="S2342" i="2" s="1"/>
  <c r="V2341" i="2" a="1"/>
  <c r="V2341" i="2" s="1"/>
  <c r="U2341" i="2"/>
  <c r="T2341" i="2" a="1"/>
  <c r="T2341" i="2" s="1"/>
  <c r="S2341" i="2" a="1"/>
  <c r="S2341" i="2" s="1"/>
  <c r="V2340" i="2"/>
  <c r="V2340" i="2" a="1"/>
  <c r="U2340" i="2"/>
  <c r="T2340" i="2" a="1"/>
  <c r="T2340" i="2" s="1"/>
  <c r="S2340" i="2"/>
  <c r="S2340" i="2" a="1"/>
  <c r="V2339" i="2" a="1"/>
  <c r="V2339" i="2" s="1"/>
  <c r="U2339" i="2"/>
  <c r="T2339" i="2"/>
  <c r="T2339" i="2" a="1"/>
  <c r="S2339" i="2" a="1"/>
  <c r="S2339" i="2" s="1"/>
  <c r="V2338" i="2" a="1"/>
  <c r="V2338" i="2" s="1"/>
  <c r="U2338" i="2"/>
  <c r="T2338" i="2" a="1"/>
  <c r="T2338" i="2" s="1"/>
  <c r="S2338" i="2" a="1"/>
  <c r="S2338" i="2" s="1"/>
  <c r="V2337" i="2"/>
  <c r="V2337" i="2" a="1"/>
  <c r="U2337" i="2"/>
  <c r="T2337" i="2"/>
  <c r="T2337" i="2" a="1"/>
  <c r="S2337" i="2"/>
  <c r="S2337" i="2" a="1"/>
  <c r="V2336" i="2" a="1"/>
  <c r="V2336" i="2" s="1"/>
  <c r="U2336" i="2"/>
  <c r="T2336" i="2" a="1"/>
  <c r="T2336" i="2" s="1"/>
  <c r="S2336" i="2" a="1"/>
  <c r="S2336" i="2" s="1"/>
  <c r="V2335" i="2" a="1"/>
  <c r="V2335" i="2" s="1"/>
  <c r="U2335" i="2"/>
  <c r="T2335" i="2" a="1"/>
  <c r="T2335" i="2" s="1"/>
  <c r="S2335" i="2"/>
  <c r="S2335" i="2" a="1"/>
  <c r="V2334" i="2"/>
  <c r="V2334" i="2" a="1"/>
  <c r="U2334" i="2"/>
  <c r="T2334" i="2"/>
  <c r="T2334" i="2" a="1"/>
  <c r="S2334" i="2" a="1"/>
  <c r="S2334" i="2" s="1"/>
  <c r="V2333" i="2" a="1"/>
  <c r="V2333" i="2" s="1"/>
  <c r="U2333" i="2"/>
  <c r="T2333" i="2" a="1"/>
  <c r="T2333" i="2" s="1"/>
  <c r="S2333" i="2" a="1"/>
  <c r="S2333" i="2" s="1"/>
  <c r="V2332" i="2"/>
  <c r="V2332" i="2" a="1"/>
  <c r="U2332" i="2"/>
  <c r="T2332" i="2" a="1"/>
  <c r="T2332" i="2" s="1"/>
  <c r="S2332" i="2"/>
  <c r="S2332" i="2" a="1"/>
  <c r="V2331" i="2" a="1"/>
  <c r="V2331" i="2" s="1"/>
  <c r="U2331" i="2"/>
  <c r="T2331" i="2"/>
  <c r="T2331" i="2" a="1"/>
  <c r="S2331" i="2" a="1"/>
  <c r="S2331" i="2" s="1"/>
  <c r="V2330" i="2" a="1"/>
  <c r="V2330" i="2" s="1"/>
  <c r="U2330" i="2"/>
  <c r="T2330" i="2" a="1"/>
  <c r="T2330" i="2" s="1"/>
  <c r="S2330" i="2" a="1"/>
  <c r="S2330" i="2" s="1"/>
  <c r="V2329" i="2"/>
  <c r="V2329" i="2" a="1"/>
  <c r="U2329" i="2"/>
  <c r="T2329" i="2"/>
  <c r="T2329" i="2" a="1"/>
  <c r="S2329" i="2"/>
  <c r="S2329" i="2" a="1"/>
  <c r="V2328" i="2" a="1"/>
  <c r="V2328" i="2" s="1"/>
  <c r="U2328" i="2"/>
  <c r="T2328" i="2" a="1"/>
  <c r="T2328" i="2" s="1"/>
  <c r="S2328" i="2" a="1"/>
  <c r="S2328" i="2" s="1"/>
  <c r="V2327" i="2" a="1"/>
  <c r="V2327" i="2" s="1"/>
  <c r="U2327" i="2"/>
  <c r="T2327" i="2" a="1"/>
  <c r="T2327" i="2" s="1"/>
  <c r="S2327" i="2"/>
  <c r="S2327" i="2" a="1"/>
  <c r="V2326" i="2"/>
  <c r="V2326" i="2" a="1"/>
  <c r="U2326" i="2"/>
  <c r="T2326" i="2"/>
  <c r="T2326" i="2" a="1"/>
  <c r="S2326" i="2" a="1"/>
  <c r="S2326" i="2" s="1"/>
  <c r="V2325" i="2" a="1"/>
  <c r="V2325" i="2" s="1"/>
  <c r="U2325" i="2"/>
  <c r="T2325" i="2" a="1"/>
  <c r="T2325" i="2" s="1"/>
  <c r="S2325" i="2" a="1"/>
  <c r="S2325" i="2" s="1"/>
  <c r="V2324" i="2"/>
  <c r="V2324" i="2" a="1"/>
  <c r="U2324" i="2"/>
  <c r="T2324" i="2" a="1"/>
  <c r="T2324" i="2" s="1"/>
  <c r="S2324" i="2"/>
  <c r="S2324" i="2" a="1"/>
  <c r="V2323" i="2" a="1"/>
  <c r="V2323" i="2" s="1"/>
  <c r="U2323" i="2"/>
  <c r="T2323" i="2"/>
  <c r="T2323" i="2" a="1"/>
  <c r="S2323" i="2" a="1"/>
  <c r="S2323" i="2" s="1"/>
  <c r="V2322" i="2" a="1"/>
  <c r="V2322" i="2" s="1"/>
  <c r="U2322" i="2"/>
  <c r="T2322" i="2" a="1"/>
  <c r="T2322" i="2" s="1"/>
  <c r="S2322" i="2" a="1"/>
  <c r="S2322" i="2" s="1"/>
  <c r="V2321" i="2"/>
  <c r="V2321" i="2" a="1"/>
  <c r="U2321" i="2"/>
  <c r="T2321" i="2"/>
  <c r="T2321" i="2" a="1"/>
  <c r="S2321" i="2"/>
  <c r="S2321" i="2" a="1"/>
  <c r="V2320" i="2" a="1"/>
  <c r="V2320" i="2" s="1"/>
  <c r="U2320" i="2"/>
  <c r="T2320" i="2" a="1"/>
  <c r="T2320" i="2" s="1"/>
  <c r="S2320" i="2" a="1"/>
  <c r="S2320" i="2" s="1"/>
  <c r="V2319" i="2" a="1"/>
  <c r="V2319" i="2" s="1"/>
  <c r="U2319" i="2"/>
  <c r="T2319" i="2" a="1"/>
  <c r="T2319" i="2" s="1"/>
  <c r="S2319" i="2"/>
  <c r="S2319" i="2" a="1"/>
  <c r="V2318" i="2"/>
  <c r="V2318" i="2" a="1"/>
  <c r="U2318" i="2"/>
  <c r="T2318" i="2"/>
  <c r="T2318" i="2" a="1"/>
  <c r="S2318" i="2" a="1"/>
  <c r="S2318" i="2" s="1"/>
  <c r="V2317" i="2" a="1"/>
  <c r="V2317" i="2" s="1"/>
  <c r="U2317" i="2"/>
  <c r="T2317" i="2" a="1"/>
  <c r="T2317" i="2" s="1"/>
  <c r="S2317" i="2" a="1"/>
  <c r="S2317" i="2" s="1"/>
  <c r="V2316" i="2"/>
  <c r="V2316" i="2" a="1"/>
  <c r="U2316" i="2"/>
  <c r="T2316" i="2" a="1"/>
  <c r="T2316" i="2" s="1"/>
  <c r="S2316" i="2"/>
  <c r="S2316" i="2" a="1"/>
  <c r="V2315" i="2" a="1"/>
  <c r="V2315" i="2" s="1"/>
  <c r="U2315" i="2"/>
  <c r="T2315" i="2"/>
  <c r="T2315" i="2" a="1"/>
  <c r="S2315" i="2" a="1"/>
  <c r="S2315" i="2" s="1"/>
  <c r="V2314" i="2" a="1"/>
  <c r="V2314" i="2" s="1"/>
  <c r="U2314" i="2"/>
  <c r="T2314" i="2" a="1"/>
  <c r="T2314" i="2" s="1"/>
  <c r="S2314" i="2" a="1"/>
  <c r="S2314" i="2" s="1"/>
  <c r="V2313" i="2"/>
  <c r="V2313" i="2" a="1"/>
  <c r="U2313" i="2"/>
  <c r="T2313" i="2"/>
  <c r="T2313" i="2" a="1"/>
  <c r="S2313" i="2"/>
  <c r="S2313" i="2" a="1"/>
  <c r="V2312" i="2" a="1"/>
  <c r="V2312" i="2" s="1"/>
  <c r="U2312" i="2"/>
  <c r="T2312" i="2" a="1"/>
  <c r="T2312" i="2" s="1"/>
  <c r="S2312" i="2" a="1"/>
  <c r="S2312" i="2" s="1"/>
  <c r="V2311" i="2" a="1"/>
  <c r="V2311" i="2" s="1"/>
  <c r="U2311" i="2"/>
  <c r="T2311" i="2" a="1"/>
  <c r="T2311" i="2" s="1"/>
  <c r="S2311" i="2"/>
  <c r="S2311" i="2" a="1"/>
  <c r="V2310" i="2"/>
  <c r="V2310" i="2" a="1"/>
  <c r="U2310" i="2"/>
  <c r="T2310" i="2"/>
  <c r="T2310" i="2" a="1"/>
  <c r="S2310" i="2" a="1"/>
  <c r="S2310" i="2" s="1"/>
  <c r="V2309" i="2" a="1"/>
  <c r="V2309" i="2" s="1"/>
  <c r="U2309" i="2"/>
  <c r="T2309" i="2" a="1"/>
  <c r="T2309" i="2" s="1"/>
  <c r="S2309" i="2" a="1"/>
  <c r="S2309" i="2" s="1"/>
  <c r="V2308" i="2"/>
  <c r="V2308" i="2" a="1"/>
  <c r="U2308" i="2"/>
  <c r="T2308" i="2" a="1"/>
  <c r="T2308" i="2" s="1"/>
  <c r="S2308" i="2"/>
  <c r="S2308" i="2" a="1"/>
  <c r="V2307" i="2" a="1"/>
  <c r="V2307" i="2" s="1"/>
  <c r="U2307" i="2"/>
  <c r="T2307" i="2" a="1"/>
  <c r="T2307" i="2" s="1"/>
  <c r="S2307" i="2" a="1"/>
  <c r="S2307" i="2" s="1"/>
  <c r="V2306" i="2" a="1"/>
  <c r="V2306" i="2" s="1"/>
  <c r="U2306" i="2"/>
  <c r="T2306" i="2" a="1"/>
  <c r="T2306" i="2" s="1"/>
  <c r="S2306" i="2" a="1"/>
  <c r="S2306" i="2" s="1"/>
  <c r="V2305" i="2"/>
  <c r="V2305" i="2" a="1"/>
  <c r="U2305" i="2"/>
  <c r="T2305" i="2"/>
  <c r="T2305" i="2" a="1"/>
  <c r="S2305" i="2" a="1"/>
  <c r="S2305" i="2" s="1"/>
  <c r="V2304" i="2" a="1"/>
  <c r="V2304" i="2" s="1"/>
  <c r="U2304" i="2"/>
  <c r="T2304" i="2" a="1"/>
  <c r="T2304" i="2" s="1"/>
  <c r="S2304" i="2" a="1"/>
  <c r="S2304" i="2" s="1"/>
  <c r="V2303" i="2" a="1"/>
  <c r="V2303" i="2" s="1"/>
  <c r="U2303" i="2"/>
  <c r="T2303" i="2" a="1"/>
  <c r="T2303" i="2" s="1"/>
  <c r="S2303" i="2"/>
  <c r="S2303" i="2" a="1"/>
  <c r="V2302" i="2" a="1"/>
  <c r="V2302" i="2" s="1"/>
  <c r="U2302" i="2"/>
  <c r="T2302" i="2"/>
  <c r="T2302" i="2" a="1"/>
  <c r="S2302" i="2" a="1"/>
  <c r="S2302" i="2" s="1"/>
  <c r="V2301" i="2" a="1"/>
  <c r="V2301" i="2" s="1"/>
  <c r="U2301" i="2"/>
  <c r="T2301" i="2" a="1"/>
  <c r="T2301" i="2" s="1"/>
  <c r="S2301" i="2" a="1"/>
  <c r="S2301" i="2" s="1"/>
  <c r="V2300" i="2"/>
  <c r="V2300" i="2" a="1"/>
  <c r="U2300" i="2"/>
  <c r="T2300" i="2" a="1"/>
  <c r="T2300" i="2" s="1"/>
  <c r="S2300" i="2"/>
  <c r="S2300" i="2" a="1"/>
  <c r="V2299" i="2" a="1"/>
  <c r="V2299" i="2" s="1"/>
  <c r="U2299" i="2"/>
  <c r="T2299" i="2" a="1"/>
  <c r="T2299" i="2" s="1"/>
  <c r="S2299" i="2" a="1"/>
  <c r="S2299" i="2" s="1"/>
  <c r="V2298" i="2" a="1"/>
  <c r="V2298" i="2" s="1"/>
  <c r="U2298" i="2"/>
  <c r="T2298" i="2" a="1"/>
  <c r="T2298" i="2" s="1"/>
  <c r="S2298" i="2" a="1"/>
  <c r="S2298" i="2" s="1"/>
  <c r="V2297" i="2"/>
  <c r="V2297" i="2" a="1"/>
  <c r="U2297" i="2"/>
  <c r="T2297" i="2"/>
  <c r="T2297" i="2" a="1"/>
  <c r="S2297" i="2" a="1"/>
  <c r="S2297" i="2" s="1"/>
  <c r="V2296" i="2" a="1"/>
  <c r="V2296" i="2" s="1"/>
  <c r="U2296" i="2"/>
  <c r="T2296" i="2" a="1"/>
  <c r="T2296" i="2" s="1"/>
  <c r="S2296" i="2" a="1"/>
  <c r="S2296" i="2" s="1"/>
  <c r="V2295" i="2" a="1"/>
  <c r="V2295" i="2" s="1"/>
  <c r="U2295" i="2"/>
  <c r="T2295" i="2" a="1"/>
  <c r="T2295" i="2" s="1"/>
  <c r="S2295" i="2"/>
  <c r="S2295" i="2" a="1"/>
  <c r="V2294" i="2" a="1"/>
  <c r="V2294" i="2" s="1"/>
  <c r="U2294" i="2"/>
  <c r="T2294" i="2"/>
  <c r="T2294" i="2" a="1"/>
  <c r="S2294" i="2" a="1"/>
  <c r="S2294" i="2" s="1"/>
  <c r="V2293" i="2" a="1"/>
  <c r="V2293" i="2" s="1"/>
  <c r="U2293" i="2"/>
  <c r="T2293" i="2" a="1"/>
  <c r="T2293" i="2" s="1"/>
  <c r="S2293" i="2" a="1"/>
  <c r="S2293" i="2" s="1"/>
  <c r="V2292" i="2"/>
  <c r="V2292" i="2" a="1"/>
  <c r="U2292" i="2"/>
  <c r="T2292" i="2" a="1"/>
  <c r="T2292" i="2" s="1"/>
  <c r="S2292" i="2"/>
  <c r="S2292" i="2" a="1"/>
  <c r="V2291" i="2" a="1"/>
  <c r="V2291" i="2" s="1"/>
  <c r="U2291" i="2"/>
  <c r="T2291" i="2" a="1"/>
  <c r="T2291" i="2" s="1"/>
  <c r="S2291" i="2" a="1"/>
  <c r="S2291" i="2" s="1"/>
  <c r="V2290" i="2" a="1"/>
  <c r="V2290" i="2" s="1"/>
  <c r="U2290" i="2"/>
  <c r="T2290" i="2" a="1"/>
  <c r="T2290" i="2" s="1"/>
  <c r="S2290" i="2" a="1"/>
  <c r="S2290" i="2" s="1"/>
  <c r="V2289" i="2"/>
  <c r="V2289" i="2" a="1"/>
  <c r="U2289" i="2"/>
  <c r="T2289" i="2"/>
  <c r="T2289" i="2" a="1"/>
  <c r="S2289" i="2" a="1"/>
  <c r="S2289" i="2" s="1"/>
  <c r="V2288" i="2" a="1"/>
  <c r="V2288" i="2" s="1"/>
  <c r="U2288" i="2"/>
  <c r="T2288" i="2" a="1"/>
  <c r="T2288" i="2" s="1"/>
  <c r="S2288" i="2" a="1"/>
  <c r="S2288" i="2" s="1"/>
  <c r="V2287" i="2" a="1"/>
  <c r="V2287" i="2" s="1"/>
  <c r="U2287" i="2"/>
  <c r="T2287" i="2" a="1"/>
  <c r="T2287" i="2" s="1"/>
  <c r="S2287" i="2"/>
  <c r="S2287" i="2" a="1"/>
  <c r="V2286" i="2" a="1"/>
  <c r="V2286" i="2" s="1"/>
  <c r="U2286" i="2"/>
  <c r="T2286" i="2"/>
  <c r="T2286" i="2" a="1"/>
  <c r="S2286" i="2" a="1"/>
  <c r="S2286" i="2" s="1"/>
  <c r="V2285" i="2" a="1"/>
  <c r="V2285" i="2" s="1"/>
  <c r="U2285" i="2"/>
  <c r="T2285" i="2" a="1"/>
  <c r="T2285" i="2" s="1"/>
  <c r="S2285" i="2" a="1"/>
  <c r="S2285" i="2" s="1"/>
  <c r="V2284" i="2"/>
  <c r="V2284" i="2" a="1"/>
  <c r="U2284" i="2"/>
  <c r="T2284" i="2" a="1"/>
  <c r="T2284" i="2" s="1"/>
  <c r="S2284" i="2"/>
  <c r="S2284" i="2" a="1"/>
  <c r="V2283" i="2" a="1"/>
  <c r="V2283" i="2" s="1"/>
  <c r="U2283" i="2"/>
  <c r="T2283" i="2" a="1"/>
  <c r="T2283" i="2" s="1"/>
  <c r="S2283" i="2" a="1"/>
  <c r="S2283" i="2" s="1"/>
  <c r="V2282" i="2" a="1"/>
  <c r="V2282" i="2" s="1"/>
  <c r="U2282" i="2"/>
  <c r="T2282" i="2" a="1"/>
  <c r="T2282" i="2" s="1"/>
  <c r="S2282" i="2" a="1"/>
  <c r="S2282" i="2" s="1"/>
  <c r="V2281" i="2"/>
  <c r="V2281" i="2" a="1"/>
  <c r="U2281" i="2"/>
  <c r="T2281" i="2"/>
  <c r="T2281" i="2" a="1"/>
  <c r="S2281" i="2" a="1"/>
  <c r="S2281" i="2" s="1"/>
  <c r="V2280" i="2" a="1"/>
  <c r="V2280" i="2" s="1"/>
  <c r="U2280" i="2"/>
  <c r="T2280" i="2" a="1"/>
  <c r="T2280" i="2" s="1"/>
  <c r="S2280" i="2" a="1"/>
  <c r="S2280" i="2" s="1"/>
  <c r="V2279" i="2" a="1"/>
  <c r="V2279" i="2" s="1"/>
  <c r="U2279" i="2"/>
  <c r="T2279" i="2" a="1"/>
  <c r="T2279" i="2" s="1"/>
  <c r="S2279" i="2"/>
  <c r="S2279" i="2" a="1"/>
  <c r="V2278" i="2" a="1"/>
  <c r="V2278" i="2" s="1"/>
  <c r="U2278" i="2"/>
  <c r="T2278" i="2"/>
  <c r="T2278" i="2" a="1"/>
  <c r="S2278" i="2" a="1"/>
  <c r="S2278" i="2" s="1"/>
  <c r="V2277" i="2" a="1"/>
  <c r="V2277" i="2" s="1"/>
  <c r="U2277" i="2"/>
  <c r="T2277" i="2" a="1"/>
  <c r="T2277" i="2" s="1"/>
  <c r="S2277" i="2" a="1"/>
  <c r="S2277" i="2" s="1"/>
  <c r="V2276" i="2"/>
  <c r="V2276" i="2" a="1"/>
  <c r="U2276" i="2"/>
  <c r="T2276" i="2" a="1"/>
  <c r="T2276" i="2" s="1"/>
  <c r="S2276" i="2"/>
  <c r="S2276" i="2" a="1"/>
  <c r="V2275" i="2" a="1"/>
  <c r="V2275" i="2" s="1"/>
  <c r="U2275" i="2"/>
  <c r="T2275" i="2" a="1"/>
  <c r="T2275" i="2" s="1"/>
  <c r="S2275" i="2" a="1"/>
  <c r="S2275" i="2" s="1"/>
  <c r="V2274" i="2" a="1"/>
  <c r="V2274" i="2" s="1"/>
  <c r="U2274" i="2"/>
  <c r="T2274" i="2" a="1"/>
  <c r="T2274" i="2" s="1"/>
  <c r="S2274" i="2" a="1"/>
  <c r="S2274" i="2" s="1"/>
  <c r="V2273" i="2"/>
  <c r="V2273" i="2" a="1"/>
  <c r="U2273" i="2"/>
  <c r="T2273" i="2"/>
  <c r="T2273" i="2" a="1"/>
  <c r="S2273" i="2" a="1"/>
  <c r="S2273" i="2" s="1"/>
  <c r="V2272" i="2" a="1"/>
  <c r="V2272" i="2" s="1"/>
  <c r="U2272" i="2"/>
  <c r="T2272" i="2" a="1"/>
  <c r="T2272" i="2" s="1"/>
  <c r="S2272" i="2" a="1"/>
  <c r="S2272" i="2" s="1"/>
  <c r="V2271" i="2" a="1"/>
  <c r="V2271" i="2" s="1"/>
  <c r="U2271" i="2"/>
  <c r="T2271" i="2" a="1"/>
  <c r="T2271" i="2" s="1"/>
  <c r="S2271" i="2"/>
  <c r="S2271" i="2" a="1"/>
  <c r="V2270" i="2" a="1"/>
  <c r="V2270" i="2" s="1"/>
  <c r="U2270" i="2"/>
  <c r="T2270" i="2"/>
  <c r="T2270" i="2" a="1"/>
  <c r="S2270" i="2" a="1"/>
  <c r="S2270" i="2" s="1"/>
  <c r="V2269" i="2" a="1"/>
  <c r="V2269" i="2" s="1"/>
  <c r="U2269" i="2"/>
  <c r="T2269" i="2" a="1"/>
  <c r="T2269" i="2" s="1"/>
  <c r="S2269" i="2" a="1"/>
  <c r="S2269" i="2" s="1"/>
  <c r="V2268" i="2"/>
  <c r="V2268" i="2" a="1"/>
  <c r="U2268" i="2"/>
  <c r="T2268" i="2" a="1"/>
  <c r="T2268" i="2" s="1"/>
  <c r="S2268" i="2"/>
  <c r="S2268" i="2" a="1"/>
  <c r="V2267" i="2" a="1"/>
  <c r="V2267" i="2" s="1"/>
  <c r="U2267" i="2"/>
  <c r="T2267" i="2"/>
  <c r="T2267" i="2" a="1"/>
  <c r="S2267" i="2" a="1"/>
  <c r="S2267" i="2" s="1"/>
  <c r="V2266" i="2" a="1"/>
  <c r="V2266" i="2" s="1"/>
  <c r="U2266" i="2"/>
  <c r="T2266" i="2" a="1"/>
  <c r="T2266" i="2" s="1"/>
  <c r="S2266" i="2" a="1"/>
  <c r="S2266" i="2" s="1"/>
  <c r="V2265" i="2"/>
  <c r="V2265" i="2" a="1"/>
  <c r="U2265" i="2"/>
  <c r="T2265" i="2"/>
  <c r="T2265" i="2" a="1"/>
  <c r="S2265" i="2"/>
  <c r="S2265" i="2" a="1"/>
  <c r="V2264" i="2" a="1"/>
  <c r="V2264" i="2" s="1"/>
  <c r="U2264" i="2"/>
  <c r="T2264" i="2" a="1"/>
  <c r="T2264" i="2" s="1"/>
  <c r="S2264" i="2" a="1"/>
  <c r="S2264" i="2" s="1"/>
  <c r="V2263" i="2" a="1"/>
  <c r="V2263" i="2" s="1"/>
  <c r="U2263" i="2"/>
  <c r="T2263" i="2" a="1"/>
  <c r="T2263" i="2" s="1"/>
  <c r="S2263" i="2"/>
  <c r="S2263" i="2" a="1"/>
  <c r="V2262" i="2"/>
  <c r="V2262" i="2" a="1"/>
  <c r="U2262" i="2"/>
  <c r="T2262" i="2"/>
  <c r="T2262" i="2" a="1"/>
  <c r="S2262" i="2" a="1"/>
  <c r="S2262" i="2" s="1"/>
  <c r="V2261" i="2" a="1"/>
  <c r="V2261" i="2" s="1"/>
  <c r="U2261" i="2"/>
  <c r="T2261" i="2" a="1"/>
  <c r="T2261" i="2" s="1"/>
  <c r="S2261" i="2" a="1"/>
  <c r="S2261" i="2" s="1"/>
  <c r="V2260" i="2"/>
  <c r="V2260" i="2" a="1"/>
  <c r="U2260" i="2"/>
  <c r="T2260" i="2" a="1"/>
  <c r="T2260" i="2" s="1"/>
  <c r="S2260" i="2"/>
  <c r="S2260" i="2" a="1"/>
  <c r="V2259" i="2" a="1"/>
  <c r="V2259" i="2" s="1"/>
  <c r="U2259" i="2"/>
  <c r="T2259" i="2" a="1"/>
  <c r="T2259" i="2" s="1"/>
  <c r="S2259" i="2" a="1"/>
  <c r="S2259" i="2" s="1"/>
  <c r="V2258" i="2" a="1"/>
  <c r="V2258" i="2" s="1"/>
  <c r="U2258" i="2"/>
  <c r="T2258" i="2" a="1"/>
  <c r="T2258" i="2" s="1"/>
  <c r="S2258" i="2" a="1"/>
  <c r="S2258" i="2" s="1"/>
  <c r="V2257" i="2"/>
  <c r="V2257" i="2" a="1"/>
  <c r="U2257" i="2"/>
  <c r="T2257" i="2"/>
  <c r="T2257" i="2" a="1"/>
  <c r="S2257" i="2" a="1"/>
  <c r="S2257" i="2" s="1"/>
  <c r="V2256" i="2" a="1"/>
  <c r="V2256" i="2" s="1"/>
  <c r="U2256" i="2"/>
  <c r="T2256" i="2" a="1"/>
  <c r="T2256" i="2" s="1"/>
  <c r="S2256" i="2" a="1"/>
  <c r="S2256" i="2" s="1"/>
  <c r="V2255" i="2" a="1"/>
  <c r="V2255" i="2" s="1"/>
  <c r="U2255" i="2"/>
  <c r="T2255" i="2" a="1"/>
  <c r="T2255" i="2" s="1"/>
  <c r="S2255" i="2"/>
  <c r="S2255" i="2" a="1"/>
  <c r="V2254" i="2" a="1"/>
  <c r="V2254" i="2" s="1"/>
  <c r="U2254" i="2"/>
  <c r="T2254" i="2"/>
  <c r="T2254" i="2" a="1"/>
  <c r="S2254" i="2" a="1"/>
  <c r="S2254" i="2" s="1"/>
  <c r="V2253" i="2" a="1"/>
  <c r="V2253" i="2" s="1"/>
  <c r="U2253" i="2"/>
  <c r="T2253" i="2" a="1"/>
  <c r="T2253" i="2" s="1"/>
  <c r="S2253" i="2" a="1"/>
  <c r="S2253" i="2" s="1"/>
  <c r="V2252" i="2"/>
  <c r="V2252" i="2" a="1"/>
  <c r="U2252" i="2"/>
  <c r="T2252" i="2" a="1"/>
  <c r="T2252" i="2" s="1"/>
  <c r="S2252" i="2"/>
  <c r="S2252" i="2" a="1"/>
  <c r="V2251" i="2" a="1"/>
  <c r="V2251" i="2" s="1"/>
  <c r="U2251" i="2"/>
  <c r="T2251" i="2" a="1"/>
  <c r="T2251" i="2" s="1"/>
  <c r="S2251" i="2" a="1"/>
  <c r="S2251" i="2" s="1"/>
  <c r="V2250" i="2" a="1"/>
  <c r="V2250" i="2" s="1"/>
  <c r="U2250" i="2"/>
  <c r="T2250" i="2" a="1"/>
  <c r="T2250" i="2" s="1"/>
  <c r="S2250" i="2" a="1"/>
  <c r="S2250" i="2" s="1"/>
  <c r="V2249" i="2"/>
  <c r="V2249" i="2" a="1"/>
  <c r="U2249" i="2"/>
  <c r="T2249" i="2"/>
  <c r="T2249" i="2" a="1"/>
  <c r="S2249" i="2" a="1"/>
  <c r="S2249" i="2" s="1"/>
  <c r="V2248" i="2" a="1"/>
  <c r="V2248" i="2" s="1"/>
  <c r="U2248" i="2"/>
  <c r="T2248" i="2" a="1"/>
  <c r="T2248" i="2" s="1"/>
  <c r="S2248" i="2" a="1"/>
  <c r="S2248" i="2" s="1"/>
  <c r="V2247" i="2" a="1"/>
  <c r="V2247" i="2" s="1"/>
  <c r="U2247" i="2"/>
  <c r="T2247" i="2" a="1"/>
  <c r="T2247" i="2" s="1"/>
  <c r="S2247" i="2"/>
  <c r="S2247" i="2" a="1"/>
  <c r="V2246" i="2" a="1"/>
  <c r="V2246" i="2" s="1"/>
  <c r="U2246" i="2"/>
  <c r="T2246" i="2"/>
  <c r="T2246" i="2" a="1"/>
  <c r="S2246" i="2" a="1"/>
  <c r="S2246" i="2" s="1"/>
  <c r="V2245" i="2" a="1"/>
  <c r="V2245" i="2" s="1"/>
  <c r="U2245" i="2"/>
  <c r="T2245" i="2" a="1"/>
  <c r="T2245" i="2" s="1"/>
  <c r="S2245" i="2" a="1"/>
  <c r="S2245" i="2" s="1"/>
  <c r="V2244" i="2"/>
  <c r="V2244" i="2" a="1"/>
  <c r="U2244" i="2"/>
  <c r="T2244" i="2" a="1"/>
  <c r="T2244" i="2" s="1"/>
  <c r="S2244" i="2"/>
  <c r="S2244" i="2" a="1"/>
  <c r="V2243" i="2" a="1"/>
  <c r="V2243" i="2" s="1"/>
  <c r="U2243" i="2"/>
  <c r="T2243" i="2" a="1"/>
  <c r="T2243" i="2" s="1"/>
  <c r="S2243" i="2" a="1"/>
  <c r="S2243" i="2" s="1"/>
  <c r="V2242" i="2" a="1"/>
  <c r="V2242" i="2" s="1"/>
  <c r="U2242" i="2"/>
  <c r="T2242" i="2" a="1"/>
  <c r="T2242" i="2" s="1"/>
  <c r="S2242" i="2" a="1"/>
  <c r="S2242" i="2" s="1"/>
  <c r="V2241" i="2"/>
  <c r="V2241" i="2" a="1"/>
  <c r="U2241" i="2"/>
  <c r="T2241" i="2"/>
  <c r="T2241" i="2" a="1"/>
  <c r="S2241" i="2" a="1"/>
  <c r="S2241" i="2" s="1"/>
  <c r="V2240" i="2" a="1"/>
  <c r="V2240" i="2" s="1"/>
  <c r="U2240" i="2"/>
  <c r="T2240" i="2" a="1"/>
  <c r="T2240" i="2" s="1"/>
  <c r="S2240" i="2" a="1"/>
  <c r="S2240" i="2" s="1"/>
  <c r="V2239" i="2"/>
  <c r="V2239" i="2" a="1"/>
  <c r="U2239" i="2"/>
  <c r="T2239" i="2" a="1"/>
  <c r="T2239" i="2" s="1"/>
  <c r="S2239" i="2"/>
  <c r="S2239" i="2" a="1"/>
  <c r="V2238" i="2" a="1"/>
  <c r="V2238" i="2" s="1"/>
  <c r="U2238" i="2"/>
  <c r="T2238" i="2"/>
  <c r="T2238" i="2" a="1"/>
  <c r="S2238" i="2" a="1"/>
  <c r="S2238" i="2" s="1"/>
  <c r="V2237" i="2" a="1"/>
  <c r="V2237" i="2" s="1"/>
  <c r="U2237" i="2"/>
  <c r="T2237" i="2" a="1"/>
  <c r="T2237" i="2" s="1"/>
  <c r="S2237" i="2" a="1"/>
  <c r="S2237" i="2" s="1"/>
  <c r="V2236" i="2"/>
  <c r="V2236" i="2" a="1"/>
  <c r="U2236" i="2"/>
  <c r="T2236" i="2"/>
  <c r="T2236" i="2" a="1"/>
  <c r="S2236" i="2"/>
  <c r="S2236" i="2" a="1"/>
  <c r="V2235" i="2" a="1"/>
  <c r="V2235" i="2" s="1"/>
  <c r="U2235" i="2"/>
  <c r="T2235" i="2" a="1"/>
  <c r="T2235" i="2" s="1"/>
  <c r="S2235" i="2" a="1"/>
  <c r="S2235" i="2" s="1"/>
  <c r="V2234" i="2" a="1"/>
  <c r="V2234" i="2" s="1"/>
  <c r="U2234" i="2"/>
  <c r="T2234" i="2" a="1"/>
  <c r="T2234" i="2" s="1"/>
  <c r="S2234" i="2"/>
  <c r="S2234" i="2" a="1"/>
  <c r="V2233" i="2"/>
  <c r="V2233" i="2" a="1"/>
  <c r="U2233" i="2"/>
  <c r="T2233" i="2"/>
  <c r="T2233" i="2" a="1"/>
  <c r="S2233" i="2" a="1"/>
  <c r="S2233" i="2" s="1"/>
  <c r="V2232" i="2" a="1"/>
  <c r="V2232" i="2" s="1"/>
  <c r="U2232" i="2"/>
  <c r="T2232" i="2" a="1"/>
  <c r="T2232" i="2" s="1"/>
  <c r="S2232" i="2" a="1"/>
  <c r="S2232" i="2" s="1"/>
  <c r="V2231" i="2"/>
  <c r="V2231" i="2" a="1"/>
  <c r="U2231" i="2"/>
  <c r="T2231" i="2" a="1"/>
  <c r="T2231" i="2" s="1"/>
  <c r="S2231" i="2"/>
  <c r="S2231" i="2" a="1"/>
  <c r="V2230" i="2" a="1"/>
  <c r="V2230" i="2" s="1"/>
  <c r="U2230" i="2"/>
  <c r="T2230" i="2"/>
  <c r="T2230" i="2" a="1"/>
  <c r="S2230" i="2" a="1"/>
  <c r="S2230" i="2" s="1"/>
  <c r="V2229" i="2" a="1"/>
  <c r="V2229" i="2" s="1"/>
  <c r="U2229" i="2"/>
  <c r="T2229" i="2" a="1"/>
  <c r="T2229" i="2" s="1"/>
  <c r="S2229" i="2" a="1"/>
  <c r="S2229" i="2" s="1"/>
  <c r="V2228" i="2"/>
  <c r="V2228" i="2" a="1"/>
  <c r="U2228" i="2"/>
  <c r="T2228" i="2"/>
  <c r="T2228" i="2" a="1"/>
  <c r="S2228" i="2"/>
  <c r="S2228" i="2" a="1"/>
  <c r="V2227" i="2" a="1"/>
  <c r="V2227" i="2" s="1"/>
  <c r="U2227" i="2"/>
  <c r="T2227" i="2" a="1"/>
  <c r="T2227" i="2" s="1"/>
  <c r="S2227" i="2" a="1"/>
  <c r="S2227" i="2" s="1"/>
  <c r="V2226" i="2" a="1"/>
  <c r="V2226" i="2" s="1"/>
  <c r="U2226" i="2"/>
  <c r="T2226" i="2" a="1"/>
  <c r="T2226" i="2" s="1"/>
  <c r="S2226" i="2"/>
  <c r="S2226" i="2" a="1"/>
  <c r="V2225" i="2"/>
  <c r="V2225" i="2" a="1"/>
  <c r="U2225" i="2"/>
  <c r="T2225" i="2"/>
  <c r="T2225" i="2" a="1"/>
  <c r="S2225" i="2" a="1"/>
  <c r="S2225" i="2" s="1"/>
  <c r="V2224" i="2" a="1"/>
  <c r="V2224" i="2" s="1"/>
  <c r="U2224" i="2"/>
  <c r="T2224" i="2" a="1"/>
  <c r="T2224" i="2" s="1"/>
  <c r="S2224" i="2" a="1"/>
  <c r="S2224" i="2" s="1"/>
  <c r="V2223" i="2"/>
  <c r="V2223" i="2" a="1"/>
  <c r="U2223" i="2"/>
  <c r="T2223" i="2" a="1"/>
  <c r="T2223" i="2" s="1"/>
  <c r="S2223" i="2"/>
  <c r="S2223" i="2" a="1"/>
  <c r="V2222" i="2" a="1"/>
  <c r="V2222" i="2" s="1"/>
  <c r="U2222" i="2"/>
  <c r="T2222" i="2"/>
  <c r="T2222" i="2" a="1"/>
  <c r="S2222" i="2" a="1"/>
  <c r="S2222" i="2" s="1"/>
  <c r="V2221" i="2" a="1"/>
  <c r="V2221" i="2" s="1"/>
  <c r="U2221" i="2"/>
  <c r="T2221" i="2" a="1"/>
  <c r="T2221" i="2" s="1"/>
  <c r="S2221" i="2" a="1"/>
  <c r="S2221" i="2" s="1"/>
  <c r="V2220" i="2"/>
  <c r="V2220" i="2" a="1"/>
  <c r="U2220" i="2"/>
  <c r="T2220" i="2"/>
  <c r="T2220" i="2" a="1"/>
  <c r="S2220" i="2"/>
  <c r="S2220" i="2" a="1"/>
  <c r="V2219" i="2" a="1"/>
  <c r="V2219" i="2" s="1"/>
  <c r="U2219" i="2"/>
  <c r="T2219" i="2" a="1"/>
  <c r="T2219" i="2" s="1"/>
  <c r="S2219" i="2" a="1"/>
  <c r="S2219" i="2" s="1"/>
  <c r="V2218" i="2" a="1"/>
  <c r="V2218" i="2" s="1"/>
  <c r="U2218" i="2"/>
  <c r="T2218" i="2" a="1"/>
  <c r="T2218" i="2" s="1"/>
  <c r="S2218" i="2"/>
  <c r="S2218" i="2" a="1"/>
  <c r="V2217" i="2"/>
  <c r="V2217" i="2" a="1"/>
  <c r="U2217" i="2"/>
  <c r="T2217" i="2"/>
  <c r="T2217" i="2" a="1"/>
  <c r="S2217" i="2" a="1"/>
  <c r="S2217" i="2" s="1"/>
  <c r="V2216" i="2" a="1"/>
  <c r="V2216" i="2" s="1"/>
  <c r="U2216" i="2"/>
  <c r="T2216" i="2" a="1"/>
  <c r="T2216" i="2" s="1"/>
  <c r="S2216" i="2" a="1"/>
  <c r="S2216" i="2" s="1"/>
  <c r="V2215" i="2"/>
  <c r="V2215" i="2" a="1"/>
  <c r="U2215" i="2"/>
  <c r="T2215" i="2" a="1"/>
  <c r="T2215" i="2" s="1"/>
  <c r="S2215" i="2"/>
  <c r="S2215" i="2" a="1"/>
  <c r="V2214" i="2" a="1"/>
  <c r="V2214" i="2" s="1"/>
  <c r="U2214" i="2"/>
  <c r="T2214" i="2"/>
  <c r="T2214" i="2" a="1"/>
  <c r="S2214" i="2" a="1"/>
  <c r="S2214" i="2" s="1"/>
  <c r="V2213" i="2" a="1"/>
  <c r="V2213" i="2" s="1"/>
  <c r="U2213" i="2"/>
  <c r="T2213" i="2" a="1"/>
  <c r="T2213" i="2" s="1"/>
  <c r="S2213" i="2" a="1"/>
  <c r="S2213" i="2" s="1"/>
  <c r="V2212" i="2"/>
  <c r="V2212" i="2" a="1"/>
  <c r="U2212" i="2"/>
  <c r="T2212" i="2"/>
  <c r="T2212" i="2" a="1"/>
  <c r="S2212" i="2"/>
  <c r="S2212" i="2" a="1"/>
  <c r="V2211" i="2" a="1"/>
  <c r="V2211" i="2" s="1"/>
  <c r="U2211" i="2"/>
  <c r="T2211" i="2" a="1"/>
  <c r="T2211" i="2" s="1"/>
  <c r="S2211" i="2" a="1"/>
  <c r="S2211" i="2" s="1"/>
  <c r="V2210" i="2" a="1"/>
  <c r="V2210" i="2" s="1"/>
  <c r="U2210" i="2"/>
  <c r="T2210" i="2" a="1"/>
  <c r="T2210" i="2" s="1"/>
  <c r="S2210" i="2" a="1"/>
  <c r="S2210" i="2" s="1"/>
  <c r="V2209" i="2"/>
  <c r="V2209" i="2" a="1"/>
  <c r="U2209" i="2"/>
  <c r="T2209" i="2"/>
  <c r="T2209" i="2" a="1"/>
  <c r="S2209" i="2" a="1"/>
  <c r="S2209" i="2" s="1"/>
  <c r="V2208" i="2" a="1"/>
  <c r="V2208" i="2" s="1"/>
  <c r="U2208" i="2"/>
  <c r="T2208" i="2" a="1"/>
  <c r="T2208" i="2" s="1"/>
  <c r="S2208" i="2" a="1"/>
  <c r="S2208" i="2" s="1"/>
  <c r="V2207" i="2" a="1"/>
  <c r="V2207" i="2" s="1"/>
  <c r="U2207" i="2"/>
  <c r="T2207" i="2" a="1"/>
  <c r="T2207" i="2" s="1"/>
  <c r="S2207" i="2"/>
  <c r="S2207" i="2" a="1"/>
  <c r="V2206" i="2" a="1"/>
  <c r="V2206" i="2" s="1"/>
  <c r="U2206" i="2"/>
  <c r="T2206" i="2"/>
  <c r="T2206" i="2" a="1"/>
  <c r="S2206" i="2" a="1"/>
  <c r="S2206" i="2" s="1"/>
  <c r="V2205" i="2" a="1"/>
  <c r="V2205" i="2" s="1"/>
  <c r="U2205" i="2"/>
  <c r="T2205" i="2" a="1"/>
  <c r="T2205" i="2" s="1"/>
  <c r="S2205" i="2" a="1"/>
  <c r="S2205" i="2" s="1"/>
  <c r="V2204" i="2"/>
  <c r="V2204" i="2" a="1"/>
  <c r="U2204" i="2"/>
  <c r="T2204" i="2" a="1"/>
  <c r="T2204" i="2" s="1"/>
  <c r="S2204" i="2"/>
  <c r="S2204" i="2" a="1"/>
  <c r="V2203" i="2" a="1"/>
  <c r="V2203" i="2" s="1"/>
  <c r="U2203" i="2"/>
  <c r="T2203" i="2" a="1"/>
  <c r="T2203" i="2" s="1"/>
  <c r="S2203" i="2" a="1"/>
  <c r="S2203" i="2" s="1"/>
  <c r="V2202" i="2" a="1"/>
  <c r="V2202" i="2" s="1"/>
  <c r="U2202" i="2"/>
  <c r="T2202" i="2" a="1"/>
  <c r="T2202" i="2" s="1"/>
  <c r="S2202" i="2" a="1"/>
  <c r="S2202" i="2" s="1"/>
  <c r="V2201" i="2"/>
  <c r="V2201" i="2" a="1"/>
  <c r="U2201" i="2"/>
  <c r="T2201" i="2"/>
  <c r="T2201" i="2" a="1"/>
  <c r="S2201" i="2" a="1"/>
  <c r="S2201" i="2" s="1"/>
  <c r="V2200" i="2" a="1"/>
  <c r="V2200" i="2" s="1"/>
  <c r="U2200" i="2"/>
  <c r="T2200" i="2" a="1"/>
  <c r="T2200" i="2" s="1"/>
  <c r="S2200" i="2"/>
  <c r="S2200" i="2" a="1"/>
  <c r="V2199" i="2" a="1"/>
  <c r="V2199" i="2" s="1"/>
  <c r="U2199" i="2"/>
  <c r="T2199" i="2" a="1"/>
  <c r="T2199" i="2" s="1"/>
  <c r="S2199" i="2"/>
  <c r="S2199" i="2" a="1"/>
  <c r="V2198" i="2" a="1"/>
  <c r="V2198" i="2" s="1"/>
  <c r="U2198" i="2"/>
  <c r="T2198" i="2"/>
  <c r="T2198" i="2" a="1"/>
  <c r="S2198" i="2" a="1"/>
  <c r="S2198" i="2" s="1"/>
  <c r="V2197" i="2"/>
  <c r="V2197" i="2" a="1"/>
  <c r="U2197" i="2"/>
  <c r="T2197" i="2" a="1"/>
  <c r="T2197" i="2" s="1"/>
  <c r="S2197" i="2" a="1"/>
  <c r="S2197" i="2" s="1"/>
  <c r="V2196" i="2"/>
  <c r="V2196" i="2" a="1"/>
  <c r="U2196" i="2"/>
  <c r="T2196" i="2" a="1"/>
  <c r="T2196" i="2" s="1"/>
  <c r="S2196" i="2"/>
  <c r="S2196" i="2" a="1"/>
  <c r="V2195" i="2" a="1"/>
  <c r="V2195" i="2" s="1"/>
  <c r="U2195" i="2"/>
  <c r="T2195" i="2" a="1"/>
  <c r="T2195" i="2" s="1"/>
  <c r="S2195" i="2" a="1"/>
  <c r="S2195" i="2" s="1"/>
  <c r="V2194" i="2" a="1"/>
  <c r="V2194" i="2" s="1"/>
  <c r="U2194" i="2"/>
  <c r="T2194" i="2"/>
  <c r="T2194" i="2" a="1"/>
  <c r="S2194" i="2" a="1"/>
  <c r="S2194" i="2" s="1"/>
  <c r="V2193" i="2"/>
  <c r="V2193" i="2" a="1"/>
  <c r="U2193" i="2"/>
  <c r="T2193" i="2"/>
  <c r="T2193" i="2" a="1"/>
  <c r="S2193" i="2" a="1"/>
  <c r="S2193" i="2" s="1"/>
  <c r="V2192" i="2" a="1"/>
  <c r="V2192" i="2" s="1"/>
  <c r="U2192" i="2"/>
  <c r="T2192" i="2" a="1"/>
  <c r="T2192" i="2" s="1"/>
  <c r="S2192" i="2"/>
  <c r="S2192" i="2" a="1"/>
  <c r="V2191" i="2" a="1"/>
  <c r="V2191" i="2" s="1"/>
  <c r="U2191" i="2"/>
  <c r="T2191" i="2" a="1"/>
  <c r="T2191" i="2" s="1"/>
  <c r="S2191" i="2"/>
  <c r="S2191" i="2" a="1"/>
  <c r="V2190" i="2" a="1"/>
  <c r="V2190" i="2" s="1"/>
  <c r="U2190" i="2"/>
  <c r="T2190" i="2"/>
  <c r="T2190" i="2" a="1"/>
  <c r="S2190" i="2" a="1"/>
  <c r="S2190" i="2" s="1"/>
  <c r="V2189" i="2"/>
  <c r="V2189" i="2" a="1"/>
  <c r="U2189" i="2"/>
  <c r="T2189" i="2" a="1"/>
  <c r="T2189" i="2" s="1"/>
  <c r="S2189" i="2" a="1"/>
  <c r="S2189" i="2" s="1"/>
  <c r="V2188" i="2"/>
  <c r="V2188" i="2" a="1"/>
  <c r="U2188" i="2"/>
  <c r="T2188" i="2" a="1"/>
  <c r="T2188" i="2" s="1"/>
  <c r="S2188" i="2"/>
  <c r="S2188" i="2" a="1"/>
  <c r="V2187" i="2" a="1"/>
  <c r="V2187" i="2" s="1"/>
  <c r="U2187" i="2"/>
  <c r="T2187" i="2" a="1"/>
  <c r="T2187" i="2" s="1"/>
  <c r="S2187" i="2" a="1"/>
  <c r="S2187" i="2" s="1"/>
  <c r="V2186" i="2" a="1"/>
  <c r="V2186" i="2" s="1"/>
  <c r="U2186" i="2"/>
  <c r="T2186" i="2"/>
  <c r="T2186" i="2" a="1"/>
  <c r="S2186" i="2" a="1"/>
  <c r="S2186" i="2" s="1"/>
  <c r="V2185" i="2"/>
  <c r="V2185" i="2" a="1"/>
  <c r="U2185" i="2"/>
  <c r="T2185" i="2"/>
  <c r="T2185" i="2" a="1"/>
  <c r="S2185" i="2" a="1"/>
  <c r="S2185" i="2" s="1"/>
  <c r="V2184" i="2" a="1"/>
  <c r="V2184" i="2" s="1"/>
  <c r="U2184" i="2"/>
  <c r="T2184" i="2" a="1"/>
  <c r="T2184" i="2" s="1"/>
  <c r="S2184" i="2"/>
  <c r="S2184" i="2" a="1"/>
  <c r="V2183" i="2"/>
  <c r="V2183" i="2" a="1"/>
  <c r="U2183" i="2"/>
  <c r="T2183" i="2" a="1"/>
  <c r="T2183" i="2" s="1"/>
  <c r="S2183" i="2"/>
  <c r="S2183" i="2" a="1"/>
  <c r="V2182" i="2" a="1"/>
  <c r="V2182" i="2" s="1"/>
  <c r="U2182" i="2"/>
  <c r="T2182" i="2"/>
  <c r="T2182" i="2" a="1"/>
  <c r="S2182" i="2" a="1"/>
  <c r="S2182" i="2" s="1"/>
  <c r="V2181" i="2" a="1"/>
  <c r="V2181" i="2" s="1"/>
  <c r="U2181" i="2"/>
  <c r="T2181" i="2" a="1"/>
  <c r="T2181" i="2" s="1"/>
  <c r="S2181" i="2" a="1"/>
  <c r="S2181" i="2" s="1"/>
  <c r="V2180" i="2"/>
  <c r="V2180" i="2" a="1"/>
  <c r="U2180" i="2"/>
  <c r="T2180" i="2"/>
  <c r="T2180" i="2" a="1"/>
  <c r="S2180" i="2"/>
  <c r="S2180" i="2" a="1"/>
  <c r="V2179" i="2" a="1"/>
  <c r="V2179" i="2" s="1"/>
  <c r="U2179" i="2"/>
  <c r="T2179" i="2" a="1"/>
  <c r="T2179" i="2" s="1"/>
  <c r="S2179" i="2" a="1"/>
  <c r="S2179" i="2" s="1"/>
  <c r="V2178" i="2" a="1"/>
  <c r="V2178" i="2" s="1"/>
  <c r="U2178" i="2"/>
  <c r="T2178" i="2" a="1"/>
  <c r="T2178" i="2" s="1"/>
  <c r="S2178" i="2" a="1"/>
  <c r="S2178" i="2" s="1"/>
  <c r="V2177" i="2"/>
  <c r="V2177" i="2" a="1"/>
  <c r="U2177" i="2"/>
  <c r="T2177" i="2"/>
  <c r="T2177" i="2" a="1"/>
  <c r="S2177" i="2" a="1"/>
  <c r="S2177" i="2" s="1"/>
  <c r="V2176" i="2" a="1"/>
  <c r="V2176" i="2" s="1"/>
  <c r="U2176" i="2"/>
  <c r="T2176" i="2" a="1"/>
  <c r="T2176" i="2" s="1"/>
  <c r="S2176" i="2" a="1"/>
  <c r="S2176" i="2" s="1"/>
  <c r="V2175" i="2" a="1"/>
  <c r="V2175" i="2" s="1"/>
  <c r="U2175" i="2"/>
  <c r="T2175" i="2" a="1"/>
  <c r="T2175" i="2" s="1"/>
  <c r="S2175" i="2"/>
  <c r="S2175" i="2" a="1"/>
  <c r="V2174" i="2" a="1"/>
  <c r="V2174" i="2" s="1"/>
  <c r="U2174" i="2"/>
  <c r="T2174" i="2"/>
  <c r="T2174" i="2" a="1"/>
  <c r="S2174" i="2" a="1"/>
  <c r="S2174" i="2" s="1"/>
  <c r="V2173" i="2" a="1"/>
  <c r="V2173" i="2" s="1"/>
  <c r="U2173" i="2"/>
  <c r="T2173" i="2" a="1"/>
  <c r="T2173" i="2" s="1"/>
  <c r="S2173" i="2" a="1"/>
  <c r="S2173" i="2" s="1"/>
  <c r="V2172" i="2"/>
  <c r="V2172" i="2" a="1"/>
  <c r="U2172" i="2"/>
  <c r="T2172" i="2" a="1"/>
  <c r="T2172" i="2" s="1"/>
  <c r="S2172" i="2"/>
  <c r="S2172" i="2" a="1"/>
  <c r="V2171" i="2" a="1"/>
  <c r="V2171" i="2" s="1"/>
  <c r="U2171" i="2"/>
  <c r="T2171" i="2" a="1"/>
  <c r="T2171" i="2" s="1"/>
  <c r="S2171" i="2" a="1"/>
  <c r="S2171" i="2" s="1"/>
  <c r="V2170" i="2" a="1"/>
  <c r="V2170" i="2" s="1"/>
  <c r="U2170" i="2"/>
  <c r="T2170" i="2" a="1"/>
  <c r="T2170" i="2" s="1"/>
  <c r="S2170" i="2"/>
  <c r="S2170" i="2" a="1"/>
  <c r="V2169" i="2"/>
  <c r="V2169" i="2" a="1"/>
  <c r="U2169" i="2"/>
  <c r="T2169" i="2"/>
  <c r="T2169" i="2" a="1"/>
  <c r="S2169" i="2" a="1"/>
  <c r="S2169" i="2" s="1"/>
  <c r="V2168" i="2" a="1"/>
  <c r="V2168" i="2" s="1"/>
  <c r="U2168" i="2"/>
  <c r="T2168" i="2" a="1"/>
  <c r="T2168" i="2" s="1"/>
  <c r="S2168" i="2" a="1"/>
  <c r="S2168" i="2" s="1"/>
  <c r="V2167" i="2"/>
  <c r="V2167" i="2" a="1"/>
  <c r="U2167" i="2"/>
  <c r="T2167" i="2" a="1"/>
  <c r="T2167" i="2" s="1"/>
  <c r="S2167" i="2"/>
  <c r="S2167" i="2" a="1"/>
  <c r="V2166" i="2" a="1"/>
  <c r="V2166" i="2" s="1"/>
  <c r="U2166" i="2"/>
  <c r="T2166" i="2"/>
  <c r="T2166" i="2" a="1"/>
  <c r="S2166" i="2" a="1"/>
  <c r="S2166" i="2" s="1"/>
  <c r="V2165" i="2" a="1"/>
  <c r="V2165" i="2" s="1"/>
  <c r="U2165" i="2"/>
  <c r="T2165" i="2" a="1"/>
  <c r="T2165" i="2" s="1"/>
  <c r="S2165" i="2" a="1"/>
  <c r="S2165" i="2" s="1"/>
  <c r="V2164" i="2"/>
  <c r="V2164" i="2" a="1"/>
  <c r="U2164" i="2"/>
  <c r="T2164" i="2"/>
  <c r="T2164" i="2" a="1"/>
  <c r="S2164" i="2"/>
  <c r="S2164" i="2" a="1"/>
  <c r="V2163" i="2" a="1"/>
  <c r="V2163" i="2" s="1"/>
  <c r="U2163" i="2"/>
  <c r="T2163" i="2" a="1"/>
  <c r="T2163" i="2" s="1"/>
  <c r="S2163" i="2" a="1"/>
  <c r="S2163" i="2" s="1"/>
  <c r="V2162" i="2" a="1"/>
  <c r="V2162" i="2" s="1"/>
  <c r="U2162" i="2"/>
  <c r="T2162" i="2" a="1"/>
  <c r="T2162" i="2" s="1"/>
  <c r="S2162" i="2"/>
  <c r="S2162" i="2" a="1"/>
  <c r="V2161" i="2"/>
  <c r="V2161" i="2" a="1"/>
  <c r="U2161" i="2"/>
  <c r="T2161" i="2"/>
  <c r="T2161" i="2" a="1"/>
  <c r="S2161" i="2" a="1"/>
  <c r="S2161" i="2" s="1"/>
  <c r="V2160" i="2" a="1"/>
  <c r="V2160" i="2" s="1"/>
  <c r="U2160" i="2"/>
  <c r="T2160" i="2" a="1"/>
  <c r="T2160" i="2" s="1"/>
  <c r="S2160" i="2" a="1"/>
  <c r="S2160" i="2" s="1"/>
  <c r="V2159" i="2"/>
  <c r="V2159" i="2" a="1"/>
  <c r="U2159" i="2"/>
  <c r="T2159" i="2" a="1"/>
  <c r="T2159" i="2" s="1"/>
  <c r="S2159" i="2"/>
  <c r="S2159" i="2" a="1"/>
  <c r="V2158" i="2" a="1"/>
  <c r="V2158" i="2" s="1"/>
  <c r="U2158" i="2"/>
  <c r="T2158" i="2"/>
  <c r="T2158" i="2" a="1"/>
  <c r="S2158" i="2" a="1"/>
  <c r="S2158" i="2" s="1"/>
  <c r="V2157" i="2" a="1"/>
  <c r="V2157" i="2" s="1"/>
  <c r="U2157" i="2"/>
  <c r="T2157" i="2" a="1"/>
  <c r="T2157" i="2" s="1"/>
  <c r="S2157" i="2" a="1"/>
  <c r="S2157" i="2" s="1"/>
  <c r="V2156" i="2"/>
  <c r="V2156" i="2" a="1"/>
  <c r="U2156" i="2"/>
  <c r="T2156" i="2"/>
  <c r="T2156" i="2" a="1"/>
  <c r="S2156" i="2"/>
  <c r="S2156" i="2" a="1"/>
  <c r="V2155" i="2" a="1"/>
  <c r="V2155" i="2" s="1"/>
  <c r="U2155" i="2"/>
  <c r="T2155" i="2" a="1"/>
  <c r="T2155" i="2" s="1"/>
  <c r="S2155" i="2" a="1"/>
  <c r="S2155" i="2" s="1"/>
  <c r="V2154" i="2" a="1"/>
  <c r="V2154" i="2" s="1"/>
  <c r="U2154" i="2"/>
  <c r="T2154" i="2" a="1"/>
  <c r="T2154" i="2" s="1"/>
  <c r="S2154" i="2"/>
  <c r="S2154" i="2" a="1"/>
  <c r="V2153" i="2"/>
  <c r="V2153" i="2" a="1"/>
  <c r="U2153" i="2"/>
  <c r="T2153" i="2"/>
  <c r="T2153" i="2" a="1"/>
  <c r="S2153" i="2" a="1"/>
  <c r="S2153" i="2" s="1"/>
  <c r="V2152" i="2" a="1"/>
  <c r="V2152" i="2" s="1"/>
  <c r="U2152" i="2"/>
  <c r="T2152" i="2" a="1"/>
  <c r="T2152" i="2" s="1"/>
  <c r="S2152" i="2" a="1"/>
  <c r="S2152" i="2" s="1"/>
  <c r="V2151" i="2"/>
  <c r="V2151" i="2" a="1"/>
  <c r="U2151" i="2"/>
  <c r="T2151" i="2" a="1"/>
  <c r="T2151" i="2" s="1"/>
  <c r="S2151" i="2"/>
  <c r="S2151" i="2" a="1"/>
  <c r="V2150" i="2" a="1"/>
  <c r="V2150" i="2" s="1"/>
  <c r="U2150" i="2"/>
  <c r="T2150" i="2"/>
  <c r="T2150" i="2" a="1"/>
  <c r="S2150" i="2" a="1"/>
  <c r="S2150" i="2" s="1"/>
  <c r="V2149" i="2" a="1"/>
  <c r="V2149" i="2" s="1"/>
  <c r="U2149" i="2"/>
  <c r="T2149" i="2" a="1"/>
  <c r="T2149" i="2" s="1"/>
  <c r="S2149" i="2" a="1"/>
  <c r="S2149" i="2" s="1"/>
  <c r="V2148" i="2"/>
  <c r="V2148" i="2" a="1"/>
  <c r="U2148" i="2"/>
  <c r="T2148" i="2"/>
  <c r="T2148" i="2" a="1"/>
  <c r="S2148" i="2"/>
  <c r="S2148" i="2" a="1"/>
  <c r="V2147" i="2" a="1"/>
  <c r="V2147" i="2" s="1"/>
  <c r="U2147" i="2"/>
  <c r="T2147" i="2" a="1"/>
  <c r="T2147" i="2" s="1"/>
  <c r="S2147" i="2" a="1"/>
  <c r="S2147" i="2" s="1"/>
  <c r="V2146" i="2" a="1"/>
  <c r="V2146" i="2" s="1"/>
  <c r="U2146" i="2"/>
  <c r="T2146" i="2" a="1"/>
  <c r="T2146" i="2" s="1"/>
  <c r="S2146" i="2"/>
  <c r="S2146" i="2" a="1"/>
  <c r="V2145" i="2"/>
  <c r="V2145" i="2" a="1"/>
  <c r="U2145" i="2"/>
  <c r="T2145" i="2"/>
  <c r="T2145" i="2" a="1"/>
  <c r="S2145" i="2" a="1"/>
  <c r="S2145" i="2" s="1"/>
  <c r="V2144" i="2" a="1"/>
  <c r="V2144" i="2" s="1"/>
  <c r="U2144" i="2"/>
  <c r="T2144" i="2" a="1"/>
  <c r="T2144" i="2" s="1"/>
  <c r="S2144" i="2" a="1"/>
  <c r="S2144" i="2" s="1"/>
  <c r="V2143" i="2" a="1"/>
  <c r="V2143" i="2" s="1"/>
  <c r="U2143" i="2"/>
  <c r="T2143" i="2" a="1"/>
  <c r="T2143" i="2" s="1"/>
  <c r="S2143" i="2"/>
  <c r="S2143" i="2" a="1"/>
  <c r="V2142" i="2" a="1"/>
  <c r="V2142" i="2" s="1"/>
  <c r="U2142" i="2"/>
  <c r="T2142" i="2"/>
  <c r="T2142" i="2" a="1"/>
  <c r="S2142" i="2" a="1"/>
  <c r="S2142" i="2" s="1"/>
  <c r="V2141" i="2" a="1"/>
  <c r="V2141" i="2" s="1"/>
  <c r="U2141" i="2"/>
  <c r="T2141" i="2" a="1"/>
  <c r="T2141" i="2" s="1"/>
  <c r="S2141" i="2" a="1"/>
  <c r="S2141" i="2" s="1"/>
  <c r="V2140" i="2"/>
  <c r="V2140" i="2" a="1"/>
  <c r="U2140" i="2"/>
  <c r="T2140" i="2" a="1"/>
  <c r="T2140" i="2" s="1"/>
  <c r="S2140" i="2"/>
  <c r="S2140" i="2" a="1"/>
  <c r="V2139" i="2" a="1"/>
  <c r="V2139" i="2" s="1"/>
  <c r="U2139" i="2"/>
  <c r="T2139" i="2" a="1"/>
  <c r="T2139" i="2" s="1"/>
  <c r="S2139" i="2" a="1"/>
  <c r="S2139" i="2" s="1"/>
  <c r="V2138" i="2" a="1"/>
  <c r="V2138" i="2" s="1"/>
  <c r="U2138" i="2"/>
  <c r="T2138" i="2" a="1"/>
  <c r="T2138" i="2" s="1"/>
  <c r="S2138" i="2" a="1"/>
  <c r="S2138" i="2" s="1"/>
  <c r="V2137" i="2"/>
  <c r="V2137" i="2" a="1"/>
  <c r="U2137" i="2"/>
  <c r="T2137" i="2"/>
  <c r="T2137" i="2" a="1"/>
  <c r="S2137" i="2" a="1"/>
  <c r="S2137" i="2" s="1"/>
  <c r="V2136" i="2" a="1"/>
  <c r="V2136" i="2" s="1"/>
  <c r="U2136" i="2"/>
  <c r="T2136" i="2" a="1"/>
  <c r="T2136" i="2" s="1"/>
  <c r="S2136" i="2" a="1"/>
  <c r="S2136" i="2" s="1"/>
  <c r="V2135" i="2" a="1"/>
  <c r="V2135" i="2" s="1"/>
  <c r="U2135" i="2"/>
  <c r="T2135" i="2" a="1"/>
  <c r="T2135" i="2" s="1"/>
  <c r="S2135" i="2"/>
  <c r="S2135" i="2" a="1"/>
  <c r="V2134" i="2" a="1"/>
  <c r="V2134" i="2" s="1"/>
  <c r="U2134" i="2"/>
  <c r="T2134" i="2"/>
  <c r="T2134" i="2" a="1"/>
  <c r="S2134" i="2" a="1"/>
  <c r="S2134" i="2" s="1"/>
  <c r="V2133" i="2" a="1"/>
  <c r="V2133" i="2" s="1"/>
  <c r="U2133" i="2"/>
  <c r="T2133" i="2" a="1"/>
  <c r="T2133" i="2" s="1"/>
  <c r="S2133" i="2" a="1"/>
  <c r="S2133" i="2" s="1"/>
  <c r="V2132" i="2"/>
  <c r="V2132" i="2" a="1"/>
  <c r="U2132" i="2"/>
  <c r="T2132" i="2" a="1"/>
  <c r="T2132" i="2" s="1"/>
  <c r="S2132" i="2"/>
  <c r="S2132" i="2" a="1"/>
  <c r="V2131" i="2" a="1"/>
  <c r="V2131" i="2" s="1"/>
  <c r="U2131" i="2"/>
  <c r="T2131" i="2" a="1"/>
  <c r="T2131" i="2" s="1"/>
  <c r="S2131" i="2" a="1"/>
  <c r="S2131" i="2" s="1"/>
  <c r="V2130" i="2" a="1"/>
  <c r="V2130" i="2" s="1"/>
  <c r="U2130" i="2"/>
  <c r="T2130" i="2" a="1"/>
  <c r="T2130" i="2" s="1"/>
  <c r="S2130" i="2" a="1"/>
  <c r="S2130" i="2" s="1"/>
  <c r="V2129" i="2"/>
  <c r="V2129" i="2" a="1"/>
  <c r="U2129" i="2"/>
  <c r="T2129" i="2"/>
  <c r="T2129" i="2" a="1"/>
  <c r="S2129" i="2" a="1"/>
  <c r="S2129" i="2" s="1"/>
  <c r="V2128" i="2" a="1"/>
  <c r="V2128" i="2" s="1"/>
  <c r="U2128" i="2"/>
  <c r="T2128" i="2" a="1"/>
  <c r="T2128" i="2" s="1"/>
  <c r="S2128" i="2" a="1"/>
  <c r="S2128" i="2" s="1"/>
  <c r="V2127" i="2" a="1"/>
  <c r="V2127" i="2" s="1"/>
  <c r="U2127" i="2"/>
  <c r="T2127" i="2" a="1"/>
  <c r="T2127" i="2" s="1"/>
  <c r="S2127" i="2"/>
  <c r="S2127" i="2" a="1"/>
  <c r="V2126" i="2" a="1"/>
  <c r="V2126" i="2" s="1"/>
  <c r="U2126" i="2"/>
  <c r="T2126" i="2"/>
  <c r="T2126" i="2" a="1"/>
  <c r="S2126" i="2" a="1"/>
  <c r="S2126" i="2" s="1"/>
  <c r="V2125" i="2" a="1"/>
  <c r="V2125" i="2" s="1"/>
  <c r="U2125" i="2"/>
  <c r="T2125" i="2" a="1"/>
  <c r="T2125" i="2" s="1"/>
  <c r="S2125" i="2" a="1"/>
  <c r="S2125" i="2" s="1"/>
  <c r="V2124" i="2"/>
  <c r="V2124" i="2" a="1"/>
  <c r="U2124" i="2"/>
  <c r="T2124" i="2" a="1"/>
  <c r="T2124" i="2" s="1"/>
  <c r="S2124" i="2"/>
  <c r="S2124" i="2" a="1"/>
  <c r="V2123" i="2" a="1"/>
  <c r="V2123" i="2" s="1"/>
  <c r="U2123" i="2"/>
  <c r="T2123" i="2" a="1"/>
  <c r="T2123" i="2" s="1"/>
  <c r="S2123" i="2" a="1"/>
  <c r="S2123" i="2" s="1"/>
  <c r="V2122" i="2" a="1"/>
  <c r="V2122" i="2" s="1"/>
  <c r="U2122" i="2"/>
  <c r="T2122" i="2" a="1"/>
  <c r="T2122" i="2" s="1"/>
  <c r="S2122" i="2" a="1"/>
  <c r="S2122" i="2" s="1"/>
  <c r="V2121" i="2"/>
  <c r="V2121" i="2" a="1"/>
  <c r="U2121" i="2"/>
  <c r="T2121" i="2"/>
  <c r="T2121" i="2" a="1"/>
  <c r="S2121" i="2" a="1"/>
  <c r="S2121" i="2" s="1"/>
  <c r="V2120" i="2" a="1"/>
  <c r="V2120" i="2" s="1"/>
  <c r="U2120" i="2"/>
  <c r="T2120" i="2" a="1"/>
  <c r="T2120" i="2" s="1"/>
  <c r="S2120" i="2" a="1"/>
  <c r="S2120" i="2" s="1"/>
  <c r="V2119" i="2" a="1"/>
  <c r="V2119" i="2" s="1"/>
  <c r="U2119" i="2"/>
  <c r="T2119" i="2" a="1"/>
  <c r="T2119" i="2" s="1"/>
  <c r="S2119" i="2"/>
  <c r="S2119" i="2" a="1"/>
  <c r="V2118" i="2" a="1"/>
  <c r="V2118" i="2" s="1"/>
  <c r="U2118" i="2"/>
  <c r="T2118" i="2"/>
  <c r="T2118" i="2" a="1"/>
  <c r="S2118" i="2" a="1"/>
  <c r="S2118" i="2" s="1"/>
  <c r="V2117" i="2" a="1"/>
  <c r="V2117" i="2" s="1"/>
  <c r="U2117" i="2"/>
  <c r="T2117" i="2" a="1"/>
  <c r="T2117" i="2" s="1"/>
  <c r="S2117" i="2" a="1"/>
  <c r="S2117" i="2" s="1"/>
  <c r="V2116" i="2"/>
  <c r="V2116" i="2" a="1"/>
  <c r="U2116" i="2"/>
  <c r="T2116" i="2" a="1"/>
  <c r="T2116" i="2" s="1"/>
  <c r="S2116" i="2"/>
  <c r="S2116" i="2" a="1"/>
  <c r="V2115" i="2" a="1"/>
  <c r="V2115" i="2" s="1"/>
  <c r="U2115" i="2"/>
  <c r="T2115" i="2" a="1"/>
  <c r="T2115" i="2" s="1"/>
  <c r="S2115" i="2" a="1"/>
  <c r="S2115" i="2" s="1"/>
  <c r="V2114" i="2" a="1"/>
  <c r="V2114" i="2" s="1"/>
  <c r="U2114" i="2"/>
  <c r="T2114" i="2" a="1"/>
  <c r="T2114" i="2" s="1"/>
  <c r="S2114" i="2" a="1"/>
  <c r="S2114" i="2" s="1"/>
  <c r="V2113" i="2"/>
  <c r="V2113" i="2" a="1"/>
  <c r="U2113" i="2"/>
  <c r="T2113" i="2"/>
  <c r="T2113" i="2" a="1"/>
  <c r="S2113" i="2" a="1"/>
  <c r="S2113" i="2" s="1"/>
  <c r="V2112" i="2" a="1"/>
  <c r="V2112" i="2" s="1"/>
  <c r="U2112" i="2"/>
  <c r="T2112" i="2" a="1"/>
  <c r="T2112" i="2" s="1"/>
  <c r="S2112" i="2" a="1"/>
  <c r="S2112" i="2" s="1"/>
  <c r="V2111" i="2" a="1"/>
  <c r="V2111" i="2" s="1"/>
  <c r="U2111" i="2"/>
  <c r="T2111" i="2" a="1"/>
  <c r="T2111" i="2" s="1"/>
  <c r="S2111" i="2"/>
  <c r="S2111" i="2" a="1"/>
  <c r="V2110" i="2" a="1"/>
  <c r="V2110" i="2" s="1"/>
  <c r="U2110" i="2"/>
  <c r="T2110" i="2"/>
  <c r="T2110" i="2" a="1"/>
  <c r="S2110" i="2" a="1"/>
  <c r="S2110" i="2" s="1"/>
  <c r="V2109" i="2" a="1"/>
  <c r="V2109" i="2" s="1"/>
  <c r="U2109" i="2"/>
  <c r="T2109" i="2" a="1"/>
  <c r="T2109" i="2" s="1"/>
  <c r="S2109" i="2" a="1"/>
  <c r="S2109" i="2" s="1"/>
  <c r="V2108" i="2"/>
  <c r="V2108" i="2" a="1"/>
  <c r="U2108" i="2"/>
  <c r="T2108" i="2" a="1"/>
  <c r="T2108" i="2" s="1"/>
  <c r="S2108" i="2"/>
  <c r="S2108" i="2" a="1"/>
  <c r="V2107" i="2" a="1"/>
  <c r="V2107" i="2" s="1"/>
  <c r="U2107" i="2"/>
  <c r="T2107" i="2" a="1"/>
  <c r="T2107" i="2" s="1"/>
  <c r="S2107" i="2" a="1"/>
  <c r="S2107" i="2" s="1"/>
  <c r="V2106" i="2" a="1"/>
  <c r="V2106" i="2" s="1"/>
  <c r="U2106" i="2"/>
  <c r="T2106" i="2" a="1"/>
  <c r="T2106" i="2" s="1"/>
  <c r="S2106" i="2" a="1"/>
  <c r="S2106" i="2" s="1"/>
  <c r="V2105" i="2"/>
  <c r="V2105" i="2" a="1"/>
  <c r="U2105" i="2"/>
  <c r="T2105" i="2"/>
  <c r="T2105" i="2" a="1"/>
  <c r="S2105" i="2" a="1"/>
  <c r="S2105" i="2" s="1"/>
  <c r="V2104" i="2" a="1"/>
  <c r="V2104" i="2" s="1"/>
  <c r="U2104" i="2"/>
  <c r="T2104" i="2" a="1"/>
  <c r="T2104" i="2" s="1"/>
  <c r="S2104" i="2" a="1"/>
  <c r="S2104" i="2" s="1"/>
  <c r="V2103" i="2" a="1"/>
  <c r="V2103" i="2" s="1"/>
  <c r="U2103" i="2"/>
  <c r="T2103" i="2" a="1"/>
  <c r="T2103" i="2" s="1"/>
  <c r="S2103" i="2"/>
  <c r="S2103" i="2" a="1"/>
  <c r="V2102" i="2" a="1"/>
  <c r="V2102" i="2" s="1"/>
  <c r="U2102" i="2"/>
  <c r="T2102" i="2"/>
  <c r="T2102" i="2" a="1"/>
  <c r="S2102" i="2" a="1"/>
  <c r="S2102" i="2" s="1"/>
  <c r="V2101" i="2" a="1"/>
  <c r="V2101" i="2" s="1"/>
  <c r="U2101" i="2"/>
  <c r="T2101" i="2" a="1"/>
  <c r="T2101" i="2" s="1"/>
  <c r="S2101" i="2" a="1"/>
  <c r="S2101" i="2" s="1"/>
  <c r="V2100" i="2"/>
  <c r="V2100" i="2" a="1"/>
  <c r="U2100" i="2"/>
  <c r="T2100" i="2" a="1"/>
  <c r="T2100" i="2" s="1"/>
  <c r="S2100" i="2"/>
  <c r="S2100" i="2" a="1"/>
  <c r="V2099" i="2" a="1"/>
  <c r="V2099" i="2" s="1"/>
  <c r="U2099" i="2"/>
  <c r="T2099" i="2"/>
  <c r="T2099" i="2" a="1"/>
  <c r="S2099" i="2" a="1"/>
  <c r="S2099" i="2" s="1"/>
  <c r="V2098" i="2" a="1"/>
  <c r="V2098" i="2" s="1"/>
  <c r="U2098" i="2"/>
  <c r="T2098" i="2" a="1"/>
  <c r="T2098" i="2" s="1"/>
  <c r="S2098" i="2" a="1"/>
  <c r="S2098" i="2" s="1"/>
  <c r="V2097" i="2"/>
  <c r="V2097" i="2" a="1"/>
  <c r="U2097" i="2"/>
  <c r="T2097" i="2"/>
  <c r="T2097" i="2" a="1"/>
  <c r="S2097" i="2" a="1"/>
  <c r="S2097" i="2" s="1"/>
  <c r="V2096" i="2" a="1"/>
  <c r="V2096" i="2" s="1"/>
  <c r="U2096" i="2"/>
  <c r="T2096" i="2" a="1"/>
  <c r="T2096" i="2" s="1"/>
  <c r="S2096" i="2" a="1"/>
  <c r="S2096" i="2" s="1"/>
  <c r="V2095" i="2" a="1"/>
  <c r="V2095" i="2" s="1"/>
  <c r="U2095" i="2"/>
  <c r="T2095" i="2" a="1"/>
  <c r="T2095" i="2" s="1"/>
  <c r="S2095" i="2"/>
  <c r="S2095" i="2" a="1"/>
  <c r="V2094" i="2" a="1"/>
  <c r="V2094" i="2" s="1"/>
  <c r="U2094" i="2"/>
  <c r="T2094" i="2"/>
  <c r="T2094" i="2" a="1"/>
  <c r="S2094" i="2" a="1"/>
  <c r="S2094" i="2" s="1"/>
  <c r="V2093" i="2" a="1"/>
  <c r="V2093" i="2" s="1"/>
  <c r="U2093" i="2"/>
  <c r="T2093" i="2" a="1"/>
  <c r="T2093" i="2" s="1"/>
  <c r="S2093" i="2" a="1"/>
  <c r="S2093" i="2" s="1"/>
  <c r="V2092" i="2"/>
  <c r="V2092" i="2" a="1"/>
  <c r="U2092" i="2"/>
  <c r="T2092" i="2" a="1"/>
  <c r="T2092" i="2" s="1"/>
  <c r="S2092" i="2"/>
  <c r="S2092" i="2" a="1"/>
  <c r="V2091" i="2" a="1"/>
  <c r="V2091" i="2" s="1"/>
  <c r="U2091" i="2"/>
  <c r="T2091" i="2" a="1"/>
  <c r="T2091" i="2" s="1"/>
  <c r="S2091" i="2" a="1"/>
  <c r="S2091" i="2" s="1"/>
  <c r="V2090" i="2" a="1"/>
  <c r="V2090" i="2" s="1"/>
  <c r="U2090" i="2"/>
  <c r="T2090" i="2" a="1"/>
  <c r="T2090" i="2" s="1"/>
  <c r="S2090" i="2" a="1"/>
  <c r="S2090" i="2" s="1"/>
  <c r="V2089" i="2"/>
  <c r="V2089" i="2" a="1"/>
  <c r="U2089" i="2"/>
  <c r="T2089" i="2"/>
  <c r="T2089" i="2" a="1"/>
  <c r="S2089" i="2" a="1"/>
  <c r="S2089" i="2" s="1"/>
  <c r="V2088" i="2" a="1"/>
  <c r="V2088" i="2" s="1"/>
  <c r="U2088" i="2"/>
  <c r="T2088" i="2" a="1"/>
  <c r="T2088" i="2" s="1"/>
  <c r="S2088" i="2" a="1"/>
  <c r="S2088" i="2" s="1"/>
  <c r="V2087" i="2" a="1"/>
  <c r="V2087" i="2" s="1"/>
  <c r="U2087" i="2"/>
  <c r="T2087" i="2" a="1"/>
  <c r="T2087" i="2" s="1"/>
  <c r="S2087" i="2"/>
  <c r="S2087" i="2" a="1"/>
  <c r="V2086" i="2" a="1"/>
  <c r="V2086" i="2" s="1"/>
  <c r="U2086" i="2"/>
  <c r="T2086" i="2"/>
  <c r="T2086" i="2" a="1"/>
  <c r="S2086" i="2" a="1"/>
  <c r="S2086" i="2" s="1"/>
  <c r="V2085" i="2" a="1"/>
  <c r="V2085" i="2" s="1"/>
  <c r="U2085" i="2"/>
  <c r="T2085" i="2" a="1"/>
  <c r="T2085" i="2" s="1"/>
  <c r="S2085" i="2" a="1"/>
  <c r="S2085" i="2" s="1"/>
  <c r="V2084" i="2"/>
  <c r="V2084" i="2" a="1"/>
  <c r="U2084" i="2"/>
  <c r="T2084" i="2" a="1"/>
  <c r="T2084" i="2" s="1"/>
  <c r="S2084" i="2"/>
  <c r="S2084" i="2" a="1"/>
  <c r="V2083" i="2" a="1"/>
  <c r="V2083" i="2" s="1"/>
  <c r="U2083" i="2"/>
  <c r="T2083" i="2" a="1"/>
  <c r="T2083" i="2" s="1"/>
  <c r="S2083" i="2" a="1"/>
  <c r="S2083" i="2" s="1"/>
  <c r="V2082" i="2" a="1"/>
  <c r="V2082" i="2" s="1"/>
  <c r="U2082" i="2"/>
  <c r="T2082" i="2" a="1"/>
  <c r="T2082" i="2" s="1"/>
  <c r="S2082" i="2" a="1"/>
  <c r="S2082" i="2" s="1"/>
  <c r="V2081" i="2"/>
  <c r="V2081" i="2" a="1"/>
  <c r="U2081" i="2"/>
  <c r="T2081" i="2"/>
  <c r="T2081" i="2" a="1"/>
  <c r="S2081" i="2" a="1"/>
  <c r="S2081" i="2" s="1"/>
  <c r="V2080" i="2" a="1"/>
  <c r="V2080" i="2" s="1"/>
  <c r="U2080" i="2"/>
  <c r="T2080" i="2" a="1"/>
  <c r="T2080" i="2" s="1"/>
  <c r="S2080" i="2" a="1"/>
  <c r="S2080" i="2" s="1"/>
  <c r="V2079" i="2" a="1"/>
  <c r="V2079" i="2" s="1"/>
  <c r="U2079" i="2"/>
  <c r="T2079" i="2" a="1"/>
  <c r="T2079" i="2" s="1"/>
  <c r="S2079" i="2"/>
  <c r="S2079" i="2" a="1"/>
  <c r="V2078" i="2" a="1"/>
  <c r="V2078" i="2" s="1"/>
  <c r="U2078" i="2"/>
  <c r="T2078" i="2"/>
  <c r="T2078" i="2" a="1"/>
  <c r="S2078" i="2" a="1"/>
  <c r="S2078" i="2" s="1"/>
  <c r="V2077" i="2" a="1"/>
  <c r="V2077" i="2" s="1"/>
  <c r="U2077" i="2"/>
  <c r="T2077" i="2" a="1"/>
  <c r="T2077" i="2" s="1"/>
  <c r="S2077" i="2" a="1"/>
  <c r="S2077" i="2" s="1"/>
  <c r="V2076" i="2"/>
  <c r="V2076" i="2" a="1"/>
  <c r="U2076" i="2"/>
  <c r="T2076" i="2" a="1"/>
  <c r="T2076" i="2" s="1"/>
  <c r="S2076" i="2"/>
  <c r="S2076" i="2" a="1"/>
  <c r="V2075" i="2" a="1"/>
  <c r="V2075" i="2" s="1"/>
  <c r="U2075" i="2"/>
  <c r="T2075" i="2" a="1"/>
  <c r="T2075" i="2" s="1"/>
  <c r="S2075" i="2" a="1"/>
  <c r="S2075" i="2" s="1"/>
  <c r="V2074" i="2" a="1"/>
  <c r="V2074" i="2" s="1"/>
  <c r="U2074" i="2"/>
  <c r="T2074" i="2" a="1"/>
  <c r="T2074" i="2" s="1"/>
  <c r="S2074" i="2" a="1"/>
  <c r="S2074" i="2" s="1"/>
  <c r="V2073" i="2"/>
  <c r="V2073" i="2" a="1"/>
  <c r="U2073" i="2"/>
  <c r="T2073" i="2"/>
  <c r="T2073" i="2" a="1"/>
  <c r="S2073" i="2" a="1"/>
  <c r="S2073" i="2" s="1"/>
  <c r="V2072" i="2" a="1"/>
  <c r="V2072" i="2" s="1"/>
  <c r="U2072" i="2"/>
  <c r="T2072" i="2" a="1"/>
  <c r="T2072" i="2" s="1"/>
  <c r="S2072" i="2" a="1"/>
  <c r="S2072" i="2" s="1"/>
  <c r="V2071" i="2" a="1"/>
  <c r="V2071" i="2" s="1"/>
  <c r="U2071" i="2"/>
  <c r="T2071" i="2" a="1"/>
  <c r="T2071" i="2" s="1"/>
  <c r="S2071" i="2"/>
  <c r="S2071" i="2" a="1"/>
  <c r="V2070" i="2" a="1"/>
  <c r="V2070" i="2" s="1"/>
  <c r="U2070" i="2"/>
  <c r="T2070" i="2"/>
  <c r="T2070" i="2" a="1"/>
  <c r="S2070" i="2" a="1"/>
  <c r="S2070" i="2" s="1"/>
  <c r="V2069" i="2" a="1"/>
  <c r="V2069" i="2" s="1"/>
  <c r="U2069" i="2"/>
  <c r="T2069" i="2" a="1"/>
  <c r="T2069" i="2" s="1"/>
  <c r="S2069" i="2" a="1"/>
  <c r="S2069" i="2" s="1"/>
  <c r="V2068" i="2"/>
  <c r="V2068" i="2" a="1"/>
  <c r="U2068" i="2"/>
  <c r="T2068" i="2" a="1"/>
  <c r="T2068" i="2" s="1"/>
  <c r="S2068" i="2"/>
  <c r="S2068" i="2" a="1"/>
  <c r="V2067" i="2" a="1"/>
  <c r="V2067" i="2" s="1"/>
  <c r="U2067" i="2"/>
  <c r="T2067" i="2" a="1"/>
  <c r="T2067" i="2" s="1"/>
  <c r="S2067" i="2" a="1"/>
  <c r="S2067" i="2" s="1"/>
  <c r="V2066" i="2" a="1"/>
  <c r="V2066" i="2" s="1"/>
  <c r="U2066" i="2"/>
  <c r="T2066" i="2" a="1"/>
  <c r="T2066" i="2" s="1"/>
  <c r="S2066" i="2" a="1"/>
  <c r="S2066" i="2" s="1"/>
  <c r="V2065" i="2"/>
  <c r="V2065" i="2" a="1"/>
  <c r="U2065" i="2"/>
  <c r="T2065" i="2"/>
  <c r="T2065" i="2" a="1"/>
  <c r="S2065" i="2" a="1"/>
  <c r="S2065" i="2" s="1"/>
  <c r="V2064" i="2" a="1"/>
  <c r="V2064" i="2" s="1"/>
  <c r="U2064" i="2"/>
  <c r="T2064" i="2" a="1"/>
  <c r="T2064" i="2" s="1"/>
  <c r="S2064" i="2" a="1"/>
  <c r="S2064" i="2" s="1"/>
  <c r="V2063" i="2" a="1"/>
  <c r="V2063" i="2" s="1"/>
  <c r="U2063" i="2"/>
  <c r="T2063" i="2" a="1"/>
  <c r="T2063" i="2" s="1"/>
  <c r="S2063" i="2"/>
  <c r="S2063" i="2" a="1"/>
  <c r="V2062" i="2"/>
  <c r="V2062" i="2" a="1"/>
  <c r="U2062" i="2"/>
  <c r="T2062" i="2"/>
  <c r="T2062" i="2" a="1"/>
  <c r="S2062" i="2" a="1"/>
  <c r="S2062" i="2" s="1"/>
  <c r="V2061" i="2" a="1"/>
  <c r="V2061" i="2" s="1"/>
  <c r="U2061" i="2"/>
  <c r="T2061" i="2" a="1"/>
  <c r="T2061" i="2" s="1"/>
  <c r="S2061" i="2" a="1"/>
  <c r="S2061" i="2" s="1"/>
  <c r="V2060" i="2"/>
  <c r="V2060" i="2" a="1"/>
  <c r="U2060" i="2"/>
  <c r="T2060" i="2" a="1"/>
  <c r="T2060" i="2" s="1"/>
  <c r="S2060" i="2"/>
  <c r="S2060" i="2" a="1"/>
  <c r="V2059" i="2" a="1"/>
  <c r="V2059" i="2" s="1"/>
  <c r="U2059" i="2"/>
  <c r="T2059" i="2"/>
  <c r="T2059" i="2" a="1"/>
  <c r="S2059" i="2" a="1"/>
  <c r="S2059" i="2" s="1"/>
  <c r="V2058" i="2" a="1"/>
  <c r="V2058" i="2" s="1"/>
  <c r="U2058" i="2"/>
  <c r="T2058" i="2" a="1"/>
  <c r="T2058" i="2" s="1"/>
  <c r="S2058" i="2" a="1"/>
  <c r="S2058" i="2" s="1"/>
  <c r="V2057" i="2"/>
  <c r="V2057" i="2" a="1"/>
  <c r="U2057" i="2"/>
  <c r="T2057" i="2"/>
  <c r="T2057" i="2" a="1"/>
  <c r="S2057" i="2" a="1"/>
  <c r="S2057" i="2" s="1"/>
  <c r="V2056" i="2" a="1"/>
  <c r="V2056" i="2" s="1"/>
  <c r="U2056" i="2"/>
  <c r="T2056" i="2" a="1"/>
  <c r="T2056" i="2" s="1"/>
  <c r="S2056" i="2" a="1"/>
  <c r="S2056" i="2" s="1"/>
  <c r="V2055" i="2" a="1"/>
  <c r="V2055" i="2" s="1"/>
  <c r="U2055" i="2"/>
  <c r="T2055" i="2" a="1"/>
  <c r="T2055" i="2" s="1"/>
  <c r="S2055" i="2"/>
  <c r="S2055" i="2" a="1"/>
  <c r="V2054" i="2" a="1"/>
  <c r="V2054" i="2" s="1"/>
  <c r="U2054" i="2"/>
  <c r="T2054" i="2"/>
  <c r="T2054" i="2" a="1"/>
  <c r="S2054" i="2" a="1"/>
  <c r="S2054" i="2" s="1"/>
  <c r="V2053" i="2" a="1"/>
  <c r="V2053" i="2" s="1"/>
  <c r="U2053" i="2"/>
  <c r="T2053" i="2" a="1"/>
  <c r="T2053" i="2" s="1"/>
  <c r="S2053" i="2" a="1"/>
  <c r="S2053" i="2" s="1"/>
  <c r="V2052" i="2"/>
  <c r="V2052" i="2" a="1"/>
  <c r="U2052" i="2"/>
  <c r="T2052" i="2" a="1"/>
  <c r="T2052" i="2" s="1"/>
  <c r="S2052" i="2"/>
  <c r="S2052" i="2" a="1"/>
  <c r="V2051" i="2" a="1"/>
  <c r="V2051" i="2" s="1"/>
  <c r="U2051" i="2"/>
  <c r="T2051" i="2"/>
  <c r="T2051" i="2" a="1"/>
  <c r="S2051" i="2" a="1"/>
  <c r="S2051" i="2" s="1"/>
  <c r="V2050" i="2" a="1"/>
  <c r="V2050" i="2" s="1"/>
  <c r="U2050" i="2"/>
  <c r="T2050" i="2" a="1"/>
  <c r="T2050" i="2" s="1"/>
  <c r="S2050" i="2" a="1"/>
  <c r="S2050" i="2" s="1"/>
  <c r="V2049" i="2"/>
  <c r="V2049" i="2" a="1"/>
  <c r="U2049" i="2"/>
  <c r="T2049" i="2"/>
  <c r="T2049" i="2" a="1"/>
  <c r="S2049" i="2"/>
  <c r="S2049" i="2" a="1"/>
  <c r="V2048" i="2" a="1"/>
  <c r="V2048" i="2" s="1"/>
  <c r="U2048" i="2"/>
  <c r="T2048" i="2" a="1"/>
  <c r="T2048" i="2" s="1"/>
  <c r="S2048" i="2" a="1"/>
  <c r="S2048" i="2" s="1"/>
  <c r="V2047" i="2" a="1"/>
  <c r="V2047" i="2" s="1"/>
  <c r="U2047" i="2"/>
  <c r="T2047" i="2" a="1"/>
  <c r="T2047" i="2" s="1"/>
  <c r="S2047" i="2"/>
  <c r="S2047" i="2" a="1"/>
  <c r="V2046" i="2" a="1"/>
  <c r="V2046" i="2" s="1"/>
  <c r="U2046" i="2"/>
  <c r="T2046" i="2"/>
  <c r="T2046" i="2" a="1"/>
  <c r="S2046" i="2" a="1"/>
  <c r="S2046" i="2" s="1"/>
  <c r="V2045" i="2" a="1"/>
  <c r="V2045" i="2" s="1"/>
  <c r="U2045" i="2"/>
  <c r="T2045" i="2" a="1"/>
  <c r="T2045" i="2" s="1"/>
  <c r="S2045" i="2" a="1"/>
  <c r="S2045" i="2" s="1"/>
  <c r="V2044" i="2"/>
  <c r="V2044" i="2" a="1"/>
  <c r="U2044" i="2"/>
  <c r="T2044" i="2" a="1"/>
  <c r="T2044" i="2" s="1"/>
  <c r="S2044" i="2"/>
  <c r="S2044" i="2" a="1"/>
  <c r="V2043" i="2" a="1"/>
  <c r="V2043" i="2" s="1"/>
  <c r="U2043" i="2"/>
  <c r="T2043" i="2" a="1"/>
  <c r="T2043" i="2" s="1"/>
  <c r="S2043" i="2" a="1"/>
  <c r="S2043" i="2" s="1"/>
  <c r="V2042" i="2" a="1"/>
  <c r="V2042" i="2" s="1"/>
  <c r="U2042" i="2"/>
  <c r="T2042" i="2" a="1"/>
  <c r="T2042" i="2" s="1"/>
  <c r="S2042" i="2" a="1"/>
  <c r="S2042" i="2" s="1"/>
  <c r="V2041" i="2"/>
  <c r="V2041" i="2" a="1"/>
  <c r="U2041" i="2"/>
  <c r="T2041" i="2"/>
  <c r="T2041" i="2" a="1"/>
  <c r="S2041" i="2" a="1"/>
  <c r="S2041" i="2" s="1"/>
  <c r="V2040" i="2" a="1"/>
  <c r="V2040" i="2" s="1"/>
  <c r="U2040" i="2"/>
  <c r="T2040" i="2" a="1"/>
  <c r="T2040" i="2" s="1"/>
  <c r="S2040" i="2" a="1"/>
  <c r="S2040" i="2" s="1"/>
  <c r="V2039" i="2" a="1"/>
  <c r="V2039" i="2" s="1"/>
  <c r="U2039" i="2"/>
  <c r="T2039" i="2" a="1"/>
  <c r="T2039" i="2" s="1"/>
  <c r="S2039" i="2"/>
  <c r="S2039" i="2" a="1"/>
  <c r="V2038" i="2" a="1"/>
  <c r="V2038" i="2" s="1"/>
  <c r="U2038" i="2"/>
  <c r="T2038" i="2"/>
  <c r="T2038" i="2" a="1"/>
  <c r="S2038" i="2" a="1"/>
  <c r="S2038" i="2" s="1"/>
  <c r="V2037" i="2" a="1"/>
  <c r="V2037" i="2" s="1"/>
  <c r="U2037" i="2"/>
  <c r="T2037" i="2" a="1"/>
  <c r="T2037" i="2" s="1"/>
  <c r="S2037" i="2" a="1"/>
  <c r="S2037" i="2" s="1"/>
  <c r="V2036" i="2"/>
  <c r="V2036" i="2" a="1"/>
  <c r="U2036" i="2"/>
  <c r="T2036" i="2" a="1"/>
  <c r="T2036" i="2" s="1"/>
  <c r="S2036" i="2"/>
  <c r="S2036" i="2" a="1"/>
  <c r="V2035" i="2" a="1"/>
  <c r="V2035" i="2" s="1"/>
  <c r="U2035" i="2"/>
  <c r="T2035" i="2" a="1"/>
  <c r="T2035" i="2" s="1"/>
  <c r="S2035" i="2" a="1"/>
  <c r="S2035" i="2" s="1"/>
  <c r="V2034" i="2" a="1"/>
  <c r="V2034" i="2" s="1"/>
  <c r="U2034" i="2"/>
  <c r="T2034" i="2" a="1"/>
  <c r="T2034" i="2" s="1"/>
  <c r="S2034" i="2" a="1"/>
  <c r="S2034" i="2" s="1"/>
  <c r="V2033" i="2"/>
  <c r="V2033" i="2" a="1"/>
  <c r="U2033" i="2"/>
  <c r="T2033" i="2"/>
  <c r="T2033" i="2" a="1"/>
  <c r="S2033" i="2" a="1"/>
  <c r="S2033" i="2" s="1"/>
  <c r="V2032" i="2" a="1"/>
  <c r="V2032" i="2" s="1"/>
  <c r="U2032" i="2"/>
  <c r="T2032" i="2" a="1"/>
  <c r="T2032" i="2" s="1"/>
  <c r="S2032" i="2" a="1"/>
  <c r="S2032" i="2" s="1"/>
  <c r="V2031" i="2" a="1"/>
  <c r="V2031" i="2" s="1"/>
  <c r="U2031" i="2"/>
  <c r="T2031" i="2" a="1"/>
  <c r="T2031" i="2" s="1"/>
  <c r="S2031" i="2"/>
  <c r="S2031" i="2" a="1"/>
  <c r="V2030" i="2" a="1"/>
  <c r="V2030" i="2" s="1"/>
  <c r="U2030" i="2"/>
  <c r="T2030" i="2"/>
  <c r="T2030" i="2" a="1"/>
  <c r="S2030" i="2" a="1"/>
  <c r="S2030" i="2" s="1"/>
  <c r="V2029" i="2" a="1"/>
  <c r="V2029" i="2" s="1"/>
  <c r="U2029" i="2"/>
  <c r="T2029" i="2" a="1"/>
  <c r="T2029" i="2" s="1"/>
  <c r="S2029" i="2" a="1"/>
  <c r="S2029" i="2" s="1"/>
  <c r="V2028" i="2"/>
  <c r="V2028" i="2" a="1"/>
  <c r="U2028" i="2"/>
  <c r="T2028" i="2" a="1"/>
  <c r="T2028" i="2" s="1"/>
  <c r="S2028" i="2"/>
  <c r="S2028" i="2" a="1"/>
  <c r="V2027" i="2" a="1"/>
  <c r="V2027" i="2" s="1"/>
  <c r="U2027" i="2"/>
  <c r="T2027" i="2" a="1"/>
  <c r="T2027" i="2" s="1"/>
  <c r="S2027" i="2" a="1"/>
  <c r="S2027" i="2" s="1"/>
  <c r="V2026" i="2" a="1"/>
  <c r="V2026" i="2" s="1"/>
  <c r="U2026" i="2"/>
  <c r="T2026" i="2" a="1"/>
  <c r="T2026" i="2" s="1"/>
  <c r="S2026" i="2" a="1"/>
  <c r="S2026" i="2" s="1"/>
  <c r="V2025" i="2"/>
  <c r="V2025" i="2" a="1"/>
  <c r="U2025" i="2"/>
  <c r="T2025" i="2"/>
  <c r="T2025" i="2" a="1"/>
  <c r="S2025" i="2" a="1"/>
  <c r="S2025" i="2" s="1"/>
  <c r="V2024" i="2" a="1"/>
  <c r="V2024" i="2" s="1"/>
  <c r="U2024" i="2"/>
  <c r="T2024" i="2" a="1"/>
  <c r="T2024" i="2" s="1"/>
  <c r="S2024" i="2" a="1"/>
  <c r="S2024" i="2" s="1"/>
  <c r="V2023" i="2" a="1"/>
  <c r="V2023" i="2" s="1"/>
  <c r="U2023" i="2"/>
  <c r="T2023" i="2" a="1"/>
  <c r="T2023" i="2" s="1"/>
  <c r="S2023" i="2"/>
  <c r="S2023" i="2" a="1"/>
  <c r="V2022" i="2" a="1"/>
  <c r="V2022" i="2" s="1"/>
  <c r="U2022" i="2"/>
  <c r="T2022" i="2"/>
  <c r="T2022" i="2" a="1"/>
  <c r="S2022" i="2" a="1"/>
  <c r="S2022" i="2" s="1"/>
  <c r="V2021" i="2" a="1"/>
  <c r="V2021" i="2" s="1"/>
  <c r="U2021" i="2"/>
  <c r="T2021" i="2" a="1"/>
  <c r="T2021" i="2" s="1"/>
  <c r="S2021" i="2" a="1"/>
  <c r="S2021" i="2" s="1"/>
  <c r="V2020" i="2"/>
  <c r="V2020" i="2" a="1"/>
  <c r="U2020" i="2"/>
  <c r="T2020" i="2" a="1"/>
  <c r="T2020" i="2" s="1"/>
  <c r="S2020" i="2"/>
  <c r="S2020" i="2" a="1"/>
  <c r="V2019" i="2" a="1"/>
  <c r="V2019" i="2" s="1"/>
  <c r="U2019" i="2"/>
  <c r="T2019" i="2" a="1"/>
  <c r="T2019" i="2" s="1"/>
  <c r="S2019" i="2" a="1"/>
  <c r="S2019" i="2" s="1"/>
  <c r="V2018" i="2" a="1"/>
  <c r="V2018" i="2" s="1"/>
  <c r="U2018" i="2"/>
  <c r="T2018" i="2" a="1"/>
  <c r="T2018" i="2" s="1"/>
  <c r="S2018" i="2" a="1"/>
  <c r="S2018" i="2" s="1"/>
  <c r="V2017" i="2"/>
  <c r="V2017" i="2" a="1"/>
  <c r="U2017" i="2"/>
  <c r="T2017" i="2"/>
  <c r="T2017" i="2" a="1"/>
  <c r="S2017" i="2" a="1"/>
  <c r="S2017" i="2" s="1"/>
  <c r="V2016" i="2" a="1"/>
  <c r="V2016" i="2" s="1"/>
  <c r="U2016" i="2"/>
  <c r="T2016" i="2" a="1"/>
  <c r="T2016" i="2" s="1"/>
  <c r="S2016" i="2" a="1"/>
  <c r="S2016" i="2" s="1"/>
  <c r="V2015" i="2" a="1"/>
  <c r="V2015" i="2" s="1"/>
  <c r="U2015" i="2"/>
  <c r="T2015" i="2" a="1"/>
  <c r="T2015" i="2" s="1"/>
  <c r="S2015" i="2"/>
  <c r="S2015" i="2" a="1"/>
  <c r="V2014" i="2" a="1"/>
  <c r="V2014" i="2" s="1"/>
  <c r="U2014" i="2"/>
  <c r="T2014" i="2"/>
  <c r="T2014" i="2" a="1"/>
  <c r="S2014" i="2" a="1"/>
  <c r="S2014" i="2" s="1"/>
  <c r="V2013" i="2" a="1"/>
  <c r="V2013" i="2" s="1"/>
  <c r="U2013" i="2"/>
  <c r="T2013" i="2" a="1"/>
  <c r="T2013" i="2" s="1"/>
  <c r="S2013" i="2" a="1"/>
  <c r="S2013" i="2" s="1"/>
  <c r="V2012" i="2"/>
  <c r="V2012" i="2" a="1"/>
  <c r="U2012" i="2"/>
  <c r="T2012" i="2" a="1"/>
  <c r="T2012" i="2" s="1"/>
  <c r="S2012" i="2"/>
  <c r="S2012" i="2" a="1"/>
  <c r="V2011" i="2" a="1"/>
  <c r="V2011" i="2" s="1"/>
  <c r="U2011" i="2"/>
  <c r="T2011" i="2" a="1"/>
  <c r="T2011" i="2" s="1"/>
  <c r="S2011" i="2" a="1"/>
  <c r="S2011" i="2" s="1"/>
  <c r="V2010" i="2" a="1"/>
  <c r="V2010" i="2" s="1"/>
  <c r="U2010" i="2"/>
  <c r="T2010" i="2" a="1"/>
  <c r="T2010" i="2" s="1"/>
  <c r="S2010" i="2" a="1"/>
  <c r="S2010" i="2" s="1"/>
  <c r="V2009" i="2"/>
  <c r="V2009" i="2" a="1"/>
  <c r="U2009" i="2"/>
  <c r="T2009" i="2"/>
  <c r="T2009" i="2" a="1"/>
  <c r="S2009" i="2" a="1"/>
  <c r="S2009" i="2" s="1"/>
  <c r="V2008" i="2" a="1"/>
  <c r="V2008" i="2" s="1"/>
  <c r="U2008" i="2"/>
  <c r="T2008" i="2" a="1"/>
  <c r="T2008" i="2" s="1"/>
  <c r="S2008" i="2" a="1"/>
  <c r="S2008" i="2" s="1"/>
  <c r="V2007" i="2" a="1"/>
  <c r="V2007" i="2" s="1"/>
  <c r="U2007" i="2"/>
  <c r="T2007" i="2" a="1"/>
  <c r="T2007" i="2" s="1"/>
  <c r="S2007" i="2"/>
  <c r="S2007" i="2" a="1"/>
  <c r="V2006" i="2" a="1"/>
  <c r="V2006" i="2" s="1"/>
  <c r="U2006" i="2"/>
  <c r="T2006" i="2"/>
  <c r="T2006" i="2" a="1"/>
  <c r="S2006" i="2" a="1"/>
  <c r="S2006" i="2" s="1"/>
  <c r="V2005" i="2" a="1"/>
  <c r="V2005" i="2" s="1"/>
  <c r="U2005" i="2"/>
  <c r="T2005" i="2" a="1"/>
  <c r="T2005" i="2" s="1"/>
  <c r="S2005" i="2" a="1"/>
  <c r="S2005" i="2" s="1"/>
  <c r="V2004" i="2"/>
  <c r="V2004" i="2" a="1"/>
  <c r="U2004" i="2"/>
  <c r="T2004" i="2" a="1"/>
  <c r="T2004" i="2" s="1"/>
  <c r="S2004" i="2"/>
  <c r="S2004" i="2" a="1"/>
  <c r="V2003" i="2" a="1"/>
  <c r="V2003" i="2" s="1"/>
  <c r="U2003" i="2"/>
  <c r="T2003" i="2" a="1"/>
  <c r="T2003" i="2" s="1"/>
  <c r="S2003" i="2" a="1"/>
  <c r="S2003" i="2" s="1"/>
  <c r="V2002" i="2" a="1"/>
  <c r="V2002" i="2" s="1"/>
  <c r="U2002" i="2"/>
  <c r="T2002" i="2" a="1"/>
  <c r="T2002" i="2" s="1"/>
  <c r="S2002" i="2" a="1"/>
  <c r="S2002" i="2" s="1"/>
  <c r="V2001" i="2"/>
  <c r="V2001" i="2" a="1"/>
  <c r="U2001" i="2"/>
  <c r="T2001" i="2"/>
  <c r="T2001" i="2" a="1"/>
  <c r="S2001" i="2" a="1"/>
  <c r="S2001" i="2" s="1"/>
  <c r="V2000" i="2" a="1"/>
  <c r="V2000" i="2" s="1"/>
  <c r="U2000" i="2"/>
  <c r="T2000" i="2" a="1"/>
  <c r="T2000" i="2" s="1"/>
  <c r="S2000" i="2" a="1"/>
  <c r="S2000" i="2" s="1"/>
  <c r="V1999" i="2" a="1"/>
  <c r="V1999" i="2" s="1"/>
  <c r="U1999" i="2"/>
  <c r="T1999" i="2" a="1"/>
  <c r="T1999" i="2" s="1"/>
  <c r="S1999" i="2"/>
  <c r="S1999" i="2" a="1"/>
  <c r="V1998" i="2" a="1"/>
  <c r="V1998" i="2" s="1"/>
  <c r="U1998" i="2"/>
  <c r="T1998" i="2"/>
  <c r="T1998" i="2" a="1"/>
  <c r="S1998" i="2" a="1"/>
  <c r="S1998" i="2" s="1"/>
  <c r="V1997" i="2" a="1"/>
  <c r="V1997" i="2" s="1"/>
  <c r="U1997" i="2"/>
  <c r="T1997" i="2" a="1"/>
  <c r="T1997" i="2" s="1"/>
  <c r="S1997" i="2" a="1"/>
  <c r="S1997" i="2" s="1"/>
  <c r="V1996" i="2"/>
  <c r="V1996" i="2" a="1"/>
  <c r="U1996" i="2"/>
  <c r="T1996" i="2" a="1"/>
  <c r="T1996" i="2" s="1"/>
  <c r="S1996" i="2"/>
  <c r="S1996" i="2" a="1"/>
  <c r="V1995" i="2" a="1"/>
  <c r="V1995" i="2" s="1"/>
  <c r="U1995" i="2"/>
  <c r="T1995" i="2"/>
  <c r="T1995" i="2" a="1"/>
  <c r="S1995" i="2" a="1"/>
  <c r="S1995" i="2" s="1"/>
  <c r="V1994" i="2" a="1"/>
  <c r="V1994" i="2" s="1"/>
  <c r="U1994" i="2"/>
  <c r="T1994" i="2" a="1"/>
  <c r="T1994" i="2" s="1"/>
  <c r="S1994" i="2" a="1"/>
  <c r="S1994" i="2" s="1"/>
  <c r="V1993" i="2"/>
  <c r="V1993" i="2" a="1"/>
  <c r="U1993" i="2"/>
  <c r="T1993" i="2"/>
  <c r="T1993" i="2" a="1"/>
  <c r="S1993" i="2"/>
  <c r="S1993" i="2" a="1"/>
  <c r="V1992" i="2" a="1"/>
  <c r="V1992" i="2" s="1"/>
  <c r="U1992" i="2"/>
  <c r="T1992" i="2" a="1"/>
  <c r="T1992" i="2" s="1"/>
  <c r="S1992" i="2" a="1"/>
  <c r="S1992" i="2" s="1"/>
  <c r="V1991" i="2" a="1"/>
  <c r="V1991" i="2" s="1"/>
  <c r="U1991" i="2"/>
  <c r="T1991" i="2" a="1"/>
  <c r="T1991" i="2" s="1"/>
  <c r="S1991" i="2"/>
  <c r="S1991" i="2" a="1"/>
  <c r="V1990" i="2"/>
  <c r="V1990" i="2" a="1"/>
  <c r="U1990" i="2"/>
  <c r="T1990" i="2"/>
  <c r="T1990" i="2" a="1"/>
  <c r="S1990" i="2" a="1"/>
  <c r="S1990" i="2" s="1"/>
  <c r="V1989" i="2" a="1"/>
  <c r="V1989" i="2" s="1"/>
  <c r="U1989" i="2"/>
  <c r="T1989" i="2" a="1"/>
  <c r="T1989" i="2" s="1"/>
  <c r="S1989" i="2" a="1"/>
  <c r="S1989" i="2" s="1"/>
  <c r="V1988" i="2"/>
  <c r="V1988" i="2" a="1"/>
  <c r="U1988" i="2"/>
  <c r="T1988" i="2" a="1"/>
  <c r="T1988" i="2" s="1"/>
  <c r="S1988" i="2"/>
  <c r="S1988" i="2" a="1"/>
  <c r="V1987" i="2" a="1"/>
  <c r="V1987" i="2" s="1"/>
  <c r="U1987" i="2"/>
  <c r="T1987" i="2"/>
  <c r="T1987" i="2" a="1"/>
  <c r="S1987" i="2" a="1"/>
  <c r="S1987" i="2" s="1"/>
  <c r="V1986" i="2" a="1"/>
  <c r="V1986" i="2" s="1"/>
  <c r="U1986" i="2"/>
  <c r="T1986" i="2" a="1"/>
  <c r="T1986" i="2" s="1"/>
  <c r="S1986" i="2" a="1"/>
  <c r="S1986" i="2" s="1"/>
  <c r="V1985" i="2"/>
  <c r="V1985" i="2" a="1"/>
  <c r="U1985" i="2"/>
  <c r="T1985" i="2"/>
  <c r="T1985" i="2" a="1"/>
  <c r="S1985" i="2" a="1"/>
  <c r="S1985" i="2" s="1"/>
  <c r="V1984" i="2" a="1"/>
  <c r="V1984" i="2" s="1"/>
  <c r="U1984" i="2"/>
  <c r="T1984" i="2" a="1"/>
  <c r="T1984" i="2" s="1"/>
  <c r="S1984" i="2" a="1"/>
  <c r="S1984" i="2" s="1"/>
  <c r="V1983" i="2" a="1"/>
  <c r="V1983" i="2" s="1"/>
  <c r="U1983" i="2"/>
  <c r="T1983" i="2" a="1"/>
  <c r="T1983" i="2" s="1"/>
  <c r="S1983" i="2"/>
  <c r="S1983" i="2" a="1"/>
  <c r="V1982" i="2" a="1"/>
  <c r="V1982" i="2" s="1"/>
  <c r="U1982" i="2"/>
  <c r="T1982" i="2"/>
  <c r="T1982" i="2" a="1"/>
  <c r="S1982" i="2" a="1"/>
  <c r="S1982" i="2" s="1"/>
  <c r="V1981" i="2" a="1"/>
  <c r="V1981" i="2" s="1"/>
  <c r="U1981" i="2"/>
  <c r="T1981" i="2" a="1"/>
  <c r="T1981" i="2" s="1"/>
  <c r="S1981" i="2" a="1"/>
  <c r="S1981" i="2" s="1"/>
  <c r="V1980" i="2"/>
  <c r="V1980" i="2" a="1"/>
  <c r="U1980" i="2"/>
  <c r="T1980" i="2" a="1"/>
  <c r="T1980" i="2" s="1"/>
  <c r="S1980" i="2"/>
  <c r="S1980" i="2" a="1"/>
  <c r="V1979" i="2" a="1"/>
  <c r="V1979" i="2" s="1"/>
  <c r="U1979" i="2"/>
  <c r="T1979" i="2" a="1"/>
  <c r="T1979" i="2" s="1"/>
  <c r="S1979" i="2" a="1"/>
  <c r="S1979" i="2" s="1"/>
  <c r="V1978" i="2" a="1"/>
  <c r="V1978" i="2" s="1"/>
  <c r="U1978" i="2"/>
  <c r="T1978" i="2" a="1"/>
  <c r="T1978" i="2" s="1"/>
  <c r="S1978" i="2" a="1"/>
  <c r="S1978" i="2" s="1"/>
  <c r="V1977" i="2"/>
  <c r="V1977" i="2" a="1"/>
  <c r="U1977" i="2"/>
  <c r="T1977" i="2"/>
  <c r="T1977" i="2" a="1"/>
  <c r="S1977" i="2" a="1"/>
  <c r="S1977" i="2" s="1"/>
  <c r="V1976" i="2" a="1"/>
  <c r="V1976" i="2" s="1"/>
  <c r="U1976" i="2"/>
  <c r="T1976" i="2" a="1"/>
  <c r="T1976" i="2" s="1"/>
  <c r="S1976" i="2" a="1"/>
  <c r="S1976" i="2" s="1"/>
  <c r="V1975" i="2" a="1"/>
  <c r="V1975" i="2" s="1"/>
  <c r="U1975" i="2"/>
  <c r="T1975" i="2" a="1"/>
  <c r="T1975" i="2" s="1"/>
  <c r="S1975" i="2"/>
  <c r="S1975" i="2" a="1"/>
  <c r="V1974" i="2" a="1"/>
  <c r="V1974" i="2" s="1"/>
  <c r="U1974" i="2"/>
  <c r="T1974" i="2"/>
  <c r="T1974" i="2" a="1"/>
  <c r="S1974" i="2" a="1"/>
  <c r="S1974" i="2" s="1"/>
  <c r="V1973" i="2" a="1"/>
  <c r="V1973" i="2" s="1"/>
  <c r="U1973" i="2"/>
  <c r="T1973" i="2" a="1"/>
  <c r="T1973" i="2" s="1"/>
  <c r="S1973" i="2" a="1"/>
  <c r="S1973" i="2" s="1"/>
  <c r="V1972" i="2"/>
  <c r="V1972" i="2" a="1"/>
  <c r="U1972" i="2"/>
  <c r="T1972" i="2" a="1"/>
  <c r="T1972" i="2" s="1"/>
  <c r="S1972" i="2"/>
  <c r="S1972" i="2" a="1"/>
  <c r="V1971" i="2" a="1"/>
  <c r="V1971" i="2" s="1"/>
  <c r="U1971" i="2"/>
  <c r="T1971" i="2"/>
  <c r="T1971" i="2" a="1"/>
  <c r="S1971" i="2" a="1"/>
  <c r="S1971" i="2" s="1"/>
  <c r="V1970" i="2" a="1"/>
  <c r="V1970" i="2" s="1"/>
  <c r="U1970" i="2"/>
  <c r="T1970" i="2" a="1"/>
  <c r="T1970" i="2" s="1"/>
  <c r="S1970" i="2" a="1"/>
  <c r="S1970" i="2" s="1"/>
  <c r="V1969" i="2"/>
  <c r="V1969" i="2" a="1"/>
  <c r="U1969" i="2"/>
  <c r="T1969" i="2"/>
  <c r="T1969" i="2" a="1"/>
  <c r="S1969" i="2" a="1"/>
  <c r="S1969" i="2" s="1"/>
  <c r="V1968" i="2" a="1"/>
  <c r="V1968" i="2" s="1"/>
  <c r="U1968" i="2"/>
  <c r="T1968" i="2" a="1"/>
  <c r="T1968" i="2" s="1"/>
  <c r="S1968" i="2" a="1"/>
  <c r="S1968" i="2" s="1"/>
  <c r="V1967" i="2" a="1"/>
  <c r="V1967" i="2" s="1"/>
  <c r="U1967" i="2"/>
  <c r="T1967" i="2" a="1"/>
  <c r="T1967" i="2" s="1"/>
  <c r="S1967" i="2"/>
  <c r="S1967" i="2" a="1"/>
  <c r="V1966" i="2" a="1"/>
  <c r="V1966" i="2" s="1"/>
  <c r="U1966" i="2"/>
  <c r="T1966" i="2"/>
  <c r="T1966" i="2" a="1"/>
  <c r="S1966" i="2" a="1"/>
  <c r="S1966" i="2" s="1"/>
  <c r="V1965" i="2" a="1"/>
  <c r="V1965" i="2" s="1"/>
  <c r="U1965" i="2"/>
  <c r="T1965" i="2" a="1"/>
  <c r="T1965" i="2" s="1"/>
  <c r="S1965" i="2" a="1"/>
  <c r="S1965" i="2" s="1"/>
  <c r="V1964" i="2"/>
  <c r="V1964" i="2" a="1"/>
  <c r="U1964" i="2"/>
  <c r="T1964" i="2" a="1"/>
  <c r="T1964" i="2" s="1"/>
  <c r="S1964" i="2"/>
  <c r="S1964" i="2" a="1"/>
  <c r="V1963" i="2" a="1"/>
  <c r="V1963" i="2" s="1"/>
  <c r="U1963" i="2"/>
  <c r="T1963" i="2"/>
  <c r="T1963" i="2" a="1"/>
  <c r="S1963" i="2" a="1"/>
  <c r="S1963" i="2" s="1"/>
  <c r="V1962" i="2" a="1"/>
  <c r="V1962" i="2" s="1"/>
  <c r="U1962" i="2"/>
  <c r="T1962" i="2" a="1"/>
  <c r="T1962" i="2" s="1"/>
  <c r="S1962" i="2" a="1"/>
  <c r="S1962" i="2" s="1"/>
  <c r="V1961" i="2"/>
  <c r="V1961" i="2" a="1"/>
  <c r="U1961" i="2"/>
  <c r="T1961" i="2"/>
  <c r="T1961" i="2" a="1"/>
  <c r="S1961" i="2"/>
  <c r="S1961" i="2" a="1"/>
  <c r="V1960" i="2" a="1"/>
  <c r="V1960" i="2" s="1"/>
  <c r="U1960" i="2"/>
  <c r="T1960" i="2" a="1"/>
  <c r="T1960" i="2" s="1"/>
  <c r="S1960" i="2" a="1"/>
  <c r="S1960" i="2" s="1"/>
  <c r="V1959" i="2" a="1"/>
  <c r="V1959" i="2" s="1"/>
  <c r="U1959" i="2"/>
  <c r="T1959" i="2" a="1"/>
  <c r="T1959" i="2" s="1"/>
  <c r="S1959" i="2"/>
  <c r="S1959" i="2" a="1"/>
  <c r="V1958" i="2"/>
  <c r="V1958" i="2" a="1"/>
  <c r="U1958" i="2"/>
  <c r="T1958" i="2"/>
  <c r="T1958" i="2" a="1"/>
  <c r="S1958" i="2" a="1"/>
  <c r="S1958" i="2" s="1"/>
  <c r="V1957" i="2" a="1"/>
  <c r="V1957" i="2" s="1"/>
  <c r="U1957" i="2"/>
  <c r="T1957" i="2" a="1"/>
  <c r="T1957" i="2" s="1"/>
  <c r="S1957" i="2" a="1"/>
  <c r="S1957" i="2" s="1"/>
  <c r="V1956" i="2"/>
  <c r="V1956" i="2" a="1"/>
  <c r="U1956" i="2"/>
  <c r="T1956" i="2" a="1"/>
  <c r="T1956" i="2" s="1"/>
  <c r="S1956" i="2"/>
  <c r="S1956" i="2" a="1"/>
  <c r="V1955" i="2" a="1"/>
  <c r="V1955" i="2" s="1"/>
  <c r="U1955" i="2"/>
  <c r="T1955" i="2"/>
  <c r="T1955" i="2" a="1"/>
  <c r="S1955" i="2" a="1"/>
  <c r="S1955" i="2" s="1"/>
  <c r="V1954" i="2" a="1"/>
  <c r="V1954" i="2" s="1"/>
  <c r="U1954" i="2"/>
  <c r="T1954" i="2" a="1"/>
  <c r="T1954" i="2" s="1"/>
  <c r="S1954" i="2" a="1"/>
  <c r="S1954" i="2" s="1"/>
  <c r="V1953" i="2"/>
  <c r="V1953" i="2" a="1"/>
  <c r="U1953" i="2"/>
  <c r="T1953" i="2"/>
  <c r="T1953" i="2" a="1"/>
  <c r="S1953" i="2"/>
  <c r="S1953" i="2" a="1"/>
  <c r="V1952" i="2" a="1"/>
  <c r="V1952" i="2" s="1"/>
  <c r="U1952" i="2"/>
  <c r="T1952" i="2" a="1"/>
  <c r="T1952" i="2" s="1"/>
  <c r="S1952" i="2" a="1"/>
  <c r="S1952" i="2" s="1"/>
  <c r="V1951" i="2" a="1"/>
  <c r="V1951" i="2" s="1"/>
  <c r="U1951" i="2"/>
  <c r="T1951" i="2" a="1"/>
  <c r="T1951" i="2" s="1"/>
  <c r="S1951" i="2"/>
  <c r="S1951" i="2" a="1"/>
  <c r="V1950" i="2"/>
  <c r="V1950" i="2" a="1"/>
  <c r="U1950" i="2"/>
  <c r="T1950" i="2"/>
  <c r="T1950" i="2" a="1"/>
  <c r="S1950" i="2" a="1"/>
  <c r="S1950" i="2" s="1"/>
  <c r="V1949" i="2" a="1"/>
  <c r="V1949" i="2" s="1"/>
  <c r="U1949" i="2"/>
  <c r="T1949" i="2" a="1"/>
  <c r="T1949" i="2" s="1"/>
  <c r="S1949" i="2" a="1"/>
  <c r="S1949" i="2" s="1"/>
  <c r="V1948" i="2"/>
  <c r="V1948" i="2" a="1"/>
  <c r="U1948" i="2"/>
  <c r="T1948" i="2" a="1"/>
  <c r="T1948" i="2" s="1"/>
  <c r="S1948" i="2"/>
  <c r="S1948" i="2" a="1"/>
  <c r="V1947" i="2" a="1"/>
  <c r="V1947" i="2" s="1"/>
  <c r="U1947" i="2"/>
  <c r="T1947" i="2" a="1"/>
  <c r="T1947" i="2" s="1"/>
  <c r="S1947" i="2" a="1"/>
  <c r="S1947" i="2" s="1"/>
  <c r="V1946" i="2" a="1"/>
  <c r="V1946" i="2" s="1"/>
  <c r="U1946" i="2"/>
  <c r="T1946" i="2" a="1"/>
  <c r="T1946" i="2" s="1"/>
  <c r="S1946" i="2" a="1"/>
  <c r="S1946" i="2" s="1"/>
  <c r="V1945" i="2"/>
  <c r="V1945" i="2" a="1"/>
  <c r="U1945" i="2"/>
  <c r="T1945" i="2"/>
  <c r="T1945" i="2" a="1"/>
  <c r="S1945" i="2" a="1"/>
  <c r="S1945" i="2" s="1"/>
  <c r="V1944" i="2" a="1"/>
  <c r="V1944" i="2" s="1"/>
  <c r="U1944" i="2"/>
  <c r="T1944" i="2" a="1"/>
  <c r="T1944" i="2" s="1"/>
  <c r="S1944" i="2" a="1"/>
  <c r="S1944" i="2" s="1"/>
  <c r="V1943" i="2" a="1"/>
  <c r="V1943" i="2" s="1"/>
  <c r="U1943" i="2"/>
  <c r="T1943" i="2" a="1"/>
  <c r="T1943" i="2" s="1"/>
  <c r="S1943" i="2"/>
  <c r="S1943" i="2" a="1"/>
  <c r="V1942" i="2" a="1"/>
  <c r="V1942" i="2" s="1"/>
  <c r="U1942" i="2"/>
  <c r="T1942" i="2"/>
  <c r="T1942" i="2" a="1"/>
  <c r="S1942" i="2" a="1"/>
  <c r="S1942" i="2" s="1"/>
  <c r="V1941" i="2" a="1"/>
  <c r="V1941" i="2" s="1"/>
  <c r="U1941" i="2"/>
  <c r="T1941" i="2" a="1"/>
  <c r="T1941" i="2" s="1"/>
  <c r="S1941" i="2" a="1"/>
  <c r="S1941" i="2" s="1"/>
  <c r="V1940" i="2"/>
  <c r="V1940" i="2" a="1"/>
  <c r="U1940" i="2"/>
  <c r="T1940" i="2" a="1"/>
  <c r="T1940" i="2" s="1"/>
  <c r="S1940" i="2"/>
  <c r="S1940" i="2" a="1"/>
  <c r="V1939" i="2" a="1"/>
  <c r="V1939" i="2" s="1"/>
  <c r="U1939" i="2"/>
  <c r="T1939" i="2" a="1"/>
  <c r="T1939" i="2" s="1"/>
  <c r="S1939" i="2" a="1"/>
  <c r="S1939" i="2" s="1"/>
  <c r="V1938" i="2" a="1"/>
  <c r="V1938" i="2" s="1"/>
  <c r="U1938" i="2"/>
  <c r="T1938" i="2" a="1"/>
  <c r="T1938" i="2" s="1"/>
  <c r="S1938" i="2" a="1"/>
  <c r="S1938" i="2" s="1"/>
  <c r="V1937" i="2"/>
  <c r="V1937" i="2" a="1"/>
  <c r="U1937" i="2"/>
  <c r="T1937" i="2"/>
  <c r="T1937" i="2" a="1"/>
  <c r="S1937" i="2"/>
  <c r="S1937" i="2" a="1"/>
  <c r="V1936" i="2" a="1"/>
  <c r="V1936" i="2" s="1"/>
  <c r="U1936" i="2"/>
  <c r="T1936" i="2" a="1"/>
  <c r="T1936" i="2" s="1"/>
  <c r="S1936" i="2" a="1"/>
  <c r="S1936" i="2" s="1"/>
  <c r="V1935" i="2" a="1"/>
  <c r="V1935" i="2" s="1"/>
  <c r="U1935" i="2"/>
  <c r="T1935" i="2" a="1"/>
  <c r="T1935" i="2" s="1"/>
  <c r="S1935" i="2"/>
  <c r="S1935" i="2" a="1"/>
  <c r="V1934" i="2" a="1"/>
  <c r="V1934" i="2" s="1"/>
  <c r="U1934" i="2"/>
  <c r="T1934" i="2"/>
  <c r="T1934" i="2" a="1"/>
  <c r="S1934" i="2" a="1"/>
  <c r="S1934" i="2" s="1"/>
  <c r="V1933" i="2" a="1"/>
  <c r="V1933" i="2" s="1"/>
  <c r="U1933" i="2"/>
  <c r="T1933" i="2" a="1"/>
  <c r="T1933" i="2" s="1"/>
  <c r="S1933" i="2" a="1"/>
  <c r="S1933" i="2" s="1"/>
  <c r="V1932" i="2"/>
  <c r="V1932" i="2" a="1"/>
  <c r="U1932" i="2"/>
  <c r="T1932" i="2" a="1"/>
  <c r="T1932" i="2" s="1"/>
  <c r="S1932" i="2"/>
  <c r="S1932" i="2" a="1"/>
  <c r="V1931" i="2" a="1"/>
  <c r="V1931" i="2" s="1"/>
  <c r="U1931" i="2"/>
  <c r="T1931" i="2" a="1"/>
  <c r="T1931" i="2" s="1"/>
  <c r="S1931" i="2" a="1"/>
  <c r="S1931" i="2" s="1"/>
  <c r="V1930" i="2" a="1"/>
  <c r="V1930" i="2" s="1"/>
  <c r="U1930" i="2"/>
  <c r="T1930" i="2" a="1"/>
  <c r="T1930" i="2" s="1"/>
  <c r="S1930" i="2" a="1"/>
  <c r="S1930" i="2" s="1"/>
  <c r="V1929" i="2"/>
  <c r="V1929" i="2" a="1"/>
  <c r="U1929" i="2"/>
  <c r="T1929" i="2"/>
  <c r="T1929" i="2" a="1"/>
  <c r="S1929" i="2" a="1"/>
  <c r="S1929" i="2" s="1"/>
  <c r="V1928" i="2" a="1"/>
  <c r="V1928" i="2" s="1"/>
  <c r="U1928" i="2"/>
  <c r="T1928" i="2" a="1"/>
  <c r="T1928" i="2" s="1"/>
  <c r="S1928" i="2" a="1"/>
  <c r="S1928" i="2" s="1"/>
  <c r="V1927" i="2" a="1"/>
  <c r="V1927" i="2" s="1"/>
  <c r="U1927" i="2"/>
  <c r="T1927" i="2" a="1"/>
  <c r="T1927" i="2" s="1"/>
  <c r="S1927" i="2"/>
  <c r="S1927" i="2" a="1"/>
  <c r="V1926" i="2" a="1"/>
  <c r="V1926" i="2" s="1"/>
  <c r="U1926" i="2"/>
  <c r="T1926" i="2"/>
  <c r="T1926" i="2" a="1"/>
  <c r="S1926" i="2" a="1"/>
  <c r="S1926" i="2" s="1"/>
  <c r="V1925" i="2" a="1"/>
  <c r="V1925" i="2" s="1"/>
  <c r="U1925" i="2"/>
  <c r="T1925" i="2" a="1"/>
  <c r="T1925" i="2" s="1"/>
  <c r="S1925" i="2" a="1"/>
  <c r="S1925" i="2" s="1"/>
  <c r="V1924" i="2"/>
  <c r="V1924" i="2" a="1"/>
  <c r="U1924" i="2"/>
  <c r="T1924" i="2" a="1"/>
  <c r="T1924" i="2" s="1"/>
  <c r="S1924" i="2"/>
  <c r="S1924" i="2" a="1"/>
  <c r="V1923" i="2" a="1"/>
  <c r="V1923" i="2" s="1"/>
  <c r="U1923" i="2"/>
  <c r="T1923" i="2" a="1"/>
  <c r="T1923" i="2" s="1"/>
  <c r="S1923" i="2" a="1"/>
  <c r="S1923" i="2" s="1"/>
  <c r="V1922" i="2" a="1"/>
  <c r="V1922" i="2" s="1"/>
  <c r="U1922" i="2"/>
  <c r="T1922" i="2" a="1"/>
  <c r="T1922" i="2" s="1"/>
  <c r="S1922" i="2" a="1"/>
  <c r="S1922" i="2" s="1"/>
  <c r="V1921" i="2"/>
  <c r="V1921" i="2" a="1"/>
  <c r="U1921" i="2"/>
  <c r="T1921" i="2"/>
  <c r="T1921" i="2" a="1"/>
  <c r="S1921" i="2" a="1"/>
  <c r="S1921" i="2" s="1"/>
  <c r="V1920" i="2" a="1"/>
  <c r="V1920" i="2" s="1"/>
  <c r="U1920" i="2"/>
  <c r="T1920" i="2" a="1"/>
  <c r="T1920" i="2" s="1"/>
  <c r="S1920" i="2" a="1"/>
  <c r="S1920" i="2" s="1"/>
  <c r="V1919" i="2" a="1"/>
  <c r="V1919" i="2" s="1"/>
  <c r="U1919" i="2"/>
  <c r="T1919" i="2" a="1"/>
  <c r="T1919" i="2" s="1"/>
  <c r="S1919" i="2"/>
  <c r="S1919" i="2" a="1"/>
  <c r="V1918" i="2" a="1"/>
  <c r="V1918" i="2" s="1"/>
  <c r="U1918" i="2"/>
  <c r="T1918" i="2"/>
  <c r="T1918" i="2" a="1"/>
  <c r="S1918" i="2" a="1"/>
  <c r="S1918" i="2" s="1"/>
  <c r="V1917" i="2" a="1"/>
  <c r="V1917" i="2" s="1"/>
  <c r="U1917" i="2"/>
  <c r="T1917" i="2" a="1"/>
  <c r="T1917" i="2" s="1"/>
  <c r="S1917" i="2" a="1"/>
  <c r="S1917" i="2" s="1"/>
  <c r="V1916" i="2"/>
  <c r="V1916" i="2" a="1"/>
  <c r="U1916" i="2"/>
  <c r="T1916" i="2" a="1"/>
  <c r="T1916" i="2" s="1"/>
  <c r="S1916" i="2"/>
  <c r="S1916" i="2" a="1"/>
  <c r="V1915" i="2" a="1"/>
  <c r="V1915" i="2" s="1"/>
  <c r="U1915" i="2"/>
  <c r="T1915" i="2" a="1"/>
  <c r="T1915" i="2" s="1"/>
  <c r="S1915" i="2" a="1"/>
  <c r="S1915" i="2" s="1"/>
  <c r="V1914" i="2" a="1"/>
  <c r="V1914" i="2" s="1"/>
  <c r="U1914" i="2"/>
  <c r="T1914" i="2" a="1"/>
  <c r="T1914" i="2" s="1"/>
  <c r="S1914" i="2" a="1"/>
  <c r="S1914" i="2" s="1"/>
  <c r="V1913" i="2"/>
  <c r="V1913" i="2" a="1"/>
  <c r="U1913" i="2"/>
  <c r="T1913" i="2"/>
  <c r="T1913" i="2" a="1"/>
  <c r="S1913" i="2" a="1"/>
  <c r="S1913" i="2" s="1"/>
  <c r="V1912" i="2" a="1"/>
  <c r="V1912" i="2" s="1"/>
  <c r="U1912" i="2"/>
  <c r="T1912" i="2" a="1"/>
  <c r="T1912" i="2" s="1"/>
  <c r="S1912" i="2" a="1"/>
  <c r="S1912" i="2" s="1"/>
  <c r="V1911" i="2" a="1"/>
  <c r="V1911" i="2" s="1"/>
  <c r="U1911" i="2"/>
  <c r="T1911" i="2" a="1"/>
  <c r="T1911" i="2" s="1"/>
  <c r="S1911" i="2"/>
  <c r="S1911" i="2" a="1"/>
  <c r="V1910" i="2" a="1"/>
  <c r="V1910" i="2" s="1"/>
  <c r="U1910" i="2"/>
  <c r="T1910" i="2"/>
  <c r="T1910" i="2" a="1"/>
  <c r="S1910" i="2" a="1"/>
  <c r="S1910" i="2" s="1"/>
  <c r="V1909" i="2" a="1"/>
  <c r="V1909" i="2" s="1"/>
  <c r="U1909" i="2"/>
  <c r="T1909" i="2" a="1"/>
  <c r="T1909" i="2" s="1"/>
  <c r="S1909" i="2" a="1"/>
  <c r="S1909" i="2" s="1"/>
  <c r="V1908" i="2"/>
  <c r="V1908" i="2" a="1"/>
  <c r="U1908" i="2"/>
  <c r="T1908" i="2" a="1"/>
  <c r="T1908" i="2" s="1"/>
  <c r="S1908" i="2"/>
  <c r="S1908" i="2" a="1"/>
  <c r="V1907" i="2" a="1"/>
  <c r="V1907" i="2" s="1"/>
  <c r="U1907" i="2"/>
  <c r="T1907" i="2" a="1"/>
  <c r="T1907" i="2" s="1"/>
  <c r="S1907" i="2" a="1"/>
  <c r="S1907" i="2" s="1"/>
  <c r="V1906" i="2" a="1"/>
  <c r="V1906" i="2" s="1"/>
  <c r="U1906" i="2"/>
  <c r="T1906" i="2" a="1"/>
  <c r="T1906" i="2" s="1"/>
  <c r="S1906" i="2" a="1"/>
  <c r="S1906" i="2" s="1"/>
  <c r="V1905" i="2"/>
  <c r="V1905" i="2" a="1"/>
  <c r="U1905" i="2"/>
  <c r="T1905" i="2"/>
  <c r="T1905" i="2" a="1"/>
  <c r="S1905" i="2" a="1"/>
  <c r="S1905" i="2" s="1"/>
  <c r="V1904" i="2" a="1"/>
  <c r="V1904" i="2" s="1"/>
  <c r="U1904" i="2"/>
  <c r="T1904" i="2" a="1"/>
  <c r="T1904" i="2" s="1"/>
  <c r="S1904" i="2" a="1"/>
  <c r="S1904" i="2" s="1"/>
  <c r="V1903" i="2" a="1"/>
  <c r="V1903" i="2" s="1"/>
  <c r="U1903" i="2"/>
  <c r="T1903" i="2" a="1"/>
  <c r="T1903" i="2" s="1"/>
  <c r="S1903" i="2"/>
  <c r="S1903" i="2" a="1"/>
  <c r="V1902" i="2" a="1"/>
  <c r="V1902" i="2" s="1"/>
  <c r="U1902" i="2"/>
  <c r="T1902" i="2"/>
  <c r="T1902" i="2" a="1"/>
  <c r="S1902" i="2" a="1"/>
  <c r="S1902" i="2" s="1"/>
  <c r="V1901" i="2" a="1"/>
  <c r="V1901" i="2" s="1"/>
  <c r="U1901" i="2"/>
  <c r="T1901" i="2" a="1"/>
  <c r="T1901" i="2" s="1"/>
  <c r="S1901" i="2" a="1"/>
  <c r="S1901" i="2" s="1"/>
  <c r="V1900" i="2"/>
  <c r="V1900" i="2" a="1"/>
  <c r="U1900" i="2"/>
  <c r="T1900" i="2" a="1"/>
  <c r="T1900" i="2" s="1"/>
  <c r="S1900" i="2"/>
  <c r="S1900" i="2" a="1"/>
  <c r="V1899" i="2" a="1"/>
  <c r="V1899" i="2" s="1"/>
  <c r="U1899" i="2"/>
  <c r="T1899" i="2" a="1"/>
  <c r="T1899" i="2" s="1"/>
  <c r="S1899" i="2" a="1"/>
  <c r="S1899" i="2" s="1"/>
  <c r="V1898" i="2" a="1"/>
  <c r="V1898" i="2" s="1"/>
  <c r="U1898" i="2"/>
  <c r="T1898" i="2" a="1"/>
  <c r="T1898" i="2" s="1"/>
  <c r="S1898" i="2" a="1"/>
  <c r="S1898" i="2" s="1"/>
  <c r="V1897" i="2"/>
  <c r="V1897" i="2" a="1"/>
  <c r="U1897" i="2"/>
  <c r="T1897" i="2"/>
  <c r="T1897" i="2" a="1"/>
  <c r="S1897" i="2" a="1"/>
  <c r="S1897" i="2" s="1"/>
  <c r="V1896" i="2" a="1"/>
  <c r="V1896" i="2" s="1"/>
  <c r="U1896" i="2"/>
  <c r="T1896" i="2" a="1"/>
  <c r="T1896" i="2" s="1"/>
  <c r="S1896" i="2" a="1"/>
  <c r="S1896" i="2" s="1"/>
  <c r="V1895" i="2" a="1"/>
  <c r="V1895" i="2" s="1"/>
  <c r="U1895" i="2"/>
  <c r="T1895" i="2" a="1"/>
  <c r="T1895" i="2" s="1"/>
  <c r="S1895" i="2"/>
  <c r="S1895" i="2" a="1"/>
  <c r="V1894" i="2" a="1"/>
  <c r="V1894" i="2" s="1"/>
  <c r="U1894" i="2"/>
  <c r="T1894" i="2"/>
  <c r="T1894" i="2" a="1"/>
  <c r="S1894" i="2"/>
  <c r="S1894" i="2" a="1"/>
  <c r="V1893" i="2"/>
  <c r="V1893" i="2" a="1"/>
  <c r="U1893" i="2"/>
  <c r="T1893" i="2" a="1"/>
  <c r="T1893" i="2" s="1"/>
  <c r="S1893" i="2" a="1"/>
  <c r="S1893" i="2" s="1"/>
  <c r="V1892" i="2" a="1"/>
  <c r="V1892" i="2" s="1"/>
  <c r="U1892" i="2"/>
  <c r="T1892" i="2"/>
  <c r="T1892" i="2" a="1"/>
  <c r="S1892" i="2"/>
  <c r="S1892" i="2" a="1"/>
  <c r="V1891" i="2"/>
  <c r="V1891" i="2" a="1"/>
  <c r="U1891" i="2"/>
  <c r="T1891" i="2" a="1"/>
  <c r="T1891" i="2" s="1"/>
  <c r="S1891" i="2" a="1"/>
  <c r="S1891" i="2" s="1"/>
  <c r="V1890" i="2" a="1"/>
  <c r="V1890" i="2" s="1"/>
  <c r="U1890" i="2"/>
  <c r="T1890" i="2"/>
  <c r="T1890" i="2" a="1"/>
  <c r="S1890" i="2"/>
  <c r="S1890" i="2" a="1"/>
  <c r="V1889" i="2"/>
  <c r="V1889" i="2" a="1"/>
  <c r="U1889" i="2"/>
  <c r="T1889" i="2" a="1"/>
  <c r="T1889" i="2" s="1"/>
  <c r="S1889" i="2" a="1"/>
  <c r="S1889" i="2" s="1"/>
  <c r="V1888" i="2" a="1"/>
  <c r="V1888" i="2" s="1"/>
  <c r="U1888" i="2"/>
  <c r="T1888" i="2"/>
  <c r="T1888" i="2" a="1"/>
  <c r="S1888" i="2"/>
  <c r="S1888" i="2" a="1"/>
  <c r="V1887" i="2" a="1"/>
  <c r="V1887" i="2" s="1"/>
  <c r="U1887" i="2"/>
  <c r="T1887" i="2" a="1"/>
  <c r="T1887" i="2" s="1"/>
  <c r="S1887" i="2" a="1"/>
  <c r="S1887" i="2" s="1"/>
  <c r="V1886" i="2" a="1"/>
  <c r="V1886" i="2" s="1"/>
  <c r="U1886" i="2"/>
  <c r="T1886" i="2"/>
  <c r="T1886" i="2" a="1"/>
  <c r="S1886" i="2"/>
  <c r="S1886" i="2" a="1"/>
  <c r="V1885" i="2"/>
  <c r="V1885" i="2" a="1"/>
  <c r="U1885" i="2"/>
  <c r="T1885" i="2" a="1"/>
  <c r="T1885" i="2" s="1"/>
  <c r="S1885" i="2" a="1"/>
  <c r="S1885" i="2" s="1"/>
  <c r="V1884" i="2" a="1"/>
  <c r="V1884" i="2" s="1"/>
  <c r="U1884" i="2"/>
  <c r="T1884" i="2"/>
  <c r="T1884" i="2" a="1"/>
  <c r="S1884" i="2"/>
  <c r="S1884" i="2" a="1"/>
  <c r="V1883" i="2"/>
  <c r="V1883" i="2" a="1"/>
  <c r="U1883" i="2"/>
  <c r="T1883" i="2" a="1"/>
  <c r="T1883" i="2" s="1"/>
  <c r="S1883" i="2" a="1"/>
  <c r="S1883" i="2" s="1"/>
  <c r="V1882" i="2" a="1"/>
  <c r="V1882" i="2" s="1"/>
  <c r="U1882" i="2"/>
  <c r="T1882" i="2"/>
  <c r="T1882" i="2" a="1"/>
  <c r="S1882" i="2"/>
  <c r="S1882" i="2" a="1"/>
  <c r="V1881" i="2"/>
  <c r="V1881" i="2" a="1"/>
  <c r="U1881" i="2"/>
  <c r="T1881" i="2" a="1"/>
  <c r="T1881" i="2" s="1"/>
  <c r="S1881" i="2" a="1"/>
  <c r="S1881" i="2" s="1"/>
  <c r="V1880" i="2" a="1"/>
  <c r="V1880" i="2" s="1"/>
  <c r="U1880" i="2"/>
  <c r="T1880" i="2"/>
  <c r="T1880" i="2" a="1"/>
  <c r="S1880" i="2"/>
  <c r="S1880" i="2" a="1"/>
  <c r="V1879" i="2"/>
  <c r="V1879" i="2" a="1"/>
  <c r="U1879" i="2"/>
  <c r="T1879" i="2" a="1"/>
  <c r="T1879" i="2" s="1"/>
  <c r="S1879" i="2" a="1"/>
  <c r="S1879" i="2" s="1"/>
  <c r="V1878" i="2" a="1"/>
  <c r="V1878" i="2" s="1"/>
  <c r="U1878" i="2"/>
  <c r="T1878" i="2"/>
  <c r="T1878" i="2" a="1"/>
  <c r="S1878" i="2"/>
  <c r="S1878" i="2" a="1"/>
  <c r="V1877" i="2"/>
  <c r="V1877" i="2" a="1"/>
  <c r="U1877" i="2"/>
  <c r="T1877" i="2" a="1"/>
  <c r="T1877" i="2" s="1"/>
  <c r="S1877" i="2" a="1"/>
  <c r="S1877" i="2" s="1"/>
  <c r="V1876" i="2" a="1"/>
  <c r="V1876" i="2" s="1"/>
  <c r="U1876" i="2"/>
  <c r="T1876" i="2" a="1"/>
  <c r="T1876" i="2" s="1"/>
  <c r="S1876" i="2"/>
  <c r="S1876" i="2" a="1"/>
  <c r="V1875" i="2"/>
  <c r="V1875" i="2" a="1"/>
  <c r="U1875" i="2"/>
  <c r="T1875" i="2" a="1"/>
  <c r="T1875" i="2" s="1"/>
  <c r="S1875" i="2" a="1"/>
  <c r="S1875" i="2" s="1"/>
  <c r="V1874" i="2" a="1"/>
  <c r="V1874" i="2" s="1"/>
  <c r="U1874" i="2"/>
  <c r="T1874" i="2"/>
  <c r="T1874" i="2" a="1"/>
  <c r="S1874" i="2" a="1"/>
  <c r="S1874" i="2" s="1"/>
  <c r="V1873" i="2"/>
  <c r="V1873" i="2" a="1"/>
  <c r="U1873" i="2"/>
  <c r="T1873" i="2" a="1"/>
  <c r="T1873" i="2" s="1"/>
  <c r="S1873" i="2" a="1"/>
  <c r="S1873" i="2" s="1"/>
  <c r="V1872" i="2" a="1"/>
  <c r="V1872" i="2" s="1"/>
  <c r="U1872" i="2"/>
  <c r="T1872" i="2"/>
  <c r="T1872" i="2" a="1"/>
  <c r="S1872" i="2"/>
  <c r="S1872" i="2" a="1"/>
  <c r="V1871" i="2" a="1"/>
  <c r="V1871" i="2" s="1"/>
  <c r="U1871" i="2"/>
  <c r="T1871" i="2" a="1"/>
  <c r="T1871" i="2" s="1"/>
  <c r="S1871" i="2" a="1"/>
  <c r="S1871" i="2" s="1"/>
  <c r="V1870" i="2" a="1"/>
  <c r="V1870" i="2" s="1"/>
  <c r="U1870" i="2"/>
  <c r="T1870" i="2"/>
  <c r="T1870" i="2" a="1"/>
  <c r="S1870" i="2"/>
  <c r="S1870" i="2" a="1"/>
  <c r="V1869" i="2"/>
  <c r="V1869" i="2" a="1"/>
  <c r="U1869" i="2"/>
  <c r="T1869" i="2" a="1"/>
  <c r="T1869" i="2" s="1"/>
  <c r="S1869" i="2" a="1"/>
  <c r="S1869" i="2" s="1"/>
  <c r="V1868" i="2" a="1"/>
  <c r="V1868" i="2" s="1"/>
  <c r="U1868" i="2"/>
  <c r="T1868" i="2" a="1"/>
  <c r="T1868" i="2" s="1"/>
  <c r="S1868" i="2"/>
  <c r="S1868" i="2" a="1"/>
  <c r="V1867" i="2"/>
  <c r="V1867" i="2" a="1"/>
  <c r="U1867" i="2"/>
  <c r="T1867" i="2" a="1"/>
  <c r="T1867" i="2" s="1"/>
  <c r="S1867" i="2" a="1"/>
  <c r="S1867" i="2" s="1"/>
  <c r="V1866" i="2" a="1"/>
  <c r="V1866" i="2" s="1"/>
  <c r="U1866" i="2"/>
  <c r="T1866" i="2"/>
  <c r="T1866" i="2" a="1"/>
  <c r="S1866" i="2" a="1"/>
  <c r="S1866" i="2" s="1"/>
  <c r="V1865" i="2"/>
  <c r="V1865" i="2" a="1"/>
  <c r="U1865" i="2"/>
  <c r="T1865" i="2" a="1"/>
  <c r="T1865" i="2" s="1"/>
  <c r="S1865" i="2" a="1"/>
  <c r="S1865" i="2" s="1"/>
  <c r="V1864" i="2" a="1"/>
  <c r="V1864" i="2" s="1"/>
  <c r="U1864" i="2"/>
  <c r="T1864" i="2"/>
  <c r="T1864" i="2" a="1"/>
  <c r="S1864" i="2"/>
  <c r="S1864" i="2" a="1"/>
  <c r="V1863" i="2" a="1"/>
  <c r="V1863" i="2" s="1"/>
  <c r="U1863" i="2"/>
  <c r="T1863" i="2" a="1"/>
  <c r="T1863" i="2" s="1"/>
  <c r="S1863" i="2" a="1"/>
  <c r="S1863" i="2" s="1"/>
  <c r="V1862" i="2" a="1"/>
  <c r="V1862" i="2" s="1"/>
  <c r="U1862" i="2"/>
  <c r="T1862" i="2"/>
  <c r="T1862" i="2" a="1"/>
  <c r="S1862" i="2"/>
  <c r="S1862" i="2" a="1"/>
  <c r="V1861" i="2"/>
  <c r="V1861" i="2" a="1"/>
  <c r="U1861" i="2"/>
  <c r="T1861" i="2" a="1"/>
  <c r="T1861" i="2" s="1"/>
  <c r="S1861" i="2" a="1"/>
  <c r="S1861" i="2" s="1"/>
  <c r="V1860" i="2" a="1"/>
  <c r="V1860" i="2" s="1"/>
  <c r="U1860" i="2"/>
  <c r="T1860" i="2" a="1"/>
  <c r="T1860" i="2" s="1"/>
  <c r="S1860" i="2"/>
  <c r="S1860" i="2" a="1"/>
  <c r="V1859" i="2"/>
  <c r="V1859" i="2" a="1"/>
  <c r="U1859" i="2"/>
  <c r="T1859" i="2" a="1"/>
  <c r="T1859" i="2" s="1"/>
  <c r="S1859" i="2" a="1"/>
  <c r="S1859" i="2" s="1"/>
  <c r="V1858" i="2" a="1"/>
  <c r="V1858" i="2" s="1"/>
  <c r="U1858" i="2"/>
  <c r="T1858" i="2"/>
  <c r="T1858" i="2" a="1"/>
  <c r="S1858" i="2" a="1"/>
  <c r="S1858" i="2" s="1"/>
  <c r="V1857" i="2"/>
  <c r="V1857" i="2" a="1"/>
  <c r="U1857" i="2"/>
  <c r="T1857" i="2" a="1"/>
  <c r="T1857" i="2" s="1"/>
  <c r="S1857" i="2" a="1"/>
  <c r="S1857" i="2" s="1"/>
  <c r="V1856" i="2" a="1"/>
  <c r="V1856" i="2" s="1"/>
  <c r="U1856" i="2"/>
  <c r="T1856" i="2"/>
  <c r="T1856" i="2" a="1"/>
  <c r="S1856" i="2"/>
  <c r="S1856" i="2" a="1"/>
  <c r="V1855" i="2" a="1"/>
  <c r="V1855" i="2" s="1"/>
  <c r="U1855" i="2"/>
  <c r="T1855" i="2" a="1"/>
  <c r="T1855" i="2" s="1"/>
  <c r="S1855" i="2" a="1"/>
  <c r="S1855" i="2" s="1"/>
  <c r="V1854" i="2" a="1"/>
  <c r="V1854" i="2" s="1"/>
  <c r="U1854" i="2"/>
  <c r="T1854" i="2"/>
  <c r="T1854" i="2" a="1"/>
  <c r="S1854" i="2"/>
  <c r="S1854" i="2" a="1"/>
  <c r="V1853" i="2"/>
  <c r="V1853" i="2" a="1"/>
  <c r="U1853" i="2"/>
  <c r="T1853" i="2" a="1"/>
  <c r="T1853" i="2" s="1"/>
  <c r="S1853" i="2" a="1"/>
  <c r="S1853" i="2" s="1"/>
  <c r="V1852" i="2" a="1"/>
  <c r="V1852" i="2" s="1"/>
  <c r="U1852" i="2"/>
  <c r="T1852" i="2" a="1"/>
  <c r="T1852" i="2" s="1"/>
  <c r="S1852" i="2"/>
  <c r="S1852" i="2" a="1"/>
  <c r="V1851" i="2"/>
  <c r="V1851" i="2" a="1"/>
  <c r="U1851" i="2"/>
  <c r="T1851" i="2" a="1"/>
  <c r="T1851" i="2" s="1"/>
  <c r="S1851" i="2" a="1"/>
  <c r="S1851" i="2" s="1"/>
  <c r="V1850" i="2" a="1"/>
  <c r="V1850" i="2" s="1"/>
  <c r="U1850" i="2"/>
  <c r="T1850" i="2"/>
  <c r="T1850" i="2" a="1"/>
  <c r="S1850" i="2" a="1"/>
  <c r="S1850" i="2" s="1"/>
  <c r="V1849" i="2"/>
  <c r="V1849" i="2" a="1"/>
  <c r="U1849" i="2"/>
  <c r="T1849" i="2" a="1"/>
  <c r="T1849" i="2" s="1"/>
  <c r="S1849" i="2" a="1"/>
  <c r="S1849" i="2" s="1"/>
  <c r="V1848" i="2" a="1"/>
  <c r="V1848" i="2" s="1"/>
  <c r="U1848" i="2"/>
  <c r="T1848" i="2"/>
  <c r="T1848" i="2" a="1"/>
  <c r="S1848" i="2"/>
  <c r="S1848" i="2" a="1"/>
  <c r="V1847" i="2" a="1"/>
  <c r="V1847" i="2" s="1"/>
  <c r="U1847" i="2"/>
  <c r="T1847" i="2" a="1"/>
  <c r="T1847" i="2" s="1"/>
  <c r="S1847" i="2" a="1"/>
  <c r="S1847" i="2" s="1"/>
  <c r="V1846" i="2" a="1"/>
  <c r="V1846" i="2" s="1"/>
  <c r="U1846" i="2"/>
  <c r="T1846" i="2"/>
  <c r="T1846" i="2" a="1"/>
  <c r="S1846" i="2"/>
  <c r="S1846" i="2" a="1"/>
  <c r="V1845" i="2"/>
  <c r="V1845" i="2" a="1"/>
  <c r="U1845" i="2"/>
  <c r="T1845" i="2" a="1"/>
  <c r="T1845" i="2" s="1"/>
  <c r="S1845" i="2" a="1"/>
  <c r="S1845" i="2" s="1"/>
  <c r="V1844" i="2" a="1"/>
  <c r="V1844" i="2" s="1"/>
  <c r="U1844" i="2"/>
  <c r="T1844" i="2" a="1"/>
  <c r="T1844" i="2" s="1"/>
  <c r="S1844" i="2"/>
  <c r="S1844" i="2" a="1"/>
  <c r="V1843" i="2"/>
  <c r="V1843" i="2" a="1"/>
  <c r="U1843" i="2"/>
  <c r="T1843" i="2" a="1"/>
  <c r="T1843" i="2" s="1"/>
  <c r="S1843" i="2" a="1"/>
  <c r="S1843" i="2" s="1"/>
  <c r="V1842" i="2" a="1"/>
  <c r="V1842" i="2" s="1"/>
  <c r="U1842" i="2"/>
  <c r="T1842" i="2"/>
  <c r="T1842" i="2" a="1"/>
  <c r="S1842" i="2" a="1"/>
  <c r="S1842" i="2" s="1"/>
  <c r="V1841" i="2"/>
  <c r="V1841" i="2" a="1"/>
  <c r="U1841" i="2"/>
  <c r="T1841" i="2" a="1"/>
  <c r="T1841" i="2" s="1"/>
  <c r="S1841" i="2" a="1"/>
  <c r="S1841" i="2" s="1"/>
  <c r="V1840" i="2" a="1"/>
  <c r="V1840" i="2" s="1"/>
  <c r="U1840" i="2"/>
  <c r="T1840" i="2"/>
  <c r="T1840" i="2" a="1"/>
  <c r="S1840" i="2"/>
  <c r="S1840" i="2" a="1"/>
  <c r="V1839" i="2" a="1"/>
  <c r="V1839" i="2" s="1"/>
  <c r="U1839" i="2"/>
  <c r="T1839" i="2" a="1"/>
  <c r="T1839" i="2" s="1"/>
  <c r="S1839" i="2" a="1"/>
  <c r="S1839" i="2" s="1"/>
  <c r="V1838" i="2" a="1"/>
  <c r="V1838" i="2" s="1"/>
  <c r="U1838" i="2"/>
  <c r="T1838" i="2"/>
  <c r="T1838" i="2" a="1"/>
  <c r="S1838" i="2"/>
  <c r="S1838" i="2" a="1"/>
  <c r="V1837" i="2"/>
  <c r="V1837" i="2" a="1"/>
  <c r="U1837" i="2"/>
  <c r="T1837" i="2" a="1"/>
  <c r="T1837" i="2" s="1"/>
  <c r="S1837" i="2" a="1"/>
  <c r="S1837" i="2" s="1"/>
  <c r="V1836" i="2" a="1"/>
  <c r="V1836" i="2" s="1"/>
  <c r="U1836" i="2"/>
  <c r="T1836" i="2" a="1"/>
  <c r="T1836" i="2" s="1"/>
  <c r="S1836" i="2"/>
  <c r="S1836" i="2" a="1"/>
  <c r="V1835" i="2"/>
  <c r="V1835" i="2" a="1"/>
  <c r="U1835" i="2"/>
  <c r="T1835" i="2" a="1"/>
  <c r="T1835" i="2" s="1"/>
  <c r="S1835" i="2" a="1"/>
  <c r="S1835" i="2" s="1"/>
  <c r="V1834" i="2" a="1"/>
  <c r="V1834" i="2" s="1"/>
  <c r="U1834" i="2"/>
  <c r="T1834" i="2" a="1"/>
  <c r="T1834" i="2" s="1"/>
  <c r="S1834" i="2" a="1"/>
  <c r="S1834" i="2" s="1"/>
  <c r="V1833" i="2"/>
  <c r="V1833" i="2" a="1"/>
  <c r="U1833" i="2"/>
  <c r="T1833" i="2" a="1"/>
  <c r="T1833" i="2" s="1"/>
  <c r="S1833" i="2" a="1"/>
  <c r="S1833" i="2" s="1"/>
  <c r="V1832" i="2" a="1"/>
  <c r="V1832" i="2" s="1"/>
  <c r="U1832" i="2"/>
  <c r="T1832" i="2"/>
  <c r="T1832" i="2" a="1"/>
  <c r="S1832" i="2" a="1"/>
  <c r="S1832" i="2" s="1"/>
  <c r="V1831" i="2" a="1"/>
  <c r="V1831" i="2" s="1"/>
  <c r="U1831" i="2"/>
  <c r="T1831" i="2" a="1"/>
  <c r="T1831" i="2" s="1"/>
  <c r="S1831" i="2" a="1"/>
  <c r="S1831" i="2" s="1"/>
  <c r="V1830" i="2" a="1"/>
  <c r="V1830" i="2" s="1"/>
  <c r="U1830" i="2"/>
  <c r="T1830" i="2"/>
  <c r="T1830" i="2" a="1"/>
  <c r="S1830" i="2" a="1"/>
  <c r="S1830" i="2" s="1"/>
  <c r="V1829" i="2" a="1"/>
  <c r="V1829" i="2" s="1"/>
  <c r="U1829" i="2"/>
  <c r="T1829" i="2" a="1"/>
  <c r="T1829" i="2" s="1"/>
  <c r="S1829" i="2" a="1"/>
  <c r="S1829" i="2" s="1"/>
  <c r="V1828" i="2" a="1"/>
  <c r="V1828" i="2" s="1"/>
  <c r="U1828" i="2"/>
  <c r="T1828" i="2" a="1"/>
  <c r="T1828" i="2" s="1"/>
  <c r="S1828" i="2"/>
  <c r="S1828" i="2" a="1"/>
  <c r="V1827" i="2"/>
  <c r="V1827" i="2" a="1"/>
  <c r="U1827" i="2"/>
  <c r="T1827" i="2" a="1"/>
  <c r="T1827" i="2" s="1"/>
  <c r="S1827" i="2" a="1"/>
  <c r="S1827" i="2" s="1"/>
  <c r="V1826" i="2" a="1"/>
  <c r="V1826" i="2" s="1"/>
  <c r="U1826" i="2"/>
  <c r="T1826" i="2" a="1"/>
  <c r="T1826" i="2" s="1"/>
  <c r="S1826" i="2" a="1"/>
  <c r="S1826" i="2" s="1"/>
  <c r="V1825" i="2"/>
  <c r="V1825" i="2" a="1"/>
  <c r="U1825" i="2"/>
  <c r="T1825" i="2" a="1"/>
  <c r="T1825" i="2" s="1"/>
  <c r="S1825" i="2" a="1"/>
  <c r="S1825" i="2" s="1"/>
  <c r="V1824" i="2" a="1"/>
  <c r="V1824" i="2" s="1"/>
  <c r="U1824" i="2"/>
  <c r="T1824" i="2" a="1"/>
  <c r="T1824" i="2" s="1"/>
  <c r="S1824" i="2" a="1"/>
  <c r="S1824" i="2" s="1"/>
  <c r="V1823" i="2" a="1"/>
  <c r="V1823" i="2" s="1"/>
  <c r="U1823" i="2"/>
  <c r="T1823" i="2" a="1"/>
  <c r="T1823" i="2" s="1"/>
  <c r="S1823" i="2" a="1"/>
  <c r="S1823" i="2" s="1"/>
  <c r="V1822" i="2" a="1"/>
  <c r="V1822" i="2" s="1"/>
  <c r="U1822" i="2"/>
  <c r="T1822" i="2"/>
  <c r="T1822" i="2" a="1"/>
  <c r="S1822" i="2" a="1"/>
  <c r="S1822" i="2" s="1"/>
  <c r="V1821" i="2" a="1"/>
  <c r="V1821" i="2" s="1"/>
  <c r="U1821" i="2"/>
  <c r="T1821" i="2" a="1"/>
  <c r="T1821" i="2" s="1"/>
  <c r="S1821" i="2" a="1"/>
  <c r="S1821" i="2" s="1"/>
  <c r="V1820" i="2" a="1"/>
  <c r="V1820" i="2" s="1"/>
  <c r="U1820" i="2"/>
  <c r="T1820" i="2" a="1"/>
  <c r="T1820" i="2" s="1"/>
  <c r="S1820" i="2"/>
  <c r="S1820" i="2" a="1"/>
  <c r="V1819" i="2" a="1"/>
  <c r="V1819" i="2" s="1"/>
  <c r="U1819" i="2"/>
  <c r="T1819" i="2" a="1"/>
  <c r="T1819" i="2" s="1"/>
  <c r="S1819" i="2" a="1"/>
  <c r="S1819" i="2" s="1"/>
  <c r="V1818" i="2" a="1"/>
  <c r="V1818" i="2" s="1"/>
  <c r="U1818" i="2"/>
  <c r="T1818" i="2" a="1"/>
  <c r="T1818" i="2" s="1"/>
  <c r="S1818" i="2" a="1"/>
  <c r="S1818" i="2" s="1"/>
  <c r="V1817" i="2"/>
  <c r="V1817" i="2" a="1"/>
  <c r="U1817" i="2"/>
  <c r="T1817" i="2" a="1"/>
  <c r="T1817" i="2" s="1"/>
  <c r="S1817" i="2" a="1"/>
  <c r="S1817" i="2" s="1"/>
  <c r="V1816" i="2" a="1"/>
  <c r="V1816" i="2" s="1"/>
  <c r="U1816" i="2"/>
  <c r="T1816" i="2"/>
  <c r="T1816" i="2" a="1"/>
  <c r="S1816" i="2" a="1"/>
  <c r="S1816" i="2" s="1"/>
  <c r="V1815" i="2" a="1"/>
  <c r="V1815" i="2" s="1"/>
  <c r="U1815" i="2"/>
  <c r="T1815" i="2" a="1"/>
  <c r="T1815" i="2" s="1"/>
  <c r="S1815" i="2" a="1"/>
  <c r="S1815" i="2" s="1"/>
  <c r="V1814" i="2" a="1"/>
  <c r="V1814" i="2" s="1"/>
  <c r="U1814" i="2"/>
  <c r="T1814" i="2"/>
  <c r="T1814" i="2" a="1"/>
  <c r="S1814" i="2" a="1"/>
  <c r="S1814" i="2" s="1"/>
  <c r="V1813" i="2" a="1"/>
  <c r="V1813" i="2" s="1"/>
  <c r="U1813" i="2"/>
  <c r="T1813" i="2" a="1"/>
  <c r="T1813" i="2" s="1"/>
  <c r="S1813" i="2" a="1"/>
  <c r="S1813" i="2" s="1"/>
  <c r="V1812" i="2" a="1"/>
  <c r="V1812" i="2" s="1"/>
  <c r="U1812" i="2"/>
  <c r="T1812" i="2" a="1"/>
  <c r="T1812" i="2" s="1"/>
  <c r="S1812" i="2"/>
  <c r="S1812" i="2" a="1"/>
  <c r="V1811" i="2"/>
  <c r="V1811" i="2" a="1"/>
  <c r="U1811" i="2"/>
  <c r="T1811" i="2" a="1"/>
  <c r="T1811" i="2" s="1"/>
  <c r="S1811" i="2" a="1"/>
  <c r="S1811" i="2" s="1"/>
  <c r="V1810" i="2" a="1"/>
  <c r="V1810" i="2" s="1"/>
  <c r="U1810" i="2"/>
  <c r="T1810" i="2" a="1"/>
  <c r="T1810" i="2" s="1"/>
  <c r="S1810" i="2" a="1"/>
  <c r="S1810" i="2" s="1"/>
  <c r="V1809" i="2"/>
  <c r="V1809" i="2" a="1"/>
  <c r="U1809" i="2"/>
  <c r="T1809" i="2" a="1"/>
  <c r="T1809" i="2" s="1"/>
  <c r="S1809" i="2" a="1"/>
  <c r="S1809" i="2" s="1"/>
  <c r="V1808" i="2" a="1"/>
  <c r="V1808" i="2" s="1"/>
  <c r="U1808" i="2"/>
  <c r="T1808" i="2" a="1"/>
  <c r="T1808" i="2" s="1"/>
  <c r="S1808" i="2" a="1"/>
  <c r="S1808" i="2" s="1"/>
  <c r="V1807" i="2" a="1"/>
  <c r="V1807" i="2" s="1"/>
  <c r="U1807" i="2"/>
  <c r="T1807" i="2" a="1"/>
  <c r="T1807" i="2" s="1"/>
  <c r="S1807" i="2" a="1"/>
  <c r="S1807" i="2" s="1"/>
  <c r="V1806" i="2" a="1"/>
  <c r="V1806" i="2" s="1"/>
  <c r="U1806" i="2"/>
  <c r="T1806" i="2"/>
  <c r="T1806" i="2" a="1"/>
  <c r="S1806" i="2" a="1"/>
  <c r="S1806" i="2" s="1"/>
  <c r="V1805" i="2" a="1"/>
  <c r="V1805" i="2" s="1"/>
  <c r="U1805" i="2"/>
  <c r="T1805" i="2" a="1"/>
  <c r="T1805" i="2" s="1"/>
  <c r="S1805" i="2" a="1"/>
  <c r="S1805" i="2" s="1"/>
  <c r="V1804" i="2" a="1"/>
  <c r="V1804" i="2" s="1"/>
  <c r="U1804" i="2"/>
  <c r="T1804" i="2" a="1"/>
  <c r="T1804" i="2" s="1"/>
  <c r="S1804" i="2"/>
  <c r="S1804" i="2" a="1"/>
  <c r="V1803" i="2" a="1"/>
  <c r="V1803" i="2" s="1"/>
  <c r="U1803" i="2"/>
  <c r="T1803" i="2" a="1"/>
  <c r="T1803" i="2" s="1"/>
  <c r="S1803" i="2" a="1"/>
  <c r="S1803" i="2" s="1"/>
  <c r="V1802" i="2" a="1"/>
  <c r="V1802" i="2" s="1"/>
  <c r="U1802" i="2"/>
  <c r="T1802" i="2" a="1"/>
  <c r="T1802" i="2" s="1"/>
  <c r="S1802" i="2" a="1"/>
  <c r="S1802" i="2" s="1"/>
  <c r="V1801" i="2"/>
  <c r="V1801" i="2" a="1"/>
  <c r="U1801" i="2"/>
  <c r="T1801" i="2" a="1"/>
  <c r="T1801" i="2" s="1"/>
  <c r="S1801" i="2" a="1"/>
  <c r="S1801" i="2" s="1"/>
  <c r="V1800" i="2" a="1"/>
  <c r="V1800" i="2" s="1"/>
  <c r="U1800" i="2"/>
  <c r="T1800" i="2" a="1"/>
  <c r="T1800" i="2" s="1"/>
  <c r="S1800" i="2" a="1"/>
  <c r="S1800" i="2" s="1"/>
  <c r="V1799" i="2" a="1"/>
  <c r="V1799" i="2" s="1"/>
  <c r="U1799" i="2"/>
  <c r="T1799" i="2" a="1"/>
  <c r="T1799" i="2" s="1"/>
  <c r="S1799" i="2" a="1"/>
  <c r="S1799" i="2" s="1"/>
  <c r="V1798" i="2"/>
  <c r="V1798" i="2" a="1"/>
  <c r="U1798" i="2"/>
  <c r="T1798" i="2"/>
  <c r="T1798" i="2" a="1"/>
  <c r="S1798" i="2" a="1"/>
  <c r="S1798" i="2" s="1"/>
  <c r="V1797" i="2" a="1"/>
  <c r="V1797" i="2" s="1"/>
  <c r="U1797" i="2"/>
  <c r="T1797" i="2" a="1"/>
  <c r="T1797" i="2" s="1"/>
  <c r="S1797" i="2" a="1"/>
  <c r="S1797" i="2" s="1"/>
  <c r="V1796" i="2" a="1"/>
  <c r="V1796" i="2" s="1"/>
  <c r="U1796" i="2"/>
  <c r="T1796" i="2" a="1"/>
  <c r="T1796" i="2" s="1"/>
  <c r="S1796" i="2"/>
  <c r="S1796" i="2" a="1"/>
  <c r="V1795" i="2" a="1"/>
  <c r="V1795" i="2" s="1"/>
  <c r="U1795" i="2"/>
  <c r="T1795" i="2"/>
  <c r="T1795" i="2" a="1"/>
  <c r="S1795" i="2" a="1"/>
  <c r="S1795" i="2" s="1"/>
  <c r="V1794" i="2" a="1"/>
  <c r="V1794" i="2" s="1"/>
  <c r="U1794" i="2"/>
  <c r="T1794" i="2" a="1"/>
  <c r="T1794" i="2" s="1"/>
  <c r="S1794" i="2" a="1"/>
  <c r="S1794" i="2" s="1"/>
  <c r="V1793" i="2"/>
  <c r="V1793" i="2" a="1"/>
  <c r="U1793" i="2"/>
  <c r="T1793" i="2" a="1"/>
  <c r="T1793" i="2" s="1"/>
  <c r="S1793" i="2" a="1"/>
  <c r="S1793" i="2" s="1"/>
  <c r="V1792" i="2" a="1"/>
  <c r="V1792" i="2" s="1"/>
  <c r="U1792" i="2"/>
  <c r="T1792" i="2" a="1"/>
  <c r="T1792" i="2" s="1"/>
  <c r="S1792" i="2" a="1"/>
  <c r="S1792" i="2" s="1"/>
  <c r="V1791" i="2" a="1"/>
  <c r="V1791" i="2" s="1"/>
  <c r="U1791" i="2"/>
  <c r="T1791" i="2" a="1"/>
  <c r="T1791" i="2" s="1"/>
  <c r="S1791" i="2" a="1"/>
  <c r="S1791" i="2" s="1"/>
  <c r="V1790" i="2" a="1"/>
  <c r="V1790" i="2" s="1"/>
  <c r="U1790" i="2"/>
  <c r="T1790" i="2"/>
  <c r="T1790" i="2" a="1"/>
  <c r="S1790" i="2" a="1"/>
  <c r="S1790" i="2" s="1"/>
  <c r="V1789" i="2" a="1"/>
  <c r="V1789" i="2" s="1"/>
  <c r="U1789" i="2"/>
  <c r="T1789" i="2" a="1"/>
  <c r="T1789" i="2" s="1"/>
  <c r="S1789" i="2" a="1"/>
  <c r="S1789" i="2" s="1"/>
  <c r="V1788" i="2" a="1"/>
  <c r="V1788" i="2" s="1"/>
  <c r="U1788" i="2"/>
  <c r="T1788" i="2" a="1"/>
  <c r="T1788" i="2" s="1"/>
  <c r="S1788" i="2"/>
  <c r="S1788" i="2" a="1"/>
  <c r="V1787" i="2" a="1"/>
  <c r="V1787" i="2" s="1"/>
  <c r="U1787" i="2"/>
  <c r="T1787" i="2" a="1"/>
  <c r="T1787" i="2" s="1"/>
  <c r="S1787" i="2" a="1"/>
  <c r="S1787" i="2" s="1"/>
  <c r="V1786" i="2" a="1"/>
  <c r="V1786" i="2" s="1"/>
  <c r="U1786" i="2"/>
  <c r="T1786" i="2" a="1"/>
  <c r="T1786" i="2" s="1"/>
  <c r="S1786" i="2" a="1"/>
  <c r="S1786" i="2" s="1"/>
  <c r="V1785" i="2"/>
  <c r="V1785" i="2" a="1"/>
  <c r="U1785" i="2"/>
  <c r="T1785" i="2" a="1"/>
  <c r="T1785" i="2" s="1"/>
  <c r="S1785" i="2" a="1"/>
  <c r="S1785" i="2" s="1"/>
  <c r="V1784" i="2" a="1"/>
  <c r="V1784" i="2" s="1"/>
  <c r="U1784" i="2"/>
  <c r="T1784" i="2" a="1"/>
  <c r="T1784" i="2" s="1"/>
  <c r="S1784" i="2" a="1"/>
  <c r="S1784" i="2" s="1"/>
  <c r="V1783" i="2" a="1"/>
  <c r="V1783" i="2" s="1"/>
  <c r="U1783" i="2"/>
  <c r="T1783" i="2" a="1"/>
  <c r="T1783" i="2" s="1"/>
  <c r="S1783" i="2" a="1"/>
  <c r="S1783" i="2" s="1"/>
  <c r="V1782" i="2" a="1"/>
  <c r="V1782" i="2" s="1"/>
  <c r="U1782" i="2"/>
  <c r="T1782" i="2"/>
  <c r="T1782" i="2" a="1"/>
  <c r="S1782" i="2" a="1"/>
  <c r="S1782" i="2" s="1"/>
  <c r="V1781" i="2" a="1"/>
  <c r="V1781" i="2" s="1"/>
  <c r="U1781" i="2"/>
  <c r="T1781" i="2" a="1"/>
  <c r="T1781" i="2" s="1"/>
  <c r="S1781" i="2"/>
  <c r="S1781" i="2" a="1"/>
  <c r="V1780" i="2" a="1"/>
  <c r="V1780" i="2" s="1"/>
  <c r="U1780" i="2"/>
  <c r="T1780" i="2" a="1"/>
  <c r="T1780" i="2" s="1"/>
  <c r="S1780" i="2"/>
  <c r="S1780" i="2" a="1"/>
  <c r="V1779" i="2" a="1"/>
  <c r="V1779" i="2" s="1"/>
  <c r="U1779" i="2"/>
  <c r="T1779" i="2"/>
  <c r="T1779" i="2" a="1"/>
  <c r="S1779" i="2" a="1"/>
  <c r="S1779" i="2" s="1"/>
  <c r="V1778" i="2"/>
  <c r="V1778" i="2" a="1"/>
  <c r="U1778" i="2"/>
  <c r="T1778" i="2" a="1"/>
  <c r="T1778" i="2" s="1"/>
  <c r="S1778" i="2" a="1"/>
  <c r="S1778" i="2" s="1"/>
  <c r="V1777" i="2"/>
  <c r="V1777" i="2" a="1"/>
  <c r="U1777" i="2"/>
  <c r="T1777" i="2"/>
  <c r="T1777" i="2" a="1"/>
  <c r="S1777" i="2"/>
  <c r="S1777" i="2" a="1"/>
  <c r="V1776" i="2" a="1"/>
  <c r="V1776" i="2" s="1"/>
  <c r="U1776" i="2"/>
  <c r="T1776" i="2" a="1"/>
  <c r="T1776" i="2" s="1"/>
  <c r="S1776" i="2" a="1"/>
  <c r="S1776" i="2" s="1"/>
  <c r="V1775" i="2" a="1"/>
  <c r="V1775" i="2" s="1"/>
  <c r="U1775" i="2"/>
  <c r="T1775" i="2" a="1"/>
  <c r="T1775" i="2" s="1"/>
  <c r="S1775" i="2"/>
  <c r="S1775" i="2" a="1"/>
  <c r="V1774" i="2" a="1"/>
  <c r="V1774" i="2" s="1"/>
  <c r="U1774" i="2"/>
  <c r="T1774" i="2"/>
  <c r="T1774" i="2" a="1"/>
  <c r="S1774" i="2" a="1"/>
  <c r="S1774" i="2" s="1"/>
  <c r="V1773" i="2" a="1"/>
  <c r="V1773" i="2" s="1"/>
  <c r="U1773" i="2"/>
  <c r="T1773" i="2" a="1"/>
  <c r="T1773" i="2" s="1"/>
  <c r="S1773" i="2" a="1"/>
  <c r="S1773" i="2" s="1"/>
  <c r="V1772" i="2"/>
  <c r="V1772" i="2" a="1"/>
  <c r="U1772" i="2"/>
  <c r="T1772" i="2" a="1"/>
  <c r="T1772" i="2" s="1"/>
  <c r="S1772" i="2"/>
  <c r="S1772" i="2" a="1"/>
  <c r="V1771" i="2" a="1"/>
  <c r="V1771" i="2" s="1"/>
  <c r="U1771" i="2"/>
  <c r="T1771" i="2" a="1"/>
  <c r="T1771" i="2" s="1"/>
  <c r="S1771" i="2" a="1"/>
  <c r="S1771" i="2" s="1"/>
  <c r="V1770" i="2" a="1"/>
  <c r="V1770" i="2" s="1"/>
  <c r="U1770" i="2"/>
  <c r="T1770" i="2" a="1"/>
  <c r="T1770" i="2" s="1"/>
  <c r="S1770" i="2" a="1"/>
  <c r="S1770" i="2" s="1"/>
  <c r="V1769" i="2"/>
  <c r="V1769" i="2" a="1"/>
  <c r="U1769" i="2"/>
  <c r="T1769" i="2"/>
  <c r="T1769" i="2" a="1"/>
  <c r="S1769" i="2" a="1"/>
  <c r="S1769" i="2" s="1"/>
  <c r="V1768" i="2" a="1"/>
  <c r="V1768" i="2" s="1"/>
  <c r="U1768" i="2"/>
  <c r="T1768" i="2" a="1"/>
  <c r="T1768" i="2" s="1"/>
  <c r="S1768" i="2" a="1"/>
  <c r="S1768" i="2" s="1"/>
  <c r="V1767" i="2" a="1"/>
  <c r="V1767" i="2" s="1"/>
  <c r="U1767" i="2"/>
  <c r="T1767" i="2" a="1"/>
  <c r="T1767" i="2" s="1"/>
  <c r="S1767" i="2"/>
  <c r="S1767" i="2" a="1"/>
  <c r="V1766" i="2" a="1"/>
  <c r="V1766" i="2" s="1"/>
  <c r="U1766" i="2"/>
  <c r="T1766" i="2"/>
  <c r="T1766" i="2" a="1"/>
  <c r="S1766" i="2" a="1"/>
  <c r="S1766" i="2" s="1"/>
  <c r="V1765" i="2" a="1"/>
  <c r="V1765" i="2" s="1"/>
  <c r="U1765" i="2"/>
  <c r="T1765" i="2" a="1"/>
  <c r="T1765" i="2" s="1"/>
  <c r="S1765" i="2" a="1"/>
  <c r="S1765" i="2" s="1"/>
  <c r="V1764" i="2"/>
  <c r="V1764" i="2" a="1"/>
  <c r="U1764" i="2"/>
  <c r="T1764" i="2" a="1"/>
  <c r="T1764" i="2" s="1"/>
  <c r="S1764" i="2"/>
  <c r="S1764" i="2" a="1"/>
  <c r="V1763" i="2" a="1"/>
  <c r="V1763" i="2" s="1"/>
  <c r="U1763" i="2"/>
  <c r="T1763" i="2" a="1"/>
  <c r="T1763" i="2" s="1"/>
  <c r="S1763" i="2" a="1"/>
  <c r="S1763" i="2" s="1"/>
  <c r="V1762" i="2" a="1"/>
  <c r="V1762" i="2" s="1"/>
  <c r="U1762" i="2"/>
  <c r="T1762" i="2" a="1"/>
  <c r="T1762" i="2" s="1"/>
  <c r="S1762" i="2" a="1"/>
  <c r="S1762" i="2" s="1"/>
  <c r="V1761" i="2"/>
  <c r="V1761" i="2" a="1"/>
  <c r="U1761" i="2"/>
  <c r="T1761" i="2"/>
  <c r="T1761" i="2" a="1"/>
  <c r="S1761" i="2" a="1"/>
  <c r="S1761" i="2" s="1"/>
  <c r="V1760" i="2" a="1"/>
  <c r="V1760" i="2" s="1"/>
  <c r="U1760" i="2"/>
  <c r="T1760" i="2" a="1"/>
  <c r="T1760" i="2" s="1"/>
  <c r="S1760" i="2" a="1"/>
  <c r="S1760" i="2" s="1"/>
  <c r="V1759" i="2" a="1"/>
  <c r="V1759" i="2" s="1"/>
  <c r="U1759" i="2"/>
  <c r="T1759" i="2" a="1"/>
  <c r="T1759" i="2" s="1"/>
  <c r="S1759" i="2"/>
  <c r="S1759" i="2" a="1"/>
  <c r="V1758" i="2" a="1"/>
  <c r="V1758" i="2" s="1"/>
  <c r="U1758" i="2"/>
  <c r="T1758" i="2"/>
  <c r="T1758" i="2" a="1"/>
  <c r="S1758" i="2" a="1"/>
  <c r="S1758" i="2" s="1"/>
  <c r="V1757" i="2" a="1"/>
  <c r="V1757" i="2" s="1"/>
  <c r="U1757" i="2"/>
  <c r="T1757" i="2" a="1"/>
  <c r="T1757" i="2" s="1"/>
  <c r="S1757" i="2" a="1"/>
  <c r="S1757" i="2" s="1"/>
  <c r="V1756" i="2"/>
  <c r="V1756" i="2" a="1"/>
  <c r="U1756" i="2"/>
  <c r="T1756" i="2"/>
  <c r="T1756" i="2" a="1"/>
  <c r="S1756" i="2"/>
  <c r="S1756" i="2" a="1"/>
  <c r="V1755" i="2" a="1"/>
  <c r="V1755" i="2" s="1"/>
  <c r="U1755" i="2"/>
  <c r="T1755" i="2" a="1"/>
  <c r="T1755" i="2" s="1"/>
  <c r="S1755" i="2" a="1"/>
  <c r="S1755" i="2" s="1"/>
  <c r="V1754" i="2" a="1"/>
  <c r="V1754" i="2" s="1"/>
  <c r="U1754" i="2"/>
  <c r="T1754" i="2" a="1"/>
  <c r="T1754" i="2" s="1"/>
  <c r="S1754" i="2" a="1"/>
  <c r="S1754" i="2" s="1"/>
  <c r="V1753" i="2"/>
  <c r="V1753" i="2" a="1"/>
  <c r="U1753" i="2"/>
  <c r="T1753" i="2"/>
  <c r="T1753" i="2" a="1"/>
  <c r="S1753" i="2" a="1"/>
  <c r="S1753" i="2" s="1"/>
  <c r="V1752" i="2" a="1"/>
  <c r="V1752" i="2" s="1"/>
  <c r="U1752" i="2"/>
  <c r="T1752" i="2" a="1"/>
  <c r="T1752" i="2" s="1"/>
  <c r="S1752" i="2" a="1"/>
  <c r="S1752" i="2" s="1"/>
  <c r="V1751" i="2" a="1"/>
  <c r="V1751" i="2" s="1"/>
  <c r="U1751" i="2"/>
  <c r="T1751" i="2" a="1"/>
  <c r="T1751" i="2" s="1"/>
  <c r="S1751" i="2"/>
  <c r="S1751" i="2" a="1"/>
  <c r="V1750" i="2" a="1"/>
  <c r="V1750" i="2" s="1"/>
  <c r="U1750" i="2"/>
  <c r="T1750" i="2"/>
  <c r="T1750" i="2" a="1"/>
  <c r="S1750" i="2" a="1"/>
  <c r="S1750" i="2" s="1"/>
  <c r="V1749" i="2" a="1"/>
  <c r="V1749" i="2" s="1"/>
  <c r="U1749" i="2"/>
  <c r="T1749" i="2" a="1"/>
  <c r="T1749" i="2" s="1"/>
  <c r="S1749" i="2"/>
  <c r="S1749" i="2" a="1"/>
  <c r="V1748" i="2"/>
  <c r="V1748" i="2" a="1"/>
  <c r="U1748" i="2"/>
  <c r="T1748" i="2" a="1"/>
  <c r="T1748" i="2" s="1"/>
  <c r="S1748" i="2"/>
  <c r="S1748" i="2" a="1"/>
  <c r="V1747" i="2" a="1"/>
  <c r="V1747" i="2" s="1"/>
  <c r="U1747" i="2"/>
  <c r="T1747" i="2" a="1"/>
  <c r="T1747" i="2" s="1"/>
  <c r="S1747" i="2" a="1"/>
  <c r="S1747" i="2" s="1"/>
  <c r="V1746" i="2"/>
  <c r="V1746" i="2" a="1"/>
  <c r="U1746" i="2"/>
  <c r="T1746" i="2" a="1"/>
  <c r="T1746" i="2" s="1"/>
  <c r="S1746" i="2" a="1"/>
  <c r="S1746" i="2" s="1"/>
  <c r="V1745" i="2"/>
  <c r="V1745" i="2" a="1"/>
  <c r="U1745" i="2"/>
  <c r="T1745" i="2"/>
  <c r="T1745" i="2" a="1"/>
  <c r="S1745" i="2" a="1"/>
  <c r="S1745" i="2" s="1"/>
  <c r="V1744" i="2" a="1"/>
  <c r="V1744" i="2" s="1"/>
  <c r="U1744" i="2"/>
  <c r="T1744" i="2" a="1"/>
  <c r="T1744" i="2" s="1"/>
  <c r="S1744" i="2" a="1"/>
  <c r="S1744" i="2" s="1"/>
  <c r="V1743" i="2" a="1"/>
  <c r="V1743" i="2" s="1"/>
  <c r="U1743" i="2"/>
  <c r="T1743" i="2" a="1"/>
  <c r="T1743" i="2" s="1"/>
  <c r="S1743" i="2"/>
  <c r="S1743" i="2" a="1"/>
  <c r="V1742" i="2" a="1"/>
  <c r="V1742" i="2" s="1"/>
  <c r="U1742" i="2"/>
  <c r="T1742" i="2"/>
  <c r="T1742" i="2" a="1"/>
  <c r="S1742" i="2" a="1"/>
  <c r="S1742" i="2" s="1"/>
  <c r="V1741" i="2" a="1"/>
  <c r="V1741" i="2" s="1"/>
  <c r="U1741" i="2"/>
  <c r="T1741" i="2" a="1"/>
  <c r="T1741" i="2" s="1"/>
  <c r="S1741" i="2" a="1"/>
  <c r="S1741" i="2" s="1"/>
  <c r="V1740" i="2"/>
  <c r="V1740" i="2" a="1"/>
  <c r="U1740" i="2"/>
  <c r="T1740" i="2" a="1"/>
  <c r="T1740" i="2" s="1"/>
  <c r="S1740" i="2"/>
  <c r="S1740" i="2" a="1"/>
  <c r="V1739" i="2" a="1"/>
  <c r="V1739" i="2" s="1"/>
  <c r="U1739" i="2"/>
  <c r="T1739" i="2" a="1"/>
  <c r="T1739" i="2" s="1"/>
  <c r="S1739" i="2" a="1"/>
  <c r="S1739" i="2" s="1"/>
  <c r="V1738" i="2" a="1"/>
  <c r="V1738" i="2" s="1"/>
  <c r="U1738" i="2"/>
  <c r="T1738" i="2" a="1"/>
  <c r="T1738" i="2" s="1"/>
  <c r="S1738" i="2" a="1"/>
  <c r="S1738" i="2" s="1"/>
  <c r="V1737" i="2"/>
  <c r="V1737" i="2" a="1"/>
  <c r="U1737" i="2"/>
  <c r="T1737" i="2"/>
  <c r="T1737" i="2" a="1"/>
  <c r="S1737" i="2" a="1"/>
  <c r="S1737" i="2" s="1"/>
  <c r="V1736" i="2" a="1"/>
  <c r="V1736" i="2" s="1"/>
  <c r="U1736" i="2"/>
  <c r="T1736" i="2" a="1"/>
  <c r="T1736" i="2" s="1"/>
  <c r="S1736" i="2" a="1"/>
  <c r="S1736" i="2" s="1"/>
  <c r="V1735" i="2" a="1"/>
  <c r="V1735" i="2" s="1"/>
  <c r="U1735" i="2"/>
  <c r="T1735" i="2" a="1"/>
  <c r="T1735" i="2" s="1"/>
  <c r="S1735" i="2"/>
  <c r="S1735" i="2" a="1"/>
  <c r="V1734" i="2" a="1"/>
  <c r="V1734" i="2" s="1"/>
  <c r="U1734" i="2"/>
  <c r="T1734" i="2"/>
  <c r="T1734" i="2" a="1"/>
  <c r="S1734" i="2" a="1"/>
  <c r="S1734" i="2" s="1"/>
  <c r="V1733" i="2" a="1"/>
  <c r="V1733" i="2" s="1"/>
  <c r="U1733" i="2"/>
  <c r="T1733" i="2" a="1"/>
  <c r="T1733" i="2" s="1"/>
  <c r="S1733" i="2" a="1"/>
  <c r="S1733" i="2" s="1"/>
  <c r="V1732" i="2"/>
  <c r="V1732" i="2" a="1"/>
  <c r="U1732" i="2"/>
  <c r="T1732" i="2" a="1"/>
  <c r="T1732" i="2" s="1"/>
  <c r="S1732" i="2"/>
  <c r="S1732" i="2" a="1"/>
  <c r="V1731" i="2" a="1"/>
  <c r="V1731" i="2" s="1"/>
  <c r="U1731" i="2"/>
  <c r="T1731" i="2" a="1"/>
  <c r="T1731" i="2" s="1"/>
  <c r="S1731" i="2" a="1"/>
  <c r="S1731" i="2" s="1"/>
  <c r="V1730" i="2" a="1"/>
  <c r="V1730" i="2" s="1"/>
  <c r="U1730" i="2"/>
  <c r="T1730" i="2" a="1"/>
  <c r="T1730" i="2" s="1"/>
  <c r="S1730" i="2" a="1"/>
  <c r="S1730" i="2" s="1"/>
  <c r="V1729" i="2"/>
  <c r="V1729" i="2" a="1"/>
  <c r="U1729" i="2"/>
  <c r="T1729" i="2"/>
  <c r="T1729" i="2" a="1"/>
  <c r="S1729" i="2" a="1"/>
  <c r="S1729" i="2" s="1"/>
  <c r="V1728" i="2" a="1"/>
  <c r="V1728" i="2" s="1"/>
  <c r="U1728" i="2"/>
  <c r="T1728" i="2" a="1"/>
  <c r="T1728" i="2" s="1"/>
  <c r="S1728" i="2" a="1"/>
  <c r="S1728" i="2" s="1"/>
  <c r="V1727" i="2" a="1"/>
  <c r="V1727" i="2" s="1"/>
  <c r="U1727" i="2"/>
  <c r="T1727" i="2" a="1"/>
  <c r="T1727" i="2" s="1"/>
  <c r="S1727" i="2"/>
  <c r="S1727" i="2" a="1"/>
  <c r="V1726" i="2"/>
  <c r="V1726" i="2" a="1"/>
  <c r="U1726" i="2"/>
  <c r="T1726" i="2"/>
  <c r="T1726" i="2" a="1"/>
  <c r="S1726" i="2" a="1"/>
  <c r="S1726" i="2" s="1"/>
  <c r="V1725" i="2" a="1"/>
  <c r="V1725" i="2" s="1"/>
  <c r="U1725" i="2"/>
  <c r="T1725" i="2" a="1"/>
  <c r="T1725" i="2" s="1"/>
  <c r="S1725" i="2" a="1"/>
  <c r="S1725" i="2" s="1"/>
  <c r="V1724" i="2"/>
  <c r="V1724" i="2" a="1"/>
  <c r="U1724" i="2"/>
  <c r="T1724" i="2" a="1"/>
  <c r="T1724" i="2" s="1"/>
  <c r="S1724" i="2"/>
  <c r="S1724" i="2" a="1"/>
  <c r="V1723" i="2" a="1"/>
  <c r="V1723" i="2" s="1"/>
  <c r="U1723" i="2"/>
  <c r="T1723" i="2" a="1"/>
  <c r="T1723" i="2" s="1"/>
  <c r="S1723" i="2" a="1"/>
  <c r="S1723" i="2" s="1"/>
  <c r="V1722" i="2" a="1"/>
  <c r="V1722" i="2" s="1"/>
  <c r="U1722" i="2"/>
  <c r="T1722" i="2" a="1"/>
  <c r="T1722" i="2" s="1"/>
  <c r="S1722" i="2" a="1"/>
  <c r="S1722" i="2" s="1"/>
  <c r="V1721" i="2"/>
  <c r="V1721" i="2" a="1"/>
  <c r="U1721" i="2"/>
  <c r="T1721" i="2"/>
  <c r="T1721" i="2" a="1"/>
  <c r="S1721" i="2" a="1"/>
  <c r="S1721" i="2" s="1"/>
  <c r="V1720" i="2" a="1"/>
  <c r="V1720" i="2" s="1"/>
  <c r="U1720" i="2"/>
  <c r="T1720" i="2" a="1"/>
  <c r="T1720" i="2" s="1"/>
  <c r="S1720" i="2" a="1"/>
  <c r="S1720" i="2" s="1"/>
  <c r="V1719" i="2" a="1"/>
  <c r="V1719" i="2" s="1"/>
  <c r="U1719" i="2"/>
  <c r="T1719" i="2" a="1"/>
  <c r="T1719" i="2" s="1"/>
  <c r="S1719" i="2"/>
  <c r="S1719" i="2" a="1"/>
  <c r="V1718" i="2" a="1"/>
  <c r="V1718" i="2" s="1"/>
  <c r="U1718" i="2"/>
  <c r="T1718" i="2"/>
  <c r="T1718" i="2" a="1"/>
  <c r="S1718" i="2" a="1"/>
  <c r="S1718" i="2" s="1"/>
  <c r="V1717" i="2" a="1"/>
  <c r="V1717" i="2" s="1"/>
  <c r="U1717" i="2"/>
  <c r="T1717" i="2" a="1"/>
  <c r="T1717" i="2" s="1"/>
  <c r="S1717" i="2" a="1"/>
  <c r="S1717" i="2" s="1"/>
  <c r="V1716" i="2"/>
  <c r="V1716" i="2" a="1"/>
  <c r="U1716" i="2"/>
  <c r="T1716" i="2" a="1"/>
  <c r="T1716" i="2" s="1"/>
  <c r="S1716" i="2"/>
  <c r="S1716" i="2" a="1"/>
  <c r="V1715" i="2" a="1"/>
  <c r="V1715" i="2" s="1"/>
  <c r="U1715" i="2"/>
  <c r="T1715" i="2" a="1"/>
  <c r="T1715" i="2" s="1"/>
  <c r="S1715" i="2" a="1"/>
  <c r="S1715" i="2" s="1"/>
  <c r="V1714" i="2" a="1"/>
  <c r="V1714" i="2" s="1"/>
  <c r="U1714" i="2"/>
  <c r="T1714" i="2" a="1"/>
  <c r="T1714" i="2" s="1"/>
  <c r="S1714" i="2" a="1"/>
  <c r="S1714" i="2" s="1"/>
  <c r="V1713" i="2"/>
  <c r="V1713" i="2" a="1"/>
  <c r="U1713" i="2"/>
  <c r="T1713" i="2"/>
  <c r="T1713" i="2" a="1"/>
  <c r="S1713" i="2" a="1"/>
  <c r="S1713" i="2" s="1"/>
  <c r="V1712" i="2" a="1"/>
  <c r="V1712" i="2" s="1"/>
  <c r="U1712" i="2"/>
  <c r="T1712" i="2" a="1"/>
  <c r="T1712" i="2" s="1"/>
  <c r="S1712" i="2" a="1"/>
  <c r="S1712" i="2" s="1"/>
  <c r="V1711" i="2" a="1"/>
  <c r="V1711" i="2" s="1"/>
  <c r="U1711" i="2"/>
  <c r="T1711" i="2" a="1"/>
  <c r="T1711" i="2" s="1"/>
  <c r="S1711" i="2"/>
  <c r="S1711" i="2" a="1"/>
  <c r="V1710" i="2" a="1"/>
  <c r="V1710" i="2" s="1"/>
  <c r="U1710" i="2"/>
  <c r="T1710" i="2"/>
  <c r="T1710" i="2" a="1"/>
  <c r="S1710" i="2" a="1"/>
  <c r="S1710" i="2" s="1"/>
  <c r="V1709" i="2" a="1"/>
  <c r="V1709" i="2" s="1"/>
  <c r="U1709" i="2"/>
  <c r="T1709" i="2" a="1"/>
  <c r="T1709" i="2" s="1"/>
  <c r="S1709" i="2" a="1"/>
  <c r="S1709" i="2" s="1"/>
  <c r="V1708" i="2"/>
  <c r="V1708" i="2" a="1"/>
  <c r="U1708" i="2"/>
  <c r="T1708" i="2" a="1"/>
  <c r="T1708" i="2" s="1"/>
  <c r="S1708" i="2"/>
  <c r="S1708" i="2" a="1"/>
  <c r="V1707" i="2" a="1"/>
  <c r="V1707" i="2" s="1"/>
  <c r="U1707" i="2"/>
  <c r="T1707" i="2" a="1"/>
  <c r="T1707" i="2" s="1"/>
  <c r="S1707" i="2" a="1"/>
  <c r="S1707" i="2" s="1"/>
  <c r="V1706" i="2" a="1"/>
  <c r="V1706" i="2" s="1"/>
  <c r="U1706" i="2"/>
  <c r="T1706" i="2" a="1"/>
  <c r="T1706" i="2" s="1"/>
  <c r="S1706" i="2" a="1"/>
  <c r="S1706" i="2" s="1"/>
  <c r="V1705" i="2"/>
  <c r="V1705" i="2" a="1"/>
  <c r="U1705" i="2"/>
  <c r="T1705" i="2"/>
  <c r="T1705" i="2" a="1"/>
  <c r="S1705" i="2" a="1"/>
  <c r="S1705" i="2" s="1"/>
  <c r="V1704" i="2" a="1"/>
  <c r="V1704" i="2" s="1"/>
  <c r="U1704" i="2"/>
  <c r="T1704" i="2" a="1"/>
  <c r="T1704" i="2" s="1"/>
  <c r="S1704" i="2" a="1"/>
  <c r="S1704" i="2" s="1"/>
  <c r="V1703" i="2" a="1"/>
  <c r="V1703" i="2" s="1"/>
  <c r="U1703" i="2"/>
  <c r="T1703" i="2" a="1"/>
  <c r="T1703" i="2" s="1"/>
  <c r="S1703" i="2"/>
  <c r="S1703" i="2" a="1"/>
  <c r="V1702" i="2" a="1"/>
  <c r="V1702" i="2" s="1"/>
  <c r="U1702" i="2"/>
  <c r="T1702" i="2"/>
  <c r="T1702" i="2" a="1"/>
  <c r="S1702" i="2" a="1"/>
  <c r="S1702" i="2" s="1"/>
  <c r="V1701" i="2" a="1"/>
  <c r="V1701" i="2" s="1"/>
  <c r="U1701" i="2"/>
  <c r="T1701" i="2" a="1"/>
  <c r="T1701" i="2" s="1"/>
  <c r="S1701" i="2" a="1"/>
  <c r="S1701" i="2" s="1"/>
  <c r="V1700" i="2"/>
  <c r="V1700" i="2" a="1"/>
  <c r="U1700" i="2"/>
  <c r="T1700" i="2" a="1"/>
  <c r="T1700" i="2" s="1"/>
  <c r="S1700" i="2"/>
  <c r="S1700" i="2" a="1"/>
  <c r="V1699" i="2" a="1"/>
  <c r="V1699" i="2" s="1"/>
  <c r="U1699" i="2"/>
  <c r="T1699" i="2"/>
  <c r="T1699" i="2" a="1"/>
  <c r="S1699" i="2" a="1"/>
  <c r="S1699" i="2" s="1"/>
  <c r="V1698" i="2" a="1"/>
  <c r="V1698" i="2" s="1"/>
  <c r="U1698" i="2"/>
  <c r="T1698" i="2" a="1"/>
  <c r="T1698" i="2" s="1"/>
  <c r="S1698" i="2" a="1"/>
  <c r="S1698" i="2" s="1"/>
  <c r="V1697" i="2"/>
  <c r="V1697" i="2" a="1"/>
  <c r="U1697" i="2"/>
  <c r="T1697" i="2"/>
  <c r="T1697" i="2" a="1"/>
  <c r="S1697" i="2"/>
  <c r="S1697" i="2" a="1"/>
  <c r="V1696" i="2" a="1"/>
  <c r="V1696" i="2" s="1"/>
  <c r="U1696" i="2"/>
  <c r="T1696" i="2" a="1"/>
  <c r="T1696" i="2" s="1"/>
  <c r="S1696" i="2" a="1"/>
  <c r="S1696" i="2" s="1"/>
  <c r="V1695" i="2" a="1"/>
  <c r="V1695" i="2" s="1"/>
  <c r="U1695" i="2"/>
  <c r="T1695" i="2" a="1"/>
  <c r="T1695" i="2" s="1"/>
  <c r="S1695" i="2"/>
  <c r="S1695" i="2" a="1"/>
  <c r="V1694" i="2" a="1"/>
  <c r="V1694" i="2" s="1"/>
  <c r="U1694" i="2"/>
  <c r="T1694" i="2"/>
  <c r="T1694" i="2" a="1"/>
  <c r="S1694" i="2" a="1"/>
  <c r="S1694" i="2" s="1"/>
  <c r="V1693" i="2" a="1"/>
  <c r="V1693" i="2" s="1"/>
  <c r="U1693" i="2"/>
  <c r="T1693" i="2" a="1"/>
  <c r="T1693" i="2" s="1"/>
  <c r="S1693" i="2" a="1"/>
  <c r="S1693" i="2" s="1"/>
  <c r="V1692" i="2"/>
  <c r="V1692" i="2" a="1"/>
  <c r="U1692" i="2"/>
  <c r="T1692" i="2" a="1"/>
  <c r="T1692" i="2" s="1"/>
  <c r="S1692" i="2"/>
  <c r="S1692" i="2" a="1"/>
  <c r="V1691" i="2" a="1"/>
  <c r="V1691" i="2" s="1"/>
  <c r="U1691" i="2"/>
  <c r="T1691" i="2" a="1"/>
  <c r="T1691" i="2" s="1"/>
  <c r="S1691" i="2" a="1"/>
  <c r="S1691" i="2" s="1"/>
  <c r="V1690" i="2" a="1"/>
  <c r="V1690" i="2" s="1"/>
  <c r="U1690" i="2"/>
  <c r="T1690" i="2" a="1"/>
  <c r="T1690" i="2" s="1"/>
  <c r="S1690" i="2" a="1"/>
  <c r="S1690" i="2" s="1"/>
  <c r="V1689" i="2"/>
  <c r="V1689" i="2" a="1"/>
  <c r="U1689" i="2"/>
  <c r="T1689" i="2"/>
  <c r="T1689" i="2" a="1"/>
  <c r="S1689" i="2" a="1"/>
  <c r="S1689" i="2" s="1"/>
  <c r="V1688" i="2" a="1"/>
  <c r="V1688" i="2" s="1"/>
  <c r="U1688" i="2"/>
  <c r="T1688" i="2" a="1"/>
  <c r="T1688" i="2" s="1"/>
  <c r="S1688" i="2" a="1"/>
  <c r="S1688" i="2" s="1"/>
  <c r="V1687" i="2" a="1"/>
  <c r="V1687" i="2" s="1"/>
  <c r="U1687" i="2"/>
  <c r="T1687" i="2" a="1"/>
  <c r="T1687" i="2" s="1"/>
  <c r="S1687" i="2"/>
  <c r="S1687" i="2" a="1"/>
  <c r="V1686" i="2" a="1"/>
  <c r="V1686" i="2" s="1"/>
  <c r="U1686" i="2"/>
  <c r="T1686" i="2"/>
  <c r="T1686" i="2" a="1"/>
  <c r="S1686" i="2" a="1"/>
  <c r="S1686" i="2" s="1"/>
  <c r="V1685" i="2" a="1"/>
  <c r="V1685" i="2" s="1"/>
  <c r="U1685" i="2"/>
  <c r="T1685" i="2" a="1"/>
  <c r="T1685" i="2" s="1"/>
  <c r="S1685" i="2" a="1"/>
  <c r="S1685" i="2" s="1"/>
  <c r="V1684" i="2"/>
  <c r="V1684" i="2" a="1"/>
  <c r="U1684" i="2"/>
  <c r="T1684" i="2" a="1"/>
  <c r="T1684" i="2" s="1"/>
  <c r="S1684" i="2"/>
  <c r="S1684" i="2" a="1"/>
  <c r="V1683" i="2" a="1"/>
  <c r="V1683" i="2" s="1"/>
  <c r="U1683" i="2"/>
  <c r="T1683" i="2" a="1"/>
  <c r="T1683" i="2" s="1"/>
  <c r="S1683" i="2" a="1"/>
  <c r="S1683" i="2" s="1"/>
  <c r="V1682" i="2" a="1"/>
  <c r="V1682" i="2" s="1"/>
  <c r="U1682" i="2"/>
  <c r="T1682" i="2" a="1"/>
  <c r="T1682" i="2" s="1"/>
  <c r="S1682" i="2" a="1"/>
  <c r="S1682" i="2" s="1"/>
  <c r="V1681" i="2"/>
  <c r="V1681" i="2" a="1"/>
  <c r="U1681" i="2"/>
  <c r="T1681" i="2"/>
  <c r="T1681" i="2" a="1"/>
  <c r="S1681" i="2" a="1"/>
  <c r="S1681" i="2" s="1"/>
  <c r="V1680" i="2" a="1"/>
  <c r="V1680" i="2" s="1"/>
  <c r="U1680" i="2"/>
  <c r="T1680" i="2" a="1"/>
  <c r="T1680" i="2" s="1"/>
  <c r="S1680" i="2" a="1"/>
  <c r="S1680" i="2" s="1"/>
  <c r="V1679" i="2" a="1"/>
  <c r="V1679" i="2" s="1"/>
  <c r="U1679" i="2"/>
  <c r="T1679" i="2" a="1"/>
  <c r="T1679" i="2" s="1"/>
  <c r="S1679" i="2"/>
  <c r="S1679" i="2" a="1"/>
  <c r="V1678" i="2" a="1"/>
  <c r="V1678" i="2" s="1"/>
  <c r="U1678" i="2"/>
  <c r="T1678" i="2"/>
  <c r="T1678" i="2" a="1"/>
  <c r="S1678" i="2" a="1"/>
  <c r="S1678" i="2" s="1"/>
  <c r="V1677" i="2" a="1"/>
  <c r="V1677" i="2" s="1"/>
  <c r="U1677" i="2"/>
  <c r="T1677" i="2" a="1"/>
  <c r="T1677" i="2" s="1"/>
  <c r="S1677" i="2" a="1"/>
  <c r="S1677" i="2" s="1"/>
  <c r="V1676" i="2"/>
  <c r="V1676" i="2" a="1"/>
  <c r="U1676" i="2"/>
  <c r="T1676" i="2" a="1"/>
  <c r="T1676" i="2" s="1"/>
  <c r="S1676" i="2"/>
  <c r="S1676" i="2" a="1"/>
  <c r="V1675" i="2" a="1"/>
  <c r="V1675" i="2" s="1"/>
  <c r="U1675" i="2"/>
  <c r="T1675" i="2" a="1"/>
  <c r="T1675" i="2" s="1"/>
  <c r="S1675" i="2" a="1"/>
  <c r="S1675" i="2" s="1"/>
  <c r="V1674" i="2" a="1"/>
  <c r="V1674" i="2" s="1"/>
  <c r="U1674" i="2"/>
  <c r="T1674" i="2" a="1"/>
  <c r="T1674" i="2" s="1"/>
  <c r="S1674" i="2" a="1"/>
  <c r="S1674" i="2" s="1"/>
  <c r="V1673" i="2"/>
  <c r="V1673" i="2" a="1"/>
  <c r="U1673" i="2"/>
  <c r="T1673" i="2"/>
  <c r="T1673" i="2" a="1"/>
  <c r="S1673" i="2" a="1"/>
  <c r="S1673" i="2" s="1"/>
  <c r="V1672" i="2" a="1"/>
  <c r="V1672" i="2" s="1"/>
  <c r="U1672" i="2"/>
  <c r="T1672" i="2" a="1"/>
  <c r="T1672" i="2" s="1"/>
  <c r="S1672" i="2" a="1"/>
  <c r="S1672" i="2" s="1"/>
  <c r="V1671" i="2" a="1"/>
  <c r="V1671" i="2" s="1"/>
  <c r="U1671" i="2"/>
  <c r="T1671" i="2" a="1"/>
  <c r="T1671" i="2" s="1"/>
  <c r="S1671" i="2"/>
  <c r="S1671" i="2" a="1"/>
  <c r="V1670" i="2" a="1"/>
  <c r="V1670" i="2" s="1"/>
  <c r="U1670" i="2"/>
  <c r="T1670" i="2"/>
  <c r="T1670" i="2" a="1"/>
  <c r="S1670" i="2" a="1"/>
  <c r="S1670" i="2" s="1"/>
  <c r="V1669" i="2" a="1"/>
  <c r="V1669" i="2" s="1"/>
  <c r="U1669" i="2"/>
  <c r="T1669" i="2" a="1"/>
  <c r="T1669" i="2" s="1"/>
  <c r="S1669" i="2" a="1"/>
  <c r="S1669" i="2" s="1"/>
  <c r="V1668" i="2"/>
  <c r="V1668" i="2" a="1"/>
  <c r="U1668" i="2"/>
  <c r="T1668" i="2" a="1"/>
  <c r="T1668" i="2" s="1"/>
  <c r="S1668" i="2"/>
  <c r="S1668" i="2" a="1"/>
  <c r="V1667" i="2" a="1"/>
  <c r="V1667" i="2" s="1"/>
  <c r="U1667" i="2"/>
  <c r="T1667" i="2" a="1"/>
  <c r="T1667" i="2" s="1"/>
  <c r="S1667" i="2" a="1"/>
  <c r="S1667" i="2" s="1"/>
  <c r="V1666" i="2" a="1"/>
  <c r="V1666" i="2" s="1"/>
  <c r="U1666" i="2"/>
  <c r="T1666" i="2" a="1"/>
  <c r="T1666" i="2" s="1"/>
  <c r="S1666" i="2" a="1"/>
  <c r="S1666" i="2" s="1"/>
  <c r="V1665" i="2"/>
  <c r="V1665" i="2" a="1"/>
  <c r="U1665" i="2"/>
  <c r="T1665" i="2"/>
  <c r="T1665" i="2" a="1"/>
  <c r="S1665" i="2"/>
  <c r="S1665" i="2" a="1"/>
  <c r="V1664" i="2" a="1"/>
  <c r="V1664" i="2" s="1"/>
  <c r="U1664" i="2"/>
  <c r="T1664" i="2" a="1"/>
  <c r="T1664" i="2" s="1"/>
  <c r="S1664" i="2" a="1"/>
  <c r="S1664" i="2" s="1"/>
  <c r="V1663" i="2" a="1"/>
  <c r="V1663" i="2" s="1"/>
  <c r="U1663" i="2"/>
  <c r="T1663" i="2" a="1"/>
  <c r="T1663" i="2" s="1"/>
  <c r="S1663" i="2"/>
  <c r="S1663" i="2" a="1"/>
  <c r="V1662" i="2"/>
  <c r="V1662" i="2" a="1"/>
  <c r="U1662" i="2"/>
  <c r="T1662" i="2"/>
  <c r="T1662" i="2" a="1"/>
  <c r="S1662" i="2" a="1"/>
  <c r="S1662" i="2" s="1"/>
  <c r="V1661" i="2" a="1"/>
  <c r="V1661" i="2" s="1"/>
  <c r="U1661" i="2"/>
  <c r="T1661" i="2" a="1"/>
  <c r="T1661" i="2" s="1"/>
  <c r="S1661" i="2" a="1"/>
  <c r="S1661" i="2" s="1"/>
  <c r="V1660" i="2"/>
  <c r="V1660" i="2" a="1"/>
  <c r="U1660" i="2"/>
  <c r="T1660" i="2" a="1"/>
  <c r="T1660" i="2" s="1"/>
  <c r="S1660" i="2"/>
  <c r="S1660" i="2" a="1"/>
  <c r="V1659" i="2" a="1"/>
  <c r="V1659" i="2" s="1"/>
  <c r="U1659" i="2"/>
  <c r="T1659" i="2" a="1"/>
  <c r="T1659" i="2" s="1"/>
  <c r="S1659" i="2" a="1"/>
  <c r="S1659" i="2" s="1"/>
  <c r="V1658" i="2" a="1"/>
  <c r="V1658" i="2" s="1"/>
  <c r="U1658" i="2"/>
  <c r="T1658" i="2" a="1"/>
  <c r="T1658" i="2" s="1"/>
  <c r="S1658" i="2" a="1"/>
  <c r="S1658" i="2" s="1"/>
  <c r="V1657" i="2"/>
  <c r="V1657" i="2" a="1"/>
  <c r="U1657" i="2"/>
  <c r="T1657" i="2"/>
  <c r="T1657" i="2" a="1"/>
  <c r="S1657" i="2"/>
  <c r="S1657" i="2" a="1"/>
  <c r="V1656" i="2" a="1"/>
  <c r="V1656" i="2" s="1"/>
  <c r="U1656" i="2"/>
  <c r="T1656" i="2" a="1"/>
  <c r="T1656" i="2" s="1"/>
  <c r="S1656" i="2" a="1"/>
  <c r="S1656" i="2" s="1"/>
  <c r="V1655" i="2" a="1"/>
  <c r="V1655" i="2" s="1"/>
  <c r="U1655" i="2"/>
  <c r="T1655" i="2" a="1"/>
  <c r="T1655" i="2" s="1"/>
  <c r="S1655" i="2"/>
  <c r="S1655" i="2" a="1"/>
  <c r="V1654" i="2" a="1"/>
  <c r="V1654" i="2" s="1"/>
  <c r="U1654" i="2"/>
  <c r="T1654" i="2"/>
  <c r="T1654" i="2" a="1"/>
  <c r="S1654" i="2" a="1"/>
  <c r="S1654" i="2" s="1"/>
  <c r="V1653" i="2" a="1"/>
  <c r="V1653" i="2" s="1"/>
  <c r="U1653" i="2"/>
  <c r="T1653" i="2" a="1"/>
  <c r="T1653" i="2" s="1"/>
  <c r="S1653" i="2" a="1"/>
  <c r="S1653" i="2" s="1"/>
  <c r="V1652" i="2"/>
  <c r="V1652" i="2" a="1"/>
  <c r="U1652" i="2"/>
  <c r="T1652" i="2" a="1"/>
  <c r="T1652" i="2" s="1"/>
  <c r="S1652" i="2"/>
  <c r="S1652" i="2" a="1"/>
  <c r="V1651" i="2" a="1"/>
  <c r="V1651" i="2" s="1"/>
  <c r="U1651" i="2"/>
  <c r="T1651" i="2" a="1"/>
  <c r="T1651" i="2" s="1"/>
  <c r="S1651" i="2" a="1"/>
  <c r="S1651" i="2" s="1"/>
  <c r="V1650" i="2" a="1"/>
  <c r="V1650" i="2" s="1"/>
  <c r="U1650" i="2"/>
  <c r="T1650" i="2" a="1"/>
  <c r="T1650" i="2" s="1"/>
  <c r="S1650" i="2" a="1"/>
  <c r="S1650" i="2" s="1"/>
  <c r="V1649" i="2"/>
  <c r="V1649" i="2" a="1"/>
  <c r="U1649" i="2"/>
  <c r="T1649" i="2"/>
  <c r="T1649" i="2" a="1"/>
  <c r="S1649" i="2" a="1"/>
  <c r="S1649" i="2" s="1"/>
  <c r="V1648" i="2" a="1"/>
  <c r="V1648" i="2" s="1"/>
  <c r="U1648" i="2"/>
  <c r="T1648" i="2" a="1"/>
  <c r="T1648" i="2" s="1"/>
  <c r="S1648" i="2" a="1"/>
  <c r="S1648" i="2" s="1"/>
  <c r="V1647" i="2" a="1"/>
  <c r="V1647" i="2" s="1"/>
  <c r="U1647" i="2"/>
  <c r="T1647" i="2" a="1"/>
  <c r="T1647" i="2" s="1"/>
  <c r="S1647" i="2"/>
  <c r="S1647" i="2" a="1"/>
  <c r="V1646" i="2" a="1"/>
  <c r="V1646" i="2" s="1"/>
  <c r="U1646" i="2"/>
  <c r="T1646" i="2"/>
  <c r="T1646" i="2" a="1"/>
  <c r="S1646" i="2" a="1"/>
  <c r="S1646" i="2" s="1"/>
  <c r="V1645" i="2" a="1"/>
  <c r="V1645" i="2" s="1"/>
  <c r="U1645" i="2"/>
  <c r="T1645" i="2" a="1"/>
  <c r="T1645" i="2" s="1"/>
  <c r="S1645" i="2" a="1"/>
  <c r="S1645" i="2" s="1"/>
  <c r="V1644" i="2"/>
  <c r="V1644" i="2" a="1"/>
  <c r="U1644" i="2"/>
  <c r="T1644" i="2" a="1"/>
  <c r="T1644" i="2" s="1"/>
  <c r="S1644" i="2"/>
  <c r="S1644" i="2" a="1"/>
  <c r="V1643" i="2" a="1"/>
  <c r="V1643" i="2" s="1"/>
  <c r="U1643" i="2"/>
  <c r="T1643" i="2" a="1"/>
  <c r="T1643" i="2" s="1"/>
  <c r="S1643" i="2" a="1"/>
  <c r="S1643" i="2" s="1"/>
  <c r="V1642" i="2" a="1"/>
  <c r="V1642" i="2" s="1"/>
  <c r="U1642" i="2"/>
  <c r="T1642" i="2" a="1"/>
  <c r="T1642" i="2" s="1"/>
  <c r="S1642" i="2" a="1"/>
  <c r="S1642" i="2" s="1"/>
  <c r="V1641" i="2"/>
  <c r="V1641" i="2" a="1"/>
  <c r="U1641" i="2"/>
  <c r="T1641" i="2"/>
  <c r="T1641" i="2" a="1"/>
  <c r="S1641" i="2" a="1"/>
  <c r="S1641" i="2" s="1"/>
  <c r="V1640" i="2" a="1"/>
  <c r="V1640" i="2" s="1"/>
  <c r="U1640" i="2"/>
  <c r="T1640" i="2" a="1"/>
  <c r="T1640" i="2" s="1"/>
  <c r="S1640" i="2" a="1"/>
  <c r="S1640" i="2" s="1"/>
  <c r="V1639" i="2" a="1"/>
  <c r="V1639" i="2" s="1"/>
  <c r="U1639" i="2"/>
  <c r="T1639" i="2" a="1"/>
  <c r="T1639" i="2" s="1"/>
  <c r="S1639" i="2"/>
  <c r="S1639" i="2" a="1"/>
  <c r="V1638" i="2" a="1"/>
  <c r="V1638" i="2" s="1"/>
  <c r="U1638" i="2"/>
  <c r="T1638" i="2"/>
  <c r="T1638" i="2" a="1"/>
  <c r="S1638" i="2" a="1"/>
  <c r="S1638" i="2" s="1"/>
  <c r="V1637" i="2" a="1"/>
  <c r="V1637" i="2" s="1"/>
  <c r="U1637" i="2"/>
  <c r="T1637" i="2" a="1"/>
  <c r="T1637" i="2" s="1"/>
  <c r="S1637" i="2" a="1"/>
  <c r="S1637" i="2" s="1"/>
  <c r="V1636" i="2"/>
  <c r="V1636" i="2" a="1"/>
  <c r="U1636" i="2"/>
  <c r="T1636" i="2" a="1"/>
  <c r="T1636" i="2" s="1"/>
  <c r="S1636" i="2"/>
  <c r="S1636" i="2" a="1"/>
  <c r="V1635" i="2" a="1"/>
  <c r="V1635" i="2" s="1"/>
  <c r="U1635" i="2"/>
  <c r="T1635" i="2" a="1"/>
  <c r="T1635" i="2" s="1"/>
  <c r="S1635" i="2" a="1"/>
  <c r="S1635" i="2" s="1"/>
  <c r="V1634" i="2" a="1"/>
  <c r="V1634" i="2" s="1"/>
  <c r="U1634" i="2"/>
  <c r="T1634" i="2" a="1"/>
  <c r="T1634" i="2" s="1"/>
  <c r="S1634" i="2" a="1"/>
  <c r="S1634" i="2" s="1"/>
  <c r="V1633" i="2"/>
  <c r="V1633" i="2" a="1"/>
  <c r="U1633" i="2"/>
  <c r="T1633" i="2"/>
  <c r="T1633" i="2" a="1"/>
  <c r="S1633" i="2" a="1"/>
  <c r="S1633" i="2" s="1"/>
  <c r="V1632" i="2" a="1"/>
  <c r="V1632" i="2" s="1"/>
  <c r="U1632" i="2"/>
  <c r="T1632" i="2" a="1"/>
  <c r="T1632" i="2" s="1"/>
  <c r="S1632" i="2" a="1"/>
  <c r="S1632" i="2" s="1"/>
  <c r="V1631" i="2" a="1"/>
  <c r="V1631" i="2" s="1"/>
  <c r="U1631" i="2"/>
  <c r="T1631" i="2" a="1"/>
  <c r="T1631" i="2" s="1"/>
  <c r="S1631" i="2"/>
  <c r="S1631" i="2" a="1"/>
  <c r="V1630" i="2" a="1"/>
  <c r="V1630" i="2" s="1"/>
  <c r="U1630" i="2"/>
  <c r="T1630" i="2"/>
  <c r="T1630" i="2" a="1"/>
  <c r="S1630" i="2" a="1"/>
  <c r="S1630" i="2" s="1"/>
  <c r="V1629" i="2" a="1"/>
  <c r="V1629" i="2" s="1"/>
  <c r="U1629" i="2"/>
  <c r="T1629" i="2" a="1"/>
  <c r="T1629" i="2" s="1"/>
  <c r="S1629" i="2" a="1"/>
  <c r="S1629" i="2" s="1"/>
  <c r="V1628" i="2"/>
  <c r="V1628" i="2" a="1"/>
  <c r="U1628" i="2"/>
  <c r="T1628" i="2" a="1"/>
  <c r="T1628" i="2" s="1"/>
  <c r="S1628" i="2"/>
  <c r="S1628" i="2" a="1"/>
  <c r="V1627" i="2" a="1"/>
  <c r="V1627" i="2" s="1"/>
  <c r="U1627" i="2"/>
  <c r="T1627" i="2" a="1"/>
  <c r="T1627" i="2" s="1"/>
  <c r="S1627" i="2" a="1"/>
  <c r="S1627" i="2" s="1"/>
  <c r="V1626" i="2" a="1"/>
  <c r="V1626" i="2" s="1"/>
  <c r="U1626" i="2"/>
  <c r="T1626" i="2" a="1"/>
  <c r="T1626" i="2" s="1"/>
  <c r="S1626" i="2" a="1"/>
  <c r="S1626" i="2" s="1"/>
  <c r="V1625" i="2"/>
  <c r="V1625" i="2" a="1"/>
  <c r="U1625" i="2"/>
  <c r="T1625" i="2"/>
  <c r="T1625" i="2" a="1"/>
  <c r="S1625" i="2" a="1"/>
  <c r="S1625" i="2" s="1"/>
  <c r="V1624" i="2" a="1"/>
  <c r="V1624" i="2" s="1"/>
  <c r="U1624" i="2"/>
  <c r="T1624" i="2" a="1"/>
  <c r="T1624" i="2" s="1"/>
  <c r="S1624" i="2" a="1"/>
  <c r="S1624" i="2" s="1"/>
  <c r="V1623" i="2" a="1"/>
  <c r="V1623" i="2" s="1"/>
  <c r="U1623" i="2"/>
  <c r="T1623" i="2" a="1"/>
  <c r="T1623" i="2" s="1"/>
  <c r="S1623" i="2"/>
  <c r="S1623" i="2" a="1"/>
  <c r="V1622" i="2"/>
  <c r="V1622" i="2" a="1"/>
  <c r="U1622" i="2"/>
  <c r="T1622" i="2"/>
  <c r="T1622" i="2" a="1"/>
  <c r="S1622" i="2" a="1"/>
  <c r="S1622" i="2" s="1"/>
  <c r="V1621" i="2" a="1"/>
  <c r="V1621" i="2" s="1"/>
  <c r="U1621" i="2"/>
  <c r="T1621" i="2" a="1"/>
  <c r="T1621" i="2" s="1"/>
  <c r="S1621" i="2" a="1"/>
  <c r="S1621" i="2" s="1"/>
  <c r="V1620" i="2"/>
  <c r="V1620" i="2" a="1"/>
  <c r="U1620" i="2"/>
  <c r="T1620" i="2" a="1"/>
  <c r="T1620" i="2" s="1"/>
  <c r="S1620" i="2"/>
  <c r="S1620" i="2" a="1"/>
  <c r="V1619" i="2" a="1"/>
  <c r="V1619" i="2" s="1"/>
  <c r="U1619" i="2"/>
  <c r="T1619" i="2" a="1"/>
  <c r="T1619" i="2" s="1"/>
  <c r="S1619" i="2" a="1"/>
  <c r="S1619" i="2" s="1"/>
  <c r="V1618" i="2" a="1"/>
  <c r="V1618" i="2" s="1"/>
  <c r="U1618" i="2"/>
  <c r="T1618" i="2" a="1"/>
  <c r="T1618" i="2" s="1"/>
  <c r="S1618" i="2" a="1"/>
  <c r="S1618" i="2" s="1"/>
  <c r="V1617" i="2"/>
  <c r="V1617" i="2" a="1"/>
  <c r="U1617" i="2"/>
  <c r="T1617" i="2"/>
  <c r="T1617" i="2" a="1"/>
  <c r="S1617" i="2" a="1"/>
  <c r="S1617" i="2" s="1"/>
  <c r="V1616" i="2" a="1"/>
  <c r="V1616" i="2" s="1"/>
  <c r="U1616" i="2"/>
  <c r="T1616" i="2" a="1"/>
  <c r="T1616" i="2" s="1"/>
  <c r="S1616" i="2" a="1"/>
  <c r="S1616" i="2" s="1"/>
  <c r="V1615" i="2" a="1"/>
  <c r="V1615" i="2" s="1"/>
  <c r="U1615" i="2"/>
  <c r="T1615" i="2" a="1"/>
  <c r="T1615" i="2" s="1"/>
  <c r="S1615" i="2"/>
  <c r="S1615" i="2" a="1"/>
  <c r="V1614" i="2" a="1"/>
  <c r="V1614" i="2" s="1"/>
  <c r="U1614" i="2"/>
  <c r="T1614" i="2"/>
  <c r="T1614" i="2" a="1"/>
  <c r="S1614" i="2" a="1"/>
  <c r="S1614" i="2" s="1"/>
  <c r="V1613" i="2" a="1"/>
  <c r="V1613" i="2" s="1"/>
  <c r="U1613" i="2"/>
  <c r="T1613" i="2" a="1"/>
  <c r="T1613" i="2" s="1"/>
  <c r="S1613" i="2" a="1"/>
  <c r="S1613" i="2" s="1"/>
  <c r="V1612" i="2"/>
  <c r="V1612" i="2" a="1"/>
  <c r="U1612" i="2"/>
  <c r="T1612" i="2" a="1"/>
  <c r="T1612" i="2" s="1"/>
  <c r="S1612" i="2"/>
  <c r="S1612" i="2" a="1"/>
  <c r="V1611" i="2" a="1"/>
  <c r="V1611" i="2" s="1"/>
  <c r="U1611" i="2"/>
  <c r="T1611" i="2" a="1"/>
  <c r="T1611" i="2" s="1"/>
  <c r="S1611" i="2" a="1"/>
  <c r="S1611" i="2" s="1"/>
  <c r="V1610" i="2" a="1"/>
  <c r="V1610" i="2" s="1"/>
  <c r="U1610" i="2"/>
  <c r="T1610" i="2" a="1"/>
  <c r="T1610" i="2" s="1"/>
  <c r="S1610" i="2" a="1"/>
  <c r="S1610" i="2" s="1"/>
  <c r="V1609" i="2"/>
  <c r="V1609" i="2" a="1"/>
  <c r="U1609" i="2"/>
  <c r="T1609" i="2"/>
  <c r="T1609" i="2" a="1"/>
  <c r="S1609" i="2" a="1"/>
  <c r="S1609" i="2" s="1"/>
  <c r="V1608" i="2" a="1"/>
  <c r="V1608" i="2" s="1"/>
  <c r="U1608" i="2"/>
  <c r="T1608" i="2" a="1"/>
  <c r="T1608" i="2" s="1"/>
  <c r="S1608" i="2" a="1"/>
  <c r="S1608" i="2" s="1"/>
  <c r="V1607" i="2" a="1"/>
  <c r="V1607" i="2" s="1"/>
  <c r="U1607" i="2"/>
  <c r="T1607" i="2" a="1"/>
  <c r="T1607" i="2" s="1"/>
  <c r="S1607" i="2"/>
  <c r="S1607" i="2" a="1"/>
  <c r="V1606" i="2" a="1"/>
  <c r="V1606" i="2" s="1"/>
  <c r="U1606" i="2"/>
  <c r="T1606" i="2"/>
  <c r="T1606" i="2" a="1"/>
  <c r="S1606" i="2" a="1"/>
  <c r="S1606" i="2" s="1"/>
  <c r="V1605" i="2" a="1"/>
  <c r="V1605" i="2" s="1"/>
  <c r="U1605" i="2"/>
  <c r="T1605" i="2" a="1"/>
  <c r="T1605" i="2" s="1"/>
  <c r="S1605" i="2"/>
  <c r="S1605" i="2" a="1"/>
  <c r="V1604" i="2"/>
  <c r="V1604" i="2" a="1"/>
  <c r="U1604" i="2"/>
  <c r="T1604" i="2" a="1"/>
  <c r="T1604" i="2" s="1"/>
  <c r="S1604" i="2"/>
  <c r="S1604" i="2" a="1"/>
  <c r="V1603" i="2" a="1"/>
  <c r="V1603" i="2" s="1"/>
  <c r="U1603" i="2"/>
  <c r="T1603" i="2" a="1"/>
  <c r="T1603" i="2" s="1"/>
  <c r="S1603" i="2" a="1"/>
  <c r="S1603" i="2" s="1"/>
  <c r="V1602" i="2" a="1"/>
  <c r="V1602" i="2" s="1"/>
  <c r="U1602" i="2"/>
  <c r="T1602" i="2" a="1"/>
  <c r="T1602" i="2" s="1"/>
  <c r="S1602" i="2" a="1"/>
  <c r="S1602" i="2" s="1"/>
  <c r="V1601" i="2"/>
  <c r="V1601" i="2" a="1"/>
  <c r="U1601" i="2"/>
  <c r="T1601" i="2"/>
  <c r="T1601" i="2" a="1"/>
  <c r="S1601" i="2" a="1"/>
  <c r="S1601" i="2" s="1"/>
  <c r="V1600" i="2" a="1"/>
  <c r="V1600" i="2" s="1"/>
  <c r="U1600" i="2"/>
  <c r="T1600" i="2" a="1"/>
  <c r="T1600" i="2" s="1"/>
  <c r="S1600" i="2" a="1"/>
  <c r="S1600" i="2" s="1"/>
  <c r="V1599" i="2" a="1"/>
  <c r="V1599" i="2" s="1"/>
  <c r="U1599" i="2"/>
  <c r="T1599" i="2" a="1"/>
  <c r="T1599" i="2" s="1"/>
  <c r="S1599" i="2"/>
  <c r="S1599" i="2" a="1"/>
  <c r="V1598" i="2" a="1"/>
  <c r="V1598" i="2" s="1"/>
  <c r="U1598" i="2"/>
  <c r="T1598" i="2"/>
  <c r="T1598" i="2" a="1"/>
  <c r="S1598" i="2" a="1"/>
  <c r="S1598" i="2" s="1"/>
  <c r="V1597" i="2" a="1"/>
  <c r="V1597" i="2" s="1"/>
  <c r="U1597" i="2"/>
  <c r="T1597" i="2" a="1"/>
  <c r="T1597" i="2" s="1"/>
  <c r="S1597" i="2" a="1"/>
  <c r="S1597" i="2" s="1"/>
  <c r="V1596" i="2"/>
  <c r="V1596" i="2" a="1"/>
  <c r="U1596" i="2"/>
  <c r="T1596" i="2"/>
  <c r="T1596" i="2" a="1"/>
  <c r="S1596" i="2"/>
  <c r="S1596" i="2" a="1"/>
  <c r="V1595" i="2" a="1"/>
  <c r="V1595" i="2" s="1"/>
  <c r="U1595" i="2"/>
  <c r="T1595" i="2" a="1"/>
  <c r="T1595" i="2" s="1"/>
  <c r="S1595" i="2" a="1"/>
  <c r="S1595" i="2" s="1"/>
  <c r="V1594" i="2" a="1"/>
  <c r="V1594" i="2" s="1"/>
  <c r="U1594" i="2"/>
  <c r="T1594" i="2" a="1"/>
  <c r="T1594" i="2" s="1"/>
  <c r="S1594" i="2" a="1"/>
  <c r="S1594" i="2" s="1"/>
  <c r="V1593" i="2"/>
  <c r="V1593" i="2" a="1"/>
  <c r="U1593" i="2"/>
  <c r="T1593" i="2"/>
  <c r="T1593" i="2" a="1"/>
  <c r="S1593" i="2" a="1"/>
  <c r="S1593" i="2" s="1"/>
  <c r="V1592" i="2" a="1"/>
  <c r="V1592" i="2" s="1"/>
  <c r="U1592" i="2"/>
  <c r="T1592" i="2" a="1"/>
  <c r="T1592" i="2" s="1"/>
  <c r="S1592" i="2" a="1"/>
  <c r="S1592" i="2" s="1"/>
  <c r="V1591" i="2" a="1"/>
  <c r="V1591" i="2" s="1"/>
  <c r="U1591" i="2"/>
  <c r="T1591" i="2" a="1"/>
  <c r="T1591" i="2" s="1"/>
  <c r="S1591" i="2"/>
  <c r="S1591" i="2" a="1"/>
  <c r="V1590" i="2" a="1"/>
  <c r="V1590" i="2" s="1"/>
  <c r="U1590" i="2"/>
  <c r="T1590" i="2"/>
  <c r="T1590" i="2" a="1"/>
  <c r="S1590" i="2" a="1"/>
  <c r="S1590" i="2" s="1"/>
  <c r="V1589" i="2" a="1"/>
  <c r="V1589" i="2" s="1"/>
  <c r="U1589" i="2"/>
  <c r="T1589" i="2" a="1"/>
  <c r="T1589" i="2" s="1"/>
  <c r="S1589" i="2" a="1"/>
  <c r="S1589" i="2" s="1"/>
  <c r="V1588" i="2"/>
  <c r="V1588" i="2" a="1"/>
  <c r="U1588" i="2"/>
  <c r="T1588" i="2" a="1"/>
  <c r="T1588" i="2" s="1"/>
  <c r="S1588" i="2"/>
  <c r="S1588" i="2" a="1"/>
  <c r="V1587" i="2" a="1"/>
  <c r="V1587" i="2" s="1"/>
  <c r="U1587" i="2"/>
  <c r="T1587" i="2" a="1"/>
  <c r="T1587" i="2" s="1"/>
  <c r="S1587" i="2" a="1"/>
  <c r="S1587" i="2" s="1"/>
  <c r="V1586" i="2" a="1"/>
  <c r="V1586" i="2" s="1"/>
  <c r="U1586" i="2"/>
  <c r="T1586" i="2" a="1"/>
  <c r="T1586" i="2" s="1"/>
  <c r="S1586" i="2" a="1"/>
  <c r="S1586" i="2" s="1"/>
  <c r="V1585" i="2"/>
  <c r="V1585" i="2" a="1"/>
  <c r="U1585" i="2"/>
  <c r="T1585" i="2"/>
  <c r="T1585" i="2" a="1"/>
  <c r="S1585" i="2" a="1"/>
  <c r="S1585" i="2" s="1"/>
  <c r="V1584" i="2" a="1"/>
  <c r="V1584" i="2" s="1"/>
  <c r="U1584" i="2"/>
  <c r="T1584" i="2" a="1"/>
  <c r="T1584" i="2" s="1"/>
  <c r="S1584" i="2" a="1"/>
  <c r="S1584" i="2" s="1"/>
  <c r="V1583" i="2" a="1"/>
  <c r="V1583" i="2" s="1"/>
  <c r="U1583" i="2"/>
  <c r="T1583" i="2" a="1"/>
  <c r="T1583" i="2" s="1"/>
  <c r="S1583" i="2"/>
  <c r="S1583" i="2" a="1"/>
  <c r="V1582" i="2" a="1"/>
  <c r="V1582" i="2" s="1"/>
  <c r="U1582" i="2"/>
  <c r="T1582" i="2"/>
  <c r="T1582" i="2" a="1"/>
  <c r="S1582" i="2" a="1"/>
  <c r="S1582" i="2" s="1"/>
  <c r="V1581" i="2" a="1"/>
  <c r="V1581" i="2" s="1"/>
  <c r="U1581" i="2"/>
  <c r="T1581" i="2" a="1"/>
  <c r="T1581" i="2" s="1"/>
  <c r="S1581" i="2" a="1"/>
  <c r="S1581" i="2" s="1"/>
  <c r="V1580" i="2"/>
  <c r="V1580" i="2" a="1"/>
  <c r="U1580" i="2"/>
  <c r="T1580" i="2" a="1"/>
  <c r="T1580" i="2" s="1"/>
  <c r="S1580" i="2"/>
  <c r="S1580" i="2" a="1"/>
  <c r="V1579" i="2" a="1"/>
  <c r="V1579" i="2" s="1"/>
  <c r="U1579" i="2"/>
  <c r="T1579" i="2" a="1"/>
  <c r="T1579" i="2" s="1"/>
  <c r="S1579" i="2" a="1"/>
  <c r="S1579" i="2" s="1"/>
  <c r="V1578" i="2" a="1"/>
  <c r="V1578" i="2" s="1"/>
  <c r="U1578" i="2"/>
  <c r="T1578" i="2" a="1"/>
  <c r="T1578" i="2" s="1"/>
  <c r="S1578" i="2" a="1"/>
  <c r="S1578" i="2" s="1"/>
  <c r="V1577" i="2"/>
  <c r="V1577" i="2" a="1"/>
  <c r="U1577" i="2"/>
  <c r="T1577" i="2"/>
  <c r="T1577" i="2" a="1"/>
  <c r="S1577" i="2" a="1"/>
  <c r="S1577" i="2" s="1"/>
  <c r="V1576" i="2" a="1"/>
  <c r="V1576" i="2" s="1"/>
  <c r="U1576" i="2"/>
  <c r="T1576" i="2" a="1"/>
  <c r="T1576" i="2" s="1"/>
  <c r="S1576" i="2" a="1"/>
  <c r="S1576" i="2" s="1"/>
  <c r="V1575" i="2" a="1"/>
  <c r="V1575" i="2" s="1"/>
  <c r="U1575" i="2"/>
  <c r="T1575" i="2" a="1"/>
  <c r="T1575" i="2" s="1"/>
  <c r="S1575" i="2"/>
  <c r="S1575" i="2" a="1"/>
  <c r="V1574" i="2" a="1"/>
  <c r="V1574" i="2" s="1"/>
  <c r="U1574" i="2"/>
  <c r="T1574" i="2"/>
  <c r="T1574" i="2" a="1"/>
  <c r="S1574" i="2" a="1"/>
  <c r="S1574" i="2" s="1"/>
  <c r="V1573" i="2" a="1"/>
  <c r="V1573" i="2" s="1"/>
  <c r="U1573" i="2"/>
  <c r="T1573" i="2" a="1"/>
  <c r="T1573" i="2" s="1"/>
  <c r="S1573" i="2" a="1"/>
  <c r="S1573" i="2" s="1"/>
  <c r="V1572" i="2"/>
  <c r="V1572" i="2" a="1"/>
  <c r="U1572" i="2"/>
  <c r="T1572" i="2" a="1"/>
  <c r="T1572" i="2" s="1"/>
  <c r="S1572" i="2"/>
  <c r="S1572" i="2" a="1"/>
  <c r="V1571" i="2" a="1"/>
  <c r="V1571" i="2" s="1"/>
  <c r="U1571" i="2"/>
  <c r="T1571" i="2" a="1"/>
  <c r="T1571" i="2" s="1"/>
  <c r="S1571" i="2" a="1"/>
  <c r="S1571" i="2" s="1"/>
  <c r="V1570" i="2" a="1"/>
  <c r="V1570" i="2" s="1"/>
  <c r="U1570" i="2"/>
  <c r="T1570" i="2"/>
  <c r="T1570" i="2" a="1"/>
  <c r="S1570" i="2" a="1"/>
  <c r="S1570" i="2" s="1"/>
  <c r="V1569" i="2"/>
  <c r="V1569" i="2" a="1"/>
  <c r="U1569" i="2"/>
  <c r="T1569" i="2"/>
  <c r="T1569" i="2" a="1"/>
  <c r="S1569" i="2" a="1"/>
  <c r="S1569" i="2" s="1"/>
  <c r="V1568" i="2" a="1"/>
  <c r="V1568" i="2" s="1"/>
  <c r="U1568" i="2"/>
  <c r="T1568" i="2" a="1"/>
  <c r="T1568" i="2" s="1"/>
  <c r="S1568" i="2" a="1"/>
  <c r="S1568" i="2" s="1"/>
  <c r="V1567" i="2" a="1"/>
  <c r="V1567" i="2" s="1"/>
  <c r="U1567" i="2"/>
  <c r="T1567" i="2" a="1"/>
  <c r="T1567" i="2" s="1"/>
  <c r="S1567" i="2"/>
  <c r="S1567" i="2" a="1"/>
  <c r="V1566" i="2" a="1"/>
  <c r="V1566" i="2" s="1"/>
  <c r="U1566" i="2"/>
  <c r="T1566" i="2"/>
  <c r="T1566" i="2" a="1"/>
  <c r="S1566" i="2" a="1"/>
  <c r="S1566" i="2" s="1"/>
  <c r="V1565" i="2" a="1"/>
  <c r="V1565" i="2" s="1"/>
  <c r="U1565" i="2"/>
  <c r="T1565" i="2" a="1"/>
  <c r="T1565" i="2" s="1"/>
  <c r="S1565" i="2" a="1"/>
  <c r="S1565" i="2" s="1"/>
  <c r="V1564" i="2"/>
  <c r="V1564" i="2" a="1"/>
  <c r="U1564" i="2"/>
  <c r="T1564" i="2" a="1"/>
  <c r="T1564" i="2" s="1"/>
  <c r="S1564" i="2"/>
  <c r="S1564" i="2" a="1"/>
  <c r="V1563" i="2" a="1"/>
  <c r="V1563" i="2" s="1"/>
  <c r="U1563" i="2"/>
  <c r="T1563" i="2" a="1"/>
  <c r="T1563" i="2" s="1"/>
  <c r="S1563" i="2" a="1"/>
  <c r="S1563" i="2" s="1"/>
  <c r="V1562" i="2" a="1"/>
  <c r="V1562" i="2" s="1"/>
  <c r="U1562" i="2"/>
  <c r="T1562" i="2" a="1"/>
  <c r="T1562" i="2" s="1"/>
  <c r="S1562" i="2" a="1"/>
  <c r="S1562" i="2" s="1"/>
  <c r="V1561" i="2"/>
  <c r="V1561" i="2" a="1"/>
  <c r="U1561" i="2"/>
  <c r="T1561" i="2"/>
  <c r="T1561" i="2" a="1"/>
  <c r="S1561" i="2" a="1"/>
  <c r="S1561" i="2" s="1"/>
  <c r="V1560" i="2" a="1"/>
  <c r="V1560" i="2" s="1"/>
  <c r="U1560" i="2"/>
  <c r="T1560" i="2" a="1"/>
  <c r="T1560" i="2" s="1"/>
  <c r="S1560" i="2" a="1"/>
  <c r="S1560" i="2" s="1"/>
  <c r="V1559" i="2" a="1"/>
  <c r="V1559" i="2" s="1"/>
  <c r="U1559" i="2"/>
  <c r="T1559" i="2" a="1"/>
  <c r="T1559" i="2" s="1"/>
  <c r="S1559" i="2"/>
  <c r="S1559" i="2" a="1"/>
  <c r="V1558" i="2" a="1"/>
  <c r="V1558" i="2" s="1"/>
  <c r="U1558" i="2"/>
  <c r="T1558" i="2"/>
  <c r="T1558" i="2" a="1"/>
  <c r="S1558" i="2" a="1"/>
  <c r="S1558" i="2" s="1"/>
  <c r="V1557" i="2" a="1"/>
  <c r="V1557" i="2" s="1"/>
  <c r="U1557" i="2"/>
  <c r="T1557" i="2" a="1"/>
  <c r="T1557" i="2" s="1"/>
  <c r="S1557" i="2" a="1"/>
  <c r="S1557" i="2" s="1"/>
  <c r="V1556" i="2"/>
  <c r="V1556" i="2" a="1"/>
  <c r="U1556" i="2"/>
  <c r="T1556" i="2" a="1"/>
  <c r="T1556" i="2" s="1"/>
  <c r="S1556" i="2"/>
  <c r="S1556" i="2" a="1"/>
  <c r="V1555" i="2" a="1"/>
  <c r="V1555" i="2" s="1"/>
  <c r="U1555" i="2"/>
  <c r="T1555" i="2" a="1"/>
  <c r="T1555" i="2" s="1"/>
  <c r="S1555" i="2" a="1"/>
  <c r="S1555" i="2" s="1"/>
  <c r="V1554" i="2" a="1"/>
  <c r="V1554" i="2" s="1"/>
  <c r="U1554" i="2"/>
  <c r="T1554" i="2" a="1"/>
  <c r="T1554" i="2" s="1"/>
  <c r="S1554" i="2" a="1"/>
  <c r="S1554" i="2" s="1"/>
  <c r="V1553" i="2"/>
  <c r="V1553" i="2" a="1"/>
  <c r="U1553" i="2"/>
  <c r="T1553" i="2"/>
  <c r="T1553" i="2" a="1"/>
  <c r="S1553" i="2" a="1"/>
  <c r="S1553" i="2" s="1"/>
  <c r="V1552" i="2" a="1"/>
  <c r="V1552" i="2" s="1"/>
  <c r="U1552" i="2"/>
  <c r="T1552" i="2" a="1"/>
  <c r="T1552" i="2" s="1"/>
  <c r="S1552" i="2" a="1"/>
  <c r="S1552" i="2" s="1"/>
  <c r="V1551" i="2" a="1"/>
  <c r="V1551" i="2" s="1"/>
  <c r="U1551" i="2"/>
  <c r="T1551" i="2" a="1"/>
  <c r="T1551" i="2" s="1"/>
  <c r="S1551" i="2"/>
  <c r="S1551" i="2" a="1"/>
  <c r="V1550" i="2" a="1"/>
  <c r="V1550" i="2" s="1"/>
  <c r="U1550" i="2"/>
  <c r="T1550" i="2"/>
  <c r="T1550" i="2" a="1"/>
  <c r="S1550" i="2" a="1"/>
  <c r="S1550" i="2" s="1"/>
  <c r="V1549" i="2" a="1"/>
  <c r="V1549" i="2" s="1"/>
  <c r="U1549" i="2"/>
  <c r="T1549" i="2" a="1"/>
  <c r="T1549" i="2" s="1"/>
  <c r="S1549" i="2" a="1"/>
  <c r="S1549" i="2" s="1"/>
  <c r="V1548" i="2"/>
  <c r="V1548" i="2" a="1"/>
  <c r="U1548" i="2"/>
  <c r="T1548" i="2" a="1"/>
  <c r="T1548" i="2" s="1"/>
  <c r="S1548" i="2"/>
  <c r="S1548" i="2" a="1"/>
  <c r="V1547" i="2" a="1"/>
  <c r="V1547" i="2" s="1"/>
  <c r="U1547" i="2"/>
  <c r="T1547" i="2" a="1"/>
  <c r="T1547" i="2" s="1"/>
  <c r="S1547" i="2" a="1"/>
  <c r="S1547" i="2" s="1"/>
  <c r="V1546" i="2" a="1"/>
  <c r="V1546" i="2" s="1"/>
  <c r="U1546" i="2"/>
  <c r="T1546" i="2" a="1"/>
  <c r="T1546" i="2" s="1"/>
  <c r="S1546" i="2" a="1"/>
  <c r="S1546" i="2" s="1"/>
  <c r="V1545" i="2"/>
  <c r="V1545" i="2" a="1"/>
  <c r="U1545" i="2"/>
  <c r="T1545" i="2"/>
  <c r="T1545" i="2" a="1"/>
  <c r="S1545" i="2" a="1"/>
  <c r="S1545" i="2" s="1"/>
  <c r="V1544" i="2" a="1"/>
  <c r="V1544" i="2" s="1"/>
  <c r="U1544" i="2"/>
  <c r="T1544" i="2" a="1"/>
  <c r="T1544" i="2" s="1"/>
  <c r="S1544" i="2" a="1"/>
  <c r="S1544" i="2" s="1"/>
  <c r="V1543" i="2" a="1"/>
  <c r="V1543" i="2" s="1"/>
  <c r="U1543" i="2"/>
  <c r="T1543" i="2" a="1"/>
  <c r="T1543" i="2" s="1"/>
  <c r="S1543" i="2"/>
  <c r="S1543" i="2" a="1"/>
  <c r="V1542" i="2" a="1"/>
  <c r="V1542" i="2" s="1"/>
  <c r="U1542" i="2"/>
  <c r="T1542" i="2"/>
  <c r="T1542" i="2" a="1"/>
  <c r="S1542" i="2" a="1"/>
  <c r="S1542" i="2" s="1"/>
  <c r="V1541" i="2" a="1"/>
  <c r="V1541" i="2" s="1"/>
  <c r="U1541" i="2"/>
  <c r="T1541" i="2" a="1"/>
  <c r="T1541" i="2" s="1"/>
  <c r="S1541" i="2" a="1"/>
  <c r="S1541" i="2" s="1"/>
  <c r="V1540" i="2"/>
  <c r="V1540" i="2" a="1"/>
  <c r="U1540" i="2"/>
  <c r="T1540" i="2" a="1"/>
  <c r="T1540" i="2" s="1"/>
  <c r="S1540" i="2"/>
  <c r="S1540" i="2" a="1"/>
  <c r="V1539" i="2" a="1"/>
  <c r="V1539" i="2" s="1"/>
  <c r="U1539" i="2"/>
  <c r="T1539" i="2" a="1"/>
  <c r="T1539" i="2" s="1"/>
  <c r="S1539" i="2" a="1"/>
  <c r="S1539" i="2" s="1"/>
  <c r="V1538" i="2" a="1"/>
  <c r="V1538" i="2" s="1"/>
  <c r="U1538" i="2"/>
  <c r="T1538" i="2" a="1"/>
  <c r="T1538" i="2" s="1"/>
  <c r="S1538" i="2" a="1"/>
  <c r="S1538" i="2" s="1"/>
  <c r="V1537" i="2"/>
  <c r="V1537" i="2" a="1"/>
  <c r="U1537" i="2"/>
  <c r="T1537" i="2"/>
  <c r="T1537" i="2" a="1"/>
  <c r="S1537" i="2" a="1"/>
  <c r="S1537" i="2" s="1"/>
  <c r="V1536" i="2" a="1"/>
  <c r="V1536" i="2" s="1"/>
  <c r="U1536" i="2"/>
  <c r="T1536" i="2" a="1"/>
  <c r="T1536" i="2" s="1"/>
  <c r="S1536" i="2" a="1"/>
  <c r="S1536" i="2" s="1"/>
  <c r="V1535" i="2" a="1"/>
  <c r="V1535" i="2" s="1"/>
  <c r="U1535" i="2"/>
  <c r="T1535" i="2" a="1"/>
  <c r="T1535" i="2" s="1"/>
  <c r="S1535" i="2"/>
  <c r="S1535" i="2" a="1"/>
  <c r="V1534" i="2" a="1"/>
  <c r="V1534" i="2" s="1"/>
  <c r="U1534" i="2"/>
  <c r="T1534" i="2"/>
  <c r="T1534" i="2" a="1"/>
  <c r="S1534" i="2" a="1"/>
  <c r="S1534" i="2" s="1"/>
  <c r="V1533" i="2" a="1"/>
  <c r="V1533" i="2" s="1"/>
  <c r="U1533" i="2"/>
  <c r="T1533" i="2" a="1"/>
  <c r="T1533" i="2" s="1"/>
  <c r="S1533" i="2" a="1"/>
  <c r="S1533" i="2" s="1"/>
  <c r="V1532" i="2"/>
  <c r="V1532" i="2" a="1"/>
  <c r="U1532" i="2"/>
  <c r="T1532" i="2" a="1"/>
  <c r="T1532" i="2" s="1"/>
  <c r="S1532" i="2"/>
  <c r="S1532" i="2" a="1"/>
  <c r="V1531" i="2" a="1"/>
  <c r="V1531" i="2" s="1"/>
  <c r="U1531" i="2"/>
  <c r="T1531" i="2" a="1"/>
  <c r="T1531" i="2" s="1"/>
  <c r="S1531" i="2" a="1"/>
  <c r="S1531" i="2" s="1"/>
  <c r="V1530" i="2" a="1"/>
  <c r="V1530" i="2" s="1"/>
  <c r="U1530" i="2"/>
  <c r="T1530" i="2" a="1"/>
  <c r="T1530" i="2" s="1"/>
  <c r="S1530" i="2" a="1"/>
  <c r="S1530" i="2" s="1"/>
  <c r="V1529" i="2"/>
  <c r="V1529" i="2" a="1"/>
  <c r="U1529" i="2"/>
  <c r="T1529" i="2"/>
  <c r="T1529" i="2" a="1"/>
  <c r="S1529" i="2" a="1"/>
  <c r="S1529" i="2" s="1"/>
  <c r="V1528" i="2" a="1"/>
  <c r="V1528" i="2" s="1"/>
  <c r="U1528" i="2"/>
  <c r="T1528" i="2" a="1"/>
  <c r="T1528" i="2" s="1"/>
  <c r="S1528" i="2" a="1"/>
  <c r="S1528" i="2" s="1"/>
  <c r="V1527" i="2" a="1"/>
  <c r="V1527" i="2" s="1"/>
  <c r="U1527" i="2"/>
  <c r="T1527" i="2" a="1"/>
  <c r="T1527" i="2" s="1"/>
  <c r="S1527" i="2"/>
  <c r="S1527" i="2" a="1"/>
  <c r="V1526" i="2" a="1"/>
  <c r="V1526" i="2" s="1"/>
  <c r="U1526" i="2"/>
  <c r="T1526" i="2"/>
  <c r="T1526" i="2" a="1"/>
  <c r="S1526" i="2" a="1"/>
  <c r="S1526" i="2" s="1"/>
  <c r="V1525" i="2" a="1"/>
  <c r="V1525" i="2" s="1"/>
  <c r="U1525" i="2"/>
  <c r="T1525" i="2" a="1"/>
  <c r="T1525" i="2" s="1"/>
  <c r="S1525" i="2" a="1"/>
  <c r="S1525" i="2" s="1"/>
  <c r="V1524" i="2"/>
  <c r="V1524" i="2" a="1"/>
  <c r="U1524" i="2"/>
  <c r="T1524" i="2" a="1"/>
  <c r="T1524" i="2" s="1"/>
  <c r="S1524" i="2"/>
  <c r="S1524" i="2" a="1"/>
  <c r="V1523" i="2" a="1"/>
  <c r="V1523" i="2" s="1"/>
  <c r="U1523" i="2"/>
  <c r="T1523" i="2" a="1"/>
  <c r="T1523" i="2" s="1"/>
  <c r="S1523" i="2" a="1"/>
  <c r="S1523" i="2" s="1"/>
  <c r="V1522" i="2" a="1"/>
  <c r="V1522" i="2" s="1"/>
  <c r="U1522" i="2"/>
  <c r="T1522" i="2" a="1"/>
  <c r="T1522" i="2" s="1"/>
  <c r="S1522" i="2" a="1"/>
  <c r="S1522" i="2" s="1"/>
  <c r="V1521" i="2"/>
  <c r="V1521" i="2" a="1"/>
  <c r="U1521" i="2"/>
  <c r="T1521" i="2"/>
  <c r="T1521" i="2" a="1"/>
  <c r="S1521" i="2" a="1"/>
  <c r="S1521" i="2" s="1"/>
  <c r="V1520" i="2" a="1"/>
  <c r="V1520" i="2" s="1"/>
  <c r="U1520" i="2"/>
  <c r="T1520" i="2" a="1"/>
  <c r="T1520" i="2" s="1"/>
  <c r="S1520" i="2" a="1"/>
  <c r="S1520" i="2" s="1"/>
  <c r="V1519" i="2" a="1"/>
  <c r="V1519" i="2" s="1"/>
  <c r="U1519" i="2"/>
  <c r="T1519" i="2" a="1"/>
  <c r="T1519" i="2" s="1"/>
  <c r="S1519" i="2"/>
  <c r="S1519" i="2" a="1"/>
  <c r="V1518" i="2" a="1"/>
  <c r="V1518" i="2" s="1"/>
  <c r="U1518" i="2"/>
  <c r="T1518" i="2"/>
  <c r="T1518" i="2" a="1"/>
  <c r="S1518" i="2" a="1"/>
  <c r="S1518" i="2" s="1"/>
  <c r="V1517" i="2" a="1"/>
  <c r="V1517" i="2" s="1"/>
  <c r="U1517" i="2"/>
  <c r="T1517" i="2" a="1"/>
  <c r="T1517" i="2" s="1"/>
  <c r="S1517" i="2" a="1"/>
  <c r="S1517" i="2" s="1"/>
  <c r="V1516" i="2"/>
  <c r="V1516" i="2" a="1"/>
  <c r="U1516" i="2"/>
  <c r="T1516" i="2" a="1"/>
  <c r="T1516" i="2" s="1"/>
  <c r="S1516" i="2"/>
  <c r="S1516" i="2" a="1"/>
  <c r="V1515" i="2" a="1"/>
  <c r="V1515" i="2" s="1"/>
  <c r="U1515" i="2"/>
  <c r="T1515" i="2" a="1"/>
  <c r="T1515" i="2" s="1"/>
  <c r="S1515" i="2" a="1"/>
  <c r="S1515" i="2" s="1"/>
  <c r="V1514" i="2" a="1"/>
  <c r="V1514" i="2" s="1"/>
  <c r="U1514" i="2"/>
  <c r="T1514" i="2" a="1"/>
  <c r="T1514" i="2" s="1"/>
  <c r="S1514" i="2"/>
  <c r="S1514" i="2" a="1"/>
  <c r="V1513" i="2"/>
  <c r="V1513" i="2" a="1"/>
  <c r="U1513" i="2"/>
  <c r="T1513" i="2"/>
  <c r="T1513" i="2" a="1"/>
  <c r="S1513" i="2" a="1"/>
  <c r="S1513" i="2" s="1"/>
  <c r="V1512" i="2" a="1"/>
  <c r="V1512" i="2" s="1"/>
  <c r="U1512" i="2"/>
  <c r="T1512" i="2" a="1"/>
  <c r="T1512" i="2" s="1"/>
  <c r="S1512" i="2" a="1"/>
  <c r="S1512" i="2" s="1"/>
  <c r="V1511" i="2" a="1"/>
  <c r="V1511" i="2" s="1"/>
  <c r="U1511" i="2"/>
  <c r="T1511" i="2" a="1"/>
  <c r="T1511" i="2" s="1"/>
  <c r="S1511" i="2"/>
  <c r="S1511" i="2" a="1"/>
  <c r="V1510" i="2" a="1"/>
  <c r="V1510" i="2" s="1"/>
  <c r="U1510" i="2"/>
  <c r="T1510" i="2"/>
  <c r="T1510" i="2" a="1"/>
  <c r="S1510" i="2" a="1"/>
  <c r="S1510" i="2" s="1"/>
  <c r="V1509" i="2" a="1"/>
  <c r="V1509" i="2" s="1"/>
  <c r="U1509" i="2"/>
  <c r="T1509" i="2" a="1"/>
  <c r="T1509" i="2" s="1"/>
  <c r="S1509" i="2" a="1"/>
  <c r="S1509" i="2" s="1"/>
  <c r="V1508" i="2"/>
  <c r="V1508" i="2" a="1"/>
  <c r="U1508" i="2"/>
  <c r="T1508" i="2" a="1"/>
  <c r="T1508" i="2" s="1"/>
  <c r="S1508" i="2"/>
  <c r="S1508" i="2" a="1"/>
  <c r="V1507" i="2" a="1"/>
  <c r="V1507" i="2" s="1"/>
  <c r="U1507" i="2"/>
  <c r="T1507" i="2" a="1"/>
  <c r="T1507" i="2" s="1"/>
  <c r="S1507" i="2" a="1"/>
  <c r="S1507" i="2" s="1"/>
  <c r="V1506" i="2" a="1"/>
  <c r="V1506" i="2" s="1"/>
  <c r="U1506" i="2"/>
  <c r="T1506" i="2" a="1"/>
  <c r="T1506" i="2" s="1"/>
  <c r="S1506" i="2"/>
  <c r="S1506" i="2" a="1"/>
  <c r="V1505" i="2"/>
  <c r="V1505" i="2" a="1"/>
  <c r="U1505" i="2"/>
  <c r="T1505" i="2"/>
  <c r="T1505" i="2" a="1"/>
  <c r="S1505" i="2" a="1"/>
  <c r="S1505" i="2" s="1"/>
  <c r="V1504" i="2" a="1"/>
  <c r="V1504" i="2" s="1"/>
  <c r="U1504" i="2"/>
  <c r="T1504" i="2" a="1"/>
  <c r="T1504" i="2" s="1"/>
  <c r="S1504" i="2" a="1"/>
  <c r="S1504" i="2" s="1"/>
  <c r="V1503" i="2"/>
  <c r="V1503" i="2" a="1"/>
  <c r="U1503" i="2"/>
  <c r="T1503" i="2" a="1"/>
  <c r="T1503" i="2" s="1"/>
  <c r="S1503" i="2"/>
  <c r="S1503" i="2" a="1"/>
  <c r="V1502" i="2" a="1"/>
  <c r="V1502" i="2" s="1"/>
  <c r="U1502" i="2"/>
  <c r="T1502" i="2"/>
  <c r="T1502" i="2" a="1"/>
  <c r="S1502" i="2" a="1"/>
  <c r="S1502" i="2" s="1"/>
  <c r="V1501" i="2" a="1"/>
  <c r="V1501" i="2" s="1"/>
  <c r="U1501" i="2"/>
  <c r="T1501" i="2" a="1"/>
  <c r="T1501" i="2" s="1"/>
  <c r="S1501" i="2" a="1"/>
  <c r="S1501" i="2" s="1"/>
  <c r="V1500" i="2"/>
  <c r="V1500" i="2" a="1"/>
  <c r="U1500" i="2"/>
  <c r="T1500" i="2"/>
  <c r="T1500" i="2" a="1"/>
  <c r="S1500" i="2"/>
  <c r="S1500" i="2" a="1"/>
  <c r="V1499" i="2" a="1"/>
  <c r="V1499" i="2" s="1"/>
  <c r="U1499" i="2"/>
  <c r="T1499" i="2" a="1"/>
  <c r="T1499" i="2" s="1"/>
  <c r="S1499" i="2" a="1"/>
  <c r="S1499" i="2" s="1"/>
  <c r="V1498" i="2" a="1"/>
  <c r="V1498" i="2" s="1"/>
  <c r="U1498" i="2"/>
  <c r="T1498" i="2" a="1"/>
  <c r="T1498" i="2" s="1"/>
  <c r="S1498" i="2"/>
  <c r="S1498" i="2" a="1"/>
  <c r="V1497" i="2"/>
  <c r="V1497" i="2" a="1"/>
  <c r="U1497" i="2"/>
  <c r="T1497" i="2"/>
  <c r="T1497" i="2" a="1"/>
  <c r="S1497" i="2" a="1"/>
  <c r="S1497" i="2" s="1"/>
  <c r="V1496" i="2" a="1"/>
  <c r="V1496" i="2" s="1"/>
  <c r="U1496" i="2"/>
  <c r="T1496" i="2" a="1"/>
  <c r="T1496" i="2" s="1"/>
  <c r="S1496" i="2" a="1"/>
  <c r="S1496" i="2" s="1"/>
  <c r="V1495" i="2"/>
  <c r="V1495" i="2" a="1"/>
  <c r="U1495" i="2"/>
  <c r="T1495" i="2" a="1"/>
  <c r="T1495" i="2" s="1"/>
  <c r="S1495" i="2"/>
  <c r="S1495" i="2" a="1"/>
  <c r="V1494" i="2" a="1"/>
  <c r="V1494" i="2" s="1"/>
  <c r="U1494" i="2"/>
  <c r="T1494" i="2"/>
  <c r="T1494" i="2" a="1"/>
  <c r="S1494" i="2" a="1"/>
  <c r="S1494" i="2" s="1"/>
  <c r="V1493" i="2" a="1"/>
  <c r="V1493" i="2" s="1"/>
  <c r="U1493" i="2"/>
  <c r="T1493" i="2" a="1"/>
  <c r="T1493" i="2" s="1"/>
  <c r="S1493" i="2" a="1"/>
  <c r="S1493" i="2" s="1"/>
  <c r="V1492" i="2"/>
  <c r="V1492" i="2" a="1"/>
  <c r="U1492" i="2"/>
  <c r="T1492" i="2"/>
  <c r="T1492" i="2" a="1"/>
  <c r="S1492" i="2"/>
  <c r="S1492" i="2" a="1"/>
  <c r="V1491" i="2" a="1"/>
  <c r="V1491" i="2" s="1"/>
  <c r="U1491" i="2"/>
  <c r="T1491" i="2" a="1"/>
  <c r="T1491" i="2" s="1"/>
  <c r="S1491" i="2" a="1"/>
  <c r="S1491" i="2" s="1"/>
  <c r="V1490" i="2" a="1"/>
  <c r="V1490" i="2" s="1"/>
  <c r="U1490" i="2"/>
  <c r="T1490" i="2" a="1"/>
  <c r="T1490" i="2" s="1"/>
  <c r="S1490" i="2" a="1"/>
  <c r="S1490" i="2" s="1"/>
  <c r="V1489" i="2"/>
  <c r="V1489" i="2" a="1"/>
  <c r="U1489" i="2"/>
  <c r="T1489" i="2"/>
  <c r="T1489" i="2" a="1"/>
  <c r="S1489" i="2" a="1"/>
  <c r="S1489" i="2" s="1"/>
  <c r="V1488" i="2" a="1"/>
  <c r="V1488" i="2" s="1"/>
  <c r="U1488" i="2"/>
  <c r="T1488" i="2" a="1"/>
  <c r="T1488" i="2" s="1"/>
  <c r="S1488" i="2" a="1"/>
  <c r="S1488" i="2" s="1"/>
  <c r="V1487" i="2" a="1"/>
  <c r="V1487" i="2" s="1"/>
  <c r="U1487" i="2"/>
  <c r="T1487" i="2" a="1"/>
  <c r="T1487" i="2" s="1"/>
  <c r="S1487" i="2"/>
  <c r="S1487" i="2" a="1"/>
  <c r="V1486" i="2" a="1"/>
  <c r="V1486" i="2" s="1"/>
  <c r="U1486" i="2"/>
  <c r="T1486" i="2"/>
  <c r="T1486" i="2" a="1"/>
  <c r="S1486" i="2" a="1"/>
  <c r="S1486" i="2" s="1"/>
  <c r="V1485" i="2" a="1"/>
  <c r="V1485" i="2" s="1"/>
  <c r="U1485" i="2"/>
  <c r="T1485" i="2" a="1"/>
  <c r="T1485" i="2" s="1"/>
  <c r="S1485" i="2" a="1"/>
  <c r="S1485" i="2" s="1"/>
  <c r="V1484" i="2"/>
  <c r="V1484" i="2" a="1"/>
  <c r="U1484" i="2"/>
  <c r="T1484" i="2" a="1"/>
  <c r="T1484" i="2" s="1"/>
  <c r="S1484" i="2"/>
  <c r="S1484" i="2" a="1"/>
  <c r="V1483" i="2" a="1"/>
  <c r="V1483" i="2" s="1"/>
  <c r="U1483" i="2"/>
  <c r="T1483" i="2" a="1"/>
  <c r="T1483" i="2" s="1"/>
  <c r="S1483" i="2" a="1"/>
  <c r="S1483" i="2" s="1"/>
  <c r="V1482" i="2" a="1"/>
  <c r="V1482" i="2" s="1"/>
  <c r="U1482" i="2"/>
  <c r="T1482" i="2" a="1"/>
  <c r="T1482" i="2" s="1"/>
  <c r="S1482" i="2" a="1"/>
  <c r="S1482" i="2" s="1"/>
  <c r="V1481" i="2"/>
  <c r="V1481" i="2" a="1"/>
  <c r="U1481" i="2"/>
  <c r="T1481" i="2"/>
  <c r="T1481" i="2" a="1"/>
  <c r="S1481" i="2" a="1"/>
  <c r="S1481" i="2" s="1"/>
  <c r="V1480" i="2" a="1"/>
  <c r="V1480" i="2" s="1"/>
  <c r="U1480" i="2"/>
  <c r="T1480" i="2" a="1"/>
  <c r="T1480" i="2" s="1"/>
  <c r="S1480" i="2" a="1"/>
  <c r="S1480" i="2" s="1"/>
  <c r="V1479" i="2" a="1"/>
  <c r="V1479" i="2" s="1"/>
  <c r="U1479" i="2"/>
  <c r="T1479" i="2" a="1"/>
  <c r="T1479" i="2" s="1"/>
  <c r="S1479" i="2"/>
  <c r="S1479" i="2" a="1"/>
  <c r="V1478" i="2" a="1"/>
  <c r="V1478" i="2" s="1"/>
  <c r="U1478" i="2"/>
  <c r="T1478" i="2"/>
  <c r="T1478" i="2" a="1"/>
  <c r="S1478" i="2" a="1"/>
  <c r="S1478" i="2" s="1"/>
  <c r="V1477" i="2" a="1"/>
  <c r="V1477" i="2" s="1"/>
  <c r="U1477" i="2"/>
  <c r="T1477" i="2" a="1"/>
  <c r="T1477" i="2" s="1"/>
  <c r="S1477" i="2" a="1"/>
  <c r="S1477" i="2" s="1"/>
  <c r="V1476" i="2"/>
  <c r="V1476" i="2" a="1"/>
  <c r="U1476" i="2"/>
  <c r="T1476" i="2" a="1"/>
  <c r="T1476" i="2" s="1"/>
  <c r="S1476" i="2"/>
  <c r="S1476" i="2" a="1"/>
  <c r="V1475" i="2" a="1"/>
  <c r="V1475" i="2" s="1"/>
  <c r="U1475" i="2"/>
  <c r="T1475" i="2" a="1"/>
  <c r="T1475" i="2" s="1"/>
  <c r="S1475" i="2" a="1"/>
  <c r="S1475" i="2" s="1"/>
  <c r="V1474" i="2" a="1"/>
  <c r="V1474" i="2" s="1"/>
  <c r="U1474" i="2"/>
  <c r="T1474" i="2" a="1"/>
  <c r="T1474" i="2" s="1"/>
  <c r="S1474" i="2" a="1"/>
  <c r="S1474" i="2" s="1"/>
  <c r="V1473" i="2"/>
  <c r="V1473" i="2" a="1"/>
  <c r="U1473" i="2"/>
  <c r="T1473" i="2"/>
  <c r="T1473" i="2" a="1"/>
  <c r="S1473" i="2" a="1"/>
  <c r="S1473" i="2" s="1"/>
  <c r="V1472" i="2" a="1"/>
  <c r="V1472" i="2" s="1"/>
  <c r="U1472" i="2"/>
  <c r="T1472" i="2" a="1"/>
  <c r="T1472" i="2" s="1"/>
  <c r="S1472" i="2" a="1"/>
  <c r="S1472" i="2" s="1"/>
  <c r="V1471" i="2" a="1"/>
  <c r="V1471" i="2" s="1"/>
  <c r="U1471" i="2"/>
  <c r="T1471" i="2" a="1"/>
  <c r="T1471" i="2" s="1"/>
  <c r="S1471" i="2"/>
  <c r="S1471" i="2" a="1"/>
  <c r="V1470" i="2" a="1"/>
  <c r="V1470" i="2" s="1"/>
  <c r="U1470" i="2"/>
  <c r="T1470" i="2"/>
  <c r="T1470" i="2" a="1"/>
  <c r="S1470" i="2" a="1"/>
  <c r="S1470" i="2" s="1"/>
  <c r="V1469" i="2" a="1"/>
  <c r="V1469" i="2" s="1"/>
  <c r="U1469" i="2"/>
  <c r="T1469" i="2" a="1"/>
  <c r="T1469" i="2" s="1"/>
  <c r="S1469" i="2" a="1"/>
  <c r="S1469" i="2" s="1"/>
  <c r="V1468" i="2"/>
  <c r="V1468" i="2" a="1"/>
  <c r="U1468" i="2"/>
  <c r="T1468" i="2" a="1"/>
  <c r="T1468" i="2" s="1"/>
  <c r="S1468" i="2"/>
  <c r="S1468" i="2" a="1"/>
  <c r="V1467" i="2" a="1"/>
  <c r="V1467" i="2" s="1"/>
  <c r="U1467" i="2"/>
  <c r="T1467" i="2" a="1"/>
  <c r="T1467" i="2" s="1"/>
  <c r="S1467" i="2" a="1"/>
  <c r="S1467" i="2" s="1"/>
  <c r="V1466" i="2" a="1"/>
  <c r="V1466" i="2" s="1"/>
  <c r="U1466" i="2"/>
  <c r="T1466" i="2" a="1"/>
  <c r="T1466" i="2" s="1"/>
  <c r="S1466" i="2" a="1"/>
  <c r="S1466" i="2" s="1"/>
  <c r="V1465" i="2"/>
  <c r="V1465" i="2" a="1"/>
  <c r="U1465" i="2"/>
  <c r="T1465" i="2"/>
  <c r="T1465" i="2" a="1"/>
  <c r="S1465" i="2" a="1"/>
  <c r="S1465" i="2" s="1"/>
  <c r="V1464" i="2" a="1"/>
  <c r="V1464" i="2" s="1"/>
  <c r="U1464" i="2"/>
  <c r="T1464" i="2" a="1"/>
  <c r="T1464" i="2" s="1"/>
  <c r="S1464" i="2" a="1"/>
  <c r="S1464" i="2" s="1"/>
  <c r="V1463" i="2" a="1"/>
  <c r="V1463" i="2" s="1"/>
  <c r="U1463" i="2"/>
  <c r="T1463" i="2" a="1"/>
  <c r="T1463" i="2" s="1"/>
  <c r="S1463" i="2"/>
  <c r="S1463" i="2" a="1"/>
  <c r="V1462" i="2" a="1"/>
  <c r="V1462" i="2" s="1"/>
  <c r="U1462" i="2"/>
  <c r="T1462" i="2"/>
  <c r="T1462" i="2" a="1"/>
  <c r="S1462" i="2" a="1"/>
  <c r="S1462" i="2" s="1"/>
  <c r="V1461" i="2" a="1"/>
  <c r="V1461" i="2" s="1"/>
  <c r="U1461" i="2"/>
  <c r="T1461" i="2" a="1"/>
  <c r="T1461" i="2" s="1"/>
  <c r="S1461" i="2" a="1"/>
  <c r="S1461" i="2" s="1"/>
  <c r="V1460" i="2"/>
  <c r="V1460" i="2" a="1"/>
  <c r="U1460" i="2"/>
  <c r="T1460" i="2" a="1"/>
  <c r="T1460" i="2" s="1"/>
  <c r="S1460" i="2"/>
  <c r="S1460" i="2" a="1"/>
  <c r="V1459" i="2" a="1"/>
  <c r="V1459" i="2" s="1"/>
  <c r="U1459" i="2"/>
  <c r="T1459" i="2" a="1"/>
  <c r="T1459" i="2" s="1"/>
  <c r="S1459" i="2" a="1"/>
  <c r="S1459" i="2" s="1"/>
  <c r="V1458" i="2" a="1"/>
  <c r="V1458" i="2" s="1"/>
  <c r="U1458" i="2"/>
  <c r="T1458" i="2" a="1"/>
  <c r="T1458" i="2" s="1"/>
  <c r="S1458" i="2" a="1"/>
  <c r="S1458" i="2" s="1"/>
  <c r="V1457" i="2"/>
  <c r="V1457" i="2" a="1"/>
  <c r="U1457" i="2"/>
  <c r="T1457" i="2"/>
  <c r="T1457" i="2" a="1"/>
  <c r="S1457" i="2" a="1"/>
  <c r="S1457" i="2" s="1"/>
  <c r="V1456" i="2" a="1"/>
  <c r="V1456" i="2" s="1"/>
  <c r="U1456" i="2"/>
  <c r="T1456" i="2" a="1"/>
  <c r="T1456" i="2" s="1"/>
  <c r="S1456" i="2" a="1"/>
  <c r="S1456" i="2" s="1"/>
  <c r="V1455" i="2" a="1"/>
  <c r="V1455" i="2" s="1"/>
  <c r="U1455" i="2"/>
  <c r="T1455" i="2" a="1"/>
  <c r="T1455" i="2" s="1"/>
  <c r="S1455" i="2"/>
  <c r="S1455" i="2" a="1"/>
  <c r="V1454" i="2" a="1"/>
  <c r="V1454" i="2" s="1"/>
  <c r="U1454" i="2"/>
  <c r="T1454" i="2"/>
  <c r="T1454" i="2" a="1"/>
  <c r="S1454" i="2" a="1"/>
  <c r="S1454" i="2" s="1"/>
  <c r="V1453" i="2" a="1"/>
  <c r="V1453" i="2" s="1"/>
  <c r="U1453" i="2"/>
  <c r="T1453" i="2" a="1"/>
  <c r="T1453" i="2" s="1"/>
  <c r="S1453" i="2" a="1"/>
  <c r="S1453" i="2" s="1"/>
  <c r="V1452" i="2"/>
  <c r="V1452" i="2" a="1"/>
  <c r="U1452" i="2"/>
  <c r="T1452" i="2" a="1"/>
  <c r="T1452" i="2" s="1"/>
  <c r="S1452" i="2"/>
  <c r="S1452" i="2" a="1"/>
  <c r="V1451" i="2" a="1"/>
  <c r="V1451" i="2" s="1"/>
  <c r="U1451" i="2"/>
  <c r="T1451" i="2" a="1"/>
  <c r="T1451" i="2" s="1"/>
  <c r="S1451" i="2" a="1"/>
  <c r="S1451" i="2" s="1"/>
  <c r="V1450" i="2" a="1"/>
  <c r="V1450" i="2" s="1"/>
  <c r="U1450" i="2"/>
  <c r="T1450" i="2" a="1"/>
  <c r="T1450" i="2" s="1"/>
  <c r="S1450" i="2" a="1"/>
  <c r="S1450" i="2" s="1"/>
  <c r="V1449" i="2"/>
  <c r="V1449" i="2" a="1"/>
  <c r="U1449" i="2"/>
  <c r="T1449" i="2"/>
  <c r="T1449" i="2" a="1"/>
  <c r="S1449" i="2" a="1"/>
  <c r="S1449" i="2" s="1"/>
  <c r="V1448" i="2" a="1"/>
  <c r="V1448" i="2" s="1"/>
  <c r="U1448" i="2"/>
  <c r="T1448" i="2" a="1"/>
  <c r="T1448" i="2" s="1"/>
  <c r="S1448" i="2" a="1"/>
  <c r="S1448" i="2" s="1"/>
  <c r="V1447" i="2" a="1"/>
  <c r="V1447" i="2" s="1"/>
  <c r="U1447" i="2"/>
  <c r="T1447" i="2" a="1"/>
  <c r="T1447" i="2" s="1"/>
  <c r="S1447" i="2"/>
  <c r="S1447" i="2" a="1"/>
  <c r="V1446" i="2" a="1"/>
  <c r="V1446" i="2" s="1"/>
  <c r="U1446" i="2"/>
  <c r="T1446" i="2"/>
  <c r="T1446" i="2" a="1"/>
  <c r="S1446" i="2" a="1"/>
  <c r="S1446" i="2" s="1"/>
  <c r="V1445" i="2" a="1"/>
  <c r="V1445" i="2" s="1"/>
  <c r="U1445" i="2"/>
  <c r="T1445" i="2" a="1"/>
  <c r="T1445" i="2" s="1"/>
  <c r="S1445" i="2" a="1"/>
  <c r="S1445" i="2" s="1"/>
  <c r="V1444" i="2"/>
  <c r="V1444" i="2" a="1"/>
  <c r="U1444" i="2"/>
  <c r="T1444" i="2" a="1"/>
  <c r="T1444" i="2" s="1"/>
  <c r="S1444" i="2"/>
  <c r="S1444" i="2" a="1"/>
  <c r="V1443" i="2" a="1"/>
  <c r="V1443" i="2" s="1"/>
  <c r="U1443" i="2"/>
  <c r="T1443" i="2" a="1"/>
  <c r="T1443" i="2" s="1"/>
  <c r="S1443" i="2" a="1"/>
  <c r="S1443" i="2" s="1"/>
  <c r="V1442" i="2" a="1"/>
  <c r="V1442" i="2" s="1"/>
  <c r="U1442" i="2"/>
  <c r="T1442" i="2" a="1"/>
  <c r="T1442" i="2" s="1"/>
  <c r="S1442" i="2" a="1"/>
  <c r="S1442" i="2" s="1"/>
  <c r="V1441" i="2"/>
  <c r="V1441" i="2" a="1"/>
  <c r="U1441" i="2"/>
  <c r="T1441" i="2"/>
  <c r="T1441" i="2" a="1"/>
  <c r="S1441" i="2"/>
  <c r="S1441" i="2" a="1"/>
  <c r="V1440" i="2" a="1"/>
  <c r="V1440" i="2" s="1"/>
  <c r="U1440" i="2"/>
  <c r="T1440" i="2" a="1"/>
  <c r="T1440" i="2" s="1"/>
  <c r="S1440" i="2" a="1"/>
  <c r="S1440" i="2" s="1"/>
  <c r="V1439" i="2" a="1"/>
  <c r="V1439" i="2" s="1"/>
  <c r="U1439" i="2"/>
  <c r="T1439" i="2" a="1"/>
  <c r="T1439" i="2" s="1"/>
  <c r="S1439" i="2"/>
  <c r="S1439" i="2" a="1"/>
  <c r="V1438" i="2" a="1"/>
  <c r="V1438" i="2" s="1"/>
  <c r="U1438" i="2"/>
  <c r="T1438" i="2"/>
  <c r="T1438" i="2" a="1"/>
  <c r="S1438" i="2" a="1"/>
  <c r="S1438" i="2" s="1"/>
  <c r="V1437" i="2" a="1"/>
  <c r="V1437" i="2" s="1"/>
  <c r="U1437" i="2"/>
  <c r="T1437" i="2" a="1"/>
  <c r="T1437" i="2" s="1"/>
  <c r="S1437" i="2" a="1"/>
  <c r="S1437" i="2" s="1"/>
  <c r="V1436" i="2"/>
  <c r="V1436" i="2" a="1"/>
  <c r="U1436" i="2"/>
  <c r="T1436" i="2" a="1"/>
  <c r="T1436" i="2" s="1"/>
  <c r="S1436" i="2"/>
  <c r="S1436" i="2" a="1"/>
  <c r="V1435" i="2" a="1"/>
  <c r="V1435" i="2" s="1"/>
  <c r="U1435" i="2"/>
  <c r="T1435" i="2" a="1"/>
  <c r="T1435" i="2" s="1"/>
  <c r="S1435" i="2" a="1"/>
  <c r="S1435" i="2" s="1"/>
  <c r="V1434" i="2" a="1"/>
  <c r="V1434" i="2" s="1"/>
  <c r="U1434" i="2"/>
  <c r="T1434" i="2" a="1"/>
  <c r="T1434" i="2" s="1"/>
  <c r="S1434" i="2" a="1"/>
  <c r="S1434" i="2" s="1"/>
  <c r="V1433" i="2"/>
  <c r="V1433" i="2" a="1"/>
  <c r="U1433" i="2"/>
  <c r="T1433" i="2"/>
  <c r="T1433" i="2" a="1"/>
  <c r="S1433" i="2" a="1"/>
  <c r="S1433" i="2" s="1"/>
  <c r="V1432" i="2" a="1"/>
  <c r="V1432" i="2" s="1"/>
  <c r="U1432" i="2"/>
  <c r="T1432" i="2" a="1"/>
  <c r="T1432" i="2" s="1"/>
  <c r="S1432" i="2" a="1"/>
  <c r="S1432" i="2" s="1"/>
  <c r="V1431" i="2" a="1"/>
  <c r="V1431" i="2" s="1"/>
  <c r="U1431" i="2"/>
  <c r="T1431" i="2" a="1"/>
  <c r="T1431" i="2" s="1"/>
  <c r="S1431" i="2"/>
  <c r="S1431" i="2" a="1"/>
  <c r="V1430" i="2" a="1"/>
  <c r="V1430" i="2" s="1"/>
  <c r="U1430" i="2"/>
  <c r="T1430" i="2"/>
  <c r="T1430" i="2" a="1"/>
  <c r="S1430" i="2" a="1"/>
  <c r="S1430" i="2" s="1"/>
  <c r="V1429" i="2" a="1"/>
  <c r="V1429" i="2" s="1"/>
  <c r="U1429" i="2"/>
  <c r="T1429" i="2" a="1"/>
  <c r="T1429" i="2" s="1"/>
  <c r="S1429" i="2" a="1"/>
  <c r="S1429" i="2" s="1"/>
  <c r="V1428" i="2"/>
  <c r="V1428" i="2" a="1"/>
  <c r="U1428" i="2"/>
  <c r="T1428" i="2" a="1"/>
  <c r="T1428" i="2" s="1"/>
  <c r="S1428" i="2" a="1"/>
  <c r="S1428" i="2" s="1"/>
  <c r="V1427" i="2"/>
  <c r="V1427" i="2" a="1"/>
  <c r="U1427" i="2"/>
  <c r="T1427" i="2"/>
  <c r="T1427" i="2" a="1"/>
  <c r="S1427" i="2"/>
  <c r="S1427" i="2" a="1"/>
  <c r="V1426" i="2"/>
  <c r="V1426" i="2" a="1"/>
  <c r="U1426" i="2"/>
  <c r="T1426" i="2"/>
  <c r="T1426" i="2" a="1"/>
  <c r="S1426" i="2" a="1"/>
  <c r="S1426" i="2" s="1"/>
  <c r="V1425" i="2" a="1"/>
  <c r="V1425" i="2" s="1"/>
  <c r="U1425" i="2"/>
  <c r="T1425" i="2" a="1"/>
  <c r="T1425" i="2" s="1"/>
  <c r="S1425" i="2" a="1"/>
  <c r="S1425" i="2" s="1"/>
  <c r="V1424" i="2"/>
  <c r="V1424" i="2" a="1"/>
  <c r="U1424" i="2"/>
  <c r="T1424" i="2"/>
  <c r="T1424" i="2" a="1"/>
  <c r="S1424" i="2"/>
  <c r="S1424" i="2" a="1"/>
  <c r="V1423" i="2" a="1"/>
  <c r="V1423" i="2" s="1"/>
  <c r="U1423" i="2"/>
  <c r="T1423" i="2"/>
  <c r="T1423" i="2" a="1"/>
  <c r="S1423" i="2" a="1"/>
  <c r="S1423" i="2" s="1"/>
  <c r="V1422" i="2" a="1"/>
  <c r="V1422" i="2" s="1"/>
  <c r="U1422" i="2"/>
  <c r="T1422" i="2" a="1"/>
  <c r="T1422" i="2" s="1"/>
  <c r="S1422" i="2"/>
  <c r="S1422" i="2" a="1"/>
  <c r="V1421" i="2"/>
  <c r="V1421" i="2" a="1"/>
  <c r="U1421" i="2"/>
  <c r="T1421" i="2"/>
  <c r="T1421" i="2" a="1"/>
  <c r="S1421" i="2"/>
  <c r="S1421" i="2" a="1"/>
  <c r="V1420" i="2" a="1"/>
  <c r="V1420" i="2" s="1"/>
  <c r="U1420" i="2"/>
  <c r="T1420" i="2" a="1"/>
  <c r="T1420" i="2" s="1"/>
  <c r="S1420" i="2" a="1"/>
  <c r="S1420" i="2" s="1"/>
  <c r="V1419" i="2"/>
  <c r="V1419" i="2" a="1"/>
  <c r="U1419" i="2"/>
  <c r="T1419" i="2" a="1"/>
  <c r="T1419" i="2" s="1"/>
  <c r="S1419" i="2"/>
  <c r="S1419" i="2" a="1"/>
  <c r="V1418" i="2"/>
  <c r="V1418" i="2" a="1"/>
  <c r="U1418" i="2"/>
  <c r="T1418" i="2"/>
  <c r="T1418" i="2" a="1"/>
  <c r="S1418" i="2" a="1"/>
  <c r="S1418" i="2" s="1"/>
  <c r="V1417" i="2" a="1"/>
  <c r="V1417" i="2" s="1"/>
  <c r="U1417" i="2"/>
  <c r="T1417" i="2" a="1"/>
  <c r="T1417" i="2" s="1"/>
  <c r="S1417" i="2" a="1"/>
  <c r="S1417" i="2" s="1"/>
  <c r="V1416" i="2"/>
  <c r="V1416" i="2" a="1"/>
  <c r="U1416" i="2"/>
  <c r="T1416" i="2" a="1"/>
  <c r="T1416" i="2" s="1"/>
  <c r="S1416" i="2"/>
  <c r="S1416" i="2" a="1"/>
  <c r="V1415" i="2" a="1"/>
  <c r="V1415" i="2" s="1"/>
  <c r="U1415" i="2"/>
  <c r="T1415" i="2"/>
  <c r="T1415" i="2" a="1"/>
  <c r="S1415" i="2" a="1"/>
  <c r="S1415" i="2" s="1"/>
  <c r="V1414" i="2" a="1"/>
  <c r="V1414" i="2" s="1"/>
  <c r="U1414" i="2"/>
  <c r="T1414" i="2" a="1"/>
  <c r="T1414" i="2" s="1"/>
  <c r="S1414" i="2" a="1"/>
  <c r="S1414" i="2" s="1"/>
  <c r="V1413" i="2"/>
  <c r="V1413" i="2" a="1"/>
  <c r="U1413" i="2"/>
  <c r="T1413" i="2"/>
  <c r="T1413" i="2" a="1"/>
  <c r="S1413" i="2"/>
  <c r="S1413" i="2" a="1"/>
  <c r="V1412" i="2" a="1"/>
  <c r="V1412" i="2" s="1"/>
  <c r="U1412" i="2"/>
  <c r="T1412" i="2" a="1"/>
  <c r="T1412" i="2" s="1"/>
  <c r="S1412" i="2" a="1"/>
  <c r="S1412" i="2" s="1"/>
  <c r="V1411" i="2" a="1"/>
  <c r="V1411" i="2" s="1"/>
  <c r="U1411" i="2"/>
  <c r="T1411" i="2" a="1"/>
  <c r="T1411" i="2" s="1"/>
  <c r="S1411" i="2"/>
  <c r="S1411" i="2" a="1"/>
  <c r="V1410" i="2"/>
  <c r="V1410" i="2" a="1"/>
  <c r="U1410" i="2"/>
  <c r="T1410" i="2"/>
  <c r="T1410" i="2" a="1"/>
  <c r="S1410" i="2" a="1"/>
  <c r="S1410" i="2" s="1"/>
  <c r="V1409" i="2" a="1"/>
  <c r="V1409" i="2" s="1"/>
  <c r="U1409" i="2"/>
  <c r="T1409" i="2" a="1"/>
  <c r="T1409" i="2" s="1"/>
  <c r="S1409" i="2" a="1"/>
  <c r="S1409" i="2" s="1"/>
  <c r="V1408" i="2"/>
  <c r="V1408" i="2" a="1"/>
  <c r="U1408" i="2"/>
  <c r="T1408" i="2" a="1"/>
  <c r="T1408" i="2" s="1"/>
  <c r="S1408" i="2"/>
  <c r="S1408" i="2" a="1"/>
  <c r="V1407" i="2" a="1"/>
  <c r="V1407" i="2" s="1"/>
  <c r="U1407" i="2"/>
  <c r="T1407" i="2"/>
  <c r="T1407" i="2" a="1"/>
  <c r="S1407" i="2" a="1"/>
  <c r="S1407" i="2" s="1"/>
  <c r="V1406" i="2" a="1"/>
  <c r="V1406" i="2" s="1"/>
  <c r="U1406" i="2"/>
  <c r="T1406" i="2" a="1"/>
  <c r="T1406" i="2" s="1"/>
  <c r="S1406" i="2" a="1"/>
  <c r="S1406" i="2" s="1"/>
  <c r="V1405" i="2"/>
  <c r="V1405" i="2" a="1"/>
  <c r="U1405" i="2"/>
  <c r="T1405" i="2"/>
  <c r="T1405" i="2" a="1"/>
  <c r="S1405" i="2"/>
  <c r="S1405" i="2" a="1"/>
  <c r="V1404" i="2" a="1"/>
  <c r="V1404" i="2" s="1"/>
  <c r="U1404" i="2"/>
  <c r="T1404" i="2" a="1"/>
  <c r="T1404" i="2" s="1"/>
  <c r="S1404" i="2" a="1"/>
  <c r="S1404" i="2" s="1"/>
  <c r="V1403" i="2" a="1"/>
  <c r="V1403" i="2" s="1"/>
  <c r="U1403" i="2"/>
  <c r="T1403" i="2" a="1"/>
  <c r="T1403" i="2" s="1"/>
  <c r="S1403" i="2"/>
  <c r="S1403" i="2" a="1"/>
  <c r="V1402" i="2"/>
  <c r="V1402" i="2" a="1"/>
  <c r="U1402" i="2"/>
  <c r="T1402" i="2"/>
  <c r="T1402" i="2" a="1"/>
  <c r="S1402" i="2" a="1"/>
  <c r="S1402" i="2" s="1"/>
  <c r="V1401" i="2" a="1"/>
  <c r="V1401" i="2" s="1"/>
  <c r="U1401" i="2"/>
  <c r="T1401" i="2" a="1"/>
  <c r="T1401" i="2" s="1"/>
  <c r="S1401" i="2" a="1"/>
  <c r="S1401" i="2" s="1"/>
  <c r="V1400" i="2"/>
  <c r="V1400" i="2" a="1"/>
  <c r="U1400" i="2"/>
  <c r="T1400" i="2" a="1"/>
  <c r="T1400" i="2" s="1"/>
  <c r="S1400" i="2"/>
  <c r="S1400" i="2" a="1"/>
  <c r="V1399" i="2" a="1"/>
  <c r="V1399" i="2" s="1"/>
  <c r="U1399" i="2"/>
  <c r="T1399" i="2"/>
  <c r="T1399" i="2" a="1"/>
  <c r="S1399" i="2" a="1"/>
  <c r="S1399" i="2" s="1"/>
  <c r="V1398" i="2" a="1"/>
  <c r="V1398" i="2" s="1"/>
  <c r="U1398" i="2"/>
  <c r="T1398" i="2" a="1"/>
  <c r="T1398" i="2" s="1"/>
  <c r="S1398" i="2" a="1"/>
  <c r="S1398" i="2" s="1"/>
  <c r="V1397" i="2"/>
  <c r="V1397" i="2" a="1"/>
  <c r="U1397" i="2"/>
  <c r="T1397" i="2"/>
  <c r="T1397" i="2" a="1"/>
  <c r="S1397" i="2"/>
  <c r="S1397" i="2" a="1"/>
  <c r="V1396" i="2" a="1"/>
  <c r="V1396" i="2" s="1"/>
  <c r="U1396" i="2"/>
  <c r="T1396" i="2" a="1"/>
  <c r="T1396" i="2" s="1"/>
  <c r="S1396" i="2" a="1"/>
  <c r="S1396" i="2" s="1"/>
  <c r="V1395" i="2" a="1"/>
  <c r="V1395" i="2" s="1"/>
  <c r="U1395" i="2"/>
  <c r="T1395" i="2" a="1"/>
  <c r="T1395" i="2" s="1"/>
  <c r="S1395" i="2"/>
  <c r="S1395" i="2" a="1"/>
  <c r="V1394" i="2"/>
  <c r="V1394" i="2" a="1"/>
  <c r="U1394" i="2"/>
  <c r="T1394" i="2"/>
  <c r="T1394" i="2" a="1"/>
  <c r="S1394" i="2" a="1"/>
  <c r="S1394" i="2" s="1"/>
  <c r="V1393" i="2" a="1"/>
  <c r="V1393" i="2" s="1"/>
  <c r="U1393" i="2"/>
  <c r="T1393" i="2" a="1"/>
  <c r="T1393" i="2" s="1"/>
  <c r="S1393" i="2" a="1"/>
  <c r="S1393" i="2" s="1"/>
  <c r="V1392" i="2"/>
  <c r="V1392" i="2" a="1"/>
  <c r="U1392" i="2"/>
  <c r="T1392" i="2" a="1"/>
  <c r="T1392" i="2" s="1"/>
  <c r="S1392" i="2"/>
  <c r="S1392" i="2" a="1"/>
  <c r="V1391" i="2" a="1"/>
  <c r="V1391" i="2" s="1"/>
  <c r="U1391" i="2"/>
  <c r="T1391" i="2"/>
  <c r="T1391" i="2" a="1"/>
  <c r="S1391" i="2" a="1"/>
  <c r="S1391" i="2" s="1"/>
  <c r="V1390" i="2" a="1"/>
  <c r="V1390" i="2" s="1"/>
  <c r="U1390" i="2"/>
  <c r="T1390" i="2" a="1"/>
  <c r="T1390" i="2" s="1"/>
  <c r="S1390" i="2" a="1"/>
  <c r="S1390" i="2" s="1"/>
  <c r="V1389" i="2"/>
  <c r="V1389" i="2" a="1"/>
  <c r="U1389" i="2"/>
  <c r="T1389" i="2"/>
  <c r="T1389" i="2" a="1"/>
  <c r="S1389" i="2"/>
  <c r="S1389" i="2" a="1"/>
  <c r="V1388" i="2" a="1"/>
  <c r="V1388" i="2" s="1"/>
  <c r="U1388" i="2"/>
  <c r="T1388" i="2" a="1"/>
  <c r="T1388" i="2" s="1"/>
  <c r="S1388" i="2" a="1"/>
  <c r="S1388" i="2" s="1"/>
  <c r="V1387" i="2" a="1"/>
  <c r="V1387" i="2" s="1"/>
  <c r="U1387" i="2"/>
  <c r="T1387" i="2" a="1"/>
  <c r="T1387" i="2" s="1"/>
  <c r="S1387" i="2"/>
  <c r="S1387" i="2" a="1"/>
  <c r="V1386" i="2"/>
  <c r="V1386" i="2" a="1"/>
  <c r="U1386" i="2"/>
  <c r="T1386" i="2"/>
  <c r="T1386" i="2" a="1"/>
  <c r="S1386" i="2" a="1"/>
  <c r="S1386" i="2" s="1"/>
  <c r="V1385" i="2" a="1"/>
  <c r="V1385" i="2" s="1"/>
  <c r="U1385" i="2"/>
  <c r="T1385" i="2" a="1"/>
  <c r="T1385" i="2" s="1"/>
  <c r="S1385" i="2" a="1"/>
  <c r="S1385" i="2" s="1"/>
  <c r="V1384" i="2"/>
  <c r="V1384" i="2" a="1"/>
  <c r="U1384" i="2"/>
  <c r="T1384" i="2" a="1"/>
  <c r="T1384" i="2" s="1"/>
  <c r="S1384" i="2"/>
  <c r="S1384" i="2" a="1"/>
  <c r="V1383" i="2" a="1"/>
  <c r="V1383" i="2" s="1"/>
  <c r="U1383" i="2"/>
  <c r="T1383" i="2"/>
  <c r="T1383" i="2" a="1"/>
  <c r="S1383" i="2" a="1"/>
  <c r="S1383" i="2" s="1"/>
  <c r="V1382" i="2" a="1"/>
  <c r="V1382" i="2" s="1"/>
  <c r="U1382" i="2"/>
  <c r="T1382" i="2" a="1"/>
  <c r="T1382" i="2" s="1"/>
  <c r="S1382" i="2" a="1"/>
  <c r="S1382" i="2" s="1"/>
  <c r="V1381" i="2"/>
  <c r="V1381" i="2" a="1"/>
  <c r="U1381" i="2"/>
  <c r="T1381" i="2"/>
  <c r="T1381" i="2" a="1"/>
  <c r="S1381" i="2"/>
  <c r="S1381" i="2" a="1"/>
  <c r="V1380" i="2" a="1"/>
  <c r="V1380" i="2" s="1"/>
  <c r="U1380" i="2"/>
  <c r="T1380" i="2" a="1"/>
  <c r="T1380" i="2" s="1"/>
  <c r="S1380" i="2" a="1"/>
  <c r="S1380" i="2" s="1"/>
  <c r="V1379" i="2" a="1"/>
  <c r="V1379" i="2" s="1"/>
  <c r="U1379" i="2"/>
  <c r="T1379" i="2" a="1"/>
  <c r="T1379" i="2" s="1"/>
  <c r="S1379" i="2"/>
  <c r="S1379" i="2" a="1"/>
  <c r="V1378" i="2"/>
  <c r="V1378" i="2" a="1"/>
  <c r="U1378" i="2"/>
  <c r="T1378" i="2"/>
  <c r="T1378" i="2" a="1"/>
  <c r="S1378" i="2" a="1"/>
  <c r="S1378" i="2" s="1"/>
  <c r="V1377" i="2" a="1"/>
  <c r="V1377" i="2" s="1"/>
  <c r="U1377" i="2"/>
  <c r="T1377" i="2" a="1"/>
  <c r="T1377" i="2" s="1"/>
  <c r="S1377" i="2" a="1"/>
  <c r="S1377" i="2" s="1"/>
  <c r="V1376" i="2"/>
  <c r="V1376" i="2" a="1"/>
  <c r="U1376" i="2"/>
  <c r="T1376" i="2" a="1"/>
  <c r="T1376" i="2" s="1"/>
  <c r="S1376" i="2"/>
  <c r="S1376" i="2" a="1"/>
  <c r="V1375" i="2" a="1"/>
  <c r="V1375" i="2" s="1"/>
  <c r="U1375" i="2"/>
  <c r="T1375" i="2"/>
  <c r="T1375" i="2" a="1"/>
  <c r="S1375" i="2" a="1"/>
  <c r="S1375" i="2" s="1"/>
  <c r="V1374" i="2" a="1"/>
  <c r="V1374" i="2" s="1"/>
  <c r="U1374" i="2"/>
  <c r="T1374" i="2" a="1"/>
  <c r="T1374" i="2" s="1"/>
  <c r="S1374" i="2" a="1"/>
  <c r="S1374" i="2" s="1"/>
  <c r="V1373" i="2"/>
  <c r="V1373" i="2" a="1"/>
  <c r="U1373" i="2"/>
  <c r="T1373" i="2"/>
  <c r="T1373" i="2" a="1"/>
  <c r="S1373" i="2"/>
  <c r="S1373" i="2" a="1"/>
  <c r="V1372" i="2" a="1"/>
  <c r="V1372" i="2" s="1"/>
  <c r="U1372" i="2"/>
  <c r="T1372" i="2" a="1"/>
  <c r="T1372" i="2" s="1"/>
  <c r="S1372" i="2" a="1"/>
  <c r="S1372" i="2" s="1"/>
  <c r="V1371" i="2" a="1"/>
  <c r="V1371" i="2" s="1"/>
  <c r="U1371" i="2"/>
  <c r="T1371" i="2" a="1"/>
  <c r="T1371" i="2" s="1"/>
  <c r="S1371" i="2"/>
  <c r="S1371" i="2" a="1"/>
  <c r="V1370" i="2"/>
  <c r="V1370" i="2" a="1"/>
  <c r="U1370" i="2"/>
  <c r="T1370" i="2"/>
  <c r="T1370" i="2" a="1"/>
  <c r="S1370" i="2" a="1"/>
  <c r="S1370" i="2" s="1"/>
  <c r="V1369" i="2" a="1"/>
  <c r="V1369" i="2" s="1"/>
  <c r="U1369" i="2"/>
  <c r="T1369" i="2" a="1"/>
  <c r="T1369" i="2" s="1"/>
  <c r="S1369" i="2" a="1"/>
  <c r="S1369" i="2" s="1"/>
  <c r="V1368" i="2"/>
  <c r="V1368" i="2" a="1"/>
  <c r="U1368" i="2"/>
  <c r="T1368" i="2" a="1"/>
  <c r="T1368" i="2" s="1"/>
  <c r="S1368" i="2"/>
  <c r="S1368" i="2" a="1"/>
  <c r="V1367" i="2" a="1"/>
  <c r="V1367" i="2" s="1"/>
  <c r="U1367" i="2"/>
  <c r="T1367" i="2"/>
  <c r="T1367" i="2" a="1"/>
  <c r="S1367" i="2" a="1"/>
  <c r="S1367" i="2" s="1"/>
  <c r="V1366" i="2" a="1"/>
  <c r="V1366" i="2" s="1"/>
  <c r="U1366" i="2"/>
  <c r="T1366" i="2" a="1"/>
  <c r="T1366" i="2" s="1"/>
  <c r="S1366" i="2" a="1"/>
  <c r="S1366" i="2" s="1"/>
  <c r="V1365" i="2"/>
  <c r="V1365" i="2" a="1"/>
  <c r="U1365" i="2"/>
  <c r="T1365" i="2"/>
  <c r="T1365" i="2" a="1"/>
  <c r="S1365" i="2"/>
  <c r="S1365" i="2" a="1"/>
  <c r="V1364" i="2" a="1"/>
  <c r="V1364" i="2" s="1"/>
  <c r="U1364" i="2"/>
  <c r="T1364" i="2" a="1"/>
  <c r="T1364" i="2" s="1"/>
  <c r="S1364" i="2" a="1"/>
  <c r="S1364" i="2" s="1"/>
  <c r="V1363" i="2" a="1"/>
  <c r="V1363" i="2" s="1"/>
  <c r="U1363" i="2"/>
  <c r="T1363" i="2" a="1"/>
  <c r="T1363" i="2" s="1"/>
  <c r="S1363" i="2"/>
  <c r="S1363" i="2" a="1"/>
  <c r="V1362" i="2"/>
  <c r="V1362" i="2" a="1"/>
  <c r="U1362" i="2"/>
  <c r="T1362" i="2"/>
  <c r="T1362" i="2" a="1"/>
  <c r="S1362" i="2" a="1"/>
  <c r="S1362" i="2" s="1"/>
  <c r="V1361" i="2" a="1"/>
  <c r="V1361" i="2" s="1"/>
  <c r="U1361" i="2"/>
  <c r="T1361" i="2" a="1"/>
  <c r="T1361" i="2" s="1"/>
  <c r="S1361" i="2" a="1"/>
  <c r="S1361" i="2" s="1"/>
  <c r="V1360" i="2"/>
  <c r="V1360" i="2" a="1"/>
  <c r="U1360" i="2"/>
  <c r="T1360" i="2" a="1"/>
  <c r="T1360" i="2" s="1"/>
  <c r="S1360" i="2"/>
  <c r="S1360" i="2" a="1"/>
  <c r="V1359" i="2" a="1"/>
  <c r="V1359" i="2" s="1"/>
  <c r="U1359" i="2"/>
  <c r="T1359" i="2"/>
  <c r="T1359" i="2" a="1"/>
  <c r="S1359" i="2" a="1"/>
  <c r="S1359" i="2" s="1"/>
  <c r="V1358" i="2" a="1"/>
  <c r="V1358" i="2" s="1"/>
  <c r="U1358" i="2"/>
  <c r="T1358" i="2" a="1"/>
  <c r="T1358" i="2" s="1"/>
  <c r="S1358" i="2" a="1"/>
  <c r="S1358" i="2" s="1"/>
  <c r="V1357" i="2"/>
  <c r="V1357" i="2" a="1"/>
  <c r="U1357" i="2"/>
  <c r="T1357" i="2"/>
  <c r="T1357" i="2" a="1"/>
  <c r="S1357" i="2"/>
  <c r="S1357" i="2" a="1"/>
  <c r="V1356" i="2" a="1"/>
  <c r="V1356" i="2" s="1"/>
  <c r="U1356" i="2"/>
  <c r="T1356" i="2" a="1"/>
  <c r="T1356" i="2" s="1"/>
  <c r="S1356" i="2" a="1"/>
  <c r="S1356" i="2" s="1"/>
  <c r="V1355" i="2" a="1"/>
  <c r="V1355" i="2" s="1"/>
  <c r="U1355" i="2"/>
  <c r="T1355" i="2" a="1"/>
  <c r="T1355" i="2" s="1"/>
  <c r="S1355" i="2"/>
  <c r="S1355" i="2" a="1"/>
  <c r="V1354" i="2" a="1"/>
  <c r="V1354" i="2" s="1"/>
  <c r="U1354" i="2"/>
  <c r="T1354" i="2"/>
  <c r="T1354" i="2" a="1"/>
  <c r="S1354" i="2" a="1"/>
  <c r="S1354" i="2" s="1"/>
  <c r="V1353" i="2" a="1"/>
  <c r="V1353" i="2" s="1"/>
  <c r="U1353" i="2"/>
  <c r="T1353" i="2" a="1"/>
  <c r="T1353" i="2" s="1"/>
  <c r="S1353" i="2" a="1"/>
  <c r="S1353" i="2" s="1"/>
  <c r="V1352" i="2"/>
  <c r="V1352" i="2" a="1"/>
  <c r="U1352" i="2"/>
  <c r="T1352" i="2" a="1"/>
  <c r="T1352" i="2" s="1"/>
  <c r="S1352" i="2"/>
  <c r="S1352" i="2" a="1"/>
  <c r="V1351" i="2" a="1"/>
  <c r="V1351" i="2" s="1"/>
  <c r="U1351" i="2"/>
  <c r="T1351" i="2"/>
  <c r="T1351" i="2" a="1"/>
  <c r="S1351" i="2" a="1"/>
  <c r="S1351" i="2" s="1"/>
  <c r="V1350" i="2" a="1"/>
  <c r="V1350" i="2" s="1"/>
  <c r="U1350" i="2"/>
  <c r="T1350" i="2" a="1"/>
  <c r="T1350" i="2" s="1"/>
  <c r="S1350" i="2" a="1"/>
  <c r="S1350" i="2" s="1"/>
  <c r="V1349" i="2"/>
  <c r="V1349" i="2" a="1"/>
  <c r="U1349" i="2"/>
  <c r="T1349" i="2"/>
  <c r="T1349" i="2" a="1"/>
  <c r="S1349" i="2"/>
  <c r="S1349" i="2" a="1"/>
  <c r="V1348" i="2" a="1"/>
  <c r="V1348" i="2" s="1"/>
  <c r="U1348" i="2"/>
  <c r="T1348" i="2" a="1"/>
  <c r="T1348" i="2" s="1"/>
  <c r="S1348" i="2" a="1"/>
  <c r="S1348" i="2" s="1"/>
  <c r="V1347" i="2" a="1"/>
  <c r="V1347" i="2" s="1"/>
  <c r="U1347" i="2"/>
  <c r="T1347" i="2" a="1"/>
  <c r="T1347" i="2" s="1"/>
  <c r="S1347" i="2"/>
  <c r="S1347" i="2" a="1"/>
  <c r="V1346" i="2"/>
  <c r="V1346" i="2" a="1"/>
  <c r="U1346" i="2"/>
  <c r="T1346" i="2"/>
  <c r="T1346" i="2" a="1"/>
  <c r="S1346" i="2" a="1"/>
  <c r="S1346" i="2" s="1"/>
  <c r="V1345" i="2" a="1"/>
  <c r="V1345" i="2" s="1"/>
  <c r="U1345" i="2"/>
  <c r="T1345" i="2" a="1"/>
  <c r="T1345" i="2" s="1"/>
  <c r="S1345" i="2" a="1"/>
  <c r="S1345" i="2" s="1"/>
  <c r="V1344" i="2"/>
  <c r="V1344" i="2" a="1"/>
  <c r="U1344" i="2"/>
  <c r="T1344" i="2" a="1"/>
  <c r="T1344" i="2" s="1"/>
  <c r="S1344" i="2"/>
  <c r="S1344" i="2" a="1"/>
  <c r="V1343" i="2" a="1"/>
  <c r="V1343" i="2" s="1"/>
  <c r="U1343" i="2"/>
  <c r="T1343" i="2"/>
  <c r="T1343" i="2" a="1"/>
  <c r="S1343" i="2" a="1"/>
  <c r="S1343" i="2" s="1"/>
  <c r="V1342" i="2" a="1"/>
  <c r="V1342" i="2" s="1"/>
  <c r="U1342" i="2"/>
  <c r="T1342" i="2" a="1"/>
  <c r="T1342" i="2" s="1"/>
  <c r="S1342" i="2" a="1"/>
  <c r="S1342" i="2" s="1"/>
  <c r="V1341" i="2"/>
  <c r="V1341" i="2" a="1"/>
  <c r="U1341" i="2"/>
  <c r="T1341" i="2"/>
  <c r="T1341" i="2" a="1"/>
  <c r="S1341" i="2"/>
  <c r="S1341" i="2" a="1"/>
  <c r="V1340" i="2" a="1"/>
  <c r="V1340" i="2" s="1"/>
  <c r="U1340" i="2"/>
  <c r="T1340" i="2" a="1"/>
  <c r="T1340" i="2" s="1"/>
  <c r="S1340" i="2" a="1"/>
  <c r="S1340" i="2" s="1"/>
  <c r="V1339" i="2" a="1"/>
  <c r="V1339" i="2" s="1"/>
  <c r="U1339" i="2"/>
  <c r="T1339" i="2" a="1"/>
  <c r="T1339" i="2" s="1"/>
  <c r="S1339" i="2"/>
  <c r="S1339" i="2" a="1"/>
  <c r="V1338" i="2"/>
  <c r="V1338" i="2" a="1"/>
  <c r="U1338" i="2"/>
  <c r="T1338" i="2"/>
  <c r="T1338" i="2" a="1"/>
  <c r="S1338" i="2" a="1"/>
  <c r="S1338" i="2" s="1"/>
  <c r="V1337" i="2" a="1"/>
  <c r="V1337" i="2" s="1"/>
  <c r="U1337" i="2"/>
  <c r="T1337" i="2" a="1"/>
  <c r="T1337" i="2" s="1"/>
  <c r="S1337" i="2" a="1"/>
  <c r="S1337" i="2" s="1"/>
  <c r="V1336" i="2"/>
  <c r="V1336" i="2" a="1"/>
  <c r="U1336" i="2"/>
  <c r="T1336" i="2" a="1"/>
  <c r="T1336" i="2" s="1"/>
  <c r="S1336" i="2"/>
  <c r="S1336" i="2" a="1"/>
  <c r="V1335" i="2" a="1"/>
  <c r="V1335" i="2" s="1"/>
  <c r="U1335" i="2"/>
  <c r="T1335" i="2"/>
  <c r="T1335" i="2" a="1"/>
  <c r="S1335" i="2" a="1"/>
  <c r="S1335" i="2" s="1"/>
  <c r="V1334" i="2" a="1"/>
  <c r="V1334" i="2" s="1"/>
  <c r="U1334" i="2"/>
  <c r="T1334" i="2" a="1"/>
  <c r="T1334" i="2" s="1"/>
  <c r="S1334" i="2" a="1"/>
  <c r="S1334" i="2" s="1"/>
  <c r="V1333" i="2"/>
  <c r="V1333" i="2" a="1"/>
  <c r="U1333" i="2"/>
  <c r="T1333" i="2"/>
  <c r="T1333" i="2" a="1"/>
  <c r="S1333" i="2"/>
  <c r="S1333" i="2" a="1"/>
  <c r="V1332" i="2" a="1"/>
  <c r="V1332" i="2" s="1"/>
  <c r="U1332" i="2"/>
  <c r="T1332" i="2" a="1"/>
  <c r="T1332" i="2" s="1"/>
  <c r="S1332" i="2" a="1"/>
  <c r="S1332" i="2" s="1"/>
  <c r="V1331" i="2" a="1"/>
  <c r="V1331" i="2" s="1"/>
  <c r="U1331" i="2"/>
  <c r="T1331" i="2" a="1"/>
  <c r="T1331" i="2" s="1"/>
  <c r="S1331" i="2"/>
  <c r="S1331" i="2" a="1"/>
  <c r="V1330" i="2"/>
  <c r="V1330" i="2" a="1"/>
  <c r="U1330" i="2"/>
  <c r="T1330" i="2"/>
  <c r="T1330" i="2" a="1"/>
  <c r="S1330" i="2" a="1"/>
  <c r="S1330" i="2" s="1"/>
  <c r="V1329" i="2" a="1"/>
  <c r="V1329" i="2" s="1"/>
  <c r="U1329" i="2"/>
  <c r="T1329" i="2" a="1"/>
  <c r="T1329" i="2" s="1"/>
  <c r="S1329" i="2" a="1"/>
  <c r="S1329" i="2" s="1"/>
  <c r="V1328" i="2"/>
  <c r="V1328" i="2" a="1"/>
  <c r="U1328" i="2"/>
  <c r="T1328" i="2" a="1"/>
  <c r="T1328" i="2" s="1"/>
  <c r="S1328" i="2"/>
  <c r="S1328" i="2" a="1"/>
  <c r="V1327" i="2" a="1"/>
  <c r="V1327" i="2" s="1"/>
  <c r="U1327" i="2"/>
  <c r="T1327" i="2" a="1"/>
  <c r="T1327" i="2" s="1"/>
  <c r="S1327" i="2" a="1"/>
  <c r="S1327" i="2" s="1"/>
  <c r="V1326" i="2" a="1"/>
  <c r="V1326" i="2" s="1"/>
  <c r="U1326" i="2"/>
  <c r="T1326" i="2" a="1"/>
  <c r="T1326" i="2" s="1"/>
  <c r="S1326" i="2" a="1"/>
  <c r="S1326" i="2" s="1"/>
  <c r="V1325" i="2"/>
  <c r="V1325" i="2" a="1"/>
  <c r="U1325" i="2"/>
  <c r="T1325" i="2"/>
  <c r="T1325" i="2" a="1"/>
  <c r="S1325" i="2"/>
  <c r="S1325" i="2" a="1"/>
  <c r="V1324" i="2" a="1"/>
  <c r="V1324" i="2" s="1"/>
  <c r="U1324" i="2"/>
  <c r="T1324" i="2" a="1"/>
  <c r="T1324" i="2" s="1"/>
  <c r="S1324" i="2" a="1"/>
  <c r="S1324" i="2" s="1"/>
  <c r="V1323" i="2" a="1"/>
  <c r="V1323" i="2" s="1"/>
  <c r="U1323" i="2"/>
  <c r="T1323" i="2" a="1"/>
  <c r="T1323" i="2" s="1"/>
  <c r="S1323" i="2" a="1"/>
  <c r="S1323" i="2" s="1"/>
  <c r="V1322" i="2"/>
  <c r="V1322" i="2" a="1"/>
  <c r="U1322" i="2"/>
  <c r="T1322" i="2"/>
  <c r="T1322" i="2" a="1"/>
  <c r="S1322" i="2" a="1"/>
  <c r="S1322" i="2" s="1"/>
  <c r="V1321" i="2" a="1"/>
  <c r="V1321" i="2" s="1"/>
  <c r="U1321" i="2"/>
  <c r="T1321" i="2" a="1"/>
  <c r="T1321" i="2" s="1"/>
  <c r="S1321" i="2" a="1"/>
  <c r="S1321" i="2" s="1"/>
  <c r="V1320" i="2" a="1"/>
  <c r="V1320" i="2" s="1"/>
  <c r="U1320" i="2"/>
  <c r="T1320" i="2" a="1"/>
  <c r="T1320" i="2" s="1"/>
  <c r="S1320" i="2"/>
  <c r="S1320" i="2" a="1"/>
  <c r="V1319" i="2" a="1"/>
  <c r="V1319" i="2" s="1"/>
  <c r="U1319" i="2"/>
  <c r="T1319" i="2"/>
  <c r="T1319" i="2" a="1"/>
  <c r="S1319" i="2" a="1"/>
  <c r="S1319" i="2" s="1"/>
  <c r="V1318" i="2" a="1"/>
  <c r="V1318" i="2" s="1"/>
  <c r="U1318" i="2"/>
  <c r="T1318" i="2" a="1"/>
  <c r="T1318" i="2" s="1"/>
  <c r="S1318" i="2" a="1"/>
  <c r="S1318" i="2" s="1"/>
  <c r="V1317" i="2"/>
  <c r="V1317" i="2" a="1"/>
  <c r="U1317" i="2"/>
  <c r="T1317" i="2" a="1"/>
  <c r="T1317" i="2" s="1"/>
  <c r="S1317" i="2" a="1"/>
  <c r="S1317" i="2" s="1"/>
  <c r="V1316" i="2" a="1"/>
  <c r="V1316" i="2" s="1"/>
  <c r="U1316" i="2"/>
  <c r="T1316" i="2" a="1"/>
  <c r="T1316" i="2" s="1"/>
  <c r="S1316" i="2" a="1"/>
  <c r="S1316" i="2" s="1"/>
  <c r="V1315" i="2" a="1"/>
  <c r="V1315" i="2" s="1"/>
  <c r="U1315" i="2"/>
  <c r="T1315" i="2" a="1"/>
  <c r="T1315" i="2" s="1"/>
  <c r="S1315" i="2" a="1"/>
  <c r="S1315" i="2" s="1"/>
  <c r="V1314" i="2" a="1"/>
  <c r="V1314" i="2" s="1"/>
  <c r="U1314" i="2"/>
  <c r="T1314" i="2"/>
  <c r="T1314" i="2" a="1"/>
  <c r="S1314" i="2" a="1"/>
  <c r="S1314" i="2" s="1"/>
  <c r="V1313" i="2" a="1"/>
  <c r="V1313" i="2" s="1"/>
  <c r="U1313" i="2"/>
  <c r="T1313" i="2" a="1"/>
  <c r="T1313" i="2" s="1"/>
  <c r="S1313" i="2" a="1"/>
  <c r="S1313" i="2" s="1"/>
  <c r="V1312" i="2" a="1"/>
  <c r="V1312" i="2" s="1"/>
  <c r="U1312" i="2"/>
  <c r="T1312" i="2" a="1"/>
  <c r="T1312" i="2" s="1"/>
  <c r="S1312" i="2"/>
  <c r="S1312" i="2" a="1"/>
  <c r="V1311" i="2" a="1"/>
  <c r="V1311" i="2" s="1"/>
  <c r="U1311" i="2"/>
  <c r="T1311" i="2"/>
  <c r="T1311" i="2" a="1"/>
  <c r="S1311" i="2" a="1"/>
  <c r="S1311" i="2" s="1"/>
  <c r="V1310" i="2" a="1"/>
  <c r="V1310" i="2" s="1"/>
  <c r="U1310" i="2"/>
  <c r="T1310" i="2" a="1"/>
  <c r="T1310" i="2" s="1"/>
  <c r="S1310" i="2" a="1"/>
  <c r="S1310" i="2" s="1"/>
  <c r="V1309" i="2"/>
  <c r="V1309" i="2" a="1"/>
  <c r="U1309" i="2"/>
  <c r="T1309" i="2" a="1"/>
  <c r="T1309" i="2" s="1"/>
  <c r="S1309" i="2"/>
  <c r="S1309" i="2" a="1"/>
  <c r="V1308" i="2" a="1"/>
  <c r="V1308" i="2" s="1"/>
  <c r="U1308" i="2"/>
  <c r="T1308" i="2" a="1"/>
  <c r="T1308" i="2" s="1"/>
  <c r="S1308" i="2" a="1"/>
  <c r="S1308" i="2" s="1"/>
  <c r="V1307" i="2" a="1"/>
  <c r="V1307" i="2" s="1"/>
  <c r="U1307" i="2"/>
  <c r="T1307" i="2" a="1"/>
  <c r="T1307" i="2" s="1"/>
  <c r="S1307" i="2" a="1"/>
  <c r="S1307" i="2" s="1"/>
  <c r="V1306" i="2"/>
  <c r="V1306" i="2" a="1"/>
  <c r="U1306" i="2"/>
  <c r="T1306" i="2"/>
  <c r="T1306" i="2" a="1"/>
  <c r="S1306" i="2" a="1"/>
  <c r="S1306" i="2" s="1"/>
  <c r="V1305" i="2" a="1"/>
  <c r="V1305" i="2" s="1"/>
  <c r="U1305" i="2"/>
  <c r="T1305" i="2" a="1"/>
  <c r="T1305" i="2" s="1"/>
  <c r="S1305" i="2" a="1"/>
  <c r="S1305" i="2" s="1"/>
  <c r="V1304" i="2"/>
  <c r="V1304" i="2" a="1"/>
  <c r="U1304" i="2"/>
  <c r="T1304" i="2" a="1"/>
  <c r="T1304" i="2" s="1"/>
  <c r="S1304" i="2"/>
  <c r="S1304" i="2" a="1"/>
  <c r="V1303" i="2" a="1"/>
  <c r="V1303" i="2" s="1"/>
  <c r="U1303" i="2"/>
  <c r="T1303" i="2"/>
  <c r="T1303" i="2" a="1"/>
  <c r="S1303" i="2" a="1"/>
  <c r="S1303" i="2" s="1"/>
  <c r="V1302" i="2" a="1"/>
  <c r="V1302" i="2" s="1"/>
  <c r="U1302" i="2"/>
  <c r="T1302" i="2" a="1"/>
  <c r="T1302" i="2" s="1"/>
  <c r="S1302" i="2" a="1"/>
  <c r="S1302" i="2" s="1"/>
  <c r="V1301" i="2"/>
  <c r="V1301" i="2" a="1"/>
  <c r="U1301" i="2"/>
  <c r="T1301" i="2"/>
  <c r="T1301" i="2" a="1"/>
  <c r="S1301" i="2"/>
  <c r="S1301" i="2" a="1"/>
  <c r="V1300" i="2" a="1"/>
  <c r="V1300" i="2" s="1"/>
  <c r="U1300" i="2"/>
  <c r="T1300" i="2" a="1"/>
  <c r="T1300" i="2" s="1"/>
  <c r="S1300" i="2" a="1"/>
  <c r="S1300" i="2" s="1"/>
  <c r="V1299" i="2" a="1"/>
  <c r="V1299" i="2" s="1"/>
  <c r="U1299" i="2"/>
  <c r="T1299" i="2" a="1"/>
  <c r="T1299" i="2" s="1"/>
  <c r="S1299" i="2" a="1"/>
  <c r="S1299" i="2" s="1"/>
  <c r="V1298" i="2" a="1"/>
  <c r="V1298" i="2" s="1"/>
  <c r="U1298" i="2"/>
  <c r="T1298" i="2"/>
  <c r="T1298" i="2" a="1"/>
  <c r="S1298" i="2" a="1"/>
  <c r="S1298" i="2" s="1"/>
  <c r="V1297" i="2" a="1"/>
  <c r="V1297" i="2" s="1"/>
  <c r="U1297" i="2"/>
  <c r="T1297" i="2" a="1"/>
  <c r="T1297" i="2" s="1"/>
  <c r="S1297" i="2" a="1"/>
  <c r="S1297" i="2" s="1"/>
  <c r="V1296" i="2"/>
  <c r="V1296" i="2" a="1"/>
  <c r="U1296" i="2"/>
  <c r="T1296" i="2" a="1"/>
  <c r="T1296" i="2" s="1"/>
  <c r="S1296" i="2"/>
  <c r="S1296" i="2" a="1"/>
  <c r="V1295" i="2" a="1"/>
  <c r="V1295" i="2" s="1"/>
  <c r="U1295" i="2"/>
  <c r="T1295" i="2" a="1"/>
  <c r="T1295" i="2" s="1"/>
  <c r="S1295" i="2" a="1"/>
  <c r="S1295" i="2" s="1"/>
  <c r="V1294" i="2" a="1"/>
  <c r="V1294" i="2" s="1"/>
  <c r="U1294" i="2"/>
  <c r="T1294" i="2" a="1"/>
  <c r="T1294" i="2" s="1"/>
  <c r="S1294" i="2" a="1"/>
  <c r="S1294" i="2" s="1"/>
  <c r="V1293" i="2"/>
  <c r="V1293" i="2" a="1"/>
  <c r="U1293" i="2"/>
  <c r="T1293" i="2"/>
  <c r="T1293" i="2" a="1"/>
  <c r="S1293" i="2" a="1"/>
  <c r="S1293" i="2" s="1"/>
  <c r="V1292" i="2" a="1"/>
  <c r="V1292" i="2" s="1"/>
  <c r="U1292" i="2"/>
  <c r="T1292" i="2" a="1"/>
  <c r="T1292" i="2" s="1"/>
  <c r="S1292" i="2" a="1"/>
  <c r="S1292" i="2" s="1"/>
  <c r="V1291" i="2" a="1"/>
  <c r="V1291" i="2" s="1"/>
  <c r="U1291" i="2"/>
  <c r="T1291" i="2" a="1"/>
  <c r="T1291" i="2" s="1"/>
  <c r="S1291" i="2"/>
  <c r="S1291" i="2" a="1"/>
  <c r="V1290" i="2" a="1"/>
  <c r="V1290" i="2" s="1"/>
  <c r="U1290" i="2"/>
  <c r="T1290" i="2"/>
  <c r="T1290" i="2" a="1"/>
  <c r="S1290" i="2" a="1"/>
  <c r="S1290" i="2" s="1"/>
  <c r="V1289" i="2" a="1"/>
  <c r="V1289" i="2" s="1"/>
  <c r="U1289" i="2"/>
  <c r="T1289" i="2" a="1"/>
  <c r="T1289" i="2" s="1"/>
  <c r="S1289" i="2" a="1"/>
  <c r="S1289" i="2" s="1"/>
  <c r="V1288" i="2" a="1"/>
  <c r="V1288" i="2" s="1"/>
  <c r="U1288" i="2"/>
  <c r="T1288" i="2" a="1"/>
  <c r="T1288" i="2" s="1"/>
  <c r="S1288" i="2"/>
  <c r="S1288" i="2" a="1"/>
  <c r="V1287" i="2" a="1"/>
  <c r="V1287" i="2" s="1"/>
  <c r="U1287" i="2"/>
  <c r="T1287" i="2" a="1"/>
  <c r="T1287" i="2" s="1"/>
  <c r="S1287" i="2" a="1"/>
  <c r="S1287" i="2" s="1"/>
  <c r="V1286" i="2" a="1"/>
  <c r="V1286" i="2" s="1"/>
  <c r="U1286" i="2"/>
  <c r="T1286" i="2" a="1"/>
  <c r="T1286" i="2" s="1"/>
  <c r="S1286" i="2" a="1"/>
  <c r="S1286" i="2" s="1"/>
  <c r="V1285" i="2"/>
  <c r="V1285" i="2" a="1"/>
  <c r="U1285" i="2"/>
  <c r="T1285" i="2" a="1"/>
  <c r="T1285" i="2" s="1"/>
  <c r="S1285" i="2" a="1"/>
  <c r="S1285" i="2" s="1"/>
  <c r="V1284" i="2" a="1"/>
  <c r="V1284" i="2" s="1"/>
  <c r="U1284" i="2"/>
  <c r="T1284" i="2" a="1"/>
  <c r="T1284" i="2" s="1"/>
  <c r="S1284" i="2" a="1"/>
  <c r="S1284" i="2" s="1"/>
  <c r="V1283" i="2" a="1"/>
  <c r="V1283" i="2" s="1"/>
  <c r="U1283" i="2"/>
  <c r="T1283" i="2" a="1"/>
  <c r="T1283" i="2" s="1"/>
  <c r="S1283" i="2" a="1"/>
  <c r="S1283" i="2" s="1"/>
  <c r="V1282" i="2" a="1"/>
  <c r="V1282" i="2" s="1"/>
  <c r="U1282" i="2"/>
  <c r="T1282" i="2"/>
  <c r="T1282" i="2" a="1"/>
  <c r="S1282" i="2" a="1"/>
  <c r="S1282" i="2" s="1"/>
  <c r="V1281" i="2"/>
  <c r="V1281" i="2" a="1"/>
  <c r="U1281" i="2"/>
  <c r="T1281" i="2" a="1"/>
  <c r="T1281" i="2" s="1"/>
  <c r="S1281" i="2" a="1"/>
  <c r="S1281" i="2" s="1"/>
  <c r="V1280" i="2" a="1"/>
  <c r="V1280" i="2" s="1"/>
  <c r="U1280" i="2"/>
  <c r="T1280" i="2" a="1"/>
  <c r="T1280" i="2" s="1"/>
  <c r="S1280" i="2"/>
  <c r="S1280" i="2" a="1"/>
  <c r="V1279" i="2" a="1"/>
  <c r="V1279" i="2" s="1"/>
  <c r="U1279" i="2"/>
  <c r="T1279" i="2" a="1"/>
  <c r="T1279" i="2" s="1"/>
  <c r="S1279" i="2" a="1"/>
  <c r="S1279" i="2" s="1"/>
  <c r="V1278" i="2" a="1"/>
  <c r="V1278" i="2" s="1"/>
  <c r="U1278" i="2"/>
  <c r="T1278" i="2"/>
  <c r="T1278" i="2" a="1"/>
  <c r="S1278" i="2" a="1"/>
  <c r="S1278" i="2" s="1"/>
  <c r="V1277" i="2"/>
  <c r="V1277" i="2" a="1"/>
  <c r="U1277" i="2"/>
  <c r="T1277" i="2" a="1"/>
  <c r="T1277" i="2" s="1"/>
  <c r="S1277" i="2" a="1"/>
  <c r="S1277" i="2" s="1"/>
  <c r="V1276" i="2" a="1"/>
  <c r="V1276" i="2" s="1"/>
  <c r="U1276" i="2"/>
  <c r="T1276" i="2" a="1"/>
  <c r="T1276" i="2" s="1"/>
  <c r="S1276" i="2"/>
  <c r="S1276" i="2" a="1"/>
  <c r="V1275" i="2" a="1"/>
  <c r="V1275" i="2" s="1"/>
  <c r="U1275" i="2"/>
  <c r="T1275" i="2" a="1"/>
  <c r="T1275" i="2" s="1"/>
  <c r="S1275" i="2" a="1"/>
  <c r="S1275" i="2" s="1"/>
  <c r="V1274" i="2" a="1"/>
  <c r="V1274" i="2" s="1"/>
  <c r="U1274" i="2"/>
  <c r="T1274" i="2"/>
  <c r="T1274" i="2" a="1"/>
  <c r="S1274" i="2" a="1"/>
  <c r="S1274" i="2" s="1"/>
  <c r="V1273" i="2" a="1"/>
  <c r="V1273" i="2" s="1"/>
  <c r="U1273" i="2"/>
  <c r="T1273" i="2" a="1"/>
  <c r="T1273" i="2" s="1"/>
  <c r="S1273" i="2" a="1"/>
  <c r="S1273" i="2" s="1"/>
  <c r="V1272" i="2" a="1"/>
  <c r="V1272" i="2" s="1"/>
  <c r="U1272" i="2"/>
  <c r="T1272" i="2" a="1"/>
  <c r="T1272" i="2" s="1"/>
  <c r="S1272" i="2" a="1"/>
  <c r="S1272" i="2" s="1"/>
  <c r="V1271" i="2" a="1"/>
  <c r="V1271" i="2" s="1"/>
  <c r="U1271" i="2"/>
  <c r="T1271" i="2" a="1"/>
  <c r="T1271" i="2" s="1"/>
  <c r="S1271" i="2" a="1"/>
  <c r="S1271" i="2" s="1"/>
  <c r="V1270" i="2" a="1"/>
  <c r="V1270" i="2" s="1"/>
  <c r="U1270" i="2"/>
  <c r="T1270" i="2"/>
  <c r="T1270" i="2" a="1"/>
  <c r="S1270" i="2" a="1"/>
  <c r="S1270" i="2" s="1"/>
  <c r="V1269" i="2"/>
  <c r="V1269" i="2" a="1"/>
  <c r="U1269" i="2"/>
  <c r="T1269" i="2" a="1"/>
  <c r="T1269" i="2" s="1"/>
  <c r="S1269" i="2" a="1"/>
  <c r="S1269" i="2" s="1"/>
  <c r="V1268" i="2" a="1"/>
  <c r="V1268" i="2" s="1"/>
  <c r="U1268" i="2"/>
  <c r="T1268" i="2" a="1"/>
  <c r="T1268" i="2" s="1"/>
  <c r="S1268" i="2" a="1"/>
  <c r="S1268" i="2" s="1"/>
  <c r="V1267" i="2" a="1"/>
  <c r="V1267" i="2" s="1"/>
  <c r="U1267" i="2"/>
  <c r="T1267" i="2" a="1"/>
  <c r="T1267" i="2" s="1"/>
  <c r="S1267" i="2" a="1"/>
  <c r="S1267" i="2" s="1"/>
  <c r="V1266" i="2" a="1"/>
  <c r="V1266" i="2" s="1"/>
  <c r="U1266" i="2"/>
  <c r="T1266" i="2"/>
  <c r="T1266" i="2" a="1"/>
  <c r="S1266" i="2" a="1"/>
  <c r="S1266" i="2" s="1"/>
  <c r="V1265" i="2" a="1"/>
  <c r="V1265" i="2" s="1"/>
  <c r="U1265" i="2"/>
  <c r="T1265" i="2" a="1"/>
  <c r="T1265" i="2" s="1"/>
  <c r="S1265" i="2" a="1"/>
  <c r="S1265" i="2" s="1"/>
  <c r="V1264" i="2" a="1"/>
  <c r="V1264" i="2" s="1"/>
  <c r="U1264" i="2"/>
  <c r="T1264" i="2" a="1"/>
  <c r="T1264" i="2" s="1"/>
  <c r="S1264" i="2" a="1"/>
  <c r="S1264" i="2" s="1"/>
  <c r="V1263" i="2" a="1"/>
  <c r="V1263" i="2" s="1"/>
  <c r="U1263" i="2"/>
  <c r="T1263" i="2" a="1"/>
  <c r="T1263" i="2" s="1"/>
  <c r="S1263" i="2" a="1"/>
  <c r="S1263" i="2" s="1"/>
  <c r="V1262" i="2" a="1"/>
  <c r="V1262" i="2" s="1"/>
  <c r="U1262" i="2"/>
  <c r="T1262" i="2" a="1"/>
  <c r="T1262" i="2" s="1"/>
  <c r="S1262" i="2" a="1"/>
  <c r="S1262" i="2" s="1"/>
  <c r="V1261" i="2" a="1"/>
  <c r="V1261" i="2" s="1"/>
  <c r="U1261" i="2"/>
  <c r="T1261" i="2" a="1"/>
  <c r="T1261" i="2" s="1"/>
  <c r="S1261" i="2" a="1"/>
  <c r="S1261" i="2" s="1"/>
  <c r="V1260" i="2" a="1"/>
  <c r="V1260" i="2" s="1"/>
  <c r="U1260" i="2"/>
  <c r="T1260" i="2" a="1"/>
  <c r="T1260" i="2" s="1"/>
  <c r="S1260" i="2" a="1"/>
  <c r="S1260" i="2" s="1"/>
  <c r="V1259" i="2" a="1"/>
  <c r="V1259" i="2" s="1"/>
  <c r="U1259" i="2"/>
  <c r="T1259" i="2" a="1"/>
  <c r="T1259" i="2" s="1"/>
  <c r="S1259" i="2" a="1"/>
  <c r="S1259" i="2" s="1"/>
  <c r="V1258" i="2" a="1"/>
  <c r="V1258" i="2" s="1"/>
  <c r="U1258" i="2"/>
  <c r="T1258" i="2" a="1"/>
  <c r="T1258" i="2" s="1"/>
  <c r="S1258" i="2" a="1"/>
  <c r="S1258" i="2" s="1"/>
  <c r="V1257" i="2" a="1"/>
  <c r="V1257" i="2" s="1"/>
  <c r="U1257" i="2"/>
  <c r="T1257" i="2" a="1"/>
  <c r="T1257" i="2" s="1"/>
  <c r="S1257" i="2" a="1"/>
  <c r="S1257" i="2" s="1"/>
  <c r="V1256" i="2" a="1"/>
  <c r="V1256" i="2" s="1"/>
  <c r="U1256" i="2"/>
  <c r="T1256" i="2" a="1"/>
  <c r="T1256" i="2" s="1"/>
  <c r="S1256" i="2" a="1"/>
  <c r="S1256" i="2" s="1"/>
  <c r="V1255" i="2" a="1"/>
  <c r="V1255" i="2" s="1"/>
  <c r="U1255" i="2"/>
  <c r="T1255" i="2" a="1"/>
  <c r="T1255" i="2" s="1"/>
  <c r="S1255" i="2" a="1"/>
  <c r="S1255" i="2" s="1"/>
  <c r="V1254" i="2" a="1"/>
  <c r="V1254" i="2" s="1"/>
  <c r="U1254" i="2"/>
  <c r="T1254" i="2" a="1"/>
  <c r="T1254" i="2" s="1"/>
  <c r="S1254" i="2" a="1"/>
  <c r="S1254" i="2" s="1"/>
  <c r="V1253" i="2" a="1"/>
  <c r="V1253" i="2" s="1"/>
  <c r="U1253" i="2"/>
  <c r="T1253" i="2" a="1"/>
  <c r="T1253" i="2" s="1"/>
  <c r="S1253" i="2" a="1"/>
  <c r="S1253" i="2" s="1"/>
  <c r="V1252" i="2" a="1"/>
  <c r="V1252" i="2" s="1"/>
  <c r="U1252" i="2"/>
  <c r="T1252" i="2" a="1"/>
  <c r="T1252" i="2" s="1"/>
  <c r="S1252" i="2"/>
  <c r="S1252" i="2" a="1"/>
  <c r="V1251" i="2" a="1"/>
  <c r="V1251" i="2" s="1"/>
  <c r="U1251" i="2"/>
  <c r="T1251" i="2" a="1"/>
  <c r="T1251" i="2" s="1"/>
  <c r="S1251" i="2" a="1"/>
  <c r="S1251" i="2" s="1"/>
  <c r="V1250" i="2" a="1"/>
  <c r="V1250" i="2" s="1"/>
  <c r="U1250" i="2"/>
  <c r="T1250" i="2" a="1"/>
  <c r="T1250" i="2" s="1"/>
  <c r="S1250" i="2" a="1"/>
  <c r="S1250" i="2" s="1"/>
  <c r="V1249" i="2"/>
  <c r="V1249" i="2" a="1"/>
  <c r="U1249" i="2"/>
  <c r="T1249" i="2" a="1"/>
  <c r="T1249" i="2" s="1"/>
  <c r="S1249" i="2" a="1"/>
  <c r="S1249" i="2" s="1"/>
  <c r="V1248" i="2" a="1"/>
  <c r="V1248" i="2" s="1"/>
  <c r="U1248" i="2"/>
  <c r="T1248" i="2" a="1"/>
  <c r="T1248" i="2" s="1"/>
  <c r="S1248" i="2" a="1"/>
  <c r="S1248" i="2" s="1"/>
  <c r="V1247" i="2" a="1"/>
  <c r="V1247" i="2" s="1"/>
  <c r="U1247" i="2"/>
  <c r="T1247" i="2" a="1"/>
  <c r="T1247" i="2" s="1"/>
  <c r="S1247" i="2" a="1"/>
  <c r="S1247" i="2" s="1"/>
  <c r="V1246" i="2" a="1"/>
  <c r="V1246" i="2" s="1"/>
  <c r="U1246" i="2"/>
  <c r="T1246" i="2" a="1"/>
  <c r="T1246" i="2" s="1"/>
  <c r="S1246" i="2" a="1"/>
  <c r="S1246" i="2" s="1"/>
  <c r="V1245" i="2" a="1"/>
  <c r="V1245" i="2" s="1"/>
  <c r="U1245" i="2"/>
  <c r="T1245" i="2" a="1"/>
  <c r="T1245" i="2" s="1"/>
  <c r="S1245" i="2" a="1"/>
  <c r="S1245" i="2" s="1"/>
  <c r="V1244" i="2" a="1"/>
  <c r="V1244" i="2" s="1"/>
  <c r="U1244" i="2"/>
  <c r="T1244" i="2" a="1"/>
  <c r="T1244" i="2" s="1"/>
  <c r="S1244" i="2" a="1"/>
  <c r="S1244" i="2" s="1"/>
  <c r="V1243" i="2" a="1"/>
  <c r="V1243" i="2" s="1"/>
  <c r="U1243" i="2"/>
  <c r="T1243" i="2" a="1"/>
  <c r="T1243" i="2" s="1"/>
  <c r="S1243" i="2" a="1"/>
  <c r="S1243" i="2" s="1"/>
  <c r="V1242" i="2" a="1"/>
  <c r="V1242" i="2" s="1"/>
  <c r="U1242" i="2"/>
  <c r="T1242" i="2"/>
  <c r="T1242" i="2" a="1"/>
  <c r="S1242" i="2" a="1"/>
  <c r="S1242" i="2" s="1"/>
  <c r="V1241" i="2" a="1"/>
  <c r="V1241" i="2" s="1"/>
  <c r="U1241" i="2"/>
  <c r="T1241" i="2" a="1"/>
  <c r="T1241" i="2" s="1"/>
  <c r="S1241" i="2" a="1"/>
  <c r="S1241" i="2" s="1"/>
  <c r="V1240" i="2" a="1"/>
  <c r="V1240" i="2" s="1"/>
  <c r="U1240" i="2"/>
  <c r="T1240" i="2" a="1"/>
  <c r="T1240" i="2" s="1"/>
  <c r="S1240" i="2" a="1"/>
  <c r="S1240" i="2" s="1"/>
  <c r="V1239" i="2" a="1"/>
  <c r="V1239" i="2" s="1"/>
  <c r="U1239" i="2"/>
  <c r="T1239" i="2"/>
  <c r="T1239" i="2" a="1"/>
  <c r="S1239" i="2" a="1"/>
  <c r="S1239" i="2" s="1"/>
  <c r="V1238" i="2" a="1"/>
  <c r="V1238" i="2" s="1"/>
  <c r="U1238" i="2"/>
  <c r="T1238" i="2" a="1"/>
  <c r="T1238" i="2" s="1"/>
  <c r="S1238" i="2" a="1"/>
  <c r="S1238" i="2" s="1"/>
  <c r="V1237" i="2" a="1"/>
  <c r="V1237" i="2" s="1"/>
  <c r="U1237" i="2"/>
  <c r="T1237" i="2" a="1"/>
  <c r="T1237" i="2" s="1"/>
  <c r="S1237" i="2"/>
  <c r="S1237" i="2" a="1"/>
  <c r="V1236" i="2" a="1"/>
  <c r="V1236" i="2" s="1"/>
  <c r="U1236" i="2"/>
  <c r="T1236" i="2" a="1"/>
  <c r="T1236" i="2" s="1"/>
  <c r="S1236" i="2" a="1"/>
  <c r="S1236" i="2" s="1"/>
  <c r="V1235" i="2" a="1"/>
  <c r="V1235" i="2" s="1"/>
  <c r="U1235" i="2"/>
  <c r="T1235" i="2" a="1"/>
  <c r="T1235" i="2" s="1"/>
  <c r="S1235" i="2" a="1"/>
  <c r="S1235" i="2" s="1"/>
  <c r="V1234" i="2" a="1"/>
  <c r="V1234" i="2" s="1"/>
  <c r="U1234" i="2"/>
  <c r="T1234" i="2" a="1"/>
  <c r="T1234" i="2" s="1"/>
  <c r="S1234" i="2" a="1"/>
  <c r="S1234" i="2" s="1"/>
  <c r="V1233" i="2" a="1"/>
  <c r="V1233" i="2" s="1"/>
  <c r="U1233" i="2"/>
  <c r="T1233" i="2" a="1"/>
  <c r="T1233" i="2" s="1"/>
  <c r="S1233" i="2" a="1"/>
  <c r="S1233" i="2" s="1"/>
  <c r="V1232" i="2" a="1"/>
  <c r="V1232" i="2" s="1"/>
  <c r="U1232" i="2"/>
  <c r="T1232" i="2" a="1"/>
  <c r="T1232" i="2" s="1"/>
  <c r="S1232" i="2" a="1"/>
  <c r="S1232" i="2" s="1"/>
  <c r="V1231" i="2" a="1"/>
  <c r="V1231" i="2" s="1"/>
  <c r="U1231" i="2"/>
  <c r="T1231" i="2"/>
  <c r="T1231" i="2" a="1"/>
  <c r="S1231" i="2" a="1"/>
  <c r="S1231" i="2" s="1"/>
  <c r="V1230" i="2" a="1"/>
  <c r="V1230" i="2" s="1"/>
  <c r="U1230" i="2"/>
  <c r="T1230" i="2" a="1"/>
  <c r="T1230" i="2" s="1"/>
  <c r="S1230" i="2" a="1"/>
  <c r="S1230" i="2" s="1"/>
  <c r="V1229" i="2" a="1"/>
  <c r="V1229" i="2" s="1"/>
  <c r="U1229" i="2"/>
  <c r="T1229" i="2" a="1"/>
  <c r="T1229" i="2" s="1"/>
  <c r="S1229" i="2" a="1"/>
  <c r="S1229" i="2" s="1"/>
  <c r="V1228" i="2" a="1"/>
  <c r="V1228" i="2" s="1"/>
  <c r="U1228" i="2"/>
  <c r="T1228" i="2" a="1"/>
  <c r="T1228" i="2" s="1"/>
  <c r="S1228" i="2" a="1"/>
  <c r="S1228" i="2" s="1"/>
  <c r="V1227" i="2" a="1"/>
  <c r="V1227" i="2" s="1"/>
  <c r="U1227" i="2"/>
  <c r="T1227" i="2" a="1"/>
  <c r="T1227" i="2" s="1"/>
  <c r="S1227" i="2" a="1"/>
  <c r="S1227" i="2" s="1"/>
  <c r="V1226" i="2"/>
  <c r="V1226" i="2" a="1"/>
  <c r="U1226" i="2"/>
  <c r="T1226" i="2" a="1"/>
  <c r="T1226" i="2" s="1"/>
  <c r="S1226" i="2" a="1"/>
  <c r="S1226" i="2" s="1"/>
  <c r="V1225" i="2" a="1"/>
  <c r="V1225" i="2" s="1"/>
  <c r="U1225" i="2"/>
  <c r="T1225" i="2" a="1"/>
  <c r="T1225" i="2" s="1"/>
  <c r="S1225" i="2" a="1"/>
  <c r="S1225" i="2" s="1"/>
  <c r="V1224" i="2" a="1"/>
  <c r="V1224" i="2" s="1"/>
  <c r="U1224" i="2"/>
  <c r="T1224" i="2" a="1"/>
  <c r="T1224" i="2" s="1"/>
  <c r="S1224" i="2" a="1"/>
  <c r="S1224" i="2" s="1"/>
  <c r="V1223" i="2" a="1"/>
  <c r="V1223" i="2" s="1"/>
  <c r="U1223" i="2"/>
  <c r="T1223" i="2" a="1"/>
  <c r="T1223" i="2" s="1"/>
  <c r="S1223" i="2" a="1"/>
  <c r="S1223" i="2" s="1"/>
  <c r="V1222" i="2" a="1"/>
  <c r="V1222" i="2" s="1"/>
  <c r="U1222" i="2"/>
  <c r="T1222" i="2" a="1"/>
  <c r="T1222" i="2" s="1"/>
  <c r="S1222" i="2" a="1"/>
  <c r="S1222" i="2" s="1"/>
  <c r="V1221" i="2" a="1"/>
  <c r="V1221" i="2" s="1"/>
  <c r="U1221" i="2"/>
  <c r="T1221" i="2" a="1"/>
  <c r="T1221" i="2" s="1"/>
  <c r="S1221" i="2" a="1"/>
  <c r="S1221" i="2" s="1"/>
  <c r="V1220" i="2" a="1"/>
  <c r="V1220" i="2" s="1"/>
  <c r="U1220" i="2"/>
  <c r="T1220" i="2" a="1"/>
  <c r="T1220" i="2" s="1"/>
  <c r="S1220" i="2" a="1"/>
  <c r="S1220" i="2" s="1"/>
  <c r="V1219" i="2" a="1"/>
  <c r="V1219" i="2" s="1"/>
  <c r="U1219" i="2"/>
  <c r="T1219" i="2" a="1"/>
  <c r="T1219" i="2" s="1"/>
  <c r="S1219" i="2" a="1"/>
  <c r="S1219" i="2" s="1"/>
  <c r="V1218" i="2"/>
  <c r="V1218" i="2" a="1"/>
  <c r="U1218" i="2"/>
  <c r="T1218" i="2" a="1"/>
  <c r="T1218" i="2" s="1"/>
  <c r="S1218" i="2" a="1"/>
  <c r="S1218" i="2" s="1"/>
  <c r="V1217" i="2" a="1"/>
  <c r="V1217" i="2" s="1"/>
  <c r="U1217" i="2"/>
  <c r="T1217" i="2" a="1"/>
  <c r="T1217" i="2" s="1"/>
  <c r="S1217" i="2" a="1"/>
  <c r="S1217" i="2" s="1"/>
  <c r="V1216" i="2" a="1"/>
  <c r="V1216" i="2" s="1"/>
  <c r="U1216" i="2"/>
  <c r="T1216" i="2" a="1"/>
  <c r="T1216" i="2" s="1"/>
  <c r="S1216" i="2" a="1"/>
  <c r="S1216" i="2" s="1"/>
  <c r="V1215" i="2" a="1"/>
  <c r="V1215" i="2" s="1"/>
  <c r="U1215" i="2"/>
  <c r="T1215" i="2"/>
  <c r="T1215" i="2" a="1"/>
  <c r="S1215" i="2" a="1"/>
  <c r="S1215" i="2" s="1"/>
  <c r="V1214" i="2" a="1"/>
  <c r="V1214" i="2" s="1"/>
  <c r="U1214" i="2"/>
  <c r="T1214" i="2" a="1"/>
  <c r="T1214" i="2" s="1"/>
  <c r="S1214" i="2" a="1"/>
  <c r="S1214" i="2" s="1"/>
  <c r="V1213" i="2" a="1"/>
  <c r="V1213" i="2" s="1"/>
  <c r="U1213" i="2"/>
  <c r="T1213" i="2" a="1"/>
  <c r="T1213" i="2" s="1"/>
  <c r="S1213" i="2"/>
  <c r="S1213" i="2" a="1"/>
  <c r="V1212" i="2" a="1"/>
  <c r="V1212" i="2" s="1"/>
  <c r="U1212" i="2"/>
  <c r="T1212" i="2" a="1"/>
  <c r="T1212" i="2" s="1"/>
  <c r="S1212" i="2" a="1"/>
  <c r="S1212" i="2" s="1"/>
  <c r="V1211" i="2" a="1"/>
  <c r="V1211" i="2" s="1"/>
  <c r="U1211" i="2"/>
  <c r="T1211" i="2" a="1"/>
  <c r="T1211" i="2" s="1"/>
  <c r="S1211" i="2" a="1"/>
  <c r="S1211" i="2" s="1"/>
  <c r="V1210" i="2"/>
  <c r="V1210" i="2" a="1"/>
  <c r="U1210" i="2"/>
  <c r="T1210" i="2"/>
  <c r="T1210" i="2" a="1"/>
  <c r="S1210" i="2" a="1"/>
  <c r="S1210" i="2" s="1"/>
  <c r="V1209" i="2" a="1"/>
  <c r="V1209" i="2" s="1"/>
  <c r="U1209" i="2"/>
  <c r="T1209" i="2" a="1"/>
  <c r="T1209" i="2" s="1"/>
  <c r="S1209" i="2" a="1"/>
  <c r="S1209" i="2" s="1"/>
  <c r="V1208" i="2" a="1"/>
  <c r="V1208" i="2" s="1"/>
  <c r="U1208" i="2"/>
  <c r="T1208" i="2" a="1"/>
  <c r="T1208" i="2" s="1"/>
  <c r="S1208" i="2" a="1"/>
  <c r="S1208" i="2" s="1"/>
  <c r="V1207" i="2" a="1"/>
  <c r="V1207" i="2" s="1"/>
  <c r="U1207" i="2"/>
  <c r="T1207" i="2"/>
  <c r="T1207" i="2" a="1"/>
  <c r="S1207" i="2" a="1"/>
  <c r="S1207" i="2" s="1"/>
  <c r="V1206" i="2" a="1"/>
  <c r="V1206" i="2" s="1"/>
  <c r="U1206" i="2"/>
  <c r="T1206" i="2" a="1"/>
  <c r="T1206" i="2" s="1"/>
  <c r="S1206" i="2" a="1"/>
  <c r="S1206" i="2" s="1"/>
  <c r="V1205" i="2" a="1"/>
  <c r="V1205" i="2" s="1"/>
  <c r="U1205" i="2"/>
  <c r="T1205" i="2" a="1"/>
  <c r="T1205" i="2" s="1"/>
  <c r="S1205" i="2"/>
  <c r="S1205" i="2" a="1"/>
  <c r="V1204" i="2"/>
  <c r="V1204" i="2" a="1"/>
  <c r="U1204" i="2"/>
  <c r="T1204" i="2" a="1"/>
  <c r="T1204" i="2" s="1"/>
  <c r="S1204" i="2"/>
  <c r="S1204" i="2" a="1"/>
  <c r="V1203" i="2" a="1"/>
  <c r="V1203" i="2" s="1"/>
  <c r="U1203" i="2"/>
  <c r="T1203" i="2"/>
  <c r="T1203" i="2" a="1"/>
  <c r="S1203" i="2" a="1"/>
  <c r="S1203" i="2" s="1"/>
  <c r="V1202" i="2"/>
  <c r="V1202" i="2" a="1"/>
  <c r="U1202" i="2"/>
  <c r="T1202" i="2" a="1"/>
  <c r="T1202" i="2" s="1"/>
  <c r="S1202" i="2" a="1"/>
  <c r="S1202" i="2" s="1"/>
  <c r="V1201" i="2"/>
  <c r="V1201" i="2" a="1"/>
  <c r="U1201" i="2"/>
  <c r="T1201" i="2"/>
  <c r="T1201" i="2" a="1"/>
  <c r="S1201" i="2"/>
  <c r="S1201" i="2" a="1"/>
  <c r="V1200" i="2" a="1"/>
  <c r="V1200" i="2" s="1"/>
  <c r="U1200" i="2"/>
  <c r="T1200" i="2" a="1"/>
  <c r="T1200" i="2" s="1"/>
  <c r="S1200" i="2" a="1"/>
  <c r="S1200" i="2" s="1"/>
  <c r="V1199" i="2" a="1"/>
  <c r="V1199" i="2" s="1"/>
  <c r="U1199" i="2"/>
  <c r="T1199" i="2"/>
  <c r="T1199" i="2" a="1"/>
  <c r="S1199" i="2"/>
  <c r="S1199" i="2" a="1"/>
  <c r="V1198" i="2"/>
  <c r="V1198" i="2" a="1"/>
  <c r="U1198" i="2"/>
  <c r="T1198" i="2"/>
  <c r="T1198" i="2" a="1"/>
  <c r="S1198" i="2" a="1"/>
  <c r="S1198" i="2" s="1"/>
  <c r="V1197" i="2" a="1"/>
  <c r="V1197" i="2" s="1"/>
  <c r="U1197" i="2"/>
  <c r="T1197" i="2" a="1"/>
  <c r="T1197" i="2" s="1"/>
  <c r="S1197" i="2"/>
  <c r="S1197" i="2" a="1"/>
  <c r="V1196" i="2"/>
  <c r="V1196" i="2" a="1"/>
  <c r="U1196" i="2"/>
  <c r="T1196" i="2" a="1"/>
  <c r="T1196" i="2" s="1"/>
  <c r="S1196" i="2"/>
  <c r="S1196" i="2" a="1"/>
  <c r="V1195" i="2" a="1"/>
  <c r="V1195" i="2" s="1"/>
  <c r="U1195" i="2"/>
  <c r="T1195" i="2"/>
  <c r="T1195" i="2" a="1"/>
  <c r="S1195" i="2" a="1"/>
  <c r="S1195" i="2" s="1"/>
  <c r="V1194" i="2"/>
  <c r="V1194" i="2" a="1"/>
  <c r="U1194" i="2"/>
  <c r="T1194" i="2" a="1"/>
  <c r="T1194" i="2" s="1"/>
  <c r="S1194" i="2" a="1"/>
  <c r="S1194" i="2" s="1"/>
  <c r="V1193" i="2"/>
  <c r="V1193" i="2" a="1"/>
  <c r="U1193" i="2"/>
  <c r="T1193" i="2"/>
  <c r="T1193" i="2" a="1"/>
  <c r="S1193" i="2"/>
  <c r="S1193" i="2" a="1"/>
  <c r="V1192" i="2" a="1"/>
  <c r="V1192" i="2" s="1"/>
  <c r="U1192" i="2"/>
  <c r="T1192" i="2" a="1"/>
  <c r="T1192" i="2" s="1"/>
  <c r="S1192" i="2" a="1"/>
  <c r="S1192" i="2" s="1"/>
  <c r="V1191" i="2" a="1"/>
  <c r="V1191" i="2" s="1"/>
  <c r="U1191" i="2"/>
  <c r="T1191" i="2"/>
  <c r="T1191" i="2" a="1"/>
  <c r="S1191" i="2"/>
  <c r="S1191" i="2" a="1"/>
  <c r="V1190" i="2"/>
  <c r="V1190" i="2" a="1"/>
  <c r="U1190" i="2"/>
  <c r="T1190" i="2"/>
  <c r="T1190" i="2" a="1"/>
  <c r="S1190" i="2" a="1"/>
  <c r="S1190" i="2" s="1"/>
  <c r="V1189" i="2" a="1"/>
  <c r="V1189" i="2" s="1"/>
  <c r="U1189" i="2"/>
  <c r="T1189" i="2" a="1"/>
  <c r="T1189" i="2" s="1"/>
  <c r="S1189" i="2" a="1"/>
  <c r="S1189" i="2" s="1"/>
  <c r="V1188" i="2"/>
  <c r="V1188" i="2" a="1"/>
  <c r="U1188" i="2"/>
  <c r="T1188" i="2" a="1"/>
  <c r="T1188" i="2" s="1"/>
  <c r="S1188" i="2"/>
  <c r="S1188" i="2" a="1"/>
  <c r="V1187" i="2" a="1"/>
  <c r="V1187" i="2" s="1"/>
  <c r="U1187" i="2"/>
  <c r="T1187" i="2"/>
  <c r="T1187" i="2" a="1"/>
  <c r="S1187" i="2" a="1"/>
  <c r="S1187" i="2" s="1"/>
  <c r="V1186" i="2" a="1"/>
  <c r="V1186" i="2" s="1"/>
  <c r="U1186" i="2"/>
  <c r="T1186" i="2" a="1"/>
  <c r="T1186" i="2" s="1"/>
  <c r="S1186" i="2" a="1"/>
  <c r="S1186" i="2" s="1"/>
  <c r="V1185" i="2"/>
  <c r="V1185" i="2" a="1"/>
  <c r="U1185" i="2"/>
  <c r="T1185" i="2"/>
  <c r="T1185" i="2" a="1"/>
  <c r="S1185" i="2"/>
  <c r="S1185" i="2" a="1"/>
  <c r="V1184" i="2"/>
  <c r="V1184" i="2" a="1"/>
  <c r="U1184" i="2"/>
  <c r="T1184" i="2" a="1"/>
  <c r="T1184" i="2" s="1"/>
  <c r="S1184" i="2" a="1"/>
  <c r="S1184" i="2" s="1"/>
  <c r="V1183" i="2" a="1"/>
  <c r="V1183" i="2" s="1"/>
  <c r="U1183" i="2"/>
  <c r="T1183" i="2" a="1"/>
  <c r="T1183" i="2" s="1"/>
  <c r="S1183" i="2" a="1"/>
  <c r="S1183" i="2" s="1"/>
  <c r="V1182" i="2"/>
  <c r="V1182" i="2" a="1"/>
  <c r="U1182" i="2"/>
  <c r="T1182" i="2"/>
  <c r="T1182" i="2" a="1"/>
  <c r="S1182" i="2" a="1"/>
  <c r="S1182" i="2" s="1"/>
  <c r="V1181" i="2"/>
  <c r="V1181" i="2" a="1"/>
  <c r="U1181" i="2"/>
  <c r="T1181" i="2"/>
  <c r="T1181" i="2" a="1"/>
  <c r="S1181" i="2" a="1"/>
  <c r="S1181" i="2" s="1"/>
  <c r="V1180" i="2" a="1"/>
  <c r="V1180" i="2" s="1"/>
  <c r="U1180" i="2"/>
  <c r="T1180" i="2" a="1"/>
  <c r="T1180" i="2" s="1"/>
  <c r="S1180" i="2"/>
  <c r="S1180" i="2" a="1"/>
  <c r="V1179" i="2" a="1"/>
  <c r="V1179" i="2" s="1"/>
  <c r="U1179" i="2"/>
  <c r="T1179" i="2"/>
  <c r="T1179" i="2" a="1"/>
  <c r="S1179" i="2" a="1"/>
  <c r="S1179" i="2" s="1"/>
  <c r="V1178" i="2" a="1"/>
  <c r="V1178" i="2" s="1"/>
  <c r="U1178" i="2"/>
  <c r="T1178" i="2"/>
  <c r="T1178" i="2" a="1"/>
  <c r="S1178" i="2" a="1"/>
  <c r="S1178" i="2" s="1"/>
  <c r="V1177" i="2"/>
  <c r="V1177" i="2" a="1"/>
  <c r="U1177" i="2"/>
  <c r="T1177" i="2" a="1"/>
  <c r="T1177" i="2" s="1"/>
  <c r="S1177" i="2"/>
  <c r="S1177" i="2" a="1"/>
  <c r="V1176" i="2"/>
  <c r="V1176" i="2" a="1"/>
  <c r="U1176" i="2"/>
  <c r="T1176" i="2" a="1"/>
  <c r="T1176" i="2" s="1"/>
  <c r="S1176" i="2"/>
  <c r="S1176" i="2" a="1"/>
  <c r="V1175" i="2" a="1"/>
  <c r="V1175" i="2" s="1"/>
  <c r="U1175" i="2"/>
  <c r="T1175" i="2" a="1"/>
  <c r="T1175" i="2" s="1"/>
  <c r="S1175" i="2" a="1"/>
  <c r="S1175" i="2" s="1"/>
  <c r="V1174" i="2"/>
  <c r="V1174" i="2" a="1"/>
  <c r="U1174" i="2"/>
  <c r="T1174" i="2"/>
  <c r="T1174" i="2" a="1"/>
  <c r="S1174" i="2" a="1"/>
  <c r="S1174" i="2" s="1"/>
  <c r="V1173" i="2"/>
  <c r="V1173" i="2" a="1"/>
  <c r="U1173" i="2"/>
  <c r="T1173" i="2"/>
  <c r="T1173" i="2" a="1"/>
  <c r="S1173" i="2" a="1"/>
  <c r="S1173" i="2" s="1"/>
  <c r="V1172" i="2" a="1"/>
  <c r="V1172" i="2" s="1"/>
  <c r="U1172" i="2"/>
  <c r="T1172" i="2" a="1"/>
  <c r="T1172" i="2" s="1"/>
  <c r="S1172" i="2"/>
  <c r="S1172" i="2" a="1"/>
  <c r="V1171" i="2" a="1"/>
  <c r="V1171" i="2" s="1"/>
  <c r="U1171" i="2"/>
  <c r="T1171" i="2"/>
  <c r="T1171" i="2" a="1"/>
  <c r="S1171" i="2" a="1"/>
  <c r="S1171" i="2" s="1"/>
  <c r="V1170" i="2" a="1"/>
  <c r="V1170" i="2" s="1"/>
  <c r="U1170" i="2"/>
  <c r="T1170" i="2"/>
  <c r="T1170" i="2" a="1"/>
  <c r="S1170" i="2" a="1"/>
  <c r="S1170" i="2" s="1"/>
  <c r="V1169" i="2"/>
  <c r="V1169" i="2" a="1"/>
  <c r="U1169" i="2"/>
  <c r="T1169" i="2" a="1"/>
  <c r="T1169" i="2" s="1"/>
  <c r="S1169" i="2"/>
  <c r="S1169" i="2" a="1"/>
  <c r="V1168" i="2"/>
  <c r="V1168" i="2" a="1"/>
  <c r="U1168" i="2"/>
  <c r="T1168" i="2" a="1"/>
  <c r="T1168" i="2" s="1"/>
  <c r="S1168" i="2"/>
  <c r="S1168" i="2" a="1"/>
  <c r="V1167" i="2" a="1"/>
  <c r="V1167" i="2" s="1"/>
  <c r="U1167" i="2"/>
  <c r="T1167" i="2" a="1"/>
  <c r="T1167" i="2" s="1"/>
  <c r="S1167" i="2" a="1"/>
  <c r="S1167" i="2" s="1"/>
  <c r="V1166" i="2" a="1"/>
  <c r="V1166" i="2" s="1"/>
  <c r="U1166" i="2"/>
  <c r="T1166" i="2"/>
  <c r="T1166" i="2" a="1"/>
  <c r="S1166" i="2" a="1"/>
  <c r="S1166" i="2" s="1"/>
  <c r="V1165" i="2"/>
  <c r="V1165" i="2" a="1"/>
  <c r="U1165" i="2"/>
  <c r="T1165" i="2" a="1"/>
  <c r="T1165" i="2" s="1"/>
  <c r="S1165" i="2" a="1"/>
  <c r="S1165" i="2" s="1"/>
  <c r="V1164" i="2" a="1"/>
  <c r="V1164" i="2" s="1"/>
  <c r="U1164" i="2"/>
  <c r="T1164" i="2" a="1"/>
  <c r="T1164" i="2" s="1"/>
  <c r="S1164" i="2"/>
  <c r="S1164" i="2" a="1"/>
  <c r="V1163" i="2" a="1"/>
  <c r="V1163" i="2" s="1"/>
  <c r="U1163" i="2"/>
  <c r="T1163" i="2" a="1"/>
  <c r="T1163" i="2" s="1"/>
  <c r="S1163" i="2" a="1"/>
  <c r="S1163" i="2" s="1"/>
  <c r="V1162" i="2" a="1"/>
  <c r="V1162" i="2" s="1"/>
  <c r="U1162" i="2"/>
  <c r="T1162" i="2"/>
  <c r="T1162" i="2" a="1"/>
  <c r="S1162" i="2" a="1"/>
  <c r="S1162" i="2" s="1"/>
  <c r="V1161" i="2"/>
  <c r="V1161" i="2" a="1"/>
  <c r="U1161" i="2"/>
  <c r="T1161" i="2" a="1"/>
  <c r="T1161" i="2" s="1"/>
  <c r="S1161" i="2" a="1"/>
  <c r="S1161" i="2" s="1"/>
  <c r="V1160" i="2"/>
  <c r="V1160" i="2" a="1"/>
  <c r="U1160" i="2"/>
  <c r="T1160" i="2" a="1"/>
  <c r="T1160" i="2" s="1"/>
  <c r="S1160" i="2"/>
  <c r="S1160" i="2" a="1"/>
  <c r="V1159" i="2" a="1"/>
  <c r="V1159" i="2" s="1"/>
  <c r="U1159" i="2"/>
  <c r="T1159" i="2" a="1"/>
  <c r="T1159" i="2" s="1"/>
  <c r="S1159" i="2" a="1"/>
  <c r="S1159" i="2" s="1"/>
  <c r="V1158" i="2" a="1"/>
  <c r="V1158" i="2" s="1"/>
  <c r="U1158" i="2"/>
  <c r="T1158" i="2"/>
  <c r="T1158" i="2" a="1"/>
  <c r="S1158" i="2" a="1"/>
  <c r="S1158" i="2" s="1"/>
  <c r="V1157" i="2"/>
  <c r="V1157" i="2" a="1"/>
  <c r="U1157" i="2"/>
  <c r="T1157" i="2"/>
  <c r="T1157" i="2" a="1"/>
  <c r="S1157" i="2" a="1"/>
  <c r="S1157" i="2" s="1"/>
  <c r="V1156" i="2" a="1"/>
  <c r="V1156" i="2" s="1"/>
  <c r="U1156" i="2"/>
  <c r="T1156" i="2" a="1"/>
  <c r="T1156" i="2" s="1"/>
  <c r="S1156" i="2"/>
  <c r="S1156" i="2" a="1"/>
  <c r="V1155" i="2" a="1"/>
  <c r="V1155" i="2" s="1"/>
  <c r="U1155" i="2"/>
  <c r="T1155" i="2" a="1"/>
  <c r="T1155" i="2" s="1"/>
  <c r="S1155" i="2"/>
  <c r="S1155" i="2" a="1"/>
  <c r="V1154" i="2" a="1"/>
  <c r="V1154" i="2" s="1"/>
  <c r="U1154" i="2"/>
  <c r="T1154" i="2"/>
  <c r="T1154" i="2" a="1"/>
  <c r="S1154" i="2" a="1"/>
  <c r="S1154" i="2" s="1"/>
  <c r="V1153" i="2"/>
  <c r="V1153" i="2" a="1"/>
  <c r="U1153" i="2"/>
  <c r="T1153" i="2" a="1"/>
  <c r="T1153" i="2" s="1"/>
  <c r="S1153" i="2" a="1"/>
  <c r="S1153" i="2" s="1"/>
  <c r="V1152" i="2" a="1"/>
  <c r="V1152" i="2" s="1"/>
  <c r="U1152" i="2"/>
  <c r="T1152" i="2" a="1"/>
  <c r="T1152" i="2" s="1"/>
  <c r="S1152" i="2"/>
  <c r="S1152" i="2" a="1"/>
  <c r="V1151" i="2" a="1"/>
  <c r="V1151" i="2" s="1"/>
  <c r="U1151" i="2"/>
  <c r="T1151" i="2"/>
  <c r="T1151" i="2" a="1"/>
  <c r="S1151" i="2" a="1"/>
  <c r="S1151" i="2" s="1"/>
  <c r="V1150" i="2" a="1"/>
  <c r="V1150" i="2" s="1"/>
  <c r="U1150" i="2"/>
  <c r="T1150" i="2" a="1"/>
  <c r="T1150" i="2" s="1"/>
  <c r="S1150" i="2" a="1"/>
  <c r="S1150" i="2" s="1"/>
  <c r="V1149" i="2"/>
  <c r="V1149" i="2" a="1"/>
  <c r="U1149" i="2"/>
  <c r="T1149" i="2"/>
  <c r="T1149" i="2" a="1"/>
  <c r="S1149" i="2"/>
  <c r="S1149" i="2" a="1"/>
  <c r="V1148" i="2" a="1"/>
  <c r="V1148" i="2" s="1"/>
  <c r="U1148" i="2"/>
  <c r="T1148" i="2" a="1"/>
  <c r="T1148" i="2" s="1"/>
  <c r="S1148" i="2" a="1"/>
  <c r="S1148" i="2" s="1"/>
  <c r="V1147" i="2" a="1"/>
  <c r="V1147" i="2" s="1"/>
  <c r="U1147" i="2"/>
  <c r="T1147" i="2" a="1"/>
  <c r="T1147" i="2" s="1"/>
  <c r="S1147" i="2" a="1"/>
  <c r="S1147" i="2" s="1"/>
  <c r="V1146" i="2"/>
  <c r="V1146" i="2" a="1"/>
  <c r="U1146" i="2"/>
  <c r="T1146" i="2"/>
  <c r="T1146" i="2" a="1"/>
  <c r="S1146" i="2" a="1"/>
  <c r="S1146" i="2" s="1"/>
  <c r="V1145" i="2" a="1"/>
  <c r="V1145" i="2" s="1"/>
  <c r="U1145" i="2"/>
  <c r="T1145" i="2" a="1"/>
  <c r="T1145" i="2" s="1"/>
  <c r="S1145" i="2" a="1"/>
  <c r="S1145" i="2" s="1"/>
  <c r="V1144" i="2" a="1"/>
  <c r="V1144" i="2" s="1"/>
  <c r="U1144" i="2"/>
  <c r="T1144" i="2" a="1"/>
  <c r="T1144" i="2" s="1"/>
  <c r="S1144" i="2"/>
  <c r="S1144" i="2" a="1"/>
  <c r="V1143" i="2" a="1"/>
  <c r="V1143" i="2" s="1"/>
  <c r="U1143" i="2"/>
  <c r="T1143" i="2"/>
  <c r="T1143" i="2" a="1"/>
  <c r="S1143" i="2" a="1"/>
  <c r="S1143" i="2" s="1"/>
  <c r="V1142" i="2" a="1"/>
  <c r="V1142" i="2" s="1"/>
  <c r="U1142" i="2"/>
  <c r="T1142" i="2" a="1"/>
  <c r="T1142" i="2" s="1"/>
  <c r="S1142" i="2" a="1"/>
  <c r="S1142" i="2" s="1"/>
  <c r="V1141" i="2"/>
  <c r="V1141" i="2" a="1"/>
  <c r="U1141" i="2"/>
  <c r="T1141" i="2" a="1"/>
  <c r="T1141" i="2" s="1"/>
  <c r="S1141" i="2"/>
  <c r="S1141" i="2" a="1"/>
  <c r="V1140" i="2" a="1"/>
  <c r="V1140" i="2" s="1"/>
  <c r="U1140" i="2"/>
  <c r="T1140" i="2" a="1"/>
  <c r="T1140" i="2" s="1"/>
  <c r="S1140" i="2" a="1"/>
  <c r="S1140" i="2" s="1"/>
  <c r="V1139" i="2" a="1"/>
  <c r="V1139" i="2" s="1"/>
  <c r="U1139" i="2"/>
  <c r="T1139" i="2" a="1"/>
  <c r="T1139" i="2" s="1"/>
  <c r="S1139" i="2" a="1"/>
  <c r="S1139" i="2" s="1"/>
  <c r="V1138" i="2"/>
  <c r="V1138" i="2" a="1"/>
  <c r="U1138" i="2"/>
  <c r="T1138" i="2"/>
  <c r="T1138" i="2" a="1"/>
  <c r="S1138" i="2"/>
  <c r="S1138" i="2" a="1"/>
  <c r="V1137" i="2" a="1"/>
  <c r="V1137" i="2" s="1"/>
  <c r="U1137" i="2"/>
  <c r="T1137" i="2" a="1"/>
  <c r="T1137" i="2" s="1"/>
  <c r="S1137" i="2" a="1"/>
  <c r="S1137" i="2" s="1"/>
  <c r="V1136" i="2" a="1"/>
  <c r="V1136" i="2" s="1"/>
  <c r="U1136" i="2"/>
  <c r="T1136" i="2" a="1"/>
  <c r="T1136" i="2" s="1"/>
  <c r="S1136" i="2"/>
  <c r="S1136" i="2" a="1"/>
  <c r="V1135" i="2"/>
  <c r="V1135" i="2" a="1"/>
  <c r="U1135" i="2"/>
  <c r="T1135" i="2"/>
  <c r="T1135" i="2" a="1"/>
  <c r="S1135" i="2" a="1"/>
  <c r="S1135" i="2" s="1"/>
  <c r="V1134" i="2" a="1"/>
  <c r="V1134" i="2" s="1"/>
  <c r="U1134" i="2"/>
  <c r="T1134" i="2" a="1"/>
  <c r="T1134" i="2" s="1"/>
  <c r="S1134" i="2" a="1"/>
  <c r="S1134" i="2" s="1"/>
  <c r="V1133" i="2"/>
  <c r="V1133" i="2" a="1"/>
  <c r="U1133" i="2"/>
  <c r="T1133" i="2" a="1"/>
  <c r="T1133" i="2" s="1"/>
  <c r="S1133" i="2"/>
  <c r="S1133" i="2" a="1"/>
  <c r="V1132" i="2" a="1"/>
  <c r="V1132" i="2" s="1"/>
  <c r="U1132" i="2"/>
  <c r="T1132" i="2"/>
  <c r="T1132" i="2" a="1"/>
  <c r="S1132" i="2" a="1"/>
  <c r="S1132" i="2" s="1"/>
  <c r="V1131" i="2" a="1"/>
  <c r="V1131" i="2" s="1"/>
  <c r="U1131" i="2"/>
  <c r="T1131" i="2" a="1"/>
  <c r="T1131" i="2" s="1"/>
  <c r="S1131" i="2" a="1"/>
  <c r="S1131" i="2" s="1"/>
  <c r="V1130" i="2"/>
  <c r="V1130" i="2" a="1"/>
  <c r="U1130" i="2"/>
  <c r="T1130" i="2"/>
  <c r="T1130" i="2" a="1"/>
  <c r="S1130" i="2"/>
  <c r="S1130" i="2" a="1"/>
  <c r="V1129" i="2" a="1"/>
  <c r="V1129" i="2" s="1"/>
  <c r="U1129" i="2"/>
  <c r="T1129" i="2" a="1"/>
  <c r="T1129" i="2" s="1"/>
  <c r="S1129" i="2" a="1"/>
  <c r="S1129" i="2" s="1"/>
  <c r="V1128" i="2" a="1"/>
  <c r="V1128" i="2" s="1"/>
  <c r="U1128" i="2"/>
  <c r="T1128" i="2"/>
  <c r="T1128" i="2" a="1"/>
  <c r="S1128" i="2"/>
  <c r="S1128" i="2" a="1"/>
  <c r="V1127" i="2"/>
  <c r="V1127" i="2" a="1"/>
  <c r="U1127" i="2"/>
  <c r="T1127" i="2"/>
  <c r="T1127" i="2" a="1"/>
  <c r="S1127" i="2" a="1"/>
  <c r="S1127" i="2" s="1"/>
  <c r="V1126" i="2" a="1"/>
  <c r="V1126" i="2" s="1"/>
  <c r="U1126" i="2"/>
  <c r="T1126" i="2" a="1"/>
  <c r="T1126" i="2" s="1"/>
  <c r="S1126" i="2"/>
  <c r="S1126" i="2" a="1"/>
  <c r="V1125" i="2"/>
  <c r="V1125" i="2" a="1"/>
  <c r="U1125" i="2"/>
  <c r="T1125" i="2"/>
  <c r="T1125" i="2" a="1"/>
  <c r="S1125" i="2"/>
  <c r="S1125" i="2" a="1"/>
  <c r="V1124" i="2" a="1"/>
  <c r="V1124" i="2" s="1"/>
  <c r="U1124" i="2"/>
  <c r="T1124" i="2"/>
  <c r="T1124" i="2" a="1"/>
  <c r="S1124" i="2" a="1"/>
  <c r="S1124" i="2" s="1"/>
  <c r="V1123" i="2"/>
  <c r="V1123" i="2" a="1"/>
  <c r="U1123" i="2"/>
  <c r="T1123" i="2" a="1"/>
  <c r="T1123" i="2" s="1"/>
  <c r="S1123" i="2" a="1"/>
  <c r="S1123" i="2" s="1"/>
  <c r="V1122" i="2"/>
  <c r="V1122" i="2" a="1"/>
  <c r="U1122" i="2"/>
  <c r="T1122" i="2"/>
  <c r="T1122" i="2" a="1"/>
  <c r="S1122" i="2"/>
  <c r="S1122" i="2" a="1"/>
  <c r="V1121" i="2"/>
  <c r="V1121" i="2" a="1"/>
  <c r="U1121" i="2"/>
  <c r="T1121" i="2" a="1"/>
  <c r="T1121" i="2" s="1"/>
  <c r="S1121" i="2" a="1"/>
  <c r="S1121" i="2" s="1"/>
  <c r="V1120" i="2" a="1"/>
  <c r="V1120" i="2" s="1"/>
  <c r="U1120" i="2"/>
  <c r="T1120" i="2"/>
  <c r="T1120" i="2" a="1"/>
  <c r="S1120" i="2"/>
  <c r="S1120" i="2" a="1"/>
  <c r="V1119" i="2"/>
  <c r="V1119" i="2" a="1"/>
  <c r="U1119" i="2"/>
  <c r="T1119" i="2"/>
  <c r="T1119" i="2" a="1"/>
  <c r="S1119" i="2" a="1"/>
  <c r="S1119" i="2" s="1"/>
  <c r="V1118" i="2" a="1"/>
  <c r="V1118" i="2" s="1"/>
  <c r="U1118" i="2"/>
  <c r="T1118" i="2"/>
  <c r="T1118" i="2" a="1"/>
  <c r="S1118" i="2"/>
  <c r="S1118" i="2" a="1"/>
  <c r="V1117" i="2"/>
  <c r="V1117" i="2" a="1"/>
  <c r="U1117" i="2"/>
  <c r="T1117" i="2" a="1"/>
  <c r="T1117" i="2" s="1"/>
  <c r="S1117" i="2"/>
  <c r="S1117" i="2" a="1"/>
  <c r="V1116" i="2" a="1"/>
  <c r="V1116" i="2" s="1"/>
  <c r="U1116" i="2"/>
  <c r="T1116" i="2"/>
  <c r="T1116" i="2" a="1"/>
  <c r="S1116" i="2"/>
  <c r="S1116" i="2" a="1"/>
  <c r="V1115" i="2"/>
  <c r="V1115" i="2" a="1"/>
  <c r="U1115" i="2"/>
  <c r="T1115" i="2" a="1"/>
  <c r="T1115" i="2" s="1"/>
  <c r="S1115" i="2" a="1"/>
  <c r="S1115" i="2" s="1"/>
  <c r="V1114" i="2"/>
  <c r="V1114" i="2" a="1"/>
  <c r="U1114" i="2"/>
  <c r="T1114" i="2"/>
  <c r="T1114" i="2" a="1"/>
  <c r="S1114" i="2"/>
  <c r="S1114" i="2" a="1"/>
  <c r="V1113" i="2"/>
  <c r="V1113" i="2" a="1"/>
  <c r="U1113" i="2"/>
  <c r="T1113" i="2" a="1"/>
  <c r="T1113" i="2" s="1"/>
  <c r="S1113" i="2" a="1"/>
  <c r="S1113" i="2" s="1"/>
  <c r="V1112" i="2" a="1"/>
  <c r="V1112" i="2" s="1"/>
  <c r="U1112" i="2"/>
  <c r="T1112" i="2"/>
  <c r="T1112" i="2" a="1"/>
  <c r="S1112" i="2"/>
  <c r="S1112" i="2" a="1"/>
  <c r="V1111" i="2"/>
  <c r="V1111" i="2" a="1"/>
  <c r="U1111" i="2"/>
  <c r="T1111" i="2"/>
  <c r="T1111" i="2" a="1"/>
  <c r="S1111" i="2" a="1"/>
  <c r="S1111" i="2" s="1"/>
  <c r="V1110" i="2" a="1"/>
  <c r="V1110" i="2" s="1"/>
  <c r="U1110" i="2"/>
  <c r="T1110" i="2"/>
  <c r="T1110" i="2" a="1"/>
  <c r="S1110" i="2"/>
  <c r="S1110" i="2" a="1"/>
  <c r="V1109" i="2"/>
  <c r="V1109" i="2" a="1"/>
  <c r="U1109" i="2"/>
  <c r="T1109" i="2" a="1"/>
  <c r="T1109" i="2" s="1"/>
  <c r="S1109" i="2"/>
  <c r="S1109" i="2" a="1"/>
  <c r="V1108" i="2" a="1"/>
  <c r="V1108" i="2" s="1"/>
  <c r="U1108" i="2"/>
  <c r="T1108" i="2"/>
  <c r="T1108" i="2" a="1"/>
  <c r="S1108" i="2"/>
  <c r="S1108" i="2" a="1"/>
  <c r="V1107" i="2"/>
  <c r="V1107" i="2" a="1"/>
  <c r="U1107" i="2"/>
  <c r="T1107" i="2" a="1"/>
  <c r="T1107" i="2" s="1"/>
  <c r="S1107" i="2" a="1"/>
  <c r="S1107" i="2" s="1"/>
  <c r="V1106" i="2"/>
  <c r="V1106" i="2" a="1"/>
  <c r="U1106" i="2"/>
  <c r="T1106" i="2"/>
  <c r="T1106" i="2" a="1"/>
  <c r="S1106" i="2"/>
  <c r="S1106" i="2" a="1"/>
  <c r="V1105" i="2"/>
  <c r="V1105" i="2" a="1"/>
  <c r="U1105" i="2"/>
  <c r="T1105" i="2" a="1"/>
  <c r="T1105" i="2" s="1"/>
  <c r="S1105" i="2" a="1"/>
  <c r="S1105" i="2" s="1"/>
  <c r="V1104" i="2" a="1"/>
  <c r="V1104" i="2" s="1"/>
  <c r="U1104" i="2"/>
  <c r="T1104" i="2" a="1"/>
  <c r="T1104" i="2" s="1"/>
  <c r="S1104" i="2"/>
  <c r="S1104" i="2" a="1"/>
  <c r="V1103" i="2"/>
  <c r="V1103" i="2" a="1"/>
  <c r="U1103" i="2"/>
  <c r="T1103" i="2"/>
  <c r="T1103" i="2" a="1"/>
  <c r="S1103" i="2" a="1"/>
  <c r="S1103" i="2" s="1"/>
  <c r="V1102" i="2" a="1"/>
  <c r="V1102" i="2" s="1"/>
  <c r="U1102" i="2"/>
  <c r="T1102" i="2"/>
  <c r="T1102" i="2" a="1"/>
  <c r="S1102" i="2" a="1"/>
  <c r="S1102" i="2" s="1"/>
  <c r="V1101" i="2"/>
  <c r="V1101" i="2" a="1"/>
  <c r="U1101" i="2"/>
  <c r="T1101" i="2" a="1"/>
  <c r="T1101" i="2" s="1"/>
  <c r="S1101" i="2"/>
  <c r="S1101" i="2" a="1"/>
  <c r="V1100" i="2" a="1"/>
  <c r="V1100" i="2" s="1"/>
  <c r="U1100" i="2"/>
  <c r="T1100" i="2"/>
  <c r="T1100" i="2" a="1"/>
  <c r="S1100" i="2"/>
  <c r="S1100" i="2" a="1"/>
  <c r="V1099" i="2" a="1"/>
  <c r="V1099" i="2" s="1"/>
  <c r="U1099" i="2"/>
  <c r="T1099" i="2" a="1"/>
  <c r="T1099" i="2" s="1"/>
  <c r="S1099" i="2" a="1"/>
  <c r="S1099" i="2" s="1"/>
  <c r="V1098" i="2"/>
  <c r="V1098" i="2" a="1"/>
  <c r="U1098" i="2"/>
  <c r="T1098" i="2"/>
  <c r="T1098" i="2" a="1"/>
  <c r="S1098" i="2"/>
  <c r="S1098" i="2" a="1"/>
  <c r="V1097" i="2"/>
  <c r="V1097" i="2" a="1"/>
  <c r="U1097" i="2"/>
  <c r="T1097" i="2" a="1"/>
  <c r="T1097" i="2" s="1"/>
  <c r="S1097" i="2" a="1"/>
  <c r="S1097" i="2" s="1"/>
  <c r="V1096" i="2" a="1"/>
  <c r="V1096" i="2" s="1"/>
  <c r="U1096" i="2"/>
  <c r="T1096" i="2" a="1"/>
  <c r="T1096" i="2" s="1"/>
  <c r="S1096" i="2"/>
  <c r="S1096" i="2" a="1"/>
  <c r="V1095" i="2"/>
  <c r="V1095" i="2" a="1"/>
  <c r="U1095" i="2"/>
  <c r="T1095" i="2"/>
  <c r="T1095" i="2" a="1"/>
  <c r="S1095" i="2" a="1"/>
  <c r="S1095" i="2" s="1"/>
  <c r="V1094" i="2" a="1"/>
  <c r="V1094" i="2" s="1"/>
  <c r="U1094" i="2"/>
  <c r="T1094" i="2"/>
  <c r="T1094" i="2" a="1"/>
  <c r="S1094" i="2" a="1"/>
  <c r="S1094" i="2" s="1"/>
  <c r="V1093" i="2"/>
  <c r="V1093" i="2" a="1"/>
  <c r="U1093" i="2"/>
  <c r="T1093" i="2" a="1"/>
  <c r="T1093" i="2" s="1"/>
  <c r="S1093" i="2"/>
  <c r="S1093" i="2" a="1"/>
  <c r="V1092" i="2" a="1"/>
  <c r="V1092" i="2" s="1"/>
  <c r="U1092" i="2"/>
  <c r="T1092" i="2"/>
  <c r="T1092" i="2" a="1"/>
  <c r="S1092" i="2"/>
  <c r="S1092" i="2" a="1"/>
  <c r="V1091" i="2" a="1"/>
  <c r="V1091" i="2" s="1"/>
  <c r="U1091" i="2"/>
  <c r="T1091" i="2" a="1"/>
  <c r="T1091" i="2" s="1"/>
  <c r="S1091" i="2" a="1"/>
  <c r="S1091" i="2" s="1"/>
  <c r="V1090" i="2"/>
  <c r="V1090" i="2" a="1"/>
  <c r="U1090" i="2"/>
  <c r="T1090" i="2"/>
  <c r="T1090" i="2" a="1"/>
  <c r="S1090" i="2"/>
  <c r="S1090" i="2" a="1"/>
  <c r="V1089" i="2"/>
  <c r="V1089" i="2" a="1"/>
  <c r="U1089" i="2"/>
  <c r="T1089" i="2" a="1"/>
  <c r="T1089" i="2" s="1"/>
  <c r="S1089" i="2" a="1"/>
  <c r="S1089" i="2" s="1"/>
  <c r="V1088" i="2" a="1"/>
  <c r="V1088" i="2" s="1"/>
  <c r="U1088" i="2"/>
  <c r="T1088" i="2" a="1"/>
  <c r="T1088" i="2" s="1"/>
  <c r="S1088" i="2"/>
  <c r="S1088" i="2" a="1"/>
  <c r="V1087" i="2"/>
  <c r="V1087" i="2" a="1"/>
  <c r="U1087" i="2"/>
  <c r="T1087" i="2"/>
  <c r="T1087" i="2" a="1"/>
  <c r="S1087" i="2" a="1"/>
  <c r="S1087" i="2" s="1"/>
  <c r="V1086" i="2" a="1"/>
  <c r="V1086" i="2" s="1"/>
  <c r="U1086" i="2"/>
  <c r="T1086" i="2"/>
  <c r="T1086" i="2" a="1"/>
  <c r="S1086" i="2" a="1"/>
  <c r="S1086" i="2" s="1"/>
  <c r="V1085" i="2"/>
  <c r="V1085" i="2" a="1"/>
  <c r="U1085" i="2"/>
  <c r="T1085" i="2" a="1"/>
  <c r="T1085" i="2" s="1"/>
  <c r="S1085" i="2"/>
  <c r="S1085" i="2" a="1"/>
  <c r="V1084" i="2" a="1"/>
  <c r="V1084" i="2" s="1"/>
  <c r="U1084" i="2"/>
  <c r="T1084" i="2"/>
  <c r="T1084" i="2" a="1"/>
  <c r="S1084" i="2"/>
  <c r="S1084" i="2" a="1"/>
  <c r="V1083" i="2" a="1"/>
  <c r="V1083" i="2" s="1"/>
  <c r="U1083" i="2"/>
  <c r="T1083" i="2" a="1"/>
  <c r="T1083" i="2" s="1"/>
  <c r="S1083" i="2" a="1"/>
  <c r="S1083" i="2" s="1"/>
  <c r="V1082" i="2"/>
  <c r="V1082" i="2" a="1"/>
  <c r="U1082" i="2"/>
  <c r="T1082" i="2"/>
  <c r="T1082" i="2" a="1"/>
  <c r="S1082" i="2"/>
  <c r="S1082" i="2" a="1"/>
  <c r="V1081" i="2" a="1"/>
  <c r="V1081" i="2" s="1"/>
  <c r="U1081" i="2"/>
  <c r="T1081" i="2" a="1"/>
  <c r="T1081" i="2" s="1"/>
  <c r="S1081" i="2" a="1"/>
  <c r="S1081" i="2" s="1"/>
  <c r="V1080" i="2" a="1"/>
  <c r="V1080" i="2" s="1"/>
  <c r="U1080" i="2"/>
  <c r="T1080" i="2" a="1"/>
  <c r="T1080" i="2" s="1"/>
  <c r="S1080" i="2"/>
  <c r="S1080" i="2" a="1"/>
  <c r="V1079" i="2"/>
  <c r="V1079" i="2" a="1"/>
  <c r="U1079" i="2"/>
  <c r="T1079" i="2"/>
  <c r="T1079" i="2" a="1"/>
  <c r="S1079" i="2" a="1"/>
  <c r="S1079" i="2" s="1"/>
  <c r="V1078" i="2" a="1"/>
  <c r="V1078" i="2" s="1"/>
  <c r="U1078" i="2"/>
  <c r="T1078" i="2" a="1"/>
  <c r="T1078" i="2" s="1"/>
  <c r="S1078" i="2" a="1"/>
  <c r="S1078" i="2" s="1"/>
  <c r="V1077" i="2"/>
  <c r="V1077" i="2" a="1"/>
  <c r="U1077" i="2"/>
  <c r="T1077" i="2" a="1"/>
  <c r="T1077" i="2" s="1"/>
  <c r="S1077" i="2"/>
  <c r="S1077" i="2" a="1"/>
  <c r="V1076" i="2" a="1"/>
  <c r="V1076" i="2" s="1"/>
  <c r="U1076" i="2"/>
  <c r="T1076" i="2"/>
  <c r="T1076" i="2" a="1"/>
  <c r="S1076" i="2" a="1"/>
  <c r="S1076" i="2" s="1"/>
  <c r="V1075" i="2" a="1"/>
  <c r="V1075" i="2" s="1"/>
  <c r="U1075" i="2"/>
  <c r="T1075" i="2" a="1"/>
  <c r="T1075" i="2" s="1"/>
  <c r="S1075" i="2" a="1"/>
  <c r="S1075" i="2" s="1"/>
  <c r="V1074" i="2"/>
  <c r="V1074" i="2" a="1"/>
  <c r="U1074" i="2"/>
  <c r="T1074" i="2"/>
  <c r="T1074" i="2" a="1"/>
  <c r="S1074" i="2"/>
  <c r="S1074" i="2" a="1"/>
  <c r="V1073" i="2" a="1"/>
  <c r="V1073" i="2" s="1"/>
  <c r="U1073" i="2"/>
  <c r="T1073" i="2" a="1"/>
  <c r="T1073" i="2" s="1"/>
  <c r="S1073" i="2" a="1"/>
  <c r="S1073" i="2" s="1"/>
  <c r="V1072" i="2" a="1"/>
  <c r="V1072" i="2" s="1"/>
  <c r="U1072" i="2"/>
  <c r="T1072" i="2" a="1"/>
  <c r="T1072" i="2" s="1"/>
  <c r="S1072" i="2"/>
  <c r="S1072" i="2" a="1"/>
  <c r="V1071" i="2"/>
  <c r="V1071" i="2" a="1"/>
  <c r="U1071" i="2"/>
  <c r="T1071" i="2"/>
  <c r="T1071" i="2" a="1"/>
  <c r="S1071" i="2" a="1"/>
  <c r="S1071" i="2" s="1"/>
  <c r="V1070" i="2" a="1"/>
  <c r="V1070" i="2" s="1"/>
  <c r="U1070" i="2"/>
  <c r="T1070" i="2" a="1"/>
  <c r="T1070" i="2" s="1"/>
  <c r="S1070" i="2" a="1"/>
  <c r="S1070" i="2" s="1"/>
  <c r="V1069" i="2"/>
  <c r="V1069" i="2" a="1"/>
  <c r="U1069" i="2"/>
  <c r="T1069" i="2" a="1"/>
  <c r="T1069" i="2" s="1"/>
  <c r="S1069" i="2"/>
  <c r="S1069" i="2" a="1"/>
  <c r="V1068" i="2" a="1"/>
  <c r="V1068" i="2" s="1"/>
  <c r="U1068" i="2"/>
  <c r="T1068" i="2"/>
  <c r="T1068" i="2" a="1"/>
  <c r="S1068" i="2" a="1"/>
  <c r="S1068" i="2" s="1"/>
  <c r="V1067" i="2" a="1"/>
  <c r="V1067" i="2" s="1"/>
  <c r="U1067" i="2"/>
  <c r="T1067" i="2" a="1"/>
  <c r="T1067" i="2" s="1"/>
  <c r="S1067" i="2" a="1"/>
  <c r="S1067" i="2" s="1"/>
  <c r="V1066" i="2"/>
  <c r="V1066" i="2" a="1"/>
  <c r="U1066" i="2"/>
  <c r="T1066" i="2"/>
  <c r="T1066" i="2" a="1"/>
  <c r="S1066" i="2"/>
  <c r="S1066" i="2" a="1"/>
  <c r="V1065" i="2" a="1"/>
  <c r="V1065" i="2" s="1"/>
  <c r="U1065" i="2"/>
  <c r="T1065" i="2" a="1"/>
  <c r="T1065" i="2" s="1"/>
  <c r="S1065" i="2" a="1"/>
  <c r="S1065" i="2" s="1"/>
  <c r="V1064" i="2" a="1"/>
  <c r="V1064" i="2" s="1"/>
  <c r="U1064" i="2"/>
  <c r="T1064" i="2" a="1"/>
  <c r="T1064" i="2" s="1"/>
  <c r="S1064" i="2"/>
  <c r="S1064" i="2" a="1"/>
  <c r="V1063" i="2"/>
  <c r="V1063" i="2" a="1"/>
  <c r="U1063" i="2"/>
  <c r="T1063" i="2"/>
  <c r="T1063" i="2" a="1"/>
  <c r="S1063" i="2" a="1"/>
  <c r="S1063" i="2" s="1"/>
  <c r="V1062" i="2" a="1"/>
  <c r="V1062" i="2" s="1"/>
  <c r="U1062" i="2"/>
  <c r="T1062" i="2" a="1"/>
  <c r="T1062" i="2" s="1"/>
  <c r="S1062" i="2" a="1"/>
  <c r="S1062" i="2" s="1"/>
  <c r="V1061" i="2"/>
  <c r="V1061" i="2" a="1"/>
  <c r="U1061" i="2"/>
  <c r="T1061" i="2" a="1"/>
  <c r="T1061" i="2" s="1"/>
  <c r="S1061" i="2"/>
  <c r="S1061" i="2" a="1"/>
  <c r="V1060" i="2" a="1"/>
  <c r="V1060" i="2" s="1"/>
  <c r="U1060" i="2"/>
  <c r="T1060" i="2"/>
  <c r="T1060" i="2" a="1"/>
  <c r="S1060" i="2" a="1"/>
  <c r="S1060" i="2" s="1"/>
  <c r="V1059" i="2" a="1"/>
  <c r="V1059" i="2" s="1"/>
  <c r="U1059" i="2"/>
  <c r="T1059" i="2" a="1"/>
  <c r="T1059" i="2" s="1"/>
  <c r="S1059" i="2" a="1"/>
  <c r="S1059" i="2" s="1"/>
  <c r="V1058" i="2"/>
  <c r="V1058" i="2" a="1"/>
  <c r="U1058" i="2"/>
  <c r="T1058" i="2"/>
  <c r="T1058" i="2" a="1"/>
  <c r="S1058" i="2"/>
  <c r="S1058" i="2" a="1"/>
  <c r="V1057" i="2" a="1"/>
  <c r="V1057" i="2" s="1"/>
  <c r="U1057" i="2"/>
  <c r="T1057" i="2" a="1"/>
  <c r="T1057" i="2" s="1"/>
  <c r="S1057" i="2" a="1"/>
  <c r="S1057" i="2" s="1"/>
  <c r="V1056" i="2" a="1"/>
  <c r="V1056" i="2" s="1"/>
  <c r="U1056" i="2"/>
  <c r="T1056" i="2" a="1"/>
  <c r="T1056" i="2" s="1"/>
  <c r="S1056" i="2"/>
  <c r="S1056" i="2" a="1"/>
  <c r="V1055" i="2"/>
  <c r="V1055" i="2" a="1"/>
  <c r="U1055" i="2"/>
  <c r="T1055" i="2"/>
  <c r="T1055" i="2" a="1"/>
  <c r="S1055" i="2" a="1"/>
  <c r="S1055" i="2" s="1"/>
  <c r="V1054" i="2" a="1"/>
  <c r="V1054" i="2" s="1"/>
  <c r="U1054" i="2"/>
  <c r="T1054" i="2" a="1"/>
  <c r="T1054" i="2" s="1"/>
  <c r="S1054" i="2" a="1"/>
  <c r="S1054" i="2" s="1"/>
  <c r="V1053" i="2"/>
  <c r="V1053" i="2" a="1"/>
  <c r="U1053" i="2"/>
  <c r="T1053" i="2" a="1"/>
  <c r="T1053" i="2" s="1"/>
  <c r="S1053" i="2"/>
  <c r="S1053" i="2" a="1"/>
  <c r="V1052" i="2" a="1"/>
  <c r="V1052" i="2" s="1"/>
  <c r="U1052" i="2"/>
  <c r="T1052" i="2"/>
  <c r="T1052" i="2" a="1"/>
  <c r="S1052" i="2" a="1"/>
  <c r="S1052" i="2" s="1"/>
  <c r="V1051" i="2" a="1"/>
  <c r="V1051" i="2" s="1"/>
  <c r="U1051" i="2"/>
  <c r="T1051" i="2" a="1"/>
  <c r="T1051" i="2" s="1"/>
  <c r="S1051" i="2" a="1"/>
  <c r="S1051" i="2" s="1"/>
  <c r="V1050" i="2"/>
  <c r="V1050" i="2" a="1"/>
  <c r="U1050" i="2"/>
  <c r="T1050" i="2"/>
  <c r="T1050" i="2" a="1"/>
  <c r="S1050" i="2"/>
  <c r="S1050" i="2" a="1"/>
  <c r="V1049" i="2" a="1"/>
  <c r="V1049" i="2" s="1"/>
  <c r="U1049" i="2"/>
  <c r="T1049" i="2" a="1"/>
  <c r="T1049" i="2" s="1"/>
  <c r="S1049" i="2" a="1"/>
  <c r="S1049" i="2" s="1"/>
  <c r="V1048" i="2" a="1"/>
  <c r="V1048" i="2" s="1"/>
  <c r="U1048" i="2"/>
  <c r="T1048" i="2" a="1"/>
  <c r="T1048" i="2" s="1"/>
  <c r="S1048" i="2"/>
  <c r="S1048" i="2" a="1"/>
  <c r="V1047" i="2"/>
  <c r="V1047" i="2" a="1"/>
  <c r="U1047" i="2"/>
  <c r="T1047" i="2"/>
  <c r="T1047" i="2" a="1"/>
  <c r="S1047" i="2" a="1"/>
  <c r="S1047" i="2" s="1"/>
  <c r="V1046" i="2" a="1"/>
  <c r="V1046" i="2" s="1"/>
  <c r="U1046" i="2"/>
  <c r="T1046" i="2" a="1"/>
  <c r="T1046" i="2" s="1"/>
  <c r="S1046" i="2" a="1"/>
  <c r="S1046" i="2" s="1"/>
  <c r="V1045" i="2"/>
  <c r="V1045" i="2" a="1"/>
  <c r="U1045" i="2"/>
  <c r="T1045" i="2" a="1"/>
  <c r="T1045" i="2" s="1"/>
  <c r="S1045" i="2"/>
  <c r="S1045" i="2" a="1"/>
  <c r="V1044" i="2" a="1"/>
  <c r="V1044" i="2" s="1"/>
  <c r="U1044" i="2"/>
  <c r="T1044" i="2"/>
  <c r="T1044" i="2" a="1"/>
  <c r="S1044" i="2" a="1"/>
  <c r="S1044" i="2" s="1"/>
  <c r="V1043" i="2" a="1"/>
  <c r="V1043" i="2" s="1"/>
  <c r="U1043" i="2"/>
  <c r="T1043" i="2" a="1"/>
  <c r="T1043" i="2" s="1"/>
  <c r="S1043" i="2" a="1"/>
  <c r="S1043" i="2" s="1"/>
  <c r="V1042" i="2"/>
  <c r="V1042" i="2" a="1"/>
  <c r="U1042" i="2"/>
  <c r="T1042" i="2"/>
  <c r="T1042" i="2" a="1"/>
  <c r="S1042" i="2"/>
  <c r="S1042" i="2" a="1"/>
  <c r="V1041" i="2" a="1"/>
  <c r="V1041" i="2" s="1"/>
  <c r="U1041" i="2"/>
  <c r="T1041" i="2" a="1"/>
  <c r="T1041" i="2" s="1"/>
  <c r="S1041" i="2" a="1"/>
  <c r="S1041" i="2" s="1"/>
  <c r="V1040" i="2" a="1"/>
  <c r="V1040" i="2" s="1"/>
  <c r="U1040" i="2"/>
  <c r="T1040" i="2" a="1"/>
  <c r="T1040" i="2" s="1"/>
  <c r="S1040" i="2"/>
  <c r="S1040" i="2" a="1"/>
  <c r="V1039" i="2"/>
  <c r="V1039" i="2" a="1"/>
  <c r="U1039" i="2"/>
  <c r="T1039" i="2"/>
  <c r="T1039" i="2" a="1"/>
  <c r="S1039" i="2" a="1"/>
  <c r="S1039" i="2" s="1"/>
  <c r="V1038" i="2" a="1"/>
  <c r="V1038" i="2" s="1"/>
  <c r="U1038" i="2"/>
  <c r="T1038" i="2" a="1"/>
  <c r="T1038" i="2" s="1"/>
  <c r="S1038" i="2" a="1"/>
  <c r="S1038" i="2" s="1"/>
  <c r="V1037" i="2"/>
  <c r="V1037" i="2" a="1"/>
  <c r="U1037" i="2"/>
  <c r="T1037" i="2" a="1"/>
  <c r="T1037" i="2" s="1"/>
  <c r="S1037" i="2"/>
  <c r="S1037" i="2" a="1"/>
  <c r="V1036" i="2" a="1"/>
  <c r="V1036" i="2" s="1"/>
  <c r="U1036" i="2"/>
  <c r="T1036" i="2"/>
  <c r="T1036" i="2" a="1"/>
  <c r="S1036" i="2" a="1"/>
  <c r="S1036" i="2" s="1"/>
  <c r="V1035" i="2" a="1"/>
  <c r="V1035" i="2" s="1"/>
  <c r="U1035" i="2"/>
  <c r="T1035" i="2" a="1"/>
  <c r="T1035" i="2" s="1"/>
  <c r="S1035" i="2" a="1"/>
  <c r="S1035" i="2" s="1"/>
  <c r="V1034" i="2"/>
  <c r="V1034" i="2" a="1"/>
  <c r="U1034" i="2"/>
  <c r="T1034" i="2"/>
  <c r="T1034" i="2" a="1"/>
  <c r="S1034" i="2"/>
  <c r="S1034" i="2" a="1"/>
  <c r="V1033" i="2" a="1"/>
  <c r="V1033" i="2" s="1"/>
  <c r="U1033" i="2"/>
  <c r="T1033" i="2" a="1"/>
  <c r="T1033" i="2" s="1"/>
  <c r="S1033" i="2" a="1"/>
  <c r="S1033" i="2" s="1"/>
  <c r="V1032" i="2" a="1"/>
  <c r="V1032" i="2" s="1"/>
  <c r="U1032" i="2"/>
  <c r="T1032" i="2" a="1"/>
  <c r="T1032" i="2" s="1"/>
  <c r="S1032" i="2"/>
  <c r="S1032" i="2" a="1"/>
  <c r="V1031" i="2"/>
  <c r="V1031" i="2" a="1"/>
  <c r="U1031" i="2"/>
  <c r="T1031" i="2"/>
  <c r="T1031" i="2" a="1"/>
  <c r="S1031" i="2" a="1"/>
  <c r="S1031" i="2" s="1"/>
  <c r="V1030" i="2" a="1"/>
  <c r="V1030" i="2" s="1"/>
  <c r="U1030" i="2"/>
  <c r="T1030" i="2" a="1"/>
  <c r="T1030" i="2" s="1"/>
  <c r="S1030" i="2" a="1"/>
  <c r="S1030" i="2" s="1"/>
  <c r="V1029" i="2"/>
  <c r="V1029" i="2" a="1"/>
  <c r="U1029" i="2"/>
  <c r="T1029" i="2" a="1"/>
  <c r="T1029" i="2" s="1"/>
  <c r="S1029" i="2"/>
  <c r="S1029" i="2" a="1"/>
  <c r="V1028" i="2" a="1"/>
  <c r="V1028" i="2" s="1"/>
  <c r="U1028" i="2"/>
  <c r="T1028" i="2"/>
  <c r="T1028" i="2" a="1"/>
  <c r="S1028" i="2" a="1"/>
  <c r="S1028" i="2" s="1"/>
  <c r="V1027" i="2" a="1"/>
  <c r="V1027" i="2" s="1"/>
  <c r="U1027" i="2"/>
  <c r="T1027" i="2" a="1"/>
  <c r="T1027" i="2" s="1"/>
  <c r="S1027" i="2" a="1"/>
  <c r="S1027" i="2" s="1"/>
  <c r="V1026" i="2"/>
  <c r="V1026" i="2" a="1"/>
  <c r="U1026" i="2"/>
  <c r="T1026" i="2"/>
  <c r="T1026" i="2" a="1"/>
  <c r="S1026" i="2"/>
  <c r="S1026" i="2" a="1"/>
  <c r="V1025" i="2" a="1"/>
  <c r="V1025" i="2" s="1"/>
  <c r="U1025" i="2"/>
  <c r="T1025" i="2" a="1"/>
  <c r="T1025" i="2" s="1"/>
  <c r="S1025" i="2" a="1"/>
  <c r="S1025" i="2" s="1"/>
  <c r="V1024" i="2" a="1"/>
  <c r="V1024" i="2" s="1"/>
  <c r="U1024" i="2"/>
  <c r="T1024" i="2" a="1"/>
  <c r="T1024" i="2" s="1"/>
  <c r="S1024" i="2"/>
  <c r="S1024" i="2" a="1"/>
  <c r="V1023" i="2"/>
  <c r="V1023" i="2" a="1"/>
  <c r="U1023" i="2"/>
  <c r="T1023" i="2"/>
  <c r="T1023" i="2" a="1"/>
  <c r="S1023" i="2" a="1"/>
  <c r="S1023" i="2" s="1"/>
  <c r="V1022" i="2" a="1"/>
  <c r="V1022" i="2" s="1"/>
  <c r="U1022" i="2"/>
  <c r="T1022" i="2" a="1"/>
  <c r="T1022" i="2" s="1"/>
  <c r="S1022" i="2" a="1"/>
  <c r="S1022" i="2" s="1"/>
  <c r="V1021" i="2"/>
  <c r="V1021" i="2" a="1"/>
  <c r="U1021" i="2"/>
  <c r="T1021" i="2" a="1"/>
  <c r="T1021" i="2" s="1"/>
  <c r="S1021" i="2"/>
  <c r="S1021" i="2" a="1"/>
  <c r="V1020" i="2" a="1"/>
  <c r="V1020" i="2" s="1"/>
  <c r="U1020" i="2"/>
  <c r="T1020" i="2"/>
  <c r="T1020" i="2" a="1"/>
  <c r="S1020" i="2" a="1"/>
  <c r="S1020" i="2" s="1"/>
  <c r="V1019" i="2" a="1"/>
  <c r="V1019" i="2" s="1"/>
  <c r="U1019" i="2"/>
  <c r="T1019" i="2" a="1"/>
  <c r="T1019" i="2" s="1"/>
  <c r="S1019" i="2" a="1"/>
  <c r="S1019" i="2" s="1"/>
  <c r="V1018" i="2"/>
  <c r="V1018" i="2" a="1"/>
  <c r="U1018" i="2"/>
  <c r="T1018" i="2"/>
  <c r="T1018" i="2" a="1"/>
  <c r="S1018" i="2"/>
  <c r="S1018" i="2" a="1"/>
  <c r="V1017" i="2" a="1"/>
  <c r="V1017" i="2" s="1"/>
  <c r="U1017" i="2"/>
  <c r="T1017" i="2" a="1"/>
  <c r="T1017" i="2" s="1"/>
  <c r="S1017" i="2" a="1"/>
  <c r="S1017" i="2" s="1"/>
  <c r="V1016" i="2" a="1"/>
  <c r="V1016" i="2" s="1"/>
  <c r="U1016" i="2"/>
  <c r="T1016" i="2" a="1"/>
  <c r="T1016" i="2" s="1"/>
  <c r="S1016" i="2"/>
  <c r="S1016" i="2" a="1"/>
  <c r="V1015" i="2"/>
  <c r="V1015" i="2" a="1"/>
  <c r="U1015" i="2"/>
  <c r="T1015" i="2"/>
  <c r="T1015" i="2" a="1"/>
  <c r="S1015" i="2" a="1"/>
  <c r="S1015" i="2" s="1"/>
  <c r="V1014" i="2" a="1"/>
  <c r="V1014" i="2" s="1"/>
  <c r="U1014" i="2"/>
  <c r="T1014" i="2" a="1"/>
  <c r="T1014" i="2" s="1"/>
  <c r="S1014" i="2" a="1"/>
  <c r="S1014" i="2" s="1"/>
  <c r="V1013" i="2"/>
  <c r="V1013" i="2" a="1"/>
  <c r="U1013" i="2"/>
  <c r="T1013" i="2" a="1"/>
  <c r="T1013" i="2" s="1"/>
  <c r="S1013" i="2"/>
  <c r="S1013" i="2" a="1"/>
  <c r="V1012" i="2" a="1"/>
  <c r="V1012" i="2" s="1"/>
  <c r="U1012" i="2"/>
  <c r="T1012" i="2"/>
  <c r="T1012" i="2" a="1"/>
  <c r="S1012" i="2" a="1"/>
  <c r="S1012" i="2" s="1"/>
  <c r="V1011" i="2" a="1"/>
  <c r="V1011" i="2" s="1"/>
  <c r="U1011" i="2"/>
  <c r="T1011" i="2" a="1"/>
  <c r="T1011" i="2" s="1"/>
  <c r="S1011" i="2" a="1"/>
  <c r="S1011" i="2" s="1"/>
  <c r="V1010" i="2"/>
  <c r="V1010" i="2" a="1"/>
  <c r="U1010" i="2"/>
  <c r="T1010" i="2"/>
  <c r="T1010" i="2" a="1"/>
  <c r="S1010" i="2"/>
  <c r="S1010" i="2" a="1"/>
  <c r="V1009" i="2" a="1"/>
  <c r="V1009" i="2" s="1"/>
  <c r="U1009" i="2"/>
  <c r="T1009" i="2" a="1"/>
  <c r="T1009" i="2" s="1"/>
  <c r="S1009" i="2" a="1"/>
  <c r="S1009" i="2" s="1"/>
  <c r="V1008" i="2" a="1"/>
  <c r="V1008" i="2" s="1"/>
  <c r="U1008" i="2"/>
  <c r="T1008" i="2" a="1"/>
  <c r="T1008" i="2" s="1"/>
  <c r="S1008" i="2"/>
  <c r="S1008" i="2" a="1"/>
  <c r="V1007" i="2"/>
  <c r="V1007" i="2" a="1"/>
  <c r="U1007" i="2"/>
  <c r="T1007" i="2"/>
  <c r="T1007" i="2" a="1"/>
  <c r="S1007" i="2" a="1"/>
  <c r="S1007" i="2" s="1"/>
  <c r="V1006" i="2" a="1"/>
  <c r="V1006" i="2" s="1"/>
  <c r="U1006" i="2"/>
  <c r="T1006" i="2" a="1"/>
  <c r="T1006" i="2" s="1"/>
  <c r="S1006" i="2" a="1"/>
  <c r="S1006" i="2" s="1"/>
  <c r="V1005" i="2"/>
  <c r="V1005" i="2" a="1"/>
  <c r="U1005" i="2"/>
  <c r="T1005" i="2" a="1"/>
  <c r="T1005" i="2" s="1"/>
  <c r="S1005" i="2"/>
  <c r="S1005" i="2" a="1"/>
  <c r="V1004" i="2" a="1"/>
  <c r="V1004" i="2" s="1"/>
  <c r="U1004" i="2"/>
  <c r="T1004" i="2"/>
  <c r="T1004" i="2" a="1"/>
  <c r="S1004" i="2" a="1"/>
  <c r="S1004" i="2" s="1"/>
  <c r="V1003" i="2" a="1"/>
  <c r="V1003" i="2" s="1"/>
  <c r="U1003" i="2"/>
  <c r="T1003" i="2" a="1"/>
  <c r="T1003" i="2" s="1"/>
  <c r="S1003" i="2" a="1"/>
  <c r="S1003" i="2" s="1"/>
  <c r="V1002" i="2"/>
  <c r="V1002" i="2" a="1"/>
  <c r="U1002" i="2"/>
  <c r="T1002" i="2"/>
  <c r="T1002" i="2" a="1"/>
  <c r="S1002" i="2"/>
  <c r="S1002" i="2" a="1"/>
  <c r="V1001" i="2" a="1"/>
  <c r="V1001" i="2" s="1"/>
  <c r="U1001" i="2"/>
  <c r="T1001" i="2" a="1"/>
  <c r="T1001" i="2" s="1"/>
  <c r="S1001" i="2" a="1"/>
  <c r="S1001" i="2" s="1"/>
  <c r="V1000" i="2" a="1"/>
  <c r="V1000" i="2" s="1"/>
  <c r="U1000" i="2"/>
  <c r="T1000" i="2" a="1"/>
  <c r="T1000" i="2" s="1"/>
  <c r="S1000" i="2"/>
  <c r="S1000" i="2" a="1"/>
  <c r="V999" i="2"/>
  <c r="V999" i="2" a="1"/>
  <c r="U999" i="2"/>
  <c r="T999" i="2"/>
  <c r="T999" i="2" a="1"/>
  <c r="S999" i="2" a="1"/>
  <c r="S999" i="2" s="1"/>
  <c r="V998" i="2" a="1"/>
  <c r="V998" i="2" s="1"/>
  <c r="U998" i="2"/>
  <c r="T998" i="2" a="1"/>
  <c r="T998" i="2" s="1"/>
  <c r="S998" i="2" a="1"/>
  <c r="S998" i="2" s="1"/>
  <c r="V997" i="2"/>
  <c r="V997" i="2" a="1"/>
  <c r="U997" i="2"/>
  <c r="T997" i="2" a="1"/>
  <c r="T997" i="2" s="1"/>
  <c r="S997" i="2"/>
  <c r="S997" i="2" a="1"/>
  <c r="V996" i="2" a="1"/>
  <c r="V996" i="2" s="1"/>
  <c r="U996" i="2"/>
  <c r="T996" i="2"/>
  <c r="T996" i="2" a="1"/>
  <c r="S996" i="2" a="1"/>
  <c r="S996" i="2" s="1"/>
  <c r="V995" i="2" a="1"/>
  <c r="V995" i="2" s="1"/>
  <c r="U995" i="2"/>
  <c r="T995" i="2" a="1"/>
  <c r="T995" i="2" s="1"/>
  <c r="S995" i="2" a="1"/>
  <c r="S995" i="2" s="1"/>
  <c r="V994" i="2"/>
  <c r="V994" i="2" a="1"/>
  <c r="U994" i="2"/>
  <c r="T994" i="2"/>
  <c r="T994" i="2" a="1"/>
  <c r="S994" i="2"/>
  <c r="S994" i="2" a="1"/>
  <c r="V993" i="2" a="1"/>
  <c r="V993" i="2" s="1"/>
  <c r="U993" i="2"/>
  <c r="T993" i="2" a="1"/>
  <c r="T993" i="2" s="1"/>
  <c r="S993" i="2" a="1"/>
  <c r="S993" i="2" s="1"/>
  <c r="V992" i="2" a="1"/>
  <c r="V992" i="2" s="1"/>
  <c r="U992" i="2"/>
  <c r="T992" i="2" a="1"/>
  <c r="T992" i="2" s="1"/>
  <c r="S992" i="2"/>
  <c r="S992" i="2" a="1"/>
  <c r="V991" i="2"/>
  <c r="V991" i="2" a="1"/>
  <c r="U991" i="2"/>
  <c r="T991" i="2"/>
  <c r="T991" i="2" a="1"/>
  <c r="S991" i="2" a="1"/>
  <c r="S991" i="2" s="1"/>
  <c r="V990" i="2" a="1"/>
  <c r="V990" i="2" s="1"/>
  <c r="U990" i="2"/>
  <c r="T990" i="2" a="1"/>
  <c r="T990" i="2" s="1"/>
  <c r="S990" i="2" a="1"/>
  <c r="S990" i="2" s="1"/>
  <c r="V989" i="2"/>
  <c r="V989" i="2" a="1"/>
  <c r="U989" i="2"/>
  <c r="T989" i="2" a="1"/>
  <c r="T989" i="2" s="1"/>
  <c r="S989" i="2"/>
  <c r="S989" i="2" a="1"/>
  <c r="V988" i="2" a="1"/>
  <c r="V988" i="2" s="1"/>
  <c r="U988" i="2"/>
  <c r="T988" i="2"/>
  <c r="T988" i="2" a="1"/>
  <c r="S988" i="2" a="1"/>
  <c r="S988" i="2" s="1"/>
  <c r="V987" i="2" a="1"/>
  <c r="V987" i="2" s="1"/>
  <c r="U987" i="2"/>
  <c r="T987" i="2" a="1"/>
  <c r="T987" i="2" s="1"/>
  <c r="S987" i="2" a="1"/>
  <c r="S987" i="2" s="1"/>
  <c r="V986" i="2"/>
  <c r="V986" i="2" a="1"/>
  <c r="U986" i="2"/>
  <c r="T986" i="2"/>
  <c r="T986" i="2" a="1"/>
  <c r="S986" i="2"/>
  <c r="S986" i="2" a="1"/>
  <c r="V985" i="2" a="1"/>
  <c r="V985" i="2" s="1"/>
  <c r="U985" i="2"/>
  <c r="T985" i="2" a="1"/>
  <c r="T985" i="2" s="1"/>
  <c r="S985" i="2" a="1"/>
  <c r="S985" i="2" s="1"/>
  <c r="V984" i="2" a="1"/>
  <c r="V984" i="2" s="1"/>
  <c r="U984" i="2"/>
  <c r="T984" i="2" a="1"/>
  <c r="T984" i="2" s="1"/>
  <c r="S984" i="2"/>
  <c r="S984" i="2" a="1"/>
  <c r="V983" i="2"/>
  <c r="V983" i="2" a="1"/>
  <c r="U983" i="2"/>
  <c r="T983" i="2"/>
  <c r="T983" i="2" a="1"/>
  <c r="S983" i="2" a="1"/>
  <c r="S983" i="2" s="1"/>
  <c r="V982" i="2" a="1"/>
  <c r="V982" i="2" s="1"/>
  <c r="U982" i="2"/>
  <c r="T982" i="2" a="1"/>
  <c r="T982" i="2" s="1"/>
  <c r="S982" i="2" a="1"/>
  <c r="S982" i="2" s="1"/>
  <c r="V981" i="2"/>
  <c r="V981" i="2" a="1"/>
  <c r="U981" i="2"/>
  <c r="T981" i="2" a="1"/>
  <c r="T981" i="2" s="1"/>
  <c r="S981" i="2"/>
  <c r="S981" i="2" a="1"/>
  <c r="V980" i="2" a="1"/>
  <c r="V980" i="2" s="1"/>
  <c r="U980" i="2"/>
  <c r="T980" i="2"/>
  <c r="T980" i="2" a="1"/>
  <c r="S980" i="2" a="1"/>
  <c r="S980" i="2" s="1"/>
  <c r="V979" i="2" a="1"/>
  <c r="V979" i="2" s="1"/>
  <c r="U979" i="2"/>
  <c r="T979" i="2" a="1"/>
  <c r="T979" i="2" s="1"/>
  <c r="S979" i="2" a="1"/>
  <c r="S979" i="2" s="1"/>
  <c r="V978" i="2"/>
  <c r="V978" i="2" a="1"/>
  <c r="U978" i="2"/>
  <c r="T978" i="2"/>
  <c r="T978" i="2" a="1"/>
  <c r="S978" i="2"/>
  <c r="S978" i="2" a="1"/>
  <c r="V977" i="2" a="1"/>
  <c r="V977" i="2" s="1"/>
  <c r="U977" i="2"/>
  <c r="T977" i="2" a="1"/>
  <c r="T977" i="2" s="1"/>
  <c r="S977" i="2" a="1"/>
  <c r="S977" i="2" s="1"/>
  <c r="V976" i="2" a="1"/>
  <c r="V976" i="2" s="1"/>
  <c r="U976" i="2"/>
  <c r="T976" i="2" a="1"/>
  <c r="T976" i="2" s="1"/>
  <c r="S976" i="2"/>
  <c r="S976" i="2" a="1"/>
  <c r="V975" i="2"/>
  <c r="V975" i="2" a="1"/>
  <c r="U975" i="2"/>
  <c r="T975" i="2"/>
  <c r="T975" i="2" a="1"/>
  <c r="S975" i="2" a="1"/>
  <c r="S975" i="2" s="1"/>
  <c r="V974" i="2" a="1"/>
  <c r="V974" i="2" s="1"/>
  <c r="U974" i="2"/>
  <c r="T974" i="2" a="1"/>
  <c r="T974" i="2" s="1"/>
  <c r="S974" i="2" a="1"/>
  <c r="S974" i="2" s="1"/>
  <c r="V973" i="2"/>
  <c r="V973" i="2" a="1"/>
  <c r="U973" i="2"/>
  <c r="T973" i="2" a="1"/>
  <c r="T973" i="2" s="1"/>
  <c r="S973" i="2"/>
  <c r="S973" i="2" a="1"/>
  <c r="V972" i="2" a="1"/>
  <c r="V972" i="2" s="1"/>
  <c r="U972" i="2"/>
  <c r="T972" i="2"/>
  <c r="T972" i="2" a="1"/>
  <c r="S972" i="2" a="1"/>
  <c r="S972" i="2" s="1"/>
  <c r="V971" i="2" a="1"/>
  <c r="V971" i="2" s="1"/>
  <c r="U971" i="2"/>
  <c r="T971" i="2" a="1"/>
  <c r="T971" i="2" s="1"/>
  <c r="S971" i="2" a="1"/>
  <c r="S971" i="2" s="1"/>
  <c r="V970" i="2"/>
  <c r="V970" i="2" a="1"/>
  <c r="U970" i="2"/>
  <c r="T970" i="2"/>
  <c r="T970" i="2" a="1"/>
  <c r="S970" i="2"/>
  <c r="S970" i="2" a="1"/>
  <c r="V969" i="2" a="1"/>
  <c r="V969" i="2" s="1"/>
  <c r="U969" i="2"/>
  <c r="T969" i="2" a="1"/>
  <c r="T969" i="2" s="1"/>
  <c r="S969" i="2" a="1"/>
  <c r="S969" i="2" s="1"/>
  <c r="V968" i="2" a="1"/>
  <c r="V968" i="2" s="1"/>
  <c r="U968" i="2"/>
  <c r="T968" i="2" a="1"/>
  <c r="T968" i="2" s="1"/>
  <c r="S968" i="2"/>
  <c r="S968" i="2" a="1"/>
  <c r="V967" i="2"/>
  <c r="V967" i="2" a="1"/>
  <c r="U967" i="2"/>
  <c r="T967" i="2"/>
  <c r="T967" i="2" a="1"/>
  <c r="S967" i="2" a="1"/>
  <c r="S967" i="2" s="1"/>
  <c r="V966" i="2" a="1"/>
  <c r="V966" i="2" s="1"/>
  <c r="U966" i="2"/>
  <c r="T966" i="2" a="1"/>
  <c r="T966" i="2" s="1"/>
  <c r="S966" i="2" a="1"/>
  <c r="S966" i="2" s="1"/>
  <c r="V965" i="2"/>
  <c r="V965" i="2" a="1"/>
  <c r="U965" i="2"/>
  <c r="T965" i="2" a="1"/>
  <c r="T965" i="2" s="1"/>
  <c r="S965" i="2"/>
  <c r="S965" i="2" a="1"/>
  <c r="V964" i="2" a="1"/>
  <c r="V964" i="2" s="1"/>
  <c r="U964" i="2"/>
  <c r="T964" i="2"/>
  <c r="T964" i="2" a="1"/>
  <c r="S964" i="2" a="1"/>
  <c r="S964" i="2" s="1"/>
  <c r="V963" i="2" a="1"/>
  <c r="V963" i="2" s="1"/>
  <c r="U963" i="2"/>
  <c r="T963" i="2" a="1"/>
  <c r="T963" i="2" s="1"/>
  <c r="S963" i="2" a="1"/>
  <c r="S963" i="2" s="1"/>
  <c r="V962" i="2"/>
  <c r="V962" i="2" a="1"/>
  <c r="U962" i="2"/>
  <c r="T962" i="2"/>
  <c r="T962" i="2" a="1"/>
  <c r="S962" i="2"/>
  <c r="S962" i="2" a="1"/>
  <c r="V961" i="2" a="1"/>
  <c r="V961" i="2" s="1"/>
  <c r="U961" i="2"/>
  <c r="T961" i="2" a="1"/>
  <c r="T961" i="2" s="1"/>
  <c r="S961" i="2" a="1"/>
  <c r="S961" i="2" s="1"/>
  <c r="V960" i="2" a="1"/>
  <c r="V960" i="2" s="1"/>
  <c r="U960" i="2"/>
  <c r="T960" i="2" a="1"/>
  <c r="T960" i="2" s="1"/>
  <c r="S960" i="2"/>
  <c r="S960" i="2" a="1"/>
  <c r="V959" i="2"/>
  <c r="V959" i="2" a="1"/>
  <c r="U959" i="2"/>
  <c r="T959" i="2"/>
  <c r="T959" i="2" a="1"/>
  <c r="S959" i="2" a="1"/>
  <c r="S959" i="2" s="1"/>
  <c r="V958" i="2" a="1"/>
  <c r="V958" i="2" s="1"/>
  <c r="U958" i="2"/>
  <c r="T958" i="2" a="1"/>
  <c r="T958" i="2" s="1"/>
  <c r="S958" i="2" a="1"/>
  <c r="S958" i="2" s="1"/>
  <c r="V957" i="2"/>
  <c r="V957" i="2" a="1"/>
  <c r="U957" i="2"/>
  <c r="T957" i="2" a="1"/>
  <c r="T957" i="2" s="1"/>
  <c r="S957" i="2"/>
  <c r="S957" i="2" a="1"/>
  <c r="V956" i="2" a="1"/>
  <c r="V956" i="2" s="1"/>
  <c r="U956" i="2"/>
  <c r="T956" i="2"/>
  <c r="T956" i="2" a="1"/>
  <c r="S956" i="2" a="1"/>
  <c r="S956" i="2" s="1"/>
  <c r="V955" i="2" a="1"/>
  <c r="V955" i="2" s="1"/>
  <c r="U955" i="2"/>
  <c r="T955" i="2" a="1"/>
  <c r="T955" i="2" s="1"/>
  <c r="S955" i="2" a="1"/>
  <c r="S955" i="2" s="1"/>
  <c r="V954" i="2"/>
  <c r="V954" i="2" a="1"/>
  <c r="U954" i="2"/>
  <c r="T954" i="2"/>
  <c r="T954" i="2" a="1"/>
  <c r="S954" i="2"/>
  <c r="S954" i="2" a="1"/>
  <c r="V953" i="2" a="1"/>
  <c r="V953" i="2" s="1"/>
  <c r="U953" i="2"/>
  <c r="T953" i="2" a="1"/>
  <c r="T953" i="2" s="1"/>
  <c r="S953" i="2" a="1"/>
  <c r="S953" i="2" s="1"/>
  <c r="V952" i="2" a="1"/>
  <c r="V952" i="2" s="1"/>
  <c r="U952" i="2"/>
  <c r="T952" i="2" a="1"/>
  <c r="T952" i="2" s="1"/>
  <c r="S952" i="2"/>
  <c r="S952" i="2" a="1"/>
  <c r="V951" i="2"/>
  <c r="V951" i="2" a="1"/>
  <c r="U951" i="2"/>
  <c r="T951" i="2"/>
  <c r="T951" i="2" a="1"/>
  <c r="S951" i="2" a="1"/>
  <c r="S951" i="2" s="1"/>
  <c r="V950" i="2" a="1"/>
  <c r="V950" i="2" s="1"/>
  <c r="U950" i="2"/>
  <c r="T950" i="2" a="1"/>
  <c r="T950" i="2" s="1"/>
  <c r="S950" i="2" a="1"/>
  <c r="S950" i="2" s="1"/>
  <c r="V949" i="2"/>
  <c r="V949" i="2" a="1"/>
  <c r="U949" i="2"/>
  <c r="T949" i="2" a="1"/>
  <c r="T949" i="2" s="1"/>
  <c r="S949" i="2"/>
  <c r="S949" i="2" a="1"/>
  <c r="V948" i="2" a="1"/>
  <c r="V948" i="2" s="1"/>
  <c r="U948" i="2"/>
  <c r="T948" i="2"/>
  <c r="T948" i="2" a="1"/>
  <c r="S948" i="2" a="1"/>
  <c r="S948" i="2" s="1"/>
  <c r="V947" i="2" a="1"/>
  <c r="V947" i="2" s="1"/>
  <c r="U947" i="2"/>
  <c r="T947" i="2" a="1"/>
  <c r="T947" i="2" s="1"/>
  <c r="S947" i="2" a="1"/>
  <c r="S947" i="2" s="1"/>
  <c r="V946" i="2"/>
  <c r="V946" i="2" a="1"/>
  <c r="U946" i="2"/>
  <c r="T946" i="2"/>
  <c r="T946" i="2" a="1"/>
  <c r="S946" i="2"/>
  <c r="S946" i="2" a="1"/>
  <c r="V945" i="2" a="1"/>
  <c r="V945" i="2" s="1"/>
  <c r="U945" i="2"/>
  <c r="T945" i="2" a="1"/>
  <c r="T945" i="2" s="1"/>
  <c r="S945" i="2" a="1"/>
  <c r="S945" i="2" s="1"/>
  <c r="V944" i="2" a="1"/>
  <c r="V944" i="2" s="1"/>
  <c r="U944" i="2"/>
  <c r="T944" i="2" a="1"/>
  <c r="T944" i="2" s="1"/>
  <c r="S944" i="2"/>
  <c r="S944" i="2" a="1"/>
  <c r="V943" i="2"/>
  <c r="V943" i="2" a="1"/>
  <c r="U943" i="2"/>
  <c r="T943" i="2"/>
  <c r="T943" i="2" a="1"/>
  <c r="S943" i="2" a="1"/>
  <c r="S943" i="2" s="1"/>
  <c r="V942" i="2" a="1"/>
  <c r="V942" i="2" s="1"/>
  <c r="U942" i="2"/>
  <c r="T942" i="2" a="1"/>
  <c r="T942" i="2" s="1"/>
  <c r="S942" i="2" a="1"/>
  <c r="S942" i="2" s="1"/>
  <c r="V941" i="2"/>
  <c r="V941" i="2" a="1"/>
  <c r="U941" i="2"/>
  <c r="T941" i="2" a="1"/>
  <c r="T941" i="2" s="1"/>
  <c r="S941" i="2"/>
  <c r="S941" i="2" a="1"/>
  <c r="V940" i="2" a="1"/>
  <c r="V940" i="2" s="1"/>
  <c r="U940" i="2"/>
  <c r="T940" i="2"/>
  <c r="T940" i="2" a="1"/>
  <c r="S940" i="2" a="1"/>
  <c r="S940" i="2" s="1"/>
  <c r="V939" i="2" a="1"/>
  <c r="V939" i="2" s="1"/>
  <c r="U939" i="2"/>
  <c r="T939" i="2" a="1"/>
  <c r="T939" i="2" s="1"/>
  <c r="S939" i="2" a="1"/>
  <c r="S939" i="2" s="1"/>
  <c r="V938" i="2"/>
  <c r="V938" i="2" a="1"/>
  <c r="U938" i="2"/>
  <c r="T938" i="2"/>
  <c r="T938" i="2" a="1"/>
  <c r="S938" i="2"/>
  <c r="S938" i="2" a="1"/>
  <c r="V937" i="2" a="1"/>
  <c r="V937" i="2" s="1"/>
  <c r="U937" i="2"/>
  <c r="T937" i="2" a="1"/>
  <c r="T937" i="2" s="1"/>
  <c r="S937" i="2" a="1"/>
  <c r="S937" i="2" s="1"/>
  <c r="V936" i="2" a="1"/>
  <c r="V936" i="2" s="1"/>
  <c r="U936" i="2"/>
  <c r="T936" i="2" a="1"/>
  <c r="T936" i="2" s="1"/>
  <c r="S936" i="2"/>
  <c r="S936" i="2" a="1"/>
  <c r="V935" i="2"/>
  <c r="V935" i="2" a="1"/>
  <c r="U935" i="2"/>
  <c r="T935" i="2"/>
  <c r="T935" i="2" a="1"/>
  <c r="S935" i="2" a="1"/>
  <c r="S935" i="2" s="1"/>
  <c r="V934" i="2" a="1"/>
  <c r="V934" i="2" s="1"/>
  <c r="U934" i="2"/>
  <c r="T934" i="2" a="1"/>
  <c r="T934" i="2" s="1"/>
  <c r="S934" i="2" a="1"/>
  <c r="S934" i="2" s="1"/>
  <c r="V933" i="2"/>
  <c r="V933" i="2" a="1"/>
  <c r="U933" i="2"/>
  <c r="T933" i="2" a="1"/>
  <c r="T933" i="2" s="1"/>
  <c r="S933" i="2"/>
  <c r="S933" i="2" a="1"/>
  <c r="V932" i="2" a="1"/>
  <c r="V932" i="2" s="1"/>
  <c r="U932" i="2"/>
  <c r="T932" i="2"/>
  <c r="T932" i="2" a="1"/>
  <c r="S932" i="2" a="1"/>
  <c r="S932" i="2" s="1"/>
  <c r="V931" i="2" a="1"/>
  <c r="V931" i="2" s="1"/>
  <c r="U931" i="2"/>
  <c r="T931" i="2" a="1"/>
  <c r="T931" i="2" s="1"/>
  <c r="S931" i="2" a="1"/>
  <c r="S931" i="2" s="1"/>
  <c r="V930" i="2"/>
  <c r="V930" i="2" a="1"/>
  <c r="U930" i="2"/>
  <c r="T930" i="2"/>
  <c r="T930" i="2" a="1"/>
  <c r="S930" i="2"/>
  <c r="S930" i="2" a="1"/>
  <c r="V929" i="2" a="1"/>
  <c r="V929" i="2" s="1"/>
  <c r="U929" i="2"/>
  <c r="T929" i="2" a="1"/>
  <c r="T929" i="2" s="1"/>
  <c r="S929" i="2" a="1"/>
  <c r="S929" i="2" s="1"/>
  <c r="V928" i="2" a="1"/>
  <c r="V928" i="2" s="1"/>
  <c r="U928" i="2"/>
  <c r="T928" i="2" a="1"/>
  <c r="T928" i="2" s="1"/>
  <c r="S928" i="2"/>
  <c r="S928" i="2" a="1"/>
  <c r="V927" i="2"/>
  <c r="V927" i="2" a="1"/>
  <c r="U927" i="2"/>
  <c r="T927" i="2"/>
  <c r="T927" i="2" a="1"/>
  <c r="S927" i="2" a="1"/>
  <c r="S927" i="2" s="1"/>
  <c r="V926" i="2" a="1"/>
  <c r="V926" i="2" s="1"/>
  <c r="U926" i="2"/>
  <c r="T926" i="2" a="1"/>
  <c r="T926" i="2" s="1"/>
  <c r="S926" i="2" a="1"/>
  <c r="S926" i="2" s="1"/>
  <c r="V925" i="2"/>
  <c r="V925" i="2" a="1"/>
  <c r="U925" i="2"/>
  <c r="T925" i="2" a="1"/>
  <c r="T925" i="2" s="1"/>
  <c r="S925" i="2"/>
  <c r="S925" i="2" a="1"/>
  <c r="V924" i="2" a="1"/>
  <c r="V924" i="2" s="1"/>
  <c r="U924" i="2"/>
  <c r="T924" i="2"/>
  <c r="T924" i="2" a="1"/>
  <c r="S924" i="2" a="1"/>
  <c r="S924" i="2" s="1"/>
  <c r="V923" i="2" a="1"/>
  <c r="V923" i="2" s="1"/>
  <c r="U923" i="2"/>
  <c r="T923" i="2" a="1"/>
  <c r="T923" i="2" s="1"/>
  <c r="S923" i="2" a="1"/>
  <c r="S923" i="2" s="1"/>
  <c r="V922" i="2"/>
  <c r="V922" i="2" a="1"/>
  <c r="U922" i="2"/>
  <c r="T922" i="2"/>
  <c r="T922" i="2" a="1"/>
  <c r="S922" i="2"/>
  <c r="S922" i="2" a="1"/>
  <c r="V921" i="2" a="1"/>
  <c r="V921" i="2" s="1"/>
  <c r="U921" i="2"/>
  <c r="T921" i="2" a="1"/>
  <c r="T921" i="2" s="1"/>
  <c r="S921" i="2" a="1"/>
  <c r="S921" i="2" s="1"/>
  <c r="V920" i="2" a="1"/>
  <c r="V920" i="2" s="1"/>
  <c r="U920" i="2"/>
  <c r="T920" i="2" a="1"/>
  <c r="T920" i="2" s="1"/>
  <c r="S920" i="2"/>
  <c r="S920" i="2" a="1"/>
  <c r="V919" i="2"/>
  <c r="V919" i="2" a="1"/>
  <c r="U919" i="2"/>
  <c r="T919" i="2"/>
  <c r="T919" i="2" a="1"/>
  <c r="S919" i="2" a="1"/>
  <c r="S919" i="2" s="1"/>
  <c r="V918" i="2" a="1"/>
  <c r="V918" i="2" s="1"/>
  <c r="U918" i="2"/>
  <c r="T918" i="2" a="1"/>
  <c r="T918" i="2" s="1"/>
  <c r="S918" i="2" a="1"/>
  <c r="S918" i="2" s="1"/>
  <c r="V917" i="2"/>
  <c r="V917" i="2" a="1"/>
  <c r="U917" i="2"/>
  <c r="T917" i="2" a="1"/>
  <c r="T917" i="2" s="1"/>
  <c r="S917" i="2"/>
  <c r="S917" i="2" a="1"/>
  <c r="V916" i="2" a="1"/>
  <c r="V916" i="2" s="1"/>
  <c r="U916" i="2"/>
  <c r="T916" i="2"/>
  <c r="T916" i="2" a="1"/>
  <c r="S916" i="2" a="1"/>
  <c r="S916" i="2" s="1"/>
  <c r="V915" i="2" a="1"/>
  <c r="V915" i="2" s="1"/>
  <c r="U915" i="2"/>
  <c r="T915" i="2" a="1"/>
  <c r="T915" i="2" s="1"/>
  <c r="S915" i="2" a="1"/>
  <c r="S915" i="2" s="1"/>
  <c r="V914" i="2"/>
  <c r="V914" i="2" a="1"/>
  <c r="U914" i="2"/>
  <c r="T914" i="2"/>
  <c r="T914" i="2" a="1"/>
  <c r="S914" i="2"/>
  <c r="S914" i="2" a="1"/>
  <c r="V913" i="2" a="1"/>
  <c r="V913" i="2" s="1"/>
  <c r="U913" i="2"/>
  <c r="T913" i="2" a="1"/>
  <c r="T913" i="2" s="1"/>
  <c r="S913" i="2" a="1"/>
  <c r="S913" i="2" s="1"/>
  <c r="V912" i="2" a="1"/>
  <c r="V912" i="2" s="1"/>
  <c r="U912" i="2"/>
  <c r="T912" i="2" a="1"/>
  <c r="T912" i="2" s="1"/>
  <c r="S912" i="2"/>
  <c r="S912" i="2" a="1"/>
  <c r="V911" i="2"/>
  <c r="V911" i="2" a="1"/>
  <c r="U911" i="2"/>
  <c r="T911" i="2"/>
  <c r="T911" i="2" a="1"/>
  <c r="S911" i="2" a="1"/>
  <c r="S911" i="2" s="1"/>
  <c r="V910" i="2" a="1"/>
  <c r="V910" i="2" s="1"/>
  <c r="U910" i="2"/>
  <c r="T910" i="2" a="1"/>
  <c r="T910" i="2" s="1"/>
  <c r="S910" i="2" a="1"/>
  <c r="S910" i="2" s="1"/>
  <c r="V909" i="2"/>
  <c r="V909" i="2" a="1"/>
  <c r="U909" i="2"/>
  <c r="T909" i="2" a="1"/>
  <c r="T909" i="2" s="1"/>
  <c r="S909" i="2"/>
  <c r="S909" i="2" a="1"/>
  <c r="V908" i="2" a="1"/>
  <c r="V908" i="2" s="1"/>
  <c r="U908" i="2"/>
  <c r="T908" i="2"/>
  <c r="T908" i="2" a="1"/>
  <c r="S908" i="2" a="1"/>
  <c r="S908" i="2" s="1"/>
  <c r="V907" i="2" a="1"/>
  <c r="V907" i="2" s="1"/>
  <c r="U907" i="2"/>
  <c r="T907" i="2" a="1"/>
  <c r="T907" i="2" s="1"/>
  <c r="S907" i="2" a="1"/>
  <c r="S907" i="2" s="1"/>
  <c r="V906" i="2"/>
  <c r="V906" i="2" a="1"/>
  <c r="U906" i="2"/>
  <c r="T906" i="2"/>
  <c r="T906" i="2" a="1"/>
  <c r="S906" i="2"/>
  <c r="S906" i="2" a="1"/>
  <c r="V905" i="2" a="1"/>
  <c r="V905" i="2" s="1"/>
  <c r="U905" i="2"/>
  <c r="T905" i="2" a="1"/>
  <c r="T905" i="2" s="1"/>
  <c r="S905" i="2" a="1"/>
  <c r="S905" i="2" s="1"/>
  <c r="V904" i="2" a="1"/>
  <c r="V904" i="2" s="1"/>
  <c r="U904" i="2"/>
  <c r="T904" i="2" a="1"/>
  <c r="T904" i="2" s="1"/>
  <c r="S904" i="2"/>
  <c r="S904" i="2" a="1"/>
  <c r="V903" i="2"/>
  <c r="V903" i="2" a="1"/>
  <c r="U903" i="2"/>
  <c r="T903" i="2"/>
  <c r="T903" i="2" a="1"/>
  <c r="S903" i="2" a="1"/>
  <c r="S903" i="2" s="1"/>
  <c r="V902" i="2" a="1"/>
  <c r="V902" i="2" s="1"/>
  <c r="U902" i="2"/>
  <c r="T902" i="2" a="1"/>
  <c r="T902" i="2" s="1"/>
  <c r="S902" i="2" a="1"/>
  <c r="S902" i="2" s="1"/>
  <c r="V901" i="2"/>
  <c r="V901" i="2" a="1"/>
  <c r="U901" i="2"/>
  <c r="T901" i="2" a="1"/>
  <c r="T901" i="2" s="1"/>
  <c r="S901" i="2"/>
  <c r="S901" i="2" a="1"/>
  <c r="V900" i="2" a="1"/>
  <c r="V900" i="2" s="1"/>
  <c r="U900" i="2"/>
  <c r="T900" i="2"/>
  <c r="T900" i="2" a="1"/>
  <c r="S900" i="2" a="1"/>
  <c r="S900" i="2" s="1"/>
  <c r="V899" i="2" a="1"/>
  <c r="V899" i="2" s="1"/>
  <c r="U899" i="2"/>
  <c r="T899" i="2" a="1"/>
  <c r="T899" i="2" s="1"/>
  <c r="S899" i="2" a="1"/>
  <c r="S899" i="2" s="1"/>
  <c r="V898" i="2"/>
  <c r="V898" i="2" a="1"/>
  <c r="U898" i="2"/>
  <c r="T898" i="2"/>
  <c r="T898" i="2" a="1"/>
  <c r="S898" i="2"/>
  <c r="S898" i="2" a="1"/>
  <c r="V897" i="2" a="1"/>
  <c r="V897" i="2" s="1"/>
  <c r="U897" i="2"/>
  <c r="T897" i="2" a="1"/>
  <c r="T897" i="2" s="1"/>
  <c r="S897" i="2" a="1"/>
  <c r="S897" i="2" s="1"/>
  <c r="V896" i="2" a="1"/>
  <c r="V896" i="2" s="1"/>
  <c r="U896" i="2"/>
  <c r="T896" i="2" a="1"/>
  <c r="T896" i="2" s="1"/>
  <c r="S896" i="2"/>
  <c r="S896" i="2" a="1"/>
  <c r="V895" i="2"/>
  <c r="V895" i="2" a="1"/>
  <c r="U895" i="2"/>
  <c r="T895" i="2"/>
  <c r="T895" i="2" a="1"/>
  <c r="S895" i="2" a="1"/>
  <c r="S895" i="2" s="1"/>
  <c r="V894" i="2" a="1"/>
  <c r="V894" i="2" s="1"/>
  <c r="U894" i="2"/>
  <c r="T894" i="2" a="1"/>
  <c r="T894" i="2" s="1"/>
  <c r="S894" i="2" a="1"/>
  <c r="S894" i="2" s="1"/>
  <c r="V893" i="2"/>
  <c r="V893" i="2" a="1"/>
  <c r="U893" i="2"/>
  <c r="T893" i="2" a="1"/>
  <c r="T893" i="2" s="1"/>
  <c r="S893" i="2"/>
  <c r="S893" i="2" a="1"/>
  <c r="V892" i="2" a="1"/>
  <c r="V892" i="2" s="1"/>
  <c r="U892" i="2"/>
  <c r="T892" i="2"/>
  <c r="T892" i="2" a="1"/>
  <c r="S892" i="2" a="1"/>
  <c r="S892" i="2" s="1"/>
  <c r="V891" i="2" a="1"/>
  <c r="V891" i="2" s="1"/>
  <c r="U891" i="2"/>
  <c r="T891" i="2" a="1"/>
  <c r="T891" i="2" s="1"/>
  <c r="S891" i="2" a="1"/>
  <c r="S891" i="2" s="1"/>
  <c r="V890" i="2"/>
  <c r="V890" i="2" a="1"/>
  <c r="U890" i="2"/>
  <c r="T890" i="2"/>
  <c r="T890" i="2" a="1"/>
  <c r="S890" i="2"/>
  <c r="S890" i="2" a="1"/>
  <c r="V889" i="2" a="1"/>
  <c r="V889" i="2" s="1"/>
  <c r="U889" i="2"/>
  <c r="T889" i="2" a="1"/>
  <c r="T889" i="2" s="1"/>
  <c r="S889" i="2" a="1"/>
  <c r="S889" i="2" s="1"/>
  <c r="V888" i="2" a="1"/>
  <c r="V888" i="2" s="1"/>
  <c r="U888" i="2"/>
  <c r="T888" i="2" a="1"/>
  <c r="T888" i="2" s="1"/>
  <c r="S888" i="2"/>
  <c r="S888" i="2" a="1"/>
  <c r="V887" i="2"/>
  <c r="V887" i="2" a="1"/>
  <c r="U887" i="2"/>
  <c r="T887" i="2"/>
  <c r="T887" i="2" a="1"/>
  <c r="S887" i="2" a="1"/>
  <c r="S887" i="2" s="1"/>
  <c r="V886" i="2" a="1"/>
  <c r="V886" i="2" s="1"/>
  <c r="U886" i="2"/>
  <c r="T886" i="2" a="1"/>
  <c r="T886" i="2" s="1"/>
  <c r="S886" i="2" a="1"/>
  <c r="S886" i="2" s="1"/>
  <c r="V885" i="2"/>
  <c r="V885" i="2" a="1"/>
  <c r="U885" i="2"/>
  <c r="T885" i="2" a="1"/>
  <c r="T885" i="2" s="1"/>
  <c r="S885" i="2"/>
  <c r="S885" i="2" a="1"/>
  <c r="V884" i="2" a="1"/>
  <c r="V884" i="2" s="1"/>
  <c r="U884" i="2"/>
  <c r="T884" i="2"/>
  <c r="T884" i="2" a="1"/>
  <c r="S884" i="2" a="1"/>
  <c r="S884" i="2" s="1"/>
  <c r="V883" i="2" a="1"/>
  <c r="V883" i="2" s="1"/>
  <c r="U883" i="2"/>
  <c r="T883" i="2" a="1"/>
  <c r="T883" i="2" s="1"/>
  <c r="S883" i="2" a="1"/>
  <c r="S883" i="2" s="1"/>
  <c r="V882" i="2"/>
  <c r="V882" i="2" a="1"/>
  <c r="U882" i="2"/>
  <c r="T882" i="2"/>
  <c r="T882" i="2" a="1"/>
  <c r="S882" i="2"/>
  <c r="S882" i="2" a="1"/>
  <c r="V881" i="2" a="1"/>
  <c r="V881" i="2" s="1"/>
  <c r="U881" i="2"/>
  <c r="T881" i="2" a="1"/>
  <c r="T881" i="2" s="1"/>
  <c r="S881" i="2" a="1"/>
  <c r="S881" i="2" s="1"/>
  <c r="V880" i="2" a="1"/>
  <c r="V880" i="2" s="1"/>
  <c r="U880" i="2"/>
  <c r="T880" i="2" a="1"/>
  <c r="T880" i="2" s="1"/>
  <c r="S880" i="2"/>
  <c r="S880" i="2" a="1"/>
  <c r="V879" i="2"/>
  <c r="V879" i="2" a="1"/>
  <c r="U879" i="2"/>
  <c r="T879" i="2"/>
  <c r="T879" i="2" a="1"/>
  <c r="S879" i="2" a="1"/>
  <c r="S879" i="2" s="1"/>
  <c r="V878" i="2" a="1"/>
  <c r="V878" i="2" s="1"/>
  <c r="U878" i="2"/>
  <c r="T878" i="2" a="1"/>
  <c r="T878" i="2" s="1"/>
  <c r="S878" i="2" a="1"/>
  <c r="S878" i="2" s="1"/>
  <c r="V877" i="2"/>
  <c r="V877" i="2" a="1"/>
  <c r="U877" i="2"/>
  <c r="T877" i="2" a="1"/>
  <c r="T877" i="2" s="1"/>
  <c r="S877" i="2"/>
  <c r="S877" i="2" a="1"/>
  <c r="V876" i="2" a="1"/>
  <c r="V876" i="2" s="1"/>
  <c r="U876" i="2"/>
  <c r="T876" i="2" a="1"/>
  <c r="T876" i="2" s="1"/>
  <c r="S876" i="2" a="1"/>
  <c r="S876" i="2" s="1"/>
  <c r="V875" i="2" a="1"/>
  <c r="V875" i="2" s="1"/>
  <c r="U875" i="2"/>
  <c r="T875" i="2" a="1"/>
  <c r="T875" i="2" s="1"/>
  <c r="S875" i="2" a="1"/>
  <c r="S875" i="2" s="1"/>
  <c r="V874" i="2"/>
  <c r="V874" i="2" a="1"/>
  <c r="U874" i="2"/>
  <c r="T874" i="2"/>
  <c r="T874" i="2" a="1"/>
  <c r="S874" i="2" a="1"/>
  <c r="S874" i="2" s="1"/>
  <c r="V873" i="2" a="1"/>
  <c r="V873" i="2" s="1"/>
  <c r="U873" i="2"/>
  <c r="T873" i="2" a="1"/>
  <c r="T873" i="2" s="1"/>
  <c r="S873" i="2" a="1"/>
  <c r="S873" i="2" s="1"/>
  <c r="V872" i="2" a="1"/>
  <c r="V872" i="2" s="1"/>
  <c r="U872" i="2"/>
  <c r="T872" i="2" a="1"/>
  <c r="T872" i="2" s="1"/>
  <c r="S872" i="2"/>
  <c r="S872" i="2" a="1"/>
  <c r="V871" i="2" a="1"/>
  <c r="V871" i="2" s="1"/>
  <c r="U871" i="2"/>
  <c r="T871" i="2"/>
  <c r="T871" i="2" a="1"/>
  <c r="S871" i="2" a="1"/>
  <c r="S871" i="2" s="1"/>
  <c r="V870" i="2" a="1"/>
  <c r="V870" i="2" s="1"/>
  <c r="U870" i="2"/>
  <c r="T870" i="2" a="1"/>
  <c r="T870" i="2" s="1"/>
  <c r="S870" i="2" a="1"/>
  <c r="S870" i="2" s="1"/>
  <c r="V869" i="2"/>
  <c r="V869" i="2" a="1"/>
  <c r="U869" i="2"/>
  <c r="T869" i="2" a="1"/>
  <c r="T869" i="2" s="1"/>
  <c r="S869" i="2"/>
  <c r="S869" i="2" a="1"/>
  <c r="V868" i="2" a="1"/>
  <c r="V868" i="2" s="1"/>
  <c r="U868" i="2"/>
  <c r="T868" i="2" a="1"/>
  <c r="T868" i="2" s="1"/>
  <c r="S868" i="2" a="1"/>
  <c r="S868" i="2" s="1"/>
  <c r="V867" i="2" a="1"/>
  <c r="V867" i="2" s="1"/>
  <c r="U867" i="2"/>
  <c r="T867" i="2" a="1"/>
  <c r="T867" i="2" s="1"/>
  <c r="S867" i="2" a="1"/>
  <c r="S867" i="2" s="1"/>
  <c r="V866" i="2"/>
  <c r="V866" i="2" a="1"/>
  <c r="U866" i="2"/>
  <c r="T866" i="2"/>
  <c r="T866" i="2" a="1"/>
  <c r="S866" i="2" a="1"/>
  <c r="S866" i="2" s="1"/>
  <c r="V865" i="2" a="1"/>
  <c r="V865" i="2" s="1"/>
  <c r="U865" i="2"/>
  <c r="T865" i="2" a="1"/>
  <c r="T865" i="2" s="1"/>
  <c r="S865" i="2" a="1"/>
  <c r="S865" i="2" s="1"/>
  <c r="V864" i="2" a="1"/>
  <c r="V864" i="2" s="1"/>
  <c r="U864" i="2"/>
  <c r="T864" i="2" a="1"/>
  <c r="T864" i="2" s="1"/>
  <c r="S864" i="2"/>
  <c r="S864" i="2" a="1"/>
  <c r="V863" i="2" a="1"/>
  <c r="V863" i="2" s="1"/>
  <c r="U863" i="2"/>
  <c r="T863" i="2"/>
  <c r="T863" i="2" a="1"/>
  <c r="S863" i="2" a="1"/>
  <c r="S863" i="2" s="1"/>
  <c r="V862" i="2" a="1"/>
  <c r="V862" i="2" s="1"/>
  <c r="U862" i="2"/>
  <c r="T862" i="2" a="1"/>
  <c r="T862" i="2" s="1"/>
  <c r="S862" i="2" a="1"/>
  <c r="S862" i="2" s="1"/>
  <c r="V861" i="2"/>
  <c r="V861" i="2" a="1"/>
  <c r="U861" i="2"/>
  <c r="T861" i="2" a="1"/>
  <c r="T861" i="2" s="1"/>
  <c r="S861" i="2"/>
  <c r="S861" i="2" a="1"/>
  <c r="V860" i="2" a="1"/>
  <c r="V860" i="2" s="1"/>
  <c r="U860" i="2"/>
  <c r="T860" i="2" a="1"/>
  <c r="T860" i="2" s="1"/>
  <c r="S860" i="2" a="1"/>
  <c r="S860" i="2" s="1"/>
  <c r="V859" i="2" a="1"/>
  <c r="V859" i="2" s="1"/>
  <c r="U859" i="2"/>
  <c r="T859" i="2" a="1"/>
  <c r="T859" i="2" s="1"/>
  <c r="S859" i="2" a="1"/>
  <c r="S859" i="2" s="1"/>
  <c r="V858" i="2"/>
  <c r="V858" i="2" a="1"/>
  <c r="U858" i="2"/>
  <c r="T858" i="2"/>
  <c r="T858" i="2" a="1"/>
  <c r="S858" i="2" a="1"/>
  <c r="S858" i="2" s="1"/>
  <c r="V857" i="2" a="1"/>
  <c r="V857" i="2" s="1"/>
  <c r="U857" i="2"/>
  <c r="T857" i="2" a="1"/>
  <c r="T857" i="2" s="1"/>
  <c r="S857" i="2" a="1"/>
  <c r="S857" i="2" s="1"/>
  <c r="V856" i="2" a="1"/>
  <c r="V856" i="2" s="1"/>
  <c r="U856" i="2"/>
  <c r="T856" i="2" a="1"/>
  <c r="T856" i="2" s="1"/>
  <c r="S856" i="2"/>
  <c r="S856" i="2" a="1"/>
  <c r="V855" i="2" a="1"/>
  <c r="V855" i="2" s="1"/>
  <c r="U855" i="2"/>
  <c r="T855" i="2"/>
  <c r="T855" i="2" a="1"/>
  <c r="S855" i="2" a="1"/>
  <c r="S855" i="2" s="1"/>
  <c r="V854" i="2" a="1"/>
  <c r="V854" i="2" s="1"/>
  <c r="U854" i="2"/>
  <c r="T854" i="2" a="1"/>
  <c r="T854" i="2" s="1"/>
  <c r="S854" i="2" a="1"/>
  <c r="S854" i="2" s="1"/>
  <c r="V853" i="2"/>
  <c r="V853" i="2" a="1"/>
  <c r="U853" i="2"/>
  <c r="T853" i="2" a="1"/>
  <c r="T853" i="2" s="1"/>
  <c r="S853" i="2"/>
  <c r="S853" i="2" a="1"/>
  <c r="V852" i="2" a="1"/>
  <c r="V852" i="2" s="1"/>
  <c r="U852" i="2"/>
  <c r="T852" i="2" a="1"/>
  <c r="T852" i="2" s="1"/>
  <c r="S852" i="2" a="1"/>
  <c r="S852" i="2" s="1"/>
  <c r="V851" i="2" a="1"/>
  <c r="V851" i="2" s="1"/>
  <c r="U851" i="2"/>
  <c r="T851" i="2" a="1"/>
  <c r="T851" i="2" s="1"/>
  <c r="S851" i="2" a="1"/>
  <c r="S851" i="2" s="1"/>
  <c r="V850" i="2"/>
  <c r="V850" i="2" a="1"/>
  <c r="U850" i="2"/>
  <c r="T850" i="2"/>
  <c r="T850" i="2" a="1"/>
  <c r="S850" i="2" a="1"/>
  <c r="S850" i="2" s="1"/>
  <c r="V849" i="2" a="1"/>
  <c r="V849" i="2" s="1"/>
  <c r="U849" i="2"/>
  <c r="T849" i="2" a="1"/>
  <c r="T849" i="2" s="1"/>
  <c r="S849" i="2" a="1"/>
  <c r="S849" i="2" s="1"/>
  <c r="V848" i="2" a="1"/>
  <c r="V848" i="2" s="1"/>
  <c r="U848" i="2"/>
  <c r="T848" i="2" a="1"/>
  <c r="T848" i="2" s="1"/>
  <c r="S848" i="2"/>
  <c r="S848" i="2" a="1"/>
  <c r="V847" i="2" a="1"/>
  <c r="V847" i="2" s="1"/>
  <c r="U847" i="2"/>
  <c r="T847" i="2"/>
  <c r="T847" i="2" a="1"/>
  <c r="S847" i="2" a="1"/>
  <c r="S847" i="2" s="1"/>
  <c r="V846" i="2" a="1"/>
  <c r="V846" i="2" s="1"/>
  <c r="U846" i="2"/>
  <c r="T846" i="2" a="1"/>
  <c r="T846" i="2" s="1"/>
  <c r="S846" i="2" a="1"/>
  <c r="S846" i="2" s="1"/>
  <c r="V845" i="2"/>
  <c r="V845" i="2" a="1"/>
  <c r="U845" i="2"/>
  <c r="T845" i="2" a="1"/>
  <c r="T845" i="2" s="1"/>
  <c r="S845" i="2"/>
  <c r="S845" i="2" a="1"/>
  <c r="V844" i="2" a="1"/>
  <c r="V844" i="2" s="1"/>
  <c r="U844" i="2"/>
  <c r="T844" i="2" a="1"/>
  <c r="T844" i="2" s="1"/>
  <c r="S844" i="2" a="1"/>
  <c r="S844" i="2" s="1"/>
  <c r="V843" i="2" a="1"/>
  <c r="V843" i="2" s="1"/>
  <c r="U843" i="2"/>
  <c r="T843" i="2" a="1"/>
  <c r="T843" i="2" s="1"/>
  <c r="S843" i="2" a="1"/>
  <c r="S843" i="2" s="1"/>
  <c r="V842" i="2"/>
  <c r="V842" i="2" a="1"/>
  <c r="U842" i="2"/>
  <c r="T842" i="2"/>
  <c r="T842" i="2" a="1"/>
  <c r="S842" i="2" a="1"/>
  <c r="S842" i="2" s="1"/>
  <c r="V841" i="2" a="1"/>
  <c r="V841" i="2" s="1"/>
  <c r="U841" i="2"/>
  <c r="T841" i="2" a="1"/>
  <c r="T841" i="2" s="1"/>
  <c r="S841" i="2" a="1"/>
  <c r="S841" i="2" s="1"/>
  <c r="V840" i="2" a="1"/>
  <c r="V840" i="2" s="1"/>
  <c r="U840" i="2"/>
  <c r="T840" i="2" a="1"/>
  <c r="T840" i="2" s="1"/>
  <c r="S840" i="2"/>
  <c r="S840" i="2" a="1"/>
  <c r="V839" i="2" a="1"/>
  <c r="V839" i="2" s="1"/>
  <c r="U839" i="2"/>
  <c r="T839" i="2"/>
  <c r="T839" i="2" a="1"/>
  <c r="S839" i="2" a="1"/>
  <c r="S839" i="2" s="1"/>
  <c r="V838" i="2"/>
  <c r="V838" i="2" a="1"/>
  <c r="U838" i="2"/>
  <c r="T838" i="2" a="1"/>
  <c r="T838" i="2" s="1"/>
  <c r="S838" i="2" a="1"/>
  <c r="S838" i="2" s="1"/>
  <c r="V837" i="2"/>
  <c r="V837" i="2" a="1"/>
  <c r="U837" i="2"/>
  <c r="T837" i="2" a="1"/>
  <c r="T837" i="2" s="1"/>
  <c r="S837" i="2"/>
  <c r="S837" i="2" a="1"/>
  <c r="V836" i="2" a="1"/>
  <c r="V836" i="2" s="1"/>
  <c r="U836" i="2"/>
  <c r="T836" i="2" a="1"/>
  <c r="T836" i="2" s="1"/>
  <c r="S836" i="2" a="1"/>
  <c r="S836" i="2" s="1"/>
  <c r="V835" i="2" a="1"/>
  <c r="V835" i="2" s="1"/>
  <c r="U835" i="2"/>
  <c r="T835" i="2" a="1"/>
  <c r="T835" i="2" s="1"/>
  <c r="S835" i="2" a="1"/>
  <c r="S835" i="2" s="1"/>
  <c r="V834" i="2"/>
  <c r="V834" i="2" a="1"/>
  <c r="U834" i="2"/>
  <c r="T834" i="2"/>
  <c r="T834" i="2" a="1"/>
  <c r="S834" i="2" a="1"/>
  <c r="S834" i="2" s="1"/>
  <c r="V833" i="2" a="1"/>
  <c r="V833" i="2" s="1"/>
  <c r="U833" i="2"/>
  <c r="T833" i="2" a="1"/>
  <c r="T833" i="2" s="1"/>
  <c r="S833" i="2" a="1"/>
  <c r="S833" i="2" s="1"/>
  <c r="V832" i="2" a="1"/>
  <c r="V832" i="2" s="1"/>
  <c r="U832" i="2"/>
  <c r="T832" i="2" a="1"/>
  <c r="T832" i="2" s="1"/>
  <c r="S832" i="2"/>
  <c r="S832" i="2" a="1"/>
  <c r="V831" i="2" a="1"/>
  <c r="V831" i="2" s="1"/>
  <c r="U831" i="2"/>
  <c r="T831" i="2"/>
  <c r="T831" i="2" a="1"/>
  <c r="S831" i="2" a="1"/>
  <c r="S831" i="2" s="1"/>
  <c r="V830" i="2" a="1"/>
  <c r="V830" i="2" s="1"/>
  <c r="U830" i="2"/>
  <c r="T830" i="2" a="1"/>
  <c r="T830" i="2" s="1"/>
  <c r="S830" i="2" a="1"/>
  <c r="S830" i="2" s="1"/>
  <c r="V829" i="2"/>
  <c r="V829" i="2" a="1"/>
  <c r="U829" i="2"/>
  <c r="T829" i="2" a="1"/>
  <c r="T829" i="2" s="1"/>
  <c r="S829" i="2"/>
  <c r="S829" i="2" a="1"/>
  <c r="V828" i="2" a="1"/>
  <c r="V828" i="2" s="1"/>
  <c r="U828" i="2"/>
  <c r="T828" i="2" a="1"/>
  <c r="T828" i="2" s="1"/>
  <c r="S828" i="2" a="1"/>
  <c r="S828" i="2" s="1"/>
  <c r="V827" i="2" a="1"/>
  <c r="V827" i="2" s="1"/>
  <c r="U827" i="2"/>
  <c r="T827" i="2" a="1"/>
  <c r="T827" i="2" s="1"/>
  <c r="S827" i="2" a="1"/>
  <c r="S827" i="2" s="1"/>
  <c r="V826" i="2"/>
  <c r="V826" i="2" a="1"/>
  <c r="U826" i="2"/>
  <c r="T826" i="2"/>
  <c r="T826" i="2" a="1"/>
  <c r="S826" i="2" a="1"/>
  <c r="S826" i="2" s="1"/>
  <c r="V825" i="2" a="1"/>
  <c r="V825" i="2" s="1"/>
  <c r="U825" i="2"/>
  <c r="T825" i="2" a="1"/>
  <c r="T825" i="2" s="1"/>
  <c r="S825" i="2" a="1"/>
  <c r="S825" i="2" s="1"/>
  <c r="V824" i="2" a="1"/>
  <c r="V824" i="2" s="1"/>
  <c r="U824" i="2"/>
  <c r="T824" i="2" a="1"/>
  <c r="T824" i="2" s="1"/>
  <c r="S824" i="2"/>
  <c r="S824" i="2" a="1"/>
  <c r="V823" i="2" a="1"/>
  <c r="V823" i="2" s="1"/>
  <c r="U823" i="2"/>
  <c r="T823" i="2"/>
  <c r="T823" i="2" a="1"/>
  <c r="S823" i="2" a="1"/>
  <c r="S823" i="2" s="1"/>
  <c r="V822" i="2" a="1"/>
  <c r="V822" i="2" s="1"/>
  <c r="U822" i="2"/>
  <c r="T822" i="2" a="1"/>
  <c r="T822" i="2" s="1"/>
  <c r="S822" i="2" a="1"/>
  <c r="S822" i="2" s="1"/>
  <c r="V821" i="2"/>
  <c r="V821" i="2" a="1"/>
  <c r="U821" i="2"/>
  <c r="T821" i="2" a="1"/>
  <c r="T821" i="2" s="1"/>
  <c r="S821" i="2"/>
  <c r="S821" i="2" a="1"/>
  <c r="V820" i="2" a="1"/>
  <c r="V820" i="2" s="1"/>
  <c r="U820" i="2"/>
  <c r="T820" i="2" a="1"/>
  <c r="T820" i="2" s="1"/>
  <c r="S820" i="2" a="1"/>
  <c r="S820" i="2" s="1"/>
  <c r="V819" i="2" a="1"/>
  <c r="V819" i="2" s="1"/>
  <c r="U819" i="2"/>
  <c r="T819" i="2" a="1"/>
  <c r="T819" i="2" s="1"/>
  <c r="S819" i="2" a="1"/>
  <c r="S819" i="2" s="1"/>
  <c r="V818" i="2"/>
  <c r="V818" i="2" a="1"/>
  <c r="U818" i="2"/>
  <c r="T818" i="2"/>
  <c r="T818" i="2" a="1"/>
  <c r="S818" i="2" a="1"/>
  <c r="S818" i="2" s="1"/>
  <c r="V817" i="2" a="1"/>
  <c r="V817" i="2" s="1"/>
  <c r="U817" i="2"/>
  <c r="T817" i="2" a="1"/>
  <c r="T817" i="2" s="1"/>
  <c r="S817" i="2" a="1"/>
  <c r="S817" i="2" s="1"/>
  <c r="V816" i="2" a="1"/>
  <c r="V816" i="2" s="1"/>
  <c r="U816" i="2"/>
  <c r="T816" i="2" a="1"/>
  <c r="T816" i="2" s="1"/>
  <c r="S816" i="2"/>
  <c r="S816" i="2" a="1"/>
  <c r="V815" i="2" a="1"/>
  <c r="V815" i="2" s="1"/>
  <c r="U815" i="2"/>
  <c r="T815" i="2"/>
  <c r="T815" i="2" a="1"/>
  <c r="S815" i="2" a="1"/>
  <c r="S815" i="2" s="1"/>
  <c r="V814" i="2" a="1"/>
  <c r="V814" i="2" s="1"/>
  <c r="U814" i="2"/>
  <c r="T814" i="2" a="1"/>
  <c r="T814" i="2" s="1"/>
  <c r="S814" i="2" a="1"/>
  <c r="S814" i="2" s="1"/>
  <c r="V813" i="2"/>
  <c r="V813" i="2" a="1"/>
  <c r="U813" i="2"/>
  <c r="T813" i="2" a="1"/>
  <c r="T813" i="2" s="1"/>
  <c r="S813" i="2"/>
  <c r="S813" i="2" a="1"/>
  <c r="V812" i="2" a="1"/>
  <c r="V812" i="2" s="1"/>
  <c r="U812" i="2"/>
  <c r="T812" i="2" a="1"/>
  <c r="T812" i="2" s="1"/>
  <c r="S812" i="2" a="1"/>
  <c r="S812" i="2" s="1"/>
  <c r="V811" i="2" a="1"/>
  <c r="V811" i="2" s="1"/>
  <c r="U811" i="2"/>
  <c r="T811" i="2" a="1"/>
  <c r="T811" i="2" s="1"/>
  <c r="S811" i="2" a="1"/>
  <c r="S811" i="2" s="1"/>
  <c r="V810" i="2"/>
  <c r="V810" i="2" a="1"/>
  <c r="U810" i="2"/>
  <c r="T810" i="2"/>
  <c r="T810" i="2" a="1"/>
  <c r="S810" i="2" a="1"/>
  <c r="S810" i="2" s="1"/>
  <c r="V809" i="2" a="1"/>
  <c r="V809" i="2" s="1"/>
  <c r="U809" i="2"/>
  <c r="T809" i="2" a="1"/>
  <c r="T809" i="2" s="1"/>
  <c r="S809" i="2" a="1"/>
  <c r="S809" i="2" s="1"/>
  <c r="V808" i="2" a="1"/>
  <c r="V808" i="2" s="1"/>
  <c r="U808" i="2"/>
  <c r="T808" i="2" a="1"/>
  <c r="T808" i="2" s="1"/>
  <c r="S808" i="2"/>
  <c r="S808" i="2" a="1"/>
  <c r="V807" i="2" a="1"/>
  <c r="V807" i="2" s="1"/>
  <c r="U807" i="2"/>
  <c r="T807" i="2"/>
  <c r="T807" i="2" a="1"/>
  <c r="S807" i="2" a="1"/>
  <c r="S807" i="2" s="1"/>
  <c r="V806" i="2" a="1"/>
  <c r="V806" i="2" s="1"/>
  <c r="U806" i="2"/>
  <c r="T806" i="2" a="1"/>
  <c r="T806" i="2" s="1"/>
  <c r="S806" i="2" a="1"/>
  <c r="S806" i="2" s="1"/>
  <c r="V805" i="2"/>
  <c r="V805" i="2" a="1"/>
  <c r="U805" i="2"/>
  <c r="T805" i="2" a="1"/>
  <c r="T805" i="2" s="1"/>
  <c r="S805" i="2"/>
  <c r="S805" i="2" a="1"/>
  <c r="V804" i="2" a="1"/>
  <c r="V804" i="2" s="1"/>
  <c r="U804" i="2"/>
  <c r="T804" i="2" a="1"/>
  <c r="T804" i="2" s="1"/>
  <c r="S804" i="2" a="1"/>
  <c r="S804" i="2" s="1"/>
  <c r="V803" i="2" a="1"/>
  <c r="V803" i="2" s="1"/>
  <c r="U803" i="2"/>
  <c r="T803" i="2" a="1"/>
  <c r="T803" i="2" s="1"/>
  <c r="S803" i="2" a="1"/>
  <c r="S803" i="2" s="1"/>
  <c r="V802" i="2"/>
  <c r="V802" i="2" a="1"/>
  <c r="U802" i="2"/>
  <c r="T802" i="2"/>
  <c r="T802" i="2" a="1"/>
  <c r="S802" i="2" a="1"/>
  <c r="S802" i="2" s="1"/>
  <c r="V801" i="2" a="1"/>
  <c r="V801" i="2" s="1"/>
  <c r="U801" i="2"/>
  <c r="T801" i="2" a="1"/>
  <c r="T801" i="2" s="1"/>
  <c r="S801" i="2" a="1"/>
  <c r="S801" i="2" s="1"/>
  <c r="V800" i="2" a="1"/>
  <c r="V800" i="2" s="1"/>
  <c r="U800" i="2"/>
  <c r="T800" i="2" a="1"/>
  <c r="T800" i="2" s="1"/>
  <c r="S800" i="2"/>
  <c r="S800" i="2" a="1"/>
  <c r="V799" i="2" a="1"/>
  <c r="V799" i="2" s="1"/>
  <c r="U799" i="2"/>
  <c r="T799" i="2"/>
  <c r="T799" i="2" a="1"/>
  <c r="S799" i="2" a="1"/>
  <c r="S799" i="2" s="1"/>
  <c r="V798" i="2" a="1"/>
  <c r="V798" i="2" s="1"/>
  <c r="U798" i="2"/>
  <c r="T798" i="2" a="1"/>
  <c r="T798" i="2" s="1"/>
  <c r="S798" i="2" a="1"/>
  <c r="S798" i="2" s="1"/>
  <c r="V797" i="2"/>
  <c r="V797" i="2" a="1"/>
  <c r="U797" i="2"/>
  <c r="T797" i="2" a="1"/>
  <c r="T797" i="2" s="1"/>
  <c r="S797" i="2"/>
  <c r="S797" i="2" a="1"/>
  <c r="V796" i="2" a="1"/>
  <c r="V796" i="2" s="1"/>
  <c r="U796" i="2"/>
  <c r="T796" i="2" a="1"/>
  <c r="T796" i="2" s="1"/>
  <c r="S796" i="2" a="1"/>
  <c r="S796" i="2" s="1"/>
  <c r="V795" i="2" a="1"/>
  <c r="V795" i="2" s="1"/>
  <c r="U795" i="2"/>
  <c r="T795" i="2" a="1"/>
  <c r="T795" i="2" s="1"/>
  <c r="S795" i="2" a="1"/>
  <c r="S795" i="2" s="1"/>
  <c r="V794" i="2"/>
  <c r="V794" i="2" a="1"/>
  <c r="U794" i="2"/>
  <c r="T794" i="2"/>
  <c r="T794" i="2" a="1"/>
  <c r="S794" i="2" a="1"/>
  <c r="S794" i="2" s="1"/>
  <c r="V793" i="2" a="1"/>
  <c r="V793" i="2" s="1"/>
  <c r="U793" i="2"/>
  <c r="T793" i="2" a="1"/>
  <c r="T793" i="2" s="1"/>
  <c r="S793" i="2" a="1"/>
  <c r="S793" i="2" s="1"/>
  <c r="V792" i="2" a="1"/>
  <c r="V792" i="2" s="1"/>
  <c r="U792" i="2"/>
  <c r="T792" i="2" a="1"/>
  <c r="T792" i="2" s="1"/>
  <c r="S792" i="2"/>
  <c r="S792" i="2" a="1"/>
  <c r="V791" i="2" a="1"/>
  <c r="V791" i="2" s="1"/>
  <c r="U791" i="2"/>
  <c r="T791" i="2"/>
  <c r="T791" i="2" a="1"/>
  <c r="S791" i="2" a="1"/>
  <c r="S791" i="2" s="1"/>
  <c r="V790" i="2" a="1"/>
  <c r="V790" i="2" s="1"/>
  <c r="U790" i="2"/>
  <c r="T790" i="2" a="1"/>
  <c r="T790" i="2" s="1"/>
  <c r="S790" i="2" a="1"/>
  <c r="S790" i="2" s="1"/>
  <c r="V789" i="2"/>
  <c r="V789" i="2" a="1"/>
  <c r="U789" i="2"/>
  <c r="T789" i="2" a="1"/>
  <c r="T789" i="2" s="1"/>
  <c r="S789" i="2"/>
  <c r="S789" i="2" a="1"/>
  <c r="V788" i="2" a="1"/>
  <c r="V788" i="2" s="1"/>
  <c r="U788" i="2"/>
  <c r="T788" i="2" a="1"/>
  <c r="T788" i="2" s="1"/>
  <c r="S788" i="2" a="1"/>
  <c r="S788" i="2" s="1"/>
  <c r="V787" i="2" a="1"/>
  <c r="V787" i="2" s="1"/>
  <c r="U787" i="2"/>
  <c r="T787" i="2" a="1"/>
  <c r="T787" i="2" s="1"/>
  <c r="S787" i="2" a="1"/>
  <c r="S787" i="2" s="1"/>
  <c r="V786" i="2"/>
  <c r="V786" i="2" a="1"/>
  <c r="U786" i="2"/>
  <c r="T786" i="2"/>
  <c r="T786" i="2" a="1"/>
  <c r="S786" i="2" a="1"/>
  <c r="S786" i="2" s="1"/>
  <c r="V785" i="2" a="1"/>
  <c r="V785" i="2" s="1"/>
  <c r="U785" i="2"/>
  <c r="T785" i="2" a="1"/>
  <c r="T785" i="2" s="1"/>
  <c r="S785" i="2" a="1"/>
  <c r="S785" i="2" s="1"/>
  <c r="V784" i="2" a="1"/>
  <c r="V784" i="2" s="1"/>
  <c r="U784" i="2"/>
  <c r="T784" i="2" a="1"/>
  <c r="T784" i="2" s="1"/>
  <c r="S784" i="2"/>
  <c r="S784" i="2" a="1"/>
  <c r="V783" i="2" a="1"/>
  <c r="V783" i="2" s="1"/>
  <c r="U783" i="2"/>
  <c r="T783" i="2"/>
  <c r="T783" i="2" a="1"/>
  <c r="S783" i="2" a="1"/>
  <c r="S783" i="2" s="1"/>
  <c r="V782" i="2" a="1"/>
  <c r="V782" i="2" s="1"/>
  <c r="U782" i="2"/>
  <c r="T782" i="2" a="1"/>
  <c r="T782" i="2" s="1"/>
  <c r="S782" i="2" a="1"/>
  <c r="S782" i="2" s="1"/>
  <c r="V781" i="2"/>
  <c r="V781" i="2" a="1"/>
  <c r="U781" i="2"/>
  <c r="T781" i="2" a="1"/>
  <c r="T781" i="2" s="1"/>
  <c r="S781" i="2"/>
  <c r="S781" i="2" a="1"/>
  <c r="V780" i="2" a="1"/>
  <c r="V780" i="2" s="1"/>
  <c r="U780" i="2"/>
  <c r="T780" i="2" a="1"/>
  <c r="T780" i="2" s="1"/>
  <c r="S780" i="2" a="1"/>
  <c r="S780" i="2" s="1"/>
  <c r="V779" i="2" a="1"/>
  <c r="V779" i="2" s="1"/>
  <c r="U779" i="2"/>
  <c r="T779" i="2" a="1"/>
  <c r="T779" i="2" s="1"/>
  <c r="S779" i="2" a="1"/>
  <c r="S779" i="2" s="1"/>
  <c r="V778" i="2"/>
  <c r="V778" i="2" a="1"/>
  <c r="U778" i="2"/>
  <c r="T778" i="2"/>
  <c r="T778" i="2" a="1"/>
  <c r="S778" i="2" a="1"/>
  <c r="S778" i="2" s="1"/>
  <c r="V777" i="2" a="1"/>
  <c r="V777" i="2" s="1"/>
  <c r="U777" i="2"/>
  <c r="T777" i="2" a="1"/>
  <c r="T777" i="2" s="1"/>
  <c r="S777" i="2" a="1"/>
  <c r="S777" i="2" s="1"/>
  <c r="V776" i="2" a="1"/>
  <c r="V776" i="2" s="1"/>
  <c r="U776" i="2"/>
  <c r="T776" i="2" a="1"/>
  <c r="T776" i="2" s="1"/>
  <c r="S776" i="2"/>
  <c r="S776" i="2" a="1"/>
  <c r="V775" i="2" a="1"/>
  <c r="V775" i="2" s="1"/>
  <c r="U775" i="2"/>
  <c r="T775" i="2"/>
  <c r="T775" i="2" a="1"/>
  <c r="S775" i="2" a="1"/>
  <c r="S775" i="2" s="1"/>
  <c r="V774" i="2" a="1"/>
  <c r="V774" i="2" s="1"/>
  <c r="U774" i="2"/>
  <c r="T774" i="2" a="1"/>
  <c r="T774" i="2" s="1"/>
  <c r="S774" i="2" a="1"/>
  <c r="S774" i="2" s="1"/>
  <c r="V773" i="2"/>
  <c r="V773" i="2" a="1"/>
  <c r="U773" i="2"/>
  <c r="T773" i="2" a="1"/>
  <c r="T773" i="2" s="1"/>
  <c r="S773" i="2"/>
  <c r="S773" i="2" a="1"/>
  <c r="V772" i="2" a="1"/>
  <c r="V772" i="2" s="1"/>
  <c r="U772" i="2"/>
  <c r="T772" i="2" a="1"/>
  <c r="T772" i="2" s="1"/>
  <c r="S772" i="2" a="1"/>
  <c r="S772" i="2" s="1"/>
  <c r="V771" i="2" a="1"/>
  <c r="V771" i="2" s="1"/>
  <c r="U771" i="2"/>
  <c r="T771" i="2" a="1"/>
  <c r="T771" i="2" s="1"/>
  <c r="S771" i="2" a="1"/>
  <c r="S771" i="2" s="1"/>
  <c r="V770" i="2"/>
  <c r="V770" i="2" a="1"/>
  <c r="U770" i="2"/>
  <c r="T770" i="2"/>
  <c r="T770" i="2" a="1"/>
  <c r="S770" i="2" a="1"/>
  <c r="S770" i="2" s="1"/>
  <c r="V769" i="2" a="1"/>
  <c r="V769" i="2" s="1"/>
  <c r="U769" i="2"/>
  <c r="T769" i="2" a="1"/>
  <c r="T769" i="2" s="1"/>
  <c r="S769" i="2" a="1"/>
  <c r="S769" i="2" s="1"/>
  <c r="V768" i="2" a="1"/>
  <c r="V768" i="2" s="1"/>
  <c r="U768" i="2"/>
  <c r="T768" i="2" a="1"/>
  <c r="T768" i="2" s="1"/>
  <c r="S768" i="2"/>
  <c r="S768" i="2" a="1"/>
  <c r="V767" i="2" a="1"/>
  <c r="V767" i="2" s="1"/>
  <c r="U767" i="2"/>
  <c r="T767" i="2"/>
  <c r="T767" i="2" a="1"/>
  <c r="S767" i="2" a="1"/>
  <c r="S767" i="2" s="1"/>
  <c r="V766" i="2" a="1"/>
  <c r="V766" i="2" s="1"/>
  <c r="U766" i="2"/>
  <c r="T766" i="2" a="1"/>
  <c r="T766" i="2" s="1"/>
  <c r="S766" i="2" a="1"/>
  <c r="S766" i="2" s="1"/>
  <c r="V765" i="2"/>
  <c r="V765" i="2" a="1"/>
  <c r="U765" i="2"/>
  <c r="T765" i="2" a="1"/>
  <c r="T765" i="2" s="1"/>
  <c r="S765" i="2"/>
  <c r="S765" i="2" a="1"/>
  <c r="V764" i="2" a="1"/>
  <c r="V764" i="2" s="1"/>
  <c r="U764" i="2"/>
  <c r="T764" i="2" a="1"/>
  <c r="T764" i="2" s="1"/>
  <c r="S764" i="2" a="1"/>
  <c r="S764" i="2" s="1"/>
  <c r="V763" i="2" a="1"/>
  <c r="V763" i="2" s="1"/>
  <c r="U763" i="2"/>
  <c r="T763" i="2" a="1"/>
  <c r="T763" i="2" s="1"/>
  <c r="S763" i="2" a="1"/>
  <c r="S763" i="2" s="1"/>
  <c r="V762" i="2"/>
  <c r="V762" i="2" a="1"/>
  <c r="U762" i="2"/>
  <c r="T762" i="2"/>
  <c r="T762" i="2" a="1"/>
  <c r="S762" i="2" a="1"/>
  <c r="S762" i="2" s="1"/>
  <c r="V761" i="2" a="1"/>
  <c r="V761" i="2" s="1"/>
  <c r="U761" i="2"/>
  <c r="T761" i="2" a="1"/>
  <c r="T761" i="2" s="1"/>
  <c r="S761" i="2"/>
  <c r="S761" i="2" a="1"/>
  <c r="V760" i="2" a="1"/>
  <c r="V760" i="2" s="1"/>
  <c r="U760" i="2"/>
  <c r="T760" i="2" a="1"/>
  <c r="T760" i="2" s="1"/>
  <c r="S760" i="2"/>
  <c r="S760" i="2" a="1"/>
  <c r="V759" i="2" a="1"/>
  <c r="V759" i="2" s="1"/>
  <c r="U759" i="2"/>
  <c r="T759" i="2"/>
  <c r="T759" i="2" a="1"/>
  <c r="S759" i="2" a="1"/>
  <c r="S759" i="2" s="1"/>
  <c r="V758" i="2" a="1"/>
  <c r="V758" i="2" s="1"/>
  <c r="U758" i="2"/>
  <c r="T758" i="2" a="1"/>
  <c r="T758" i="2" s="1"/>
  <c r="S758" i="2" a="1"/>
  <c r="S758" i="2" s="1"/>
  <c r="V757" i="2"/>
  <c r="V757" i="2" a="1"/>
  <c r="U757" i="2"/>
  <c r="T757" i="2" a="1"/>
  <c r="T757" i="2" s="1"/>
  <c r="S757" i="2"/>
  <c r="S757" i="2" a="1"/>
  <c r="V756" i="2" a="1"/>
  <c r="V756" i="2" s="1"/>
  <c r="U756" i="2"/>
  <c r="T756" i="2" a="1"/>
  <c r="T756" i="2" s="1"/>
  <c r="S756" i="2" a="1"/>
  <c r="S756" i="2" s="1"/>
  <c r="V755" i="2" a="1"/>
  <c r="V755" i="2" s="1"/>
  <c r="U755" i="2"/>
  <c r="T755" i="2" a="1"/>
  <c r="T755" i="2" s="1"/>
  <c r="S755" i="2" a="1"/>
  <c r="S755" i="2" s="1"/>
  <c r="V754" i="2"/>
  <c r="V754" i="2" a="1"/>
  <c r="U754" i="2"/>
  <c r="T754" i="2"/>
  <c r="T754" i="2" a="1"/>
  <c r="S754" i="2" a="1"/>
  <c r="S754" i="2" s="1"/>
  <c r="V753" i="2" a="1"/>
  <c r="V753" i="2" s="1"/>
  <c r="U753" i="2"/>
  <c r="T753" i="2" a="1"/>
  <c r="T753" i="2" s="1"/>
  <c r="S753" i="2" a="1"/>
  <c r="S753" i="2" s="1"/>
  <c r="V752" i="2" a="1"/>
  <c r="V752" i="2" s="1"/>
  <c r="U752" i="2"/>
  <c r="T752" i="2" a="1"/>
  <c r="T752" i="2" s="1"/>
  <c r="S752" i="2"/>
  <c r="S752" i="2" a="1"/>
  <c r="V751" i="2" a="1"/>
  <c r="V751" i="2" s="1"/>
  <c r="U751" i="2"/>
  <c r="T751" i="2"/>
  <c r="T751" i="2" a="1"/>
  <c r="S751" i="2" a="1"/>
  <c r="S751" i="2" s="1"/>
  <c r="V750" i="2" a="1"/>
  <c r="V750" i="2" s="1"/>
  <c r="U750" i="2"/>
  <c r="T750" i="2" a="1"/>
  <c r="T750" i="2" s="1"/>
  <c r="S750" i="2" a="1"/>
  <c r="S750" i="2" s="1"/>
  <c r="V749" i="2"/>
  <c r="V749" i="2" a="1"/>
  <c r="U749" i="2"/>
  <c r="T749" i="2" a="1"/>
  <c r="T749" i="2" s="1"/>
  <c r="S749" i="2"/>
  <c r="S749" i="2" a="1"/>
  <c r="V748" i="2" a="1"/>
  <c r="V748" i="2" s="1"/>
  <c r="U748" i="2"/>
  <c r="T748" i="2" a="1"/>
  <c r="T748" i="2" s="1"/>
  <c r="S748" i="2" a="1"/>
  <c r="S748" i="2" s="1"/>
  <c r="V747" i="2" a="1"/>
  <c r="V747" i="2" s="1"/>
  <c r="U747" i="2"/>
  <c r="T747" i="2" a="1"/>
  <c r="T747" i="2" s="1"/>
  <c r="S747" i="2" a="1"/>
  <c r="S747" i="2" s="1"/>
  <c r="V746" i="2"/>
  <c r="V746" i="2" a="1"/>
  <c r="U746" i="2"/>
  <c r="T746" i="2"/>
  <c r="T746" i="2" a="1"/>
  <c r="S746" i="2" a="1"/>
  <c r="S746" i="2" s="1"/>
  <c r="V745" i="2" a="1"/>
  <c r="V745" i="2" s="1"/>
  <c r="U745" i="2"/>
  <c r="T745" i="2" a="1"/>
  <c r="T745" i="2" s="1"/>
  <c r="S745" i="2" a="1"/>
  <c r="S745" i="2" s="1"/>
  <c r="V744" i="2" a="1"/>
  <c r="V744" i="2" s="1"/>
  <c r="U744" i="2"/>
  <c r="T744" i="2" a="1"/>
  <c r="T744" i="2" s="1"/>
  <c r="S744" i="2"/>
  <c r="S744" i="2" a="1"/>
  <c r="V743" i="2" a="1"/>
  <c r="V743" i="2" s="1"/>
  <c r="U743" i="2"/>
  <c r="T743" i="2"/>
  <c r="T743" i="2" a="1"/>
  <c r="S743" i="2" a="1"/>
  <c r="S743" i="2" s="1"/>
  <c r="V742" i="2" a="1"/>
  <c r="V742" i="2" s="1"/>
  <c r="U742" i="2"/>
  <c r="T742" i="2" a="1"/>
  <c r="T742" i="2" s="1"/>
  <c r="S742" i="2" a="1"/>
  <c r="S742" i="2" s="1"/>
  <c r="V741" i="2"/>
  <c r="V741" i="2" a="1"/>
  <c r="U741" i="2"/>
  <c r="T741" i="2" a="1"/>
  <c r="T741" i="2" s="1"/>
  <c r="S741" i="2"/>
  <c r="S741" i="2" a="1"/>
  <c r="V740" i="2" a="1"/>
  <c r="V740" i="2" s="1"/>
  <c r="U740" i="2"/>
  <c r="T740" i="2" a="1"/>
  <c r="T740" i="2" s="1"/>
  <c r="S740" i="2" a="1"/>
  <c r="S740" i="2" s="1"/>
  <c r="V739" i="2" a="1"/>
  <c r="V739" i="2" s="1"/>
  <c r="U739" i="2"/>
  <c r="T739" i="2" a="1"/>
  <c r="T739" i="2" s="1"/>
  <c r="S739" i="2" a="1"/>
  <c r="S739" i="2" s="1"/>
  <c r="V738" i="2"/>
  <c r="V738" i="2" a="1"/>
  <c r="U738" i="2"/>
  <c r="T738" i="2"/>
  <c r="T738" i="2" a="1"/>
  <c r="S738" i="2" a="1"/>
  <c r="S738" i="2" s="1"/>
  <c r="V737" i="2" a="1"/>
  <c r="V737" i="2" s="1"/>
  <c r="U737" i="2"/>
  <c r="T737" i="2" a="1"/>
  <c r="T737" i="2" s="1"/>
  <c r="S737" i="2"/>
  <c r="S737" i="2" a="1"/>
  <c r="V736" i="2" a="1"/>
  <c r="V736" i="2" s="1"/>
  <c r="U736" i="2"/>
  <c r="T736" i="2" a="1"/>
  <c r="T736" i="2" s="1"/>
  <c r="S736" i="2"/>
  <c r="S736" i="2" a="1"/>
  <c r="V735" i="2" a="1"/>
  <c r="V735" i="2" s="1"/>
  <c r="U735" i="2"/>
  <c r="T735" i="2"/>
  <c r="T735" i="2" a="1"/>
  <c r="S735" i="2" a="1"/>
  <c r="S735" i="2" s="1"/>
  <c r="V734" i="2" a="1"/>
  <c r="V734" i="2" s="1"/>
  <c r="U734" i="2"/>
  <c r="T734" i="2" a="1"/>
  <c r="T734" i="2" s="1"/>
  <c r="S734" i="2" a="1"/>
  <c r="S734" i="2" s="1"/>
  <c r="V733" i="2"/>
  <c r="V733" i="2" a="1"/>
  <c r="U733" i="2"/>
  <c r="T733" i="2" a="1"/>
  <c r="T733" i="2" s="1"/>
  <c r="S733" i="2"/>
  <c r="S733" i="2" a="1"/>
  <c r="V732" i="2" a="1"/>
  <c r="V732" i="2" s="1"/>
  <c r="U732" i="2"/>
  <c r="T732" i="2" a="1"/>
  <c r="T732" i="2" s="1"/>
  <c r="S732" i="2" a="1"/>
  <c r="S732" i="2" s="1"/>
  <c r="V731" i="2" a="1"/>
  <c r="V731" i="2" s="1"/>
  <c r="U731" i="2"/>
  <c r="T731" i="2"/>
  <c r="T731" i="2" a="1"/>
  <c r="S731" i="2" a="1"/>
  <c r="S731" i="2" s="1"/>
  <c r="V730" i="2"/>
  <c r="V730" i="2" a="1"/>
  <c r="U730" i="2"/>
  <c r="T730" i="2"/>
  <c r="T730" i="2" a="1"/>
  <c r="S730" i="2" a="1"/>
  <c r="S730" i="2" s="1"/>
  <c r="V729" i="2" a="1"/>
  <c r="V729" i="2" s="1"/>
  <c r="U729" i="2"/>
  <c r="T729" i="2" a="1"/>
  <c r="T729" i="2" s="1"/>
  <c r="S729" i="2"/>
  <c r="S729" i="2" a="1"/>
  <c r="V728" i="2" a="1"/>
  <c r="V728" i="2" s="1"/>
  <c r="U728" i="2"/>
  <c r="T728" i="2" a="1"/>
  <c r="T728" i="2" s="1"/>
  <c r="S728" i="2"/>
  <c r="S728" i="2" a="1"/>
  <c r="V727" i="2" a="1"/>
  <c r="V727" i="2" s="1"/>
  <c r="U727" i="2"/>
  <c r="T727" i="2"/>
  <c r="T727" i="2" a="1"/>
  <c r="S727" i="2" a="1"/>
  <c r="S727" i="2" s="1"/>
  <c r="V726" i="2" a="1"/>
  <c r="V726" i="2" s="1"/>
  <c r="U726" i="2"/>
  <c r="T726" i="2" a="1"/>
  <c r="T726" i="2" s="1"/>
  <c r="S726" i="2" a="1"/>
  <c r="S726" i="2" s="1"/>
  <c r="V725" i="2"/>
  <c r="V725" i="2" a="1"/>
  <c r="U725" i="2"/>
  <c r="T725" i="2" a="1"/>
  <c r="T725" i="2" s="1"/>
  <c r="S725" i="2"/>
  <c r="S725" i="2" a="1"/>
  <c r="V724" i="2" a="1"/>
  <c r="V724" i="2" s="1"/>
  <c r="U724" i="2"/>
  <c r="T724" i="2" a="1"/>
  <c r="T724" i="2" s="1"/>
  <c r="S724" i="2" a="1"/>
  <c r="S724" i="2" s="1"/>
  <c r="V723" i="2" a="1"/>
  <c r="V723" i="2" s="1"/>
  <c r="U723" i="2"/>
  <c r="T723" i="2"/>
  <c r="T723" i="2" a="1"/>
  <c r="S723" i="2" a="1"/>
  <c r="S723" i="2" s="1"/>
  <c r="V722" i="2"/>
  <c r="V722" i="2" a="1"/>
  <c r="U722" i="2"/>
  <c r="T722" i="2"/>
  <c r="T722" i="2" a="1"/>
  <c r="S722" i="2" a="1"/>
  <c r="S722" i="2" s="1"/>
  <c r="V721" i="2" a="1"/>
  <c r="V721" i="2" s="1"/>
  <c r="U721" i="2"/>
  <c r="T721" i="2" a="1"/>
  <c r="T721" i="2" s="1"/>
  <c r="S721" i="2"/>
  <c r="S721" i="2" a="1"/>
  <c r="V720" i="2" a="1"/>
  <c r="V720" i="2" s="1"/>
  <c r="U720" i="2"/>
  <c r="T720" i="2" a="1"/>
  <c r="T720" i="2" s="1"/>
  <c r="S720" i="2"/>
  <c r="S720" i="2" a="1"/>
  <c r="V719" i="2" a="1"/>
  <c r="V719" i="2" s="1"/>
  <c r="U719" i="2"/>
  <c r="T719" i="2"/>
  <c r="T719" i="2" a="1"/>
  <c r="S719" i="2" a="1"/>
  <c r="S719" i="2" s="1"/>
  <c r="V718" i="2"/>
  <c r="V718" i="2" a="1"/>
  <c r="U718" i="2"/>
  <c r="T718" i="2" a="1"/>
  <c r="T718" i="2" s="1"/>
  <c r="S718" i="2" a="1"/>
  <c r="S718" i="2" s="1"/>
  <c r="V717" i="2"/>
  <c r="V717" i="2" a="1"/>
  <c r="U717" i="2"/>
  <c r="T717" i="2" a="1"/>
  <c r="T717" i="2" s="1"/>
  <c r="S717" i="2"/>
  <c r="S717" i="2" a="1"/>
  <c r="V716" i="2" a="1"/>
  <c r="V716" i="2" s="1"/>
  <c r="U716" i="2"/>
  <c r="T716" i="2" a="1"/>
  <c r="T716" i="2" s="1"/>
  <c r="S716" i="2" a="1"/>
  <c r="S716" i="2" s="1"/>
  <c r="V715" i="2" a="1"/>
  <c r="V715" i="2" s="1"/>
  <c r="U715" i="2"/>
  <c r="T715" i="2"/>
  <c r="T715" i="2" a="1"/>
  <c r="S715" i="2" a="1"/>
  <c r="S715" i="2" s="1"/>
  <c r="V714" i="2"/>
  <c r="V714" i="2" a="1"/>
  <c r="U714" i="2"/>
  <c r="T714" i="2"/>
  <c r="T714" i="2" a="1"/>
  <c r="S714" i="2" a="1"/>
  <c r="S714" i="2" s="1"/>
  <c r="V713" i="2" a="1"/>
  <c r="V713" i="2" s="1"/>
  <c r="U713" i="2"/>
  <c r="T713" i="2" a="1"/>
  <c r="T713" i="2" s="1"/>
  <c r="S713" i="2" a="1"/>
  <c r="S713" i="2" s="1"/>
  <c r="V712" i="2" a="1"/>
  <c r="V712" i="2" s="1"/>
  <c r="U712" i="2"/>
  <c r="T712" i="2" a="1"/>
  <c r="T712" i="2" s="1"/>
  <c r="S712" i="2"/>
  <c r="S712" i="2" a="1"/>
  <c r="V711" i="2" a="1"/>
  <c r="V711" i="2" s="1"/>
  <c r="U711" i="2"/>
  <c r="T711" i="2"/>
  <c r="T711" i="2" a="1"/>
  <c r="S711" i="2" a="1"/>
  <c r="S711" i="2" s="1"/>
  <c r="V710" i="2"/>
  <c r="V710" i="2" a="1"/>
  <c r="U710" i="2"/>
  <c r="T710" i="2" a="1"/>
  <c r="T710" i="2" s="1"/>
  <c r="S710" i="2" a="1"/>
  <c r="S710" i="2" s="1"/>
  <c r="V709" i="2"/>
  <c r="V709" i="2" a="1"/>
  <c r="U709" i="2"/>
  <c r="T709" i="2" a="1"/>
  <c r="T709" i="2" s="1"/>
  <c r="S709" i="2"/>
  <c r="S709" i="2" a="1"/>
  <c r="V708" i="2" a="1"/>
  <c r="V708" i="2" s="1"/>
  <c r="U708" i="2"/>
  <c r="T708" i="2" a="1"/>
  <c r="T708" i="2" s="1"/>
  <c r="S708" i="2" a="1"/>
  <c r="S708" i="2" s="1"/>
  <c r="V707" i="2" a="1"/>
  <c r="V707" i="2" s="1"/>
  <c r="U707" i="2"/>
  <c r="T707" i="2" a="1"/>
  <c r="T707" i="2" s="1"/>
  <c r="S707" i="2" a="1"/>
  <c r="S707" i="2" s="1"/>
  <c r="V706" i="2"/>
  <c r="V706" i="2" a="1"/>
  <c r="U706" i="2"/>
  <c r="T706" i="2"/>
  <c r="T706" i="2" a="1"/>
  <c r="S706" i="2" a="1"/>
  <c r="S706" i="2" s="1"/>
  <c r="V705" i="2" a="1"/>
  <c r="V705" i="2" s="1"/>
  <c r="U705" i="2"/>
  <c r="T705" i="2" a="1"/>
  <c r="T705" i="2" s="1"/>
  <c r="S705" i="2" a="1"/>
  <c r="S705" i="2" s="1"/>
  <c r="V704" i="2" a="1"/>
  <c r="V704" i="2" s="1"/>
  <c r="U704" i="2"/>
  <c r="T704" i="2" a="1"/>
  <c r="T704" i="2" s="1"/>
  <c r="S704" i="2"/>
  <c r="S704" i="2" a="1"/>
  <c r="V703" i="2" a="1"/>
  <c r="V703" i="2" s="1"/>
  <c r="U703" i="2"/>
  <c r="T703" i="2"/>
  <c r="T703" i="2" a="1"/>
  <c r="S703" i="2" a="1"/>
  <c r="S703" i="2" s="1"/>
  <c r="V702" i="2" a="1"/>
  <c r="V702" i="2" s="1"/>
  <c r="U702" i="2"/>
  <c r="T702" i="2" a="1"/>
  <c r="T702" i="2" s="1"/>
  <c r="S702" i="2" a="1"/>
  <c r="S702" i="2" s="1"/>
  <c r="V701" i="2"/>
  <c r="V701" i="2" a="1"/>
  <c r="U701" i="2"/>
  <c r="T701" i="2" a="1"/>
  <c r="T701" i="2" s="1"/>
  <c r="S701" i="2"/>
  <c r="S701" i="2" a="1"/>
  <c r="V700" i="2" a="1"/>
  <c r="V700" i="2" s="1"/>
  <c r="U700" i="2"/>
  <c r="T700" i="2" a="1"/>
  <c r="T700" i="2" s="1"/>
  <c r="S700" i="2" a="1"/>
  <c r="S700" i="2" s="1"/>
  <c r="V699" i="2" a="1"/>
  <c r="V699" i="2" s="1"/>
  <c r="U699" i="2"/>
  <c r="T699" i="2"/>
  <c r="T699" i="2" a="1"/>
  <c r="S699" i="2" a="1"/>
  <c r="S699" i="2" s="1"/>
  <c r="V698" i="2"/>
  <c r="V698" i="2" a="1"/>
  <c r="U698" i="2"/>
  <c r="T698" i="2"/>
  <c r="T698" i="2" a="1"/>
  <c r="S698" i="2" a="1"/>
  <c r="S698" i="2" s="1"/>
  <c r="V697" i="2" a="1"/>
  <c r="V697" i="2" s="1"/>
  <c r="U697" i="2"/>
  <c r="T697" i="2" a="1"/>
  <c r="T697" i="2" s="1"/>
  <c r="S697" i="2"/>
  <c r="S697" i="2" a="1"/>
  <c r="V696" i="2" a="1"/>
  <c r="V696" i="2" s="1"/>
  <c r="U696" i="2"/>
  <c r="T696" i="2" a="1"/>
  <c r="T696" i="2" s="1"/>
  <c r="S696" i="2"/>
  <c r="S696" i="2" a="1"/>
  <c r="V695" i="2" a="1"/>
  <c r="V695" i="2" s="1"/>
  <c r="U695" i="2"/>
  <c r="T695" i="2"/>
  <c r="T695" i="2" a="1"/>
  <c r="S695" i="2" a="1"/>
  <c r="S695" i="2" s="1"/>
  <c r="V694" i="2" a="1"/>
  <c r="V694" i="2" s="1"/>
  <c r="U694" i="2"/>
  <c r="T694" i="2" a="1"/>
  <c r="T694" i="2" s="1"/>
  <c r="S694" i="2" a="1"/>
  <c r="S694" i="2" s="1"/>
  <c r="V693" i="2"/>
  <c r="V693" i="2" a="1"/>
  <c r="U693" i="2"/>
  <c r="T693" i="2" a="1"/>
  <c r="T693" i="2" s="1"/>
  <c r="S693" i="2"/>
  <c r="S693" i="2" a="1"/>
  <c r="V692" i="2" a="1"/>
  <c r="V692" i="2" s="1"/>
  <c r="U692" i="2"/>
  <c r="T692" i="2" a="1"/>
  <c r="T692" i="2" s="1"/>
  <c r="S692" i="2" a="1"/>
  <c r="S692" i="2" s="1"/>
  <c r="V691" i="2" a="1"/>
  <c r="V691" i="2" s="1"/>
  <c r="U691" i="2"/>
  <c r="T691" i="2"/>
  <c r="T691" i="2" a="1"/>
  <c r="S691" i="2" a="1"/>
  <c r="S691" i="2" s="1"/>
  <c r="V690" i="2"/>
  <c r="V690" i="2" a="1"/>
  <c r="U690" i="2"/>
  <c r="T690" i="2"/>
  <c r="T690" i="2" a="1"/>
  <c r="S690" i="2" a="1"/>
  <c r="S690" i="2" s="1"/>
  <c r="V689" i="2" a="1"/>
  <c r="V689" i="2" s="1"/>
  <c r="U689" i="2"/>
  <c r="T689" i="2" a="1"/>
  <c r="T689" i="2" s="1"/>
  <c r="S689" i="2" a="1"/>
  <c r="S689" i="2" s="1"/>
  <c r="V688" i="2" a="1"/>
  <c r="V688" i="2" s="1"/>
  <c r="U688" i="2"/>
  <c r="T688" i="2" a="1"/>
  <c r="T688" i="2" s="1"/>
  <c r="S688" i="2"/>
  <c r="S688" i="2" a="1"/>
  <c r="V687" i="2" a="1"/>
  <c r="V687" i="2" s="1"/>
  <c r="U687" i="2"/>
  <c r="T687" i="2"/>
  <c r="T687" i="2" a="1"/>
  <c r="S687" i="2" a="1"/>
  <c r="S687" i="2" s="1"/>
  <c r="V686" i="2" a="1"/>
  <c r="V686" i="2" s="1"/>
  <c r="U686" i="2"/>
  <c r="T686" i="2" a="1"/>
  <c r="T686" i="2" s="1"/>
  <c r="S686" i="2" a="1"/>
  <c r="S686" i="2" s="1"/>
  <c r="V685" i="2"/>
  <c r="V685" i="2" a="1"/>
  <c r="U685" i="2"/>
  <c r="T685" i="2" a="1"/>
  <c r="T685" i="2" s="1"/>
  <c r="S685" i="2"/>
  <c r="S685" i="2" a="1"/>
  <c r="V684" i="2" a="1"/>
  <c r="V684" i="2" s="1"/>
  <c r="U684" i="2"/>
  <c r="T684" i="2"/>
  <c r="T684" i="2" a="1"/>
  <c r="S684" i="2" a="1"/>
  <c r="S684" i="2" s="1"/>
  <c r="V683" i="2" a="1"/>
  <c r="V683" i="2" s="1"/>
  <c r="U683" i="2"/>
  <c r="T683" i="2" a="1"/>
  <c r="T683" i="2" s="1"/>
  <c r="S683" i="2" a="1"/>
  <c r="S683" i="2" s="1"/>
  <c r="V682" i="2"/>
  <c r="V682" i="2" a="1"/>
  <c r="U682" i="2"/>
  <c r="T682" i="2"/>
  <c r="T682" i="2" a="1"/>
  <c r="S682" i="2" a="1"/>
  <c r="S682" i="2" s="1"/>
  <c r="V681" i="2" a="1"/>
  <c r="V681" i="2" s="1"/>
  <c r="U681" i="2"/>
  <c r="T681" i="2" a="1"/>
  <c r="T681" i="2" s="1"/>
  <c r="S681" i="2" a="1"/>
  <c r="S681" i="2" s="1"/>
  <c r="V680" i="2" a="1"/>
  <c r="V680" i="2" s="1"/>
  <c r="U680" i="2"/>
  <c r="T680" i="2" a="1"/>
  <c r="T680" i="2" s="1"/>
  <c r="S680" i="2"/>
  <c r="S680" i="2" a="1"/>
  <c r="V679" i="2" a="1"/>
  <c r="V679" i="2" s="1"/>
  <c r="U679" i="2"/>
  <c r="T679" i="2"/>
  <c r="T679" i="2" a="1"/>
  <c r="S679" i="2" a="1"/>
  <c r="S679" i="2" s="1"/>
  <c r="V678" i="2" a="1"/>
  <c r="V678" i="2" s="1"/>
  <c r="U678" i="2"/>
  <c r="T678" i="2" a="1"/>
  <c r="T678" i="2" s="1"/>
  <c r="S678" i="2" a="1"/>
  <c r="S678" i="2" s="1"/>
  <c r="V677" i="2"/>
  <c r="V677" i="2" a="1"/>
  <c r="U677" i="2"/>
  <c r="T677" i="2" a="1"/>
  <c r="T677" i="2" s="1"/>
  <c r="S677" i="2"/>
  <c r="S677" i="2" a="1"/>
  <c r="V676" i="2" a="1"/>
  <c r="V676" i="2" s="1"/>
  <c r="U676" i="2"/>
  <c r="T676" i="2" a="1"/>
  <c r="T676" i="2" s="1"/>
  <c r="S676" i="2" a="1"/>
  <c r="S676" i="2" s="1"/>
  <c r="V675" i="2" a="1"/>
  <c r="V675" i="2" s="1"/>
  <c r="U675" i="2"/>
  <c r="T675" i="2" a="1"/>
  <c r="T675" i="2" s="1"/>
  <c r="S675" i="2" a="1"/>
  <c r="S675" i="2" s="1"/>
  <c r="V674" i="2"/>
  <c r="V674" i="2" a="1"/>
  <c r="U674" i="2"/>
  <c r="T674" i="2"/>
  <c r="T674" i="2" a="1"/>
  <c r="S674" i="2" a="1"/>
  <c r="S674" i="2" s="1"/>
  <c r="V673" i="2" a="1"/>
  <c r="V673" i="2" s="1"/>
  <c r="U673" i="2"/>
  <c r="T673" i="2" a="1"/>
  <c r="T673" i="2" s="1"/>
  <c r="S673" i="2" a="1"/>
  <c r="S673" i="2" s="1"/>
  <c r="V672" i="2" a="1"/>
  <c r="V672" i="2" s="1"/>
  <c r="U672" i="2"/>
  <c r="T672" i="2" a="1"/>
  <c r="T672" i="2" s="1"/>
  <c r="S672" i="2"/>
  <c r="S672" i="2" a="1"/>
  <c r="V671" i="2" a="1"/>
  <c r="V671" i="2" s="1"/>
  <c r="U671" i="2"/>
  <c r="T671" i="2"/>
  <c r="T671" i="2" a="1"/>
  <c r="S671" i="2" a="1"/>
  <c r="S671" i="2" s="1"/>
  <c r="V670" i="2" a="1"/>
  <c r="V670" i="2" s="1"/>
  <c r="U670" i="2"/>
  <c r="T670" i="2" a="1"/>
  <c r="T670" i="2" s="1"/>
  <c r="S670" i="2" a="1"/>
  <c r="S670" i="2" s="1"/>
  <c r="V669" i="2"/>
  <c r="V669" i="2" a="1"/>
  <c r="U669" i="2"/>
  <c r="T669" i="2" a="1"/>
  <c r="T669" i="2" s="1"/>
  <c r="S669" i="2"/>
  <c r="S669" i="2" a="1"/>
  <c r="V668" i="2" a="1"/>
  <c r="V668" i="2" s="1"/>
  <c r="U668" i="2"/>
  <c r="T668" i="2" a="1"/>
  <c r="T668" i="2" s="1"/>
  <c r="S668" i="2" a="1"/>
  <c r="S668" i="2" s="1"/>
  <c r="V667" i="2" a="1"/>
  <c r="V667" i="2" s="1"/>
  <c r="U667" i="2"/>
  <c r="T667" i="2" a="1"/>
  <c r="T667" i="2" s="1"/>
  <c r="S667" i="2" a="1"/>
  <c r="S667" i="2" s="1"/>
  <c r="V666" i="2"/>
  <c r="V666" i="2" a="1"/>
  <c r="U666" i="2"/>
  <c r="T666" i="2"/>
  <c r="T666" i="2" a="1"/>
  <c r="S666" i="2" a="1"/>
  <c r="S666" i="2" s="1"/>
  <c r="V665" i="2" a="1"/>
  <c r="V665" i="2" s="1"/>
  <c r="U665" i="2"/>
  <c r="T665" i="2" a="1"/>
  <c r="T665" i="2" s="1"/>
  <c r="S665" i="2" a="1"/>
  <c r="S665" i="2" s="1"/>
  <c r="V664" i="2" a="1"/>
  <c r="V664" i="2" s="1"/>
  <c r="U664" i="2"/>
  <c r="T664" i="2" a="1"/>
  <c r="T664" i="2" s="1"/>
  <c r="S664" i="2"/>
  <c r="S664" i="2" a="1"/>
  <c r="V663" i="2" a="1"/>
  <c r="V663" i="2" s="1"/>
  <c r="U663" i="2"/>
  <c r="T663" i="2"/>
  <c r="T663" i="2" a="1"/>
  <c r="S663" i="2" a="1"/>
  <c r="S663" i="2" s="1"/>
  <c r="V662" i="2"/>
  <c r="V662" i="2" a="1"/>
  <c r="U662" i="2"/>
  <c r="T662" i="2" a="1"/>
  <c r="T662" i="2" s="1"/>
  <c r="S662" i="2" a="1"/>
  <c r="S662" i="2" s="1"/>
  <c r="V661" i="2"/>
  <c r="V661" i="2" a="1"/>
  <c r="U661" i="2"/>
  <c r="T661" i="2" a="1"/>
  <c r="T661" i="2" s="1"/>
  <c r="S661" i="2"/>
  <c r="S661" i="2" a="1"/>
  <c r="V660" i="2" a="1"/>
  <c r="V660" i="2" s="1"/>
  <c r="U660" i="2"/>
  <c r="T660" i="2" a="1"/>
  <c r="T660" i="2" s="1"/>
  <c r="S660" i="2" a="1"/>
  <c r="S660" i="2" s="1"/>
  <c r="V659" i="2" a="1"/>
  <c r="V659" i="2" s="1"/>
  <c r="U659" i="2"/>
  <c r="T659" i="2"/>
  <c r="T659" i="2" a="1"/>
  <c r="S659" i="2" a="1"/>
  <c r="S659" i="2" s="1"/>
  <c r="V658" i="2"/>
  <c r="V658" i="2" a="1"/>
  <c r="U658" i="2"/>
  <c r="T658" i="2"/>
  <c r="T658" i="2" a="1"/>
  <c r="S658" i="2" a="1"/>
  <c r="S658" i="2" s="1"/>
  <c r="V657" i="2" a="1"/>
  <c r="V657" i="2" s="1"/>
  <c r="U657" i="2"/>
  <c r="T657" i="2" a="1"/>
  <c r="T657" i="2" s="1"/>
  <c r="S657" i="2"/>
  <c r="S657" i="2" a="1"/>
  <c r="V656" i="2" a="1"/>
  <c r="V656" i="2" s="1"/>
  <c r="U656" i="2"/>
  <c r="T656" i="2" a="1"/>
  <c r="T656" i="2" s="1"/>
  <c r="S656" i="2"/>
  <c r="S656" i="2" a="1"/>
  <c r="V655" i="2" a="1"/>
  <c r="V655" i="2" s="1"/>
  <c r="U655" i="2"/>
  <c r="T655" i="2"/>
  <c r="T655" i="2" a="1"/>
  <c r="S655" i="2" a="1"/>
  <c r="S655" i="2" s="1"/>
  <c r="V654" i="2"/>
  <c r="V654" i="2" a="1"/>
  <c r="U654" i="2"/>
  <c r="T654" i="2" a="1"/>
  <c r="T654" i="2" s="1"/>
  <c r="S654" i="2" a="1"/>
  <c r="S654" i="2" s="1"/>
  <c r="V653" i="2"/>
  <c r="V653" i="2" a="1"/>
  <c r="U653" i="2"/>
  <c r="T653" i="2" a="1"/>
  <c r="T653" i="2" s="1"/>
  <c r="S653" i="2"/>
  <c r="S653" i="2" a="1"/>
  <c r="V652" i="2" a="1"/>
  <c r="V652" i="2" s="1"/>
  <c r="U652" i="2"/>
  <c r="T652" i="2" a="1"/>
  <c r="T652" i="2" s="1"/>
  <c r="S652" i="2" a="1"/>
  <c r="S652" i="2" s="1"/>
  <c r="V651" i="2" a="1"/>
  <c r="V651" i="2" s="1"/>
  <c r="U651" i="2"/>
  <c r="T651" i="2"/>
  <c r="T651" i="2" a="1"/>
  <c r="S651" i="2" a="1"/>
  <c r="S651" i="2" s="1"/>
  <c r="V650" i="2"/>
  <c r="V650" i="2" a="1"/>
  <c r="U650" i="2"/>
  <c r="T650" i="2"/>
  <c r="T650" i="2" a="1"/>
  <c r="S650" i="2" a="1"/>
  <c r="S650" i="2" s="1"/>
  <c r="V649" i="2" a="1"/>
  <c r="V649" i="2" s="1"/>
  <c r="U649" i="2"/>
  <c r="T649" i="2" a="1"/>
  <c r="T649" i="2" s="1"/>
  <c r="S649" i="2" a="1"/>
  <c r="S649" i="2" s="1"/>
  <c r="V648" i="2" a="1"/>
  <c r="V648" i="2" s="1"/>
  <c r="U648" i="2"/>
  <c r="T648" i="2" a="1"/>
  <c r="T648" i="2" s="1"/>
  <c r="S648" i="2"/>
  <c r="S648" i="2" a="1"/>
  <c r="V647" i="2" a="1"/>
  <c r="V647" i="2" s="1"/>
  <c r="U647" i="2"/>
  <c r="T647" i="2"/>
  <c r="T647" i="2" a="1"/>
  <c r="S647" i="2" a="1"/>
  <c r="S647" i="2" s="1"/>
  <c r="V646" i="2" a="1"/>
  <c r="V646" i="2" s="1"/>
  <c r="U646" i="2"/>
  <c r="T646" i="2" a="1"/>
  <c r="T646" i="2" s="1"/>
  <c r="S646" i="2" a="1"/>
  <c r="S646" i="2" s="1"/>
  <c r="V645" i="2"/>
  <c r="V645" i="2" a="1"/>
  <c r="U645" i="2"/>
  <c r="T645" i="2" a="1"/>
  <c r="T645" i="2" s="1"/>
  <c r="S645" i="2"/>
  <c r="S645" i="2" a="1"/>
  <c r="V644" i="2" a="1"/>
  <c r="V644" i="2" s="1"/>
  <c r="U644" i="2"/>
  <c r="T644" i="2" a="1"/>
  <c r="T644" i="2" s="1"/>
  <c r="S644" i="2" a="1"/>
  <c r="S644" i="2" s="1"/>
  <c r="V643" i="2" a="1"/>
  <c r="V643" i="2" s="1"/>
  <c r="U643" i="2"/>
  <c r="T643" i="2"/>
  <c r="T643" i="2" a="1"/>
  <c r="S643" i="2" a="1"/>
  <c r="S643" i="2" s="1"/>
  <c r="V642" i="2"/>
  <c r="V642" i="2" a="1"/>
  <c r="U642" i="2"/>
  <c r="T642" i="2"/>
  <c r="T642" i="2" a="1"/>
  <c r="S642" i="2" a="1"/>
  <c r="S642" i="2" s="1"/>
  <c r="V641" i="2" a="1"/>
  <c r="V641" i="2" s="1"/>
  <c r="U641" i="2"/>
  <c r="T641" i="2" a="1"/>
  <c r="T641" i="2" s="1"/>
  <c r="S641" i="2" a="1"/>
  <c r="S641" i="2" s="1"/>
  <c r="V640" i="2" a="1"/>
  <c r="V640" i="2" s="1"/>
  <c r="U640" i="2"/>
  <c r="T640" i="2" a="1"/>
  <c r="T640" i="2" s="1"/>
  <c r="S640" i="2"/>
  <c r="S640" i="2" a="1"/>
  <c r="V639" i="2" a="1"/>
  <c r="V639" i="2" s="1"/>
  <c r="U639" i="2"/>
  <c r="T639" i="2"/>
  <c r="T639" i="2" a="1"/>
  <c r="S639" i="2" a="1"/>
  <c r="S639" i="2" s="1"/>
  <c r="V638" i="2" a="1"/>
  <c r="V638" i="2" s="1"/>
  <c r="U638" i="2"/>
  <c r="T638" i="2" a="1"/>
  <c r="T638" i="2" s="1"/>
  <c r="S638" i="2" a="1"/>
  <c r="S638" i="2" s="1"/>
  <c r="V637" i="2"/>
  <c r="V637" i="2" a="1"/>
  <c r="U637" i="2"/>
  <c r="T637" i="2" a="1"/>
  <c r="T637" i="2" s="1"/>
  <c r="S637" i="2"/>
  <c r="S637" i="2" a="1"/>
  <c r="V636" i="2" a="1"/>
  <c r="V636" i="2" s="1"/>
  <c r="U636" i="2"/>
  <c r="T636" i="2" a="1"/>
  <c r="T636" i="2" s="1"/>
  <c r="S636" i="2" a="1"/>
  <c r="S636" i="2" s="1"/>
  <c r="V635" i="2" a="1"/>
  <c r="V635" i="2" s="1"/>
  <c r="U635" i="2"/>
  <c r="T635" i="2" a="1"/>
  <c r="T635" i="2" s="1"/>
  <c r="S635" i="2" a="1"/>
  <c r="S635" i="2" s="1"/>
  <c r="V634" i="2"/>
  <c r="V634" i="2" a="1"/>
  <c r="U634" i="2"/>
  <c r="T634" i="2"/>
  <c r="T634" i="2" a="1"/>
  <c r="S634" i="2" a="1"/>
  <c r="S634" i="2" s="1"/>
  <c r="V633" i="2" a="1"/>
  <c r="V633" i="2" s="1"/>
  <c r="U633" i="2"/>
  <c r="T633" i="2" a="1"/>
  <c r="T633" i="2" s="1"/>
  <c r="S633" i="2"/>
  <c r="S633" i="2" a="1"/>
  <c r="V632" i="2" a="1"/>
  <c r="V632" i="2" s="1"/>
  <c r="U632" i="2"/>
  <c r="T632" i="2" a="1"/>
  <c r="T632" i="2" s="1"/>
  <c r="S632" i="2"/>
  <c r="S632" i="2" a="1"/>
  <c r="V631" i="2" a="1"/>
  <c r="V631" i="2" s="1"/>
  <c r="U631" i="2"/>
  <c r="T631" i="2"/>
  <c r="T631" i="2" a="1"/>
  <c r="S631" i="2" a="1"/>
  <c r="S631" i="2" s="1"/>
  <c r="V630" i="2" a="1"/>
  <c r="V630" i="2" s="1"/>
  <c r="U630" i="2"/>
  <c r="T630" i="2" a="1"/>
  <c r="T630" i="2" s="1"/>
  <c r="S630" i="2" a="1"/>
  <c r="S630" i="2" s="1"/>
  <c r="V629" i="2"/>
  <c r="V629" i="2" a="1"/>
  <c r="U629" i="2"/>
  <c r="T629" i="2" a="1"/>
  <c r="T629" i="2" s="1"/>
  <c r="S629" i="2"/>
  <c r="S629" i="2" a="1"/>
  <c r="V628" i="2" a="1"/>
  <c r="V628" i="2" s="1"/>
  <c r="U628" i="2"/>
  <c r="T628" i="2" a="1"/>
  <c r="T628" i="2" s="1"/>
  <c r="S628" i="2" a="1"/>
  <c r="S628" i="2" s="1"/>
  <c r="V627" i="2" a="1"/>
  <c r="V627" i="2" s="1"/>
  <c r="U627" i="2"/>
  <c r="T627" i="2"/>
  <c r="T627" i="2" a="1"/>
  <c r="S627" i="2" a="1"/>
  <c r="S627" i="2" s="1"/>
  <c r="V626" i="2"/>
  <c r="V626" i="2" a="1"/>
  <c r="U626" i="2"/>
  <c r="T626" i="2"/>
  <c r="T626" i="2" a="1"/>
  <c r="S626" i="2" a="1"/>
  <c r="S626" i="2" s="1"/>
  <c r="V625" i="2" a="1"/>
  <c r="V625" i="2" s="1"/>
  <c r="U625" i="2"/>
  <c r="T625" i="2" a="1"/>
  <c r="T625" i="2" s="1"/>
  <c r="S625" i="2" a="1"/>
  <c r="S625" i="2" s="1"/>
  <c r="V624" i="2" a="1"/>
  <c r="V624" i="2" s="1"/>
  <c r="U624" i="2"/>
  <c r="T624" i="2" a="1"/>
  <c r="T624" i="2" s="1"/>
  <c r="S624" i="2"/>
  <c r="S624" i="2" a="1"/>
  <c r="V623" i="2" a="1"/>
  <c r="V623" i="2" s="1"/>
  <c r="U623" i="2"/>
  <c r="T623" i="2"/>
  <c r="T623" i="2" a="1"/>
  <c r="S623" i="2" a="1"/>
  <c r="S623" i="2" s="1"/>
  <c r="V622" i="2" a="1"/>
  <c r="V622" i="2" s="1"/>
  <c r="U622" i="2"/>
  <c r="T622" i="2" a="1"/>
  <c r="T622" i="2" s="1"/>
  <c r="S622" i="2" a="1"/>
  <c r="S622" i="2" s="1"/>
  <c r="V621" i="2"/>
  <c r="V621" i="2" a="1"/>
  <c r="U621" i="2"/>
  <c r="T621" i="2" a="1"/>
  <c r="T621" i="2" s="1"/>
  <c r="S621" i="2"/>
  <c r="S621" i="2" a="1"/>
  <c r="V620" i="2" a="1"/>
  <c r="V620" i="2" s="1"/>
  <c r="U620" i="2"/>
  <c r="T620" i="2" a="1"/>
  <c r="T620" i="2" s="1"/>
  <c r="S620" i="2" a="1"/>
  <c r="S620" i="2" s="1"/>
  <c r="V619" i="2" a="1"/>
  <c r="V619" i="2" s="1"/>
  <c r="U619" i="2"/>
  <c r="T619" i="2" a="1"/>
  <c r="T619" i="2" s="1"/>
  <c r="S619" i="2" a="1"/>
  <c r="S619" i="2" s="1"/>
  <c r="V618" i="2"/>
  <c r="V618" i="2" a="1"/>
  <c r="U618" i="2"/>
  <c r="T618" i="2"/>
  <c r="T618" i="2" a="1"/>
  <c r="S618" i="2" a="1"/>
  <c r="S618" i="2" s="1"/>
  <c r="V617" i="2" a="1"/>
  <c r="V617" i="2" s="1"/>
  <c r="U617" i="2"/>
  <c r="T617" i="2" a="1"/>
  <c r="T617" i="2" s="1"/>
  <c r="S617" i="2" a="1"/>
  <c r="S617" i="2" s="1"/>
  <c r="V616" i="2" a="1"/>
  <c r="V616" i="2" s="1"/>
  <c r="U616" i="2"/>
  <c r="T616" i="2" a="1"/>
  <c r="T616" i="2" s="1"/>
  <c r="S616" i="2"/>
  <c r="S616" i="2" a="1"/>
  <c r="V615" i="2" a="1"/>
  <c r="V615" i="2" s="1"/>
  <c r="U615" i="2"/>
  <c r="T615" i="2"/>
  <c r="T615" i="2" a="1"/>
  <c r="S615" i="2" a="1"/>
  <c r="S615" i="2" s="1"/>
  <c r="V614" i="2" a="1"/>
  <c r="V614" i="2" s="1"/>
  <c r="U614" i="2"/>
  <c r="T614" i="2" a="1"/>
  <c r="T614" i="2" s="1"/>
  <c r="S614" i="2" a="1"/>
  <c r="S614" i="2" s="1"/>
  <c r="V613" i="2"/>
  <c r="V613" i="2" a="1"/>
  <c r="U613" i="2"/>
  <c r="T613" i="2" a="1"/>
  <c r="T613" i="2" s="1"/>
  <c r="S613" i="2"/>
  <c r="S613" i="2" a="1"/>
  <c r="V612" i="2" a="1"/>
  <c r="V612" i="2" s="1"/>
  <c r="U612" i="2"/>
  <c r="T612" i="2" a="1"/>
  <c r="T612" i="2" s="1"/>
  <c r="S612" i="2" a="1"/>
  <c r="S612" i="2" s="1"/>
  <c r="V611" i="2" a="1"/>
  <c r="V611" i="2" s="1"/>
  <c r="U611" i="2"/>
  <c r="T611" i="2"/>
  <c r="T611" i="2" a="1"/>
  <c r="S611" i="2" a="1"/>
  <c r="S611" i="2" s="1"/>
  <c r="V610" i="2"/>
  <c r="V610" i="2" a="1"/>
  <c r="U610" i="2"/>
  <c r="T610" i="2"/>
  <c r="T610" i="2" a="1"/>
  <c r="S610" i="2" a="1"/>
  <c r="S610" i="2" s="1"/>
  <c r="V609" i="2" a="1"/>
  <c r="V609" i="2" s="1"/>
  <c r="U609" i="2"/>
  <c r="T609" i="2" a="1"/>
  <c r="T609" i="2" s="1"/>
  <c r="S609" i="2" a="1"/>
  <c r="S609" i="2" s="1"/>
  <c r="V608" i="2" a="1"/>
  <c r="V608" i="2" s="1"/>
  <c r="U608" i="2"/>
  <c r="T608" i="2" a="1"/>
  <c r="T608" i="2" s="1"/>
  <c r="S608" i="2"/>
  <c r="S608" i="2" a="1"/>
  <c r="V607" i="2" a="1"/>
  <c r="V607" i="2" s="1"/>
  <c r="U607" i="2"/>
  <c r="T607" i="2"/>
  <c r="T607" i="2" a="1"/>
  <c r="S607" i="2" a="1"/>
  <c r="S607" i="2" s="1"/>
  <c r="V606" i="2" a="1"/>
  <c r="V606" i="2" s="1"/>
  <c r="U606" i="2"/>
  <c r="T606" i="2" a="1"/>
  <c r="T606" i="2" s="1"/>
  <c r="S606" i="2" a="1"/>
  <c r="S606" i="2" s="1"/>
  <c r="V605" i="2"/>
  <c r="V605" i="2" a="1"/>
  <c r="U605" i="2"/>
  <c r="T605" i="2" a="1"/>
  <c r="T605" i="2" s="1"/>
  <c r="S605" i="2"/>
  <c r="S605" i="2" a="1"/>
  <c r="V604" i="2" a="1"/>
  <c r="V604" i="2" s="1"/>
  <c r="U604" i="2"/>
  <c r="T604" i="2" a="1"/>
  <c r="T604" i="2" s="1"/>
  <c r="S604" i="2" a="1"/>
  <c r="S604" i="2" s="1"/>
  <c r="V603" i="2" a="1"/>
  <c r="V603" i="2" s="1"/>
  <c r="U603" i="2"/>
  <c r="T603" i="2" a="1"/>
  <c r="T603" i="2" s="1"/>
  <c r="S603" i="2" a="1"/>
  <c r="S603" i="2" s="1"/>
  <c r="V602" i="2"/>
  <c r="V602" i="2" a="1"/>
  <c r="U602" i="2"/>
  <c r="T602" i="2"/>
  <c r="T602" i="2" a="1"/>
  <c r="S602" i="2" a="1"/>
  <c r="S602" i="2" s="1"/>
  <c r="V601" i="2" a="1"/>
  <c r="V601" i="2" s="1"/>
  <c r="U601" i="2"/>
  <c r="T601" i="2" a="1"/>
  <c r="T601" i="2" s="1"/>
  <c r="S601" i="2" a="1"/>
  <c r="S601" i="2" s="1"/>
  <c r="V600" i="2" a="1"/>
  <c r="V600" i="2" s="1"/>
  <c r="U600" i="2"/>
  <c r="T600" i="2" a="1"/>
  <c r="T600" i="2" s="1"/>
  <c r="S600" i="2"/>
  <c r="S600" i="2" a="1"/>
  <c r="V599" i="2" a="1"/>
  <c r="V599" i="2" s="1"/>
  <c r="U599" i="2"/>
  <c r="T599" i="2"/>
  <c r="T599" i="2" a="1"/>
  <c r="S599" i="2" a="1"/>
  <c r="S599" i="2" s="1"/>
  <c r="V598" i="2" a="1"/>
  <c r="V598" i="2" s="1"/>
  <c r="U598" i="2"/>
  <c r="T598" i="2" a="1"/>
  <c r="T598" i="2" s="1"/>
  <c r="S598" i="2" a="1"/>
  <c r="S598" i="2" s="1"/>
  <c r="V597" i="2"/>
  <c r="V597" i="2" a="1"/>
  <c r="U597" i="2"/>
  <c r="T597" i="2" a="1"/>
  <c r="T597" i="2" s="1"/>
  <c r="S597" i="2"/>
  <c r="S597" i="2" a="1"/>
  <c r="V596" i="2" a="1"/>
  <c r="V596" i="2" s="1"/>
  <c r="U596" i="2"/>
  <c r="T596" i="2" a="1"/>
  <c r="T596" i="2" s="1"/>
  <c r="S596" i="2" a="1"/>
  <c r="S596" i="2" s="1"/>
  <c r="V595" i="2" a="1"/>
  <c r="V595" i="2" s="1"/>
  <c r="U595" i="2"/>
  <c r="T595" i="2" a="1"/>
  <c r="T595" i="2" s="1"/>
  <c r="S595" i="2" a="1"/>
  <c r="S595" i="2" s="1"/>
  <c r="V594" i="2"/>
  <c r="V594" i="2" a="1"/>
  <c r="U594" i="2"/>
  <c r="T594" i="2"/>
  <c r="T594" i="2" a="1"/>
  <c r="S594" i="2" a="1"/>
  <c r="S594" i="2" s="1"/>
  <c r="V593" i="2" a="1"/>
  <c r="V593" i="2" s="1"/>
  <c r="U593" i="2"/>
  <c r="T593" i="2" a="1"/>
  <c r="T593" i="2" s="1"/>
  <c r="S593" i="2" a="1"/>
  <c r="S593" i="2" s="1"/>
  <c r="V592" i="2" a="1"/>
  <c r="V592" i="2" s="1"/>
  <c r="U592" i="2"/>
  <c r="T592" i="2" a="1"/>
  <c r="T592" i="2" s="1"/>
  <c r="S592" i="2"/>
  <c r="S592" i="2" a="1"/>
  <c r="V591" i="2" a="1"/>
  <c r="V591" i="2" s="1"/>
  <c r="U591" i="2"/>
  <c r="T591" i="2"/>
  <c r="T591" i="2" a="1"/>
  <c r="S591" i="2" a="1"/>
  <c r="S591" i="2" s="1"/>
  <c r="V590" i="2" a="1"/>
  <c r="V590" i="2" s="1"/>
  <c r="U590" i="2"/>
  <c r="T590" i="2" a="1"/>
  <c r="T590" i="2" s="1"/>
  <c r="S590" i="2" a="1"/>
  <c r="S590" i="2" s="1"/>
  <c r="V589" i="2"/>
  <c r="V589" i="2" a="1"/>
  <c r="U589" i="2"/>
  <c r="T589" i="2" a="1"/>
  <c r="T589" i="2" s="1"/>
  <c r="S589" i="2"/>
  <c r="S589" i="2" a="1"/>
  <c r="V588" i="2" a="1"/>
  <c r="V588" i="2" s="1"/>
  <c r="U588" i="2"/>
  <c r="T588" i="2" a="1"/>
  <c r="T588" i="2" s="1"/>
  <c r="S588" i="2" a="1"/>
  <c r="S588" i="2" s="1"/>
  <c r="V587" i="2" a="1"/>
  <c r="V587" i="2" s="1"/>
  <c r="U587" i="2"/>
  <c r="T587" i="2" a="1"/>
  <c r="T587" i="2" s="1"/>
  <c r="S587" i="2" a="1"/>
  <c r="S587" i="2" s="1"/>
  <c r="V586" i="2"/>
  <c r="V586" i="2" a="1"/>
  <c r="U586" i="2"/>
  <c r="T586" i="2"/>
  <c r="T586" i="2" a="1"/>
  <c r="S586" i="2" a="1"/>
  <c r="S586" i="2" s="1"/>
  <c r="V585" i="2" a="1"/>
  <c r="V585" i="2" s="1"/>
  <c r="U585" i="2"/>
  <c r="T585" i="2" a="1"/>
  <c r="T585" i="2" s="1"/>
  <c r="S585" i="2" a="1"/>
  <c r="S585" i="2" s="1"/>
  <c r="V584" i="2" a="1"/>
  <c r="V584" i="2" s="1"/>
  <c r="U584" i="2"/>
  <c r="T584" i="2" a="1"/>
  <c r="T584" i="2" s="1"/>
  <c r="S584" i="2"/>
  <c r="S584" i="2" a="1"/>
  <c r="V583" i="2" a="1"/>
  <c r="V583" i="2" s="1"/>
  <c r="U583" i="2"/>
  <c r="T583" i="2"/>
  <c r="T583" i="2" a="1"/>
  <c r="S583" i="2" a="1"/>
  <c r="S583" i="2" s="1"/>
  <c r="V582" i="2" a="1"/>
  <c r="V582" i="2" s="1"/>
  <c r="U582" i="2"/>
  <c r="T582" i="2" a="1"/>
  <c r="T582" i="2" s="1"/>
  <c r="S582" i="2" a="1"/>
  <c r="S582" i="2" s="1"/>
  <c r="V581" i="2"/>
  <c r="V581" i="2" a="1"/>
  <c r="U581" i="2"/>
  <c r="T581" i="2" a="1"/>
  <c r="T581" i="2" s="1"/>
  <c r="S581" i="2"/>
  <c r="S581" i="2" a="1"/>
  <c r="V580" i="2" a="1"/>
  <c r="V580" i="2" s="1"/>
  <c r="U580" i="2"/>
  <c r="T580" i="2" a="1"/>
  <c r="T580" i="2" s="1"/>
  <c r="S580" i="2" a="1"/>
  <c r="S580" i="2" s="1"/>
  <c r="V579" i="2" a="1"/>
  <c r="V579" i="2" s="1"/>
  <c r="U579" i="2"/>
  <c r="T579" i="2" a="1"/>
  <c r="T579" i="2" s="1"/>
  <c r="S579" i="2" a="1"/>
  <c r="S579" i="2" s="1"/>
  <c r="V578" i="2"/>
  <c r="V578" i="2" a="1"/>
  <c r="U578" i="2"/>
  <c r="T578" i="2"/>
  <c r="T578" i="2" a="1"/>
  <c r="S578" i="2" a="1"/>
  <c r="S578" i="2" s="1"/>
  <c r="V577" i="2" a="1"/>
  <c r="V577" i="2" s="1"/>
  <c r="U577" i="2"/>
  <c r="T577" i="2" a="1"/>
  <c r="T577" i="2" s="1"/>
  <c r="S577" i="2" a="1"/>
  <c r="S577" i="2" s="1"/>
  <c r="V576" i="2" a="1"/>
  <c r="V576" i="2" s="1"/>
  <c r="U576" i="2"/>
  <c r="T576" i="2" a="1"/>
  <c r="T576" i="2" s="1"/>
  <c r="S576" i="2"/>
  <c r="S576" i="2" a="1"/>
  <c r="V575" i="2" a="1"/>
  <c r="V575" i="2" s="1"/>
  <c r="U575" i="2"/>
  <c r="T575" i="2"/>
  <c r="T575" i="2" a="1"/>
  <c r="S575" i="2" a="1"/>
  <c r="S575" i="2" s="1"/>
  <c r="V574" i="2" a="1"/>
  <c r="V574" i="2" s="1"/>
  <c r="U574" i="2"/>
  <c r="T574" i="2" a="1"/>
  <c r="T574" i="2" s="1"/>
  <c r="S574" i="2" a="1"/>
  <c r="S574" i="2" s="1"/>
  <c r="V573" i="2"/>
  <c r="V573" i="2" a="1"/>
  <c r="U573" i="2"/>
  <c r="T573" i="2" a="1"/>
  <c r="T573" i="2" s="1"/>
  <c r="S573" i="2"/>
  <c r="S573" i="2" a="1"/>
  <c r="V572" i="2" a="1"/>
  <c r="V572" i="2" s="1"/>
  <c r="U572" i="2"/>
  <c r="T572" i="2" a="1"/>
  <c r="T572" i="2" s="1"/>
  <c r="S572" i="2" a="1"/>
  <c r="S572" i="2" s="1"/>
  <c r="V571" i="2" a="1"/>
  <c r="V571" i="2" s="1"/>
  <c r="U571" i="2"/>
  <c r="T571" i="2" a="1"/>
  <c r="T571" i="2" s="1"/>
  <c r="S571" i="2" a="1"/>
  <c r="S571" i="2" s="1"/>
  <c r="V570" i="2"/>
  <c r="V570" i="2" a="1"/>
  <c r="U570" i="2"/>
  <c r="T570" i="2"/>
  <c r="T570" i="2" a="1"/>
  <c r="S570" i="2" a="1"/>
  <c r="S570" i="2" s="1"/>
  <c r="V569" i="2" a="1"/>
  <c r="V569" i="2" s="1"/>
  <c r="U569" i="2"/>
  <c r="T569" i="2" a="1"/>
  <c r="T569" i="2" s="1"/>
  <c r="S569" i="2" a="1"/>
  <c r="S569" i="2" s="1"/>
  <c r="V568" i="2" a="1"/>
  <c r="V568" i="2" s="1"/>
  <c r="U568" i="2"/>
  <c r="T568" i="2" a="1"/>
  <c r="T568" i="2" s="1"/>
  <c r="S568" i="2"/>
  <c r="S568" i="2" a="1"/>
  <c r="V567" i="2" a="1"/>
  <c r="V567" i="2" s="1"/>
  <c r="U567" i="2"/>
  <c r="T567" i="2"/>
  <c r="T567" i="2" a="1"/>
  <c r="S567" i="2" a="1"/>
  <c r="S567" i="2" s="1"/>
  <c r="V566" i="2" a="1"/>
  <c r="V566" i="2" s="1"/>
  <c r="U566" i="2"/>
  <c r="T566" i="2" a="1"/>
  <c r="T566" i="2" s="1"/>
  <c r="S566" i="2" a="1"/>
  <c r="S566" i="2" s="1"/>
  <c r="V565" i="2"/>
  <c r="V565" i="2" a="1"/>
  <c r="U565" i="2"/>
  <c r="T565" i="2" a="1"/>
  <c r="T565" i="2" s="1"/>
  <c r="S565" i="2"/>
  <c r="S565" i="2" a="1"/>
  <c r="V564" i="2" a="1"/>
  <c r="V564" i="2" s="1"/>
  <c r="U564" i="2"/>
  <c r="T564" i="2" a="1"/>
  <c r="T564" i="2" s="1"/>
  <c r="S564" i="2" a="1"/>
  <c r="S564" i="2" s="1"/>
  <c r="V563" i="2" a="1"/>
  <c r="V563" i="2" s="1"/>
  <c r="U563" i="2"/>
  <c r="T563" i="2" a="1"/>
  <c r="T563" i="2" s="1"/>
  <c r="S563" i="2" a="1"/>
  <c r="S563" i="2" s="1"/>
  <c r="V562" i="2"/>
  <c r="V562" i="2" a="1"/>
  <c r="U562" i="2"/>
  <c r="T562" i="2"/>
  <c r="T562" i="2" a="1"/>
  <c r="S562" i="2" a="1"/>
  <c r="S562" i="2" s="1"/>
  <c r="V561" i="2" a="1"/>
  <c r="V561" i="2" s="1"/>
  <c r="U561" i="2"/>
  <c r="T561" i="2" a="1"/>
  <c r="T561" i="2" s="1"/>
  <c r="S561" i="2" a="1"/>
  <c r="S561" i="2" s="1"/>
  <c r="V560" i="2" a="1"/>
  <c r="V560" i="2" s="1"/>
  <c r="U560" i="2"/>
  <c r="T560" i="2" a="1"/>
  <c r="T560" i="2" s="1"/>
  <c r="S560" i="2"/>
  <c r="S560" i="2" a="1"/>
  <c r="V559" i="2" a="1"/>
  <c r="V559" i="2" s="1"/>
  <c r="U559" i="2"/>
  <c r="T559" i="2"/>
  <c r="T559" i="2" a="1"/>
  <c r="S559" i="2" a="1"/>
  <c r="S559" i="2" s="1"/>
  <c r="V558" i="2" a="1"/>
  <c r="V558" i="2" s="1"/>
  <c r="U558" i="2"/>
  <c r="T558" i="2" a="1"/>
  <c r="T558" i="2" s="1"/>
  <c r="S558" i="2" a="1"/>
  <c r="S558" i="2" s="1"/>
  <c r="V557" i="2"/>
  <c r="V557" i="2" a="1"/>
  <c r="U557" i="2"/>
  <c r="T557" i="2" a="1"/>
  <c r="T557" i="2" s="1"/>
  <c r="S557" i="2"/>
  <c r="S557" i="2" a="1"/>
  <c r="V556" i="2" a="1"/>
  <c r="V556" i="2" s="1"/>
  <c r="U556" i="2"/>
  <c r="T556" i="2" a="1"/>
  <c r="T556" i="2" s="1"/>
  <c r="S556" i="2" a="1"/>
  <c r="S556" i="2" s="1"/>
  <c r="V555" i="2" a="1"/>
  <c r="V555" i="2" s="1"/>
  <c r="U555" i="2"/>
  <c r="T555" i="2" a="1"/>
  <c r="T555" i="2" s="1"/>
  <c r="S555" i="2" a="1"/>
  <c r="S555" i="2" s="1"/>
  <c r="V554" i="2"/>
  <c r="V554" i="2" a="1"/>
  <c r="U554" i="2"/>
  <c r="T554" i="2"/>
  <c r="T554" i="2" a="1"/>
  <c r="S554" i="2" a="1"/>
  <c r="S554" i="2" s="1"/>
  <c r="V553" i="2" a="1"/>
  <c r="V553" i="2" s="1"/>
  <c r="U553" i="2"/>
  <c r="T553" i="2" a="1"/>
  <c r="T553" i="2" s="1"/>
  <c r="S553" i="2" a="1"/>
  <c r="S553" i="2" s="1"/>
  <c r="V552" i="2" a="1"/>
  <c r="V552" i="2" s="1"/>
  <c r="U552" i="2"/>
  <c r="T552" i="2" a="1"/>
  <c r="T552" i="2" s="1"/>
  <c r="S552" i="2"/>
  <c r="S552" i="2" a="1"/>
  <c r="V551" i="2" a="1"/>
  <c r="V551" i="2" s="1"/>
  <c r="U551" i="2"/>
  <c r="T551" i="2"/>
  <c r="T551" i="2" a="1"/>
  <c r="S551" i="2" a="1"/>
  <c r="S551" i="2" s="1"/>
  <c r="V550" i="2" a="1"/>
  <c r="V550" i="2" s="1"/>
  <c r="U550" i="2"/>
  <c r="T550" i="2" a="1"/>
  <c r="T550" i="2" s="1"/>
  <c r="S550" i="2" a="1"/>
  <c r="S550" i="2" s="1"/>
  <c r="V549" i="2"/>
  <c r="V549" i="2" a="1"/>
  <c r="U549" i="2"/>
  <c r="T549" i="2" a="1"/>
  <c r="T549" i="2" s="1"/>
  <c r="S549" i="2"/>
  <c r="S549" i="2" a="1"/>
  <c r="V548" i="2" a="1"/>
  <c r="V548" i="2" s="1"/>
  <c r="U548" i="2"/>
  <c r="T548" i="2" a="1"/>
  <c r="T548" i="2" s="1"/>
  <c r="S548" i="2" a="1"/>
  <c r="S548" i="2" s="1"/>
  <c r="V547" i="2" a="1"/>
  <c r="V547" i="2" s="1"/>
  <c r="U547" i="2"/>
  <c r="T547" i="2" a="1"/>
  <c r="T547" i="2" s="1"/>
  <c r="S547" i="2" a="1"/>
  <c r="S547" i="2" s="1"/>
  <c r="V546" i="2"/>
  <c r="V546" i="2" a="1"/>
  <c r="U546" i="2"/>
  <c r="T546" i="2"/>
  <c r="T546" i="2" a="1"/>
  <c r="S546" i="2" a="1"/>
  <c r="S546" i="2" s="1"/>
  <c r="V545" i="2" a="1"/>
  <c r="V545" i="2" s="1"/>
  <c r="U545" i="2"/>
  <c r="T545" i="2" a="1"/>
  <c r="T545" i="2" s="1"/>
  <c r="S545" i="2" a="1"/>
  <c r="S545" i="2" s="1"/>
  <c r="V544" i="2" a="1"/>
  <c r="V544" i="2" s="1"/>
  <c r="U544" i="2"/>
  <c r="T544" i="2" a="1"/>
  <c r="T544" i="2" s="1"/>
  <c r="S544" i="2"/>
  <c r="S544" i="2" a="1"/>
  <c r="V543" i="2" a="1"/>
  <c r="V543" i="2" s="1"/>
  <c r="U543" i="2"/>
  <c r="T543" i="2"/>
  <c r="T543" i="2" a="1"/>
  <c r="S543" i="2" a="1"/>
  <c r="S543" i="2" s="1"/>
  <c r="V542" i="2" a="1"/>
  <c r="V542" i="2" s="1"/>
  <c r="U542" i="2"/>
  <c r="T542" i="2" a="1"/>
  <c r="T542" i="2" s="1"/>
  <c r="S542" i="2" a="1"/>
  <c r="S542" i="2" s="1"/>
  <c r="V541" i="2"/>
  <c r="V541" i="2" a="1"/>
  <c r="U541" i="2"/>
  <c r="T541" i="2" a="1"/>
  <c r="T541" i="2" s="1"/>
  <c r="S541" i="2"/>
  <c r="S541" i="2" a="1"/>
  <c r="V540" i="2" a="1"/>
  <c r="V540" i="2" s="1"/>
  <c r="U540" i="2"/>
  <c r="T540" i="2" a="1"/>
  <c r="T540" i="2" s="1"/>
  <c r="S540" i="2" a="1"/>
  <c r="S540" i="2" s="1"/>
  <c r="V539" i="2" a="1"/>
  <c r="V539" i="2" s="1"/>
  <c r="U539" i="2"/>
  <c r="T539" i="2" a="1"/>
  <c r="T539" i="2" s="1"/>
  <c r="S539" i="2" a="1"/>
  <c r="S539" i="2" s="1"/>
  <c r="V538" i="2"/>
  <c r="V538" i="2" a="1"/>
  <c r="U538" i="2"/>
  <c r="T538" i="2"/>
  <c r="T538" i="2" a="1"/>
  <c r="S538" i="2" a="1"/>
  <c r="S538" i="2" s="1"/>
  <c r="V537" i="2" a="1"/>
  <c r="V537" i="2" s="1"/>
  <c r="U537" i="2"/>
  <c r="T537" i="2" a="1"/>
  <c r="T537" i="2" s="1"/>
  <c r="S537" i="2" a="1"/>
  <c r="S537" i="2" s="1"/>
  <c r="V536" i="2" a="1"/>
  <c r="V536" i="2" s="1"/>
  <c r="U536" i="2"/>
  <c r="T536" i="2" a="1"/>
  <c r="T536" i="2" s="1"/>
  <c r="S536" i="2"/>
  <c r="S536" i="2" a="1"/>
  <c r="V535" i="2" a="1"/>
  <c r="V535" i="2" s="1"/>
  <c r="U535" i="2"/>
  <c r="T535" i="2"/>
  <c r="T535" i="2" a="1"/>
  <c r="S535" i="2" a="1"/>
  <c r="S535" i="2" s="1"/>
  <c r="V534" i="2"/>
  <c r="V534" i="2" a="1"/>
  <c r="U534" i="2"/>
  <c r="T534" i="2" a="1"/>
  <c r="T534" i="2" s="1"/>
  <c r="S534" i="2" a="1"/>
  <c r="S534" i="2" s="1"/>
  <c r="V533" i="2"/>
  <c r="V533" i="2" a="1"/>
  <c r="U533" i="2"/>
  <c r="T533" i="2" a="1"/>
  <c r="T533" i="2" s="1"/>
  <c r="S533" i="2"/>
  <c r="S533" i="2" a="1"/>
  <c r="V532" i="2" a="1"/>
  <c r="V532" i="2" s="1"/>
  <c r="U532" i="2"/>
  <c r="T532" i="2" a="1"/>
  <c r="T532" i="2" s="1"/>
  <c r="S532" i="2" a="1"/>
  <c r="S532" i="2" s="1"/>
  <c r="V531" i="2" a="1"/>
  <c r="V531" i="2" s="1"/>
  <c r="U531" i="2"/>
  <c r="T531" i="2"/>
  <c r="T531" i="2" a="1"/>
  <c r="S531" i="2" a="1"/>
  <c r="S531" i="2" s="1"/>
  <c r="V530" i="2"/>
  <c r="V530" i="2" a="1"/>
  <c r="U530" i="2"/>
  <c r="T530" i="2"/>
  <c r="T530" i="2" a="1"/>
  <c r="S530" i="2" a="1"/>
  <c r="S530" i="2" s="1"/>
  <c r="V529" i="2" a="1"/>
  <c r="V529" i="2" s="1"/>
  <c r="U529" i="2"/>
  <c r="T529" i="2" a="1"/>
  <c r="T529" i="2" s="1"/>
  <c r="S529" i="2"/>
  <c r="S529" i="2" a="1"/>
  <c r="V528" i="2" a="1"/>
  <c r="V528" i="2" s="1"/>
  <c r="U528" i="2"/>
  <c r="T528" i="2" a="1"/>
  <c r="T528" i="2" s="1"/>
  <c r="S528" i="2"/>
  <c r="S528" i="2" a="1"/>
  <c r="V527" i="2" a="1"/>
  <c r="V527" i="2" s="1"/>
  <c r="U527" i="2"/>
  <c r="T527" i="2"/>
  <c r="T527" i="2" a="1"/>
  <c r="S527" i="2" a="1"/>
  <c r="S527" i="2" s="1"/>
  <c r="V526" i="2"/>
  <c r="V526" i="2" a="1"/>
  <c r="U526" i="2"/>
  <c r="T526" i="2" a="1"/>
  <c r="T526" i="2" s="1"/>
  <c r="S526" i="2" a="1"/>
  <c r="S526" i="2" s="1"/>
  <c r="V525" i="2"/>
  <c r="V525" i="2" a="1"/>
  <c r="U525" i="2"/>
  <c r="T525" i="2" a="1"/>
  <c r="T525" i="2" s="1"/>
  <c r="S525" i="2"/>
  <c r="S525" i="2" a="1"/>
  <c r="V524" i="2" a="1"/>
  <c r="V524" i="2" s="1"/>
  <c r="U524" i="2"/>
  <c r="T524" i="2" a="1"/>
  <c r="T524" i="2" s="1"/>
  <c r="S524" i="2" a="1"/>
  <c r="S524" i="2" s="1"/>
  <c r="V523" i="2" a="1"/>
  <c r="V523" i="2" s="1"/>
  <c r="U523" i="2"/>
  <c r="T523" i="2"/>
  <c r="T523" i="2" a="1"/>
  <c r="S523" i="2" a="1"/>
  <c r="S523" i="2" s="1"/>
  <c r="V522" i="2"/>
  <c r="V522" i="2" a="1"/>
  <c r="U522" i="2"/>
  <c r="T522" i="2"/>
  <c r="T522" i="2" a="1"/>
  <c r="S522" i="2" a="1"/>
  <c r="S522" i="2" s="1"/>
  <c r="V521" i="2" a="1"/>
  <c r="V521" i="2" s="1"/>
  <c r="U521" i="2"/>
  <c r="T521" i="2" a="1"/>
  <c r="T521" i="2" s="1"/>
  <c r="S521" i="2" a="1"/>
  <c r="S521" i="2" s="1"/>
  <c r="V520" i="2" a="1"/>
  <c r="V520" i="2" s="1"/>
  <c r="U520" i="2"/>
  <c r="T520" i="2" a="1"/>
  <c r="T520" i="2" s="1"/>
  <c r="S520" i="2"/>
  <c r="S520" i="2" a="1"/>
  <c r="V519" i="2" a="1"/>
  <c r="V519" i="2" s="1"/>
  <c r="U519" i="2"/>
  <c r="T519" i="2"/>
  <c r="T519" i="2" a="1"/>
  <c r="S519" i="2" a="1"/>
  <c r="S519" i="2" s="1"/>
  <c r="V518" i="2" a="1"/>
  <c r="V518" i="2" s="1"/>
  <c r="U518" i="2"/>
  <c r="T518" i="2" a="1"/>
  <c r="T518" i="2" s="1"/>
  <c r="S518" i="2" a="1"/>
  <c r="S518" i="2" s="1"/>
  <c r="V517" i="2"/>
  <c r="V517" i="2" a="1"/>
  <c r="U517" i="2"/>
  <c r="T517" i="2" a="1"/>
  <c r="T517" i="2" s="1"/>
  <c r="S517" i="2"/>
  <c r="S517" i="2" a="1"/>
  <c r="V516" i="2" a="1"/>
  <c r="V516" i="2" s="1"/>
  <c r="U516" i="2"/>
  <c r="T516" i="2" a="1"/>
  <c r="T516" i="2" s="1"/>
  <c r="S516" i="2" a="1"/>
  <c r="S516" i="2" s="1"/>
  <c r="V515" i="2" a="1"/>
  <c r="V515" i="2" s="1"/>
  <c r="U515" i="2"/>
  <c r="T515" i="2"/>
  <c r="T515" i="2" a="1"/>
  <c r="S515" i="2" a="1"/>
  <c r="S515" i="2" s="1"/>
  <c r="V514" i="2"/>
  <c r="V514" i="2" a="1"/>
  <c r="U514" i="2"/>
  <c r="T514" i="2"/>
  <c r="T514" i="2" a="1"/>
  <c r="S514" i="2" a="1"/>
  <c r="S514" i="2" s="1"/>
  <c r="V513" i="2" a="1"/>
  <c r="V513" i="2" s="1"/>
  <c r="U513" i="2"/>
  <c r="T513" i="2" a="1"/>
  <c r="T513" i="2" s="1"/>
  <c r="S513" i="2"/>
  <c r="S513" i="2" a="1"/>
  <c r="V512" i="2" a="1"/>
  <c r="V512" i="2" s="1"/>
  <c r="U512" i="2"/>
  <c r="T512" i="2" a="1"/>
  <c r="T512" i="2" s="1"/>
  <c r="S512" i="2"/>
  <c r="S512" i="2" a="1"/>
  <c r="V511" i="2" a="1"/>
  <c r="V511" i="2" s="1"/>
  <c r="U511" i="2"/>
  <c r="T511" i="2"/>
  <c r="T511" i="2" a="1"/>
  <c r="S511" i="2" a="1"/>
  <c r="S511" i="2" s="1"/>
  <c r="V510" i="2" a="1"/>
  <c r="V510" i="2" s="1"/>
  <c r="U510" i="2"/>
  <c r="T510" i="2" a="1"/>
  <c r="T510" i="2" s="1"/>
  <c r="S510" i="2" a="1"/>
  <c r="S510" i="2" s="1"/>
  <c r="V509" i="2"/>
  <c r="V509" i="2" a="1"/>
  <c r="U509" i="2"/>
  <c r="T509" i="2" a="1"/>
  <c r="T509" i="2" s="1"/>
  <c r="S509" i="2"/>
  <c r="S509" i="2" a="1"/>
  <c r="V508" i="2" a="1"/>
  <c r="V508" i="2" s="1"/>
  <c r="U508" i="2"/>
  <c r="T508" i="2" a="1"/>
  <c r="T508" i="2" s="1"/>
  <c r="S508" i="2" a="1"/>
  <c r="S508" i="2" s="1"/>
  <c r="V507" i="2" a="1"/>
  <c r="V507" i="2" s="1"/>
  <c r="U507" i="2"/>
  <c r="T507" i="2" a="1"/>
  <c r="T507" i="2" s="1"/>
  <c r="S507" i="2" a="1"/>
  <c r="S507" i="2" s="1"/>
  <c r="V506" i="2"/>
  <c r="V506" i="2" a="1"/>
  <c r="U506" i="2"/>
  <c r="T506" i="2"/>
  <c r="T506" i="2" a="1"/>
  <c r="S506" i="2" a="1"/>
  <c r="S506" i="2" s="1"/>
  <c r="V505" i="2" a="1"/>
  <c r="V505" i="2" s="1"/>
  <c r="U505" i="2"/>
  <c r="T505" i="2" a="1"/>
  <c r="T505" i="2" s="1"/>
  <c r="S505" i="2" a="1"/>
  <c r="S505" i="2" s="1"/>
  <c r="V504" i="2" a="1"/>
  <c r="V504" i="2" s="1"/>
  <c r="U504" i="2"/>
  <c r="T504" i="2" a="1"/>
  <c r="T504" i="2" s="1"/>
  <c r="S504" i="2"/>
  <c r="S504" i="2" a="1"/>
  <c r="V503" i="2" a="1"/>
  <c r="V503" i="2" s="1"/>
  <c r="U503" i="2"/>
  <c r="T503" i="2"/>
  <c r="T503" i="2" a="1"/>
  <c r="S503" i="2" a="1"/>
  <c r="S503" i="2" s="1"/>
  <c r="V502" i="2" a="1"/>
  <c r="V502" i="2" s="1"/>
  <c r="U502" i="2"/>
  <c r="T502" i="2" a="1"/>
  <c r="T502" i="2" s="1"/>
  <c r="S502" i="2" a="1"/>
  <c r="S502" i="2" s="1"/>
  <c r="V501" i="2"/>
  <c r="V501" i="2" a="1"/>
  <c r="U501" i="2"/>
  <c r="T501" i="2" a="1"/>
  <c r="T501" i="2" s="1"/>
  <c r="S501" i="2"/>
  <c r="S501" i="2" a="1"/>
  <c r="V500" i="2" a="1"/>
  <c r="V500" i="2" s="1"/>
  <c r="U500" i="2"/>
  <c r="T500" i="2" a="1"/>
  <c r="T500" i="2" s="1"/>
  <c r="S500" i="2" a="1"/>
  <c r="S500" i="2" s="1"/>
  <c r="V499" i="2" a="1"/>
  <c r="V499" i="2" s="1"/>
  <c r="U499" i="2"/>
  <c r="T499" i="2" a="1"/>
  <c r="T499" i="2" s="1"/>
  <c r="S499" i="2" a="1"/>
  <c r="S499" i="2" s="1"/>
  <c r="V498" i="2"/>
  <c r="V498" i="2" a="1"/>
  <c r="U498" i="2"/>
  <c r="T498" i="2"/>
  <c r="T498" i="2" a="1"/>
  <c r="S498" i="2" a="1"/>
  <c r="S498" i="2" s="1"/>
  <c r="V497" i="2" a="1"/>
  <c r="V497" i="2" s="1"/>
  <c r="U497" i="2"/>
  <c r="T497" i="2" a="1"/>
  <c r="T497" i="2" s="1"/>
  <c r="S497" i="2"/>
  <c r="S497" i="2" a="1"/>
  <c r="V496" i="2"/>
  <c r="V496" i="2" a="1"/>
  <c r="U496" i="2"/>
  <c r="T496" i="2" a="1"/>
  <c r="T496" i="2" s="1"/>
  <c r="S496" i="2"/>
  <c r="S496" i="2" a="1"/>
  <c r="V495" i="2"/>
  <c r="V495" i="2" a="1"/>
  <c r="U495" i="2"/>
  <c r="T495" i="2"/>
  <c r="T495" i="2" a="1"/>
  <c r="S495" i="2" a="1"/>
  <c r="S495" i="2" s="1"/>
  <c r="V494" i="2"/>
  <c r="V494" i="2" a="1"/>
  <c r="U494" i="2"/>
  <c r="T494" i="2"/>
  <c r="T494" i="2" a="1"/>
  <c r="S494" i="2" a="1"/>
  <c r="S494" i="2" s="1"/>
  <c r="V493" i="2"/>
  <c r="V493" i="2" a="1"/>
  <c r="U493" i="2"/>
  <c r="T493" i="2" a="1"/>
  <c r="T493" i="2" s="1"/>
  <c r="S493" i="2"/>
  <c r="S493" i="2" a="1"/>
  <c r="V492" i="2" a="1"/>
  <c r="V492" i="2" s="1"/>
  <c r="U492" i="2"/>
  <c r="T492" i="2"/>
  <c r="T492" i="2" a="1"/>
  <c r="S492" i="2"/>
  <c r="S492" i="2" a="1"/>
  <c r="V491" i="2" a="1"/>
  <c r="V491" i="2" s="1"/>
  <c r="U491" i="2"/>
  <c r="T491" i="2"/>
  <c r="T491" i="2" a="1"/>
  <c r="S491" i="2" a="1"/>
  <c r="S491" i="2" s="1"/>
  <c r="V490" i="2"/>
  <c r="V490" i="2" a="1"/>
  <c r="U490" i="2"/>
  <c r="T490" i="2"/>
  <c r="T490" i="2" a="1"/>
  <c r="S490" i="2"/>
  <c r="S490" i="2" a="1"/>
  <c r="V489" i="2"/>
  <c r="V489" i="2" a="1"/>
  <c r="U489" i="2"/>
  <c r="T489" i="2" a="1"/>
  <c r="T489" i="2" s="1"/>
  <c r="S489" i="2"/>
  <c r="S489" i="2" a="1"/>
  <c r="V488" i="2" a="1"/>
  <c r="V488" i="2" s="1"/>
  <c r="U488" i="2"/>
  <c r="T488" i="2" a="1"/>
  <c r="T488" i="2" s="1"/>
  <c r="S488" i="2"/>
  <c r="S488" i="2" a="1"/>
  <c r="V487" i="2"/>
  <c r="V487" i="2" a="1"/>
  <c r="U487" i="2"/>
  <c r="T487" i="2"/>
  <c r="T487" i="2" a="1"/>
  <c r="S487" i="2" a="1"/>
  <c r="S487" i="2" s="1"/>
  <c r="V486" i="2" a="1"/>
  <c r="V486" i="2" s="1"/>
  <c r="U486" i="2"/>
  <c r="T486" i="2"/>
  <c r="T486" i="2" a="1"/>
  <c r="S486" i="2" a="1"/>
  <c r="S486" i="2" s="1"/>
  <c r="V485" i="2"/>
  <c r="V485" i="2" a="1"/>
  <c r="U485" i="2"/>
  <c r="T485" i="2" a="1"/>
  <c r="T485" i="2" s="1"/>
  <c r="S485" i="2"/>
  <c r="S485" i="2" a="1"/>
  <c r="V484" i="2"/>
  <c r="V484" i="2" a="1"/>
  <c r="U484" i="2"/>
  <c r="T484" i="2"/>
  <c r="T484" i="2" a="1"/>
  <c r="S484" i="2"/>
  <c r="S484" i="2" a="1"/>
  <c r="V483" i="2" a="1"/>
  <c r="V483" i="2" s="1"/>
  <c r="U483" i="2"/>
  <c r="T483" i="2"/>
  <c r="T483" i="2" a="1"/>
  <c r="S483" i="2" a="1"/>
  <c r="S483" i="2" s="1"/>
  <c r="V482" i="2"/>
  <c r="V482" i="2" a="1"/>
  <c r="U482" i="2"/>
  <c r="T482" i="2"/>
  <c r="T482" i="2" a="1"/>
  <c r="S482" i="2"/>
  <c r="S482" i="2" a="1"/>
  <c r="V481" i="2"/>
  <c r="V481" i="2" a="1"/>
  <c r="U481" i="2"/>
  <c r="T481" i="2"/>
  <c r="T481" i="2" a="1"/>
  <c r="S481" i="2" a="1"/>
  <c r="S481" i="2" s="1"/>
  <c r="V480" i="2" a="1"/>
  <c r="V480" i="2" s="1"/>
  <c r="U480" i="2"/>
  <c r="T480" i="2" a="1"/>
  <c r="T480" i="2" s="1"/>
  <c r="S480" i="2"/>
  <c r="S480" i="2" a="1"/>
  <c r="V479" i="2"/>
  <c r="V479" i="2" a="1"/>
  <c r="U479" i="2"/>
  <c r="T479" i="2"/>
  <c r="T479" i="2" a="1"/>
  <c r="S479" i="2"/>
  <c r="S479" i="2" a="1"/>
  <c r="V478" i="2" a="1"/>
  <c r="V478" i="2" s="1"/>
  <c r="U478" i="2"/>
  <c r="T478" i="2"/>
  <c r="T478" i="2" a="1"/>
  <c r="S478" i="2" a="1"/>
  <c r="S478" i="2" s="1"/>
  <c r="V477" i="2"/>
  <c r="V477" i="2" a="1"/>
  <c r="U477" i="2"/>
  <c r="T477" i="2" a="1"/>
  <c r="T477" i="2" s="1"/>
  <c r="S477" i="2"/>
  <c r="S477" i="2" a="1"/>
  <c r="V476" i="2"/>
  <c r="V476" i="2" a="1"/>
  <c r="U476" i="2"/>
  <c r="T476" i="2"/>
  <c r="T476" i="2" a="1"/>
  <c r="S476" i="2"/>
  <c r="S476" i="2" a="1"/>
  <c r="V475" i="2" a="1"/>
  <c r="V475" i="2" s="1"/>
  <c r="U475" i="2"/>
  <c r="T475" i="2" a="1"/>
  <c r="T475" i="2" s="1"/>
  <c r="S475" i="2" a="1"/>
  <c r="S475" i="2" s="1"/>
  <c r="V474" i="2"/>
  <c r="V474" i="2" a="1"/>
  <c r="U474" i="2"/>
  <c r="T474" i="2"/>
  <c r="T474" i="2" a="1"/>
  <c r="S474" i="2"/>
  <c r="S474" i="2" a="1"/>
  <c r="V473" i="2"/>
  <c r="V473" i="2" a="1"/>
  <c r="U473" i="2"/>
  <c r="T473" i="2"/>
  <c r="T473" i="2" a="1"/>
  <c r="S473" i="2" a="1"/>
  <c r="S473" i="2" s="1"/>
  <c r="V472" i="2" a="1"/>
  <c r="V472" i="2" s="1"/>
  <c r="U472" i="2"/>
  <c r="T472" i="2" a="1"/>
  <c r="T472" i="2" s="1"/>
  <c r="S472" i="2"/>
  <c r="S472" i="2" a="1"/>
  <c r="V471" i="2"/>
  <c r="V471" i="2" a="1"/>
  <c r="U471" i="2"/>
  <c r="T471" i="2"/>
  <c r="T471" i="2" a="1"/>
  <c r="S471" i="2"/>
  <c r="S471" i="2" a="1"/>
  <c r="V470" i="2" a="1"/>
  <c r="V470" i="2" s="1"/>
  <c r="U470" i="2"/>
  <c r="T470" i="2"/>
  <c r="T470" i="2" a="1"/>
  <c r="S470" i="2" a="1"/>
  <c r="S470" i="2" s="1"/>
  <c r="V469" i="2"/>
  <c r="V469" i="2" a="1"/>
  <c r="U469" i="2"/>
  <c r="T469" i="2" a="1"/>
  <c r="T469" i="2" s="1"/>
  <c r="S469" i="2"/>
  <c r="S469" i="2" a="1"/>
  <c r="V468" i="2"/>
  <c r="V468" i="2" a="1"/>
  <c r="U468" i="2"/>
  <c r="T468" i="2"/>
  <c r="T468" i="2" a="1"/>
  <c r="S468" i="2"/>
  <c r="S468" i="2" a="1"/>
  <c r="V467" i="2" a="1"/>
  <c r="V467" i="2" s="1"/>
  <c r="U467" i="2"/>
  <c r="T467" i="2" a="1"/>
  <c r="T467" i="2" s="1"/>
  <c r="S467" i="2" a="1"/>
  <c r="S467" i="2" s="1"/>
  <c r="V466" i="2"/>
  <c r="V466" i="2" a="1"/>
  <c r="U466" i="2"/>
  <c r="T466" i="2"/>
  <c r="T466" i="2" a="1"/>
  <c r="S466" i="2"/>
  <c r="S466" i="2" a="1"/>
  <c r="V465" i="2"/>
  <c r="V465" i="2" a="1"/>
  <c r="U465" i="2"/>
  <c r="T465" i="2"/>
  <c r="T465" i="2" a="1"/>
  <c r="S465" i="2" a="1"/>
  <c r="S465" i="2" s="1"/>
  <c r="V464" i="2" a="1"/>
  <c r="V464" i="2" s="1"/>
  <c r="U464" i="2"/>
  <c r="T464" i="2" a="1"/>
  <c r="T464" i="2" s="1"/>
  <c r="S464" i="2"/>
  <c r="S464" i="2" a="1"/>
  <c r="V463" i="2"/>
  <c r="V463" i="2" a="1"/>
  <c r="U463" i="2"/>
  <c r="T463" i="2"/>
  <c r="T463" i="2" a="1"/>
  <c r="S463" i="2"/>
  <c r="S463" i="2" a="1"/>
  <c r="V462" i="2" a="1"/>
  <c r="V462" i="2" s="1"/>
  <c r="U462" i="2"/>
  <c r="T462" i="2"/>
  <c r="T462" i="2" a="1"/>
  <c r="S462" i="2" a="1"/>
  <c r="S462" i="2" s="1"/>
  <c r="V461" i="2"/>
  <c r="V461" i="2" a="1"/>
  <c r="U461" i="2"/>
  <c r="T461" i="2" a="1"/>
  <c r="T461" i="2" s="1"/>
  <c r="S461" i="2"/>
  <c r="S461" i="2" a="1"/>
  <c r="V460" i="2"/>
  <c r="V460" i="2" a="1"/>
  <c r="U460" i="2"/>
  <c r="T460" i="2"/>
  <c r="T460" i="2" a="1"/>
  <c r="S460" i="2"/>
  <c r="S460" i="2" a="1"/>
  <c r="V459" i="2" a="1"/>
  <c r="V459" i="2" s="1"/>
  <c r="U459" i="2"/>
  <c r="T459" i="2" a="1"/>
  <c r="T459" i="2" s="1"/>
  <c r="S459" i="2" a="1"/>
  <c r="S459" i="2" s="1"/>
  <c r="V458" i="2"/>
  <c r="V458" i="2" a="1"/>
  <c r="U458" i="2"/>
  <c r="T458" i="2"/>
  <c r="T458" i="2" a="1"/>
  <c r="S458" i="2"/>
  <c r="S458" i="2" a="1"/>
  <c r="V457" i="2"/>
  <c r="V457" i="2" a="1"/>
  <c r="U457" i="2"/>
  <c r="T457" i="2"/>
  <c r="T457" i="2" a="1"/>
  <c r="S457" i="2" a="1"/>
  <c r="S457" i="2" s="1"/>
  <c r="V456" i="2" a="1"/>
  <c r="V456" i="2" s="1"/>
  <c r="U456" i="2"/>
  <c r="T456" i="2" a="1"/>
  <c r="T456" i="2" s="1"/>
  <c r="S456" i="2"/>
  <c r="S456" i="2" a="1"/>
  <c r="V455" i="2"/>
  <c r="V455" i="2" a="1"/>
  <c r="U455" i="2"/>
  <c r="T455" i="2"/>
  <c r="T455" i="2" a="1"/>
  <c r="S455" i="2"/>
  <c r="S455" i="2" a="1"/>
  <c r="V454" i="2" a="1"/>
  <c r="V454" i="2" s="1"/>
  <c r="U454" i="2"/>
  <c r="T454" i="2"/>
  <c r="T454" i="2" a="1"/>
  <c r="S454" i="2" a="1"/>
  <c r="S454" i="2" s="1"/>
  <c r="V453" i="2" a="1"/>
  <c r="V453" i="2" s="1"/>
  <c r="U453" i="2"/>
  <c r="T453" i="2" a="1"/>
  <c r="T453" i="2" s="1"/>
  <c r="S453" i="2"/>
  <c r="S453" i="2" a="1"/>
  <c r="V452" i="2"/>
  <c r="V452" i="2" a="1"/>
  <c r="U452" i="2"/>
  <c r="T452" i="2"/>
  <c r="T452" i="2" a="1"/>
  <c r="S452" i="2"/>
  <c r="S452" i="2" a="1"/>
  <c r="V451" i="2" a="1"/>
  <c r="V451" i="2" s="1"/>
  <c r="U451" i="2"/>
  <c r="T451" i="2" a="1"/>
  <c r="T451" i="2" s="1"/>
  <c r="S451" i="2" a="1"/>
  <c r="S451" i="2" s="1"/>
  <c r="V450" i="2"/>
  <c r="V450" i="2" a="1"/>
  <c r="U450" i="2"/>
  <c r="T450" i="2"/>
  <c r="T450" i="2" a="1"/>
  <c r="S450" i="2"/>
  <c r="S450" i="2" a="1"/>
  <c r="V449" i="2"/>
  <c r="V449" i="2" a="1"/>
  <c r="U449" i="2"/>
  <c r="T449" i="2"/>
  <c r="T449" i="2" a="1"/>
  <c r="S449" i="2" a="1"/>
  <c r="S449" i="2" s="1"/>
  <c r="V448" i="2" a="1"/>
  <c r="V448" i="2" s="1"/>
  <c r="U448" i="2"/>
  <c r="T448" i="2" a="1"/>
  <c r="T448" i="2" s="1"/>
  <c r="S448" i="2"/>
  <c r="S448" i="2" a="1"/>
  <c r="V447" i="2"/>
  <c r="V447" i="2" a="1"/>
  <c r="U447" i="2"/>
  <c r="T447" i="2"/>
  <c r="T447" i="2" a="1"/>
  <c r="S447" i="2"/>
  <c r="S447" i="2" a="1"/>
  <c r="V446" i="2" a="1"/>
  <c r="V446" i="2" s="1"/>
  <c r="U446" i="2"/>
  <c r="T446" i="2"/>
  <c r="T446" i="2" a="1"/>
  <c r="S446" i="2" a="1"/>
  <c r="S446" i="2" s="1"/>
  <c r="V445" i="2"/>
  <c r="V445" i="2" a="1"/>
  <c r="U445" i="2"/>
  <c r="T445" i="2" a="1"/>
  <c r="T445" i="2" s="1"/>
  <c r="S445" i="2"/>
  <c r="S445" i="2" a="1"/>
  <c r="V444" i="2"/>
  <c r="V444" i="2" a="1"/>
  <c r="U444" i="2"/>
  <c r="T444" i="2"/>
  <c r="T444" i="2" a="1"/>
  <c r="S444" i="2"/>
  <c r="S444" i="2" a="1"/>
  <c r="V443" i="2" a="1"/>
  <c r="V443" i="2" s="1"/>
  <c r="U443" i="2"/>
  <c r="T443" i="2" a="1"/>
  <c r="T443" i="2" s="1"/>
  <c r="S443" i="2" a="1"/>
  <c r="S443" i="2" s="1"/>
  <c r="V442" i="2"/>
  <c r="V442" i="2" a="1"/>
  <c r="U442" i="2"/>
  <c r="T442" i="2"/>
  <c r="T442" i="2" a="1"/>
  <c r="S442" i="2"/>
  <c r="S442" i="2" a="1"/>
  <c r="V441" i="2"/>
  <c r="V441" i="2" a="1"/>
  <c r="U441" i="2"/>
  <c r="T441" i="2"/>
  <c r="T441" i="2" a="1"/>
  <c r="S441" i="2" a="1"/>
  <c r="S441" i="2" s="1"/>
  <c r="V440" i="2" a="1"/>
  <c r="V440" i="2" s="1"/>
  <c r="U440" i="2"/>
  <c r="T440" i="2" a="1"/>
  <c r="T440" i="2" s="1"/>
  <c r="S440" i="2"/>
  <c r="S440" i="2" a="1"/>
  <c r="V439" i="2"/>
  <c r="V439" i="2" a="1"/>
  <c r="U439" i="2"/>
  <c r="T439" i="2"/>
  <c r="T439" i="2" a="1"/>
  <c r="S439" i="2"/>
  <c r="S439" i="2" a="1"/>
  <c r="V438" i="2" a="1"/>
  <c r="V438" i="2" s="1"/>
  <c r="U438" i="2"/>
  <c r="T438" i="2"/>
  <c r="T438" i="2" a="1"/>
  <c r="S438" i="2" a="1"/>
  <c r="S438" i="2" s="1"/>
  <c r="V437" i="2" a="1"/>
  <c r="V437" i="2" s="1"/>
  <c r="U437" i="2"/>
  <c r="T437" i="2" a="1"/>
  <c r="T437" i="2" s="1"/>
  <c r="S437" i="2"/>
  <c r="S437" i="2" a="1"/>
  <c r="V436" i="2"/>
  <c r="V436" i="2" a="1"/>
  <c r="U436" i="2"/>
  <c r="T436" i="2"/>
  <c r="T436" i="2" a="1"/>
  <c r="S436" i="2"/>
  <c r="S436" i="2" a="1"/>
  <c r="V435" i="2" a="1"/>
  <c r="V435" i="2" s="1"/>
  <c r="U435" i="2"/>
  <c r="T435" i="2" a="1"/>
  <c r="T435" i="2" s="1"/>
  <c r="S435" i="2" a="1"/>
  <c r="S435" i="2" s="1"/>
  <c r="V434" i="2"/>
  <c r="V434" i="2" a="1"/>
  <c r="U434" i="2"/>
  <c r="T434" i="2" a="1"/>
  <c r="T434" i="2" s="1"/>
  <c r="S434" i="2"/>
  <c r="S434" i="2" a="1"/>
  <c r="V433" i="2"/>
  <c r="V433" i="2" a="1"/>
  <c r="U433" i="2"/>
  <c r="T433" i="2"/>
  <c r="T433" i="2" a="1"/>
  <c r="S433" i="2" a="1"/>
  <c r="S433" i="2" s="1"/>
  <c r="V432" i="2" a="1"/>
  <c r="V432" i="2" s="1"/>
  <c r="U432" i="2"/>
  <c r="T432" i="2" a="1"/>
  <c r="T432" i="2" s="1"/>
  <c r="S432" i="2"/>
  <c r="S432" i="2" a="1"/>
  <c r="V431" i="2"/>
  <c r="V431" i="2" a="1"/>
  <c r="U431" i="2"/>
  <c r="T431" i="2"/>
  <c r="T431" i="2" a="1"/>
  <c r="S431" i="2" a="1"/>
  <c r="S431" i="2" s="1"/>
  <c r="V430" i="2" a="1"/>
  <c r="V430" i="2" s="1"/>
  <c r="U430" i="2"/>
  <c r="T430" i="2"/>
  <c r="T430" i="2" a="1"/>
  <c r="S430" i="2" a="1"/>
  <c r="S430" i="2" s="1"/>
  <c r="V429" i="2" a="1"/>
  <c r="V429" i="2" s="1"/>
  <c r="U429" i="2"/>
  <c r="T429" i="2" a="1"/>
  <c r="T429" i="2" s="1"/>
  <c r="S429" i="2"/>
  <c r="S429" i="2" a="1"/>
  <c r="V428" i="2"/>
  <c r="V428" i="2" a="1"/>
  <c r="U428" i="2"/>
  <c r="T428" i="2"/>
  <c r="T428" i="2" a="1"/>
  <c r="S428" i="2"/>
  <c r="S428" i="2" a="1"/>
  <c r="V427" i="2" a="1"/>
  <c r="V427" i="2" s="1"/>
  <c r="U427" i="2"/>
  <c r="T427" i="2" a="1"/>
  <c r="T427" i="2" s="1"/>
  <c r="S427" i="2" a="1"/>
  <c r="S427" i="2" s="1"/>
  <c r="V426" i="2"/>
  <c r="V426" i="2" a="1"/>
  <c r="U426" i="2"/>
  <c r="T426" i="2"/>
  <c r="T426" i="2" a="1"/>
  <c r="S426" i="2"/>
  <c r="S426" i="2" a="1"/>
  <c r="V425" i="2"/>
  <c r="V425" i="2" a="1"/>
  <c r="U425" i="2"/>
  <c r="T425" i="2"/>
  <c r="T425" i="2" a="1"/>
  <c r="S425" i="2" a="1"/>
  <c r="S425" i="2" s="1"/>
  <c r="V424" i="2" a="1"/>
  <c r="V424" i="2" s="1"/>
  <c r="U424" i="2"/>
  <c r="T424" i="2" a="1"/>
  <c r="T424" i="2" s="1"/>
  <c r="S424" i="2"/>
  <c r="S424" i="2" a="1"/>
  <c r="V423" i="2"/>
  <c r="V423" i="2" a="1"/>
  <c r="U423" i="2"/>
  <c r="T423" i="2"/>
  <c r="T423" i="2" a="1"/>
  <c r="S423" i="2" a="1"/>
  <c r="S423" i="2" s="1"/>
  <c r="V422" i="2" a="1"/>
  <c r="V422" i="2" s="1"/>
  <c r="U422" i="2"/>
  <c r="T422" i="2"/>
  <c r="T422" i="2" a="1"/>
  <c r="S422" i="2" a="1"/>
  <c r="S422" i="2" s="1"/>
  <c r="V421" i="2"/>
  <c r="V421" i="2" a="1"/>
  <c r="U421" i="2"/>
  <c r="T421" i="2" a="1"/>
  <c r="T421" i="2" s="1"/>
  <c r="S421" i="2" a="1"/>
  <c r="S421" i="2" s="1"/>
  <c r="V420" i="2" a="1"/>
  <c r="V420" i="2" s="1"/>
  <c r="U420" i="2"/>
  <c r="T420" i="2"/>
  <c r="T420" i="2" a="1"/>
  <c r="S420" i="2"/>
  <c r="S420" i="2" a="1"/>
  <c r="V419" i="2" a="1"/>
  <c r="V419" i="2" s="1"/>
  <c r="U419" i="2"/>
  <c r="T419" i="2" a="1"/>
  <c r="T419" i="2" s="1"/>
  <c r="S419" i="2" a="1"/>
  <c r="S419" i="2" s="1"/>
  <c r="V418" i="2"/>
  <c r="V418" i="2" a="1"/>
  <c r="U418" i="2"/>
  <c r="T418" i="2"/>
  <c r="T418" i="2" a="1"/>
  <c r="S418" i="2"/>
  <c r="S418" i="2" a="1"/>
  <c r="V417" i="2"/>
  <c r="V417" i="2" a="1"/>
  <c r="U417" i="2"/>
  <c r="T417" i="2"/>
  <c r="T417" i="2" a="1"/>
  <c r="S417" i="2" a="1"/>
  <c r="S417" i="2" s="1"/>
  <c r="V416" i="2" a="1"/>
  <c r="V416" i="2" s="1"/>
  <c r="U416" i="2"/>
  <c r="T416" i="2" a="1"/>
  <c r="T416" i="2" s="1"/>
  <c r="S416" i="2"/>
  <c r="S416" i="2" a="1"/>
  <c r="V415" i="2"/>
  <c r="V415" i="2" a="1"/>
  <c r="U415" i="2"/>
  <c r="T415" i="2"/>
  <c r="T415" i="2" a="1"/>
  <c r="S415" i="2"/>
  <c r="S415" i="2" a="1"/>
  <c r="V414" i="2" a="1"/>
  <c r="V414" i="2" s="1"/>
  <c r="U414" i="2"/>
  <c r="T414" i="2"/>
  <c r="T414" i="2" a="1"/>
  <c r="S414" i="2" a="1"/>
  <c r="S414" i="2" s="1"/>
  <c r="V413" i="2"/>
  <c r="V413" i="2" a="1"/>
  <c r="U413" i="2"/>
  <c r="T413" i="2" a="1"/>
  <c r="T413" i="2" s="1"/>
  <c r="S413" i="2"/>
  <c r="S413" i="2" a="1"/>
  <c r="V412" i="2"/>
  <c r="V412" i="2" a="1"/>
  <c r="U412" i="2"/>
  <c r="T412" i="2"/>
  <c r="T412" i="2" a="1"/>
  <c r="S412" i="2"/>
  <c r="S412" i="2" a="1"/>
  <c r="V411" i="2" a="1"/>
  <c r="V411" i="2" s="1"/>
  <c r="U411" i="2"/>
  <c r="T411" i="2" a="1"/>
  <c r="T411" i="2" s="1"/>
  <c r="S411" i="2" a="1"/>
  <c r="S411" i="2" s="1"/>
  <c r="V410" i="2"/>
  <c r="V410" i="2" a="1"/>
  <c r="U410" i="2"/>
  <c r="T410" i="2"/>
  <c r="T410" i="2" a="1"/>
  <c r="S410" i="2"/>
  <c r="S410" i="2" a="1"/>
  <c r="V409" i="2"/>
  <c r="V409" i="2" a="1"/>
  <c r="U409" i="2"/>
  <c r="T409" i="2" a="1"/>
  <c r="T409" i="2" s="1"/>
  <c r="S409" i="2" a="1"/>
  <c r="S409" i="2" s="1"/>
  <c r="V408" i="2" a="1"/>
  <c r="V408" i="2" s="1"/>
  <c r="U408" i="2"/>
  <c r="T408" i="2" a="1"/>
  <c r="T408" i="2" s="1"/>
  <c r="S408" i="2"/>
  <c r="S408" i="2" a="1"/>
  <c r="V407" i="2"/>
  <c r="V407" i="2" a="1"/>
  <c r="U407" i="2"/>
  <c r="T407" i="2"/>
  <c r="T407" i="2" a="1"/>
  <c r="S407" i="2"/>
  <c r="S407" i="2" a="1"/>
  <c r="V406" i="2" a="1"/>
  <c r="V406" i="2" s="1"/>
  <c r="U406" i="2"/>
  <c r="T406" i="2"/>
  <c r="T406" i="2" a="1"/>
  <c r="S406" i="2" a="1"/>
  <c r="S406" i="2" s="1"/>
  <c r="V405" i="2"/>
  <c r="V405" i="2" a="1"/>
  <c r="U405" i="2"/>
  <c r="T405" i="2" a="1"/>
  <c r="T405" i="2" s="1"/>
  <c r="S405" i="2"/>
  <c r="S405" i="2" a="1"/>
  <c r="V404" i="2" a="1"/>
  <c r="V404" i="2" s="1"/>
  <c r="U404" i="2"/>
  <c r="T404" i="2"/>
  <c r="T404" i="2" a="1"/>
  <c r="S404" i="2"/>
  <c r="S404" i="2" a="1"/>
  <c r="V403" i="2" a="1"/>
  <c r="V403" i="2" s="1"/>
  <c r="U403" i="2"/>
  <c r="T403" i="2" a="1"/>
  <c r="T403" i="2" s="1"/>
  <c r="S403" i="2" a="1"/>
  <c r="S403" i="2" s="1"/>
  <c r="V402" i="2"/>
  <c r="V402" i="2" a="1"/>
  <c r="U402" i="2"/>
  <c r="T402" i="2"/>
  <c r="T402" i="2" a="1"/>
  <c r="S402" i="2"/>
  <c r="S402" i="2" a="1"/>
  <c r="V401" i="2"/>
  <c r="V401" i="2" a="1"/>
  <c r="U401" i="2"/>
  <c r="T401" i="2" a="1"/>
  <c r="T401" i="2" s="1"/>
  <c r="S401" i="2" a="1"/>
  <c r="S401" i="2" s="1"/>
  <c r="V400" i="2" a="1"/>
  <c r="V400" i="2" s="1"/>
  <c r="U400" i="2"/>
  <c r="T400" i="2" a="1"/>
  <c r="T400" i="2" s="1"/>
  <c r="S400" i="2"/>
  <c r="S400" i="2" a="1"/>
  <c r="V399" i="2"/>
  <c r="V399" i="2" a="1"/>
  <c r="U399" i="2"/>
  <c r="T399" i="2"/>
  <c r="T399" i="2" a="1"/>
  <c r="S399" i="2" a="1"/>
  <c r="S399" i="2" s="1"/>
  <c r="V398" i="2" a="1"/>
  <c r="V398" i="2" s="1"/>
  <c r="U398" i="2"/>
  <c r="T398" i="2"/>
  <c r="T398" i="2" a="1"/>
  <c r="S398" i="2" a="1"/>
  <c r="S398" i="2" s="1"/>
  <c r="V397" i="2"/>
  <c r="V397" i="2" a="1"/>
  <c r="U397" i="2"/>
  <c r="T397" i="2" a="1"/>
  <c r="T397" i="2" s="1"/>
  <c r="S397" i="2" a="1"/>
  <c r="S397" i="2" s="1"/>
  <c r="V396" i="2" a="1"/>
  <c r="V396" i="2" s="1"/>
  <c r="U396" i="2"/>
  <c r="T396" i="2"/>
  <c r="T396" i="2" a="1"/>
  <c r="S396" i="2"/>
  <c r="S396" i="2" a="1"/>
  <c r="V395" i="2" a="1"/>
  <c r="V395" i="2" s="1"/>
  <c r="U395" i="2"/>
  <c r="T395" i="2" a="1"/>
  <c r="T395" i="2" s="1"/>
  <c r="S395" i="2" a="1"/>
  <c r="S395" i="2" s="1"/>
  <c r="V394" i="2" a="1"/>
  <c r="V394" i="2" s="1"/>
  <c r="U394" i="2"/>
  <c r="T394" i="2"/>
  <c r="T394" i="2" a="1"/>
  <c r="S394" i="2"/>
  <c r="S394" i="2" a="1"/>
  <c r="V393" i="2"/>
  <c r="V393" i="2" a="1"/>
  <c r="U393" i="2"/>
  <c r="T393" i="2" a="1"/>
  <c r="T393" i="2" s="1"/>
  <c r="S393" i="2" a="1"/>
  <c r="S393" i="2" s="1"/>
  <c r="V392" i="2" a="1"/>
  <c r="V392" i="2" s="1"/>
  <c r="U392" i="2"/>
  <c r="T392" i="2" a="1"/>
  <c r="T392" i="2" s="1"/>
  <c r="S392" i="2"/>
  <c r="S392" i="2" a="1"/>
  <c r="V391" i="2"/>
  <c r="V391" i="2" a="1"/>
  <c r="U391" i="2"/>
  <c r="T391" i="2" a="1"/>
  <c r="T391" i="2" s="1"/>
  <c r="S391" i="2" a="1"/>
  <c r="S391" i="2" s="1"/>
  <c r="V390" i="2" a="1"/>
  <c r="V390" i="2" s="1"/>
  <c r="U390" i="2"/>
  <c r="T390" i="2"/>
  <c r="T390" i="2" a="1"/>
  <c r="S390" i="2" a="1"/>
  <c r="S390" i="2" s="1"/>
  <c r="V389" i="2"/>
  <c r="V389" i="2" a="1"/>
  <c r="U389" i="2"/>
  <c r="T389" i="2" a="1"/>
  <c r="T389" i="2" s="1"/>
  <c r="S389" i="2" a="1"/>
  <c r="S389" i="2" s="1"/>
  <c r="V388" i="2" a="1"/>
  <c r="V388" i="2" s="1"/>
  <c r="U388" i="2"/>
  <c r="T388" i="2"/>
  <c r="T388" i="2" a="1"/>
  <c r="S388" i="2" a="1"/>
  <c r="S388" i="2" s="1"/>
  <c r="V387" i="2" a="1"/>
  <c r="V387" i="2" s="1"/>
  <c r="U387" i="2"/>
  <c r="T387" i="2" a="1"/>
  <c r="T387" i="2" s="1"/>
  <c r="S387" i="2" a="1"/>
  <c r="S387" i="2" s="1"/>
  <c r="V386" i="2" a="1"/>
  <c r="V386" i="2" s="1"/>
  <c r="U386" i="2"/>
  <c r="T386" i="2"/>
  <c r="T386" i="2" a="1"/>
  <c r="S386" i="2" a="1"/>
  <c r="S386" i="2" s="1"/>
  <c r="V385" i="2"/>
  <c r="V385" i="2" a="1"/>
  <c r="U385" i="2"/>
  <c r="T385" i="2"/>
  <c r="T385" i="2" a="1"/>
  <c r="S385" i="2" a="1"/>
  <c r="S385" i="2" s="1"/>
  <c r="V384" i="2" a="1"/>
  <c r="V384" i="2" s="1"/>
  <c r="U384" i="2"/>
  <c r="T384" i="2" a="1"/>
  <c r="T384" i="2" s="1"/>
  <c r="S384" i="2" a="1"/>
  <c r="S384" i="2" s="1"/>
  <c r="V383" i="2" a="1"/>
  <c r="V383" i="2" s="1"/>
  <c r="U383" i="2"/>
  <c r="T383" i="2" a="1"/>
  <c r="T383" i="2" s="1"/>
  <c r="S383" i="2" a="1"/>
  <c r="S383" i="2" s="1"/>
  <c r="V382" i="2" a="1"/>
  <c r="V382" i="2" s="1"/>
  <c r="U382" i="2"/>
  <c r="T382" i="2"/>
  <c r="T382" i="2" a="1"/>
  <c r="S382" i="2" a="1"/>
  <c r="S382" i="2" s="1"/>
  <c r="V381" i="2" a="1"/>
  <c r="V381" i="2" s="1"/>
  <c r="U381" i="2"/>
  <c r="T381" i="2" a="1"/>
  <c r="T381" i="2" s="1"/>
  <c r="S381" i="2" a="1"/>
  <c r="S381" i="2" s="1"/>
  <c r="V380" i="2" a="1"/>
  <c r="V380" i="2" s="1"/>
  <c r="U380" i="2"/>
  <c r="T380" i="2" a="1"/>
  <c r="T380" i="2" s="1"/>
  <c r="S380" i="2"/>
  <c r="S380" i="2" a="1"/>
  <c r="V379" i="2" a="1"/>
  <c r="V379" i="2" s="1"/>
  <c r="U379" i="2"/>
  <c r="T379" i="2" a="1"/>
  <c r="T379" i="2" s="1"/>
  <c r="S379" i="2" a="1"/>
  <c r="S379" i="2" s="1"/>
  <c r="V378" i="2" a="1"/>
  <c r="V378" i="2" s="1"/>
  <c r="U378" i="2"/>
  <c r="T378" i="2" a="1"/>
  <c r="T378" i="2" s="1"/>
  <c r="S378" i="2" a="1"/>
  <c r="S378" i="2" s="1"/>
  <c r="V377" i="2"/>
  <c r="V377" i="2" a="1"/>
  <c r="U377" i="2"/>
  <c r="T377" i="2" a="1"/>
  <c r="T377" i="2" s="1"/>
  <c r="S377" i="2" a="1"/>
  <c r="S377" i="2" s="1"/>
  <c r="V376" i="2" a="1"/>
  <c r="V376" i="2" s="1"/>
  <c r="U376" i="2"/>
  <c r="T376" i="2" a="1"/>
  <c r="T376" i="2" s="1"/>
  <c r="S376" i="2" a="1"/>
  <c r="S376" i="2" s="1"/>
  <c r="V375" i="2" a="1"/>
  <c r="V375" i="2" s="1"/>
  <c r="U375" i="2"/>
  <c r="T375" i="2" a="1"/>
  <c r="T375" i="2" s="1"/>
  <c r="S375" i="2" a="1"/>
  <c r="S375" i="2" s="1"/>
  <c r="V374" i="2" a="1"/>
  <c r="V374" i="2" s="1"/>
  <c r="U374" i="2"/>
  <c r="T374" i="2"/>
  <c r="T374" i="2" a="1"/>
  <c r="S374" i="2" a="1"/>
  <c r="S374" i="2" s="1"/>
  <c r="V373" i="2" a="1"/>
  <c r="V373" i="2" s="1"/>
  <c r="U373" i="2"/>
  <c r="T373" i="2" a="1"/>
  <c r="T373" i="2" s="1"/>
  <c r="S373" i="2" a="1"/>
  <c r="S373" i="2" s="1"/>
  <c r="V372" i="2" a="1"/>
  <c r="V372" i="2" s="1"/>
  <c r="U372" i="2"/>
  <c r="T372" i="2" a="1"/>
  <c r="T372" i="2" s="1"/>
  <c r="S372" i="2"/>
  <c r="S372" i="2" a="1"/>
  <c r="V371" i="2" a="1"/>
  <c r="V371" i="2" s="1"/>
  <c r="U371" i="2"/>
  <c r="T371" i="2" a="1"/>
  <c r="T371" i="2" s="1"/>
  <c r="S371" i="2" a="1"/>
  <c r="S371" i="2" s="1"/>
  <c r="V370" i="2" a="1"/>
  <c r="V370" i="2" s="1"/>
  <c r="U370" i="2"/>
  <c r="T370" i="2" a="1"/>
  <c r="T370" i="2" s="1"/>
  <c r="S370" i="2" a="1"/>
  <c r="S370" i="2" s="1"/>
  <c r="V369" i="2"/>
  <c r="V369" i="2" a="1"/>
  <c r="U369" i="2"/>
  <c r="T369" i="2" a="1"/>
  <c r="T369" i="2" s="1"/>
  <c r="S369" i="2" a="1"/>
  <c r="S369" i="2" s="1"/>
  <c r="V368" i="2" a="1"/>
  <c r="V368" i="2" s="1"/>
  <c r="U368" i="2"/>
  <c r="T368" i="2" a="1"/>
  <c r="T368" i="2" s="1"/>
  <c r="S368" i="2" a="1"/>
  <c r="S368" i="2" s="1"/>
  <c r="V367" i="2" a="1"/>
  <c r="V367" i="2" s="1"/>
  <c r="U367" i="2"/>
  <c r="T367" i="2" a="1"/>
  <c r="T367" i="2" s="1"/>
  <c r="S367" i="2" a="1"/>
  <c r="S367" i="2" s="1"/>
  <c r="V366" i="2" a="1"/>
  <c r="V366" i="2" s="1"/>
  <c r="U366" i="2"/>
  <c r="T366" i="2"/>
  <c r="T366" i="2" a="1"/>
  <c r="S366" i="2" a="1"/>
  <c r="S366" i="2" s="1"/>
  <c r="V365" i="2" a="1"/>
  <c r="V365" i="2" s="1"/>
  <c r="U365" i="2"/>
  <c r="T365" i="2" a="1"/>
  <c r="T365" i="2" s="1"/>
  <c r="S365" i="2" a="1"/>
  <c r="S365" i="2" s="1"/>
  <c r="V364" i="2"/>
  <c r="V364" i="2" a="1"/>
  <c r="U364" i="2"/>
  <c r="T364" i="2" a="1"/>
  <c r="T364" i="2" s="1"/>
  <c r="S364" i="2"/>
  <c r="S364" i="2" a="1"/>
  <c r="V363" i="2" a="1"/>
  <c r="V363" i="2" s="1"/>
  <c r="U363" i="2"/>
  <c r="T363" i="2" a="1"/>
  <c r="T363" i="2" s="1"/>
  <c r="S363" i="2" a="1"/>
  <c r="S363" i="2" s="1"/>
  <c r="V362" i="2" a="1"/>
  <c r="V362" i="2" s="1"/>
  <c r="U362" i="2"/>
  <c r="T362" i="2" a="1"/>
  <c r="T362" i="2" s="1"/>
  <c r="S362" i="2" a="1"/>
  <c r="S362" i="2" s="1"/>
  <c r="V361" i="2"/>
  <c r="V361" i="2" a="1"/>
  <c r="U361" i="2"/>
  <c r="T361" i="2"/>
  <c r="T361" i="2" a="1"/>
  <c r="S361" i="2" a="1"/>
  <c r="S361" i="2" s="1"/>
  <c r="V360" i="2" a="1"/>
  <c r="V360" i="2" s="1"/>
  <c r="U360" i="2"/>
  <c r="T360" i="2" a="1"/>
  <c r="T360" i="2" s="1"/>
  <c r="S360" i="2" a="1"/>
  <c r="S360" i="2" s="1"/>
  <c r="V359" i="2" a="1"/>
  <c r="V359" i="2" s="1"/>
  <c r="U359" i="2"/>
  <c r="T359" i="2" a="1"/>
  <c r="T359" i="2" s="1"/>
  <c r="S359" i="2"/>
  <c r="S359" i="2" a="1"/>
  <c r="V358" i="2" a="1"/>
  <c r="V358" i="2" s="1"/>
  <c r="U358" i="2"/>
  <c r="T358" i="2"/>
  <c r="T358" i="2" a="1"/>
  <c r="S358" i="2" a="1"/>
  <c r="S358" i="2" s="1"/>
  <c r="V357" i="2" a="1"/>
  <c r="V357" i="2" s="1"/>
  <c r="U357" i="2"/>
  <c r="T357" i="2" a="1"/>
  <c r="T357" i="2" s="1"/>
  <c r="S357" i="2" a="1"/>
  <c r="S357" i="2" s="1"/>
  <c r="V356" i="2"/>
  <c r="V356" i="2" a="1"/>
  <c r="U356" i="2"/>
  <c r="T356" i="2" a="1"/>
  <c r="T356" i="2" s="1"/>
  <c r="S356" i="2"/>
  <c r="S356" i="2" a="1"/>
  <c r="V355" i="2" a="1"/>
  <c r="V355" i="2" s="1"/>
  <c r="U355" i="2"/>
  <c r="T355" i="2" a="1"/>
  <c r="T355" i="2" s="1"/>
  <c r="S355" i="2" a="1"/>
  <c r="S355" i="2" s="1"/>
  <c r="V354" i="2" a="1"/>
  <c r="V354" i="2" s="1"/>
  <c r="U354" i="2"/>
  <c r="T354" i="2" a="1"/>
  <c r="T354" i="2" s="1"/>
  <c r="S354" i="2" a="1"/>
  <c r="S354" i="2" s="1"/>
  <c r="V353" i="2"/>
  <c r="V353" i="2" a="1"/>
  <c r="U353" i="2"/>
  <c r="T353" i="2"/>
  <c r="T353" i="2" a="1"/>
  <c r="S353" i="2" a="1"/>
  <c r="S353" i="2" s="1"/>
  <c r="V352" i="2" a="1"/>
  <c r="V352" i="2" s="1"/>
  <c r="U352" i="2"/>
  <c r="T352" i="2" a="1"/>
  <c r="T352" i="2" s="1"/>
  <c r="S352" i="2" a="1"/>
  <c r="S352" i="2" s="1"/>
  <c r="V351" i="2" a="1"/>
  <c r="V351" i="2" s="1"/>
  <c r="U351" i="2"/>
  <c r="T351" i="2" a="1"/>
  <c r="T351" i="2" s="1"/>
  <c r="S351" i="2"/>
  <c r="S351" i="2" a="1"/>
  <c r="V350" i="2" a="1"/>
  <c r="V350" i="2" s="1"/>
  <c r="U350" i="2"/>
  <c r="T350" i="2" a="1"/>
  <c r="T350" i="2" s="1"/>
  <c r="S350" i="2" a="1"/>
  <c r="S350" i="2" s="1"/>
  <c r="V349" i="2" a="1"/>
  <c r="V349" i="2" s="1"/>
  <c r="U349" i="2"/>
  <c r="T349" i="2" a="1"/>
  <c r="T349" i="2" s="1"/>
  <c r="S349" i="2" a="1"/>
  <c r="S349" i="2" s="1"/>
  <c r="V348" i="2"/>
  <c r="V348" i="2" a="1"/>
  <c r="U348" i="2"/>
  <c r="T348" i="2" a="1"/>
  <c r="T348" i="2" s="1"/>
  <c r="S348" i="2" a="1"/>
  <c r="S348" i="2" s="1"/>
  <c r="V347" i="2" a="1"/>
  <c r="V347" i="2" s="1"/>
  <c r="U347" i="2"/>
  <c r="T347" i="2" a="1"/>
  <c r="T347" i="2" s="1"/>
  <c r="S347" i="2" a="1"/>
  <c r="S347" i="2" s="1"/>
  <c r="V346" i="2" a="1"/>
  <c r="V346" i="2" s="1"/>
  <c r="U346" i="2"/>
  <c r="T346" i="2" a="1"/>
  <c r="T346" i="2" s="1"/>
  <c r="S346" i="2" a="1"/>
  <c r="S346" i="2" s="1"/>
  <c r="V345" i="2" a="1"/>
  <c r="V345" i="2" s="1"/>
  <c r="U345" i="2"/>
  <c r="T345" i="2" a="1"/>
  <c r="T345" i="2" s="1"/>
  <c r="S345" i="2" a="1"/>
  <c r="S345" i="2" s="1"/>
  <c r="V344" i="2" a="1"/>
  <c r="V344" i="2" s="1"/>
  <c r="U344" i="2"/>
  <c r="T344" i="2" a="1"/>
  <c r="T344" i="2" s="1"/>
  <c r="S344" i="2" a="1"/>
  <c r="S344" i="2" s="1"/>
  <c r="V343" i="2" a="1"/>
  <c r="V343" i="2" s="1"/>
  <c r="U343" i="2"/>
  <c r="T343" i="2" a="1"/>
  <c r="T343" i="2" s="1"/>
  <c r="S343" i="2" a="1"/>
  <c r="S343" i="2" s="1"/>
  <c r="V342" i="2" a="1"/>
  <c r="V342" i="2" s="1"/>
  <c r="U342" i="2"/>
  <c r="T342" i="2" a="1"/>
  <c r="T342" i="2" s="1"/>
  <c r="S342" i="2" a="1"/>
  <c r="S342" i="2" s="1"/>
  <c r="V341" i="2" a="1"/>
  <c r="V341" i="2" s="1"/>
  <c r="U341" i="2"/>
  <c r="T341" i="2" a="1"/>
  <c r="T341" i="2" s="1"/>
  <c r="S341" i="2" a="1"/>
  <c r="S341" i="2" s="1"/>
  <c r="V340" i="2" a="1"/>
  <c r="V340" i="2" s="1"/>
  <c r="U340" i="2"/>
  <c r="T340" i="2" a="1"/>
  <c r="T340" i="2" s="1"/>
  <c r="S340" i="2" a="1"/>
  <c r="S340" i="2" s="1"/>
  <c r="V339" i="2" a="1"/>
  <c r="V339" i="2" s="1"/>
  <c r="U339" i="2"/>
  <c r="T339" i="2"/>
  <c r="T339" i="2" a="1"/>
  <c r="S339" i="2" a="1"/>
  <c r="S339" i="2" s="1"/>
  <c r="V338" i="2" a="1"/>
  <c r="V338" i="2" s="1"/>
  <c r="U338" i="2"/>
  <c r="T338" i="2" a="1"/>
  <c r="T338" i="2" s="1"/>
  <c r="S338" i="2" a="1"/>
  <c r="S338" i="2" s="1"/>
  <c r="V337" i="2" a="1"/>
  <c r="V337" i="2" s="1"/>
  <c r="U337" i="2"/>
  <c r="T337" i="2" a="1"/>
  <c r="T337" i="2" s="1"/>
  <c r="S337" i="2"/>
  <c r="S337" i="2" a="1"/>
  <c r="V336" i="2" a="1"/>
  <c r="V336" i="2" s="1"/>
  <c r="U336" i="2"/>
  <c r="T336" i="2" a="1"/>
  <c r="T336" i="2" s="1"/>
  <c r="S336" i="2" a="1"/>
  <c r="S336" i="2" s="1"/>
  <c r="V335" i="2" a="1"/>
  <c r="V335" i="2" s="1"/>
  <c r="U335" i="2"/>
  <c r="T335" i="2" a="1"/>
  <c r="T335" i="2" s="1"/>
  <c r="S335" i="2" a="1"/>
  <c r="S335" i="2" s="1"/>
  <c r="V334" i="2" a="1"/>
  <c r="V334" i="2" s="1"/>
  <c r="U334" i="2"/>
  <c r="T334" i="2" a="1"/>
  <c r="T334" i="2" s="1"/>
  <c r="S334" i="2" a="1"/>
  <c r="S334" i="2" s="1"/>
  <c r="V333" i="2" a="1"/>
  <c r="V333" i="2" s="1"/>
  <c r="U333" i="2"/>
  <c r="T333" i="2" a="1"/>
  <c r="T333" i="2" s="1"/>
  <c r="S333" i="2" a="1"/>
  <c r="S333" i="2" s="1"/>
  <c r="V332" i="2" a="1"/>
  <c r="V332" i="2" s="1"/>
  <c r="U332" i="2"/>
  <c r="T332" i="2" a="1"/>
  <c r="T332" i="2" s="1"/>
  <c r="S332" i="2" a="1"/>
  <c r="S332" i="2" s="1"/>
  <c r="V331" i="2" a="1"/>
  <c r="V331" i="2" s="1"/>
  <c r="U331" i="2"/>
  <c r="T331" i="2"/>
  <c r="T331" i="2" a="1"/>
  <c r="S331" i="2" a="1"/>
  <c r="S331" i="2" s="1"/>
  <c r="V330" i="2" a="1"/>
  <c r="V330" i="2" s="1"/>
  <c r="U330" i="2"/>
  <c r="T330" i="2" a="1"/>
  <c r="T330" i="2" s="1"/>
  <c r="S330" i="2" a="1"/>
  <c r="S330" i="2" s="1"/>
  <c r="V329" i="2" a="1"/>
  <c r="V329" i="2" s="1"/>
  <c r="U329" i="2"/>
  <c r="T329" i="2" a="1"/>
  <c r="T329" i="2" s="1"/>
  <c r="S329" i="2"/>
  <c r="S329" i="2" a="1"/>
  <c r="V328" i="2" a="1"/>
  <c r="V328" i="2" s="1"/>
  <c r="U328" i="2"/>
  <c r="T328" i="2" a="1"/>
  <c r="T328" i="2" s="1"/>
  <c r="S328" i="2" a="1"/>
  <c r="S328" i="2" s="1"/>
  <c r="V327" i="2" a="1"/>
  <c r="V327" i="2" s="1"/>
  <c r="U327" i="2"/>
  <c r="T327" i="2"/>
  <c r="T327" i="2" a="1"/>
  <c r="S327" i="2" a="1"/>
  <c r="S327" i="2" s="1"/>
  <c r="V326" i="2"/>
  <c r="V326" i="2" a="1"/>
  <c r="U326" i="2"/>
  <c r="T326" i="2" a="1"/>
  <c r="T326" i="2" s="1"/>
  <c r="S326" i="2" a="1"/>
  <c r="S326" i="2" s="1"/>
  <c r="V325" i="2" a="1"/>
  <c r="V325" i="2" s="1"/>
  <c r="U325" i="2"/>
  <c r="T325" i="2" a="1"/>
  <c r="T325" i="2" s="1"/>
  <c r="S325" i="2" a="1"/>
  <c r="S325" i="2" s="1"/>
  <c r="V324" i="2" a="1"/>
  <c r="V324" i="2" s="1"/>
  <c r="U324" i="2"/>
  <c r="T324" i="2" a="1"/>
  <c r="T324" i="2" s="1"/>
  <c r="S324" i="2" a="1"/>
  <c r="S324" i="2" s="1"/>
  <c r="V323" i="2" a="1"/>
  <c r="V323" i="2" s="1"/>
  <c r="U323" i="2"/>
  <c r="T323" i="2" a="1"/>
  <c r="T323" i="2" s="1"/>
  <c r="S323" i="2" a="1"/>
  <c r="S323" i="2" s="1"/>
  <c r="V322" i="2" a="1"/>
  <c r="V322" i="2" s="1"/>
  <c r="U322" i="2"/>
  <c r="T322" i="2" a="1"/>
  <c r="T322" i="2" s="1"/>
  <c r="S322" i="2" a="1"/>
  <c r="S322" i="2" s="1"/>
  <c r="V321" i="2" a="1"/>
  <c r="V321" i="2" s="1"/>
  <c r="U321" i="2"/>
  <c r="T321" i="2" a="1"/>
  <c r="T321" i="2" s="1"/>
  <c r="S321" i="2"/>
  <c r="S321" i="2" a="1"/>
  <c r="V320" i="2" a="1"/>
  <c r="V320" i="2" s="1"/>
  <c r="U320" i="2"/>
  <c r="T320" i="2" a="1"/>
  <c r="T320" i="2" s="1"/>
  <c r="S320" i="2" a="1"/>
  <c r="S320" i="2" s="1"/>
  <c r="V319" i="2" a="1"/>
  <c r="V319" i="2" s="1"/>
  <c r="U319" i="2"/>
  <c r="T319" i="2" a="1"/>
  <c r="T319" i="2" s="1"/>
  <c r="S319" i="2" a="1"/>
  <c r="S319" i="2" s="1"/>
  <c r="V318" i="2"/>
  <c r="V318" i="2" a="1"/>
  <c r="U318" i="2"/>
  <c r="T318" i="2" a="1"/>
  <c r="T318" i="2" s="1"/>
  <c r="S318" i="2" a="1"/>
  <c r="S318" i="2" s="1"/>
  <c r="V317" i="2" a="1"/>
  <c r="V317" i="2" s="1"/>
  <c r="U317" i="2"/>
  <c r="T317" i="2" a="1"/>
  <c r="T317" i="2" s="1"/>
  <c r="S317" i="2" a="1"/>
  <c r="S317" i="2" s="1"/>
  <c r="V316" i="2" a="1"/>
  <c r="V316" i="2" s="1"/>
  <c r="U316" i="2"/>
  <c r="T316" i="2" a="1"/>
  <c r="T316" i="2" s="1"/>
  <c r="S316" i="2" a="1"/>
  <c r="S316" i="2" s="1"/>
  <c r="V315" i="2" a="1"/>
  <c r="V315" i="2" s="1"/>
  <c r="U315" i="2"/>
  <c r="T315" i="2"/>
  <c r="T315" i="2" a="1"/>
  <c r="S315" i="2" a="1"/>
  <c r="S315" i="2" s="1"/>
  <c r="V314" i="2" a="1"/>
  <c r="V314" i="2" s="1"/>
  <c r="U314" i="2"/>
  <c r="T314" i="2" a="1"/>
  <c r="T314" i="2" s="1"/>
  <c r="S314" i="2" a="1"/>
  <c r="S314" i="2" s="1"/>
  <c r="V313" i="2" a="1"/>
  <c r="V313" i="2" s="1"/>
  <c r="U313" i="2"/>
  <c r="T313" i="2" a="1"/>
  <c r="T313" i="2" s="1"/>
  <c r="S313" i="2" a="1"/>
  <c r="S313" i="2" s="1"/>
  <c r="V312" i="2" a="1"/>
  <c r="V312" i="2" s="1"/>
  <c r="U312" i="2"/>
  <c r="T312" i="2" a="1"/>
  <c r="T312" i="2" s="1"/>
  <c r="S312" i="2" a="1"/>
  <c r="S312" i="2" s="1"/>
  <c r="V311" i="2" a="1"/>
  <c r="V311" i="2" s="1"/>
  <c r="U311" i="2"/>
  <c r="T311" i="2"/>
  <c r="T311" i="2" a="1"/>
  <c r="S311" i="2" a="1"/>
  <c r="S311" i="2" s="1"/>
  <c r="V310" i="2" a="1"/>
  <c r="V310" i="2" s="1"/>
  <c r="U310" i="2"/>
  <c r="T310" i="2" a="1"/>
  <c r="T310" i="2" s="1"/>
  <c r="S310" i="2" a="1"/>
  <c r="S310" i="2" s="1"/>
  <c r="V309" i="2" a="1"/>
  <c r="V309" i="2" s="1"/>
  <c r="U309" i="2"/>
  <c r="T309" i="2" a="1"/>
  <c r="T309" i="2" s="1"/>
  <c r="S309" i="2" a="1"/>
  <c r="S309" i="2" s="1"/>
  <c r="V308" i="2" a="1"/>
  <c r="V308" i="2" s="1"/>
  <c r="U308" i="2"/>
  <c r="T308" i="2" a="1"/>
  <c r="T308" i="2" s="1"/>
  <c r="S308" i="2" a="1"/>
  <c r="S308" i="2" s="1"/>
  <c r="V307" i="2" a="1"/>
  <c r="V307" i="2" s="1"/>
  <c r="U307" i="2"/>
  <c r="T307" i="2" a="1"/>
  <c r="T307" i="2" s="1"/>
  <c r="S307" i="2" a="1"/>
  <c r="S307" i="2" s="1"/>
  <c r="V306" i="2" a="1"/>
  <c r="V306" i="2" s="1"/>
  <c r="U306" i="2"/>
  <c r="T306" i="2" a="1"/>
  <c r="T306" i="2" s="1"/>
  <c r="S306" i="2" a="1"/>
  <c r="S306" i="2" s="1"/>
  <c r="V305" i="2" a="1"/>
  <c r="V305" i="2" s="1"/>
  <c r="U305" i="2"/>
  <c r="T305" i="2" a="1"/>
  <c r="T305" i="2" s="1"/>
  <c r="S305" i="2" a="1"/>
  <c r="S305" i="2" s="1"/>
  <c r="V304" i="2" a="1"/>
  <c r="V304" i="2" s="1"/>
  <c r="U304" i="2"/>
  <c r="T304" i="2" a="1"/>
  <c r="T304" i="2" s="1"/>
  <c r="S304" i="2" a="1"/>
  <c r="S304" i="2" s="1"/>
  <c r="V303" i="2" a="1"/>
  <c r="V303" i="2" s="1"/>
  <c r="U303" i="2"/>
  <c r="T303" i="2" a="1"/>
  <c r="T303" i="2" s="1"/>
  <c r="S303" i="2" a="1"/>
  <c r="S303" i="2" s="1"/>
  <c r="V302" i="2" a="1"/>
  <c r="V302" i="2" s="1"/>
  <c r="U302" i="2"/>
  <c r="T302" i="2" a="1"/>
  <c r="T302" i="2" s="1"/>
  <c r="S302" i="2" a="1"/>
  <c r="S302" i="2" s="1"/>
  <c r="V301" i="2" a="1"/>
  <c r="V301" i="2" s="1"/>
  <c r="U301" i="2"/>
  <c r="T301" i="2" a="1"/>
  <c r="T301" i="2" s="1"/>
  <c r="S301" i="2" a="1"/>
  <c r="S301" i="2" s="1"/>
  <c r="V300" i="2" a="1"/>
  <c r="V300" i="2" s="1"/>
  <c r="U300" i="2"/>
  <c r="T300" i="2"/>
  <c r="T300" i="2" a="1"/>
  <c r="S300" i="2" a="1"/>
  <c r="S300" i="2" s="1"/>
  <c r="V299" i="2" a="1"/>
  <c r="V299" i="2" s="1"/>
  <c r="U299" i="2"/>
  <c r="T299" i="2" a="1"/>
  <c r="T299" i="2" s="1"/>
  <c r="S299" i="2" a="1"/>
  <c r="S299" i="2" s="1"/>
  <c r="V298" i="2"/>
  <c r="V298" i="2" a="1"/>
  <c r="U298" i="2"/>
  <c r="T298" i="2" a="1"/>
  <c r="T298" i="2" s="1"/>
  <c r="S298" i="2" a="1"/>
  <c r="S298" i="2" s="1"/>
  <c r="V297" i="2" a="1"/>
  <c r="V297" i="2" s="1"/>
  <c r="U297" i="2"/>
  <c r="T297" i="2" a="1"/>
  <c r="T297" i="2" s="1"/>
  <c r="S297" i="2" a="1"/>
  <c r="S297" i="2" s="1"/>
  <c r="V296" i="2" a="1"/>
  <c r="V296" i="2" s="1"/>
  <c r="U296" i="2"/>
  <c r="T296" i="2" a="1"/>
  <c r="T296" i="2" s="1"/>
  <c r="S296" i="2" a="1"/>
  <c r="S296" i="2" s="1"/>
  <c r="V295" i="2" a="1"/>
  <c r="V295" i="2" s="1"/>
  <c r="U295" i="2"/>
  <c r="T295" i="2" a="1"/>
  <c r="T295" i="2" s="1"/>
  <c r="S295" i="2" a="1"/>
  <c r="S295" i="2" s="1"/>
  <c r="V294" i="2" a="1"/>
  <c r="V294" i="2" s="1"/>
  <c r="U294" i="2"/>
  <c r="T294" i="2" a="1"/>
  <c r="T294" i="2" s="1"/>
  <c r="S294" i="2" a="1"/>
  <c r="S294" i="2" s="1"/>
  <c r="V293" i="2" a="1"/>
  <c r="V293" i="2" s="1"/>
  <c r="U293" i="2"/>
  <c r="T293" i="2" a="1"/>
  <c r="T293" i="2" s="1"/>
  <c r="S293" i="2" a="1"/>
  <c r="S293" i="2" s="1"/>
  <c r="V292" i="2" a="1"/>
  <c r="V292" i="2" s="1"/>
  <c r="U292" i="2"/>
  <c r="T292" i="2" a="1"/>
  <c r="T292" i="2" s="1"/>
  <c r="S292" i="2" a="1"/>
  <c r="S292" i="2" s="1"/>
  <c r="V291" i="2" a="1"/>
  <c r="V291" i="2" s="1"/>
  <c r="U291" i="2"/>
  <c r="T291" i="2" a="1"/>
  <c r="T291" i="2" s="1"/>
  <c r="S291" i="2" a="1"/>
  <c r="S291" i="2" s="1"/>
  <c r="V290" i="2" a="1"/>
  <c r="V290" i="2" s="1"/>
  <c r="U290" i="2"/>
  <c r="T290" i="2" a="1"/>
  <c r="T290" i="2" s="1"/>
  <c r="S290" i="2" a="1"/>
  <c r="S290" i="2" s="1"/>
  <c r="V289" i="2" a="1"/>
  <c r="V289" i="2" s="1"/>
  <c r="U289" i="2"/>
  <c r="T289" i="2" a="1"/>
  <c r="T289" i="2" s="1"/>
  <c r="S289" i="2" a="1"/>
  <c r="S289" i="2" s="1"/>
  <c r="V288" i="2" a="1"/>
  <c r="V288" i="2" s="1"/>
  <c r="U288" i="2"/>
  <c r="T288" i="2" a="1"/>
  <c r="T288" i="2" s="1"/>
  <c r="S288" i="2" a="1"/>
  <c r="S288" i="2" s="1"/>
  <c r="V287" i="2" a="1"/>
  <c r="V287" i="2" s="1"/>
  <c r="U287" i="2"/>
  <c r="T287" i="2" a="1"/>
  <c r="T287" i="2" s="1"/>
  <c r="S287" i="2"/>
  <c r="S287" i="2" a="1"/>
  <c r="V286" i="2" a="1"/>
  <c r="V286" i="2" s="1"/>
  <c r="U286" i="2"/>
  <c r="T286" i="2" a="1"/>
  <c r="T286" i="2" s="1"/>
  <c r="S286" i="2" a="1"/>
  <c r="S286" i="2" s="1"/>
  <c r="V285" i="2" a="1"/>
  <c r="V285" i="2" s="1"/>
  <c r="U285" i="2"/>
  <c r="T285" i="2" a="1"/>
  <c r="T285" i="2" s="1"/>
  <c r="S285" i="2" a="1"/>
  <c r="S285" i="2" s="1"/>
  <c r="V284" i="2" a="1"/>
  <c r="V284" i="2" s="1"/>
  <c r="U284" i="2"/>
  <c r="T284" i="2" a="1"/>
  <c r="T284" i="2" s="1"/>
  <c r="S284" i="2" a="1"/>
  <c r="S284" i="2" s="1"/>
  <c r="V283" i="2" a="1"/>
  <c r="V283" i="2" s="1"/>
  <c r="U283" i="2"/>
  <c r="T283" i="2" a="1"/>
  <c r="T283" i="2" s="1"/>
  <c r="S283" i="2" a="1"/>
  <c r="S283" i="2" s="1"/>
  <c r="V282" i="2" a="1"/>
  <c r="V282" i="2" s="1"/>
  <c r="U282" i="2"/>
  <c r="T282" i="2" a="1"/>
  <c r="T282" i="2" s="1"/>
  <c r="S282" i="2" a="1"/>
  <c r="S282" i="2" s="1"/>
  <c r="V281" i="2" a="1"/>
  <c r="V281" i="2" s="1"/>
  <c r="U281" i="2"/>
  <c r="T281" i="2" a="1"/>
  <c r="T281" i="2" s="1"/>
  <c r="S281" i="2" a="1"/>
  <c r="S281" i="2" s="1"/>
  <c r="V280" i="2" a="1"/>
  <c r="V280" i="2" s="1"/>
  <c r="U280" i="2"/>
  <c r="T280" i="2" a="1"/>
  <c r="T280" i="2" s="1"/>
  <c r="S280" i="2" a="1"/>
  <c r="S280" i="2" s="1"/>
  <c r="V279" i="2" a="1"/>
  <c r="V279" i="2" s="1"/>
  <c r="U279" i="2"/>
  <c r="T279" i="2" a="1"/>
  <c r="T279" i="2" s="1"/>
  <c r="S279" i="2" a="1"/>
  <c r="S279" i="2" s="1"/>
  <c r="V278" i="2" a="1"/>
  <c r="V278" i="2" s="1"/>
  <c r="U278" i="2"/>
  <c r="T278" i="2" a="1"/>
  <c r="T278" i="2" s="1"/>
  <c r="S278" i="2" a="1"/>
  <c r="S278" i="2" s="1"/>
  <c r="V277" i="2" a="1"/>
  <c r="V277" i="2" s="1"/>
  <c r="U277" i="2"/>
  <c r="T277" i="2" a="1"/>
  <c r="T277" i="2" s="1"/>
  <c r="S277" i="2" a="1"/>
  <c r="S277" i="2" s="1"/>
  <c r="V276" i="2" a="1"/>
  <c r="V276" i="2" s="1"/>
  <c r="U276" i="2"/>
  <c r="T276" i="2" a="1"/>
  <c r="T276" i="2" s="1"/>
  <c r="S276" i="2" a="1"/>
  <c r="S276" i="2" s="1"/>
  <c r="V275" i="2" a="1"/>
  <c r="V275" i="2" s="1"/>
  <c r="U275" i="2"/>
  <c r="T275" i="2"/>
  <c r="T275" i="2" a="1"/>
  <c r="S275" i="2" a="1"/>
  <c r="S275" i="2" s="1"/>
  <c r="V274" i="2" a="1"/>
  <c r="V274" i="2" s="1"/>
  <c r="U274" i="2"/>
  <c r="T274" i="2" a="1"/>
  <c r="T274" i="2" s="1"/>
  <c r="S274" i="2" a="1"/>
  <c r="S274" i="2" s="1"/>
  <c r="V273" i="2" a="1"/>
  <c r="V273" i="2" s="1"/>
  <c r="U273" i="2"/>
  <c r="T273" i="2" a="1"/>
  <c r="T273" i="2" s="1"/>
  <c r="S273" i="2"/>
  <c r="S273" i="2" a="1"/>
  <c r="V272" i="2" a="1"/>
  <c r="V272" i="2" s="1"/>
  <c r="U272" i="2"/>
  <c r="T272" i="2" a="1"/>
  <c r="T272" i="2" s="1"/>
  <c r="S272" i="2" a="1"/>
  <c r="S272" i="2" s="1"/>
  <c r="V271" i="2" a="1"/>
  <c r="V271" i="2" s="1"/>
  <c r="U271" i="2"/>
  <c r="T271" i="2" a="1"/>
  <c r="T271" i="2" s="1"/>
  <c r="S271" i="2" a="1"/>
  <c r="S271" i="2" s="1"/>
  <c r="V270" i="2"/>
  <c r="V270" i="2" a="1"/>
  <c r="U270" i="2"/>
  <c r="T270" i="2" a="1"/>
  <c r="T270" i="2" s="1"/>
  <c r="S270" i="2" a="1"/>
  <c r="S270" i="2" s="1"/>
  <c r="V269" i="2" a="1"/>
  <c r="V269" i="2" s="1"/>
  <c r="U269" i="2"/>
  <c r="T269" i="2" a="1"/>
  <c r="T269" i="2" s="1"/>
  <c r="S269" i="2"/>
  <c r="S269" i="2" a="1"/>
  <c r="V268" i="2" a="1"/>
  <c r="V268" i="2" s="1"/>
  <c r="U268" i="2"/>
  <c r="T268" i="2" a="1"/>
  <c r="T268" i="2" s="1"/>
  <c r="S268" i="2" a="1"/>
  <c r="S268" i="2" s="1"/>
  <c r="V267" i="2" a="1"/>
  <c r="V267" i="2" s="1"/>
  <c r="U267" i="2"/>
  <c r="T267" i="2"/>
  <c r="T267" i="2" a="1"/>
  <c r="S267" i="2" a="1"/>
  <c r="S267" i="2" s="1"/>
  <c r="V266" i="2" a="1"/>
  <c r="V266" i="2" s="1"/>
  <c r="U266" i="2"/>
  <c r="T266" i="2" a="1"/>
  <c r="T266" i="2" s="1"/>
  <c r="S266" i="2" a="1"/>
  <c r="S266" i="2" s="1"/>
  <c r="V265" i="2" a="1"/>
  <c r="V265" i="2" s="1"/>
  <c r="U265" i="2"/>
  <c r="T265" i="2"/>
  <c r="T265" i="2" a="1"/>
  <c r="S265" i="2" a="1"/>
  <c r="S265" i="2" s="1"/>
  <c r="V264" i="2" a="1"/>
  <c r="V264" i="2" s="1"/>
  <c r="U264" i="2"/>
  <c r="T264" i="2" a="1"/>
  <c r="T264" i="2" s="1"/>
  <c r="S264" i="2" a="1"/>
  <c r="S264" i="2" s="1"/>
  <c r="V263" i="2" a="1"/>
  <c r="V263" i="2" s="1"/>
  <c r="U263" i="2"/>
  <c r="T263" i="2"/>
  <c r="T263" i="2" a="1"/>
  <c r="S263" i="2"/>
  <c r="S263" i="2" a="1"/>
  <c r="V262" i="2" a="1"/>
  <c r="V262" i="2" s="1"/>
  <c r="U262" i="2"/>
  <c r="T262" i="2" a="1"/>
  <c r="T262" i="2" s="1"/>
  <c r="S262" i="2" a="1"/>
  <c r="S262" i="2" s="1"/>
  <c r="V261" i="2" a="1"/>
  <c r="V261" i="2" s="1"/>
  <c r="U261" i="2"/>
  <c r="T261" i="2" a="1"/>
  <c r="T261" i="2" s="1"/>
  <c r="S261" i="2" a="1"/>
  <c r="S261" i="2" s="1"/>
  <c r="V260" i="2" a="1"/>
  <c r="V260" i="2" s="1"/>
  <c r="U260" i="2"/>
  <c r="T260" i="2" a="1"/>
  <c r="T260" i="2" s="1"/>
  <c r="S260" i="2" a="1"/>
  <c r="S260" i="2" s="1"/>
  <c r="V259" i="2" a="1"/>
  <c r="V259" i="2" s="1"/>
  <c r="U259" i="2"/>
  <c r="T259" i="2"/>
  <c r="T259" i="2" a="1"/>
  <c r="S259" i="2" a="1"/>
  <c r="S259" i="2" s="1"/>
  <c r="V258" i="2"/>
  <c r="V258" i="2" a="1"/>
  <c r="U258" i="2"/>
  <c r="T258" i="2" a="1"/>
  <c r="T258" i="2" s="1"/>
  <c r="S258" i="2" a="1"/>
  <c r="S258" i="2" s="1"/>
  <c r="V257" i="2" a="1"/>
  <c r="V257" i="2" s="1"/>
  <c r="U257" i="2"/>
  <c r="T257" i="2" a="1"/>
  <c r="T257" i="2" s="1"/>
  <c r="S257" i="2"/>
  <c r="S257" i="2" a="1"/>
  <c r="V256" i="2" a="1"/>
  <c r="V256" i="2" s="1"/>
  <c r="U256" i="2"/>
  <c r="T256" i="2" a="1"/>
  <c r="T256" i="2" s="1"/>
  <c r="S256" i="2" a="1"/>
  <c r="S256" i="2" s="1"/>
  <c r="V255" i="2" a="1"/>
  <c r="V255" i="2" s="1"/>
  <c r="U255" i="2"/>
  <c r="T255" i="2" a="1"/>
  <c r="T255" i="2" s="1"/>
  <c r="S255" i="2" a="1"/>
  <c r="S255" i="2" s="1"/>
  <c r="V254" i="2"/>
  <c r="V254" i="2" a="1"/>
  <c r="U254" i="2"/>
  <c r="T254" i="2" a="1"/>
  <c r="T254" i="2" s="1"/>
  <c r="S254" i="2" a="1"/>
  <c r="S254" i="2" s="1"/>
  <c r="V253" i="2" a="1"/>
  <c r="V253" i="2" s="1"/>
  <c r="U253" i="2"/>
  <c r="T253" i="2" a="1"/>
  <c r="T253" i="2" s="1"/>
  <c r="S253" i="2" a="1"/>
  <c r="S253" i="2" s="1"/>
  <c r="V252" i="2" a="1"/>
  <c r="V252" i="2" s="1"/>
  <c r="U252" i="2"/>
  <c r="T252" i="2" a="1"/>
  <c r="T252" i="2" s="1"/>
  <c r="S252" i="2" a="1"/>
  <c r="S252" i="2" s="1"/>
  <c r="V251" i="2" a="1"/>
  <c r="V251" i="2" s="1"/>
  <c r="U251" i="2"/>
  <c r="T251" i="2"/>
  <c r="T251" i="2" a="1"/>
  <c r="S251" i="2" a="1"/>
  <c r="S251" i="2" s="1"/>
  <c r="V250" i="2" a="1"/>
  <c r="V250" i="2" s="1"/>
  <c r="U250" i="2"/>
  <c r="T250" i="2" a="1"/>
  <c r="T250" i="2" s="1"/>
  <c r="S250" i="2" a="1"/>
  <c r="S250" i="2" s="1"/>
  <c r="V249" i="2" a="1"/>
  <c r="V249" i="2" s="1"/>
  <c r="U249" i="2"/>
  <c r="T249" i="2" a="1"/>
  <c r="T249" i="2" s="1"/>
  <c r="S249" i="2"/>
  <c r="S249" i="2" a="1"/>
  <c r="V248" i="2" a="1"/>
  <c r="V248" i="2" s="1"/>
  <c r="U248" i="2"/>
  <c r="T248" i="2" a="1"/>
  <c r="T248" i="2" s="1"/>
  <c r="S248" i="2" a="1"/>
  <c r="S248" i="2" s="1"/>
  <c r="V247" i="2" a="1"/>
  <c r="V247" i="2" s="1"/>
  <c r="U247" i="2"/>
  <c r="T247" i="2" a="1"/>
  <c r="T247" i="2" s="1"/>
  <c r="S247" i="2" a="1"/>
  <c r="S247" i="2" s="1"/>
  <c r="V246" i="2"/>
  <c r="V246" i="2" a="1"/>
  <c r="U246" i="2"/>
  <c r="T246" i="2" a="1"/>
  <c r="T246" i="2" s="1"/>
  <c r="S246" i="2" a="1"/>
  <c r="S246" i="2" s="1"/>
  <c r="V245" i="2" a="1"/>
  <c r="V245" i="2" s="1"/>
  <c r="U245" i="2"/>
  <c r="T245" i="2" a="1"/>
  <c r="T245" i="2" s="1"/>
  <c r="S245" i="2" a="1"/>
  <c r="S245" i="2" s="1"/>
  <c r="V244" i="2" a="1"/>
  <c r="V244" i="2" s="1"/>
  <c r="U244" i="2"/>
  <c r="T244" i="2" a="1"/>
  <c r="T244" i="2" s="1"/>
  <c r="S244" i="2" a="1"/>
  <c r="S244" i="2" s="1"/>
  <c r="V243" i="2" a="1"/>
  <c r="V243" i="2" s="1"/>
  <c r="U243" i="2"/>
  <c r="T243" i="2"/>
  <c r="T243" i="2" a="1"/>
  <c r="S243" i="2" a="1"/>
  <c r="S243" i="2" s="1"/>
  <c r="V242" i="2" a="1"/>
  <c r="V242" i="2" s="1"/>
  <c r="U242" i="2"/>
  <c r="T242" i="2" a="1"/>
  <c r="T242" i="2" s="1"/>
  <c r="S242" i="2" a="1"/>
  <c r="S242" i="2" s="1"/>
  <c r="V241" i="2" a="1"/>
  <c r="V241" i="2" s="1"/>
  <c r="U241" i="2"/>
  <c r="T241" i="2" a="1"/>
  <c r="T241" i="2" s="1"/>
  <c r="S241" i="2" a="1"/>
  <c r="S241" i="2" s="1"/>
  <c r="V240" i="2" a="1"/>
  <c r="V240" i="2" s="1"/>
  <c r="U240" i="2"/>
  <c r="T240" i="2" a="1"/>
  <c r="T240" i="2" s="1"/>
  <c r="S240" i="2" a="1"/>
  <c r="S240" i="2" s="1"/>
  <c r="V239" i="2" a="1"/>
  <c r="V239" i="2" s="1"/>
  <c r="U239" i="2"/>
  <c r="T239" i="2" a="1"/>
  <c r="T239" i="2" s="1"/>
  <c r="S239" i="2" a="1"/>
  <c r="S239" i="2" s="1"/>
  <c r="V238" i="2"/>
  <c r="V238" i="2" a="1"/>
  <c r="U238" i="2"/>
  <c r="T238" i="2" a="1"/>
  <c r="T238" i="2" s="1"/>
  <c r="S238" i="2" a="1"/>
  <c r="S238" i="2" s="1"/>
  <c r="V237" i="2" a="1"/>
  <c r="V237" i="2" s="1"/>
  <c r="U237" i="2"/>
  <c r="T237" i="2" a="1"/>
  <c r="T237" i="2" s="1"/>
  <c r="S237" i="2" a="1"/>
  <c r="S237" i="2" s="1"/>
  <c r="V236" i="2" a="1"/>
  <c r="V236" i="2" s="1"/>
  <c r="U236" i="2"/>
  <c r="T236" i="2" a="1"/>
  <c r="T236" i="2" s="1"/>
  <c r="S236" i="2" a="1"/>
  <c r="S236" i="2" s="1"/>
  <c r="V235" i="2" a="1"/>
  <c r="V235" i="2" s="1"/>
  <c r="U235" i="2"/>
  <c r="T235" i="2"/>
  <c r="T235" i="2" a="1"/>
  <c r="S235" i="2" a="1"/>
  <c r="S235" i="2" s="1"/>
  <c r="V234" i="2" a="1"/>
  <c r="V234" i="2" s="1"/>
  <c r="U234" i="2"/>
  <c r="T234" i="2" a="1"/>
  <c r="T234" i="2" s="1"/>
  <c r="S234" i="2" a="1"/>
  <c r="S234" i="2" s="1"/>
  <c r="V233" i="2" a="1"/>
  <c r="V233" i="2" s="1"/>
  <c r="U233" i="2"/>
  <c r="T233" i="2"/>
  <c r="T233" i="2" a="1"/>
  <c r="S233" i="2" a="1"/>
  <c r="S233" i="2" s="1"/>
  <c r="V232" i="2" a="1"/>
  <c r="V232" i="2" s="1"/>
  <c r="U232" i="2"/>
  <c r="T232" i="2" a="1"/>
  <c r="T232" i="2" s="1"/>
  <c r="S232" i="2" a="1"/>
  <c r="S232" i="2" s="1"/>
  <c r="V231" i="2" a="1"/>
  <c r="V231" i="2" s="1"/>
  <c r="U231" i="2"/>
  <c r="T231" i="2" a="1"/>
  <c r="T231" i="2" s="1"/>
  <c r="S231" i="2" a="1"/>
  <c r="S231" i="2" s="1"/>
  <c r="V230" i="2" a="1"/>
  <c r="V230" i="2" s="1"/>
  <c r="U230" i="2"/>
  <c r="T230" i="2" a="1"/>
  <c r="T230" i="2" s="1"/>
  <c r="S230" i="2" a="1"/>
  <c r="S230" i="2" s="1"/>
  <c r="V229" i="2" a="1"/>
  <c r="V229" i="2" s="1"/>
  <c r="U229" i="2"/>
  <c r="T229" i="2" a="1"/>
  <c r="T229" i="2" s="1"/>
  <c r="S229" i="2" a="1"/>
  <c r="S229" i="2" s="1"/>
  <c r="V228" i="2" a="1"/>
  <c r="V228" i="2" s="1"/>
  <c r="U228" i="2"/>
  <c r="T228" i="2" a="1"/>
  <c r="T228" i="2" s="1"/>
  <c r="S228" i="2" a="1"/>
  <c r="S228" i="2" s="1"/>
  <c r="V227" i="2" a="1"/>
  <c r="V227" i="2" s="1"/>
  <c r="U227" i="2"/>
  <c r="T227" i="2" a="1"/>
  <c r="T227" i="2" s="1"/>
  <c r="S227" i="2" a="1"/>
  <c r="S227" i="2" s="1"/>
  <c r="V226" i="2" a="1"/>
  <c r="V226" i="2" s="1"/>
  <c r="U226" i="2"/>
  <c r="T226" i="2" a="1"/>
  <c r="T226" i="2" s="1"/>
  <c r="S226" i="2" a="1"/>
  <c r="S226" i="2" s="1"/>
  <c r="V225" i="2" a="1"/>
  <c r="V225" i="2" s="1"/>
  <c r="U225" i="2"/>
  <c r="T225" i="2"/>
  <c r="T225" i="2" a="1"/>
  <c r="S225" i="2" a="1"/>
  <c r="S225" i="2" s="1"/>
  <c r="V224" i="2" a="1"/>
  <c r="V224" i="2" s="1"/>
  <c r="U224" i="2"/>
  <c r="T224" i="2" a="1"/>
  <c r="T224" i="2" s="1"/>
  <c r="S224" i="2" a="1"/>
  <c r="S224" i="2" s="1"/>
  <c r="V223" i="2" a="1"/>
  <c r="V223" i="2" s="1"/>
  <c r="U223" i="2"/>
  <c r="T223" i="2" a="1"/>
  <c r="T223" i="2" s="1"/>
  <c r="S223" i="2" a="1"/>
  <c r="S223" i="2" s="1"/>
  <c r="V222" i="2" a="1"/>
  <c r="V222" i="2" s="1"/>
  <c r="U222" i="2"/>
  <c r="T222" i="2" a="1"/>
  <c r="T222" i="2" s="1"/>
  <c r="S222" i="2" a="1"/>
  <c r="S222" i="2" s="1"/>
  <c r="V221" i="2" a="1"/>
  <c r="V221" i="2" s="1"/>
  <c r="U221" i="2"/>
  <c r="T221" i="2" a="1"/>
  <c r="T221" i="2" s="1"/>
  <c r="S221" i="2" a="1"/>
  <c r="S221" i="2" s="1"/>
  <c r="V220" i="2" a="1"/>
  <c r="V220" i="2" s="1"/>
  <c r="U220" i="2"/>
  <c r="T220" i="2" a="1"/>
  <c r="T220" i="2" s="1"/>
  <c r="S220" i="2" a="1"/>
  <c r="S220" i="2" s="1"/>
  <c r="V219" i="2" a="1"/>
  <c r="V219" i="2" s="1"/>
  <c r="U219" i="2"/>
  <c r="T219" i="2" a="1"/>
  <c r="T219" i="2" s="1"/>
  <c r="S219" i="2" a="1"/>
  <c r="S219" i="2" s="1"/>
  <c r="V218" i="2" a="1"/>
  <c r="V218" i="2" s="1"/>
  <c r="U218" i="2"/>
  <c r="T218" i="2" a="1"/>
  <c r="T218" i="2" s="1"/>
  <c r="S218" i="2" a="1"/>
  <c r="S218" i="2" s="1"/>
  <c r="V217" i="2" a="1"/>
  <c r="V217" i="2" s="1"/>
  <c r="U217" i="2"/>
  <c r="T217" i="2" a="1"/>
  <c r="T217" i="2" s="1"/>
  <c r="S217" i="2" a="1"/>
  <c r="S217" i="2" s="1"/>
  <c r="V216" i="2" a="1"/>
  <c r="V216" i="2" s="1"/>
  <c r="U216" i="2"/>
  <c r="T216" i="2" a="1"/>
  <c r="T216" i="2" s="1"/>
  <c r="S216" i="2" a="1"/>
  <c r="S216" i="2" s="1"/>
  <c r="V215" i="2" a="1"/>
  <c r="V215" i="2" s="1"/>
  <c r="U215" i="2"/>
  <c r="T215" i="2" a="1"/>
  <c r="T215" i="2" s="1"/>
  <c r="S215" i="2" a="1"/>
  <c r="S215" i="2" s="1"/>
  <c r="V214" i="2" a="1"/>
  <c r="V214" i="2" s="1"/>
  <c r="U214" i="2"/>
  <c r="T214" i="2"/>
  <c r="T214" i="2" a="1"/>
  <c r="S214" i="2" a="1"/>
  <c r="S214" i="2" s="1"/>
  <c r="V213" i="2" a="1"/>
  <c r="V213" i="2" s="1"/>
  <c r="U213" i="2"/>
  <c r="T213" i="2" a="1"/>
  <c r="T213" i="2" s="1"/>
  <c r="S213" i="2" a="1"/>
  <c r="S213" i="2" s="1"/>
  <c r="V212" i="2" a="1"/>
  <c r="V212" i="2" s="1"/>
  <c r="U212" i="2"/>
  <c r="T212" i="2" a="1"/>
  <c r="T212" i="2" s="1"/>
  <c r="S212" i="2" a="1"/>
  <c r="S212" i="2" s="1"/>
  <c r="V211" i="2" a="1"/>
  <c r="V211" i="2" s="1"/>
  <c r="U211" i="2"/>
  <c r="T211" i="2" a="1"/>
  <c r="T211" i="2" s="1"/>
  <c r="S211" i="2" a="1"/>
  <c r="S211" i="2" s="1"/>
  <c r="V210" i="2" a="1"/>
  <c r="V210" i="2" s="1"/>
  <c r="U210" i="2"/>
  <c r="T210" i="2" a="1"/>
  <c r="T210" i="2" s="1"/>
  <c r="S210" i="2" a="1"/>
  <c r="S210" i="2" s="1"/>
  <c r="V209" i="2" a="1"/>
  <c r="V209" i="2" s="1"/>
  <c r="U209" i="2"/>
  <c r="T209" i="2" a="1"/>
  <c r="T209" i="2" s="1"/>
  <c r="S209" i="2" a="1"/>
  <c r="S209" i="2" s="1"/>
  <c r="V208" i="2" a="1"/>
  <c r="V208" i="2" s="1"/>
  <c r="U208" i="2"/>
  <c r="T208" i="2"/>
  <c r="T208" i="2" a="1"/>
  <c r="S208" i="2" a="1"/>
  <c r="S208" i="2" s="1"/>
  <c r="V207" i="2" a="1"/>
  <c r="V207" i="2" s="1"/>
  <c r="U207" i="2"/>
  <c r="T207" i="2" a="1"/>
  <c r="T207" i="2" s="1"/>
  <c r="S207" i="2" a="1"/>
  <c r="S207" i="2" s="1"/>
  <c r="V206" i="2" a="1"/>
  <c r="V206" i="2" s="1"/>
  <c r="U206" i="2"/>
  <c r="T206" i="2" a="1"/>
  <c r="T206" i="2" s="1"/>
  <c r="S206" i="2" a="1"/>
  <c r="S206" i="2" s="1"/>
  <c r="V205" i="2" a="1"/>
  <c r="V205" i="2" s="1"/>
  <c r="U205" i="2"/>
  <c r="T205" i="2" a="1"/>
  <c r="T205" i="2" s="1"/>
  <c r="S205" i="2" a="1"/>
  <c r="S205" i="2" s="1"/>
  <c r="V204" i="2" a="1"/>
  <c r="V204" i="2" s="1"/>
  <c r="U204" i="2"/>
  <c r="T204" i="2" a="1"/>
  <c r="T204" i="2" s="1"/>
  <c r="S204" i="2" a="1"/>
  <c r="S204" i="2" s="1"/>
  <c r="V203" i="2" a="1"/>
  <c r="V203" i="2" s="1"/>
  <c r="U203" i="2"/>
  <c r="T203" i="2" a="1"/>
  <c r="T203" i="2" s="1"/>
  <c r="S203" i="2" a="1"/>
  <c r="S203" i="2" s="1"/>
  <c r="V202" i="2" a="1"/>
  <c r="V202" i="2" s="1"/>
  <c r="U202" i="2"/>
  <c r="T202" i="2" a="1"/>
  <c r="T202" i="2" s="1"/>
  <c r="S202" i="2" a="1"/>
  <c r="S202" i="2" s="1"/>
  <c r="V201" i="2" a="1"/>
  <c r="V201" i="2" s="1"/>
  <c r="U201" i="2"/>
  <c r="T201" i="2" a="1"/>
  <c r="T201" i="2" s="1"/>
  <c r="S201" i="2" a="1"/>
  <c r="S201" i="2" s="1"/>
  <c r="V200" i="2" a="1"/>
  <c r="V200" i="2" s="1"/>
  <c r="U200" i="2"/>
  <c r="T200" i="2" a="1"/>
  <c r="T200" i="2" s="1"/>
  <c r="S200" i="2" a="1"/>
  <c r="S200" i="2" s="1"/>
  <c r="V199" i="2" a="1"/>
  <c r="V199" i="2" s="1"/>
  <c r="U199" i="2"/>
  <c r="T199" i="2" a="1"/>
  <c r="T199" i="2" s="1"/>
  <c r="S199" i="2" a="1"/>
  <c r="S199" i="2" s="1"/>
  <c r="V198" i="2" a="1"/>
  <c r="V198" i="2" s="1"/>
  <c r="U198" i="2"/>
  <c r="T198" i="2" a="1"/>
  <c r="T198" i="2" s="1"/>
  <c r="S198" i="2" a="1"/>
  <c r="S198" i="2" s="1"/>
  <c r="V197" i="2" a="1"/>
  <c r="V197" i="2" s="1"/>
  <c r="U197" i="2"/>
  <c r="T197" i="2" a="1"/>
  <c r="T197" i="2" s="1"/>
  <c r="S197" i="2" a="1"/>
  <c r="S197" i="2" s="1"/>
  <c r="V196" i="2" a="1"/>
  <c r="V196" i="2" s="1"/>
  <c r="U196" i="2"/>
  <c r="T196" i="2" a="1"/>
  <c r="T196" i="2" s="1"/>
  <c r="S196" i="2" a="1"/>
  <c r="S196" i="2" s="1"/>
  <c r="V195" i="2" a="1"/>
  <c r="V195" i="2" s="1"/>
  <c r="U195" i="2"/>
  <c r="T195" i="2" a="1"/>
  <c r="T195" i="2" s="1"/>
  <c r="S195" i="2" a="1"/>
  <c r="S195" i="2" s="1"/>
  <c r="V194" i="2" a="1"/>
  <c r="V194" i="2" s="1"/>
  <c r="U194" i="2"/>
  <c r="T194" i="2" a="1"/>
  <c r="T194" i="2" s="1"/>
  <c r="S194" i="2" a="1"/>
  <c r="S194" i="2" s="1"/>
  <c r="V193" i="2" a="1"/>
  <c r="V193" i="2" s="1"/>
  <c r="U193" i="2"/>
  <c r="T193" i="2" a="1"/>
  <c r="T193" i="2" s="1"/>
  <c r="S193" i="2" a="1"/>
  <c r="S193" i="2" s="1"/>
  <c r="V192" i="2" a="1"/>
  <c r="V192" i="2" s="1"/>
  <c r="U192" i="2"/>
  <c r="T192" i="2" a="1"/>
  <c r="T192" i="2" s="1"/>
  <c r="S192" i="2" a="1"/>
  <c r="S192" i="2" s="1"/>
  <c r="V191" i="2" a="1"/>
  <c r="V191" i="2" s="1"/>
  <c r="U191" i="2"/>
  <c r="T191" i="2" a="1"/>
  <c r="T191" i="2" s="1"/>
  <c r="S191" i="2" a="1"/>
  <c r="S191" i="2" s="1"/>
  <c r="V190" i="2" a="1"/>
  <c r="V190" i="2" s="1"/>
  <c r="U190" i="2"/>
  <c r="T190" i="2" a="1"/>
  <c r="T190" i="2" s="1"/>
  <c r="S190" i="2" a="1"/>
  <c r="S190" i="2" s="1"/>
  <c r="V189" i="2" a="1"/>
  <c r="V189" i="2" s="1"/>
  <c r="U189" i="2"/>
  <c r="T189" i="2" a="1"/>
  <c r="T189" i="2" s="1"/>
  <c r="S189" i="2" a="1"/>
  <c r="S189" i="2" s="1"/>
  <c r="V188" i="2" a="1"/>
  <c r="V188" i="2" s="1"/>
  <c r="U188" i="2"/>
  <c r="T188" i="2" a="1"/>
  <c r="T188" i="2" s="1"/>
  <c r="S188" i="2" a="1"/>
  <c r="S188" i="2" s="1"/>
  <c r="V187" i="2" a="1"/>
  <c r="V187" i="2" s="1"/>
  <c r="U187" i="2"/>
  <c r="T187" i="2" a="1"/>
  <c r="T187" i="2" s="1"/>
  <c r="S187" i="2" a="1"/>
  <c r="S187" i="2" s="1"/>
  <c r="V186" i="2" a="1"/>
  <c r="V186" i="2" s="1"/>
  <c r="U186" i="2"/>
  <c r="T186" i="2" a="1"/>
  <c r="T186" i="2" s="1"/>
  <c r="S186" i="2" a="1"/>
  <c r="S186" i="2" s="1"/>
  <c r="V185" i="2" a="1"/>
  <c r="V185" i="2" s="1"/>
  <c r="U185" i="2"/>
  <c r="T185" i="2" a="1"/>
  <c r="T185" i="2" s="1"/>
  <c r="S185" i="2" a="1"/>
  <c r="S185" i="2" s="1"/>
  <c r="V184" i="2" a="1"/>
  <c r="V184" i="2" s="1"/>
  <c r="U184" i="2"/>
  <c r="T184" i="2" a="1"/>
  <c r="T184" i="2" s="1"/>
  <c r="S184" i="2" a="1"/>
  <c r="S184" i="2" s="1"/>
  <c r="V183" i="2" a="1"/>
  <c r="V183" i="2" s="1"/>
  <c r="U183" i="2"/>
  <c r="T183" i="2" a="1"/>
  <c r="T183" i="2" s="1"/>
  <c r="S183" i="2" a="1"/>
  <c r="S183" i="2" s="1"/>
  <c r="V182" i="2" a="1"/>
  <c r="V182" i="2" s="1"/>
  <c r="U182" i="2"/>
  <c r="T182" i="2" a="1"/>
  <c r="T182" i="2" s="1"/>
  <c r="S182" i="2" a="1"/>
  <c r="S182" i="2" s="1"/>
  <c r="V181" i="2" a="1"/>
  <c r="V181" i="2" s="1"/>
  <c r="U181" i="2"/>
  <c r="T181" i="2" a="1"/>
  <c r="T181" i="2" s="1"/>
  <c r="S181" i="2" a="1"/>
  <c r="S181" i="2" s="1"/>
  <c r="V180" i="2" a="1"/>
  <c r="V180" i="2" s="1"/>
  <c r="U180" i="2"/>
  <c r="T180" i="2" a="1"/>
  <c r="T180" i="2" s="1"/>
  <c r="S180" i="2" a="1"/>
  <c r="S180" i="2" s="1"/>
  <c r="V179" i="2" a="1"/>
  <c r="V179" i="2" s="1"/>
  <c r="U179" i="2"/>
  <c r="T179" i="2"/>
  <c r="T179" i="2" a="1"/>
  <c r="S179" i="2" a="1"/>
  <c r="S179" i="2" s="1"/>
  <c r="V178" i="2" a="1"/>
  <c r="V178" i="2" s="1"/>
  <c r="U178" i="2"/>
  <c r="T178" i="2" a="1"/>
  <c r="T178" i="2" s="1"/>
  <c r="S178" i="2" a="1"/>
  <c r="S178" i="2" s="1"/>
  <c r="V177" i="2" a="1"/>
  <c r="V177" i="2" s="1"/>
  <c r="U177" i="2"/>
  <c r="T177" i="2" a="1"/>
  <c r="T177" i="2" s="1"/>
  <c r="S177" i="2" a="1"/>
  <c r="S177" i="2" s="1"/>
  <c r="V176" i="2" a="1"/>
  <c r="V176" i="2" s="1"/>
  <c r="U176" i="2"/>
  <c r="T176" i="2" a="1"/>
  <c r="T176" i="2" s="1"/>
  <c r="S176" i="2" a="1"/>
  <c r="S176" i="2" s="1"/>
  <c r="V175" i="2" a="1"/>
  <c r="V175" i="2" s="1"/>
  <c r="U175" i="2"/>
  <c r="T175" i="2" a="1"/>
  <c r="T175" i="2" s="1"/>
  <c r="S175" i="2" a="1"/>
  <c r="S175" i="2" s="1"/>
  <c r="V174" i="2" a="1"/>
  <c r="V174" i="2" s="1"/>
  <c r="U174" i="2"/>
  <c r="T174" i="2" a="1"/>
  <c r="T174" i="2" s="1"/>
  <c r="S174" i="2" a="1"/>
  <c r="S174" i="2" s="1"/>
  <c r="V173" i="2" a="1"/>
  <c r="V173" i="2" s="1"/>
  <c r="U173" i="2"/>
  <c r="T173" i="2" a="1"/>
  <c r="T173" i="2" s="1"/>
  <c r="S173" i="2" a="1"/>
  <c r="S173" i="2" s="1"/>
  <c r="V172" i="2" a="1"/>
  <c r="V172" i="2" s="1"/>
  <c r="U172" i="2"/>
  <c r="T172" i="2" a="1"/>
  <c r="T172" i="2" s="1"/>
  <c r="S172" i="2" a="1"/>
  <c r="S172" i="2" s="1"/>
  <c r="V171" i="2" a="1"/>
  <c r="V171" i="2" s="1"/>
  <c r="U171" i="2"/>
  <c r="T171" i="2" a="1"/>
  <c r="T171" i="2" s="1"/>
  <c r="S171" i="2"/>
  <c r="S171" i="2" a="1"/>
  <c r="V170" i="2" a="1"/>
  <c r="V170" i="2" s="1"/>
  <c r="U170" i="2"/>
  <c r="T170" i="2" a="1"/>
  <c r="T170" i="2" s="1"/>
  <c r="S170" i="2" a="1"/>
  <c r="S170" i="2" s="1"/>
  <c r="V169" i="2" a="1"/>
  <c r="V169" i="2" s="1"/>
  <c r="U169" i="2"/>
  <c r="T169" i="2" a="1"/>
  <c r="T169" i="2" s="1"/>
  <c r="S169" i="2" a="1"/>
  <c r="S169" i="2" s="1"/>
  <c r="V168" i="2"/>
  <c r="V168" i="2" a="1"/>
  <c r="U168" i="2"/>
  <c r="T168" i="2" a="1"/>
  <c r="T168" i="2" s="1"/>
  <c r="S168" i="2" a="1"/>
  <c r="S168" i="2" s="1"/>
  <c r="V167" i="2" a="1"/>
  <c r="V167" i="2" s="1"/>
  <c r="U167" i="2"/>
  <c r="T167" i="2" a="1"/>
  <c r="T167" i="2" s="1"/>
  <c r="S167" i="2" a="1"/>
  <c r="S167" i="2" s="1"/>
  <c r="V166" i="2" a="1"/>
  <c r="V166" i="2" s="1"/>
  <c r="U166" i="2"/>
  <c r="T166" i="2" a="1"/>
  <c r="T166" i="2" s="1"/>
  <c r="S166" i="2" a="1"/>
  <c r="S166" i="2" s="1"/>
  <c r="V165" i="2" a="1"/>
  <c r="V165" i="2" s="1"/>
  <c r="U165" i="2"/>
  <c r="T165" i="2"/>
  <c r="T165" i="2" a="1"/>
  <c r="S165" i="2" a="1"/>
  <c r="S165" i="2" s="1"/>
  <c r="V164" i="2" a="1"/>
  <c r="V164" i="2" s="1"/>
  <c r="U164" i="2"/>
  <c r="T164" i="2" a="1"/>
  <c r="T164" i="2" s="1"/>
  <c r="S164" i="2" a="1"/>
  <c r="S164" i="2" s="1"/>
  <c r="V163" i="2" a="1"/>
  <c r="V163" i="2" s="1"/>
  <c r="U163" i="2"/>
  <c r="T163" i="2" a="1"/>
  <c r="T163" i="2" s="1"/>
  <c r="S163" i="2"/>
  <c r="S163" i="2" a="1"/>
  <c r="V162" i="2" a="1"/>
  <c r="V162" i="2" s="1"/>
  <c r="U162" i="2"/>
  <c r="T162" i="2" a="1"/>
  <c r="T162" i="2" s="1"/>
  <c r="S162" i="2" a="1"/>
  <c r="S162" i="2" s="1"/>
  <c r="V161" i="2" a="1"/>
  <c r="V161" i="2" s="1"/>
  <c r="U161" i="2"/>
  <c r="T161" i="2" a="1"/>
  <c r="T161" i="2" s="1"/>
  <c r="S161" i="2" a="1"/>
  <c r="S161" i="2" s="1"/>
  <c r="V160" i="2"/>
  <c r="V160" i="2" a="1"/>
  <c r="U160" i="2"/>
  <c r="T160" i="2" a="1"/>
  <c r="T160" i="2" s="1"/>
  <c r="S160" i="2" a="1"/>
  <c r="S160" i="2" s="1"/>
  <c r="V159" i="2" a="1"/>
  <c r="V159" i="2" s="1"/>
  <c r="U159" i="2"/>
  <c r="T159" i="2" a="1"/>
  <c r="T159" i="2" s="1"/>
  <c r="S159" i="2" a="1"/>
  <c r="S159" i="2" s="1"/>
  <c r="V158" i="2" a="1"/>
  <c r="V158" i="2" s="1"/>
  <c r="U158" i="2"/>
  <c r="T158" i="2" a="1"/>
  <c r="T158" i="2" s="1"/>
  <c r="S158" i="2" a="1"/>
  <c r="S158" i="2" s="1"/>
  <c r="V157" i="2" a="1"/>
  <c r="V157" i="2" s="1"/>
  <c r="U157" i="2"/>
  <c r="T157" i="2"/>
  <c r="T157" i="2" a="1"/>
  <c r="S157" i="2" a="1"/>
  <c r="S157" i="2" s="1"/>
  <c r="V156" i="2" a="1"/>
  <c r="V156" i="2" s="1"/>
  <c r="U156" i="2"/>
  <c r="T156" i="2" a="1"/>
  <c r="T156" i="2" s="1"/>
  <c r="S156" i="2" a="1"/>
  <c r="S156" i="2" s="1"/>
  <c r="V155" i="2" a="1"/>
  <c r="V155" i="2" s="1"/>
  <c r="U155" i="2"/>
  <c r="T155" i="2"/>
  <c r="T155" i="2" a="1"/>
  <c r="S155" i="2"/>
  <c r="S155" i="2" a="1"/>
  <c r="V154" i="2" a="1"/>
  <c r="V154" i="2" s="1"/>
  <c r="U154" i="2"/>
  <c r="T154" i="2" a="1"/>
  <c r="T154" i="2" s="1"/>
  <c r="S154" i="2" a="1"/>
  <c r="S154" i="2" s="1"/>
  <c r="V153" i="2" a="1"/>
  <c r="V153" i="2" s="1"/>
  <c r="U153" i="2"/>
  <c r="T153" i="2" a="1"/>
  <c r="T153" i="2" s="1"/>
  <c r="S153" i="2" a="1"/>
  <c r="S153" i="2" s="1"/>
  <c r="V152" i="2"/>
  <c r="V152" i="2" a="1"/>
  <c r="U152" i="2"/>
  <c r="T152" i="2"/>
  <c r="T152" i="2" a="1"/>
  <c r="S152" i="2" a="1"/>
  <c r="S152" i="2" s="1"/>
  <c r="V151" i="2" a="1"/>
  <c r="V151" i="2" s="1"/>
  <c r="U151" i="2"/>
  <c r="T151" i="2" a="1"/>
  <c r="T151" i="2" s="1"/>
  <c r="S151" i="2" a="1"/>
  <c r="S151" i="2" s="1"/>
  <c r="V150" i="2" a="1"/>
  <c r="V150" i="2" s="1"/>
  <c r="U150" i="2"/>
  <c r="T150" i="2" a="1"/>
  <c r="T150" i="2" s="1"/>
  <c r="S150" i="2"/>
  <c r="S150" i="2" a="1"/>
  <c r="V149" i="2" a="1"/>
  <c r="V149" i="2" s="1"/>
  <c r="U149" i="2"/>
  <c r="T149" i="2"/>
  <c r="T149" i="2" a="1"/>
  <c r="S149" i="2" a="1"/>
  <c r="S149" i="2" s="1"/>
  <c r="V148" i="2" a="1"/>
  <c r="V148" i="2" s="1"/>
  <c r="U148" i="2"/>
  <c r="T148" i="2" a="1"/>
  <c r="T148" i="2" s="1"/>
  <c r="S148" i="2" a="1"/>
  <c r="S148" i="2" s="1"/>
  <c r="V147" i="2"/>
  <c r="V147" i="2" a="1"/>
  <c r="U147" i="2"/>
  <c r="T147" i="2" a="1"/>
  <c r="T147" i="2" s="1"/>
  <c r="S147" i="2"/>
  <c r="S147" i="2" a="1"/>
  <c r="V146" i="2" a="1"/>
  <c r="V146" i="2" s="1"/>
  <c r="U146" i="2"/>
  <c r="T146" i="2" a="1"/>
  <c r="T146" i="2" s="1"/>
  <c r="S146" i="2" a="1"/>
  <c r="S146" i="2" s="1"/>
  <c r="V145" i="2" a="1"/>
  <c r="V145" i="2" s="1"/>
  <c r="U145" i="2"/>
  <c r="T145" i="2" a="1"/>
  <c r="T145" i="2" s="1"/>
  <c r="S145" i="2" a="1"/>
  <c r="S145" i="2" s="1"/>
  <c r="V144" i="2"/>
  <c r="V144" i="2" a="1"/>
  <c r="U144" i="2"/>
  <c r="T144" i="2"/>
  <c r="T144" i="2" a="1"/>
  <c r="S144" i="2" a="1"/>
  <c r="S144" i="2" s="1"/>
  <c r="V143" i="2" a="1"/>
  <c r="V143" i="2" s="1"/>
  <c r="U143" i="2"/>
  <c r="T143" i="2" a="1"/>
  <c r="T143" i="2" s="1"/>
  <c r="S143" i="2" a="1"/>
  <c r="S143" i="2" s="1"/>
  <c r="V142" i="2" a="1"/>
  <c r="V142" i="2" s="1"/>
  <c r="U142" i="2"/>
  <c r="T142" i="2" a="1"/>
  <c r="T142" i="2" s="1"/>
  <c r="S142" i="2" a="1"/>
  <c r="S142" i="2" s="1"/>
  <c r="V141" i="2" a="1"/>
  <c r="V141" i="2" s="1"/>
  <c r="U141" i="2"/>
  <c r="T141" i="2"/>
  <c r="T141" i="2" a="1"/>
  <c r="S141" i="2" a="1"/>
  <c r="S141" i="2" s="1"/>
  <c r="V140" i="2" a="1"/>
  <c r="V140" i="2" s="1"/>
  <c r="U140" i="2"/>
  <c r="T140" i="2" a="1"/>
  <c r="T140" i="2" s="1"/>
  <c r="S140" i="2" a="1"/>
  <c r="S140" i="2" s="1"/>
  <c r="V139" i="2"/>
  <c r="V139" i="2" a="1"/>
  <c r="U139" i="2"/>
  <c r="T139" i="2" a="1"/>
  <c r="T139" i="2" s="1"/>
  <c r="S139" i="2" a="1"/>
  <c r="S139" i="2" s="1"/>
  <c r="V138" i="2" a="1"/>
  <c r="V138" i="2" s="1"/>
  <c r="U138" i="2"/>
  <c r="T138" i="2" a="1"/>
  <c r="T138" i="2" s="1"/>
  <c r="S138" i="2" a="1"/>
  <c r="S138" i="2" s="1"/>
  <c r="V137" i="2" a="1"/>
  <c r="V137" i="2" s="1"/>
  <c r="U137" i="2"/>
  <c r="T137" i="2" a="1"/>
  <c r="T137" i="2" s="1"/>
  <c r="S137" i="2" a="1"/>
  <c r="S137" i="2" s="1"/>
  <c r="V136" i="2" a="1"/>
  <c r="V136" i="2" s="1"/>
  <c r="U136" i="2"/>
  <c r="T136" i="2" a="1"/>
  <c r="T136" i="2" s="1"/>
  <c r="S136" i="2" a="1"/>
  <c r="S136" i="2" s="1"/>
  <c r="V135" i="2" a="1"/>
  <c r="V135" i="2" s="1"/>
  <c r="U135" i="2"/>
  <c r="T135" i="2" a="1"/>
  <c r="T135" i="2" s="1"/>
  <c r="S135" i="2" a="1"/>
  <c r="S135" i="2" s="1"/>
  <c r="V134" i="2" a="1"/>
  <c r="V134" i="2" s="1"/>
  <c r="U134" i="2"/>
  <c r="T134" i="2" a="1"/>
  <c r="T134" i="2" s="1"/>
  <c r="S134" i="2" a="1"/>
  <c r="S134" i="2" s="1"/>
  <c r="V133" i="2" a="1"/>
  <c r="V133" i="2" s="1"/>
  <c r="U133" i="2"/>
  <c r="T133" i="2" a="1"/>
  <c r="T133" i="2" s="1"/>
  <c r="S133" i="2" a="1"/>
  <c r="S133" i="2" s="1"/>
  <c r="V132" i="2" a="1"/>
  <c r="V132" i="2" s="1"/>
  <c r="U132" i="2"/>
  <c r="T132" i="2" a="1"/>
  <c r="T132" i="2" s="1"/>
  <c r="S132" i="2" a="1"/>
  <c r="S132" i="2" s="1"/>
  <c r="V131" i="2" a="1"/>
  <c r="V131" i="2" s="1"/>
  <c r="U131" i="2"/>
  <c r="T131" i="2" a="1"/>
  <c r="T131" i="2" s="1"/>
  <c r="S131" i="2" a="1"/>
  <c r="S131" i="2" s="1"/>
  <c r="V130" i="2" a="1"/>
  <c r="V130" i="2" s="1"/>
  <c r="U130" i="2"/>
  <c r="T130" i="2" a="1"/>
  <c r="T130" i="2" s="1"/>
  <c r="S130" i="2" a="1"/>
  <c r="S130" i="2" s="1"/>
  <c r="V129" i="2" a="1"/>
  <c r="V129" i="2" s="1"/>
  <c r="U129" i="2"/>
  <c r="T129" i="2" a="1"/>
  <c r="T129" i="2" s="1"/>
  <c r="S129" i="2" a="1"/>
  <c r="S129" i="2" s="1"/>
  <c r="V128" i="2" a="1"/>
  <c r="V128" i="2" s="1"/>
  <c r="U128" i="2"/>
  <c r="T128" i="2" a="1"/>
  <c r="T128" i="2" s="1"/>
  <c r="S128" i="2" a="1"/>
  <c r="S128" i="2" s="1"/>
  <c r="V127" i="2" a="1"/>
  <c r="V127" i="2" s="1"/>
  <c r="U127" i="2"/>
  <c r="T127" i="2" a="1"/>
  <c r="T127" i="2" s="1"/>
  <c r="S127" i="2" a="1"/>
  <c r="S127" i="2" s="1"/>
  <c r="V126" i="2" a="1"/>
  <c r="V126" i="2" s="1"/>
  <c r="U126" i="2"/>
  <c r="T126" i="2" a="1"/>
  <c r="T126" i="2" s="1"/>
  <c r="S126" i="2" a="1"/>
  <c r="S126" i="2" s="1"/>
  <c r="V125" i="2" a="1"/>
  <c r="V125" i="2" s="1"/>
  <c r="U125" i="2"/>
  <c r="T125" i="2" a="1"/>
  <c r="T125" i="2" s="1"/>
  <c r="S125" i="2" a="1"/>
  <c r="S125" i="2" s="1"/>
  <c r="V124" i="2" a="1"/>
  <c r="V124" i="2" s="1"/>
  <c r="U124" i="2"/>
  <c r="T124" i="2" a="1"/>
  <c r="T124" i="2" s="1"/>
  <c r="S124" i="2" a="1"/>
  <c r="S124" i="2" s="1"/>
  <c r="V123" i="2" a="1"/>
  <c r="V123" i="2" s="1"/>
  <c r="U123" i="2"/>
  <c r="T123" i="2" a="1"/>
  <c r="T123" i="2" s="1"/>
  <c r="S123" i="2" a="1"/>
  <c r="S123" i="2" s="1"/>
  <c r="V122" i="2" a="1"/>
  <c r="V122" i="2" s="1"/>
  <c r="U122" i="2"/>
  <c r="T122" i="2"/>
  <c r="T122" i="2" a="1"/>
  <c r="S122" i="2" a="1"/>
  <c r="S122" i="2" s="1"/>
  <c r="V121" i="2" a="1"/>
  <c r="V121" i="2" s="1"/>
  <c r="U121" i="2"/>
  <c r="T121" i="2" a="1"/>
  <c r="T121" i="2" s="1"/>
  <c r="S121" i="2" a="1"/>
  <c r="S121" i="2" s="1"/>
  <c r="V120" i="2" a="1"/>
  <c r="V120" i="2" s="1"/>
  <c r="U120" i="2"/>
  <c r="T120" i="2" a="1"/>
  <c r="T120" i="2" s="1"/>
  <c r="S120" i="2"/>
  <c r="S120" i="2" a="1"/>
  <c r="V119" i="2" a="1"/>
  <c r="V119" i="2" s="1"/>
  <c r="U119" i="2"/>
  <c r="T119" i="2"/>
  <c r="T119" i="2" a="1"/>
  <c r="S119" i="2" a="1"/>
  <c r="S119" i="2" s="1"/>
  <c r="V118" i="2" a="1"/>
  <c r="V118" i="2" s="1"/>
  <c r="U118" i="2"/>
  <c r="T118" i="2" a="1"/>
  <c r="T118" i="2" s="1"/>
  <c r="S118" i="2" a="1"/>
  <c r="S118" i="2" s="1"/>
  <c r="V117" i="2" a="1"/>
  <c r="V117" i="2" s="1"/>
  <c r="U117" i="2"/>
  <c r="T117" i="2" a="1"/>
  <c r="T117" i="2" s="1"/>
  <c r="S117" i="2" a="1"/>
  <c r="S117" i="2" s="1"/>
  <c r="V116" i="2" a="1"/>
  <c r="V116" i="2" s="1"/>
  <c r="U116" i="2"/>
  <c r="T116" i="2" a="1"/>
  <c r="T116" i="2" s="1"/>
  <c r="S116" i="2" a="1"/>
  <c r="S116" i="2" s="1"/>
  <c r="V115" i="2" a="1"/>
  <c r="V115" i="2" s="1"/>
  <c r="U115" i="2"/>
  <c r="T115" i="2" a="1"/>
  <c r="T115" i="2" s="1"/>
  <c r="S115" i="2" a="1"/>
  <c r="S115" i="2" s="1"/>
  <c r="V114" i="2" a="1"/>
  <c r="V114" i="2" s="1"/>
  <c r="U114" i="2"/>
  <c r="T114" i="2" a="1"/>
  <c r="T114" i="2" s="1"/>
  <c r="S114" i="2" a="1"/>
  <c r="S114" i="2" s="1"/>
  <c r="V113" i="2" a="1"/>
  <c r="V113" i="2" s="1"/>
  <c r="U113" i="2"/>
  <c r="T113" i="2" a="1"/>
  <c r="T113" i="2" s="1"/>
  <c r="S113" i="2" a="1"/>
  <c r="S113" i="2" s="1"/>
  <c r="V112" i="2" a="1"/>
  <c r="V112" i="2" s="1"/>
  <c r="U112" i="2"/>
  <c r="T112" i="2" a="1"/>
  <c r="T112" i="2" s="1"/>
  <c r="S112" i="2" a="1"/>
  <c r="S112" i="2" s="1"/>
  <c r="V111" i="2" a="1"/>
  <c r="V111" i="2" s="1"/>
  <c r="U111" i="2"/>
  <c r="T111" i="2" a="1"/>
  <c r="T111" i="2" s="1"/>
  <c r="S111" i="2" a="1"/>
  <c r="S111" i="2" s="1"/>
  <c r="V110" i="2" a="1"/>
  <c r="V110" i="2" s="1"/>
  <c r="U110" i="2"/>
  <c r="T110" i="2" a="1"/>
  <c r="T110" i="2" s="1"/>
  <c r="S110" i="2" a="1"/>
  <c r="S110" i="2" s="1"/>
  <c r="V109" i="2" a="1"/>
  <c r="V109" i="2" s="1"/>
  <c r="U109" i="2"/>
  <c r="T109" i="2" a="1"/>
  <c r="T109" i="2" s="1"/>
  <c r="S109" i="2" a="1"/>
  <c r="S109" i="2" s="1"/>
  <c r="V108" i="2" a="1"/>
  <c r="V108" i="2" s="1"/>
  <c r="U108" i="2"/>
  <c r="T108" i="2" a="1"/>
  <c r="T108" i="2" s="1"/>
  <c r="S108" i="2" a="1"/>
  <c r="S108" i="2" s="1"/>
  <c r="V107" i="2" a="1"/>
  <c r="V107" i="2" s="1"/>
  <c r="U107" i="2"/>
  <c r="T107" i="2" a="1"/>
  <c r="T107" i="2" s="1"/>
  <c r="S107" i="2" a="1"/>
  <c r="S107" i="2" s="1"/>
  <c r="V106" i="2" a="1"/>
  <c r="V106" i="2" s="1"/>
  <c r="U106" i="2"/>
  <c r="T106" i="2" a="1"/>
  <c r="T106" i="2" s="1"/>
  <c r="S106" i="2" a="1"/>
  <c r="S106" i="2" s="1"/>
  <c r="V105" i="2" a="1"/>
  <c r="V105" i="2" s="1"/>
  <c r="U105" i="2"/>
  <c r="T105" i="2" a="1"/>
  <c r="T105" i="2" s="1"/>
  <c r="S105" i="2" a="1"/>
  <c r="S105" i="2" s="1"/>
  <c r="V104" i="2" a="1"/>
  <c r="V104" i="2" s="1"/>
  <c r="U104" i="2"/>
  <c r="T104" i="2" a="1"/>
  <c r="T104" i="2" s="1"/>
  <c r="S104" i="2" a="1"/>
  <c r="S104" i="2" s="1"/>
  <c r="V103" i="2" a="1"/>
  <c r="V103" i="2" s="1"/>
  <c r="U103" i="2"/>
  <c r="T103" i="2" a="1"/>
  <c r="T103" i="2" s="1"/>
  <c r="S103" i="2" a="1"/>
  <c r="S103" i="2" s="1"/>
  <c r="V102" i="2" a="1"/>
  <c r="V102" i="2" s="1"/>
  <c r="U102" i="2"/>
  <c r="T102" i="2" a="1"/>
  <c r="T102" i="2" s="1"/>
  <c r="S102" i="2" a="1"/>
  <c r="S102" i="2" s="1"/>
  <c r="V101" i="2" a="1"/>
  <c r="V101" i="2" s="1"/>
  <c r="U101" i="2"/>
  <c r="T101" i="2" a="1"/>
  <c r="T101" i="2" s="1"/>
  <c r="S101" i="2" a="1"/>
  <c r="S101" i="2" s="1"/>
  <c r="V100" i="2" a="1"/>
  <c r="V100" i="2" s="1"/>
  <c r="U100" i="2"/>
  <c r="T100" i="2" a="1"/>
  <c r="T100" i="2" s="1"/>
  <c r="S100" i="2" a="1"/>
  <c r="S100" i="2" s="1"/>
  <c r="V99" i="2" a="1"/>
  <c r="V99" i="2" s="1"/>
  <c r="U99" i="2"/>
  <c r="T99" i="2" a="1"/>
  <c r="T99" i="2" s="1"/>
  <c r="S99" i="2" a="1"/>
  <c r="S99" i="2" s="1"/>
  <c r="V98" i="2" a="1"/>
  <c r="V98" i="2" s="1"/>
  <c r="U98" i="2"/>
  <c r="T98" i="2" a="1"/>
  <c r="T98" i="2" s="1"/>
  <c r="S98" i="2" a="1"/>
  <c r="S98" i="2" s="1"/>
  <c r="V97" i="2" a="1"/>
  <c r="V97" i="2" s="1"/>
  <c r="U97" i="2"/>
  <c r="T97" i="2" a="1"/>
  <c r="T97" i="2" s="1"/>
  <c r="S97" i="2" a="1"/>
  <c r="S97" i="2" s="1"/>
  <c r="V96" i="2" a="1"/>
  <c r="V96" i="2" s="1"/>
  <c r="U96" i="2"/>
  <c r="T96" i="2" a="1"/>
  <c r="T96" i="2" s="1"/>
  <c r="S96" i="2" a="1"/>
  <c r="S96" i="2" s="1"/>
  <c r="V95" i="2" a="1"/>
  <c r="V95" i="2" s="1"/>
  <c r="U95" i="2"/>
  <c r="T95" i="2" a="1"/>
  <c r="T95" i="2" s="1"/>
  <c r="S95" i="2" a="1"/>
  <c r="S95" i="2" s="1"/>
  <c r="V94" i="2" a="1"/>
  <c r="V94" i="2" s="1"/>
  <c r="U94" i="2"/>
  <c r="T94" i="2" a="1"/>
  <c r="T94" i="2" s="1"/>
  <c r="S94" i="2" a="1"/>
  <c r="S94" i="2" s="1"/>
  <c r="V93" i="2" a="1"/>
  <c r="V93" i="2" s="1"/>
  <c r="U93" i="2"/>
  <c r="T93" i="2" a="1"/>
  <c r="T93" i="2" s="1"/>
  <c r="S93" i="2" a="1"/>
  <c r="S93" i="2" s="1"/>
  <c r="V92" i="2" a="1"/>
  <c r="V92" i="2" s="1"/>
  <c r="U92" i="2"/>
  <c r="T92" i="2" a="1"/>
  <c r="T92" i="2" s="1"/>
  <c r="S92" i="2" a="1"/>
  <c r="S92" i="2" s="1"/>
  <c r="V91" i="2" a="1"/>
  <c r="V91" i="2" s="1"/>
  <c r="U91" i="2"/>
  <c r="T91" i="2" a="1"/>
  <c r="T91" i="2" s="1"/>
  <c r="S91" i="2" a="1"/>
  <c r="S91" i="2" s="1"/>
  <c r="V90" i="2" a="1"/>
  <c r="V90" i="2" s="1"/>
  <c r="U90" i="2"/>
  <c r="T90" i="2" a="1"/>
  <c r="T90" i="2" s="1"/>
  <c r="S90" i="2" a="1"/>
  <c r="S90" i="2" s="1"/>
  <c r="V89" i="2" a="1"/>
  <c r="V89" i="2" s="1"/>
  <c r="U89" i="2"/>
  <c r="T89" i="2" a="1"/>
  <c r="T89" i="2" s="1"/>
  <c r="S89" i="2" a="1"/>
  <c r="S89" i="2" s="1"/>
  <c r="V88" i="2" a="1"/>
  <c r="V88" i="2" s="1"/>
  <c r="U88" i="2"/>
  <c r="T88" i="2" a="1"/>
  <c r="T88" i="2" s="1"/>
  <c r="S88" i="2" a="1"/>
  <c r="S88" i="2" s="1"/>
  <c r="V87" i="2" a="1"/>
  <c r="V87" i="2" s="1"/>
  <c r="U87" i="2"/>
  <c r="T87" i="2" a="1"/>
  <c r="T87" i="2" s="1"/>
  <c r="S87" i="2" a="1"/>
  <c r="S87" i="2" s="1"/>
  <c r="V86" i="2" a="1"/>
  <c r="V86" i="2" s="1"/>
  <c r="U86" i="2"/>
  <c r="T86" i="2" a="1"/>
  <c r="T86" i="2" s="1"/>
  <c r="S86" i="2" a="1"/>
  <c r="S86" i="2" s="1"/>
  <c r="V85" i="2" a="1"/>
  <c r="V85" i="2" s="1"/>
  <c r="U85" i="2"/>
  <c r="T85" i="2" a="1"/>
  <c r="T85" i="2" s="1"/>
  <c r="S85" i="2" a="1"/>
  <c r="S85" i="2" s="1"/>
  <c r="V84" i="2" a="1"/>
  <c r="V84" i="2" s="1"/>
  <c r="U84" i="2"/>
  <c r="T84" i="2" a="1"/>
  <c r="T84" i="2" s="1"/>
  <c r="S84" i="2" a="1"/>
  <c r="S84" i="2" s="1"/>
  <c r="V83" i="2" a="1"/>
  <c r="V83" i="2" s="1"/>
  <c r="U83" i="2"/>
  <c r="T83" i="2" a="1"/>
  <c r="T83" i="2" s="1"/>
  <c r="S83" i="2" a="1"/>
  <c r="S83" i="2" s="1"/>
  <c r="V82" i="2" a="1"/>
  <c r="V82" i="2" s="1"/>
  <c r="U82" i="2"/>
  <c r="T82" i="2" a="1"/>
  <c r="T82" i="2" s="1"/>
  <c r="S82" i="2" a="1"/>
  <c r="S82" i="2" s="1"/>
  <c r="V81" i="2" a="1"/>
  <c r="V81" i="2" s="1"/>
  <c r="U81" i="2"/>
  <c r="T81" i="2" a="1"/>
  <c r="T81" i="2" s="1"/>
  <c r="S81" i="2" a="1"/>
  <c r="S81" i="2" s="1"/>
  <c r="V80" i="2" a="1"/>
  <c r="V80" i="2" s="1"/>
  <c r="U80" i="2"/>
  <c r="T80" i="2" a="1"/>
  <c r="T80" i="2" s="1"/>
  <c r="S80" i="2" a="1"/>
  <c r="S80" i="2" s="1"/>
  <c r="V79" i="2" a="1"/>
  <c r="V79" i="2" s="1"/>
  <c r="U79" i="2"/>
  <c r="T79" i="2" a="1"/>
  <c r="T79" i="2" s="1"/>
  <c r="S79" i="2" a="1"/>
  <c r="S79" i="2" s="1"/>
  <c r="V78" i="2" a="1"/>
  <c r="V78" i="2" s="1"/>
  <c r="U78" i="2"/>
  <c r="T78" i="2" a="1"/>
  <c r="T78" i="2" s="1"/>
  <c r="S78" i="2" a="1"/>
  <c r="S78" i="2" s="1"/>
  <c r="V77" i="2" a="1"/>
  <c r="V77" i="2" s="1"/>
  <c r="U77" i="2"/>
  <c r="T77" i="2" a="1"/>
  <c r="T77" i="2" s="1"/>
  <c r="S77" i="2" a="1"/>
  <c r="S77" i="2" s="1"/>
  <c r="V76" i="2" a="1"/>
  <c r="V76" i="2" s="1"/>
  <c r="U76" i="2"/>
  <c r="T76" i="2" a="1"/>
  <c r="T76" i="2" s="1"/>
  <c r="S76" i="2" a="1"/>
  <c r="S76" i="2" s="1"/>
  <c r="V75" i="2" a="1"/>
  <c r="V75" i="2" s="1"/>
  <c r="U75" i="2"/>
  <c r="T75" i="2" a="1"/>
  <c r="T75" i="2" s="1"/>
  <c r="S75" i="2" a="1"/>
  <c r="S75" i="2" s="1"/>
  <c r="V74" i="2" a="1"/>
  <c r="V74" i="2" s="1"/>
  <c r="U74" i="2"/>
  <c r="T74" i="2" a="1"/>
  <c r="T74" i="2" s="1"/>
  <c r="S74" i="2" a="1"/>
  <c r="S74" i="2" s="1"/>
  <c r="V73" i="2" a="1"/>
  <c r="V73" i="2" s="1"/>
  <c r="U73" i="2"/>
  <c r="T73" i="2"/>
  <c r="T73" i="2" a="1"/>
  <c r="S73" i="2" a="1"/>
  <c r="S73" i="2" s="1"/>
  <c r="V72" i="2" a="1"/>
  <c r="V72" i="2" s="1"/>
  <c r="U72" i="2"/>
  <c r="T72" i="2" a="1"/>
  <c r="T72" i="2" s="1"/>
  <c r="S72" i="2" a="1"/>
  <c r="S72" i="2" s="1"/>
  <c r="V71" i="2" a="1"/>
  <c r="V71" i="2" s="1"/>
  <c r="U71" i="2"/>
  <c r="T71" i="2" a="1"/>
  <c r="T71" i="2" s="1"/>
  <c r="S71" i="2"/>
  <c r="S71" i="2" a="1"/>
  <c r="V70" i="2" a="1"/>
  <c r="V70" i="2" s="1"/>
  <c r="U70" i="2"/>
  <c r="T70" i="2" a="1"/>
  <c r="T70" i="2" s="1"/>
  <c r="S70" i="2"/>
  <c r="S70" i="2" a="1"/>
  <c r="V69" i="2" a="1"/>
  <c r="V69" i="2" s="1"/>
  <c r="U69" i="2"/>
  <c r="T69" i="2" a="1"/>
  <c r="T69" i="2" s="1"/>
  <c r="S69" i="2" a="1"/>
  <c r="S69" i="2" s="1"/>
  <c r="V68" i="2"/>
  <c r="V68" i="2" a="1"/>
  <c r="U68" i="2"/>
  <c r="T68" i="2" a="1"/>
  <c r="T68" i="2" s="1"/>
  <c r="S68" i="2" a="1"/>
  <c r="S68" i="2" s="1"/>
  <c r="V67" i="2"/>
  <c r="V67" i="2" a="1"/>
  <c r="U67" i="2"/>
  <c r="T67" i="2" a="1"/>
  <c r="T67" i="2" s="1"/>
  <c r="S67" i="2"/>
  <c r="S67" i="2" a="1"/>
  <c r="V66" i="2" a="1"/>
  <c r="V66" i="2" s="1"/>
  <c r="U66" i="2"/>
  <c r="T66" i="2" a="1"/>
  <c r="T66" i="2" s="1"/>
  <c r="S66" i="2" a="1"/>
  <c r="S66" i="2" s="1"/>
  <c r="V65" i="2" a="1"/>
  <c r="V65" i="2" s="1"/>
  <c r="U65" i="2"/>
  <c r="T65" i="2"/>
  <c r="T65" i="2" a="1"/>
  <c r="S65" i="2"/>
  <c r="S65" i="2" a="1"/>
  <c r="V64" i="2"/>
  <c r="V64" i="2" a="1"/>
  <c r="U64" i="2"/>
  <c r="T64" i="2"/>
  <c r="T64" i="2" a="1"/>
  <c r="S64" i="2" a="1"/>
  <c r="S64" i="2" s="1"/>
  <c r="V63" i="2" a="1"/>
  <c r="V63" i="2" s="1"/>
  <c r="U63" i="2"/>
  <c r="T63" i="2" a="1"/>
  <c r="T63" i="2" s="1"/>
  <c r="S63" i="2"/>
  <c r="S63" i="2" a="1"/>
  <c r="V62" i="2"/>
  <c r="V62" i="2" a="1"/>
  <c r="U62" i="2"/>
  <c r="T62" i="2" a="1"/>
  <c r="T62" i="2" s="1"/>
  <c r="S62" i="2"/>
  <c r="S62" i="2" a="1"/>
  <c r="V61" i="2" a="1"/>
  <c r="V61" i="2" s="1"/>
  <c r="U61" i="2"/>
  <c r="T61" i="2"/>
  <c r="T61" i="2" a="1"/>
  <c r="S61" i="2" a="1"/>
  <c r="S61" i="2" s="1"/>
  <c r="V60" i="2"/>
  <c r="V60" i="2" a="1"/>
  <c r="U60" i="2"/>
  <c r="T60" i="2" a="1"/>
  <c r="T60" i="2" s="1"/>
  <c r="S60" i="2" a="1"/>
  <c r="S60" i="2" s="1"/>
  <c r="V59" i="2"/>
  <c r="V59" i="2" a="1"/>
  <c r="U59" i="2"/>
  <c r="T59" i="2"/>
  <c r="T59" i="2" a="1"/>
  <c r="S59" i="2"/>
  <c r="S59" i="2" a="1"/>
  <c r="V58" i="2" a="1"/>
  <c r="V58" i="2" s="1"/>
  <c r="U58" i="2"/>
  <c r="T58" i="2" a="1"/>
  <c r="T58" i="2" s="1"/>
  <c r="S58" i="2" a="1"/>
  <c r="S58" i="2" s="1"/>
  <c r="V57" i="2" a="1"/>
  <c r="V57" i="2" s="1"/>
  <c r="U57" i="2"/>
  <c r="T57" i="2"/>
  <c r="T57" i="2" a="1"/>
  <c r="S57" i="2"/>
  <c r="S57" i="2" a="1"/>
  <c r="V56" i="2"/>
  <c r="V56" i="2" a="1"/>
  <c r="U56" i="2"/>
  <c r="T56" i="2"/>
  <c r="T56" i="2" a="1"/>
  <c r="S56" i="2" a="1"/>
  <c r="S56" i="2" s="1"/>
  <c r="V55" i="2" a="1"/>
  <c r="V55" i="2" s="1"/>
  <c r="U55" i="2"/>
  <c r="T55" i="2" a="1"/>
  <c r="T55" i="2" s="1"/>
  <c r="S55" i="2"/>
  <c r="S55" i="2" a="1"/>
  <c r="V54" i="2"/>
  <c r="V54" i="2" a="1"/>
  <c r="U54" i="2"/>
  <c r="T54" i="2" a="1"/>
  <c r="T54" i="2" s="1"/>
  <c r="S54" i="2"/>
  <c r="S54" i="2" a="1"/>
  <c r="V53" i="2" a="1"/>
  <c r="V53" i="2" s="1"/>
  <c r="U53" i="2"/>
  <c r="T53" i="2"/>
  <c r="T53" i="2" a="1"/>
  <c r="S53" i="2" a="1"/>
  <c r="S53" i="2" s="1"/>
  <c r="V52" i="2"/>
  <c r="V52" i="2" a="1"/>
  <c r="U52" i="2"/>
  <c r="T52" i="2" a="1"/>
  <c r="T52" i="2" s="1"/>
  <c r="S52" i="2" a="1"/>
  <c r="S52" i="2" s="1"/>
  <c r="V51" i="2"/>
  <c r="V51" i="2" a="1"/>
  <c r="U51" i="2"/>
  <c r="T51" i="2"/>
  <c r="T51" i="2" a="1"/>
  <c r="S51" i="2"/>
  <c r="S51" i="2" a="1"/>
  <c r="V50" i="2" a="1"/>
  <c r="V50" i="2" s="1"/>
  <c r="U50" i="2"/>
  <c r="T50" i="2" a="1"/>
  <c r="T50" i="2" s="1"/>
  <c r="S50" i="2" a="1"/>
  <c r="S50" i="2" s="1"/>
  <c r="V49" i="2" a="1"/>
  <c r="V49" i="2" s="1"/>
  <c r="U49" i="2"/>
  <c r="T49" i="2"/>
  <c r="T49" i="2" a="1"/>
  <c r="S49" i="2"/>
  <c r="S49" i="2" a="1"/>
  <c r="V48" i="2"/>
  <c r="V48" i="2" a="1"/>
  <c r="U48" i="2"/>
  <c r="T48" i="2"/>
  <c r="T48" i="2" a="1"/>
  <c r="S48" i="2" a="1"/>
  <c r="S48" i="2" s="1"/>
  <c r="V47" i="2" a="1"/>
  <c r="V47" i="2" s="1"/>
  <c r="U47" i="2"/>
  <c r="T47" i="2"/>
  <c r="T47" i="2" a="1"/>
  <c r="S47" i="2"/>
  <c r="S47" i="2" a="1"/>
  <c r="V46" i="2"/>
  <c r="V46" i="2" a="1"/>
  <c r="U46" i="2"/>
  <c r="T46" i="2" a="1"/>
  <c r="T46" i="2" s="1"/>
  <c r="S46" i="2"/>
  <c r="S46" i="2" a="1"/>
  <c r="V45" i="2" a="1"/>
  <c r="V45" i="2" s="1"/>
  <c r="U45" i="2"/>
  <c r="T45" i="2"/>
  <c r="T45" i="2" a="1"/>
  <c r="S45" i="2"/>
  <c r="S45" i="2" a="1"/>
  <c r="V44" i="2"/>
  <c r="V44" i="2" a="1"/>
  <c r="U44" i="2"/>
  <c r="T44" i="2" a="1"/>
  <c r="T44" i="2" s="1"/>
  <c r="S44" i="2" a="1"/>
  <c r="S44" i="2" s="1"/>
  <c r="V43" i="2"/>
  <c r="V43" i="2" a="1"/>
  <c r="U43" i="2"/>
  <c r="T43" i="2"/>
  <c r="T43" i="2" a="1"/>
  <c r="S43" i="2"/>
  <c r="S43" i="2" a="1"/>
  <c r="V42" i="2"/>
  <c r="V42" i="2" a="1"/>
  <c r="U42" i="2"/>
  <c r="T42" i="2" a="1"/>
  <c r="T42" i="2" s="1"/>
  <c r="S42" i="2" a="1"/>
  <c r="S42" i="2" s="1"/>
  <c r="V41" i="2" a="1"/>
  <c r="V41" i="2" s="1"/>
  <c r="U41" i="2"/>
  <c r="T41" i="2"/>
  <c r="T41" i="2" a="1"/>
  <c r="S41" i="2"/>
  <c r="S41" i="2" a="1"/>
  <c r="V40" i="2"/>
  <c r="V40" i="2" a="1"/>
  <c r="U40" i="2"/>
  <c r="T40" i="2"/>
  <c r="T40" i="2" a="1"/>
  <c r="S40" i="2" a="1"/>
  <c r="S40" i="2" s="1"/>
  <c r="V39" i="2" a="1"/>
  <c r="V39" i="2" s="1"/>
  <c r="U39" i="2"/>
  <c r="T39" i="2"/>
  <c r="T39" i="2" a="1"/>
  <c r="S39" i="2"/>
  <c r="S39" i="2" a="1"/>
  <c r="V38" i="2"/>
  <c r="V38" i="2" a="1"/>
  <c r="U38" i="2"/>
  <c r="T38" i="2" a="1"/>
  <c r="T38" i="2" s="1"/>
  <c r="S38" i="2"/>
  <c r="S38" i="2" a="1"/>
  <c r="V37" i="2" a="1"/>
  <c r="V37" i="2" s="1"/>
  <c r="U37" i="2"/>
  <c r="T37" i="2"/>
  <c r="T37" i="2" a="1"/>
  <c r="S37" i="2"/>
  <c r="S37" i="2" a="1"/>
  <c r="V36" i="2" a="1"/>
  <c r="V36" i="2" s="1"/>
  <c r="U36" i="2"/>
  <c r="T36" i="2" a="1"/>
  <c r="T36" i="2" s="1"/>
  <c r="S36" i="2" a="1"/>
  <c r="S36" i="2" s="1"/>
  <c r="V35" i="2"/>
  <c r="V35" i="2" a="1"/>
  <c r="U35" i="2"/>
  <c r="T35" i="2"/>
  <c r="T35" i="2" a="1"/>
  <c r="S35" i="2"/>
  <c r="S35" i="2" a="1"/>
  <c r="V34" i="2"/>
  <c r="V34" i="2" a="1"/>
  <c r="U34" i="2"/>
  <c r="T34" i="2" a="1"/>
  <c r="T34" i="2" s="1"/>
  <c r="S34" i="2" a="1"/>
  <c r="S34" i="2" s="1"/>
  <c r="V33" i="2" a="1"/>
  <c r="V33" i="2" s="1"/>
  <c r="U33" i="2"/>
  <c r="T33" i="2"/>
  <c r="T33" i="2" a="1"/>
  <c r="S33" i="2"/>
  <c r="S33" i="2" a="1"/>
  <c r="V32" i="2" a="1"/>
  <c r="V32" i="2" s="1"/>
  <c r="U32" i="2"/>
  <c r="T32" i="2"/>
  <c r="T32" i="2" a="1"/>
  <c r="S32" i="2" a="1"/>
  <c r="S32" i="2" s="1"/>
  <c r="V31" i="2" a="1"/>
  <c r="V31" i="2" s="1"/>
  <c r="U31" i="2"/>
  <c r="T31" i="2"/>
  <c r="T31" i="2" a="1"/>
  <c r="S31" i="2" a="1"/>
  <c r="S31" i="2" s="1"/>
  <c r="V30" i="2"/>
  <c r="V30" i="2" a="1"/>
  <c r="U30" i="2"/>
  <c r="T30" i="2" a="1"/>
  <c r="T30" i="2" s="1"/>
  <c r="S30" i="2" a="1"/>
  <c r="S30" i="2" s="1"/>
  <c r="V29" i="2" a="1"/>
  <c r="V29" i="2" s="1"/>
  <c r="U29" i="2"/>
  <c r="T29" i="2"/>
  <c r="T29" i="2" a="1"/>
  <c r="S29" i="2"/>
  <c r="S29" i="2" a="1"/>
  <c r="V28" i="2" a="1"/>
  <c r="V28" i="2" s="1"/>
  <c r="U28" i="2"/>
  <c r="T28" i="2" a="1"/>
  <c r="T28" i="2" s="1"/>
  <c r="S28" i="2" a="1"/>
  <c r="S28" i="2" s="1"/>
  <c r="V27" i="2"/>
  <c r="V27" i="2" a="1"/>
  <c r="U27" i="2"/>
  <c r="T27" i="2"/>
  <c r="T27" i="2" a="1"/>
  <c r="S27" i="2"/>
  <c r="S27" i="2" a="1"/>
  <c r="V26" i="2"/>
  <c r="V26" i="2" a="1"/>
  <c r="U26" i="2"/>
  <c r="T26" i="2" a="1"/>
  <c r="T26" i="2" s="1"/>
  <c r="S26" i="2" a="1"/>
  <c r="S26" i="2" s="1"/>
  <c r="V25" i="2" a="1"/>
  <c r="V25" i="2" s="1"/>
  <c r="U25" i="2"/>
  <c r="T25" i="2" a="1"/>
  <c r="T25" i="2" s="1"/>
  <c r="S25" i="2" a="1"/>
  <c r="S25" i="2" s="1"/>
  <c r="V24" i="2" a="1"/>
  <c r="V24" i="2" s="1"/>
  <c r="U24" i="2"/>
  <c r="T24" i="2" a="1"/>
  <c r="T24" i="2" s="1"/>
  <c r="S24" i="2" a="1"/>
  <c r="S24" i="2" s="1"/>
  <c r="V23" i="2" a="1"/>
  <c r="V23" i="2" s="1"/>
  <c r="U23" i="2"/>
  <c r="T23" i="2"/>
  <c r="T23" i="2" a="1"/>
  <c r="S23" i="2" a="1"/>
  <c r="S23" i="2" s="1"/>
  <c r="V22" i="2" a="1"/>
  <c r="V22" i="2" s="1"/>
  <c r="U22" i="2"/>
  <c r="T22" i="2" a="1"/>
  <c r="T22" i="2" s="1"/>
  <c r="S22" i="2" a="1"/>
  <c r="S22" i="2" s="1"/>
  <c r="V21" i="2" a="1"/>
  <c r="V21" i="2" s="1"/>
  <c r="U21" i="2"/>
  <c r="T21" i="2" a="1"/>
  <c r="T21" i="2" s="1"/>
  <c r="S21" i="2"/>
  <c r="S21" i="2" a="1"/>
  <c r="V20" i="2" a="1"/>
  <c r="V20" i="2" s="1"/>
  <c r="U20" i="2"/>
  <c r="T20" i="2" a="1"/>
  <c r="T20" i="2" s="1"/>
  <c r="S20" i="2" a="1"/>
  <c r="S20" i="2" s="1"/>
  <c r="V19" i="2" a="1"/>
  <c r="V19" i="2" s="1"/>
  <c r="U19" i="2"/>
  <c r="T19" i="2"/>
  <c r="T19" i="2" a="1"/>
  <c r="S19" i="2"/>
  <c r="S19" i="2" a="1"/>
  <c r="V18" i="2" a="1"/>
  <c r="V18" i="2" s="1"/>
  <c r="U18" i="2"/>
  <c r="T18" i="2" a="1"/>
  <c r="T18" i="2" s="1"/>
  <c r="S18" i="2" a="1"/>
  <c r="S18" i="2" s="1"/>
  <c r="V17" i="2" a="1"/>
  <c r="V17" i="2" s="1"/>
  <c r="U17" i="2"/>
  <c r="T17" i="2" a="1"/>
  <c r="T17" i="2" s="1"/>
  <c r="S17" i="2"/>
  <c r="S17" i="2" a="1"/>
  <c r="V16" i="2" a="1"/>
  <c r="V16" i="2" s="1"/>
  <c r="U16" i="2"/>
  <c r="T16" i="2" a="1"/>
  <c r="T16" i="2" s="1"/>
  <c r="S16" i="2" a="1"/>
  <c r="S16" i="2" s="1"/>
  <c r="V15" i="2" a="1"/>
  <c r="V15" i="2" s="1"/>
  <c r="U15" i="2"/>
  <c r="T15" i="2" a="1"/>
  <c r="T15" i="2" s="1"/>
  <c r="S15" i="2"/>
  <c r="S15" i="2" a="1"/>
  <c r="V14" i="2" a="1"/>
  <c r="V14" i="2" s="1"/>
  <c r="U14" i="2"/>
  <c r="T14" i="2" a="1"/>
  <c r="T14" i="2" s="1"/>
  <c r="S14" i="2" a="1"/>
  <c r="S14" i="2" s="1"/>
  <c r="V13" i="2" a="1"/>
  <c r="V13" i="2" s="1"/>
  <c r="U13" i="2"/>
  <c r="T13" i="2" a="1"/>
  <c r="T13" i="2" s="1"/>
  <c r="S13" i="2" a="1"/>
  <c r="S13" i="2" s="1"/>
  <c r="V12" i="2"/>
  <c r="V12" i="2" a="1"/>
  <c r="U12" i="2"/>
  <c r="T12" i="2" a="1"/>
  <c r="T12" i="2" s="1"/>
  <c r="S12" i="2" a="1"/>
  <c r="S12" i="2" s="1"/>
  <c r="V11" i="2" a="1"/>
  <c r="V11" i="2" s="1"/>
  <c r="U11" i="2"/>
  <c r="T11" i="2" a="1"/>
  <c r="T11" i="2" s="1"/>
  <c r="S11" i="2" a="1"/>
  <c r="S11" i="2" s="1"/>
  <c r="V10" i="2"/>
  <c r="V10" i="2" a="1"/>
  <c r="U10" i="2"/>
  <c r="T10" i="2" a="1"/>
  <c r="T10" i="2" s="1"/>
  <c r="S10" i="2" a="1"/>
  <c r="S10" i="2" s="1"/>
  <c r="V9" i="2" a="1"/>
  <c r="V9" i="2" s="1"/>
  <c r="U9" i="2"/>
  <c r="T9" i="2"/>
  <c r="T9" i="2" a="1"/>
  <c r="S9" i="2" a="1"/>
  <c r="S9" i="2" s="1"/>
  <c r="V8" i="2" a="1"/>
  <c r="V8" i="2" s="1"/>
  <c r="U8" i="2"/>
  <c r="T8" i="2" a="1"/>
  <c r="T8" i="2" s="1"/>
  <c r="S8" i="2" a="1"/>
  <c r="S8" i="2" s="1"/>
  <c r="V7" i="2" a="1"/>
  <c r="V7" i="2" s="1"/>
  <c r="U7" i="2"/>
  <c r="T7" i="2" a="1"/>
  <c r="T7" i="2" s="1"/>
  <c r="S7" i="2"/>
  <c r="S7" i="2" a="1"/>
  <c r="V6" i="2" a="1"/>
  <c r="V6" i="2" s="1"/>
  <c r="U6" i="2"/>
  <c r="T6" i="2" a="1"/>
  <c r="T6" i="2" s="1"/>
  <c r="S6" i="2" a="1"/>
  <c r="S6" i="2" s="1"/>
  <c r="V5" i="2" a="1"/>
  <c r="V5" i="2" s="1"/>
  <c r="U5" i="2"/>
  <c r="T5" i="2" a="1"/>
  <c r="T5" i="2" s="1"/>
  <c r="S5" i="2" a="1"/>
  <c r="S5" i="2" s="1"/>
  <c r="V4" i="2"/>
  <c r="V4" i="2" a="1"/>
  <c r="U4" i="2"/>
  <c r="T4" i="2" a="1"/>
  <c r="T4" i="2" s="1"/>
  <c r="S4" i="2" a="1"/>
  <c r="S4" i="2" s="1"/>
  <c r="V3" i="2" a="1"/>
  <c r="V3" i="2" s="1"/>
  <c r="U3" i="2"/>
  <c r="T3" i="2" a="1"/>
  <c r="T3" i="2" s="1"/>
  <c r="S3" i="2" a="1"/>
  <c r="S3" i="2" s="1"/>
  <c r="V2" i="2" a="1"/>
  <c r="V2" i="2" s="1"/>
  <c r="U2" i="2"/>
  <c r="T2" i="2" a="1"/>
  <c r="T2" i="2" s="1"/>
  <c r="S2" i="2" a="1"/>
  <c r="S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<sst xmlns="http://schemas.openxmlformats.org/spreadsheetml/2006/main" count="63797" uniqueCount="6804">
  <si>
    <t>Customer ID</t>
  </si>
  <si>
    <t>Churn Label</t>
  </si>
  <si>
    <t>Account Length (in months)</t>
  </si>
  <si>
    <t>Customer Service Calls</t>
  </si>
  <si>
    <t>Unlimited Data Plan</t>
  </si>
  <si>
    <t>State</t>
  </si>
  <si>
    <t>Gender</t>
  </si>
  <si>
    <t>Age</t>
  </si>
  <si>
    <t>Group</t>
  </si>
  <si>
    <t>Number of Customers in Group</t>
  </si>
  <si>
    <t>Contract Type</t>
  </si>
  <si>
    <t>Payment Method</t>
  </si>
  <si>
    <t>Monthly Charge (USD)</t>
  </si>
  <si>
    <t>Churn Category</t>
  </si>
  <si>
    <t>Churn Reason</t>
  </si>
  <si>
    <t>Last Transaction Date</t>
  </si>
  <si>
    <t>Average Monthly Expenses</t>
  </si>
  <si>
    <t>Number of Complaints or Support</t>
  </si>
  <si>
    <t>Complaints Classification</t>
  </si>
  <si>
    <t>Expenses Classification</t>
  </si>
  <si>
    <t>Complaints by Account Length</t>
  </si>
  <si>
    <t>Age Group</t>
  </si>
  <si>
    <t>Localization Group</t>
  </si>
  <si>
    <t>3639-RZRR</t>
  </si>
  <si>
    <t>No</t>
  </si>
  <si>
    <t>WV</t>
  </si>
  <si>
    <t>Female</t>
  </si>
  <si>
    <t xml:space="preserve">  Month-to-Month   </t>
  </si>
  <si>
    <t>Credit Card</t>
  </si>
  <si>
    <t>South</t>
  </si>
  <si>
    <t>3367-HVUF</t>
  </si>
  <si>
    <t>Yes</t>
  </si>
  <si>
    <t>FL</t>
  </si>
  <si>
    <t>Male</t>
  </si>
  <si>
    <t xml:space="preserve">  One Year   </t>
  </si>
  <si>
    <t>Direct Debit</t>
  </si>
  <si>
    <t>3702-PTNU</t>
  </si>
  <si>
    <t>IN</t>
  </si>
  <si>
    <t>Competitor</t>
  </si>
  <si>
    <t>Not specified</t>
  </si>
  <si>
    <t>Midwest</t>
  </si>
  <si>
    <t>4836-CFVJ</t>
  </si>
  <si>
    <t>OR</t>
  </si>
  <si>
    <t>West</t>
  </si>
  <si>
    <t>8872-VVHF</t>
  </si>
  <si>
    <t>NH</t>
  </si>
  <si>
    <t xml:space="preserve">  Two Year   </t>
  </si>
  <si>
    <t>Northeast</t>
  </si>
  <si>
    <t>8392-DMAC</t>
  </si>
  <si>
    <t>KY</t>
  </si>
  <si>
    <t/>
  </si>
  <si>
    <t>0565-TGDV</t>
  </si>
  <si>
    <t>KS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</si>
  <si>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</si>
  <si>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</si>
  <si>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</si>
  <si>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</si>
  <si>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</si>
  <si>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</si>
  <si>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</si>
  <si>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</si>
  <si>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</si>
  <si>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</si>
  <si>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</si>
  <si>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</si>
  <si>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</si>
  <si>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</si>
  <si>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</si>
  <si>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</si>
  <si>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</si>
  <si>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</si>
  <si>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</si>
  <si>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</si>
  <si>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</si>
  <si>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</si>
  <si>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</si>
  <si>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</si>
  <si>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</si>
  <si>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</si>
  <si>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</si>
  <si>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</si>
  <si>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</si>
  <si>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</si>
  <si>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</si>
  <si>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</si>
  <si>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</si>
  <si>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</si>
  <si>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</si>
  <si>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</si>
  <si>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</si>
  <si>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</si>
  <si>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</si>
  <si>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</si>
  <si>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</si>
  <si>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</si>
  <si>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</si>
  <si>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</si>
  <si>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</si>
  <si>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</si>
  <si>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</si>
  <si>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</si>
  <si>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</si>
  <si>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</si>
  <si>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</si>
  <si>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</si>
  <si>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</si>
  <si>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</si>
  <si>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</si>
  <si>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</si>
  <si>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</si>
  <si>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</si>
  <si>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</si>
  <si>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</si>
  <si>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</si>
  <si>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</si>
  <si>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Paper Check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</si>
  <si>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</si>
  <si>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</si>
  <si>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</si>
  <si>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</si>
  <si>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</si>
  <si>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</si>
  <si>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</si>
  <si>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</si>
  <si>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</si>
  <si>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</si>
  <si>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</si>
  <si>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</si>
  <si>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</si>
  <si>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</si>
  <si>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</si>
  <si>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</si>
  <si>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</si>
  <si>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</si>
  <si>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</si>
  <si>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</si>
  <si>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</si>
  <si>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</si>
  <si>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</si>
  <si>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</si>
  <si>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</si>
  <si>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</si>
  <si>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</si>
  <si>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</si>
  <si>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</si>
  <si>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</si>
  <si>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</si>
  <si>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</si>
  <si>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</si>
  <si>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</si>
  <si>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</si>
  <si>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</si>
  <si>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</si>
  <si>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</si>
  <si>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</si>
  <si>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</si>
  <si>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</si>
  <si>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</si>
  <si>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</si>
  <si>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</si>
  <si>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</si>
  <si>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</si>
  <si>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</si>
  <si>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</si>
  <si>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</si>
  <si>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</si>
  <si>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</si>
  <si>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</si>
  <si>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</si>
  <si>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</si>
  <si>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</si>
  <si>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</si>
  <si>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</si>
  <si>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</si>
  <si>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</si>
  <si>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</si>
  <si>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</si>
  <si>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</si>
  <si>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</si>
  <si>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</si>
  <si>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Prefer not to say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</si>
  <si>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</si>
  <si>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</si>
  <si>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</si>
  <si>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</si>
  <si>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</si>
  <si>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</si>
  <si>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</si>
  <si>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</si>
  <si>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</si>
  <si>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</si>
  <si>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</si>
  <si>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</si>
  <si>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</si>
  <si>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</si>
  <si>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</si>
  <si>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</si>
  <si>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</si>
  <si>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</si>
  <si>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</si>
  <si>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</si>
  <si>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</si>
  <si>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</si>
  <si>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</si>
  <si>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</si>
  <si>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</si>
  <si>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</si>
  <si>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</si>
  <si>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</si>
  <si>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</si>
  <si>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</si>
  <si>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</si>
  <si>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</si>
  <si>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</si>
  <si>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</si>
  <si>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</si>
  <si>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</si>
  <si>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</si>
  <si>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</si>
  <si>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</si>
  <si>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</si>
  <si>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</si>
  <si>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</si>
  <si>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</si>
  <si>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</si>
  <si>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</si>
  <si>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</si>
  <si>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</si>
  <si>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</si>
  <si>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</si>
  <si>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</si>
  <si>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</si>
  <si>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</si>
  <si>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</si>
  <si>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</si>
  <si>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</si>
  <si>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</si>
  <si>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</si>
  <si>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</si>
  <si>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</si>
  <si>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</si>
  <si>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</si>
  <si>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</si>
  <si>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</si>
  <si>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</si>
  <si>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</si>
  <si>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</si>
  <si>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</si>
  <si>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</si>
  <si>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</si>
  <si>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</si>
  <si>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</si>
  <si>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</si>
  <si>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</si>
  <si>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</si>
  <si>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</si>
  <si>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</si>
  <si>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</si>
  <si>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</si>
  <si>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</si>
  <si>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</si>
  <si>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</si>
  <si>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</si>
  <si>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</si>
  <si>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</si>
  <si>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</si>
  <si>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</si>
  <si>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</si>
  <si>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</si>
  <si>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</si>
  <si>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</si>
  <si>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</si>
  <si>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</si>
  <si>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</si>
  <si>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</si>
  <si>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</si>
  <si>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</si>
  <si>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</si>
  <si>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</si>
  <si>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</si>
  <si>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</si>
  <si>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</si>
  <si>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</si>
  <si>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</si>
  <si>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</si>
  <si>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</si>
  <si>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</si>
  <si>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</si>
  <si>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</si>
  <si>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</si>
  <si>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</si>
  <si>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</si>
  <si>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</si>
  <si>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</si>
  <si>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</si>
  <si>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</si>
  <si>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</si>
  <si>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</si>
  <si>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</si>
  <si>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</si>
  <si>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</si>
  <si>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</si>
  <si>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</si>
  <si>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</si>
  <si>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</si>
  <si>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</si>
  <si>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</si>
  <si>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</si>
  <si>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</si>
  <si>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</si>
  <si>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</si>
  <si>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</si>
  <si>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</si>
  <si>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</si>
  <si>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</si>
  <si>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</si>
  <si>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</si>
  <si>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</si>
  <si>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</si>
  <si>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</si>
  <si>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</si>
  <si>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</si>
  <si>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</si>
  <si>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</si>
  <si>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</si>
  <si>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</si>
  <si>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</si>
  <si>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</si>
  <si>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</si>
  <si>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</si>
  <si>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</si>
  <si>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</si>
  <si>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</si>
  <si>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</si>
  <si>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</si>
  <si>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</si>
  <si>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</si>
  <si>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</si>
  <si>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</si>
  <si>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</si>
  <si>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</si>
  <si>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</si>
  <si>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</si>
  <si>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</si>
  <si>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</si>
  <si>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</si>
  <si>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</si>
  <si>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</si>
  <si>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</si>
  <si>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</si>
  <si>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</si>
  <si>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</si>
  <si>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</si>
  <si>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</si>
  <si>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</si>
  <si>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</si>
  <si>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</si>
  <si>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</si>
  <si>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</si>
  <si>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</si>
  <si>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</si>
  <si>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</si>
  <si>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</si>
  <si>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</si>
  <si>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</si>
  <si>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</si>
  <si>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</si>
  <si>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</si>
  <si>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</si>
  <si>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</si>
  <si>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</si>
  <si>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</si>
  <si>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</si>
  <si>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</si>
  <si>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</si>
  <si>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</si>
  <si>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</si>
  <si>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</si>
  <si>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</si>
  <si>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</si>
  <si>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</si>
  <si>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</si>
  <si>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</si>
  <si>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</si>
  <si>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</si>
  <si>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</si>
  <si>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</si>
  <si>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</si>
  <si>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</si>
  <si>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</si>
  <si>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</si>
  <si>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</si>
  <si>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</si>
  <si>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</si>
  <si>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</si>
  <si>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</si>
  <si>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</si>
  <si>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</si>
  <si>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</si>
  <si>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</si>
  <si>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</si>
  <si>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</si>
  <si>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</si>
  <si>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</si>
  <si>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</si>
  <si>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</si>
  <si>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</si>
  <si>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</si>
  <si>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</si>
  <si>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</si>
  <si>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</si>
  <si>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</si>
  <si>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</si>
  <si>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</si>
  <si>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</si>
  <si>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</si>
  <si>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</si>
  <si>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</si>
  <si>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</si>
  <si>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</si>
  <si>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</si>
  <si>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</si>
  <si>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</si>
  <si>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</si>
  <si>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</si>
  <si>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</si>
  <si>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</si>
  <si>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</si>
  <si>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</si>
  <si>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</si>
  <si>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</si>
  <si>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</si>
  <si>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</si>
  <si>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</si>
  <si>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</si>
  <si>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</si>
  <si>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</si>
  <si>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</si>
  <si>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</si>
  <si>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</si>
  <si>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</si>
  <si>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</si>
  <si>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</si>
  <si>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</si>
  <si>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</si>
  <si>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</si>
  <si>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</si>
  <si>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</si>
  <si>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</si>
  <si>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</si>
  <si>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</si>
  <si>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</si>
  <si>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</si>
  <si>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</si>
  <si>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</si>
  <si>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</si>
  <si>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</si>
  <si>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</si>
  <si>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</si>
  <si>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</si>
  <si>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</si>
  <si>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</si>
  <si>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</si>
  <si>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</si>
  <si>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</si>
  <si>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</si>
  <si>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</si>
  <si>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</si>
  <si>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</si>
  <si>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</si>
  <si>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</si>
  <si>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</si>
  <si>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</si>
  <si>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</si>
  <si>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</si>
  <si>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</si>
  <si>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</si>
  <si>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</si>
  <si>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</si>
  <si>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</si>
  <si>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</si>
  <si>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Unknown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</si>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</sst>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1" applyFont="1" applyAlignment="1">
      <alignment horizontal="center" vertical="top"/>
    </xf>
    <xf numFmtId="0" fontId="1" fillId="0" borderId="0" xfId="1" applyFont="1"/>
    <xf numFmtId="4" fontId="1" fillId="0" borderId="0" xfId="1" applyNumberFormat="1" applyFont="1" applyAlignment="1">
      <alignment horizontal="center" vertical="top"/>
    </xf>
    <xf numFmtId="0" fontId="2" fillId="0" borderId="0" xfId="1"/>
    <xf numFmtId="14" fontId="2" fillId="0" borderId="0" xfId="1" applyNumberFormat="1"/>
    <xf numFmtId="4" fontId="2" fillId="0" borderId="0" xfId="1" applyNumberFormat="1"/>
    <xf numFmtId="2" fontId="2" fillId="0" borderId="0" xfId="1" applyNumberFormat="1"/>
  </cellXfs>
  <cellStyles count="2">
    <cellStyle name="Normal" xfId="0" builtinId="0"/>
    <cellStyle name="Normal 2" xfId="1" xr:uid="{E1F944C8-847C-4D94-9448-510FBB41FC44}"/>
  </cellStyles>
  <dxfs count="26"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numFmt numFmtId="4" formatCode="#,##0.00"/>
      <fill>
        <patternFill patternType="none">
          <fgColor indexed="64"/>
          <bgColor auto="1"/>
        </patternFill>
      </fill>
    </dxf>
    <dxf>
      <font>
        <b val="0"/>
      </font>
      <numFmt numFmtId="19" formatCode="dd/mm/yyyy"/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  <family val="2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7F2C5EE0-049C-4979-B77B-CDA0F09463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612645-5E72-4E5A-853C-263EDC2C6297}" name="Datos_Limpios" displayName="Datos_Limpios" ref="A1:W6688" totalsRowShown="0" headerRowDxfId="24" dataDxfId="23">
  <autoFilter ref="A1:W6688" xr:uid="{BE907FE7-2364-49C6-B43F-E16F98731F4C}"/>
  <tableColumns count="23">
    <tableColumn id="1" xr3:uid="{2D49EAAB-1EC0-438A-A30D-406C83353CFF}" name="Customer ID" dataDxfId="22"/>
    <tableColumn id="2" xr3:uid="{18680937-81A8-4F07-9671-E582BF198FF2}" name="Churn Label" dataDxfId="21"/>
    <tableColumn id="4" xr3:uid="{A9CBE2BE-E638-4B2F-A7FC-E853F137BCA5}" name="Account Length (in months)" dataDxfId="20"/>
    <tableColumn id="5" xr3:uid="{4FEDD1D7-5FB2-4B60-B414-046895B33857}" name="Customer Service Calls" dataDxfId="19"/>
    <tableColumn id="7" xr3:uid="{DDEC4DC6-5B59-405D-90B3-08159FC3126C}" name="Unlimited Data Plan" dataDxfId="18"/>
    <tableColumn id="9" xr3:uid="{28ED98A9-90F2-46B8-87B8-A52455B941F2}" name="State" dataDxfId="17"/>
    <tableColumn id="11" xr3:uid="{4E0B9D2F-E182-49C3-BC74-AE946AF42066}" name="Gender" dataDxfId="16"/>
    <tableColumn id="12" xr3:uid="{5D528C7F-389F-41A4-A52C-BBF487758F79}" name="Age" dataDxfId="15"/>
    <tableColumn id="15" xr3:uid="{47FB5825-C50A-4ED6-9E75-B4E7F988B2C0}" name="Group" dataDxfId="14"/>
    <tableColumn id="16" xr3:uid="{8ACEC2A5-0A60-468F-9C5F-2760A5614D8E}" name="Number of Customers in Group" dataDxfId="13"/>
    <tableColumn id="18" xr3:uid="{923BEC7F-C6CE-4C35-A7A8-7E92E8ED36B4}" name="Contract Type" dataDxfId="12"/>
    <tableColumn id="19" xr3:uid="{68B1FDC7-A5AC-4F24-8D20-36992DF38CD8}" name="Payment Method" dataDxfId="11"/>
    <tableColumn id="20" xr3:uid="{C1D3C5FB-5CBA-45B5-9BD4-EF4558C0A2C9}" name="Monthly Charge (USD)" dataDxfId="10"/>
    <tableColumn id="22" xr3:uid="{C44FF8A3-BBD4-42C5-9831-4BB7D48FE3A1}" name="Churn Category" dataDxfId="9"/>
    <tableColumn id="23" xr3:uid="{EB289466-9EE1-4E51-8420-E3B2E365B060}" name="Churn Reason" dataDxfId="8"/>
    <tableColumn id="25" xr3:uid="{352EE5C2-8352-4B69-88EA-B47764730614}" name="Last Transaction Date" dataDxfId="7"/>
    <tableColumn id="28" xr3:uid="{4B568505-C04E-48CF-8163-0C518118408F}" name="Average Monthly Expenses" dataDxfId="6"/>
    <tableColumn id="29" xr3:uid="{E97A1E18-FAD3-4415-A1D6-DAB42CF4FB72}" name="Number of Complaints or Support" dataDxfId="5"/>
    <tableColumn id="10" xr3:uid="{A96918B3-5735-41B0-AD9A-362DF4FD6779}" name="Complaints Classification" dataDxfId="4">
      <calculatedColumnFormula array="1">_xlfn.IFS(R2=0,"None",R2&lt;3,"Low",R2&lt;6,"Medium",R2&lt;=10,"High")</calculatedColumnFormula>
    </tableColumn>
    <tableColumn id="26" xr3:uid="{CEC259A0-B684-4912-82F5-EF51349D34E2}" name="Expenses Classification" dataDxfId="3">
      <calculatedColumnFormula array="1">_xlfn.IFS(M2&lt;=20,"Low",M2&lt;=50,"Medium",M2&lt;=90,"High")</calculatedColumnFormula>
    </tableColumn>
    <tableColumn id="32" xr3:uid="{DA05A6C4-5707-4649-B8DE-E1B2444ADF11}" name="Complaints by Account Length" dataDxfId="2">
      <calculatedColumnFormula>Datos_Limpios[[#This Row],[Number of Complaints or Support]]/Datos_Limpios[[#This Row],[Account Length (in months)]]</calculatedColumnFormula>
    </tableColumn>
    <tableColumn id="33" xr3:uid="{C6BFEB16-3F76-419B-80E0-8BA853D64B52}" name="Age Group" dataDxfId="1">
      <calculatedColumnFormula array="1">_xlfn.IFS(H2&lt;30,"Under 30",H2&lt;66,"Middle Age",H2&gt;=66,"Senior")</calculatedColumnFormula>
    </tableColumn>
    <tableColumn id="36" xr3:uid="{70CCECC5-10EA-416E-9ED5-DF1B7409F804}" name="Localization Group" dataDxfId="0"/>
  </tableColumns>
  <tableStyleInfo name="TableStyleLight11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B6DE-AB4A-4CFB-9CA2-7539AA71B951}">
  <sheetPr>
    <tabColor rgb="FFF08B10"/>
  </sheetPr>
  <dimension ref="A1:W7008"/>
  <sheetViews>
    <sheetView tabSelected="1" workbookViewId="0">
      <selection activeCell="A4" sqref="A4"/>
    </sheetView>
  </sheetViews>
  <sheetFormatPr defaultColWidth="13.33203125" defaultRowHeight="15.6" x14ac:dyDescent="0.3"/>
  <cols>
    <col min="1" max="1" width="18.109375" style="4" customWidth="1"/>
    <col min="2" max="2" width="17.5546875" style="4" customWidth="1"/>
    <col min="3" max="3" width="29.5546875" style="4" customWidth="1"/>
    <col min="4" max="4" width="25.6640625" style="4" customWidth="1"/>
    <col min="5" max="5" width="25" style="4" customWidth="1"/>
    <col min="6" max="6" width="14.88671875" style="4" customWidth="1"/>
    <col min="7" max="7" width="16.44140625" style="4" customWidth="1"/>
    <col min="8" max="8" width="13.33203125" style="4"/>
    <col min="9" max="9" width="19.77734375" style="4" customWidth="1"/>
    <col min="10" max="10" width="33.21875" style="4" customWidth="1"/>
    <col min="11" max="11" width="19.77734375" style="4" customWidth="1"/>
    <col min="12" max="12" width="19.33203125" style="4" customWidth="1"/>
    <col min="13" max="13" width="27.5546875" style="4" customWidth="1"/>
    <col min="14" max="14" width="18.21875" style="4" customWidth="1"/>
    <col min="15" max="15" width="44.77734375" style="4" customWidth="1"/>
    <col min="16" max="16" width="30.44140625" style="4" customWidth="1"/>
    <col min="17" max="17" width="28.88671875" style="6" customWidth="1"/>
    <col min="18" max="18" width="35.44140625" style="4" customWidth="1"/>
    <col min="19" max="19" width="24.6640625" style="4" customWidth="1"/>
    <col min="20" max="20" width="27.109375" style="4" customWidth="1"/>
    <col min="21" max="21" width="30.77734375" style="4" customWidth="1"/>
    <col min="22" max="23" width="17.33203125" style="4" customWidth="1"/>
    <col min="24" max="16384" width="13.33203125" style="4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4" t="s">
        <v>23</v>
      </c>
      <c r="B2" s="4" t="s">
        <v>24</v>
      </c>
      <c r="C2" s="4">
        <v>24</v>
      </c>
      <c r="D2" s="4">
        <v>2</v>
      </c>
      <c r="E2" s="4" t="s">
        <v>24</v>
      </c>
      <c r="F2" s="4" t="s">
        <v>25</v>
      </c>
      <c r="G2" s="4" t="s">
        <v>26</v>
      </c>
      <c r="H2" s="4">
        <v>32</v>
      </c>
      <c r="I2" s="4" t="s">
        <v>24</v>
      </c>
      <c r="J2" s="4">
        <v>0</v>
      </c>
      <c r="K2" s="4" t="s">
        <v>27</v>
      </c>
      <c r="L2" s="4" t="s">
        <v>28</v>
      </c>
      <c r="M2" s="4">
        <v>11</v>
      </c>
      <c r="P2" s="5">
        <v>44601</v>
      </c>
      <c r="Q2" s="6">
        <v>8.8356586837958062</v>
      </c>
      <c r="R2" s="4">
        <v>0</v>
      </c>
      <c r="S2" s="4" t="str" cm="1">
        <f t="array" ref="S2">_xlfn.IFS(R2=0,"None",R2&lt;3,"Low",R2&lt;6,"Medium",R2&lt;=10,"High")</f>
        <v>None</v>
      </c>
      <c r="T2" s="4" t="str" cm="1">
        <f t="array" ref="T2">_xlfn.IFS(M2&lt;=20,"Low",M2&lt;=50,"Medium",M2&lt;=90,"High")</f>
        <v>Low</v>
      </c>
      <c r="U2" s="7">
        <f>Datos_Limpios[[#This Row],[Number of Complaints or Support]]/Datos_Limpios[[#This Row],[Account Length (in months)]]</f>
        <v>0</v>
      </c>
      <c r="V2" s="4" t="str" cm="1">
        <f t="array" ref="V2">_xlfn.IFS(H2&lt;30,"Under 30",H2&lt;66,"Middle Age",H2&gt;=66,"Senior")</f>
        <v>Middle Age</v>
      </c>
      <c r="W2" s="4" t="s">
        <v>29</v>
      </c>
    </row>
    <row r="3" spans="1:23" x14ac:dyDescent="0.3">
      <c r="A3" s="4" t="s">
        <v>30</v>
      </c>
      <c r="B3" s="4" t="s">
        <v>24</v>
      </c>
      <c r="C3" s="4">
        <v>64</v>
      </c>
      <c r="D3" s="4">
        <v>0</v>
      </c>
      <c r="E3" s="4" t="s">
        <v>31</v>
      </c>
      <c r="F3" s="4" t="s">
        <v>32</v>
      </c>
      <c r="G3" s="4" t="s">
        <v>33</v>
      </c>
      <c r="H3" s="4">
        <v>70</v>
      </c>
      <c r="I3" s="4" t="s">
        <v>24</v>
      </c>
      <c r="J3" s="4">
        <v>0</v>
      </c>
      <c r="K3" s="4" t="s">
        <v>34</v>
      </c>
      <c r="L3" s="4" t="s">
        <v>35</v>
      </c>
      <c r="M3" s="4">
        <v>47</v>
      </c>
      <c r="P3" s="5">
        <v>44240</v>
      </c>
      <c r="Q3" s="6">
        <v>40.918136396233379</v>
      </c>
      <c r="R3" s="4">
        <v>10</v>
      </c>
      <c r="S3" s="4" t="str" cm="1">
        <f t="array" ref="S3">_xlfn.IFS(R3=0,"None",R3&lt;3,"Low",R3&lt;6,"Medium",R3&lt;=10,"High")</f>
        <v>High</v>
      </c>
      <c r="T3" s="4" t="str" cm="1">
        <f t="array" ref="T3">_xlfn.IFS(M3&lt;=20,"Low",M3&lt;=50,"Medium",M3&lt;=90,"High")</f>
        <v>Medium</v>
      </c>
      <c r="U3" s="7">
        <f>Datos_Limpios[[#This Row],[Number of Complaints or Support]]/Datos_Limpios[[#This Row],[Account Length (in months)]]</f>
        <v>0.15625</v>
      </c>
      <c r="V3" s="4" t="str" cm="1">
        <f t="array" ref="V3">_xlfn.IFS(H3&lt;30,"Under 30",H3&lt;66,"Middle Age",H3&gt;=66,"Senior")</f>
        <v>Senior</v>
      </c>
      <c r="W3" s="4" t="s">
        <v>29</v>
      </c>
    </row>
    <row r="4" spans="1:23" x14ac:dyDescent="0.3">
      <c r="A4" s="4" t="s">
        <v>36</v>
      </c>
      <c r="B4" s="4" t="s">
        <v>31</v>
      </c>
      <c r="C4" s="4">
        <v>12</v>
      </c>
      <c r="D4" s="4">
        <v>1</v>
      </c>
      <c r="E4" s="4" t="s">
        <v>31</v>
      </c>
      <c r="F4" s="4" t="s">
        <v>37</v>
      </c>
      <c r="G4" s="4" t="s">
        <v>26</v>
      </c>
      <c r="H4" s="4">
        <v>84</v>
      </c>
      <c r="I4" s="4" t="s">
        <v>24</v>
      </c>
      <c r="J4" s="4">
        <v>0</v>
      </c>
      <c r="K4" s="4" t="s">
        <v>27</v>
      </c>
      <c r="L4" s="4" t="s">
        <v>35</v>
      </c>
      <c r="M4" s="4">
        <v>35</v>
      </c>
      <c r="N4" s="4" t="s">
        <v>38</v>
      </c>
      <c r="O4" s="4" t="s">
        <v>39</v>
      </c>
      <c r="P4" s="5">
        <v>44982</v>
      </c>
      <c r="Q4" s="6">
        <v>31.07247188317687</v>
      </c>
      <c r="R4" s="4">
        <v>4</v>
      </c>
      <c r="S4" s="4" t="str" cm="1">
        <f t="array" ref="S4">_xlfn.IFS(R4=0,"None",R4&lt;3,"Low",R4&lt;6,"Medium",R4&lt;=10,"High")</f>
        <v>Medium</v>
      </c>
      <c r="T4" s="4" t="str" cm="1">
        <f t="array" ref="T4">_xlfn.IFS(M4&lt;=20,"Low",M4&lt;=50,"Medium",M4&lt;=90,"High")</f>
        <v>Medium</v>
      </c>
      <c r="U4" s="7">
        <f>Datos_Limpios[[#This Row],[Number of Complaints or Support]]/Datos_Limpios[[#This Row],[Account Length (in months)]]</f>
        <v>0.33333333333333331</v>
      </c>
      <c r="V4" s="4" t="str" cm="1">
        <f t="array" ref="V4">_xlfn.IFS(H4&lt;30,"Under 30",H4&lt;66,"Middle Age",H4&gt;=66,"Senior")</f>
        <v>Senior</v>
      </c>
      <c r="W4" s="4" t="s">
        <v>40</v>
      </c>
    </row>
    <row r="5" spans="1:23" x14ac:dyDescent="0.3">
      <c r="A5" s="4" t="s">
        <v>41</v>
      </c>
      <c r="B5" s="4" t="s">
        <v>24</v>
      </c>
      <c r="C5" s="4">
        <v>69</v>
      </c>
      <c r="D5" s="4">
        <v>0</v>
      </c>
      <c r="E5" s="4" t="s">
        <v>31</v>
      </c>
      <c r="F5" s="4" t="s">
        <v>42</v>
      </c>
      <c r="G5" s="4" t="s">
        <v>26</v>
      </c>
      <c r="H5" s="4">
        <v>57</v>
      </c>
      <c r="I5" s="4" t="s">
        <v>24</v>
      </c>
      <c r="J5" s="4">
        <v>0</v>
      </c>
      <c r="K5" s="4" t="s">
        <v>27</v>
      </c>
      <c r="L5" s="4" t="s">
        <v>35</v>
      </c>
      <c r="M5" s="4">
        <v>28</v>
      </c>
      <c r="P5" s="5">
        <v>44704</v>
      </c>
      <c r="Q5" s="6">
        <v>26.896921156469439</v>
      </c>
      <c r="R5" s="4">
        <v>6</v>
      </c>
      <c r="S5" s="4" t="str" cm="1">
        <f t="array" ref="S5">_xlfn.IFS(R5=0,"None",R5&lt;3,"Low",R5&lt;6,"Medium",R5&lt;=10,"High")</f>
        <v>High</v>
      </c>
      <c r="T5" s="4" t="str" cm="1">
        <f t="array" ref="T5">_xlfn.IFS(M5&lt;=20,"Low",M5&lt;=50,"Medium",M5&lt;=90,"High")</f>
        <v>Medium</v>
      </c>
      <c r="U5" s="7">
        <f>Datos_Limpios[[#This Row],[Number of Complaints or Support]]/Datos_Limpios[[#This Row],[Account Length (in months)]]</f>
        <v>8.6956521739130432E-2</v>
      </c>
      <c r="V5" s="4" t="str" cm="1">
        <f t="array" ref="V5">_xlfn.IFS(H5&lt;30,"Under 30",H5&lt;66,"Middle Age",H5&gt;=66,"Senior")</f>
        <v>Middle Age</v>
      </c>
      <c r="W5" s="4" t="s">
        <v>43</v>
      </c>
    </row>
    <row r="6" spans="1:23" x14ac:dyDescent="0.3">
      <c r="A6" s="4" t="s">
        <v>44</v>
      </c>
      <c r="B6" s="4" t="s">
        <v>24</v>
      </c>
      <c r="C6" s="4">
        <v>38</v>
      </c>
      <c r="D6" s="4">
        <v>0</v>
      </c>
      <c r="E6" s="4" t="s">
        <v>24</v>
      </c>
      <c r="F6" s="4" t="s">
        <v>45</v>
      </c>
      <c r="G6" s="4" t="s">
        <v>33</v>
      </c>
      <c r="H6" s="4">
        <v>43</v>
      </c>
      <c r="I6" s="4" t="s">
        <v>31</v>
      </c>
      <c r="J6" s="4">
        <v>2</v>
      </c>
      <c r="K6" s="4" t="s">
        <v>46</v>
      </c>
      <c r="L6" s="4" t="s">
        <v>28</v>
      </c>
      <c r="M6" s="4">
        <v>8</v>
      </c>
      <c r="P6" s="5">
        <v>44552</v>
      </c>
      <c r="Q6" s="6">
        <v>9.3797106193041877</v>
      </c>
      <c r="R6" s="4">
        <v>0</v>
      </c>
      <c r="S6" s="4" t="str" cm="1">
        <f t="array" ref="S6">_xlfn.IFS(R6=0,"None",R6&lt;3,"Low",R6&lt;6,"Medium",R6&lt;=10,"High")</f>
        <v>None</v>
      </c>
      <c r="T6" s="4" t="str" cm="1">
        <f t="array" ref="T6">_xlfn.IFS(M6&lt;=20,"Low",M6&lt;=50,"Medium",M6&lt;=90,"High")</f>
        <v>Low</v>
      </c>
      <c r="U6" s="7">
        <f>Datos_Limpios[[#This Row],[Number of Complaints or Support]]/Datos_Limpios[[#This Row],[Account Length (in months)]]</f>
        <v>0</v>
      </c>
      <c r="V6" s="4" t="str" cm="1">
        <f t="array" ref="V6">_xlfn.IFS(H6&lt;30,"Under 30",H6&lt;66,"Middle Age",H6&gt;=66,"Senior")</f>
        <v>Middle Age</v>
      </c>
      <c r="W6" s="4" t="s">
        <v>47</v>
      </c>
    </row>
    <row r="7" spans="1:23" x14ac:dyDescent="0.3">
      <c r="A7" s="4" t="s">
        <v>48</v>
      </c>
      <c r="B7" s="4" t="s">
        <v>24</v>
      </c>
      <c r="C7" s="4">
        <v>30</v>
      </c>
      <c r="D7" s="4">
        <v>0</v>
      </c>
      <c r="E7" s="4" t="s">
        <v>31</v>
      </c>
      <c r="F7" s="4" t="s">
        <v>49</v>
      </c>
      <c r="G7" s="4" t="s">
        <v>26</v>
      </c>
      <c r="H7" s="4">
        <v>48</v>
      </c>
      <c r="I7" s="4" t="s">
        <v>31</v>
      </c>
      <c r="J7" s="4">
        <v>5</v>
      </c>
      <c r="K7" s="4" t="s">
        <v>27</v>
      </c>
      <c r="L7" s="4" t="s">
        <v>50</v>
      </c>
      <c r="M7" s="4">
        <v>29</v>
      </c>
      <c r="P7" s="5">
        <v>44508</v>
      </c>
      <c r="Q7" s="6">
        <v>31.64286256699884</v>
      </c>
      <c r="R7" s="4">
        <v>0</v>
      </c>
      <c r="S7" s="4" t="str" cm="1">
        <f t="array" ref="S7">_xlfn.IFS(R7=0,"None",R7&lt;3,"Low",R7&lt;6,"Medium",R7&lt;=10,"High")</f>
        <v>None</v>
      </c>
      <c r="T7" s="4" t="str" cm="1">
        <f t="array" ref="T7">_xlfn.IFS(M7&lt;=20,"Low",M7&lt;=50,"Medium",M7&lt;=90,"High")</f>
        <v>Medium</v>
      </c>
      <c r="U7" s="7">
        <f>Datos_Limpios[[#This Row],[Number of Complaints or Support]]/Datos_Limpios[[#This Row],[Account Length (in months)]]</f>
        <v>0</v>
      </c>
      <c r="V7" s="4" t="str" cm="1">
        <f t="array" ref="V7">_xlfn.IFS(H7&lt;30,"Under 30",H7&lt;66,"Middle Age",H7&gt;=66,"Senior")</f>
        <v>Middle Age</v>
      </c>
      <c r="W7" s="4" t="s">
        <v>29</v>
      </c>
    </row>
    <row r="8" spans="1:23" x14ac:dyDescent="0.3">
      <c r="A8" s="4" t="s">
        <v>51</v>
      </c>
      <c r="B8" s="4" t="s">
        <v>24</v>
      </c>
      <c r="C8" s="4">
        <v>19</v>
      </c>
      <c r="D8" s="4">
        <v>0</v>
      </c>
      <c r="E8" s="4" t="s">
        <v>24</v>
      </c>
      <c r="F8" s="4" t="s">
        <v>52</v>
      </c>
      <c r="G8" s="4" t="s">
        <v>26</v>
      </c>
      <c r="H8" s="4">
        <v>48</v>
      </c>
      <c r="I8" s="4" t="s">
        <v>24</v>
      </c>
      <c r="J8" s="4">
        <v>0</v>
      </c>
      <c r="K8" s="4" t="s">
        <v>27</v>
      </c>
      <c r="L8" s="4" t="s">
        <v>50</v>
      </c>
      <c r="M8" s="4">
        <v>6</v>
      </c>
      <c r="P8" s="5">
        <v>44428</v>
      </c>
      <c r="Q8" s="6">
        <v>6.3743310081475064</v>
      </c>
      <c r="R8" s="4">
        <v>1</v>
      </c>
      <c r="S8" s="4" t="str" cm="1">
        <f t="array" ref="S8">_xlfn.IFS(R8=0,"None",R8&lt;3,"Low",R8&lt;6,"Medium",R8&lt;=10,"High")</f>
        <v>Low</v>
      </c>
      <c r="T8" s="4" t="str" cm="1">
        <f t="array" ref="T8">_xlfn.IFS(M8&lt;=20,"Low",M8&lt;=50,"Medium",M8&lt;=90,"High")</f>
        <v>Low</v>
      </c>
      <c r="U8" s="7">
        <f>Datos_Limpios[[#This Row],[Number of Complaints or Support]]/Datos_Limpios[[#This Row],[Account Length (in months)]]</f>
        <v>5.2631578947368418E-2</v>
      </c>
      <c r="V8" s="4" t="str" cm="1">
        <f t="array" ref="V8">_xlfn.IFS(H8&lt;30,"Under 30",H8&lt;66,"Middle Age",H8&gt;=66,"Senior")</f>
        <v>Middle Age</v>
      </c>
      <c r="W8" s="4" t="s">
        <v>40</v>
      </c>
    </row>
    <row r="9" spans="1:23" x14ac:dyDescent="0.3">
      <c r="A9" s="4" t="s">
        <v>53</v>
      </c>
      <c r="B9" s="4" t="s">
        <v>24</v>
      </c>
      <c r="C9" s="4">
        <v>54</v>
      </c>
      <c r="D9" s="4">
        <v>0</v>
      </c>
      <c r="E9" s="4" t="s">
        <v>31</v>
      </c>
      <c r="F9" s="4" t="s">
        <v>54</v>
      </c>
      <c r="G9" s="4" t="s">
        <v>33</v>
      </c>
      <c r="H9" s="4">
        <v>65</v>
      </c>
      <c r="I9" s="4" t="s">
        <v>31</v>
      </c>
      <c r="J9" s="4">
        <v>5</v>
      </c>
      <c r="K9" s="4" t="s">
        <v>46</v>
      </c>
      <c r="L9" s="4" t="s">
        <v>50</v>
      </c>
      <c r="M9" s="4">
        <v>28</v>
      </c>
      <c r="P9" s="5">
        <v>45226</v>
      </c>
      <c r="Q9" s="6">
        <v>31.181628087384979</v>
      </c>
      <c r="R9" s="4">
        <v>4</v>
      </c>
      <c r="S9" s="4" t="str" cm="1">
        <f t="array" ref="S9">_xlfn.IFS(R9=0,"None",R9&lt;3,"Low",R9&lt;6,"Medium",R9&lt;=10,"High")</f>
        <v>Medium</v>
      </c>
      <c r="T9" s="4" t="str" cm="1">
        <f t="array" ref="T9">_xlfn.IFS(M9&lt;=20,"Low",M9&lt;=50,"Medium",M9&lt;=90,"High")</f>
        <v>Medium</v>
      </c>
      <c r="U9" s="7">
        <f>Datos_Limpios[[#This Row],[Number of Complaints or Support]]/Datos_Limpios[[#This Row],[Account Length (in months)]]</f>
        <v>7.407407407407407E-2</v>
      </c>
      <c r="V9" s="4" t="str" cm="1">
        <f t="array" ref="V9">_xlfn.IFS(H9&lt;30,"Under 30",H9&lt;66,"Middle Age",H9&gt;=66,"Senior")</f>
        <v>Middle Age</v>
      </c>
      <c r="W9" s="4" t="s">
        <v>43</v>
      </c>
    </row>
    <row r="10" spans="1:23" x14ac:dyDescent="0.3">
      <c r="A10" s="4" t="s">
        <v>55</v>
      </c>
      <c r="B10" s="4" t="s">
        <v>24</v>
      </c>
      <c r="C10" s="4">
        <v>2</v>
      </c>
      <c r="D10" s="4">
        <v>0</v>
      </c>
      <c r="E10" s="4" t="s">
        <v>24</v>
      </c>
      <c r="F10" s="4" t="s">
        <v>56</v>
      </c>
      <c r="G10" s="4" t="s">
        <v>33</v>
      </c>
      <c r="H10" s="4">
        <v>48</v>
      </c>
      <c r="I10" s="4" t="s">
        <v>24</v>
      </c>
      <c r="J10" s="4">
        <v>0</v>
      </c>
      <c r="K10" s="4" t="s">
        <v>27</v>
      </c>
      <c r="L10" s="4" t="s">
        <v>50</v>
      </c>
      <c r="M10" s="4">
        <v>9</v>
      </c>
      <c r="P10" s="5">
        <v>44068</v>
      </c>
      <c r="Q10" s="6">
        <v>8.2047779768477049</v>
      </c>
      <c r="R10" s="4">
        <v>3</v>
      </c>
      <c r="S10" s="4" t="str" cm="1">
        <f t="array" ref="S10">_xlfn.IFS(R10=0,"None",R10&lt;3,"Low",R10&lt;6,"Medium",R10&lt;=10,"High")</f>
        <v>Medium</v>
      </c>
      <c r="T10" s="4" t="str" cm="1">
        <f t="array" ref="T10">_xlfn.IFS(M10&lt;=20,"Low",M10&lt;=50,"Medium",M10&lt;=90,"High")</f>
        <v>Low</v>
      </c>
      <c r="U10" s="7">
        <f>Datos_Limpios[[#This Row],[Number of Complaints or Support]]/Datos_Limpios[[#This Row],[Account Length (in months)]]</f>
        <v>1.5</v>
      </c>
      <c r="V10" s="4" t="str" cm="1">
        <f t="array" ref="V10">_xlfn.IFS(H10&lt;30,"Under 30",H10&lt;66,"Middle Age",H10&gt;=66,"Senior")</f>
        <v>Middle Age</v>
      </c>
      <c r="W10" s="4" t="s">
        <v>29</v>
      </c>
    </row>
    <row r="11" spans="1:23" x14ac:dyDescent="0.3">
      <c r="A11" s="4" t="s">
        <v>57</v>
      </c>
      <c r="B11" s="4" t="s">
        <v>24</v>
      </c>
      <c r="C11" s="4">
        <v>3</v>
      </c>
      <c r="D11" s="4">
        <v>0</v>
      </c>
      <c r="E11" s="4" t="s">
        <v>31</v>
      </c>
      <c r="F11" s="4" t="s">
        <v>58</v>
      </c>
      <c r="G11" s="4" t="s">
        <v>26</v>
      </c>
      <c r="H11" s="4">
        <v>59</v>
      </c>
      <c r="I11" s="4" t="s">
        <v>24</v>
      </c>
      <c r="J11" s="4">
        <v>0</v>
      </c>
      <c r="K11" s="4" t="s">
        <v>27</v>
      </c>
      <c r="L11" s="4" t="s">
        <v>50</v>
      </c>
      <c r="M11" s="4">
        <v>28</v>
      </c>
      <c r="P11" s="5">
        <v>43945</v>
      </c>
      <c r="Q11" s="6">
        <v>32.518087201470991</v>
      </c>
      <c r="R11" s="4">
        <v>4</v>
      </c>
      <c r="S11" s="4" t="str" cm="1">
        <f t="array" ref="S11">_xlfn.IFS(R11=0,"None",R11&lt;3,"Low",R11&lt;6,"Medium",R11&lt;=10,"High")</f>
        <v>Medium</v>
      </c>
      <c r="T11" s="4" t="str" cm="1">
        <f t="array" ref="T11">_xlfn.IFS(M11&lt;=20,"Low",M11&lt;=50,"Medium",M11&lt;=90,"High")</f>
        <v>Medium</v>
      </c>
      <c r="U11" s="7">
        <f>Datos_Limpios[[#This Row],[Number of Complaints or Support]]/Datos_Limpios[[#This Row],[Account Length (in months)]]</f>
        <v>1.3333333333333333</v>
      </c>
      <c r="V11" s="4" t="str" cm="1">
        <f t="array" ref="V11">_xlfn.IFS(H11&lt;30,"Under 30",H11&lt;66,"Middle Age",H11&gt;=66,"Senior")</f>
        <v>Middle Age</v>
      </c>
      <c r="W11" s="4" t="s">
        <v>29</v>
      </c>
    </row>
    <row r="12" spans="1:23" x14ac:dyDescent="0.3">
      <c r="A12" s="4" t="s">
        <v>59</v>
      </c>
      <c r="B12" s="4" t="s">
        <v>24</v>
      </c>
      <c r="C12" s="4">
        <v>40</v>
      </c>
      <c r="D12" s="4">
        <v>0</v>
      </c>
      <c r="E12" s="4" t="s">
        <v>24</v>
      </c>
      <c r="F12" s="4" t="s">
        <v>60</v>
      </c>
      <c r="G12" s="4" t="s">
        <v>26</v>
      </c>
      <c r="H12" s="4">
        <v>21</v>
      </c>
      <c r="I12" s="4" t="s">
        <v>31</v>
      </c>
      <c r="J12" s="4">
        <v>4</v>
      </c>
      <c r="K12" s="4" t="s">
        <v>27</v>
      </c>
      <c r="L12" s="4" t="s">
        <v>50</v>
      </c>
      <c r="M12" s="4">
        <v>9</v>
      </c>
      <c r="P12" s="5">
        <v>44063</v>
      </c>
      <c r="Q12" s="6">
        <v>9.1229438814625414</v>
      </c>
      <c r="R12" s="4">
        <v>4</v>
      </c>
      <c r="S12" s="4" t="str" cm="1">
        <f t="array" ref="S12">_xlfn.IFS(R12=0,"None",R12&lt;3,"Low",R12&lt;6,"Medium",R12&lt;=10,"High")</f>
        <v>Medium</v>
      </c>
      <c r="T12" s="4" t="str" cm="1">
        <f t="array" ref="T12">_xlfn.IFS(M12&lt;=20,"Low",M12&lt;=50,"Medium",M12&lt;=90,"High")</f>
        <v>Low</v>
      </c>
      <c r="U12" s="7">
        <f>Datos_Limpios[[#This Row],[Number of Complaints or Support]]/Datos_Limpios[[#This Row],[Account Length (in months)]]</f>
        <v>0.1</v>
      </c>
      <c r="V12" s="4" t="str" cm="1">
        <f t="array" ref="V12">_xlfn.IFS(H12&lt;30,"Under 30",H12&lt;66,"Middle Age",H12&gt;=66,"Senior")</f>
        <v>Under 30</v>
      </c>
      <c r="W12" s="4" t="s">
        <v>40</v>
      </c>
    </row>
    <row r="13" spans="1:23" x14ac:dyDescent="0.3">
      <c r="A13" s="4" t="s">
        <v>61</v>
      </c>
      <c r="B13" s="4" t="s">
        <v>31</v>
      </c>
      <c r="C13" s="4">
        <v>5</v>
      </c>
      <c r="D13" s="4">
        <v>3</v>
      </c>
      <c r="E13" s="4" t="s">
        <v>31</v>
      </c>
      <c r="F13" s="4" t="s">
        <v>45</v>
      </c>
      <c r="G13" s="4" t="s">
        <v>26</v>
      </c>
      <c r="H13" s="4">
        <v>53</v>
      </c>
      <c r="I13" s="4" t="s">
        <v>24</v>
      </c>
      <c r="J13" s="4">
        <v>0</v>
      </c>
      <c r="K13" s="4" t="s">
        <v>27</v>
      </c>
      <c r="L13" s="4" t="s">
        <v>50</v>
      </c>
      <c r="M13" s="4">
        <v>14</v>
      </c>
      <c r="N13" s="4" t="s">
        <v>38</v>
      </c>
      <c r="O13" s="4" t="s">
        <v>39</v>
      </c>
      <c r="P13" s="5">
        <v>44942</v>
      </c>
      <c r="Q13" s="6">
        <v>12.86310252109644</v>
      </c>
      <c r="R13" s="4">
        <v>8</v>
      </c>
      <c r="S13" s="4" t="str" cm="1">
        <f t="array" ref="S13">_xlfn.IFS(R13=0,"None",R13&lt;3,"Low",R13&lt;6,"Medium",R13&lt;=10,"High")</f>
        <v>High</v>
      </c>
      <c r="T13" s="4" t="str" cm="1">
        <f t="array" ref="T13">_xlfn.IFS(M13&lt;=20,"Low",M13&lt;=50,"Medium",M13&lt;=90,"High")</f>
        <v>Low</v>
      </c>
      <c r="U13" s="7">
        <f>Datos_Limpios[[#This Row],[Number of Complaints or Support]]/Datos_Limpios[[#This Row],[Account Length (in months)]]</f>
        <v>1.6</v>
      </c>
      <c r="V13" s="4" t="str" cm="1">
        <f t="array" ref="V13">_xlfn.IFS(H13&lt;30,"Under 30",H13&lt;66,"Middle Age",H13&gt;=66,"Senior")</f>
        <v>Middle Age</v>
      </c>
      <c r="W13" s="4" t="s">
        <v>47</v>
      </c>
    </row>
    <row r="14" spans="1:23" x14ac:dyDescent="0.3">
      <c r="A14" s="4" t="s">
        <v>62</v>
      </c>
      <c r="B14" s="4" t="s">
        <v>24</v>
      </c>
      <c r="C14" s="4">
        <v>1</v>
      </c>
      <c r="D14" s="4">
        <v>0</v>
      </c>
      <c r="E14" s="4" t="s">
        <v>24</v>
      </c>
      <c r="F14" s="4" t="s">
        <v>63</v>
      </c>
      <c r="G14" s="4" t="s">
        <v>26</v>
      </c>
      <c r="H14" s="4">
        <v>33</v>
      </c>
      <c r="I14" s="4" t="s">
        <v>24</v>
      </c>
      <c r="J14" s="4">
        <v>0</v>
      </c>
      <c r="K14" s="4" t="s">
        <v>27</v>
      </c>
      <c r="L14" s="4" t="s">
        <v>50</v>
      </c>
      <c r="M14" s="4">
        <v>13</v>
      </c>
      <c r="P14" s="5">
        <v>45086</v>
      </c>
      <c r="Q14" s="6">
        <v>13.112455110656359</v>
      </c>
      <c r="R14" s="4">
        <v>2</v>
      </c>
      <c r="S14" s="4" t="str" cm="1">
        <f t="array" ref="S14">_xlfn.IFS(R14=0,"None",R14&lt;3,"Low",R14&lt;6,"Medium",R14&lt;=10,"High")</f>
        <v>Low</v>
      </c>
      <c r="T14" s="4" t="str" cm="1">
        <f t="array" ref="T14">_xlfn.IFS(M14&lt;=20,"Low",M14&lt;=50,"Medium",M14&lt;=90,"High")</f>
        <v>Low</v>
      </c>
      <c r="U14" s="7">
        <f>Datos_Limpios[[#This Row],[Number of Complaints or Support]]/Datos_Limpios[[#This Row],[Account Length (in months)]]</f>
        <v>2</v>
      </c>
      <c r="V14" s="4" t="str" cm="1">
        <f t="array" ref="V14">_xlfn.IFS(H14&lt;30,"Under 30",H14&lt;66,"Middle Age",H14&gt;=66,"Senior")</f>
        <v>Middle Age</v>
      </c>
      <c r="W14" s="4" t="s">
        <v>40</v>
      </c>
    </row>
    <row r="15" spans="1:23" x14ac:dyDescent="0.3">
      <c r="A15" s="4" t="s">
        <v>64</v>
      </c>
      <c r="B15" s="4" t="s">
        <v>31</v>
      </c>
      <c r="C15" s="4">
        <v>45</v>
      </c>
      <c r="D15" s="4">
        <v>0</v>
      </c>
      <c r="E15" s="4" t="s">
        <v>31</v>
      </c>
      <c r="F15" s="4" t="s">
        <v>65</v>
      </c>
      <c r="G15" s="4" t="s">
        <v>26</v>
      </c>
      <c r="H15" s="4">
        <v>56</v>
      </c>
      <c r="I15" s="4" t="s">
        <v>24</v>
      </c>
      <c r="J15" s="4">
        <v>0</v>
      </c>
      <c r="K15" s="4" t="s">
        <v>46</v>
      </c>
      <c r="L15" s="4" t="s">
        <v>50</v>
      </c>
      <c r="M15" s="4">
        <v>21</v>
      </c>
      <c r="N15" s="4" t="s">
        <v>66</v>
      </c>
      <c r="P15" s="5">
        <v>44273</v>
      </c>
      <c r="Q15" s="6">
        <v>18.697586282034528</v>
      </c>
      <c r="R15" s="4">
        <v>6</v>
      </c>
      <c r="S15" s="4" t="str" cm="1">
        <f t="array" ref="S15">_xlfn.IFS(R15=0,"None",R15&lt;3,"Low",R15&lt;6,"Medium",R15&lt;=10,"High")</f>
        <v>High</v>
      </c>
      <c r="T15" s="4" t="str" cm="1">
        <f t="array" ref="T15">_xlfn.IFS(M15&lt;=20,"Low",M15&lt;=50,"Medium",M15&lt;=90,"High")</f>
        <v>Medium</v>
      </c>
      <c r="U15" s="7">
        <f>Datos_Limpios[[#This Row],[Number of Complaints or Support]]/Datos_Limpios[[#This Row],[Account Length (in months)]]</f>
        <v>0.13333333333333333</v>
      </c>
      <c r="V15" s="4" t="str" cm="1">
        <f t="array" ref="V15">_xlfn.IFS(H15&lt;30,"Under 30",H15&lt;66,"Middle Age",H15&gt;=66,"Senior")</f>
        <v>Middle Age</v>
      </c>
      <c r="W15" s="4" t="s">
        <v>43</v>
      </c>
    </row>
    <row r="16" spans="1:23" x14ac:dyDescent="0.3">
      <c r="A16" s="4" t="s">
        <v>67</v>
      </c>
      <c r="B16" s="4" t="s">
        <v>24</v>
      </c>
      <c r="C16" s="4">
        <v>9</v>
      </c>
      <c r="D16" s="4">
        <v>0</v>
      </c>
      <c r="E16" s="4" t="s">
        <v>31</v>
      </c>
      <c r="F16" s="4" t="s">
        <v>68</v>
      </c>
      <c r="G16" s="4" t="s">
        <v>26</v>
      </c>
      <c r="H16" s="4">
        <v>36</v>
      </c>
      <c r="I16" s="4" t="s">
        <v>24</v>
      </c>
      <c r="J16" s="4">
        <v>0</v>
      </c>
      <c r="K16" s="4" t="s">
        <v>27</v>
      </c>
      <c r="L16" s="4" t="s">
        <v>50</v>
      </c>
      <c r="M16" s="4">
        <v>32</v>
      </c>
      <c r="P16" s="5">
        <v>45082</v>
      </c>
      <c r="Q16" s="6">
        <v>30.03443903618545</v>
      </c>
      <c r="R16" s="4">
        <v>4</v>
      </c>
      <c r="S16" s="4" t="str" cm="1">
        <f t="array" ref="S16">_xlfn.IFS(R16=0,"None",R16&lt;3,"Low",R16&lt;6,"Medium",R16&lt;=10,"High")</f>
        <v>Medium</v>
      </c>
      <c r="T16" s="4" t="str" cm="1">
        <f t="array" ref="T16">_xlfn.IFS(M16&lt;=20,"Low",M16&lt;=50,"Medium",M16&lt;=90,"High")</f>
        <v>Medium</v>
      </c>
      <c r="U16" s="7">
        <f>Datos_Limpios[[#This Row],[Number of Complaints or Support]]/Datos_Limpios[[#This Row],[Account Length (in months)]]</f>
        <v>0.44444444444444442</v>
      </c>
      <c r="V16" s="4" t="str" cm="1">
        <f t="array" ref="V16">_xlfn.IFS(H16&lt;30,"Under 30",H16&lt;66,"Middle Age",H16&gt;=66,"Senior")</f>
        <v>Middle Age</v>
      </c>
      <c r="W16" s="4" t="s">
        <v>40</v>
      </c>
    </row>
    <row r="17" spans="1:23" x14ac:dyDescent="0.3">
      <c r="A17" s="4" t="s">
        <v>69</v>
      </c>
      <c r="B17" s="4" t="s">
        <v>24</v>
      </c>
      <c r="C17" s="4">
        <v>36</v>
      </c>
      <c r="D17" s="4">
        <v>0</v>
      </c>
      <c r="E17" s="4" t="s">
        <v>31</v>
      </c>
      <c r="F17" s="4" t="s">
        <v>70</v>
      </c>
      <c r="G17" s="4" t="s">
        <v>33</v>
      </c>
      <c r="H17" s="4">
        <v>60</v>
      </c>
      <c r="I17" s="4" t="s">
        <v>31</v>
      </c>
      <c r="J17" s="4">
        <v>4</v>
      </c>
      <c r="K17" s="4" t="s">
        <v>34</v>
      </c>
      <c r="L17" s="4" t="s">
        <v>50</v>
      </c>
      <c r="M17" s="4">
        <v>30</v>
      </c>
      <c r="P17" s="5">
        <v>44690</v>
      </c>
      <c r="Q17" s="6">
        <v>28.39295180937831</v>
      </c>
      <c r="R17" s="4">
        <v>2</v>
      </c>
      <c r="S17" s="4" t="str" cm="1">
        <f t="array" ref="S17">_xlfn.IFS(R17=0,"None",R17&lt;3,"Low",R17&lt;6,"Medium",R17&lt;=10,"High")</f>
        <v>Low</v>
      </c>
      <c r="T17" s="4" t="str" cm="1">
        <f t="array" ref="T17">_xlfn.IFS(M17&lt;=20,"Low",M17&lt;=50,"Medium",M17&lt;=90,"High")</f>
        <v>Medium</v>
      </c>
      <c r="U17" s="7">
        <f>Datos_Limpios[[#This Row],[Number of Complaints or Support]]/Datos_Limpios[[#This Row],[Account Length (in months)]]</f>
        <v>5.5555555555555552E-2</v>
      </c>
      <c r="V17" s="4" t="str" cm="1">
        <f t="array" ref="V17">_xlfn.IFS(H17&lt;30,"Under 30",H17&lt;66,"Middle Age",H17&gt;=66,"Senior")</f>
        <v>Middle Age</v>
      </c>
      <c r="W17" s="4" t="s">
        <v>29</v>
      </c>
    </row>
    <row r="18" spans="1:23" x14ac:dyDescent="0.3">
      <c r="A18" s="4" t="s">
        <v>71</v>
      </c>
      <c r="B18" s="4" t="s">
        <v>24</v>
      </c>
      <c r="C18" s="4">
        <v>72</v>
      </c>
      <c r="D18" s="4">
        <v>0</v>
      </c>
      <c r="E18" s="4" t="s">
        <v>31</v>
      </c>
      <c r="F18" s="4" t="s">
        <v>72</v>
      </c>
      <c r="G18" s="4" t="s">
        <v>33</v>
      </c>
      <c r="H18" s="4">
        <v>47</v>
      </c>
      <c r="I18" s="4" t="s">
        <v>24</v>
      </c>
      <c r="J18" s="4">
        <v>0</v>
      </c>
      <c r="K18" s="4" t="s">
        <v>46</v>
      </c>
      <c r="L18" s="4" t="s">
        <v>50</v>
      </c>
      <c r="M18" s="4">
        <v>41</v>
      </c>
      <c r="P18" s="5">
        <v>43856</v>
      </c>
      <c r="Q18" s="6">
        <v>44.216474744688199</v>
      </c>
      <c r="R18" s="4">
        <v>10</v>
      </c>
      <c r="S18" s="4" t="str" cm="1">
        <f t="array" ref="S18">_xlfn.IFS(R18=0,"None",R18&lt;3,"Low",R18&lt;6,"Medium",R18&lt;=10,"High")</f>
        <v>High</v>
      </c>
      <c r="T18" s="4" t="str" cm="1">
        <f t="array" ref="T18">_xlfn.IFS(M18&lt;=20,"Low",M18&lt;=50,"Medium",M18&lt;=90,"High")</f>
        <v>Medium</v>
      </c>
      <c r="U18" s="7">
        <f>Datos_Limpios[[#This Row],[Number of Complaints or Support]]/Datos_Limpios[[#This Row],[Account Length (in months)]]</f>
        <v>0.1388888888888889</v>
      </c>
      <c r="V18" s="4" t="str" cm="1">
        <f t="array" ref="V18">_xlfn.IFS(H18&lt;30,"Under 30",H18&lt;66,"Middle Age",H18&gt;=66,"Senior")</f>
        <v>Middle Age</v>
      </c>
      <c r="W18" s="4" t="s">
        <v>29</v>
      </c>
    </row>
    <row r="19" spans="1:23" x14ac:dyDescent="0.3">
      <c r="A19" s="4" t="s">
        <v>73</v>
      </c>
      <c r="B19" s="4" t="s">
        <v>31</v>
      </c>
      <c r="C19" s="4">
        <v>1</v>
      </c>
      <c r="D19" s="4">
        <v>3</v>
      </c>
      <c r="E19" s="4" t="s">
        <v>31</v>
      </c>
      <c r="F19" s="4" t="s">
        <v>74</v>
      </c>
      <c r="G19" s="4" t="s">
        <v>33</v>
      </c>
      <c r="H19" s="4">
        <v>40</v>
      </c>
      <c r="I19" s="4" t="s">
        <v>24</v>
      </c>
      <c r="J19" s="4">
        <v>0</v>
      </c>
      <c r="K19" s="4" t="s">
        <v>27</v>
      </c>
      <c r="L19" s="4" t="s">
        <v>50</v>
      </c>
      <c r="M19" s="4">
        <v>47</v>
      </c>
      <c r="N19" s="4" t="s">
        <v>75</v>
      </c>
      <c r="O19" s="4" t="s">
        <v>76</v>
      </c>
      <c r="P19" s="5">
        <v>44472</v>
      </c>
      <c r="Q19" s="6">
        <v>54.380610075053013</v>
      </c>
      <c r="R19" s="4">
        <v>0</v>
      </c>
      <c r="S19" s="4" t="str" cm="1">
        <f t="array" ref="S19">_xlfn.IFS(R19=0,"None",R19&lt;3,"Low",R19&lt;6,"Medium",R19&lt;=10,"High")</f>
        <v>None</v>
      </c>
      <c r="T19" s="4" t="str" cm="1">
        <f t="array" ref="T19">_xlfn.IFS(M19&lt;=20,"Low",M19&lt;=50,"Medium",M19&lt;=90,"High")</f>
        <v>Medium</v>
      </c>
      <c r="U19" s="7">
        <f>Datos_Limpios[[#This Row],[Number of Complaints or Support]]/Datos_Limpios[[#This Row],[Account Length (in months)]]</f>
        <v>0</v>
      </c>
      <c r="V19" s="4" t="str" cm="1">
        <f t="array" ref="V19">_xlfn.IFS(H19&lt;30,"Under 30",H19&lt;66,"Middle Age",H19&gt;=66,"Senior")</f>
        <v>Middle Age</v>
      </c>
      <c r="W19" s="4" t="s">
        <v>43</v>
      </c>
    </row>
    <row r="20" spans="1:23" x14ac:dyDescent="0.3">
      <c r="A20" s="4" t="s">
        <v>77</v>
      </c>
      <c r="B20" s="4" t="s">
        <v>24</v>
      </c>
      <c r="C20" s="4">
        <v>2</v>
      </c>
      <c r="D20" s="4">
        <v>0</v>
      </c>
      <c r="E20" s="4" t="s">
        <v>24</v>
      </c>
      <c r="F20" s="4" t="s">
        <v>42</v>
      </c>
      <c r="G20" s="4" t="s">
        <v>26</v>
      </c>
      <c r="H20" s="4">
        <v>30</v>
      </c>
      <c r="I20" s="4" t="s">
        <v>24</v>
      </c>
      <c r="J20" s="4">
        <v>0</v>
      </c>
      <c r="K20" s="4" t="s">
        <v>27</v>
      </c>
      <c r="L20" s="4" t="s">
        <v>50</v>
      </c>
      <c r="M20" s="4">
        <v>8</v>
      </c>
      <c r="P20" s="5">
        <v>45282</v>
      </c>
      <c r="Q20" s="6">
        <v>9.4849827289630397</v>
      </c>
      <c r="R20" s="4">
        <v>4</v>
      </c>
      <c r="S20" s="4" t="str" cm="1">
        <f t="array" ref="S20">_xlfn.IFS(R20=0,"None",R20&lt;3,"Low",R20&lt;6,"Medium",R20&lt;=10,"High")</f>
        <v>Medium</v>
      </c>
      <c r="T20" s="4" t="str" cm="1">
        <f t="array" ref="T20">_xlfn.IFS(M20&lt;=20,"Low",M20&lt;=50,"Medium",M20&lt;=90,"High")</f>
        <v>Low</v>
      </c>
      <c r="U20" s="7">
        <f>Datos_Limpios[[#This Row],[Number of Complaints or Support]]/Datos_Limpios[[#This Row],[Account Length (in months)]]</f>
        <v>2</v>
      </c>
      <c r="V20" s="4" t="str" cm="1">
        <f t="array" ref="V20">_xlfn.IFS(H20&lt;30,"Under 30",H20&lt;66,"Middle Age",H20&gt;=66,"Senior")</f>
        <v>Middle Age</v>
      </c>
      <c r="W20" s="4" t="s">
        <v>43</v>
      </c>
    </row>
    <row r="21" spans="1:23" x14ac:dyDescent="0.3">
      <c r="A21" s="4" t="s">
        <v>78</v>
      </c>
      <c r="B21" s="4" t="s">
        <v>24</v>
      </c>
      <c r="C21" s="4">
        <v>52</v>
      </c>
      <c r="D21" s="4">
        <v>0</v>
      </c>
      <c r="E21" s="4" t="s">
        <v>24</v>
      </c>
      <c r="F21" s="4" t="s">
        <v>79</v>
      </c>
      <c r="G21" s="4" t="s">
        <v>26</v>
      </c>
      <c r="H21" s="4">
        <v>60</v>
      </c>
      <c r="I21" s="4" t="s">
        <v>24</v>
      </c>
      <c r="J21" s="4">
        <v>0</v>
      </c>
      <c r="K21" s="4" t="s">
        <v>46</v>
      </c>
      <c r="L21" s="4" t="s">
        <v>50</v>
      </c>
      <c r="M21" s="4">
        <v>13</v>
      </c>
      <c r="P21" s="5">
        <v>44836</v>
      </c>
      <c r="Q21" s="6">
        <v>12.31840528202795</v>
      </c>
      <c r="R21" s="4">
        <v>8</v>
      </c>
      <c r="S21" s="4" t="str" cm="1">
        <f t="array" ref="S21">_xlfn.IFS(R21=0,"None",R21&lt;3,"Low",R21&lt;6,"Medium",R21&lt;=10,"High")</f>
        <v>High</v>
      </c>
      <c r="T21" s="4" t="str" cm="1">
        <f t="array" ref="T21">_xlfn.IFS(M21&lt;=20,"Low",M21&lt;=50,"Medium",M21&lt;=90,"High")</f>
        <v>Low</v>
      </c>
      <c r="U21" s="7">
        <f>Datos_Limpios[[#This Row],[Number of Complaints or Support]]/Datos_Limpios[[#This Row],[Account Length (in months)]]</f>
        <v>0.15384615384615385</v>
      </c>
      <c r="V21" s="4" t="str" cm="1">
        <f t="array" ref="V21">_xlfn.IFS(H21&lt;30,"Under 30",H21&lt;66,"Middle Age",H21&gt;=66,"Senior")</f>
        <v>Middle Age</v>
      </c>
      <c r="W21" s="4" t="s">
        <v>43</v>
      </c>
    </row>
    <row r="22" spans="1:23" x14ac:dyDescent="0.3">
      <c r="A22" s="4" t="s">
        <v>80</v>
      </c>
      <c r="B22" s="4" t="s">
        <v>24</v>
      </c>
      <c r="C22" s="4">
        <v>57</v>
      </c>
      <c r="D22" s="4">
        <v>0</v>
      </c>
      <c r="E22" s="4" t="s">
        <v>24</v>
      </c>
      <c r="F22" s="4" t="s">
        <v>58</v>
      </c>
      <c r="G22" s="4" t="s">
        <v>33</v>
      </c>
      <c r="H22" s="4">
        <v>37</v>
      </c>
      <c r="I22" s="4" t="s">
        <v>31</v>
      </c>
      <c r="J22" s="4">
        <v>2</v>
      </c>
      <c r="K22" s="4" t="s">
        <v>46</v>
      </c>
      <c r="L22" s="4" t="s">
        <v>50</v>
      </c>
      <c r="M22" s="4">
        <v>7</v>
      </c>
      <c r="P22" s="5">
        <v>43874</v>
      </c>
      <c r="Q22" s="6">
        <v>6.3700561838850671</v>
      </c>
      <c r="R22" s="4">
        <v>9</v>
      </c>
      <c r="S22" s="4" t="str" cm="1">
        <f t="array" ref="S22">_xlfn.IFS(R22=0,"None",R22&lt;3,"Low",R22&lt;6,"Medium",R22&lt;=10,"High")</f>
        <v>High</v>
      </c>
      <c r="T22" s="4" t="str" cm="1">
        <f t="array" ref="T22">_xlfn.IFS(M22&lt;=20,"Low",M22&lt;=50,"Medium",M22&lt;=90,"High")</f>
        <v>Low</v>
      </c>
      <c r="U22" s="7">
        <f>Datos_Limpios[[#This Row],[Number of Complaints or Support]]/Datos_Limpios[[#This Row],[Account Length (in months)]]</f>
        <v>0.15789473684210525</v>
      </c>
      <c r="V22" s="4" t="str" cm="1">
        <f t="array" ref="V22">_xlfn.IFS(H22&lt;30,"Under 30",H22&lt;66,"Middle Age",H22&gt;=66,"Senior")</f>
        <v>Middle Age</v>
      </c>
      <c r="W22" s="4" t="s">
        <v>29</v>
      </c>
    </row>
    <row r="23" spans="1:23" x14ac:dyDescent="0.3">
      <c r="A23" s="4" t="s">
        <v>81</v>
      </c>
      <c r="B23" s="4" t="s">
        <v>24</v>
      </c>
      <c r="C23" s="4">
        <v>5</v>
      </c>
      <c r="D23" s="4">
        <v>2</v>
      </c>
      <c r="E23" s="4" t="s">
        <v>24</v>
      </c>
      <c r="F23" s="4" t="s">
        <v>65</v>
      </c>
      <c r="G23" s="4" t="s">
        <v>33</v>
      </c>
      <c r="H23" s="4">
        <v>45</v>
      </c>
      <c r="I23" s="4" t="s">
        <v>24</v>
      </c>
      <c r="J23" s="4">
        <v>0</v>
      </c>
      <c r="K23" s="4" t="s">
        <v>27</v>
      </c>
      <c r="L23" s="4" t="s">
        <v>28</v>
      </c>
      <c r="M23" s="4">
        <v>11</v>
      </c>
      <c r="P23" s="5">
        <v>43883</v>
      </c>
      <c r="Q23" s="6">
        <v>10.9242762199178</v>
      </c>
      <c r="R23" s="4">
        <v>9</v>
      </c>
      <c r="S23" s="4" t="str" cm="1">
        <f t="array" ref="S23">_xlfn.IFS(R23=0,"None",R23&lt;3,"Low",R23&lt;6,"Medium",R23&lt;=10,"High")</f>
        <v>High</v>
      </c>
      <c r="T23" s="4" t="str" cm="1">
        <f t="array" ref="T23">_xlfn.IFS(M23&lt;=20,"Low",M23&lt;=50,"Medium",M23&lt;=90,"High")</f>
        <v>Low</v>
      </c>
      <c r="U23" s="7">
        <f>Datos_Limpios[[#This Row],[Number of Complaints or Support]]/Datos_Limpios[[#This Row],[Account Length (in months)]]</f>
        <v>1.8</v>
      </c>
      <c r="V23" s="4" t="str" cm="1">
        <f t="array" ref="V23">_xlfn.IFS(H23&lt;30,"Under 30",H23&lt;66,"Middle Age",H23&gt;=66,"Senior")</f>
        <v>Middle Age</v>
      </c>
      <c r="W23" s="4" t="s">
        <v>43</v>
      </c>
    </row>
    <row r="24" spans="1:23" x14ac:dyDescent="0.3">
      <c r="A24" s="4" t="s">
        <v>82</v>
      </c>
      <c r="B24" s="4" t="s">
        <v>31</v>
      </c>
      <c r="C24" s="4">
        <v>1</v>
      </c>
      <c r="D24" s="4">
        <v>5</v>
      </c>
      <c r="E24" s="4" t="s">
        <v>24</v>
      </c>
      <c r="F24" s="4" t="s">
        <v>72</v>
      </c>
      <c r="G24" s="4" t="s">
        <v>33</v>
      </c>
      <c r="H24" s="4">
        <v>64</v>
      </c>
      <c r="I24" s="4" t="s">
        <v>24</v>
      </c>
      <c r="J24" s="4">
        <v>0</v>
      </c>
      <c r="K24" s="4" t="s">
        <v>27</v>
      </c>
      <c r="L24" s="4" t="s">
        <v>35</v>
      </c>
      <c r="M24" s="4">
        <v>50</v>
      </c>
      <c r="N24" s="4" t="s">
        <v>75</v>
      </c>
      <c r="O24" s="4" t="s">
        <v>76</v>
      </c>
      <c r="P24" s="5">
        <v>44948</v>
      </c>
      <c r="Q24" s="6">
        <v>47.179748463590776</v>
      </c>
      <c r="R24" s="4">
        <v>5</v>
      </c>
      <c r="S24" s="4" t="str" cm="1">
        <f t="array" ref="S24">_xlfn.IFS(R24=0,"None",R24&lt;3,"Low",R24&lt;6,"Medium",R24&lt;=10,"High")</f>
        <v>Medium</v>
      </c>
      <c r="T24" s="4" t="str" cm="1">
        <f t="array" ref="T24">_xlfn.IFS(M24&lt;=20,"Low",M24&lt;=50,"Medium",M24&lt;=90,"High")</f>
        <v>Medium</v>
      </c>
      <c r="U24" s="7">
        <f>Datos_Limpios[[#This Row],[Number of Complaints or Support]]/Datos_Limpios[[#This Row],[Account Length (in months)]]</f>
        <v>5</v>
      </c>
      <c r="V24" s="4" t="str" cm="1">
        <f t="array" ref="V24">_xlfn.IFS(H24&lt;30,"Under 30",H24&lt;66,"Middle Age",H24&gt;=66,"Senior")</f>
        <v>Middle Age</v>
      </c>
      <c r="W24" s="4" t="s">
        <v>29</v>
      </c>
    </row>
    <row r="25" spans="1:23" x14ac:dyDescent="0.3">
      <c r="A25" s="4" t="s">
        <v>83</v>
      </c>
      <c r="B25" s="4" t="s">
        <v>24</v>
      </c>
      <c r="C25" s="4">
        <v>26</v>
      </c>
      <c r="D25" s="4">
        <v>0</v>
      </c>
      <c r="E25" s="4" t="s">
        <v>31</v>
      </c>
      <c r="F25" s="4" t="s">
        <v>74</v>
      </c>
      <c r="G25" s="4" t="s">
        <v>26</v>
      </c>
      <c r="H25" s="4">
        <v>24</v>
      </c>
      <c r="I25" s="4" t="s">
        <v>31</v>
      </c>
      <c r="J25" s="4">
        <v>2</v>
      </c>
      <c r="K25" s="4" t="s">
        <v>27</v>
      </c>
      <c r="L25" s="4" t="s">
        <v>28</v>
      </c>
      <c r="M25" s="4">
        <v>14</v>
      </c>
      <c r="P25" s="5">
        <v>44847</v>
      </c>
      <c r="Q25" s="6">
        <v>15.147610298536611</v>
      </c>
      <c r="R25" s="4">
        <v>5</v>
      </c>
      <c r="S25" s="4" t="str" cm="1">
        <f t="array" ref="S25">_xlfn.IFS(R25=0,"None",R25&lt;3,"Low",R25&lt;6,"Medium",R25&lt;=10,"High")</f>
        <v>Medium</v>
      </c>
      <c r="T25" s="4" t="str" cm="1">
        <f t="array" ref="T25">_xlfn.IFS(M25&lt;=20,"Low",M25&lt;=50,"Medium",M25&lt;=90,"High")</f>
        <v>Low</v>
      </c>
      <c r="U25" s="7">
        <f>Datos_Limpios[[#This Row],[Number of Complaints or Support]]/Datos_Limpios[[#This Row],[Account Length (in months)]]</f>
        <v>0.19230769230769232</v>
      </c>
      <c r="V25" s="4" t="str" cm="1">
        <f t="array" ref="V25">_xlfn.IFS(H25&lt;30,"Under 30",H25&lt;66,"Middle Age",H25&gt;=66,"Senior")</f>
        <v>Under 30</v>
      </c>
      <c r="W25" s="4" t="s">
        <v>43</v>
      </c>
    </row>
    <row r="26" spans="1:23" x14ac:dyDescent="0.3">
      <c r="A26" s="4" t="s">
        <v>84</v>
      </c>
      <c r="B26" s="4" t="s">
        <v>24</v>
      </c>
      <c r="C26" s="4">
        <v>18</v>
      </c>
      <c r="D26" s="4">
        <v>0</v>
      </c>
      <c r="E26" s="4" t="s">
        <v>24</v>
      </c>
      <c r="F26" s="4" t="s">
        <v>85</v>
      </c>
      <c r="G26" s="4" t="s">
        <v>26</v>
      </c>
      <c r="H26" s="4">
        <v>33</v>
      </c>
      <c r="I26" s="4" t="s">
        <v>24</v>
      </c>
      <c r="J26" s="4">
        <v>0</v>
      </c>
      <c r="K26" s="4" t="s">
        <v>27</v>
      </c>
      <c r="L26" s="4" t="s">
        <v>28</v>
      </c>
      <c r="M26" s="4">
        <v>25</v>
      </c>
      <c r="P26" s="5">
        <v>45160</v>
      </c>
      <c r="Q26" s="6">
        <v>29.318759496012429</v>
      </c>
      <c r="R26" s="4">
        <v>3</v>
      </c>
      <c r="S26" s="4" t="str" cm="1">
        <f t="array" ref="S26">_xlfn.IFS(R26=0,"None",R26&lt;3,"Low",R26&lt;6,"Medium",R26&lt;=10,"High")</f>
        <v>Medium</v>
      </c>
      <c r="T26" s="4" t="str" cm="1">
        <f t="array" ref="T26">_xlfn.IFS(M26&lt;=20,"Low",M26&lt;=50,"Medium",M26&lt;=90,"High")</f>
        <v>Medium</v>
      </c>
      <c r="U26" s="7">
        <f>Datos_Limpios[[#This Row],[Number of Complaints or Support]]/Datos_Limpios[[#This Row],[Account Length (in months)]]</f>
        <v>0.16666666666666666</v>
      </c>
      <c r="V26" s="4" t="str" cm="1">
        <f t="array" ref="V26">_xlfn.IFS(H26&lt;30,"Under 30",H26&lt;66,"Middle Age",H26&gt;=66,"Senior")</f>
        <v>Middle Age</v>
      </c>
      <c r="W26" s="4" t="s">
        <v>43</v>
      </c>
    </row>
    <row r="27" spans="1:23" x14ac:dyDescent="0.3">
      <c r="A27" s="4" t="s">
        <v>86</v>
      </c>
      <c r="B27" s="4" t="s">
        <v>31</v>
      </c>
      <c r="C27" s="4">
        <v>6</v>
      </c>
      <c r="D27" s="4">
        <v>1</v>
      </c>
      <c r="E27" s="4" t="s">
        <v>31</v>
      </c>
      <c r="F27" s="4" t="s">
        <v>60</v>
      </c>
      <c r="G27" s="4" t="s">
        <v>33</v>
      </c>
      <c r="H27" s="4">
        <v>48</v>
      </c>
      <c r="I27" s="4" t="s">
        <v>24</v>
      </c>
      <c r="J27" s="4">
        <v>0</v>
      </c>
      <c r="K27" s="4" t="s">
        <v>27</v>
      </c>
      <c r="L27" s="4" t="s">
        <v>35</v>
      </c>
      <c r="M27" s="4">
        <v>47</v>
      </c>
      <c r="N27" s="4" t="s">
        <v>66</v>
      </c>
      <c r="O27" s="4" t="s">
        <v>87</v>
      </c>
      <c r="P27" s="5">
        <v>44921</v>
      </c>
      <c r="Q27" s="6">
        <v>38.699923665636128</v>
      </c>
      <c r="R27" s="4">
        <v>10</v>
      </c>
      <c r="S27" s="4" t="str" cm="1">
        <f t="array" ref="S27">_xlfn.IFS(R27=0,"None",R27&lt;3,"Low",R27&lt;6,"Medium",R27&lt;=10,"High")</f>
        <v>High</v>
      </c>
      <c r="T27" s="4" t="str" cm="1">
        <f t="array" ref="T27">_xlfn.IFS(M27&lt;=20,"Low",M27&lt;=50,"Medium",M27&lt;=90,"High")</f>
        <v>Medium</v>
      </c>
      <c r="U27" s="7">
        <f>Datos_Limpios[[#This Row],[Number of Complaints or Support]]/Datos_Limpios[[#This Row],[Account Length (in months)]]</f>
        <v>1.6666666666666667</v>
      </c>
      <c r="V27" s="4" t="str" cm="1">
        <f t="array" ref="V27">_xlfn.IFS(H27&lt;30,"Under 30",H27&lt;66,"Middle Age",H27&gt;=66,"Senior")</f>
        <v>Middle Age</v>
      </c>
      <c r="W27" s="4" t="s">
        <v>40</v>
      </c>
    </row>
    <row r="28" spans="1:23" x14ac:dyDescent="0.3">
      <c r="A28" s="4" t="s">
        <v>88</v>
      </c>
      <c r="B28" s="4" t="s">
        <v>24</v>
      </c>
      <c r="C28" s="4">
        <v>11</v>
      </c>
      <c r="D28" s="4">
        <v>0</v>
      </c>
      <c r="E28" s="4" t="s">
        <v>31</v>
      </c>
      <c r="F28" s="4" t="s">
        <v>89</v>
      </c>
      <c r="G28" s="4" t="s">
        <v>26</v>
      </c>
      <c r="H28" s="4">
        <v>38</v>
      </c>
      <c r="I28" s="4" t="s">
        <v>24</v>
      </c>
      <c r="J28" s="4">
        <v>0</v>
      </c>
      <c r="K28" s="4" t="s">
        <v>27</v>
      </c>
      <c r="L28" s="4" t="s">
        <v>35</v>
      </c>
      <c r="M28" s="4">
        <v>27</v>
      </c>
      <c r="P28" s="5">
        <v>45008</v>
      </c>
      <c r="Q28" s="6">
        <v>26.0877517800342</v>
      </c>
      <c r="R28" s="4">
        <v>2</v>
      </c>
      <c r="S28" s="4" t="str" cm="1">
        <f t="array" ref="S28">_xlfn.IFS(R28=0,"None",R28&lt;3,"Low",R28&lt;6,"Medium",R28&lt;=10,"High")</f>
        <v>Low</v>
      </c>
      <c r="T28" s="4" t="str" cm="1">
        <f t="array" ref="T28">_xlfn.IFS(M28&lt;=20,"Low",M28&lt;=50,"Medium",M28&lt;=90,"High")</f>
        <v>Medium</v>
      </c>
      <c r="U28" s="7">
        <f>Datos_Limpios[[#This Row],[Number of Complaints or Support]]/Datos_Limpios[[#This Row],[Account Length (in months)]]</f>
        <v>0.18181818181818182</v>
      </c>
      <c r="V28" s="4" t="str" cm="1">
        <f t="array" ref="V28">_xlfn.IFS(H28&lt;30,"Under 30",H28&lt;66,"Middle Age",H28&gt;=66,"Senior")</f>
        <v>Middle Age</v>
      </c>
      <c r="W28" s="4" t="s">
        <v>40</v>
      </c>
    </row>
    <row r="29" spans="1:23" x14ac:dyDescent="0.3">
      <c r="A29" s="4" t="s">
        <v>90</v>
      </c>
      <c r="B29" s="4" t="s">
        <v>24</v>
      </c>
      <c r="C29" s="4">
        <v>1</v>
      </c>
      <c r="D29" s="4">
        <v>0</v>
      </c>
      <c r="E29" s="4" t="s">
        <v>24</v>
      </c>
      <c r="F29" s="4" t="s">
        <v>56</v>
      </c>
      <c r="G29" s="4" t="s">
        <v>33</v>
      </c>
      <c r="H29" s="4">
        <v>29</v>
      </c>
      <c r="I29" s="4" t="s">
        <v>31</v>
      </c>
      <c r="J29" s="4">
        <v>6</v>
      </c>
      <c r="K29" s="4" t="s">
        <v>27</v>
      </c>
      <c r="L29" s="4" t="s">
        <v>28</v>
      </c>
      <c r="M29" s="4">
        <v>9</v>
      </c>
      <c r="P29" s="5">
        <v>44566</v>
      </c>
      <c r="Q29" s="6">
        <v>8.9110594875441844</v>
      </c>
      <c r="R29" s="4">
        <v>2</v>
      </c>
      <c r="S29" s="4" t="str" cm="1">
        <f t="array" ref="S29">_xlfn.IFS(R29=0,"None",R29&lt;3,"Low",R29&lt;6,"Medium",R29&lt;=10,"High")</f>
        <v>Low</v>
      </c>
      <c r="T29" s="4" t="str" cm="1">
        <f t="array" ref="T29">_xlfn.IFS(M29&lt;=20,"Low",M29&lt;=50,"Medium",M29&lt;=90,"High")</f>
        <v>Low</v>
      </c>
      <c r="U29" s="7">
        <f>Datos_Limpios[[#This Row],[Number of Complaints or Support]]/Datos_Limpios[[#This Row],[Account Length (in months)]]</f>
        <v>2</v>
      </c>
      <c r="V29" s="4" t="str" cm="1">
        <f t="array" ref="V29">_xlfn.IFS(H29&lt;30,"Under 30",H29&lt;66,"Middle Age",H29&gt;=66,"Senior")</f>
        <v>Under 30</v>
      </c>
      <c r="W29" s="4" t="s">
        <v>29</v>
      </c>
    </row>
    <row r="30" spans="1:23" x14ac:dyDescent="0.3">
      <c r="A30" s="4" t="s">
        <v>91</v>
      </c>
      <c r="B30" s="4" t="s">
        <v>31</v>
      </c>
      <c r="C30" s="4">
        <v>11</v>
      </c>
      <c r="D30" s="4">
        <v>3</v>
      </c>
      <c r="E30" s="4" t="s">
        <v>24</v>
      </c>
      <c r="F30" s="4" t="s">
        <v>63</v>
      </c>
      <c r="G30" s="4" t="s">
        <v>26</v>
      </c>
      <c r="H30" s="4">
        <v>51</v>
      </c>
      <c r="I30" s="4" t="s">
        <v>24</v>
      </c>
      <c r="J30" s="4">
        <v>0</v>
      </c>
      <c r="K30" s="4" t="s">
        <v>27</v>
      </c>
      <c r="L30" s="4" t="s">
        <v>35</v>
      </c>
      <c r="M30" s="4">
        <v>51</v>
      </c>
      <c r="N30" s="4" t="s">
        <v>92</v>
      </c>
      <c r="O30" s="4" t="s">
        <v>93</v>
      </c>
      <c r="P30" s="5">
        <v>44583</v>
      </c>
      <c r="Q30" s="6">
        <v>43.523485581084259</v>
      </c>
      <c r="R30" s="4">
        <v>6</v>
      </c>
      <c r="S30" s="4" t="str" cm="1">
        <f t="array" ref="S30">_xlfn.IFS(R30=0,"None",R30&lt;3,"Low",R30&lt;6,"Medium",R30&lt;=10,"High")</f>
        <v>High</v>
      </c>
      <c r="T30" s="4" t="str" cm="1">
        <f t="array" ref="T30">_xlfn.IFS(M30&lt;=20,"Low",M30&lt;=50,"Medium",M30&lt;=90,"High")</f>
        <v>High</v>
      </c>
      <c r="U30" s="7">
        <f>Datos_Limpios[[#This Row],[Number of Complaints or Support]]/Datos_Limpios[[#This Row],[Account Length (in months)]]</f>
        <v>0.54545454545454541</v>
      </c>
      <c r="V30" s="4" t="str" cm="1">
        <f t="array" ref="V30">_xlfn.IFS(H30&lt;30,"Under 30",H30&lt;66,"Middle Age",H30&gt;=66,"Senior")</f>
        <v>Middle Age</v>
      </c>
      <c r="W30" s="4" t="s">
        <v>40</v>
      </c>
    </row>
    <row r="31" spans="1:23" x14ac:dyDescent="0.3">
      <c r="A31" s="4" t="s">
        <v>94</v>
      </c>
      <c r="B31" s="4" t="s">
        <v>24</v>
      </c>
      <c r="C31" s="4">
        <v>12</v>
      </c>
      <c r="D31" s="4">
        <v>0</v>
      </c>
      <c r="E31" s="4" t="s">
        <v>24</v>
      </c>
      <c r="F31" s="4" t="s">
        <v>95</v>
      </c>
      <c r="G31" s="4" t="s">
        <v>26</v>
      </c>
      <c r="H31" s="4">
        <v>32</v>
      </c>
      <c r="I31" s="4" t="s">
        <v>24</v>
      </c>
      <c r="J31" s="4">
        <v>0</v>
      </c>
      <c r="K31" s="4" t="s">
        <v>27</v>
      </c>
      <c r="L31" s="4" t="s">
        <v>35</v>
      </c>
      <c r="M31" s="4">
        <v>45</v>
      </c>
      <c r="P31" s="5">
        <v>45129</v>
      </c>
      <c r="Q31" s="6">
        <v>43.92526084641257</v>
      </c>
      <c r="R31" s="4">
        <v>0</v>
      </c>
      <c r="S31" s="4" t="str" cm="1">
        <f t="array" ref="S31">_xlfn.IFS(R31=0,"None",R31&lt;3,"Low",R31&lt;6,"Medium",R31&lt;=10,"High")</f>
        <v>None</v>
      </c>
      <c r="T31" s="4" t="str" cm="1">
        <f t="array" ref="T31">_xlfn.IFS(M31&lt;=20,"Low",M31&lt;=50,"Medium",M31&lt;=90,"High")</f>
        <v>Medium</v>
      </c>
      <c r="U31" s="7">
        <f>Datos_Limpios[[#This Row],[Number of Complaints or Support]]/Datos_Limpios[[#This Row],[Account Length (in months)]]</f>
        <v>0</v>
      </c>
      <c r="V31" s="4" t="str" cm="1">
        <f t="array" ref="V31">_xlfn.IFS(H31&lt;30,"Under 30",H31&lt;66,"Middle Age",H31&gt;=66,"Senior")</f>
        <v>Middle Age</v>
      </c>
      <c r="W31" s="4" t="s">
        <v>47</v>
      </c>
    </row>
    <row r="32" spans="1:23" x14ac:dyDescent="0.3">
      <c r="A32" s="4" t="s">
        <v>96</v>
      </c>
      <c r="B32" s="4" t="s">
        <v>24</v>
      </c>
      <c r="C32" s="4">
        <v>11</v>
      </c>
      <c r="D32" s="4">
        <v>0</v>
      </c>
      <c r="E32" s="4" t="s">
        <v>24</v>
      </c>
      <c r="F32" s="4" t="s">
        <v>52</v>
      </c>
      <c r="G32" s="4" t="s">
        <v>26</v>
      </c>
      <c r="H32" s="4">
        <v>45</v>
      </c>
      <c r="I32" s="4" t="s">
        <v>31</v>
      </c>
      <c r="J32" s="4">
        <v>2</v>
      </c>
      <c r="K32" s="4" t="s">
        <v>27</v>
      </c>
      <c r="L32" s="4" t="s">
        <v>35</v>
      </c>
      <c r="M32" s="4">
        <v>21</v>
      </c>
      <c r="P32" s="5">
        <v>43862</v>
      </c>
      <c r="Q32" s="6">
        <v>20.447311153873891</v>
      </c>
      <c r="R32" s="4">
        <v>6</v>
      </c>
      <c r="S32" s="4" t="str" cm="1">
        <f t="array" ref="S32">_xlfn.IFS(R32=0,"None",R32&lt;3,"Low",R32&lt;6,"Medium",R32&lt;=10,"High")</f>
        <v>High</v>
      </c>
      <c r="T32" s="4" t="str" cm="1">
        <f t="array" ref="T32">_xlfn.IFS(M32&lt;=20,"Low",M32&lt;=50,"Medium",M32&lt;=90,"High")</f>
        <v>Medium</v>
      </c>
      <c r="U32" s="7">
        <f>Datos_Limpios[[#This Row],[Number of Complaints or Support]]/Datos_Limpios[[#This Row],[Account Length (in months)]]</f>
        <v>0.54545454545454541</v>
      </c>
      <c r="V32" s="4" t="str" cm="1">
        <f t="array" ref="V32">_xlfn.IFS(H32&lt;30,"Under 30",H32&lt;66,"Middle Age",H32&gt;=66,"Senior")</f>
        <v>Middle Age</v>
      </c>
      <c r="W32" s="4" t="s">
        <v>40</v>
      </c>
    </row>
    <row r="33" spans="1:23" x14ac:dyDescent="0.3">
      <c r="A33" s="4" t="s">
        <v>97</v>
      </c>
      <c r="B33" s="4" t="s">
        <v>24</v>
      </c>
      <c r="C33" s="4">
        <v>43</v>
      </c>
      <c r="D33" s="4">
        <v>0</v>
      </c>
      <c r="E33" s="4" t="s">
        <v>31</v>
      </c>
      <c r="F33" s="4" t="s">
        <v>98</v>
      </c>
      <c r="G33" s="4" t="s">
        <v>26</v>
      </c>
      <c r="H33" s="4">
        <v>62</v>
      </c>
      <c r="I33" s="4" t="s">
        <v>24</v>
      </c>
      <c r="J33" s="4">
        <v>0</v>
      </c>
      <c r="K33" s="4" t="s">
        <v>27</v>
      </c>
      <c r="L33" s="4" t="s">
        <v>28</v>
      </c>
      <c r="M33" s="4">
        <v>20</v>
      </c>
      <c r="P33" s="5">
        <v>44677</v>
      </c>
      <c r="Q33" s="6">
        <v>19.3340896398383</v>
      </c>
      <c r="R33" s="4">
        <v>1</v>
      </c>
      <c r="S33" s="4" t="str" cm="1">
        <f t="array" ref="S33">_xlfn.IFS(R33=0,"None",R33&lt;3,"Low",R33&lt;6,"Medium",R33&lt;=10,"High")</f>
        <v>Low</v>
      </c>
      <c r="T33" s="4" t="str" cm="1">
        <f t="array" ref="T33">_xlfn.IFS(M33&lt;=20,"Low",M33&lt;=50,"Medium",M33&lt;=90,"High")</f>
        <v>Low</v>
      </c>
      <c r="U33" s="7">
        <f>Datos_Limpios[[#This Row],[Number of Complaints or Support]]/Datos_Limpios[[#This Row],[Account Length (in months)]]</f>
        <v>2.3255813953488372E-2</v>
      </c>
      <c r="V33" s="4" t="str" cm="1">
        <f t="array" ref="V33">_xlfn.IFS(H33&lt;30,"Under 30",H33&lt;66,"Middle Age",H33&gt;=66,"Senior")</f>
        <v>Middle Age</v>
      </c>
      <c r="W33" s="4" t="s">
        <v>29</v>
      </c>
    </row>
    <row r="34" spans="1:23" x14ac:dyDescent="0.3">
      <c r="A34" s="4" t="s">
        <v>99</v>
      </c>
      <c r="B34" s="4" t="s">
        <v>24</v>
      </c>
      <c r="C34" s="4">
        <v>14</v>
      </c>
      <c r="D34" s="4">
        <v>0</v>
      </c>
      <c r="E34" s="4" t="s">
        <v>31</v>
      </c>
      <c r="F34" s="4" t="s">
        <v>100</v>
      </c>
      <c r="G34" s="4" t="s">
        <v>26</v>
      </c>
      <c r="H34" s="4">
        <v>48</v>
      </c>
      <c r="I34" s="4" t="s">
        <v>24</v>
      </c>
      <c r="J34" s="4">
        <v>0</v>
      </c>
      <c r="K34" s="4" t="s">
        <v>27</v>
      </c>
      <c r="L34" s="4" t="s">
        <v>35</v>
      </c>
      <c r="M34" s="4">
        <v>35</v>
      </c>
      <c r="P34" s="5">
        <v>44470</v>
      </c>
      <c r="Q34" s="6">
        <v>31.198750431662589</v>
      </c>
      <c r="R34" s="4">
        <v>6</v>
      </c>
      <c r="S34" s="4" t="str" cm="1">
        <f t="array" ref="S34">_xlfn.IFS(R34=0,"None",R34&lt;3,"Low",R34&lt;6,"Medium",R34&lt;=10,"High")</f>
        <v>High</v>
      </c>
      <c r="T34" s="4" t="str" cm="1">
        <f t="array" ref="T34">_xlfn.IFS(M34&lt;=20,"Low",M34&lt;=50,"Medium",M34&lt;=90,"High")</f>
        <v>Medium</v>
      </c>
      <c r="U34" s="7">
        <f>Datos_Limpios[[#This Row],[Number of Complaints or Support]]/Datos_Limpios[[#This Row],[Account Length (in months)]]</f>
        <v>0.42857142857142855</v>
      </c>
      <c r="V34" s="4" t="str" cm="1">
        <f t="array" ref="V34">_xlfn.IFS(H34&lt;30,"Under 30",H34&lt;66,"Middle Age",H34&gt;=66,"Senior")</f>
        <v>Middle Age</v>
      </c>
      <c r="W34" s="4" t="s">
        <v>40</v>
      </c>
    </row>
    <row r="35" spans="1:23" x14ac:dyDescent="0.3">
      <c r="A35" s="4" t="s">
        <v>101</v>
      </c>
      <c r="B35" s="4" t="s">
        <v>24</v>
      </c>
      <c r="C35" s="4">
        <v>1</v>
      </c>
      <c r="D35" s="4">
        <v>0</v>
      </c>
      <c r="E35" s="4" t="s">
        <v>31</v>
      </c>
      <c r="F35" s="4" t="s">
        <v>102</v>
      </c>
      <c r="G35" s="4" t="s">
        <v>33</v>
      </c>
      <c r="H35" s="4">
        <v>48</v>
      </c>
      <c r="I35" s="4" t="s">
        <v>24</v>
      </c>
      <c r="J35" s="4">
        <v>0</v>
      </c>
      <c r="K35" s="4" t="s">
        <v>27</v>
      </c>
      <c r="L35" s="4" t="s">
        <v>35</v>
      </c>
      <c r="M35" s="4">
        <v>39</v>
      </c>
      <c r="P35" s="5">
        <v>44898</v>
      </c>
      <c r="Q35" s="6">
        <v>39.615185873881487</v>
      </c>
      <c r="R35" s="4">
        <v>9</v>
      </c>
      <c r="S35" s="4" t="str" cm="1">
        <f t="array" ref="S35">_xlfn.IFS(R35=0,"None",R35&lt;3,"Low",R35&lt;6,"Medium",R35&lt;=10,"High")</f>
        <v>High</v>
      </c>
      <c r="T35" s="4" t="str" cm="1">
        <f t="array" ref="T35">_xlfn.IFS(M35&lt;=20,"Low",M35&lt;=50,"Medium",M35&lt;=90,"High")</f>
        <v>Medium</v>
      </c>
      <c r="U35" s="7">
        <f>Datos_Limpios[[#This Row],[Number of Complaints or Support]]/Datos_Limpios[[#This Row],[Account Length (in months)]]</f>
        <v>9</v>
      </c>
      <c r="V35" s="4" t="str" cm="1">
        <f t="array" ref="V35">_xlfn.IFS(H35&lt;30,"Under 30",H35&lt;66,"Middle Age",H35&gt;=66,"Senior")</f>
        <v>Middle Age</v>
      </c>
      <c r="W35" s="4" t="s">
        <v>40</v>
      </c>
    </row>
    <row r="36" spans="1:23" x14ac:dyDescent="0.3">
      <c r="A36" s="4" t="s">
        <v>103</v>
      </c>
      <c r="B36" s="4" t="s">
        <v>24</v>
      </c>
      <c r="C36" s="4">
        <v>65</v>
      </c>
      <c r="D36" s="4">
        <v>0</v>
      </c>
      <c r="E36" s="4" t="s">
        <v>31</v>
      </c>
      <c r="F36" s="4" t="s">
        <v>104</v>
      </c>
      <c r="G36" s="4" t="s">
        <v>33</v>
      </c>
      <c r="H36" s="4">
        <v>43</v>
      </c>
      <c r="I36" s="4" t="s">
        <v>24</v>
      </c>
      <c r="J36" s="4">
        <v>0</v>
      </c>
      <c r="K36" s="4" t="s">
        <v>27</v>
      </c>
      <c r="L36" s="4" t="s">
        <v>28</v>
      </c>
      <c r="M36" s="4">
        <v>29</v>
      </c>
      <c r="P36" s="5">
        <v>44336</v>
      </c>
      <c r="Q36" s="6">
        <v>24.270754460637331</v>
      </c>
      <c r="R36" s="4">
        <v>5</v>
      </c>
      <c r="S36" s="4" t="str" cm="1">
        <f t="array" ref="S36">_xlfn.IFS(R36=0,"None",R36&lt;3,"Low",R36&lt;6,"Medium",R36&lt;=10,"High")</f>
        <v>Medium</v>
      </c>
      <c r="T36" s="4" t="str" cm="1">
        <f t="array" ref="T36">_xlfn.IFS(M36&lt;=20,"Low",M36&lt;=50,"Medium",M36&lt;=90,"High")</f>
        <v>Medium</v>
      </c>
      <c r="U36" s="7">
        <f>Datos_Limpios[[#This Row],[Number of Complaints or Support]]/Datos_Limpios[[#This Row],[Account Length (in months)]]</f>
        <v>7.6923076923076927E-2</v>
      </c>
      <c r="V36" s="4" t="str" cm="1">
        <f t="array" ref="V36">_xlfn.IFS(H36&lt;30,"Under 30",H36&lt;66,"Middle Age",H36&gt;=66,"Senior")</f>
        <v>Middle Age</v>
      </c>
      <c r="W36" s="4" t="s">
        <v>43</v>
      </c>
    </row>
    <row r="37" spans="1:23" x14ac:dyDescent="0.3">
      <c r="A37" s="4" t="s">
        <v>105</v>
      </c>
      <c r="B37" s="4" t="s">
        <v>31</v>
      </c>
      <c r="C37" s="4">
        <v>21</v>
      </c>
      <c r="D37" s="4">
        <v>0</v>
      </c>
      <c r="E37" s="4" t="s">
        <v>31</v>
      </c>
      <c r="F37" s="4" t="s">
        <v>106</v>
      </c>
      <c r="G37" s="4" t="s">
        <v>33</v>
      </c>
      <c r="H37" s="4">
        <v>49</v>
      </c>
      <c r="I37" s="4" t="s">
        <v>24</v>
      </c>
      <c r="J37" s="4">
        <v>0</v>
      </c>
      <c r="K37" s="4" t="s">
        <v>27</v>
      </c>
      <c r="L37" s="4" t="s">
        <v>35</v>
      </c>
      <c r="M37" s="4">
        <v>54</v>
      </c>
      <c r="N37" s="4" t="s">
        <v>107</v>
      </c>
      <c r="O37" s="4" t="s">
        <v>108</v>
      </c>
      <c r="P37" s="5">
        <v>44039</v>
      </c>
      <c r="Q37" s="6">
        <v>64.4194955762744</v>
      </c>
      <c r="R37" s="4">
        <v>8</v>
      </c>
      <c r="S37" s="4" t="str" cm="1">
        <f t="array" ref="S37">_xlfn.IFS(R37=0,"None",R37&lt;3,"Low",R37&lt;6,"Medium",R37&lt;=10,"High")</f>
        <v>High</v>
      </c>
      <c r="T37" s="4" t="str" cm="1">
        <f t="array" ref="T37">_xlfn.IFS(M37&lt;=20,"Low",M37&lt;=50,"Medium",M37&lt;=90,"High")</f>
        <v>High</v>
      </c>
      <c r="U37" s="7">
        <f>Datos_Limpios[[#This Row],[Number of Complaints or Support]]/Datos_Limpios[[#This Row],[Account Length (in months)]]</f>
        <v>0.38095238095238093</v>
      </c>
      <c r="V37" s="4" t="str" cm="1">
        <f t="array" ref="V37">_xlfn.IFS(H37&lt;30,"Under 30",H37&lt;66,"Middle Age",H37&gt;=66,"Senior")</f>
        <v>Middle Age</v>
      </c>
      <c r="W37" s="4" t="s">
        <v>29</v>
      </c>
    </row>
    <row r="38" spans="1:23" x14ac:dyDescent="0.3">
      <c r="A38" s="4" t="s">
        <v>109</v>
      </c>
      <c r="B38" s="4" t="s">
        <v>24</v>
      </c>
      <c r="C38" s="4">
        <v>34</v>
      </c>
      <c r="D38" s="4">
        <v>0</v>
      </c>
      <c r="E38" s="4" t="s">
        <v>31</v>
      </c>
      <c r="F38" s="4" t="s">
        <v>110</v>
      </c>
      <c r="G38" s="4" t="s">
        <v>26</v>
      </c>
      <c r="H38" s="4">
        <v>39</v>
      </c>
      <c r="I38" s="4" t="s">
        <v>31</v>
      </c>
      <c r="J38" s="4">
        <v>6</v>
      </c>
      <c r="K38" s="4" t="s">
        <v>34</v>
      </c>
      <c r="L38" s="4" t="s">
        <v>28</v>
      </c>
      <c r="M38" s="4">
        <v>16</v>
      </c>
      <c r="P38" s="5">
        <v>44480</v>
      </c>
      <c r="Q38" s="6">
        <v>13.28110197262844</v>
      </c>
      <c r="R38" s="4">
        <v>10</v>
      </c>
      <c r="S38" s="4" t="str" cm="1">
        <f t="array" ref="S38">_xlfn.IFS(R38=0,"None",R38&lt;3,"Low",R38&lt;6,"Medium",R38&lt;=10,"High")</f>
        <v>High</v>
      </c>
      <c r="T38" s="4" t="str" cm="1">
        <f t="array" ref="T38">_xlfn.IFS(M38&lt;=20,"Low",M38&lt;=50,"Medium",M38&lt;=90,"High")</f>
        <v>Low</v>
      </c>
      <c r="U38" s="7">
        <f>Datos_Limpios[[#This Row],[Number of Complaints or Support]]/Datos_Limpios[[#This Row],[Account Length (in months)]]</f>
        <v>0.29411764705882354</v>
      </c>
      <c r="V38" s="4" t="str" cm="1">
        <f t="array" ref="V38">_xlfn.IFS(H38&lt;30,"Under 30",H38&lt;66,"Middle Age",H38&gt;=66,"Senior")</f>
        <v>Middle Age</v>
      </c>
      <c r="W38" s="4" t="s">
        <v>29</v>
      </c>
    </row>
    <row r="39" spans="1:23" x14ac:dyDescent="0.3">
      <c r="A39" s="4" t="s">
        <v>111</v>
      </c>
      <c r="B39" s="4" t="s">
        <v>24</v>
      </c>
      <c r="C39" s="4">
        <v>65</v>
      </c>
      <c r="D39" s="4">
        <v>0</v>
      </c>
      <c r="E39" s="4" t="s">
        <v>31</v>
      </c>
      <c r="F39" s="4" t="s">
        <v>25</v>
      </c>
      <c r="G39" s="4" t="s">
        <v>26</v>
      </c>
      <c r="H39" s="4">
        <v>33</v>
      </c>
      <c r="I39" s="4" t="s">
        <v>31</v>
      </c>
      <c r="J39" s="4">
        <v>5</v>
      </c>
      <c r="K39" s="4" t="s">
        <v>34</v>
      </c>
      <c r="L39" s="4" t="s">
        <v>35</v>
      </c>
      <c r="M39" s="4">
        <v>38</v>
      </c>
      <c r="P39" s="5">
        <v>45240</v>
      </c>
      <c r="Q39" s="6">
        <v>42.170733026634977</v>
      </c>
      <c r="R39" s="4">
        <v>1</v>
      </c>
      <c r="S39" s="4" t="str" cm="1">
        <f t="array" ref="S39">_xlfn.IFS(R39=0,"None",R39&lt;3,"Low",R39&lt;6,"Medium",R39&lt;=10,"High")</f>
        <v>Low</v>
      </c>
      <c r="T39" s="4" t="str" cm="1">
        <f t="array" ref="T39">_xlfn.IFS(M39&lt;=20,"Low",M39&lt;=50,"Medium",M39&lt;=90,"High")</f>
        <v>Medium</v>
      </c>
      <c r="U39" s="7">
        <f>Datos_Limpios[[#This Row],[Number of Complaints or Support]]/Datos_Limpios[[#This Row],[Account Length (in months)]]</f>
        <v>1.5384615384615385E-2</v>
      </c>
      <c r="V39" s="4" t="str" cm="1">
        <f t="array" ref="V39">_xlfn.IFS(H39&lt;30,"Under 30",H39&lt;66,"Middle Age",H39&gt;=66,"Senior")</f>
        <v>Middle Age</v>
      </c>
      <c r="W39" s="4" t="s">
        <v>29</v>
      </c>
    </row>
    <row r="40" spans="1:23" x14ac:dyDescent="0.3">
      <c r="A40" s="4" t="s">
        <v>112</v>
      </c>
      <c r="B40" s="4" t="s">
        <v>24</v>
      </c>
      <c r="C40" s="4">
        <v>72</v>
      </c>
      <c r="D40" s="4">
        <v>0</v>
      </c>
      <c r="E40" s="4" t="s">
        <v>31</v>
      </c>
      <c r="F40" s="4" t="s">
        <v>60</v>
      </c>
      <c r="G40" s="4" t="s">
        <v>26</v>
      </c>
      <c r="H40" s="4">
        <v>77</v>
      </c>
      <c r="I40" s="4" t="s">
        <v>24</v>
      </c>
      <c r="J40" s="4">
        <v>0</v>
      </c>
      <c r="K40" s="4" t="s">
        <v>46</v>
      </c>
      <c r="L40" s="4" t="s">
        <v>28</v>
      </c>
      <c r="M40" s="4">
        <v>34</v>
      </c>
      <c r="P40" s="5">
        <v>45001</v>
      </c>
      <c r="Q40" s="6">
        <v>40.519313465907302</v>
      </c>
      <c r="R40" s="4">
        <v>9</v>
      </c>
      <c r="S40" s="4" t="str" cm="1">
        <f t="array" ref="S40">_xlfn.IFS(R40=0,"None",R40&lt;3,"Low",R40&lt;6,"Medium",R40&lt;=10,"High")</f>
        <v>High</v>
      </c>
      <c r="T40" s="4" t="str" cm="1">
        <f t="array" ref="T40">_xlfn.IFS(M40&lt;=20,"Low",M40&lt;=50,"Medium",M40&lt;=90,"High")</f>
        <v>Medium</v>
      </c>
      <c r="U40" s="7">
        <f>Datos_Limpios[[#This Row],[Number of Complaints or Support]]/Datos_Limpios[[#This Row],[Account Length (in months)]]</f>
        <v>0.125</v>
      </c>
      <c r="V40" s="4" t="str" cm="1">
        <f t="array" ref="V40">_xlfn.IFS(H40&lt;30,"Under 30",H40&lt;66,"Middle Age",H40&gt;=66,"Senior")</f>
        <v>Senior</v>
      </c>
      <c r="W40" s="4" t="s">
        <v>40</v>
      </c>
    </row>
    <row r="41" spans="1:23" x14ac:dyDescent="0.3">
      <c r="A41" s="4" t="s">
        <v>113</v>
      </c>
      <c r="B41" s="4" t="s">
        <v>24</v>
      </c>
      <c r="C41" s="4">
        <v>64</v>
      </c>
      <c r="D41" s="4">
        <v>0</v>
      </c>
      <c r="E41" s="4" t="s">
        <v>31</v>
      </c>
      <c r="F41" s="4" t="s">
        <v>85</v>
      </c>
      <c r="G41" s="4" t="s">
        <v>33</v>
      </c>
      <c r="H41" s="4">
        <v>38</v>
      </c>
      <c r="I41" s="4" t="s">
        <v>31</v>
      </c>
      <c r="J41" s="4">
        <v>4</v>
      </c>
      <c r="K41" s="4" t="s">
        <v>46</v>
      </c>
      <c r="L41" s="4" t="s">
        <v>28</v>
      </c>
      <c r="M41" s="4">
        <v>16</v>
      </c>
      <c r="P41" s="5">
        <v>44091</v>
      </c>
      <c r="Q41" s="6">
        <v>17.92796312637509</v>
      </c>
      <c r="R41" s="4">
        <v>8</v>
      </c>
      <c r="S41" s="4" t="str" cm="1">
        <f t="array" ref="S41">_xlfn.IFS(R41=0,"None",R41&lt;3,"Low",R41&lt;6,"Medium",R41&lt;=10,"High")</f>
        <v>High</v>
      </c>
      <c r="T41" s="4" t="str" cm="1">
        <f t="array" ref="T41">_xlfn.IFS(M41&lt;=20,"Low",M41&lt;=50,"Medium",M41&lt;=90,"High")</f>
        <v>Low</v>
      </c>
      <c r="U41" s="7">
        <f>Datos_Limpios[[#This Row],[Number of Complaints or Support]]/Datos_Limpios[[#This Row],[Account Length (in months)]]</f>
        <v>0.125</v>
      </c>
      <c r="V41" s="4" t="str" cm="1">
        <f t="array" ref="V41">_xlfn.IFS(H41&lt;30,"Under 30",H41&lt;66,"Middle Age",H41&gt;=66,"Senior")</f>
        <v>Middle Age</v>
      </c>
      <c r="W41" s="4" t="s">
        <v>43</v>
      </c>
    </row>
    <row r="42" spans="1:23" x14ac:dyDescent="0.3">
      <c r="A42" s="4" t="s">
        <v>114</v>
      </c>
      <c r="B42" s="4" t="s">
        <v>31</v>
      </c>
      <c r="C42" s="4">
        <v>17</v>
      </c>
      <c r="D42" s="4">
        <v>3</v>
      </c>
      <c r="E42" s="4" t="s">
        <v>31</v>
      </c>
      <c r="F42" s="4" t="s">
        <v>70</v>
      </c>
      <c r="G42" s="4" t="s">
        <v>26</v>
      </c>
      <c r="H42" s="4">
        <v>54</v>
      </c>
      <c r="I42" s="4" t="s">
        <v>24</v>
      </c>
      <c r="J42" s="4">
        <v>0</v>
      </c>
      <c r="K42" s="4" t="s">
        <v>34</v>
      </c>
      <c r="L42" s="4" t="s">
        <v>115</v>
      </c>
      <c r="M42" s="4">
        <v>19</v>
      </c>
      <c r="N42" s="4" t="s">
        <v>92</v>
      </c>
      <c r="O42" s="4" t="s">
        <v>93</v>
      </c>
      <c r="P42" s="5">
        <v>44629</v>
      </c>
      <c r="Q42" s="6">
        <v>19.562336249707158</v>
      </c>
      <c r="R42" s="4">
        <v>5</v>
      </c>
      <c r="S42" s="4" t="str" cm="1">
        <f t="array" ref="S42">_xlfn.IFS(R42=0,"None",R42&lt;3,"Low",R42&lt;6,"Medium",R42&lt;=10,"High")</f>
        <v>Medium</v>
      </c>
      <c r="T42" s="4" t="str" cm="1">
        <f t="array" ref="T42">_xlfn.IFS(M42&lt;=20,"Low",M42&lt;=50,"Medium",M42&lt;=90,"High")</f>
        <v>Low</v>
      </c>
      <c r="U42" s="7">
        <f>Datos_Limpios[[#This Row],[Number of Complaints or Support]]/Datos_Limpios[[#This Row],[Account Length (in months)]]</f>
        <v>0.29411764705882354</v>
      </c>
      <c r="V42" s="4" t="str" cm="1">
        <f t="array" ref="V42">_xlfn.IFS(H42&lt;30,"Under 30",H42&lt;66,"Middle Age",H42&gt;=66,"Senior")</f>
        <v>Middle Age</v>
      </c>
      <c r="W42" s="4" t="s">
        <v>29</v>
      </c>
    </row>
    <row r="43" spans="1:23" x14ac:dyDescent="0.3">
      <c r="A43" s="4" t="s">
        <v>116</v>
      </c>
      <c r="B43" s="4" t="s">
        <v>24</v>
      </c>
      <c r="C43" s="4">
        <v>1</v>
      </c>
      <c r="D43" s="4">
        <v>2</v>
      </c>
      <c r="E43" s="4" t="s">
        <v>31</v>
      </c>
      <c r="F43" s="4" t="s">
        <v>63</v>
      </c>
      <c r="G43" s="4" t="s">
        <v>33</v>
      </c>
      <c r="H43" s="4">
        <v>32</v>
      </c>
      <c r="I43" s="4" t="s">
        <v>24</v>
      </c>
      <c r="J43" s="4">
        <v>0</v>
      </c>
      <c r="K43" s="4" t="s">
        <v>27</v>
      </c>
      <c r="L43" s="4" t="s">
        <v>35</v>
      </c>
      <c r="M43" s="4">
        <v>24</v>
      </c>
      <c r="P43" s="5">
        <v>44263</v>
      </c>
      <c r="Q43" s="6">
        <v>24.137364509108721</v>
      </c>
      <c r="R43" s="4">
        <v>10</v>
      </c>
      <c r="S43" s="4" t="str" cm="1">
        <f t="array" ref="S43">_xlfn.IFS(R43=0,"None",R43&lt;3,"Low",R43&lt;6,"Medium",R43&lt;=10,"High")</f>
        <v>High</v>
      </c>
      <c r="T43" s="4" t="str" cm="1">
        <f t="array" ref="T43">_xlfn.IFS(M43&lt;=20,"Low",M43&lt;=50,"Medium",M43&lt;=90,"High")</f>
        <v>Medium</v>
      </c>
      <c r="U43" s="7">
        <f>Datos_Limpios[[#This Row],[Number of Complaints or Support]]/Datos_Limpios[[#This Row],[Account Length (in months)]]</f>
        <v>10</v>
      </c>
      <c r="V43" s="4" t="str" cm="1">
        <f t="array" ref="V43">_xlfn.IFS(H43&lt;30,"Under 30",H43&lt;66,"Middle Age",H43&gt;=66,"Senior")</f>
        <v>Middle Age</v>
      </c>
      <c r="W43" s="4" t="s">
        <v>40</v>
      </c>
    </row>
    <row r="44" spans="1:23" x14ac:dyDescent="0.3">
      <c r="A44" s="4" t="s">
        <v>117</v>
      </c>
      <c r="B44" s="4" t="s">
        <v>24</v>
      </c>
      <c r="C44" s="4">
        <v>67</v>
      </c>
      <c r="D44" s="4">
        <v>0</v>
      </c>
      <c r="E44" s="4" t="s">
        <v>31</v>
      </c>
      <c r="F44" s="4" t="s">
        <v>118</v>
      </c>
      <c r="G44" s="4" t="s">
        <v>26</v>
      </c>
      <c r="H44" s="4">
        <v>48</v>
      </c>
      <c r="I44" s="4" t="s">
        <v>24</v>
      </c>
      <c r="J44" s="4">
        <v>0</v>
      </c>
      <c r="K44" s="4" t="s">
        <v>34</v>
      </c>
      <c r="L44" s="4" t="s">
        <v>28</v>
      </c>
      <c r="M44" s="4">
        <v>25</v>
      </c>
      <c r="P44" s="5">
        <v>44340</v>
      </c>
      <c r="Q44" s="6">
        <v>24.784854498441589</v>
      </c>
      <c r="R44" s="4">
        <v>0</v>
      </c>
      <c r="S44" s="4" t="str" cm="1">
        <f t="array" ref="S44">_xlfn.IFS(R44=0,"None",R44&lt;3,"Low",R44&lt;6,"Medium",R44&lt;=10,"High")</f>
        <v>None</v>
      </c>
      <c r="T44" s="4" t="str" cm="1">
        <f t="array" ref="T44">_xlfn.IFS(M44&lt;=20,"Low",M44&lt;=50,"Medium",M44&lt;=90,"High")</f>
        <v>Medium</v>
      </c>
      <c r="U44" s="7">
        <f>Datos_Limpios[[#This Row],[Number of Complaints or Support]]/Datos_Limpios[[#This Row],[Account Length (in months)]]</f>
        <v>0</v>
      </c>
      <c r="V44" s="4" t="str" cm="1">
        <f t="array" ref="V44">_xlfn.IFS(H44&lt;30,"Under 30",H44&lt;66,"Middle Age",H44&gt;=66,"Senior")</f>
        <v>Middle Age</v>
      </c>
      <c r="W44" s="4" t="s">
        <v>47</v>
      </c>
    </row>
    <row r="45" spans="1:23" x14ac:dyDescent="0.3">
      <c r="A45" s="4" t="s">
        <v>119</v>
      </c>
      <c r="B45" s="4" t="s">
        <v>24</v>
      </c>
      <c r="C45" s="4">
        <v>1</v>
      </c>
      <c r="D45" s="4">
        <v>0</v>
      </c>
      <c r="E45" s="4" t="s">
        <v>24</v>
      </c>
      <c r="F45" s="4" t="s">
        <v>120</v>
      </c>
      <c r="G45" s="4" t="s">
        <v>26</v>
      </c>
      <c r="H45" s="4">
        <v>66</v>
      </c>
      <c r="I45" s="4" t="s">
        <v>24</v>
      </c>
      <c r="J45" s="4">
        <v>0</v>
      </c>
      <c r="K45" s="4" t="s">
        <v>46</v>
      </c>
      <c r="L45" s="4" t="s">
        <v>35</v>
      </c>
      <c r="M45" s="4">
        <v>34</v>
      </c>
      <c r="P45" s="5">
        <v>44254</v>
      </c>
      <c r="Q45" s="6">
        <v>32.357068119608748</v>
      </c>
      <c r="R45" s="4">
        <v>1</v>
      </c>
      <c r="S45" s="4" t="str" cm="1">
        <f t="array" ref="S45">_xlfn.IFS(R45=0,"None",R45&lt;3,"Low",R45&lt;6,"Medium",R45&lt;=10,"High")</f>
        <v>Low</v>
      </c>
      <c r="T45" s="4" t="str" cm="1">
        <f t="array" ref="T45">_xlfn.IFS(M45&lt;=20,"Low",M45&lt;=50,"Medium",M45&lt;=90,"High")</f>
        <v>Medium</v>
      </c>
      <c r="U45" s="7">
        <f>Datos_Limpios[[#This Row],[Number of Complaints or Support]]/Datos_Limpios[[#This Row],[Account Length (in months)]]</f>
        <v>1</v>
      </c>
      <c r="V45" s="4" t="str" cm="1">
        <f t="array" ref="V45">_xlfn.IFS(H45&lt;30,"Under 30",H45&lt;66,"Middle Age",H45&gt;=66,"Senior")</f>
        <v>Senior</v>
      </c>
      <c r="W45" s="4" t="s">
        <v>29</v>
      </c>
    </row>
    <row r="46" spans="1:23" x14ac:dyDescent="0.3">
      <c r="A46" s="4" t="s">
        <v>121</v>
      </c>
      <c r="B46" s="4" t="s">
        <v>31</v>
      </c>
      <c r="C46" s="4">
        <v>33</v>
      </c>
      <c r="D46" s="4">
        <v>5</v>
      </c>
      <c r="E46" s="4" t="s">
        <v>24</v>
      </c>
      <c r="F46" s="4" t="s">
        <v>102</v>
      </c>
      <c r="G46" s="4" t="s">
        <v>26</v>
      </c>
      <c r="H46" s="4">
        <v>67</v>
      </c>
      <c r="I46" s="4" t="s">
        <v>24</v>
      </c>
      <c r="J46" s="4">
        <v>0</v>
      </c>
      <c r="K46" s="4" t="s">
        <v>27</v>
      </c>
      <c r="L46" s="4" t="s">
        <v>35</v>
      </c>
      <c r="M46" s="4">
        <v>62</v>
      </c>
      <c r="N46" s="4" t="s">
        <v>66</v>
      </c>
      <c r="O46" s="4" t="s">
        <v>122</v>
      </c>
      <c r="P46" s="5">
        <v>44368</v>
      </c>
      <c r="Q46" s="6">
        <v>71.704262874618308</v>
      </c>
      <c r="R46" s="4">
        <v>5</v>
      </c>
      <c r="S46" s="4" t="str" cm="1">
        <f t="array" ref="S46">_xlfn.IFS(R46=0,"None",R46&lt;3,"Low",R46&lt;6,"Medium",R46&lt;=10,"High")</f>
        <v>Medium</v>
      </c>
      <c r="T46" s="4" t="str" cm="1">
        <f t="array" ref="T46">_xlfn.IFS(M46&lt;=20,"Low",M46&lt;=50,"Medium",M46&lt;=90,"High")</f>
        <v>High</v>
      </c>
      <c r="U46" s="7">
        <f>Datos_Limpios[[#This Row],[Number of Complaints or Support]]/Datos_Limpios[[#This Row],[Account Length (in months)]]</f>
        <v>0.15151515151515152</v>
      </c>
      <c r="V46" s="4" t="str" cm="1">
        <f t="array" ref="V46">_xlfn.IFS(H46&lt;30,"Under 30",H46&lt;66,"Middle Age",H46&gt;=66,"Senior")</f>
        <v>Senior</v>
      </c>
      <c r="W46" s="4" t="s">
        <v>40</v>
      </c>
    </row>
    <row r="47" spans="1:23" x14ac:dyDescent="0.3">
      <c r="A47" s="4" t="s">
        <v>123</v>
      </c>
      <c r="B47" s="4" t="s">
        <v>31</v>
      </c>
      <c r="C47" s="4">
        <v>11</v>
      </c>
      <c r="D47" s="4">
        <v>1</v>
      </c>
      <c r="E47" s="4" t="s">
        <v>31</v>
      </c>
      <c r="F47" s="4" t="s">
        <v>124</v>
      </c>
      <c r="G47" s="4" t="s">
        <v>26</v>
      </c>
      <c r="H47" s="4">
        <v>44</v>
      </c>
      <c r="I47" s="4" t="s">
        <v>24</v>
      </c>
      <c r="J47" s="4">
        <v>0</v>
      </c>
      <c r="K47" s="4" t="s">
        <v>27</v>
      </c>
      <c r="L47" s="4" t="s">
        <v>35</v>
      </c>
      <c r="M47" s="4">
        <v>24</v>
      </c>
      <c r="N47" s="4" t="s">
        <v>38</v>
      </c>
      <c r="O47" s="4" t="s">
        <v>125</v>
      </c>
      <c r="P47" s="5">
        <v>44629</v>
      </c>
      <c r="Q47" s="6">
        <v>21.586051978125099</v>
      </c>
      <c r="R47" s="4">
        <v>5</v>
      </c>
      <c r="S47" s="4" t="str" cm="1">
        <f t="array" ref="S47">_xlfn.IFS(R47=0,"None",R47&lt;3,"Low",R47&lt;6,"Medium",R47&lt;=10,"High")</f>
        <v>Medium</v>
      </c>
      <c r="T47" s="4" t="str" cm="1">
        <f t="array" ref="T47">_xlfn.IFS(M47&lt;=20,"Low",M47&lt;=50,"Medium",M47&lt;=90,"High")</f>
        <v>Medium</v>
      </c>
      <c r="U47" s="7">
        <f>Datos_Limpios[[#This Row],[Number of Complaints or Support]]/Datos_Limpios[[#This Row],[Account Length (in months)]]</f>
        <v>0.45454545454545453</v>
      </c>
      <c r="V47" s="4" t="str" cm="1">
        <f t="array" ref="V47">_xlfn.IFS(H47&lt;30,"Under 30",H47&lt;66,"Middle Age",H47&gt;=66,"Senior")</f>
        <v>Middle Age</v>
      </c>
      <c r="W47" s="4" t="s">
        <v>43</v>
      </c>
    </row>
    <row r="48" spans="1:23" x14ac:dyDescent="0.3">
      <c r="A48" s="4" t="s">
        <v>126</v>
      </c>
      <c r="B48" s="4" t="s">
        <v>24</v>
      </c>
      <c r="C48" s="4">
        <v>22</v>
      </c>
      <c r="D48" s="4">
        <v>0</v>
      </c>
      <c r="E48" s="4" t="s">
        <v>24</v>
      </c>
      <c r="F48" s="4" t="s">
        <v>89</v>
      </c>
      <c r="G48" s="4" t="s">
        <v>33</v>
      </c>
      <c r="H48" s="4">
        <v>66</v>
      </c>
      <c r="I48" s="4" t="s">
        <v>31</v>
      </c>
      <c r="J48" s="4">
        <v>5</v>
      </c>
      <c r="K48" s="4" t="s">
        <v>46</v>
      </c>
      <c r="L48" s="4" t="s">
        <v>28</v>
      </c>
      <c r="M48" s="4">
        <v>10</v>
      </c>
      <c r="P48" s="5">
        <v>44585</v>
      </c>
      <c r="Q48" s="6">
        <v>11.573817483244451</v>
      </c>
      <c r="R48" s="4">
        <v>9</v>
      </c>
      <c r="S48" s="4" t="str" cm="1">
        <f t="array" ref="S48">_xlfn.IFS(R48=0,"None",R48&lt;3,"Low",R48&lt;6,"Medium",R48&lt;=10,"High")</f>
        <v>High</v>
      </c>
      <c r="T48" s="4" t="str" cm="1">
        <f t="array" ref="T48">_xlfn.IFS(M48&lt;=20,"Low",M48&lt;=50,"Medium",M48&lt;=90,"High")</f>
        <v>Low</v>
      </c>
      <c r="U48" s="7">
        <f>Datos_Limpios[[#This Row],[Number of Complaints or Support]]/Datos_Limpios[[#This Row],[Account Length (in months)]]</f>
        <v>0.40909090909090912</v>
      </c>
      <c r="V48" s="4" t="str" cm="1">
        <f t="array" ref="V48">_xlfn.IFS(H48&lt;30,"Under 30",H48&lt;66,"Middle Age",H48&gt;=66,"Senior")</f>
        <v>Senior</v>
      </c>
      <c r="W48" s="4" t="s">
        <v>40</v>
      </c>
    </row>
    <row r="49" spans="1:23" x14ac:dyDescent="0.3">
      <c r="A49" s="4" t="s">
        <v>127</v>
      </c>
      <c r="B49" s="4" t="s">
        <v>31</v>
      </c>
      <c r="C49" s="4">
        <v>1</v>
      </c>
      <c r="D49" s="4">
        <v>3</v>
      </c>
      <c r="E49" s="4" t="s">
        <v>31</v>
      </c>
      <c r="F49" s="4" t="s">
        <v>120</v>
      </c>
      <c r="G49" s="4" t="s">
        <v>33</v>
      </c>
      <c r="H49" s="4">
        <v>22</v>
      </c>
      <c r="I49" s="4" t="s">
        <v>24</v>
      </c>
      <c r="J49" s="4">
        <v>0</v>
      </c>
      <c r="K49" s="4" t="s">
        <v>27</v>
      </c>
      <c r="L49" s="4" t="s">
        <v>35</v>
      </c>
      <c r="M49" s="4">
        <v>32</v>
      </c>
      <c r="N49" s="4" t="s">
        <v>66</v>
      </c>
      <c r="O49" s="4" t="s">
        <v>122</v>
      </c>
      <c r="P49" s="5">
        <v>43855</v>
      </c>
      <c r="Q49" s="6">
        <v>32.822812821487879</v>
      </c>
      <c r="R49" s="4">
        <v>6</v>
      </c>
      <c r="S49" s="4" t="str" cm="1">
        <f t="array" ref="S49">_xlfn.IFS(R49=0,"None",R49&lt;3,"Low",R49&lt;6,"Medium",R49&lt;=10,"High")</f>
        <v>High</v>
      </c>
      <c r="T49" s="4" t="str" cm="1">
        <f t="array" ref="T49">_xlfn.IFS(M49&lt;=20,"Low",M49&lt;=50,"Medium",M49&lt;=90,"High")</f>
        <v>Medium</v>
      </c>
      <c r="U49" s="7">
        <f>Datos_Limpios[[#This Row],[Number of Complaints or Support]]/Datos_Limpios[[#This Row],[Account Length (in months)]]</f>
        <v>6</v>
      </c>
      <c r="V49" s="4" t="str" cm="1">
        <f t="array" ref="V49">_xlfn.IFS(H49&lt;30,"Under 30",H49&lt;66,"Middle Age",H49&gt;=66,"Senior")</f>
        <v>Under 30</v>
      </c>
      <c r="W49" s="4" t="s">
        <v>29</v>
      </c>
    </row>
    <row r="50" spans="1:23" x14ac:dyDescent="0.3">
      <c r="A50" s="4" t="s">
        <v>128</v>
      </c>
      <c r="B50" s="4" t="s">
        <v>24</v>
      </c>
      <c r="C50" s="4">
        <v>37</v>
      </c>
      <c r="D50" s="4">
        <v>1</v>
      </c>
      <c r="E50" s="4" t="s">
        <v>31</v>
      </c>
      <c r="F50" s="4" t="s">
        <v>129</v>
      </c>
      <c r="G50" s="4" t="s">
        <v>26</v>
      </c>
      <c r="H50" s="4">
        <v>44</v>
      </c>
      <c r="I50" s="4" t="s">
        <v>24</v>
      </c>
      <c r="J50" s="4">
        <v>0</v>
      </c>
      <c r="K50" s="4" t="s">
        <v>34</v>
      </c>
      <c r="L50" s="4" t="s">
        <v>28</v>
      </c>
      <c r="M50" s="4">
        <v>42</v>
      </c>
      <c r="P50" s="5">
        <v>44054</v>
      </c>
      <c r="Q50" s="6">
        <v>43.751490643201507</v>
      </c>
      <c r="R50" s="4">
        <v>5</v>
      </c>
      <c r="S50" s="4" t="str" cm="1">
        <f t="array" ref="S50">_xlfn.IFS(R50=0,"None",R50&lt;3,"Low",R50&lt;6,"Medium",R50&lt;=10,"High")</f>
        <v>Medium</v>
      </c>
      <c r="T50" s="4" t="str" cm="1">
        <f t="array" ref="T50">_xlfn.IFS(M50&lt;=20,"Low",M50&lt;=50,"Medium",M50&lt;=90,"High")</f>
        <v>Medium</v>
      </c>
      <c r="U50" s="7">
        <f>Datos_Limpios[[#This Row],[Number of Complaints or Support]]/Datos_Limpios[[#This Row],[Account Length (in months)]]</f>
        <v>0.13513513513513514</v>
      </c>
      <c r="V50" s="4" t="str" cm="1">
        <f t="array" ref="V50">_xlfn.IFS(H50&lt;30,"Under 30",H50&lt;66,"Middle Age",H50&gt;=66,"Senior")</f>
        <v>Middle Age</v>
      </c>
      <c r="W50" s="4" t="s">
        <v>29</v>
      </c>
    </row>
    <row r="51" spans="1:23" x14ac:dyDescent="0.3">
      <c r="A51" s="4" t="s">
        <v>130</v>
      </c>
      <c r="B51" s="4" t="s">
        <v>24</v>
      </c>
      <c r="C51" s="4">
        <v>1</v>
      </c>
      <c r="D51" s="4">
        <v>0</v>
      </c>
      <c r="E51" s="4" t="s">
        <v>24</v>
      </c>
      <c r="F51" s="4" t="s">
        <v>95</v>
      </c>
      <c r="G51" s="4" t="s">
        <v>33</v>
      </c>
      <c r="H51" s="4">
        <v>40</v>
      </c>
      <c r="I51" s="4" t="s">
        <v>24</v>
      </c>
      <c r="J51" s="4">
        <v>0</v>
      </c>
      <c r="K51" s="4" t="s">
        <v>27</v>
      </c>
      <c r="L51" s="4" t="s">
        <v>35</v>
      </c>
      <c r="M51" s="4">
        <v>25</v>
      </c>
      <c r="P51" s="5">
        <v>44212</v>
      </c>
      <c r="Q51" s="6">
        <v>24.333014465285771</v>
      </c>
      <c r="R51" s="4">
        <v>8</v>
      </c>
      <c r="S51" s="4" t="str" cm="1">
        <f t="array" ref="S51">_xlfn.IFS(R51=0,"None",R51&lt;3,"Low",R51&lt;6,"Medium",R51&lt;=10,"High")</f>
        <v>High</v>
      </c>
      <c r="T51" s="4" t="str" cm="1">
        <f t="array" ref="T51">_xlfn.IFS(M51&lt;=20,"Low",M51&lt;=50,"Medium",M51&lt;=90,"High")</f>
        <v>Medium</v>
      </c>
      <c r="U51" s="7">
        <f>Datos_Limpios[[#This Row],[Number of Complaints or Support]]/Datos_Limpios[[#This Row],[Account Length (in months)]]</f>
        <v>8</v>
      </c>
      <c r="V51" s="4" t="str" cm="1">
        <f t="array" ref="V51">_xlfn.IFS(H51&lt;30,"Under 30",H51&lt;66,"Middle Age",H51&gt;=66,"Senior")</f>
        <v>Middle Age</v>
      </c>
      <c r="W51" s="4" t="s">
        <v>47</v>
      </c>
    </row>
    <row r="52" spans="1:23" x14ac:dyDescent="0.3">
      <c r="A52" s="4" t="s">
        <v>131</v>
      </c>
      <c r="B52" s="4" t="s">
        <v>31</v>
      </c>
      <c r="C52" s="4">
        <v>26</v>
      </c>
      <c r="D52" s="4">
        <v>1</v>
      </c>
      <c r="E52" s="4" t="s">
        <v>31</v>
      </c>
      <c r="F52" s="4" t="s">
        <v>132</v>
      </c>
      <c r="G52" s="4" t="s">
        <v>26</v>
      </c>
      <c r="H52" s="4">
        <v>27</v>
      </c>
      <c r="I52" s="4" t="s">
        <v>24</v>
      </c>
      <c r="J52" s="4">
        <v>0</v>
      </c>
      <c r="K52" s="4" t="s">
        <v>27</v>
      </c>
      <c r="L52" s="4" t="s">
        <v>28</v>
      </c>
      <c r="N52" s="4" t="s">
        <v>75</v>
      </c>
      <c r="O52" s="4" t="s">
        <v>133</v>
      </c>
      <c r="P52" s="5">
        <v>44913</v>
      </c>
      <c r="Q52" s="6">
        <v>29.528241544872131</v>
      </c>
      <c r="R52" s="4">
        <v>5</v>
      </c>
      <c r="S52" s="4" t="str" cm="1">
        <f t="array" ref="S52">_xlfn.IFS(R52=0,"None",R52&lt;3,"Low",R52&lt;6,"Medium",R52&lt;=10,"High")</f>
        <v>Medium</v>
      </c>
      <c r="T52" s="4" t="str" cm="1">
        <f t="array" ref="T52">_xlfn.IFS(M52&lt;=20,"Low",M52&lt;=50,"Medium",M52&lt;=90,"High")</f>
        <v>Low</v>
      </c>
      <c r="U52" s="7">
        <f>Datos_Limpios[[#This Row],[Number of Complaints or Support]]/Datos_Limpios[[#This Row],[Account Length (in months)]]</f>
        <v>0.19230769230769232</v>
      </c>
      <c r="V52" s="4" t="str" cm="1">
        <f t="array" ref="V52">_xlfn.IFS(H52&lt;30,"Under 30",H52&lt;66,"Middle Age",H52&gt;=66,"Senior")</f>
        <v>Under 30</v>
      </c>
      <c r="W52" s="4" t="s">
        <v>43</v>
      </c>
    </row>
    <row r="53" spans="1:23" x14ac:dyDescent="0.3">
      <c r="A53" s="4" t="s">
        <v>134</v>
      </c>
      <c r="B53" s="4" t="s">
        <v>24</v>
      </c>
      <c r="C53" s="4">
        <v>21</v>
      </c>
      <c r="D53" s="4">
        <v>0</v>
      </c>
      <c r="E53" s="4" t="s">
        <v>31</v>
      </c>
      <c r="F53" s="4" t="s">
        <v>56</v>
      </c>
      <c r="G53" s="4" t="s">
        <v>26</v>
      </c>
      <c r="H53" s="4">
        <v>67</v>
      </c>
      <c r="I53" s="4" t="s">
        <v>31</v>
      </c>
      <c r="J53" s="4">
        <v>2</v>
      </c>
      <c r="K53" s="4" t="s">
        <v>34</v>
      </c>
      <c r="L53" s="4" t="s">
        <v>28</v>
      </c>
      <c r="P53" s="5">
        <v>44873</v>
      </c>
      <c r="Q53" s="6">
        <v>27.07868178814233</v>
      </c>
      <c r="R53" s="4">
        <v>7</v>
      </c>
      <c r="S53" s="4" t="str" cm="1">
        <f t="array" ref="S53">_xlfn.IFS(R53=0,"None",R53&lt;3,"Low",R53&lt;6,"Medium",R53&lt;=10,"High")</f>
        <v>High</v>
      </c>
      <c r="T53" s="4" t="str" cm="1">
        <f t="array" ref="T53">_xlfn.IFS(M53&lt;=20,"Low",M53&lt;=50,"Medium",M53&lt;=90,"High")</f>
        <v>Low</v>
      </c>
      <c r="U53" s="7">
        <f>Datos_Limpios[[#This Row],[Number of Complaints or Support]]/Datos_Limpios[[#This Row],[Account Length (in months)]]</f>
        <v>0.33333333333333331</v>
      </c>
      <c r="V53" s="4" t="str" cm="1">
        <f t="array" ref="V53">_xlfn.IFS(H53&lt;30,"Under 30",H53&lt;66,"Middle Age",H53&gt;=66,"Senior")</f>
        <v>Senior</v>
      </c>
      <c r="W53" s="4" t="s">
        <v>29</v>
      </c>
    </row>
    <row r="54" spans="1:23" x14ac:dyDescent="0.3">
      <c r="A54" s="4" t="s">
        <v>135</v>
      </c>
      <c r="B54" s="4" t="s">
        <v>24</v>
      </c>
      <c r="C54" s="4">
        <v>23</v>
      </c>
      <c r="D54" s="4">
        <v>0</v>
      </c>
      <c r="E54" s="4" t="s">
        <v>31</v>
      </c>
      <c r="F54" s="4" t="s">
        <v>68</v>
      </c>
      <c r="G54" s="4" t="s">
        <v>26</v>
      </c>
      <c r="H54" s="4">
        <v>68</v>
      </c>
      <c r="I54" s="4" t="s">
        <v>24</v>
      </c>
      <c r="J54" s="4">
        <v>0</v>
      </c>
      <c r="K54" s="4" t="s">
        <v>34</v>
      </c>
      <c r="L54" s="4" t="s">
        <v>28</v>
      </c>
      <c r="P54" s="5">
        <v>44820</v>
      </c>
      <c r="Q54" s="6">
        <v>41.97255993420427</v>
      </c>
      <c r="R54" s="4">
        <v>1</v>
      </c>
      <c r="S54" s="4" t="str" cm="1">
        <f t="array" ref="S54">_xlfn.IFS(R54=0,"None",R54&lt;3,"Low",R54&lt;6,"Medium",R54&lt;=10,"High")</f>
        <v>Low</v>
      </c>
      <c r="T54" s="4" t="str" cm="1">
        <f t="array" ref="T54">_xlfn.IFS(M54&lt;=20,"Low",M54&lt;=50,"Medium",M54&lt;=90,"High")</f>
        <v>Low</v>
      </c>
      <c r="U54" s="7">
        <f>Datos_Limpios[[#This Row],[Number of Complaints or Support]]/Datos_Limpios[[#This Row],[Account Length (in months)]]</f>
        <v>4.3478260869565216E-2</v>
      </c>
      <c r="V54" s="4" t="str" cm="1">
        <f t="array" ref="V54">_xlfn.IFS(H54&lt;30,"Under 30",H54&lt;66,"Middle Age",H54&gt;=66,"Senior")</f>
        <v>Senior</v>
      </c>
      <c r="W54" s="4" t="s">
        <v>40</v>
      </c>
    </row>
    <row r="55" spans="1:23" x14ac:dyDescent="0.3">
      <c r="A55" s="4" t="s">
        <v>136</v>
      </c>
      <c r="B55" s="4" t="s">
        <v>24</v>
      </c>
      <c r="C55" s="4">
        <v>66</v>
      </c>
      <c r="D55" s="4">
        <v>0</v>
      </c>
      <c r="E55" s="4" t="s">
        <v>31</v>
      </c>
      <c r="F55" s="4" t="s">
        <v>54</v>
      </c>
      <c r="G55" s="4" t="s">
        <v>26</v>
      </c>
      <c r="H55" s="4">
        <v>80</v>
      </c>
      <c r="I55" s="4" t="s">
        <v>24</v>
      </c>
      <c r="J55" s="4">
        <v>0</v>
      </c>
      <c r="K55" s="4" t="s">
        <v>46</v>
      </c>
      <c r="L55" s="4" t="s">
        <v>35</v>
      </c>
      <c r="P55" s="5">
        <v>44989</v>
      </c>
      <c r="Q55" s="6">
        <v>26.741617129223609</v>
      </c>
      <c r="R55" s="4">
        <v>1</v>
      </c>
      <c r="S55" s="4" t="str" cm="1">
        <f t="array" ref="S55">_xlfn.IFS(R55=0,"None",R55&lt;3,"Low",R55&lt;6,"Medium",R55&lt;=10,"High")</f>
        <v>Low</v>
      </c>
      <c r="T55" s="4" t="str" cm="1">
        <f t="array" ref="T55">_xlfn.IFS(M55&lt;=20,"Low",M55&lt;=50,"Medium",M55&lt;=90,"High")</f>
        <v>Low</v>
      </c>
      <c r="U55" s="7">
        <f>Datos_Limpios[[#This Row],[Number of Complaints or Support]]/Datos_Limpios[[#This Row],[Account Length (in months)]]</f>
        <v>1.5151515151515152E-2</v>
      </c>
      <c r="V55" s="4" t="str" cm="1">
        <f t="array" ref="V55">_xlfn.IFS(H55&lt;30,"Under 30",H55&lt;66,"Middle Age",H55&gt;=66,"Senior")</f>
        <v>Senior</v>
      </c>
      <c r="W55" s="4" t="s">
        <v>43</v>
      </c>
    </row>
    <row r="56" spans="1:23" x14ac:dyDescent="0.3">
      <c r="A56" s="4" t="s">
        <v>137</v>
      </c>
      <c r="B56" s="4" t="s">
        <v>24</v>
      </c>
      <c r="C56" s="4">
        <v>6</v>
      </c>
      <c r="D56" s="4">
        <v>0</v>
      </c>
      <c r="E56" s="4" t="s">
        <v>24</v>
      </c>
      <c r="F56" s="4" t="s">
        <v>138</v>
      </c>
      <c r="G56" s="4" t="s">
        <v>26</v>
      </c>
      <c r="H56" s="4">
        <v>21</v>
      </c>
      <c r="I56" s="4" t="s">
        <v>24</v>
      </c>
      <c r="J56" s="4">
        <v>0</v>
      </c>
      <c r="K56" s="4" t="s">
        <v>46</v>
      </c>
      <c r="L56" s="4" t="s">
        <v>115</v>
      </c>
      <c r="P56" s="5">
        <v>44694</v>
      </c>
      <c r="Q56" s="6">
        <v>24.534746531696051</v>
      </c>
      <c r="R56" s="4">
        <v>9</v>
      </c>
      <c r="S56" s="4" t="str" cm="1">
        <f t="array" ref="S56">_xlfn.IFS(R56=0,"None",R56&lt;3,"Low",R56&lt;6,"Medium",R56&lt;=10,"High")</f>
        <v>High</v>
      </c>
      <c r="T56" s="4" t="str" cm="1">
        <f t="array" ref="T56">_xlfn.IFS(M56&lt;=20,"Low",M56&lt;=50,"Medium",M56&lt;=90,"High")</f>
        <v>Low</v>
      </c>
      <c r="U56" s="7">
        <f>Datos_Limpios[[#This Row],[Number of Complaints or Support]]/Datos_Limpios[[#This Row],[Account Length (in months)]]</f>
        <v>1.5</v>
      </c>
      <c r="V56" s="4" t="str" cm="1">
        <f t="array" ref="V56">_xlfn.IFS(H56&lt;30,"Under 30",H56&lt;66,"Middle Age",H56&gt;=66,"Senior")</f>
        <v>Under 30</v>
      </c>
      <c r="W56" s="4" t="s">
        <v>47</v>
      </c>
    </row>
    <row r="57" spans="1:23" x14ac:dyDescent="0.3">
      <c r="A57" s="4" t="s">
        <v>139</v>
      </c>
      <c r="B57" s="4" t="s">
        <v>24</v>
      </c>
      <c r="C57" s="4">
        <v>25</v>
      </c>
      <c r="D57" s="4">
        <v>0</v>
      </c>
      <c r="E57" s="4" t="s">
        <v>31</v>
      </c>
      <c r="F57" s="4" t="s">
        <v>140</v>
      </c>
      <c r="G57" s="4" t="s">
        <v>33</v>
      </c>
      <c r="H57" s="4">
        <v>58</v>
      </c>
      <c r="I57" s="4" t="s">
        <v>24</v>
      </c>
      <c r="J57" s="4">
        <v>0</v>
      </c>
      <c r="K57" s="4" t="s">
        <v>27</v>
      </c>
      <c r="L57" s="4" t="s">
        <v>35</v>
      </c>
      <c r="P57" s="5">
        <v>44897</v>
      </c>
      <c r="Q57" s="6">
        <v>20.59356739446751</v>
      </c>
      <c r="R57" s="4">
        <v>4</v>
      </c>
      <c r="S57" s="4" t="str" cm="1">
        <f t="array" ref="S57">_xlfn.IFS(R57=0,"None",R57&lt;3,"Low",R57&lt;6,"Medium",R57&lt;=10,"High")</f>
        <v>Medium</v>
      </c>
      <c r="T57" s="4" t="str" cm="1">
        <f t="array" ref="T57">_xlfn.IFS(M57&lt;=20,"Low",M57&lt;=50,"Medium",M57&lt;=90,"High")</f>
        <v>Low</v>
      </c>
      <c r="U57" s="7">
        <f>Datos_Limpios[[#This Row],[Number of Complaints or Support]]/Datos_Limpios[[#This Row],[Account Length (in months)]]</f>
        <v>0.16</v>
      </c>
      <c r="V57" s="4" t="str" cm="1">
        <f t="array" ref="V57">_xlfn.IFS(H57&lt;30,"Under 30",H57&lt;66,"Middle Age",H57&gt;=66,"Senior")</f>
        <v>Middle Age</v>
      </c>
      <c r="W57" s="4" t="s">
        <v>40</v>
      </c>
    </row>
    <row r="58" spans="1:23" x14ac:dyDescent="0.3">
      <c r="A58" s="4" t="s">
        <v>141</v>
      </c>
      <c r="B58" s="4" t="s">
        <v>31</v>
      </c>
      <c r="C58" s="4">
        <v>1</v>
      </c>
      <c r="D58" s="4">
        <v>1</v>
      </c>
      <c r="E58" s="4" t="s">
        <v>31</v>
      </c>
      <c r="F58" s="4" t="s">
        <v>37</v>
      </c>
      <c r="G58" s="4" t="s">
        <v>33</v>
      </c>
      <c r="H58" s="4">
        <v>62</v>
      </c>
      <c r="I58" s="4" t="s">
        <v>24</v>
      </c>
      <c r="J58" s="4">
        <v>0</v>
      </c>
      <c r="K58" s="4" t="s">
        <v>27</v>
      </c>
      <c r="L58" s="4" t="s">
        <v>28</v>
      </c>
      <c r="N58" s="4" t="s">
        <v>38</v>
      </c>
      <c r="O58" s="4" t="s">
        <v>142</v>
      </c>
      <c r="P58" s="5">
        <v>44184</v>
      </c>
      <c r="Q58" s="6">
        <v>51.284983787061087</v>
      </c>
      <c r="R58" s="4">
        <v>4</v>
      </c>
      <c r="S58" s="4" t="str" cm="1">
        <f t="array" ref="S58">_xlfn.IFS(R58=0,"None",R58&lt;3,"Low",R58&lt;6,"Medium",R58&lt;=10,"High")</f>
        <v>Medium</v>
      </c>
      <c r="T58" s="4" t="str" cm="1">
        <f t="array" ref="T58">_xlfn.IFS(M58&lt;=20,"Low",M58&lt;=50,"Medium",M58&lt;=90,"High")</f>
        <v>Low</v>
      </c>
      <c r="U58" s="7">
        <f>Datos_Limpios[[#This Row],[Number of Complaints or Support]]/Datos_Limpios[[#This Row],[Account Length (in months)]]</f>
        <v>4</v>
      </c>
      <c r="V58" s="4" t="str" cm="1">
        <f t="array" ref="V58">_xlfn.IFS(H58&lt;30,"Under 30",H58&lt;66,"Middle Age",H58&gt;=66,"Senior")</f>
        <v>Middle Age</v>
      </c>
      <c r="W58" s="4" t="s">
        <v>40</v>
      </c>
    </row>
    <row r="59" spans="1:23" x14ac:dyDescent="0.3">
      <c r="A59" s="4" t="s">
        <v>143</v>
      </c>
      <c r="B59" s="4" t="s">
        <v>31</v>
      </c>
      <c r="C59" s="4">
        <v>4</v>
      </c>
      <c r="D59" s="4">
        <v>2</v>
      </c>
      <c r="E59" s="4" t="s">
        <v>31</v>
      </c>
      <c r="F59" s="4" t="s">
        <v>52</v>
      </c>
      <c r="G59" s="4" t="s">
        <v>33</v>
      </c>
      <c r="H59" s="4">
        <v>58</v>
      </c>
      <c r="I59" s="4" t="s">
        <v>24</v>
      </c>
      <c r="J59" s="4">
        <v>0</v>
      </c>
      <c r="K59" s="4" t="s">
        <v>27</v>
      </c>
      <c r="L59" s="4" t="s">
        <v>35</v>
      </c>
      <c r="N59" s="4" t="s">
        <v>66</v>
      </c>
      <c r="O59" s="4" t="s">
        <v>122</v>
      </c>
      <c r="P59" s="5">
        <v>45210</v>
      </c>
      <c r="Q59" s="6">
        <v>44.533025863442241</v>
      </c>
      <c r="R59" s="4">
        <v>8</v>
      </c>
      <c r="S59" s="4" t="str" cm="1">
        <f t="array" ref="S59">_xlfn.IFS(R59=0,"None",R59&lt;3,"Low",R59&lt;6,"Medium",R59&lt;=10,"High")</f>
        <v>High</v>
      </c>
      <c r="T59" s="4" t="str" cm="1">
        <f t="array" ref="T59">_xlfn.IFS(M59&lt;=20,"Low",M59&lt;=50,"Medium",M59&lt;=90,"High")</f>
        <v>Low</v>
      </c>
      <c r="U59" s="7">
        <f>Datos_Limpios[[#This Row],[Number of Complaints or Support]]/Datos_Limpios[[#This Row],[Account Length (in months)]]</f>
        <v>2</v>
      </c>
      <c r="V59" s="4" t="str" cm="1">
        <f t="array" ref="V59">_xlfn.IFS(H59&lt;30,"Under 30",H59&lt;66,"Middle Age",H59&gt;=66,"Senior")</f>
        <v>Middle Age</v>
      </c>
      <c r="W59" s="4" t="s">
        <v>40</v>
      </c>
    </row>
    <row r="60" spans="1:23" x14ac:dyDescent="0.3">
      <c r="A60" s="4" t="s">
        <v>144</v>
      </c>
      <c r="B60" s="4" t="s">
        <v>24</v>
      </c>
      <c r="C60" s="4">
        <v>52</v>
      </c>
      <c r="D60" s="4">
        <v>0</v>
      </c>
      <c r="E60" s="4" t="s">
        <v>24</v>
      </c>
      <c r="F60" s="4" t="s">
        <v>145</v>
      </c>
      <c r="G60" s="4" t="s">
        <v>26</v>
      </c>
      <c r="H60" s="4">
        <v>84</v>
      </c>
      <c r="I60" s="4" t="s">
        <v>24</v>
      </c>
      <c r="J60" s="4">
        <v>0</v>
      </c>
      <c r="K60" s="4" t="s">
        <v>34</v>
      </c>
      <c r="L60" s="4" t="s">
        <v>35</v>
      </c>
      <c r="P60" s="5">
        <v>44208</v>
      </c>
      <c r="Q60" s="6">
        <v>13.07916528710815</v>
      </c>
      <c r="R60" s="4">
        <v>6</v>
      </c>
      <c r="S60" s="4" t="str" cm="1">
        <f t="array" ref="S60">_xlfn.IFS(R60=0,"None",R60&lt;3,"Low",R60&lt;6,"Medium",R60&lt;=10,"High")</f>
        <v>High</v>
      </c>
      <c r="T60" s="4" t="str" cm="1">
        <f t="array" ref="T60">_xlfn.IFS(M60&lt;=20,"Low",M60&lt;=50,"Medium",M60&lt;=90,"High")</f>
        <v>Low</v>
      </c>
      <c r="U60" s="7">
        <f>Datos_Limpios[[#This Row],[Number of Complaints or Support]]/Datos_Limpios[[#This Row],[Account Length (in months)]]</f>
        <v>0.11538461538461539</v>
      </c>
      <c r="V60" s="4" t="str" cm="1">
        <f t="array" ref="V60">_xlfn.IFS(H60&lt;30,"Under 30",H60&lt;66,"Middle Age",H60&gt;=66,"Senior")</f>
        <v>Senior</v>
      </c>
      <c r="W60" s="4" t="s">
        <v>47</v>
      </c>
    </row>
    <row r="61" spans="1:23" x14ac:dyDescent="0.3">
      <c r="A61" s="4" t="s">
        <v>146</v>
      </c>
      <c r="B61" s="4" t="s">
        <v>24</v>
      </c>
      <c r="C61" s="4">
        <v>7</v>
      </c>
      <c r="D61" s="4">
        <v>2</v>
      </c>
      <c r="E61" s="4" t="s">
        <v>31</v>
      </c>
      <c r="F61" s="4" t="s">
        <v>147</v>
      </c>
      <c r="G61" s="4" t="s">
        <v>26</v>
      </c>
      <c r="H61" s="4">
        <v>25</v>
      </c>
      <c r="I61" s="4" t="s">
        <v>24</v>
      </c>
      <c r="J61" s="4">
        <v>0</v>
      </c>
      <c r="K61" s="4" t="s">
        <v>27</v>
      </c>
      <c r="L61" s="4" t="s">
        <v>28</v>
      </c>
      <c r="P61" s="5">
        <v>44931</v>
      </c>
      <c r="Q61" s="6">
        <v>19.20627152616057</v>
      </c>
      <c r="R61" s="4">
        <v>10</v>
      </c>
      <c r="S61" s="4" t="str" cm="1">
        <f t="array" ref="S61">_xlfn.IFS(R61=0,"None",R61&lt;3,"Low",R61&lt;6,"Medium",R61&lt;=10,"High")</f>
        <v>High</v>
      </c>
      <c r="T61" s="4" t="str" cm="1">
        <f t="array" ref="T61">_xlfn.IFS(M61&lt;=20,"Low",M61&lt;=50,"Medium",M61&lt;=90,"High")</f>
        <v>Low</v>
      </c>
      <c r="U61" s="7">
        <f>Datos_Limpios[[#This Row],[Number of Complaints or Support]]/Datos_Limpios[[#This Row],[Account Length (in months)]]</f>
        <v>1.4285714285714286</v>
      </c>
      <c r="V61" s="4" t="str" cm="1">
        <f t="array" ref="V61">_xlfn.IFS(H61&lt;30,"Under 30",H61&lt;66,"Middle Age",H61&gt;=66,"Senior")</f>
        <v>Under 30</v>
      </c>
      <c r="W61" s="4" t="s">
        <v>43</v>
      </c>
    </row>
    <row r="62" spans="1:23" x14ac:dyDescent="0.3">
      <c r="A62" s="4" t="s">
        <v>148</v>
      </c>
      <c r="B62" s="4" t="s">
        <v>31</v>
      </c>
      <c r="C62" s="4">
        <v>16</v>
      </c>
      <c r="D62" s="4">
        <v>3</v>
      </c>
      <c r="E62" s="4" t="s">
        <v>31</v>
      </c>
      <c r="F62" s="4" t="s">
        <v>65</v>
      </c>
      <c r="G62" s="4" t="s">
        <v>26</v>
      </c>
      <c r="H62" s="4">
        <v>58</v>
      </c>
      <c r="I62" s="4" t="s">
        <v>24</v>
      </c>
      <c r="J62" s="4">
        <v>0</v>
      </c>
      <c r="K62" s="4" t="s">
        <v>27</v>
      </c>
      <c r="L62" s="4" t="s">
        <v>115</v>
      </c>
      <c r="N62" s="4" t="s">
        <v>92</v>
      </c>
      <c r="O62" s="4" t="s">
        <v>93</v>
      </c>
      <c r="P62" s="5">
        <v>44170</v>
      </c>
      <c r="Q62" s="6">
        <v>23.260184807423439</v>
      </c>
      <c r="R62" s="4">
        <v>6</v>
      </c>
      <c r="S62" s="4" t="str" cm="1">
        <f t="array" ref="S62">_xlfn.IFS(R62=0,"None",R62&lt;3,"Low",R62&lt;6,"Medium",R62&lt;=10,"High")</f>
        <v>High</v>
      </c>
      <c r="T62" s="4" t="str" cm="1">
        <f t="array" ref="T62">_xlfn.IFS(M62&lt;=20,"Low",M62&lt;=50,"Medium",M62&lt;=90,"High")</f>
        <v>Low</v>
      </c>
      <c r="U62" s="7">
        <f>Datos_Limpios[[#This Row],[Number of Complaints or Support]]/Datos_Limpios[[#This Row],[Account Length (in months)]]</f>
        <v>0.375</v>
      </c>
      <c r="V62" s="4" t="str" cm="1">
        <f t="array" ref="V62">_xlfn.IFS(H62&lt;30,"Under 30",H62&lt;66,"Middle Age",H62&gt;=66,"Senior")</f>
        <v>Middle Age</v>
      </c>
      <c r="W62" s="4" t="s">
        <v>43</v>
      </c>
    </row>
    <row r="63" spans="1:23" x14ac:dyDescent="0.3">
      <c r="A63" s="4" t="s">
        <v>149</v>
      </c>
      <c r="B63" s="4" t="s">
        <v>24</v>
      </c>
      <c r="C63" s="4">
        <v>34</v>
      </c>
      <c r="D63" s="4">
        <v>0</v>
      </c>
      <c r="E63" s="4" t="s">
        <v>24</v>
      </c>
      <c r="F63" s="4" t="s">
        <v>70</v>
      </c>
      <c r="G63" s="4" t="s">
        <v>33</v>
      </c>
      <c r="H63" s="4">
        <v>21</v>
      </c>
      <c r="I63" s="4" t="s">
        <v>24</v>
      </c>
      <c r="J63" s="4">
        <v>0</v>
      </c>
      <c r="K63" s="4" t="s">
        <v>27</v>
      </c>
      <c r="L63" s="4" t="s">
        <v>28</v>
      </c>
      <c r="P63" s="5">
        <v>44029</v>
      </c>
      <c r="Q63" s="6">
        <v>20.84945074254907</v>
      </c>
      <c r="R63" s="4">
        <v>9</v>
      </c>
      <c r="S63" s="4" t="str" cm="1">
        <f t="array" ref="S63">_xlfn.IFS(R63=0,"None",R63&lt;3,"Low",R63&lt;6,"Medium",R63&lt;=10,"High")</f>
        <v>High</v>
      </c>
      <c r="T63" s="4" t="str" cm="1">
        <f t="array" ref="T63">_xlfn.IFS(M63&lt;=20,"Low",M63&lt;=50,"Medium",M63&lt;=90,"High")</f>
        <v>Low</v>
      </c>
      <c r="U63" s="7">
        <f>Datos_Limpios[[#This Row],[Number of Complaints or Support]]/Datos_Limpios[[#This Row],[Account Length (in months)]]</f>
        <v>0.26470588235294118</v>
      </c>
      <c r="V63" s="4" t="str" cm="1">
        <f t="array" ref="V63">_xlfn.IFS(H63&lt;30,"Under 30",H63&lt;66,"Middle Age",H63&gt;=66,"Senior")</f>
        <v>Under 30</v>
      </c>
      <c r="W63" s="4" t="s">
        <v>29</v>
      </c>
    </row>
    <row r="64" spans="1:23" x14ac:dyDescent="0.3">
      <c r="A64" s="4" t="s">
        <v>150</v>
      </c>
      <c r="B64" s="4" t="s">
        <v>24</v>
      </c>
      <c r="C64" s="4">
        <v>71</v>
      </c>
      <c r="D64" s="4">
        <v>0</v>
      </c>
      <c r="E64" s="4" t="s">
        <v>24</v>
      </c>
      <c r="F64" s="4" t="s">
        <v>58</v>
      </c>
      <c r="G64" s="4" t="s">
        <v>33</v>
      </c>
      <c r="H64" s="4">
        <v>37</v>
      </c>
      <c r="I64" s="4" t="s">
        <v>24</v>
      </c>
      <c r="J64" s="4">
        <v>0</v>
      </c>
      <c r="K64" s="4" t="s">
        <v>46</v>
      </c>
      <c r="L64" s="4" t="s">
        <v>35</v>
      </c>
      <c r="P64" s="5">
        <v>45100</v>
      </c>
      <c r="Q64" s="6">
        <v>46.699689833505829</v>
      </c>
      <c r="R64" s="4">
        <v>0</v>
      </c>
      <c r="S64" s="4" t="str" cm="1">
        <f t="array" ref="S64">_xlfn.IFS(R64=0,"None",R64&lt;3,"Low",R64&lt;6,"Medium",R64&lt;=10,"High")</f>
        <v>None</v>
      </c>
      <c r="T64" s="4" t="str" cm="1">
        <f t="array" ref="T64">_xlfn.IFS(M64&lt;=20,"Low",M64&lt;=50,"Medium",M64&lt;=90,"High")</f>
        <v>Low</v>
      </c>
      <c r="U64" s="7">
        <f>Datos_Limpios[[#This Row],[Number of Complaints or Support]]/Datos_Limpios[[#This Row],[Account Length (in months)]]</f>
        <v>0</v>
      </c>
      <c r="V64" s="4" t="str" cm="1">
        <f t="array" ref="V64">_xlfn.IFS(H64&lt;30,"Under 30",H64&lt;66,"Middle Age",H64&gt;=66,"Senior")</f>
        <v>Middle Age</v>
      </c>
      <c r="W64" s="4" t="s">
        <v>29</v>
      </c>
    </row>
    <row r="65" spans="1:23" x14ac:dyDescent="0.3">
      <c r="A65" s="4" t="s">
        <v>151</v>
      </c>
      <c r="B65" s="4" t="s">
        <v>24</v>
      </c>
      <c r="C65" s="4">
        <v>72</v>
      </c>
      <c r="D65" s="4">
        <v>0</v>
      </c>
      <c r="E65" s="4" t="s">
        <v>31</v>
      </c>
      <c r="F65" s="4" t="s">
        <v>74</v>
      </c>
      <c r="G65" s="4" t="s">
        <v>33</v>
      </c>
      <c r="H65" s="4">
        <v>53</v>
      </c>
      <c r="I65" s="4" t="s">
        <v>24</v>
      </c>
      <c r="J65" s="4">
        <v>0</v>
      </c>
      <c r="K65" s="4" t="s">
        <v>46</v>
      </c>
      <c r="L65" s="4" t="s">
        <v>35</v>
      </c>
      <c r="P65" s="5">
        <v>43878</v>
      </c>
      <c r="Q65" s="6">
        <v>80.238842874520088</v>
      </c>
      <c r="R65" s="4">
        <v>1</v>
      </c>
      <c r="S65" s="4" t="str" cm="1">
        <f t="array" ref="S65">_xlfn.IFS(R65=0,"None",R65&lt;3,"Low",R65&lt;6,"Medium",R65&lt;=10,"High")</f>
        <v>Low</v>
      </c>
      <c r="T65" s="4" t="str" cm="1">
        <f t="array" ref="T65">_xlfn.IFS(M65&lt;=20,"Low",M65&lt;=50,"Medium",M65&lt;=90,"High")</f>
        <v>Low</v>
      </c>
      <c r="U65" s="7">
        <f>Datos_Limpios[[#This Row],[Number of Complaints or Support]]/Datos_Limpios[[#This Row],[Account Length (in months)]]</f>
        <v>1.3888888888888888E-2</v>
      </c>
      <c r="V65" s="4" t="str" cm="1">
        <f t="array" ref="V65">_xlfn.IFS(H65&lt;30,"Under 30",H65&lt;66,"Middle Age",H65&gt;=66,"Senior")</f>
        <v>Middle Age</v>
      </c>
      <c r="W65" s="4" t="s">
        <v>43</v>
      </c>
    </row>
    <row r="66" spans="1:23" x14ac:dyDescent="0.3">
      <c r="A66" s="4" t="s">
        <v>152</v>
      </c>
      <c r="B66" s="4" t="s">
        <v>31</v>
      </c>
      <c r="C66" s="4">
        <v>43</v>
      </c>
      <c r="D66" s="4">
        <v>2</v>
      </c>
      <c r="E66" s="4" t="s">
        <v>31</v>
      </c>
      <c r="F66" s="4" t="s">
        <v>68</v>
      </c>
      <c r="G66" s="4" t="s">
        <v>33</v>
      </c>
      <c r="H66" s="4">
        <v>50</v>
      </c>
      <c r="I66" s="4" t="s">
        <v>24</v>
      </c>
      <c r="J66" s="4">
        <v>0</v>
      </c>
      <c r="K66" s="4" t="s">
        <v>27</v>
      </c>
      <c r="L66" s="4" t="s">
        <v>35</v>
      </c>
      <c r="N66" s="4" t="s">
        <v>92</v>
      </c>
      <c r="O66" s="4" t="s">
        <v>153</v>
      </c>
      <c r="P66" s="5">
        <v>44965</v>
      </c>
      <c r="Q66" s="6">
        <v>32.105179814702133</v>
      </c>
      <c r="R66" s="4">
        <v>10</v>
      </c>
      <c r="S66" s="4" t="str" cm="1">
        <f t="array" ref="S66">_xlfn.IFS(R66=0,"None",R66&lt;3,"Low",R66&lt;6,"Medium",R66&lt;=10,"High")</f>
        <v>High</v>
      </c>
      <c r="T66" s="4" t="str" cm="1">
        <f t="array" ref="T66">_xlfn.IFS(M66&lt;=20,"Low",M66&lt;=50,"Medium",M66&lt;=90,"High")</f>
        <v>Low</v>
      </c>
      <c r="U66" s="7">
        <f>Datos_Limpios[[#This Row],[Number of Complaints or Support]]/Datos_Limpios[[#This Row],[Account Length (in months)]]</f>
        <v>0.23255813953488372</v>
      </c>
      <c r="V66" s="4" t="str" cm="1">
        <f t="array" ref="V66">_xlfn.IFS(H66&lt;30,"Under 30",H66&lt;66,"Middle Age",H66&gt;=66,"Senior")</f>
        <v>Middle Age</v>
      </c>
      <c r="W66" s="4" t="s">
        <v>40</v>
      </c>
    </row>
    <row r="67" spans="1:23" x14ac:dyDescent="0.3">
      <c r="A67" s="4" t="s">
        <v>154</v>
      </c>
      <c r="B67" s="4" t="s">
        <v>24</v>
      </c>
      <c r="C67" s="4">
        <v>63</v>
      </c>
      <c r="D67" s="4">
        <v>0</v>
      </c>
      <c r="E67" s="4" t="s">
        <v>24</v>
      </c>
      <c r="F67" s="4" t="s">
        <v>155</v>
      </c>
      <c r="G67" s="4" t="s">
        <v>33</v>
      </c>
      <c r="H67" s="4">
        <v>40</v>
      </c>
      <c r="I67" s="4" t="s">
        <v>31</v>
      </c>
      <c r="J67" s="4">
        <v>4</v>
      </c>
      <c r="K67" s="4" t="s">
        <v>34</v>
      </c>
      <c r="L67" s="4" t="s">
        <v>28</v>
      </c>
      <c r="M67" s="4">
        <v>12</v>
      </c>
      <c r="P67" s="5">
        <v>44131</v>
      </c>
      <c r="Q67" s="6">
        <v>12.84680660553826</v>
      </c>
      <c r="R67" s="4">
        <v>5</v>
      </c>
      <c r="S67" s="4" t="str" cm="1">
        <f t="array" ref="S67">_xlfn.IFS(R67=0,"None",R67&lt;3,"Low",R67&lt;6,"Medium",R67&lt;=10,"High")</f>
        <v>Medium</v>
      </c>
      <c r="T67" s="4" t="str" cm="1">
        <f t="array" ref="T67">_xlfn.IFS(M67&lt;=20,"Low",M67&lt;=50,"Medium",M67&lt;=90,"High")</f>
        <v>Low</v>
      </c>
      <c r="U67" s="7">
        <f>Datos_Limpios[[#This Row],[Number of Complaints or Support]]/Datos_Limpios[[#This Row],[Account Length (in months)]]</f>
        <v>7.9365079365079361E-2</v>
      </c>
      <c r="V67" s="4" t="str" cm="1">
        <f t="array" ref="V67">_xlfn.IFS(H67&lt;30,"Under 30",H67&lt;66,"Middle Age",H67&gt;=66,"Senior")</f>
        <v>Middle Age</v>
      </c>
      <c r="W67" s="4" t="s">
        <v>40</v>
      </c>
    </row>
    <row r="68" spans="1:23" x14ac:dyDescent="0.3">
      <c r="A68" s="4" t="s">
        <v>156</v>
      </c>
      <c r="B68" s="4" t="s">
        <v>24</v>
      </c>
      <c r="C68" s="4">
        <v>71</v>
      </c>
      <c r="D68" s="4">
        <v>0</v>
      </c>
      <c r="E68" s="4" t="s">
        <v>24</v>
      </c>
      <c r="F68" s="4" t="s">
        <v>157</v>
      </c>
      <c r="G68" s="4" t="s">
        <v>26</v>
      </c>
      <c r="H68" s="4">
        <v>63</v>
      </c>
      <c r="I68" s="4" t="s">
        <v>24</v>
      </c>
      <c r="J68" s="4">
        <v>0</v>
      </c>
      <c r="K68" s="4" t="s">
        <v>34</v>
      </c>
      <c r="L68" s="4" t="s">
        <v>35</v>
      </c>
      <c r="P68" s="5">
        <v>44123</v>
      </c>
      <c r="Q68" s="6">
        <v>54.81326538901741</v>
      </c>
      <c r="R68" s="4">
        <v>7</v>
      </c>
      <c r="S68" s="4" t="str" cm="1">
        <f t="array" ref="S68">_xlfn.IFS(R68=0,"None",R68&lt;3,"Low",R68&lt;6,"Medium",R68&lt;=10,"High")</f>
        <v>High</v>
      </c>
      <c r="T68" s="4" t="str" cm="1">
        <f t="array" ref="T68">_xlfn.IFS(M68&lt;=20,"Low",M68&lt;=50,"Medium",M68&lt;=90,"High")</f>
        <v>Low</v>
      </c>
      <c r="U68" s="7">
        <f>Datos_Limpios[[#This Row],[Number of Complaints or Support]]/Datos_Limpios[[#This Row],[Account Length (in months)]]</f>
        <v>9.8591549295774641E-2</v>
      </c>
      <c r="V68" s="4" t="str" cm="1">
        <f t="array" ref="V68">_xlfn.IFS(H68&lt;30,"Under 30",H68&lt;66,"Middle Age",H68&gt;=66,"Senior")</f>
        <v>Middle Age</v>
      </c>
      <c r="W68" s="4" t="s">
        <v>47</v>
      </c>
    </row>
    <row r="69" spans="1:23" x14ac:dyDescent="0.3">
      <c r="A69" s="4" t="s">
        <v>158</v>
      </c>
      <c r="B69" s="4" t="s">
        <v>24</v>
      </c>
      <c r="C69" s="4">
        <v>70</v>
      </c>
      <c r="D69" s="4">
        <v>0</v>
      </c>
      <c r="E69" s="4" t="s">
        <v>24</v>
      </c>
      <c r="F69" s="4" t="s">
        <v>159</v>
      </c>
      <c r="G69" s="4" t="s">
        <v>26</v>
      </c>
      <c r="H69" s="4">
        <v>28</v>
      </c>
      <c r="I69" s="4" t="s">
        <v>31</v>
      </c>
      <c r="J69" s="4">
        <v>2</v>
      </c>
      <c r="K69" s="4" t="s">
        <v>46</v>
      </c>
      <c r="L69" s="4" t="s">
        <v>35</v>
      </c>
      <c r="M69" s="4">
        <v>9</v>
      </c>
      <c r="P69" s="5">
        <v>44140</v>
      </c>
      <c r="Q69" s="6">
        <v>8.5988573491919453</v>
      </c>
      <c r="R69" s="4">
        <v>4</v>
      </c>
      <c r="S69" s="4" t="str" cm="1">
        <f t="array" ref="S69">_xlfn.IFS(R69=0,"None",R69&lt;3,"Low",R69&lt;6,"Medium",R69&lt;=10,"High")</f>
        <v>Medium</v>
      </c>
      <c r="T69" s="4" t="str" cm="1">
        <f t="array" ref="T69">_xlfn.IFS(M69&lt;=20,"Low",M69&lt;=50,"Medium",M69&lt;=90,"High")</f>
        <v>Low</v>
      </c>
      <c r="U69" s="7">
        <f>Datos_Limpios[[#This Row],[Number of Complaints or Support]]/Datos_Limpios[[#This Row],[Account Length (in months)]]</f>
        <v>5.7142857142857141E-2</v>
      </c>
      <c r="V69" s="4" t="str" cm="1">
        <f t="array" ref="V69">_xlfn.IFS(H69&lt;30,"Under 30",H69&lt;66,"Middle Age",H69&gt;=66,"Senior")</f>
        <v>Under 30</v>
      </c>
      <c r="W69" s="4" t="s">
        <v>29</v>
      </c>
    </row>
    <row r="70" spans="1:23" x14ac:dyDescent="0.3">
      <c r="A70" s="4" t="s">
        <v>160</v>
      </c>
      <c r="B70" s="4" t="s">
        <v>24</v>
      </c>
      <c r="C70" s="4">
        <v>48</v>
      </c>
      <c r="D70" s="4">
        <v>2</v>
      </c>
      <c r="E70" s="4" t="s">
        <v>31</v>
      </c>
      <c r="F70" s="4" t="s">
        <v>79</v>
      </c>
      <c r="G70" s="4" t="s">
        <v>33</v>
      </c>
      <c r="H70" s="4">
        <v>32</v>
      </c>
      <c r="I70" s="4" t="s">
        <v>24</v>
      </c>
      <c r="J70" s="4">
        <v>0</v>
      </c>
      <c r="K70" s="4" t="s">
        <v>46</v>
      </c>
      <c r="L70" s="4" t="s">
        <v>35</v>
      </c>
      <c r="P70" s="5">
        <v>44614</v>
      </c>
      <c r="Q70" s="6">
        <v>37.579719335685184</v>
      </c>
      <c r="R70" s="4">
        <v>6</v>
      </c>
      <c r="S70" s="4" t="str" cm="1">
        <f t="array" ref="S70">_xlfn.IFS(R70=0,"None",R70&lt;3,"Low",R70&lt;6,"Medium",R70&lt;=10,"High")</f>
        <v>High</v>
      </c>
      <c r="T70" s="4" t="str" cm="1">
        <f t="array" ref="T70">_xlfn.IFS(M70&lt;=20,"Low",M70&lt;=50,"Medium",M70&lt;=90,"High")</f>
        <v>Low</v>
      </c>
      <c r="U70" s="7">
        <f>Datos_Limpios[[#This Row],[Number of Complaints or Support]]/Datos_Limpios[[#This Row],[Account Length (in months)]]</f>
        <v>0.125</v>
      </c>
      <c r="V70" s="4" t="str" cm="1">
        <f t="array" ref="V70">_xlfn.IFS(H70&lt;30,"Under 30",H70&lt;66,"Middle Age",H70&gt;=66,"Senior")</f>
        <v>Middle Age</v>
      </c>
      <c r="W70" s="4" t="s">
        <v>43</v>
      </c>
    </row>
    <row r="71" spans="1:23" x14ac:dyDescent="0.3">
      <c r="A71" s="4" t="s">
        <v>161</v>
      </c>
      <c r="B71" s="4" t="s">
        <v>24</v>
      </c>
      <c r="C71" s="4">
        <v>29</v>
      </c>
      <c r="D71" s="4">
        <v>0</v>
      </c>
      <c r="E71" s="4" t="s">
        <v>31</v>
      </c>
      <c r="F71" s="4" t="s">
        <v>120</v>
      </c>
      <c r="G71" s="4" t="s">
        <v>33</v>
      </c>
      <c r="H71" s="4">
        <v>67</v>
      </c>
      <c r="I71" s="4" t="s">
        <v>24</v>
      </c>
      <c r="J71" s="4">
        <v>0</v>
      </c>
      <c r="K71" s="4" t="s">
        <v>46</v>
      </c>
      <c r="L71" s="4" t="s">
        <v>28</v>
      </c>
      <c r="P71" s="5">
        <v>44699</v>
      </c>
      <c r="Q71" s="6">
        <v>68.194342901991391</v>
      </c>
      <c r="R71" s="4">
        <v>7</v>
      </c>
      <c r="S71" s="4" t="str" cm="1">
        <f t="array" ref="S71">_xlfn.IFS(R71=0,"None",R71&lt;3,"Low",R71&lt;6,"Medium",R71&lt;=10,"High")</f>
        <v>High</v>
      </c>
      <c r="T71" s="4" t="str" cm="1">
        <f t="array" ref="T71">_xlfn.IFS(M71&lt;=20,"Low",M71&lt;=50,"Medium",M71&lt;=90,"High")</f>
        <v>Low</v>
      </c>
      <c r="U71" s="7">
        <f>Datos_Limpios[[#This Row],[Number of Complaints or Support]]/Datos_Limpios[[#This Row],[Account Length (in months)]]</f>
        <v>0.2413793103448276</v>
      </c>
      <c r="V71" s="4" t="str" cm="1">
        <f t="array" ref="V71">_xlfn.IFS(H71&lt;30,"Under 30",H71&lt;66,"Middle Age",H71&gt;=66,"Senior")</f>
        <v>Senior</v>
      </c>
      <c r="W71" s="4" t="s">
        <v>29</v>
      </c>
    </row>
    <row r="72" spans="1:23" x14ac:dyDescent="0.3">
      <c r="A72" s="4" t="s">
        <v>162</v>
      </c>
      <c r="B72" s="4" t="s">
        <v>24</v>
      </c>
      <c r="C72" s="4">
        <v>61</v>
      </c>
      <c r="D72" s="4">
        <v>0</v>
      </c>
      <c r="E72" s="4" t="s">
        <v>31</v>
      </c>
      <c r="F72" s="4" t="s">
        <v>54</v>
      </c>
      <c r="G72" s="4" t="s">
        <v>26</v>
      </c>
      <c r="H72" s="4">
        <v>59</v>
      </c>
      <c r="I72" s="4" t="s">
        <v>24</v>
      </c>
      <c r="J72" s="4">
        <v>0</v>
      </c>
      <c r="K72" s="4" t="s">
        <v>46</v>
      </c>
      <c r="L72" s="4" t="s">
        <v>35</v>
      </c>
      <c r="P72" s="5">
        <v>44017</v>
      </c>
      <c r="Q72" s="6">
        <v>17.165280561207961</v>
      </c>
      <c r="R72" s="4">
        <v>1</v>
      </c>
      <c r="S72" s="4" t="str" cm="1">
        <f t="array" ref="S72">_xlfn.IFS(R72=0,"None",R72&lt;3,"Low",R72&lt;6,"Medium",R72&lt;=10,"High")</f>
        <v>Low</v>
      </c>
      <c r="T72" s="4" t="str" cm="1">
        <f t="array" ref="T72">_xlfn.IFS(M72&lt;=20,"Low",M72&lt;=50,"Medium",M72&lt;=90,"High")</f>
        <v>Low</v>
      </c>
      <c r="U72" s="7">
        <f>Datos_Limpios[[#This Row],[Number of Complaints or Support]]/Datos_Limpios[[#This Row],[Account Length (in months)]]</f>
        <v>1.6393442622950821E-2</v>
      </c>
      <c r="V72" s="4" t="str" cm="1">
        <f t="array" ref="V72">_xlfn.IFS(H72&lt;30,"Under 30",H72&lt;66,"Middle Age",H72&gt;=66,"Senior")</f>
        <v>Middle Age</v>
      </c>
      <c r="W72" s="4" t="s">
        <v>43</v>
      </c>
    </row>
    <row r="73" spans="1:23" x14ac:dyDescent="0.3">
      <c r="A73" s="4" t="s">
        <v>163</v>
      </c>
      <c r="B73" s="4" t="s">
        <v>31</v>
      </c>
      <c r="C73" s="4">
        <v>13</v>
      </c>
      <c r="D73" s="4">
        <v>0</v>
      </c>
      <c r="E73" s="4" t="s">
        <v>31</v>
      </c>
      <c r="F73" s="4" t="s">
        <v>132</v>
      </c>
      <c r="G73" s="4" t="s">
        <v>33</v>
      </c>
      <c r="H73" s="4">
        <v>71</v>
      </c>
      <c r="I73" s="4" t="s">
        <v>24</v>
      </c>
      <c r="J73" s="4">
        <v>0</v>
      </c>
      <c r="K73" s="4" t="s">
        <v>27</v>
      </c>
      <c r="L73" s="4" t="s">
        <v>35</v>
      </c>
      <c r="M73" s="4">
        <v>37</v>
      </c>
      <c r="N73" s="4" t="s">
        <v>38</v>
      </c>
      <c r="O73" s="4" t="s">
        <v>125</v>
      </c>
      <c r="P73" s="5">
        <v>44392</v>
      </c>
      <c r="Q73" s="6">
        <v>33.429908805284207</v>
      </c>
      <c r="R73" s="4">
        <v>8</v>
      </c>
      <c r="S73" s="4" t="str" cm="1">
        <f t="array" ref="S73">_xlfn.IFS(R73=0,"None",R73&lt;3,"Low",R73&lt;6,"Medium",R73&lt;=10,"High")</f>
        <v>High</v>
      </c>
      <c r="T73" s="4" t="str" cm="1">
        <f t="array" ref="T73">_xlfn.IFS(M73&lt;=20,"Low",M73&lt;=50,"Medium",M73&lt;=90,"High")</f>
        <v>Medium</v>
      </c>
      <c r="U73" s="7">
        <f>Datos_Limpios[[#This Row],[Number of Complaints or Support]]/Datos_Limpios[[#This Row],[Account Length (in months)]]</f>
        <v>0.61538461538461542</v>
      </c>
      <c r="V73" s="4" t="str" cm="1">
        <f t="array" ref="V73">_xlfn.IFS(H73&lt;30,"Under 30",H73&lt;66,"Middle Age",H73&gt;=66,"Senior")</f>
        <v>Senior</v>
      </c>
      <c r="W73" s="4" t="s">
        <v>43</v>
      </c>
    </row>
    <row r="74" spans="1:23" x14ac:dyDescent="0.3">
      <c r="A74" s="4" t="s">
        <v>164</v>
      </c>
      <c r="B74" s="4" t="s">
        <v>24</v>
      </c>
      <c r="C74" s="4">
        <v>22</v>
      </c>
      <c r="D74" s="4">
        <v>0</v>
      </c>
      <c r="E74" s="4" t="s">
        <v>24</v>
      </c>
      <c r="F74" s="4" t="s">
        <v>165</v>
      </c>
      <c r="G74" s="4" t="s">
        <v>26</v>
      </c>
      <c r="H74" s="4">
        <v>33</v>
      </c>
      <c r="I74" s="4" t="s">
        <v>31</v>
      </c>
      <c r="J74" s="4">
        <v>4</v>
      </c>
      <c r="K74" s="4" t="s">
        <v>46</v>
      </c>
      <c r="L74" s="4" t="s">
        <v>28</v>
      </c>
      <c r="M74" s="4">
        <v>9</v>
      </c>
      <c r="P74" s="5">
        <v>45101</v>
      </c>
      <c r="Q74" s="6">
        <v>8.3812424060647963</v>
      </c>
      <c r="R74" s="4">
        <v>7</v>
      </c>
      <c r="S74" s="4" t="str" cm="1">
        <f t="array" ref="S74">_xlfn.IFS(R74=0,"None",R74&lt;3,"Low",R74&lt;6,"Medium",R74&lt;=10,"High")</f>
        <v>High</v>
      </c>
      <c r="T74" s="4" t="str" cm="1">
        <f t="array" ref="T74">_xlfn.IFS(M74&lt;=20,"Low",M74&lt;=50,"Medium",M74&lt;=90,"High")</f>
        <v>Low</v>
      </c>
      <c r="U74" s="7">
        <f>Datos_Limpios[[#This Row],[Number of Complaints or Support]]/Datos_Limpios[[#This Row],[Account Length (in months)]]</f>
        <v>0.31818181818181818</v>
      </c>
      <c r="V74" s="4" t="str" cm="1">
        <f t="array" ref="V74">_xlfn.IFS(H74&lt;30,"Under 30",H74&lt;66,"Middle Age",H74&gt;=66,"Senior")</f>
        <v>Middle Age</v>
      </c>
      <c r="W74" s="4" t="s">
        <v>40</v>
      </c>
    </row>
    <row r="75" spans="1:23" x14ac:dyDescent="0.3">
      <c r="A75" s="4" t="s">
        <v>166</v>
      </c>
      <c r="B75" s="4" t="s">
        <v>31</v>
      </c>
      <c r="C75" s="4">
        <v>1</v>
      </c>
      <c r="D75" s="4">
        <v>4</v>
      </c>
      <c r="E75" s="4" t="s">
        <v>31</v>
      </c>
      <c r="F75" s="4" t="s">
        <v>70</v>
      </c>
      <c r="G75" s="4" t="s">
        <v>33</v>
      </c>
      <c r="H75" s="4">
        <v>40</v>
      </c>
      <c r="I75" s="4" t="s">
        <v>24</v>
      </c>
      <c r="J75" s="4">
        <v>0</v>
      </c>
      <c r="K75" s="4" t="s">
        <v>27</v>
      </c>
      <c r="L75" s="4" t="s">
        <v>35</v>
      </c>
      <c r="M75" s="4">
        <v>29</v>
      </c>
      <c r="N75" s="4" t="s">
        <v>38</v>
      </c>
      <c r="O75" s="4" t="s">
        <v>142</v>
      </c>
      <c r="P75" s="5">
        <v>45094</v>
      </c>
      <c r="Q75" s="6">
        <v>25.234011573457241</v>
      </c>
      <c r="R75" s="4">
        <v>10</v>
      </c>
      <c r="S75" s="4" t="str" cm="1">
        <f t="array" ref="S75">_xlfn.IFS(R75=0,"None",R75&lt;3,"Low",R75&lt;6,"Medium",R75&lt;=10,"High")</f>
        <v>High</v>
      </c>
      <c r="T75" s="4" t="str" cm="1">
        <f t="array" ref="T75">_xlfn.IFS(M75&lt;=20,"Low",M75&lt;=50,"Medium",M75&lt;=90,"High")</f>
        <v>Medium</v>
      </c>
      <c r="U75" s="7">
        <f>Datos_Limpios[[#This Row],[Number of Complaints or Support]]/Datos_Limpios[[#This Row],[Account Length (in months)]]</f>
        <v>10</v>
      </c>
      <c r="V75" s="4" t="str" cm="1">
        <f t="array" ref="V75">_xlfn.IFS(H75&lt;30,"Under 30",H75&lt;66,"Middle Age",H75&gt;=66,"Senior")</f>
        <v>Middle Age</v>
      </c>
      <c r="W75" s="4" t="s">
        <v>29</v>
      </c>
    </row>
    <row r="76" spans="1:23" x14ac:dyDescent="0.3">
      <c r="A76" s="4" t="s">
        <v>167</v>
      </c>
      <c r="B76" s="4" t="s">
        <v>24</v>
      </c>
      <c r="C76" s="4">
        <v>58</v>
      </c>
      <c r="D76" s="4">
        <v>0</v>
      </c>
      <c r="E76" s="4" t="s">
        <v>24</v>
      </c>
      <c r="F76" s="4" t="s">
        <v>147</v>
      </c>
      <c r="G76" s="4" t="s">
        <v>33</v>
      </c>
      <c r="H76" s="4">
        <v>30</v>
      </c>
      <c r="I76" s="4" t="s">
        <v>24</v>
      </c>
      <c r="J76" s="4">
        <v>0</v>
      </c>
      <c r="K76" s="4" t="s">
        <v>46</v>
      </c>
      <c r="L76" s="4" t="s">
        <v>35</v>
      </c>
      <c r="M76" s="4">
        <v>9</v>
      </c>
      <c r="P76" s="5">
        <v>45093</v>
      </c>
      <c r="Q76" s="6">
        <v>10.227825072929891</v>
      </c>
      <c r="R76" s="4">
        <v>2</v>
      </c>
      <c r="S76" s="4" t="str" cm="1">
        <f t="array" ref="S76">_xlfn.IFS(R76=0,"None",R76&lt;3,"Low",R76&lt;6,"Medium",R76&lt;=10,"High")</f>
        <v>Low</v>
      </c>
      <c r="T76" s="4" t="str" cm="1">
        <f t="array" ref="T76">_xlfn.IFS(M76&lt;=20,"Low",M76&lt;=50,"Medium",M76&lt;=90,"High")</f>
        <v>Low</v>
      </c>
      <c r="U76" s="7">
        <f>Datos_Limpios[[#This Row],[Number of Complaints or Support]]/Datos_Limpios[[#This Row],[Account Length (in months)]]</f>
        <v>3.4482758620689655E-2</v>
      </c>
      <c r="V76" s="4" t="str" cm="1">
        <f t="array" ref="V76">_xlfn.IFS(H76&lt;30,"Under 30",H76&lt;66,"Middle Age",H76&gt;=66,"Senior")</f>
        <v>Middle Age</v>
      </c>
      <c r="W76" s="4" t="s">
        <v>43</v>
      </c>
    </row>
    <row r="77" spans="1:23" x14ac:dyDescent="0.3">
      <c r="A77" s="4" t="s">
        <v>168</v>
      </c>
      <c r="B77" s="4" t="s">
        <v>31</v>
      </c>
      <c r="C77" s="4">
        <v>31</v>
      </c>
      <c r="D77" s="4">
        <v>5</v>
      </c>
      <c r="E77" s="4" t="s">
        <v>31</v>
      </c>
      <c r="F77" s="4" t="s">
        <v>95</v>
      </c>
      <c r="G77" s="4" t="s">
        <v>33</v>
      </c>
      <c r="H77" s="4">
        <v>32</v>
      </c>
      <c r="I77" s="4" t="s">
        <v>24</v>
      </c>
      <c r="J77" s="4">
        <v>0</v>
      </c>
      <c r="K77" s="4" t="s">
        <v>27</v>
      </c>
      <c r="L77" s="4" t="s">
        <v>35</v>
      </c>
      <c r="M77" s="4">
        <v>35</v>
      </c>
      <c r="N77" s="4" t="s">
        <v>38</v>
      </c>
      <c r="O77" s="4" t="s">
        <v>142</v>
      </c>
      <c r="P77" s="5">
        <v>45217</v>
      </c>
      <c r="Q77" s="6">
        <v>28.257987913640481</v>
      </c>
      <c r="R77" s="4">
        <v>9</v>
      </c>
      <c r="S77" s="4" t="str" cm="1">
        <f t="array" ref="S77">_xlfn.IFS(R77=0,"None",R77&lt;3,"Low",R77&lt;6,"Medium",R77&lt;=10,"High")</f>
        <v>High</v>
      </c>
      <c r="T77" s="4" t="str" cm="1">
        <f t="array" ref="T77">_xlfn.IFS(M77&lt;=20,"Low",M77&lt;=50,"Medium",M77&lt;=90,"High")</f>
        <v>Medium</v>
      </c>
      <c r="U77" s="7">
        <f>Datos_Limpios[[#This Row],[Number of Complaints or Support]]/Datos_Limpios[[#This Row],[Account Length (in months)]]</f>
        <v>0.29032258064516131</v>
      </c>
      <c r="V77" s="4" t="str" cm="1">
        <f t="array" ref="V77">_xlfn.IFS(H77&lt;30,"Under 30",H77&lt;66,"Middle Age",H77&gt;=66,"Senior")</f>
        <v>Middle Age</v>
      </c>
      <c r="W77" s="4" t="s">
        <v>47</v>
      </c>
    </row>
    <row r="78" spans="1:23" x14ac:dyDescent="0.3">
      <c r="A78" s="4" t="s">
        <v>169</v>
      </c>
      <c r="B78" s="4" t="s">
        <v>24</v>
      </c>
      <c r="C78" s="4">
        <v>21</v>
      </c>
      <c r="D78" s="4">
        <v>1</v>
      </c>
      <c r="E78" s="4" t="s">
        <v>24</v>
      </c>
      <c r="F78" s="4" t="s">
        <v>45</v>
      </c>
      <c r="G78" s="4" t="s">
        <v>26</v>
      </c>
      <c r="H78" s="4">
        <v>43</v>
      </c>
      <c r="I78" s="4" t="s">
        <v>24</v>
      </c>
      <c r="J78" s="4">
        <v>0</v>
      </c>
      <c r="K78" s="4" t="s">
        <v>46</v>
      </c>
      <c r="L78" s="4" t="s">
        <v>28</v>
      </c>
      <c r="M78" s="4">
        <v>12</v>
      </c>
      <c r="P78" s="5">
        <v>44230</v>
      </c>
      <c r="Q78" s="6">
        <v>14.13924670233234</v>
      </c>
      <c r="R78" s="4">
        <v>3</v>
      </c>
      <c r="S78" s="4" t="str" cm="1">
        <f t="array" ref="S78">_xlfn.IFS(R78=0,"None",R78&lt;3,"Low",R78&lt;6,"Medium",R78&lt;=10,"High")</f>
        <v>Medium</v>
      </c>
      <c r="T78" s="4" t="str" cm="1">
        <f t="array" ref="T78">_xlfn.IFS(M78&lt;=20,"Low",M78&lt;=50,"Medium",M78&lt;=90,"High")</f>
        <v>Low</v>
      </c>
      <c r="U78" s="7">
        <f>Datos_Limpios[[#This Row],[Number of Complaints or Support]]/Datos_Limpios[[#This Row],[Account Length (in months)]]</f>
        <v>0.14285714285714285</v>
      </c>
      <c r="V78" s="4" t="str" cm="1">
        <f t="array" ref="V78">_xlfn.IFS(H78&lt;30,"Under 30",H78&lt;66,"Middle Age",H78&gt;=66,"Senior")</f>
        <v>Middle Age</v>
      </c>
      <c r="W78" s="4" t="s">
        <v>47</v>
      </c>
    </row>
    <row r="79" spans="1:23" x14ac:dyDescent="0.3">
      <c r="A79" s="4" t="s">
        <v>170</v>
      </c>
      <c r="B79" s="4" t="s">
        <v>24</v>
      </c>
      <c r="C79" s="4">
        <v>20</v>
      </c>
      <c r="D79" s="4">
        <v>2</v>
      </c>
      <c r="E79" s="4" t="s">
        <v>31</v>
      </c>
      <c r="F79" s="4" t="s">
        <v>124</v>
      </c>
      <c r="G79" s="4" t="s">
        <v>33</v>
      </c>
      <c r="H79" s="4">
        <v>52</v>
      </c>
      <c r="I79" s="4" t="s">
        <v>24</v>
      </c>
      <c r="J79" s="4">
        <v>0</v>
      </c>
      <c r="K79" s="4" t="s">
        <v>27</v>
      </c>
      <c r="L79" s="4" t="s">
        <v>115</v>
      </c>
      <c r="M79" s="4">
        <v>26</v>
      </c>
      <c r="P79" s="5">
        <v>45282</v>
      </c>
      <c r="Q79" s="6">
        <v>25.338790494104469</v>
      </c>
      <c r="R79" s="4">
        <v>4</v>
      </c>
      <c r="S79" s="4" t="str" cm="1">
        <f t="array" ref="S79">_xlfn.IFS(R79=0,"None",R79&lt;3,"Low",R79&lt;6,"Medium",R79&lt;=10,"High")</f>
        <v>Medium</v>
      </c>
      <c r="T79" s="4" t="str" cm="1">
        <f t="array" ref="T79">_xlfn.IFS(M79&lt;=20,"Low",M79&lt;=50,"Medium",M79&lt;=90,"High")</f>
        <v>Medium</v>
      </c>
      <c r="U79" s="7">
        <f>Datos_Limpios[[#This Row],[Number of Complaints or Support]]/Datos_Limpios[[#This Row],[Account Length (in months)]]</f>
        <v>0.2</v>
      </c>
      <c r="V79" s="4" t="str" cm="1">
        <f t="array" ref="V79">_xlfn.IFS(H79&lt;30,"Under 30",H79&lt;66,"Middle Age",H79&gt;=66,"Senior")</f>
        <v>Middle Age</v>
      </c>
      <c r="W79" s="4" t="s">
        <v>43</v>
      </c>
    </row>
    <row r="80" spans="1:23" x14ac:dyDescent="0.3">
      <c r="A80" s="4" t="s">
        <v>171</v>
      </c>
      <c r="B80" s="4" t="s">
        <v>31</v>
      </c>
      <c r="C80" s="4">
        <v>3</v>
      </c>
      <c r="D80" s="4">
        <v>5</v>
      </c>
      <c r="E80" s="4" t="s">
        <v>31</v>
      </c>
      <c r="F80" s="4" t="s">
        <v>52</v>
      </c>
      <c r="G80" s="4" t="s">
        <v>26</v>
      </c>
      <c r="H80" s="4">
        <v>46</v>
      </c>
      <c r="I80" s="4" t="s">
        <v>24</v>
      </c>
      <c r="J80" s="4">
        <v>0</v>
      </c>
      <c r="K80" s="4" t="s">
        <v>27</v>
      </c>
      <c r="L80" s="4" t="s">
        <v>35</v>
      </c>
      <c r="M80" s="4">
        <v>56</v>
      </c>
      <c r="N80" s="4" t="s">
        <v>38</v>
      </c>
      <c r="O80" s="4" t="s">
        <v>125</v>
      </c>
      <c r="P80" s="5">
        <v>43855</v>
      </c>
      <c r="Q80" s="6">
        <v>54.96871824984607</v>
      </c>
      <c r="R80" s="4">
        <v>8</v>
      </c>
      <c r="S80" s="4" t="str" cm="1">
        <f t="array" ref="S80">_xlfn.IFS(R80=0,"None",R80&lt;3,"Low",R80&lt;6,"Medium",R80&lt;=10,"High")</f>
        <v>High</v>
      </c>
      <c r="T80" s="4" t="str" cm="1">
        <f t="array" ref="T80">_xlfn.IFS(M80&lt;=20,"Low",M80&lt;=50,"Medium",M80&lt;=90,"High")</f>
        <v>High</v>
      </c>
      <c r="U80" s="7">
        <f>Datos_Limpios[[#This Row],[Number of Complaints or Support]]/Datos_Limpios[[#This Row],[Account Length (in months)]]</f>
        <v>2.6666666666666665</v>
      </c>
      <c r="V80" s="4" t="str" cm="1">
        <f t="array" ref="V80">_xlfn.IFS(H80&lt;30,"Under 30",H80&lt;66,"Middle Age",H80&gt;=66,"Senior")</f>
        <v>Middle Age</v>
      </c>
      <c r="W80" s="4" t="s">
        <v>40</v>
      </c>
    </row>
    <row r="81" spans="1:23" x14ac:dyDescent="0.3">
      <c r="A81" s="4" t="s">
        <v>172</v>
      </c>
      <c r="B81" s="4" t="s">
        <v>24</v>
      </c>
      <c r="C81" s="4">
        <v>34</v>
      </c>
      <c r="D81" s="4">
        <v>0</v>
      </c>
      <c r="E81" s="4" t="s">
        <v>31</v>
      </c>
      <c r="F81" s="4" t="s">
        <v>173</v>
      </c>
      <c r="G81" s="4" t="s">
        <v>33</v>
      </c>
      <c r="H81" s="4">
        <v>57</v>
      </c>
      <c r="I81" s="4" t="s">
        <v>24</v>
      </c>
      <c r="J81" s="4">
        <v>0</v>
      </c>
      <c r="K81" s="4" t="s">
        <v>46</v>
      </c>
      <c r="L81" s="4" t="s">
        <v>35</v>
      </c>
      <c r="M81" s="4">
        <v>44</v>
      </c>
      <c r="P81" s="5">
        <v>44064</v>
      </c>
      <c r="Q81" s="6">
        <v>42.66326987976953</v>
      </c>
      <c r="R81" s="4">
        <v>9</v>
      </c>
      <c r="S81" s="4" t="str" cm="1">
        <f t="array" ref="S81">_xlfn.IFS(R81=0,"None",R81&lt;3,"Low",R81&lt;6,"Medium",R81&lt;=10,"High")</f>
        <v>High</v>
      </c>
      <c r="T81" s="4" t="str" cm="1">
        <f t="array" ref="T81">_xlfn.IFS(M81&lt;=20,"Low",M81&lt;=50,"Medium",M81&lt;=90,"High")</f>
        <v>Medium</v>
      </c>
      <c r="U81" s="7">
        <f>Datos_Limpios[[#This Row],[Number of Complaints or Support]]/Datos_Limpios[[#This Row],[Account Length (in months)]]</f>
        <v>0.26470588235294118</v>
      </c>
      <c r="V81" s="4" t="str" cm="1">
        <f t="array" ref="V81">_xlfn.IFS(H81&lt;30,"Under 30",H81&lt;66,"Middle Age",H81&gt;=66,"Senior")</f>
        <v>Middle Age</v>
      </c>
      <c r="W81" s="4" t="s">
        <v>43</v>
      </c>
    </row>
    <row r="82" spans="1:23" x14ac:dyDescent="0.3">
      <c r="A82" s="4" t="s">
        <v>174</v>
      </c>
      <c r="B82" s="4" t="s">
        <v>24</v>
      </c>
      <c r="C82" s="4">
        <v>70</v>
      </c>
      <c r="D82" s="4">
        <v>1</v>
      </c>
      <c r="E82" s="4" t="s">
        <v>24</v>
      </c>
      <c r="F82" s="4" t="s">
        <v>175</v>
      </c>
      <c r="G82" s="4" t="s">
        <v>33</v>
      </c>
      <c r="H82" s="4">
        <v>67</v>
      </c>
      <c r="I82" s="4" t="s">
        <v>24</v>
      </c>
      <c r="J82" s="4">
        <v>0</v>
      </c>
      <c r="K82" s="4" t="s">
        <v>46</v>
      </c>
      <c r="L82" s="4" t="s">
        <v>28</v>
      </c>
      <c r="M82" s="4">
        <v>33</v>
      </c>
      <c r="P82" s="5">
        <v>44821</v>
      </c>
      <c r="Q82" s="6">
        <v>28.970845061240851</v>
      </c>
      <c r="R82" s="4">
        <v>5</v>
      </c>
      <c r="S82" s="4" t="str" cm="1">
        <f t="array" ref="S82">_xlfn.IFS(R82=0,"None",R82&lt;3,"Low",R82&lt;6,"Medium",R82&lt;=10,"High")</f>
        <v>Medium</v>
      </c>
      <c r="T82" s="4" t="str" cm="1">
        <f t="array" ref="T82">_xlfn.IFS(M82&lt;=20,"Low",M82&lt;=50,"Medium",M82&lt;=90,"High")</f>
        <v>Medium</v>
      </c>
      <c r="U82" s="7">
        <f>Datos_Limpios[[#This Row],[Number of Complaints or Support]]/Datos_Limpios[[#This Row],[Account Length (in months)]]</f>
        <v>7.1428571428571425E-2</v>
      </c>
      <c r="V82" s="4" t="str" cm="1">
        <f t="array" ref="V82">_xlfn.IFS(H82&lt;30,"Under 30",H82&lt;66,"Middle Age",H82&gt;=66,"Senior")</f>
        <v>Senior</v>
      </c>
      <c r="W82" s="4" t="s">
        <v>29</v>
      </c>
    </row>
    <row r="83" spans="1:23" x14ac:dyDescent="0.3">
      <c r="A83" s="4" t="s">
        <v>176</v>
      </c>
      <c r="B83" s="4" t="s">
        <v>24</v>
      </c>
      <c r="C83" s="4">
        <v>56</v>
      </c>
      <c r="D83" s="4">
        <v>0</v>
      </c>
      <c r="E83" s="4" t="s">
        <v>31</v>
      </c>
      <c r="F83" s="4" t="s">
        <v>138</v>
      </c>
      <c r="G83" s="4" t="s">
        <v>33</v>
      </c>
      <c r="H83" s="4">
        <v>44</v>
      </c>
      <c r="I83" s="4" t="s">
        <v>24</v>
      </c>
      <c r="J83" s="4">
        <v>0</v>
      </c>
      <c r="K83" s="4" t="s">
        <v>34</v>
      </c>
      <c r="L83" s="4" t="s">
        <v>35</v>
      </c>
      <c r="M83" s="4">
        <v>56</v>
      </c>
      <c r="P83" s="5">
        <v>44434</v>
      </c>
      <c r="Q83" s="6">
        <v>58.664734507188008</v>
      </c>
      <c r="R83" s="4">
        <v>4</v>
      </c>
      <c r="S83" s="4" t="str" cm="1">
        <f t="array" ref="S83">_xlfn.IFS(R83=0,"None",R83&lt;3,"Low",R83&lt;6,"Medium",R83&lt;=10,"High")</f>
        <v>Medium</v>
      </c>
      <c r="T83" s="4" t="str" cm="1">
        <f t="array" ref="T83">_xlfn.IFS(M83&lt;=20,"Low",M83&lt;=50,"Medium",M83&lt;=90,"High")</f>
        <v>High</v>
      </c>
      <c r="U83" s="7">
        <f>Datos_Limpios[[#This Row],[Number of Complaints or Support]]/Datos_Limpios[[#This Row],[Account Length (in months)]]</f>
        <v>7.1428571428571425E-2</v>
      </c>
      <c r="V83" s="4" t="str" cm="1">
        <f t="array" ref="V83">_xlfn.IFS(H83&lt;30,"Under 30",H83&lt;66,"Middle Age",H83&gt;=66,"Senior")</f>
        <v>Middle Age</v>
      </c>
      <c r="W83" s="4" t="s">
        <v>47</v>
      </c>
    </row>
    <row r="84" spans="1:23" x14ac:dyDescent="0.3">
      <c r="A84" s="4" t="s">
        <v>177</v>
      </c>
      <c r="B84" s="4" t="s">
        <v>24</v>
      </c>
      <c r="C84" s="4">
        <v>62</v>
      </c>
      <c r="D84" s="4">
        <v>0</v>
      </c>
      <c r="E84" s="4" t="s">
        <v>31</v>
      </c>
      <c r="F84" s="4" t="s">
        <v>124</v>
      </c>
      <c r="G84" s="4" t="s">
        <v>26</v>
      </c>
      <c r="H84" s="4">
        <v>54</v>
      </c>
      <c r="I84" s="4" t="s">
        <v>24</v>
      </c>
      <c r="J84" s="4">
        <v>0</v>
      </c>
      <c r="K84" s="4" t="s">
        <v>46</v>
      </c>
      <c r="L84" s="4" t="s">
        <v>28</v>
      </c>
      <c r="M84" s="4">
        <v>47</v>
      </c>
      <c r="P84" s="5">
        <v>43951</v>
      </c>
      <c r="Q84" s="6">
        <v>42.305118035520543</v>
      </c>
      <c r="R84" s="4">
        <v>2</v>
      </c>
      <c r="S84" s="4" t="str" cm="1">
        <f t="array" ref="S84">_xlfn.IFS(R84=0,"None",R84&lt;3,"Low",R84&lt;6,"Medium",R84&lt;=10,"High")</f>
        <v>Low</v>
      </c>
      <c r="T84" s="4" t="str" cm="1">
        <f t="array" ref="T84">_xlfn.IFS(M84&lt;=20,"Low",M84&lt;=50,"Medium",M84&lt;=90,"High")</f>
        <v>Medium</v>
      </c>
      <c r="U84" s="7">
        <f>Datos_Limpios[[#This Row],[Number of Complaints or Support]]/Datos_Limpios[[#This Row],[Account Length (in months)]]</f>
        <v>3.2258064516129031E-2</v>
      </c>
      <c r="V84" s="4" t="str" cm="1">
        <f t="array" ref="V84">_xlfn.IFS(H84&lt;30,"Under 30",H84&lt;66,"Middle Age",H84&gt;=66,"Senior")</f>
        <v>Middle Age</v>
      </c>
      <c r="W84" s="4" t="s">
        <v>43</v>
      </c>
    </row>
    <row r="85" spans="1:23" x14ac:dyDescent="0.3">
      <c r="A85" s="4" t="s">
        <v>178</v>
      </c>
      <c r="B85" s="4" t="s">
        <v>31</v>
      </c>
      <c r="C85" s="4">
        <v>8</v>
      </c>
      <c r="D85" s="4">
        <v>2</v>
      </c>
      <c r="E85" s="4" t="s">
        <v>31</v>
      </c>
      <c r="F85" s="4" t="s">
        <v>95</v>
      </c>
      <c r="G85" s="4" t="s">
        <v>33</v>
      </c>
      <c r="H85" s="4">
        <v>62</v>
      </c>
      <c r="I85" s="4" t="s">
        <v>24</v>
      </c>
      <c r="J85" s="4">
        <v>0</v>
      </c>
      <c r="K85" s="4" t="s">
        <v>27</v>
      </c>
      <c r="L85" s="4" t="s">
        <v>115</v>
      </c>
      <c r="M85" s="4">
        <v>27</v>
      </c>
      <c r="N85" s="4" t="s">
        <v>38</v>
      </c>
      <c r="O85" s="4" t="s">
        <v>125</v>
      </c>
      <c r="P85" s="5">
        <v>44950</v>
      </c>
      <c r="Q85" s="6">
        <v>28.08899831073774</v>
      </c>
      <c r="R85" s="4">
        <v>4</v>
      </c>
      <c r="S85" s="4" t="str" cm="1">
        <f t="array" ref="S85">_xlfn.IFS(R85=0,"None",R85&lt;3,"Low",R85&lt;6,"Medium",R85&lt;=10,"High")</f>
        <v>Medium</v>
      </c>
      <c r="T85" s="4" t="str" cm="1">
        <f t="array" ref="T85">_xlfn.IFS(M85&lt;=20,"Low",M85&lt;=50,"Medium",M85&lt;=90,"High")</f>
        <v>Medium</v>
      </c>
      <c r="U85" s="7">
        <f>Datos_Limpios[[#This Row],[Number of Complaints or Support]]/Datos_Limpios[[#This Row],[Account Length (in months)]]</f>
        <v>0.5</v>
      </c>
      <c r="V85" s="4" t="str" cm="1">
        <f t="array" ref="V85">_xlfn.IFS(H85&lt;30,"Under 30",H85&lt;66,"Middle Age",H85&gt;=66,"Senior")</f>
        <v>Middle Age</v>
      </c>
      <c r="W85" s="4" t="s">
        <v>47</v>
      </c>
    </row>
    <row r="86" spans="1:23" x14ac:dyDescent="0.3">
      <c r="A86" s="4" t="s">
        <v>179</v>
      </c>
      <c r="B86" s="4" t="s">
        <v>31</v>
      </c>
      <c r="C86" s="4">
        <v>13</v>
      </c>
      <c r="D86" s="4">
        <v>4</v>
      </c>
      <c r="E86" s="4" t="s">
        <v>31</v>
      </c>
      <c r="F86" s="4" t="s">
        <v>60</v>
      </c>
      <c r="G86" s="4" t="s">
        <v>180</v>
      </c>
      <c r="H86" s="4">
        <v>39</v>
      </c>
      <c r="I86" s="4" t="s">
        <v>24</v>
      </c>
      <c r="J86" s="4">
        <v>0</v>
      </c>
      <c r="K86" s="4" t="s">
        <v>27</v>
      </c>
      <c r="L86" s="4" t="s">
        <v>35</v>
      </c>
      <c r="M86" s="4">
        <v>35</v>
      </c>
      <c r="N86" s="4" t="s">
        <v>38</v>
      </c>
      <c r="O86" s="4" t="s">
        <v>181</v>
      </c>
      <c r="P86" s="5">
        <v>44208</v>
      </c>
      <c r="Q86" s="6">
        <v>33.715694857439473</v>
      </c>
      <c r="R86" s="4">
        <v>9</v>
      </c>
      <c r="S86" s="4" t="str" cm="1">
        <f t="array" ref="S86">_xlfn.IFS(R86=0,"None",R86&lt;3,"Low",R86&lt;6,"Medium",R86&lt;=10,"High")</f>
        <v>High</v>
      </c>
      <c r="T86" s="4" t="str" cm="1">
        <f t="array" ref="T86">_xlfn.IFS(M86&lt;=20,"Low",M86&lt;=50,"Medium",M86&lt;=90,"High")</f>
        <v>Medium</v>
      </c>
      <c r="U86" s="7">
        <f>Datos_Limpios[[#This Row],[Number of Complaints or Support]]/Datos_Limpios[[#This Row],[Account Length (in months)]]</f>
        <v>0.69230769230769229</v>
      </c>
      <c r="V86" s="4" t="str" cm="1">
        <f t="array" ref="V86">_xlfn.IFS(H86&lt;30,"Under 30",H86&lt;66,"Middle Age",H86&gt;=66,"Senior")</f>
        <v>Middle Age</v>
      </c>
      <c r="W86" s="4" t="s">
        <v>40</v>
      </c>
    </row>
    <row r="87" spans="1:23" x14ac:dyDescent="0.3">
      <c r="A87" s="4" t="s">
        <v>182</v>
      </c>
      <c r="B87" s="4" t="s">
        <v>24</v>
      </c>
      <c r="C87" s="4">
        <v>60</v>
      </c>
      <c r="D87" s="4">
        <v>0</v>
      </c>
      <c r="E87" s="4" t="s">
        <v>24</v>
      </c>
      <c r="F87" s="4" t="s">
        <v>183</v>
      </c>
      <c r="G87" s="4" t="s">
        <v>33</v>
      </c>
      <c r="H87" s="4">
        <v>62</v>
      </c>
      <c r="I87" s="4" t="s">
        <v>24</v>
      </c>
      <c r="J87" s="4">
        <v>0</v>
      </c>
      <c r="K87" s="4" t="s">
        <v>46</v>
      </c>
      <c r="L87" s="4" t="s">
        <v>28</v>
      </c>
      <c r="M87" s="4">
        <v>13</v>
      </c>
      <c r="P87" s="5">
        <v>43904</v>
      </c>
      <c r="Q87" s="6">
        <v>13.970423862687699</v>
      </c>
      <c r="R87" s="4">
        <v>7</v>
      </c>
      <c r="S87" s="4" t="str" cm="1">
        <f t="array" ref="S87">_xlfn.IFS(R87=0,"None",R87&lt;3,"Low",R87&lt;6,"Medium",R87&lt;=10,"High")</f>
        <v>High</v>
      </c>
      <c r="T87" s="4" t="str" cm="1">
        <f t="array" ref="T87">_xlfn.IFS(M87&lt;=20,"Low",M87&lt;=50,"Medium",M87&lt;=90,"High")</f>
        <v>Low</v>
      </c>
      <c r="U87" s="7">
        <f>Datos_Limpios[[#This Row],[Number of Complaints or Support]]/Datos_Limpios[[#This Row],[Account Length (in months)]]</f>
        <v>0.11666666666666667</v>
      </c>
      <c r="V87" s="4" t="str" cm="1">
        <f t="array" ref="V87">_xlfn.IFS(H87&lt;30,"Under 30",H87&lt;66,"Middle Age",H87&gt;=66,"Senior")</f>
        <v>Middle Age</v>
      </c>
      <c r="W87" s="4" t="s">
        <v>43</v>
      </c>
    </row>
    <row r="88" spans="1:23" x14ac:dyDescent="0.3">
      <c r="A88" s="4" t="s">
        <v>184</v>
      </c>
      <c r="B88" s="4" t="s">
        <v>24</v>
      </c>
      <c r="C88" s="4">
        <v>23</v>
      </c>
      <c r="D88" s="4">
        <v>0</v>
      </c>
      <c r="E88" s="4" t="s">
        <v>31</v>
      </c>
      <c r="F88" s="4" t="s">
        <v>25</v>
      </c>
      <c r="G88" s="4" t="s">
        <v>26</v>
      </c>
      <c r="H88" s="4">
        <v>36</v>
      </c>
      <c r="I88" s="4" t="s">
        <v>31</v>
      </c>
      <c r="J88" s="4">
        <v>4</v>
      </c>
      <c r="K88" s="4" t="s">
        <v>34</v>
      </c>
      <c r="L88" s="4" t="s">
        <v>28</v>
      </c>
      <c r="M88" s="4">
        <v>18</v>
      </c>
      <c r="P88" s="5">
        <v>45069</v>
      </c>
      <c r="Q88" s="6">
        <v>18.27902781000984</v>
      </c>
      <c r="R88" s="4">
        <v>2</v>
      </c>
      <c r="S88" s="4" t="str" cm="1">
        <f t="array" ref="S88">_xlfn.IFS(R88=0,"None",R88&lt;3,"Low",R88&lt;6,"Medium",R88&lt;=10,"High")</f>
        <v>Low</v>
      </c>
      <c r="T88" s="4" t="str" cm="1">
        <f t="array" ref="T88">_xlfn.IFS(M88&lt;=20,"Low",M88&lt;=50,"Medium",M88&lt;=90,"High")</f>
        <v>Low</v>
      </c>
      <c r="U88" s="7">
        <f>Datos_Limpios[[#This Row],[Number of Complaints or Support]]/Datos_Limpios[[#This Row],[Account Length (in months)]]</f>
        <v>8.6956521739130432E-2</v>
      </c>
      <c r="V88" s="4" t="str" cm="1">
        <f t="array" ref="V88">_xlfn.IFS(H88&lt;30,"Under 30",H88&lt;66,"Middle Age",H88&gt;=66,"Senior")</f>
        <v>Middle Age</v>
      </c>
      <c r="W88" s="4" t="s">
        <v>29</v>
      </c>
    </row>
    <row r="89" spans="1:23" x14ac:dyDescent="0.3">
      <c r="A89" s="4" t="s">
        <v>185</v>
      </c>
      <c r="B89" s="4" t="s">
        <v>31</v>
      </c>
      <c r="C89" s="4">
        <v>7</v>
      </c>
      <c r="D89" s="4">
        <v>0</v>
      </c>
      <c r="E89" s="4" t="s">
        <v>31</v>
      </c>
      <c r="F89" s="4" t="s">
        <v>100</v>
      </c>
      <c r="G89" s="4" t="s">
        <v>33</v>
      </c>
      <c r="H89" s="4">
        <v>72</v>
      </c>
      <c r="I89" s="4" t="s">
        <v>24</v>
      </c>
      <c r="J89" s="4">
        <v>0</v>
      </c>
      <c r="K89" s="4" t="s">
        <v>27</v>
      </c>
      <c r="L89" s="4" t="s">
        <v>28</v>
      </c>
      <c r="M89" s="4">
        <v>35</v>
      </c>
      <c r="N89" s="4" t="s">
        <v>75</v>
      </c>
      <c r="O89" s="4" t="s">
        <v>76</v>
      </c>
      <c r="P89" s="5">
        <v>45245</v>
      </c>
      <c r="Q89" s="6">
        <v>29.427484047672461</v>
      </c>
      <c r="R89" s="4">
        <v>7</v>
      </c>
      <c r="S89" s="4" t="str" cm="1">
        <f t="array" ref="S89">_xlfn.IFS(R89=0,"None",R89&lt;3,"Low",R89&lt;6,"Medium",R89&lt;=10,"High")</f>
        <v>High</v>
      </c>
      <c r="T89" s="4" t="str" cm="1">
        <f t="array" ref="T89">_xlfn.IFS(M89&lt;=20,"Low",M89&lt;=50,"Medium",M89&lt;=90,"High")</f>
        <v>Medium</v>
      </c>
      <c r="U89" s="7">
        <f>Datos_Limpios[[#This Row],[Number of Complaints or Support]]/Datos_Limpios[[#This Row],[Account Length (in months)]]</f>
        <v>1</v>
      </c>
      <c r="V89" s="4" t="str" cm="1">
        <f t="array" ref="V89">_xlfn.IFS(H89&lt;30,"Under 30",H89&lt;66,"Middle Age",H89&gt;=66,"Senior")</f>
        <v>Senior</v>
      </c>
      <c r="W89" s="4" t="s">
        <v>40</v>
      </c>
    </row>
    <row r="90" spans="1:23" x14ac:dyDescent="0.3">
      <c r="A90" s="4" t="s">
        <v>186</v>
      </c>
      <c r="B90" s="4" t="s">
        <v>24</v>
      </c>
      <c r="C90" s="4">
        <v>21</v>
      </c>
      <c r="D90" s="4">
        <v>0</v>
      </c>
      <c r="E90" s="4" t="s">
        <v>31</v>
      </c>
      <c r="F90" s="4" t="s">
        <v>37</v>
      </c>
      <c r="G90" s="4" t="s">
        <v>33</v>
      </c>
      <c r="H90" s="4">
        <v>25</v>
      </c>
      <c r="I90" s="4" t="s">
        <v>24</v>
      </c>
      <c r="J90" s="4">
        <v>0</v>
      </c>
      <c r="K90" s="4" t="s">
        <v>27</v>
      </c>
      <c r="L90" s="4" t="s">
        <v>28</v>
      </c>
      <c r="M90" s="4">
        <v>29</v>
      </c>
      <c r="P90" s="5">
        <v>44387</v>
      </c>
      <c r="Q90" s="6">
        <v>34.304611355108982</v>
      </c>
      <c r="R90" s="4">
        <v>5</v>
      </c>
      <c r="S90" s="4" t="str" cm="1">
        <f t="array" ref="S90">_xlfn.IFS(R90=0,"None",R90&lt;3,"Low",R90&lt;6,"Medium",R90&lt;=10,"High")</f>
        <v>Medium</v>
      </c>
      <c r="T90" s="4" t="str" cm="1">
        <f t="array" ref="T90">_xlfn.IFS(M90&lt;=20,"Low",M90&lt;=50,"Medium",M90&lt;=90,"High")</f>
        <v>Medium</v>
      </c>
      <c r="U90" s="7">
        <f>Datos_Limpios[[#This Row],[Number of Complaints or Support]]/Datos_Limpios[[#This Row],[Account Length (in months)]]</f>
        <v>0.23809523809523808</v>
      </c>
      <c r="V90" s="4" t="str" cm="1">
        <f t="array" ref="V90">_xlfn.IFS(H90&lt;30,"Under 30",H90&lt;66,"Middle Age",H90&gt;=66,"Senior")</f>
        <v>Under 30</v>
      </c>
      <c r="W90" s="4" t="s">
        <v>40</v>
      </c>
    </row>
    <row r="91" spans="1:23" x14ac:dyDescent="0.3">
      <c r="A91" s="4" t="s">
        <v>187</v>
      </c>
      <c r="B91" s="4" t="s">
        <v>24</v>
      </c>
      <c r="C91" s="4">
        <v>2</v>
      </c>
      <c r="D91" s="4">
        <v>1</v>
      </c>
      <c r="E91" s="4" t="s">
        <v>24</v>
      </c>
      <c r="F91" s="4" t="s">
        <v>120</v>
      </c>
      <c r="G91" s="4" t="s">
        <v>26</v>
      </c>
      <c r="H91" s="4">
        <v>25</v>
      </c>
      <c r="I91" s="4" t="s">
        <v>24</v>
      </c>
      <c r="J91" s="4">
        <v>0</v>
      </c>
      <c r="K91" s="4" t="s">
        <v>34</v>
      </c>
      <c r="L91" s="4" t="s">
        <v>28</v>
      </c>
      <c r="M91" s="4">
        <v>9</v>
      </c>
      <c r="P91" s="5">
        <v>44548</v>
      </c>
      <c r="Q91" s="6">
        <v>10.199350345334929</v>
      </c>
      <c r="R91" s="4">
        <v>7</v>
      </c>
      <c r="S91" s="4" t="str" cm="1">
        <f t="array" ref="S91">_xlfn.IFS(R91=0,"None",R91&lt;3,"Low",R91&lt;6,"Medium",R91&lt;=10,"High")</f>
        <v>High</v>
      </c>
      <c r="T91" s="4" t="str" cm="1">
        <f t="array" ref="T91">_xlfn.IFS(M91&lt;=20,"Low",M91&lt;=50,"Medium",M91&lt;=90,"High")</f>
        <v>Low</v>
      </c>
      <c r="U91" s="7">
        <f>Datos_Limpios[[#This Row],[Number of Complaints or Support]]/Datos_Limpios[[#This Row],[Account Length (in months)]]</f>
        <v>3.5</v>
      </c>
      <c r="V91" s="4" t="str" cm="1">
        <f t="array" ref="V91">_xlfn.IFS(H91&lt;30,"Under 30",H91&lt;66,"Middle Age",H91&gt;=66,"Senior")</f>
        <v>Under 30</v>
      </c>
      <c r="W91" s="4" t="s">
        <v>29</v>
      </c>
    </row>
    <row r="92" spans="1:23" x14ac:dyDescent="0.3">
      <c r="A92" s="4" t="s">
        <v>188</v>
      </c>
      <c r="B92" s="4" t="s">
        <v>24</v>
      </c>
      <c r="C92" s="4">
        <v>71</v>
      </c>
      <c r="D92" s="4">
        <v>0</v>
      </c>
      <c r="E92" s="4" t="s">
        <v>31</v>
      </c>
      <c r="F92" s="4" t="s">
        <v>110</v>
      </c>
      <c r="G92" s="4" t="s">
        <v>33</v>
      </c>
      <c r="H92" s="4">
        <v>68</v>
      </c>
      <c r="I92" s="4" t="s">
        <v>24</v>
      </c>
      <c r="J92" s="4">
        <v>0</v>
      </c>
      <c r="K92" s="4" t="s">
        <v>46</v>
      </c>
      <c r="L92" s="4" t="s">
        <v>35</v>
      </c>
      <c r="M92" s="4">
        <v>50</v>
      </c>
      <c r="P92" s="5">
        <v>45253</v>
      </c>
      <c r="Q92" s="6">
        <v>57.599521952770132</v>
      </c>
      <c r="R92" s="4">
        <v>6</v>
      </c>
      <c r="S92" s="4" t="str" cm="1">
        <f t="array" ref="S92">_xlfn.IFS(R92=0,"None",R92&lt;3,"Low",R92&lt;6,"Medium",R92&lt;=10,"High")</f>
        <v>High</v>
      </c>
      <c r="T92" s="4" t="str" cm="1">
        <f t="array" ref="T92">_xlfn.IFS(M92&lt;=20,"Low",M92&lt;=50,"Medium",M92&lt;=90,"High")</f>
        <v>Medium</v>
      </c>
      <c r="U92" s="7">
        <f>Datos_Limpios[[#This Row],[Number of Complaints or Support]]/Datos_Limpios[[#This Row],[Account Length (in months)]]</f>
        <v>8.4507042253521125E-2</v>
      </c>
      <c r="V92" s="4" t="str" cm="1">
        <f t="array" ref="V92">_xlfn.IFS(H92&lt;30,"Under 30",H92&lt;66,"Middle Age",H92&gt;=66,"Senior")</f>
        <v>Senior</v>
      </c>
      <c r="W92" s="4" t="s">
        <v>29</v>
      </c>
    </row>
    <row r="93" spans="1:23" x14ac:dyDescent="0.3">
      <c r="A93" s="4" t="s">
        <v>189</v>
      </c>
      <c r="B93" s="4" t="s">
        <v>24</v>
      </c>
      <c r="C93" s="4">
        <v>56</v>
      </c>
      <c r="D93" s="4">
        <v>0</v>
      </c>
      <c r="E93" s="4" t="s">
        <v>31</v>
      </c>
      <c r="F93" s="4" t="s">
        <v>74</v>
      </c>
      <c r="G93" s="4" t="s">
        <v>26</v>
      </c>
      <c r="H93" s="4">
        <v>58</v>
      </c>
      <c r="I93" s="4" t="s">
        <v>24</v>
      </c>
      <c r="J93" s="4">
        <v>0</v>
      </c>
      <c r="K93" s="4" t="s">
        <v>46</v>
      </c>
      <c r="L93" s="4" t="s">
        <v>35</v>
      </c>
      <c r="M93" s="4">
        <v>42</v>
      </c>
      <c r="P93" s="5">
        <v>43861</v>
      </c>
      <c r="Q93" s="6">
        <v>50.399778935347769</v>
      </c>
      <c r="R93" s="4">
        <v>6</v>
      </c>
      <c r="S93" s="4" t="str" cm="1">
        <f t="array" ref="S93">_xlfn.IFS(R93=0,"None",R93&lt;3,"Low",R93&lt;6,"Medium",R93&lt;=10,"High")</f>
        <v>High</v>
      </c>
      <c r="T93" s="4" t="str" cm="1">
        <f t="array" ref="T93">_xlfn.IFS(M93&lt;=20,"Low",M93&lt;=50,"Medium",M93&lt;=90,"High")</f>
        <v>Medium</v>
      </c>
      <c r="U93" s="7">
        <f>Datos_Limpios[[#This Row],[Number of Complaints or Support]]/Datos_Limpios[[#This Row],[Account Length (in months)]]</f>
        <v>0.10714285714285714</v>
      </c>
      <c r="V93" s="4" t="str" cm="1">
        <f t="array" ref="V93">_xlfn.IFS(H93&lt;30,"Under 30",H93&lt;66,"Middle Age",H93&gt;=66,"Senior")</f>
        <v>Middle Age</v>
      </c>
      <c r="W93" s="4" t="s">
        <v>43</v>
      </c>
    </row>
    <row r="94" spans="1:23" x14ac:dyDescent="0.3">
      <c r="A94" s="4" t="s">
        <v>190</v>
      </c>
      <c r="B94" s="4" t="s">
        <v>24</v>
      </c>
      <c r="C94" s="4">
        <v>71</v>
      </c>
      <c r="D94" s="4">
        <v>0</v>
      </c>
      <c r="E94" s="4" t="s">
        <v>31</v>
      </c>
      <c r="F94" s="4" t="s">
        <v>104</v>
      </c>
      <c r="G94" s="4" t="s">
        <v>26</v>
      </c>
      <c r="H94" s="4">
        <v>67</v>
      </c>
      <c r="I94" s="4" t="s">
        <v>24</v>
      </c>
      <c r="J94" s="4">
        <v>0</v>
      </c>
      <c r="K94" s="4" t="s">
        <v>46</v>
      </c>
      <c r="L94" s="4" t="s">
        <v>28</v>
      </c>
      <c r="M94" s="4">
        <v>35</v>
      </c>
      <c r="P94" s="5">
        <v>44115</v>
      </c>
      <c r="Q94" s="6">
        <v>40.085933016555543</v>
      </c>
      <c r="R94" s="4">
        <v>5</v>
      </c>
      <c r="S94" s="4" t="str" cm="1">
        <f t="array" ref="S94">_xlfn.IFS(R94=0,"None",R94&lt;3,"Low",R94&lt;6,"Medium",R94&lt;=10,"High")</f>
        <v>Medium</v>
      </c>
      <c r="T94" s="4" t="str" cm="1">
        <f t="array" ref="T94">_xlfn.IFS(M94&lt;=20,"Low",M94&lt;=50,"Medium",M94&lt;=90,"High")</f>
        <v>Medium</v>
      </c>
      <c r="U94" s="7">
        <f>Datos_Limpios[[#This Row],[Number of Complaints or Support]]/Datos_Limpios[[#This Row],[Account Length (in months)]]</f>
        <v>7.0422535211267609E-2</v>
      </c>
      <c r="V94" s="4" t="str" cm="1">
        <f t="array" ref="V94">_xlfn.IFS(H94&lt;30,"Under 30",H94&lt;66,"Middle Age",H94&gt;=66,"Senior")</f>
        <v>Senior</v>
      </c>
      <c r="W94" s="4" t="s">
        <v>43</v>
      </c>
    </row>
    <row r="95" spans="1:23" x14ac:dyDescent="0.3">
      <c r="A95" s="4" t="s">
        <v>191</v>
      </c>
      <c r="B95" s="4" t="s">
        <v>24</v>
      </c>
      <c r="C95" s="4">
        <v>56</v>
      </c>
      <c r="D95" s="4">
        <v>0</v>
      </c>
      <c r="E95" s="4" t="s">
        <v>31</v>
      </c>
      <c r="F95" s="4" t="s">
        <v>79</v>
      </c>
      <c r="G95" s="4" t="s">
        <v>26</v>
      </c>
      <c r="H95" s="4">
        <v>63</v>
      </c>
      <c r="I95" s="4" t="s">
        <v>24</v>
      </c>
      <c r="J95" s="4">
        <v>0</v>
      </c>
      <c r="K95" s="4" t="s">
        <v>34</v>
      </c>
      <c r="L95" s="4" t="s">
        <v>35</v>
      </c>
      <c r="M95" s="4">
        <v>50</v>
      </c>
      <c r="P95" s="5">
        <v>43898</v>
      </c>
      <c r="Q95" s="6">
        <v>47.390915075325587</v>
      </c>
      <c r="R95" s="4">
        <v>7</v>
      </c>
      <c r="S95" s="4" t="str" cm="1">
        <f t="array" ref="S95">_xlfn.IFS(R95=0,"None",R95&lt;3,"Low",R95&lt;6,"Medium",R95&lt;=10,"High")</f>
        <v>High</v>
      </c>
      <c r="T95" s="4" t="str" cm="1">
        <f t="array" ref="T95">_xlfn.IFS(M95&lt;=20,"Low",M95&lt;=50,"Medium",M95&lt;=90,"High")</f>
        <v>Medium</v>
      </c>
      <c r="U95" s="7">
        <f>Datos_Limpios[[#This Row],[Number of Complaints or Support]]/Datos_Limpios[[#This Row],[Account Length (in months)]]</f>
        <v>0.125</v>
      </c>
      <c r="V95" s="4" t="str" cm="1">
        <f t="array" ref="V95">_xlfn.IFS(H95&lt;30,"Under 30",H95&lt;66,"Middle Age",H95&gt;=66,"Senior")</f>
        <v>Middle Age</v>
      </c>
      <c r="W95" s="4" t="s">
        <v>43</v>
      </c>
    </row>
    <row r="96" spans="1:23" x14ac:dyDescent="0.3">
      <c r="A96" s="4" t="s">
        <v>192</v>
      </c>
      <c r="B96" s="4" t="s">
        <v>24</v>
      </c>
      <c r="C96" s="4">
        <v>71</v>
      </c>
      <c r="D96" s="4">
        <v>0</v>
      </c>
      <c r="E96" s="4" t="s">
        <v>24</v>
      </c>
      <c r="F96" s="4" t="s">
        <v>65</v>
      </c>
      <c r="G96" s="4" t="s">
        <v>26</v>
      </c>
      <c r="H96" s="4">
        <v>37</v>
      </c>
      <c r="I96" s="4" t="s">
        <v>24</v>
      </c>
      <c r="J96" s="4">
        <v>0</v>
      </c>
      <c r="K96" s="4" t="s">
        <v>46</v>
      </c>
      <c r="L96" s="4" t="s">
        <v>28</v>
      </c>
      <c r="M96" s="4">
        <v>26</v>
      </c>
      <c r="P96" s="5">
        <v>44048</v>
      </c>
      <c r="Q96" s="6">
        <v>28.533630585668401</v>
      </c>
      <c r="R96" s="4">
        <v>3</v>
      </c>
      <c r="S96" s="4" t="str" cm="1">
        <f t="array" ref="S96">_xlfn.IFS(R96=0,"None",R96&lt;3,"Low",R96&lt;6,"Medium",R96&lt;=10,"High")</f>
        <v>Medium</v>
      </c>
      <c r="T96" s="4" t="str" cm="1">
        <f t="array" ref="T96">_xlfn.IFS(M96&lt;=20,"Low",M96&lt;=50,"Medium",M96&lt;=90,"High")</f>
        <v>Medium</v>
      </c>
      <c r="U96" s="7">
        <f>Datos_Limpios[[#This Row],[Number of Complaints or Support]]/Datos_Limpios[[#This Row],[Account Length (in months)]]</f>
        <v>4.2253521126760563E-2</v>
      </c>
      <c r="V96" s="4" t="str" cm="1">
        <f t="array" ref="V96">_xlfn.IFS(H96&lt;30,"Under 30",H96&lt;66,"Middle Age",H96&gt;=66,"Senior")</f>
        <v>Middle Age</v>
      </c>
      <c r="W96" s="4" t="s">
        <v>43</v>
      </c>
    </row>
    <row r="97" spans="1:23" x14ac:dyDescent="0.3">
      <c r="A97" s="4" t="s">
        <v>193</v>
      </c>
      <c r="B97" s="4" t="s">
        <v>24</v>
      </c>
      <c r="C97" s="4">
        <v>6</v>
      </c>
      <c r="D97" s="4">
        <v>0</v>
      </c>
      <c r="E97" s="4" t="s">
        <v>24</v>
      </c>
      <c r="F97" s="4" t="s">
        <v>25</v>
      </c>
      <c r="G97" s="4" t="s">
        <v>26</v>
      </c>
      <c r="H97" s="4">
        <v>46</v>
      </c>
      <c r="I97" s="4" t="s">
        <v>24</v>
      </c>
      <c r="J97" s="4">
        <v>0</v>
      </c>
      <c r="K97" s="4" t="s">
        <v>46</v>
      </c>
      <c r="L97" s="4" t="s">
        <v>28</v>
      </c>
      <c r="M97" s="4">
        <v>11</v>
      </c>
      <c r="P97" s="5">
        <v>44678</v>
      </c>
      <c r="Q97" s="6">
        <v>10.64951667163408</v>
      </c>
      <c r="R97" s="4">
        <v>2</v>
      </c>
      <c r="S97" s="4" t="str" cm="1">
        <f t="array" ref="S97">_xlfn.IFS(R97=0,"None",R97&lt;3,"Low",R97&lt;6,"Medium",R97&lt;=10,"High")</f>
        <v>Low</v>
      </c>
      <c r="T97" s="4" t="str" cm="1">
        <f t="array" ref="T97">_xlfn.IFS(M97&lt;=20,"Low",M97&lt;=50,"Medium",M97&lt;=90,"High")</f>
        <v>Low</v>
      </c>
      <c r="U97" s="7">
        <f>Datos_Limpios[[#This Row],[Number of Complaints or Support]]/Datos_Limpios[[#This Row],[Account Length (in months)]]</f>
        <v>0.33333333333333331</v>
      </c>
      <c r="V97" s="4" t="str" cm="1">
        <f t="array" ref="V97">_xlfn.IFS(H97&lt;30,"Under 30",H97&lt;66,"Middle Age",H97&gt;=66,"Senior")</f>
        <v>Middle Age</v>
      </c>
      <c r="W97" s="4" t="s">
        <v>29</v>
      </c>
    </row>
    <row r="98" spans="1:23" x14ac:dyDescent="0.3">
      <c r="A98" s="4" t="s">
        <v>194</v>
      </c>
      <c r="B98" s="4" t="s">
        <v>24</v>
      </c>
      <c r="C98" s="4">
        <v>21</v>
      </c>
      <c r="D98" s="4">
        <v>1</v>
      </c>
      <c r="E98" s="4" t="s">
        <v>24</v>
      </c>
      <c r="F98" s="4" t="s">
        <v>106</v>
      </c>
      <c r="G98" s="4" t="s">
        <v>26</v>
      </c>
      <c r="H98" s="4">
        <v>25</v>
      </c>
      <c r="I98" s="4" t="s">
        <v>24</v>
      </c>
      <c r="J98" s="4">
        <v>0</v>
      </c>
      <c r="K98" s="4" t="s">
        <v>27</v>
      </c>
      <c r="L98" s="4" t="s">
        <v>35</v>
      </c>
      <c r="M98" s="4">
        <v>10</v>
      </c>
      <c r="P98" s="5">
        <v>43934</v>
      </c>
      <c r="Q98" s="6">
        <v>10.732042995807779</v>
      </c>
      <c r="R98" s="4">
        <v>4</v>
      </c>
      <c r="S98" s="4" t="str" cm="1">
        <f t="array" ref="S98">_xlfn.IFS(R98=0,"None",R98&lt;3,"Low",R98&lt;6,"Medium",R98&lt;=10,"High")</f>
        <v>Medium</v>
      </c>
      <c r="T98" s="4" t="str" cm="1">
        <f t="array" ref="T98">_xlfn.IFS(M98&lt;=20,"Low",M98&lt;=50,"Medium",M98&lt;=90,"High")</f>
        <v>Low</v>
      </c>
      <c r="U98" s="7">
        <f>Datos_Limpios[[#This Row],[Number of Complaints or Support]]/Datos_Limpios[[#This Row],[Account Length (in months)]]</f>
        <v>0.19047619047619047</v>
      </c>
      <c r="V98" s="4" t="str" cm="1">
        <f t="array" ref="V98">_xlfn.IFS(H98&lt;30,"Under 30",H98&lt;66,"Middle Age",H98&gt;=66,"Senior")</f>
        <v>Under 30</v>
      </c>
      <c r="W98" s="4" t="s">
        <v>29</v>
      </c>
    </row>
    <row r="99" spans="1:23" x14ac:dyDescent="0.3">
      <c r="A99" s="4" t="s">
        <v>195</v>
      </c>
      <c r="B99" s="4" t="s">
        <v>24</v>
      </c>
      <c r="C99" s="4">
        <v>42</v>
      </c>
      <c r="D99" s="4">
        <v>0</v>
      </c>
      <c r="E99" s="4" t="s">
        <v>24</v>
      </c>
      <c r="F99" s="4" t="s">
        <v>196</v>
      </c>
      <c r="G99" s="4" t="s">
        <v>26</v>
      </c>
      <c r="H99" s="4">
        <v>67</v>
      </c>
      <c r="I99" s="4" t="s">
        <v>31</v>
      </c>
      <c r="J99" s="4">
        <v>4</v>
      </c>
      <c r="K99" s="4" t="s">
        <v>46</v>
      </c>
      <c r="L99" s="4" t="s">
        <v>28</v>
      </c>
      <c r="M99" s="4">
        <v>9</v>
      </c>
      <c r="P99" s="5">
        <v>44741</v>
      </c>
      <c r="Q99" s="6">
        <v>10.79243972571204</v>
      </c>
      <c r="R99" s="4">
        <v>10</v>
      </c>
      <c r="S99" s="4" t="str" cm="1">
        <f t="array" ref="S99">_xlfn.IFS(R99=0,"None",R99&lt;3,"Low",R99&lt;6,"Medium",R99&lt;=10,"High")</f>
        <v>High</v>
      </c>
      <c r="T99" s="4" t="str" cm="1">
        <f t="array" ref="T99">_xlfn.IFS(M99&lt;=20,"Low",M99&lt;=50,"Medium",M99&lt;=90,"High")</f>
        <v>Low</v>
      </c>
      <c r="U99" s="7">
        <f>Datos_Limpios[[#This Row],[Number of Complaints or Support]]/Datos_Limpios[[#This Row],[Account Length (in months)]]</f>
        <v>0.23809523809523808</v>
      </c>
      <c r="V99" s="4" t="str" cm="1">
        <f t="array" ref="V99">_xlfn.IFS(H99&lt;30,"Under 30",H99&lt;66,"Middle Age",H99&gt;=66,"Senior")</f>
        <v>Senior</v>
      </c>
      <c r="W99" s="4" t="s">
        <v>47</v>
      </c>
    </row>
    <row r="100" spans="1:23" x14ac:dyDescent="0.3">
      <c r="A100" s="4" t="s">
        <v>197</v>
      </c>
      <c r="B100" s="4" t="s">
        <v>24</v>
      </c>
      <c r="C100" s="4">
        <v>10</v>
      </c>
      <c r="D100" s="4">
        <v>0</v>
      </c>
      <c r="E100" s="4" t="s">
        <v>24</v>
      </c>
      <c r="F100" s="4" t="s">
        <v>79</v>
      </c>
      <c r="G100" s="4" t="s">
        <v>26</v>
      </c>
      <c r="H100" s="4">
        <v>27</v>
      </c>
      <c r="I100" s="4" t="s">
        <v>24</v>
      </c>
      <c r="J100" s="4">
        <v>0</v>
      </c>
      <c r="K100" s="4" t="s">
        <v>34</v>
      </c>
      <c r="L100" s="4" t="s">
        <v>28</v>
      </c>
      <c r="M100" s="4">
        <v>7</v>
      </c>
      <c r="P100" s="5">
        <v>44935</v>
      </c>
      <c r="Q100" s="6">
        <v>8.2340524705986073</v>
      </c>
      <c r="R100" s="4">
        <v>4</v>
      </c>
      <c r="S100" s="4" t="str" cm="1">
        <f t="array" ref="S100">_xlfn.IFS(R100=0,"None",R100&lt;3,"Low",R100&lt;6,"Medium",R100&lt;=10,"High")</f>
        <v>Medium</v>
      </c>
      <c r="T100" s="4" t="str" cm="1">
        <f t="array" ref="T100">_xlfn.IFS(M100&lt;=20,"Low",M100&lt;=50,"Medium",M100&lt;=90,"High")</f>
        <v>Low</v>
      </c>
      <c r="U100" s="7">
        <f>Datos_Limpios[[#This Row],[Number of Complaints or Support]]/Datos_Limpios[[#This Row],[Account Length (in months)]]</f>
        <v>0.4</v>
      </c>
      <c r="V100" s="4" t="str" cm="1">
        <f t="array" ref="V100">_xlfn.IFS(H100&lt;30,"Under 30",H100&lt;66,"Middle Age",H100&gt;=66,"Senior")</f>
        <v>Under 30</v>
      </c>
      <c r="W100" s="4" t="s">
        <v>43</v>
      </c>
    </row>
    <row r="101" spans="1:23" x14ac:dyDescent="0.3">
      <c r="A101" s="4" t="s">
        <v>198</v>
      </c>
      <c r="B101" s="4" t="s">
        <v>24</v>
      </c>
      <c r="C101" s="4">
        <v>51</v>
      </c>
      <c r="D101" s="4">
        <v>0</v>
      </c>
      <c r="E101" s="4" t="s">
        <v>31</v>
      </c>
      <c r="F101" s="4" t="s">
        <v>106</v>
      </c>
      <c r="G101" s="4" t="s">
        <v>26</v>
      </c>
      <c r="H101" s="4">
        <v>21</v>
      </c>
      <c r="I101" s="4" t="s">
        <v>24</v>
      </c>
      <c r="J101" s="4">
        <v>0</v>
      </c>
      <c r="K101" s="4" t="s">
        <v>34</v>
      </c>
      <c r="L101" s="4" t="s">
        <v>35</v>
      </c>
      <c r="M101" s="4">
        <v>50</v>
      </c>
      <c r="P101" s="5">
        <v>44434</v>
      </c>
      <c r="Q101" s="6">
        <v>44.972618186602688</v>
      </c>
      <c r="R101" s="4">
        <v>6</v>
      </c>
      <c r="S101" s="4" t="str" cm="1">
        <f t="array" ref="S101">_xlfn.IFS(R101=0,"None",R101&lt;3,"Low",R101&lt;6,"Medium",R101&lt;=10,"High")</f>
        <v>High</v>
      </c>
      <c r="T101" s="4" t="str" cm="1">
        <f t="array" ref="T101">_xlfn.IFS(M101&lt;=20,"Low",M101&lt;=50,"Medium",M101&lt;=90,"High")</f>
        <v>Medium</v>
      </c>
      <c r="U101" s="7">
        <f>Datos_Limpios[[#This Row],[Number of Complaints or Support]]/Datos_Limpios[[#This Row],[Account Length (in months)]]</f>
        <v>0.11764705882352941</v>
      </c>
      <c r="V101" s="4" t="str" cm="1">
        <f t="array" ref="V101">_xlfn.IFS(H101&lt;30,"Under 30",H101&lt;66,"Middle Age",H101&gt;=66,"Senior")</f>
        <v>Under 30</v>
      </c>
      <c r="W101" s="4" t="s">
        <v>29</v>
      </c>
    </row>
    <row r="102" spans="1:23" x14ac:dyDescent="0.3">
      <c r="A102" s="4" t="s">
        <v>199</v>
      </c>
      <c r="B102" s="4" t="s">
        <v>24</v>
      </c>
      <c r="C102" s="4">
        <v>65</v>
      </c>
      <c r="D102" s="4">
        <v>0</v>
      </c>
      <c r="E102" s="4" t="s">
        <v>31</v>
      </c>
      <c r="F102" s="4" t="s">
        <v>32</v>
      </c>
      <c r="G102" s="4" t="s">
        <v>33</v>
      </c>
      <c r="H102" s="4">
        <v>27</v>
      </c>
      <c r="I102" s="4" t="s">
        <v>24</v>
      </c>
      <c r="J102" s="4">
        <v>0</v>
      </c>
      <c r="K102" s="4" t="s">
        <v>34</v>
      </c>
      <c r="L102" s="4" t="s">
        <v>35</v>
      </c>
      <c r="M102" s="4">
        <v>62</v>
      </c>
      <c r="P102" s="5">
        <v>44955</v>
      </c>
      <c r="Q102" s="6">
        <v>63.030538122799712</v>
      </c>
      <c r="R102" s="4">
        <v>10</v>
      </c>
      <c r="S102" s="4" t="str" cm="1">
        <f t="array" ref="S102">_xlfn.IFS(R102=0,"None",R102&lt;3,"Low",R102&lt;6,"Medium",R102&lt;=10,"High")</f>
        <v>High</v>
      </c>
      <c r="T102" s="4" t="str" cm="1">
        <f t="array" ref="T102">_xlfn.IFS(M102&lt;=20,"Low",M102&lt;=50,"Medium",M102&lt;=90,"High")</f>
        <v>High</v>
      </c>
      <c r="U102" s="7">
        <f>Datos_Limpios[[#This Row],[Number of Complaints or Support]]/Datos_Limpios[[#This Row],[Account Length (in months)]]</f>
        <v>0.15384615384615385</v>
      </c>
      <c r="V102" s="4" t="str" cm="1">
        <f t="array" ref="V102">_xlfn.IFS(H102&lt;30,"Under 30",H102&lt;66,"Middle Age",H102&gt;=66,"Senior")</f>
        <v>Under 30</v>
      </c>
      <c r="W102" s="4" t="s">
        <v>29</v>
      </c>
    </row>
    <row r="103" spans="1:23" x14ac:dyDescent="0.3">
      <c r="A103" s="4" t="s">
        <v>200</v>
      </c>
      <c r="B103" s="4" t="s">
        <v>24</v>
      </c>
      <c r="C103" s="4">
        <v>14</v>
      </c>
      <c r="D103" s="4">
        <v>0</v>
      </c>
      <c r="E103" s="4" t="s">
        <v>31</v>
      </c>
      <c r="F103" s="4" t="s">
        <v>49</v>
      </c>
      <c r="G103" s="4" t="s">
        <v>26</v>
      </c>
      <c r="H103" s="4">
        <v>42</v>
      </c>
      <c r="I103" s="4" t="s">
        <v>31</v>
      </c>
      <c r="J103" s="4">
        <v>2</v>
      </c>
      <c r="K103" s="4" t="s">
        <v>27</v>
      </c>
      <c r="L103" s="4" t="s">
        <v>28</v>
      </c>
      <c r="M103" s="4">
        <v>42</v>
      </c>
      <c r="P103" s="5">
        <v>45010</v>
      </c>
      <c r="Q103" s="6">
        <v>37.196432466255999</v>
      </c>
      <c r="R103" s="4">
        <v>4</v>
      </c>
      <c r="S103" s="4" t="str" cm="1">
        <f t="array" ref="S103">_xlfn.IFS(R103=0,"None",R103&lt;3,"Low",R103&lt;6,"Medium",R103&lt;=10,"High")</f>
        <v>Medium</v>
      </c>
      <c r="T103" s="4" t="str" cm="1">
        <f t="array" ref="T103">_xlfn.IFS(M103&lt;=20,"Low",M103&lt;=50,"Medium",M103&lt;=90,"High")</f>
        <v>Medium</v>
      </c>
      <c r="U103" s="7">
        <f>Datos_Limpios[[#This Row],[Number of Complaints or Support]]/Datos_Limpios[[#This Row],[Account Length (in months)]]</f>
        <v>0.2857142857142857</v>
      </c>
      <c r="V103" s="4" t="str" cm="1">
        <f t="array" ref="V103">_xlfn.IFS(H103&lt;30,"Under 30",H103&lt;66,"Middle Age",H103&gt;=66,"Senior")</f>
        <v>Middle Age</v>
      </c>
      <c r="W103" s="4" t="s">
        <v>29</v>
      </c>
    </row>
    <row r="104" spans="1:23" x14ac:dyDescent="0.3">
      <c r="A104" s="4" t="s">
        <v>201</v>
      </c>
      <c r="B104" s="4" t="s">
        <v>31</v>
      </c>
      <c r="C104" s="4">
        <v>4</v>
      </c>
      <c r="D104" s="4">
        <v>5</v>
      </c>
      <c r="E104" s="4" t="s">
        <v>31</v>
      </c>
      <c r="F104" s="4" t="s">
        <v>100</v>
      </c>
      <c r="G104" s="4" t="s">
        <v>26</v>
      </c>
      <c r="H104" s="4">
        <v>46</v>
      </c>
      <c r="I104" s="4" t="s">
        <v>24</v>
      </c>
      <c r="J104" s="4">
        <v>0</v>
      </c>
      <c r="K104" s="4" t="s">
        <v>27</v>
      </c>
      <c r="L104" s="4" t="s">
        <v>35</v>
      </c>
      <c r="M104" s="4">
        <v>12</v>
      </c>
      <c r="N104" s="4" t="s">
        <v>75</v>
      </c>
      <c r="O104" s="4" t="s">
        <v>76</v>
      </c>
      <c r="P104" s="5">
        <v>44312</v>
      </c>
      <c r="Q104" s="6">
        <v>13.0546095646362</v>
      </c>
      <c r="R104" s="4">
        <v>0</v>
      </c>
      <c r="S104" s="4" t="str" cm="1">
        <f t="array" ref="S104">_xlfn.IFS(R104=0,"None",R104&lt;3,"Low",R104&lt;6,"Medium",R104&lt;=10,"High")</f>
        <v>None</v>
      </c>
      <c r="T104" s="4" t="str" cm="1">
        <f t="array" ref="T104">_xlfn.IFS(M104&lt;=20,"Low",M104&lt;=50,"Medium",M104&lt;=90,"High")</f>
        <v>Low</v>
      </c>
      <c r="U104" s="7">
        <f>Datos_Limpios[[#This Row],[Number of Complaints or Support]]/Datos_Limpios[[#This Row],[Account Length (in months)]]</f>
        <v>0</v>
      </c>
      <c r="V104" s="4" t="str" cm="1">
        <f t="array" ref="V104">_xlfn.IFS(H104&lt;30,"Under 30",H104&lt;66,"Middle Age",H104&gt;=66,"Senior")</f>
        <v>Middle Age</v>
      </c>
      <c r="W104" s="4" t="s">
        <v>40</v>
      </c>
    </row>
    <row r="105" spans="1:23" x14ac:dyDescent="0.3">
      <c r="A105" s="4" t="s">
        <v>202</v>
      </c>
      <c r="B105" s="4" t="s">
        <v>24</v>
      </c>
      <c r="C105" s="4">
        <v>68</v>
      </c>
      <c r="D105" s="4">
        <v>0</v>
      </c>
      <c r="E105" s="4" t="s">
        <v>31</v>
      </c>
      <c r="F105" s="4" t="s">
        <v>196</v>
      </c>
      <c r="G105" s="4" t="s">
        <v>26</v>
      </c>
      <c r="H105" s="4">
        <v>55</v>
      </c>
      <c r="I105" s="4" t="s">
        <v>31</v>
      </c>
      <c r="J105" s="4">
        <v>3</v>
      </c>
      <c r="K105" s="4" t="s">
        <v>34</v>
      </c>
      <c r="L105" s="4" t="s">
        <v>35</v>
      </c>
      <c r="M105" s="4">
        <v>38</v>
      </c>
      <c r="P105" s="5">
        <v>44923</v>
      </c>
      <c r="Q105" s="6">
        <v>43.706223288037592</v>
      </c>
      <c r="R105" s="4">
        <v>6</v>
      </c>
      <c r="S105" s="4" t="str" cm="1">
        <f t="array" ref="S105">_xlfn.IFS(R105=0,"None",R105&lt;3,"Low",R105&lt;6,"Medium",R105&lt;=10,"High")</f>
        <v>High</v>
      </c>
      <c r="T105" s="4" t="str" cm="1">
        <f t="array" ref="T105">_xlfn.IFS(M105&lt;=20,"Low",M105&lt;=50,"Medium",M105&lt;=90,"High")</f>
        <v>Medium</v>
      </c>
      <c r="U105" s="7">
        <f>Datos_Limpios[[#This Row],[Number of Complaints or Support]]/Datos_Limpios[[#This Row],[Account Length (in months)]]</f>
        <v>8.8235294117647065E-2</v>
      </c>
      <c r="V105" s="4" t="str" cm="1">
        <f t="array" ref="V105">_xlfn.IFS(H105&lt;30,"Under 30",H105&lt;66,"Middle Age",H105&gt;=66,"Senior")</f>
        <v>Middle Age</v>
      </c>
      <c r="W105" s="4" t="s">
        <v>47</v>
      </c>
    </row>
    <row r="106" spans="1:23" x14ac:dyDescent="0.3">
      <c r="A106" s="4" t="s">
        <v>203</v>
      </c>
      <c r="B106" s="4" t="s">
        <v>24</v>
      </c>
      <c r="C106" s="4">
        <v>73</v>
      </c>
      <c r="D106" s="4">
        <v>0</v>
      </c>
      <c r="E106" s="4" t="s">
        <v>31</v>
      </c>
      <c r="F106" s="4" t="s">
        <v>72</v>
      </c>
      <c r="G106" s="4" t="s">
        <v>26</v>
      </c>
      <c r="H106" s="4">
        <v>68</v>
      </c>
      <c r="I106" s="4" t="s">
        <v>24</v>
      </c>
      <c r="J106" s="4">
        <v>0</v>
      </c>
      <c r="K106" s="4" t="s">
        <v>46</v>
      </c>
      <c r="L106" s="4" t="s">
        <v>28</v>
      </c>
      <c r="M106" s="4">
        <v>38</v>
      </c>
      <c r="P106" s="5">
        <v>44197</v>
      </c>
      <c r="Q106" s="6">
        <v>35.789867524913547</v>
      </c>
      <c r="R106" s="4">
        <v>3</v>
      </c>
      <c r="S106" s="4" t="str" cm="1">
        <f t="array" ref="S106">_xlfn.IFS(R106=0,"None",R106&lt;3,"Low",R106&lt;6,"Medium",R106&lt;=10,"High")</f>
        <v>Medium</v>
      </c>
      <c r="T106" s="4" t="str" cm="1">
        <f t="array" ref="T106">_xlfn.IFS(M106&lt;=20,"Low",M106&lt;=50,"Medium",M106&lt;=90,"High")</f>
        <v>Medium</v>
      </c>
      <c r="U106" s="7">
        <f>Datos_Limpios[[#This Row],[Number of Complaints or Support]]/Datos_Limpios[[#This Row],[Account Length (in months)]]</f>
        <v>4.1095890410958902E-2</v>
      </c>
      <c r="V106" s="4" t="str" cm="1">
        <f t="array" ref="V106">_xlfn.IFS(H106&lt;30,"Under 30",H106&lt;66,"Middle Age",H106&gt;=66,"Senior")</f>
        <v>Senior</v>
      </c>
      <c r="W106" s="4" t="s">
        <v>29</v>
      </c>
    </row>
    <row r="107" spans="1:23" x14ac:dyDescent="0.3">
      <c r="A107" s="4" t="s">
        <v>204</v>
      </c>
      <c r="B107" s="4" t="s">
        <v>24</v>
      </c>
      <c r="C107" s="4">
        <v>32</v>
      </c>
      <c r="D107" s="4">
        <v>0</v>
      </c>
      <c r="E107" s="4" t="s">
        <v>31</v>
      </c>
      <c r="F107" s="4" t="s">
        <v>58</v>
      </c>
      <c r="G107" s="4" t="s">
        <v>33</v>
      </c>
      <c r="H107" s="4">
        <v>32</v>
      </c>
      <c r="I107" s="4" t="s">
        <v>24</v>
      </c>
      <c r="J107" s="4">
        <v>0</v>
      </c>
      <c r="K107" s="4" t="s">
        <v>27</v>
      </c>
      <c r="L107" s="4" t="s">
        <v>28</v>
      </c>
      <c r="M107" s="4">
        <v>36</v>
      </c>
      <c r="P107" s="5">
        <v>44284</v>
      </c>
      <c r="Q107" s="6">
        <v>38.087070595471523</v>
      </c>
      <c r="R107" s="4">
        <v>9</v>
      </c>
      <c r="S107" s="4" t="str" cm="1">
        <f t="array" ref="S107">_xlfn.IFS(R107=0,"None",R107&lt;3,"Low",R107&lt;6,"Medium",R107&lt;=10,"High")</f>
        <v>High</v>
      </c>
      <c r="T107" s="4" t="str" cm="1">
        <f t="array" ref="T107">_xlfn.IFS(M107&lt;=20,"Low",M107&lt;=50,"Medium",M107&lt;=90,"High")</f>
        <v>Medium</v>
      </c>
      <c r="U107" s="7">
        <f>Datos_Limpios[[#This Row],[Number of Complaints or Support]]/Datos_Limpios[[#This Row],[Account Length (in months)]]</f>
        <v>0.28125</v>
      </c>
      <c r="V107" s="4" t="str" cm="1">
        <f t="array" ref="V107">_xlfn.IFS(H107&lt;30,"Under 30",H107&lt;66,"Middle Age",H107&gt;=66,"Senior")</f>
        <v>Middle Age</v>
      </c>
      <c r="W107" s="4" t="s">
        <v>29</v>
      </c>
    </row>
    <row r="108" spans="1:23" x14ac:dyDescent="0.3">
      <c r="A108" s="4" t="s">
        <v>205</v>
      </c>
      <c r="B108" s="4" t="s">
        <v>24</v>
      </c>
      <c r="C108" s="4">
        <v>66</v>
      </c>
      <c r="D108" s="4">
        <v>0</v>
      </c>
      <c r="E108" s="4" t="s">
        <v>31</v>
      </c>
      <c r="F108" s="4" t="s">
        <v>138</v>
      </c>
      <c r="G108" s="4" t="s">
        <v>26</v>
      </c>
      <c r="H108" s="4">
        <v>56</v>
      </c>
      <c r="I108" s="4" t="s">
        <v>24</v>
      </c>
      <c r="J108" s="4">
        <v>0</v>
      </c>
      <c r="K108" s="4" t="s">
        <v>46</v>
      </c>
      <c r="L108" s="4" t="s">
        <v>35</v>
      </c>
      <c r="M108" s="4">
        <v>38</v>
      </c>
      <c r="P108" s="5">
        <v>44997</v>
      </c>
      <c r="Q108" s="6">
        <v>40.956009103694022</v>
      </c>
      <c r="R108" s="4">
        <v>2</v>
      </c>
      <c r="S108" s="4" t="str" cm="1">
        <f t="array" ref="S108">_xlfn.IFS(R108=0,"None",R108&lt;3,"Low",R108&lt;6,"Medium",R108&lt;=10,"High")</f>
        <v>Low</v>
      </c>
      <c r="T108" s="4" t="str" cm="1">
        <f t="array" ref="T108">_xlfn.IFS(M108&lt;=20,"Low",M108&lt;=50,"Medium",M108&lt;=90,"High")</f>
        <v>Medium</v>
      </c>
      <c r="U108" s="7">
        <f>Datos_Limpios[[#This Row],[Number of Complaints or Support]]/Datos_Limpios[[#This Row],[Account Length (in months)]]</f>
        <v>3.0303030303030304E-2</v>
      </c>
      <c r="V108" s="4" t="str" cm="1">
        <f t="array" ref="V108">_xlfn.IFS(H108&lt;30,"Under 30",H108&lt;66,"Middle Age",H108&gt;=66,"Senior")</f>
        <v>Middle Age</v>
      </c>
      <c r="W108" s="4" t="s">
        <v>47</v>
      </c>
    </row>
    <row r="109" spans="1:23" x14ac:dyDescent="0.3">
      <c r="A109" s="4" t="s">
        <v>206</v>
      </c>
      <c r="B109" s="4" t="s">
        <v>24</v>
      </c>
      <c r="C109" s="4">
        <v>16</v>
      </c>
      <c r="D109" s="4">
        <v>0</v>
      </c>
      <c r="E109" s="4" t="s">
        <v>24</v>
      </c>
      <c r="F109" s="4" t="s">
        <v>85</v>
      </c>
      <c r="G109" s="4" t="s">
        <v>26</v>
      </c>
      <c r="H109" s="4">
        <v>23</v>
      </c>
      <c r="I109" s="4" t="s">
        <v>31</v>
      </c>
      <c r="J109" s="4">
        <v>4</v>
      </c>
      <c r="K109" s="4" t="s">
        <v>27</v>
      </c>
      <c r="L109" s="4" t="s">
        <v>35</v>
      </c>
      <c r="M109" s="4">
        <v>13</v>
      </c>
      <c r="P109" s="5">
        <v>44961</v>
      </c>
      <c r="Q109" s="6">
        <v>10.767647287415411</v>
      </c>
      <c r="R109" s="4">
        <v>4</v>
      </c>
      <c r="S109" s="4" t="str" cm="1">
        <f t="array" ref="S109">_xlfn.IFS(R109=0,"None",R109&lt;3,"Low",R109&lt;6,"Medium",R109&lt;=10,"High")</f>
        <v>Medium</v>
      </c>
      <c r="T109" s="4" t="str" cm="1">
        <f t="array" ref="T109">_xlfn.IFS(M109&lt;=20,"Low",M109&lt;=50,"Medium",M109&lt;=90,"High")</f>
        <v>Low</v>
      </c>
      <c r="U109" s="7">
        <f>Datos_Limpios[[#This Row],[Number of Complaints or Support]]/Datos_Limpios[[#This Row],[Account Length (in months)]]</f>
        <v>0.25</v>
      </c>
      <c r="V109" s="4" t="str" cm="1">
        <f t="array" ref="V109">_xlfn.IFS(H109&lt;30,"Under 30",H109&lt;66,"Middle Age",H109&gt;=66,"Senior")</f>
        <v>Under 30</v>
      </c>
      <c r="W109" s="4" t="s">
        <v>43</v>
      </c>
    </row>
    <row r="110" spans="1:23" x14ac:dyDescent="0.3">
      <c r="A110" s="4" t="s">
        <v>207</v>
      </c>
      <c r="B110" s="4" t="s">
        <v>24</v>
      </c>
      <c r="C110" s="4">
        <v>69</v>
      </c>
      <c r="D110" s="4">
        <v>0</v>
      </c>
      <c r="E110" s="4" t="s">
        <v>24</v>
      </c>
      <c r="F110" s="4" t="s">
        <v>147</v>
      </c>
      <c r="G110" s="4" t="s">
        <v>33</v>
      </c>
      <c r="H110" s="4">
        <v>59</v>
      </c>
      <c r="I110" s="4" t="s">
        <v>31</v>
      </c>
      <c r="J110" s="4">
        <v>5</v>
      </c>
      <c r="K110" s="4" t="s">
        <v>46</v>
      </c>
      <c r="L110" s="4" t="s">
        <v>28</v>
      </c>
      <c r="M110" s="4">
        <v>8</v>
      </c>
      <c r="P110" s="5">
        <v>44784</v>
      </c>
      <c r="Q110" s="6">
        <v>8.6782643450221144</v>
      </c>
      <c r="R110" s="4">
        <v>1</v>
      </c>
      <c r="S110" s="4" t="str" cm="1">
        <f t="array" ref="S110">_xlfn.IFS(R110=0,"None",R110&lt;3,"Low",R110&lt;6,"Medium",R110&lt;=10,"High")</f>
        <v>Low</v>
      </c>
      <c r="T110" s="4" t="str" cm="1">
        <f t="array" ref="T110">_xlfn.IFS(M110&lt;=20,"Low",M110&lt;=50,"Medium",M110&lt;=90,"High")</f>
        <v>Low</v>
      </c>
      <c r="U110" s="7">
        <f>Datos_Limpios[[#This Row],[Number of Complaints or Support]]/Datos_Limpios[[#This Row],[Account Length (in months)]]</f>
        <v>1.4492753623188406E-2</v>
      </c>
      <c r="V110" s="4" t="str" cm="1">
        <f t="array" ref="V110">_xlfn.IFS(H110&lt;30,"Under 30",H110&lt;66,"Middle Age",H110&gt;=66,"Senior")</f>
        <v>Middle Age</v>
      </c>
      <c r="W110" s="4" t="s">
        <v>43</v>
      </c>
    </row>
    <row r="111" spans="1:23" x14ac:dyDescent="0.3">
      <c r="A111" s="4" t="s">
        <v>208</v>
      </c>
      <c r="B111" s="4" t="s">
        <v>24</v>
      </c>
      <c r="C111" s="4">
        <v>50</v>
      </c>
      <c r="D111" s="4">
        <v>1</v>
      </c>
      <c r="E111" s="4" t="s">
        <v>24</v>
      </c>
      <c r="F111" s="4" t="s">
        <v>209</v>
      </c>
      <c r="G111" s="4" t="s">
        <v>33</v>
      </c>
      <c r="H111" s="4">
        <v>67</v>
      </c>
      <c r="I111" s="4" t="s">
        <v>24</v>
      </c>
      <c r="J111" s="4">
        <v>0</v>
      </c>
      <c r="K111" s="4" t="s">
        <v>46</v>
      </c>
      <c r="L111" s="4" t="s">
        <v>28</v>
      </c>
      <c r="M111" s="4">
        <v>16</v>
      </c>
      <c r="P111" s="5">
        <v>45037</v>
      </c>
      <c r="Q111" s="6">
        <v>18.83915954088296</v>
      </c>
      <c r="R111" s="4">
        <v>9</v>
      </c>
      <c r="S111" s="4" t="str" cm="1">
        <f t="array" ref="S111">_xlfn.IFS(R111=0,"None",R111&lt;3,"Low",R111&lt;6,"Medium",R111&lt;=10,"High")</f>
        <v>High</v>
      </c>
      <c r="T111" s="4" t="str" cm="1">
        <f t="array" ref="T111">_xlfn.IFS(M111&lt;=20,"Low",M111&lt;=50,"Medium",M111&lt;=90,"High")</f>
        <v>Low</v>
      </c>
      <c r="U111" s="7">
        <f>Datos_Limpios[[#This Row],[Number of Complaints or Support]]/Datos_Limpios[[#This Row],[Account Length (in months)]]</f>
        <v>0.18</v>
      </c>
      <c r="V111" s="4" t="str" cm="1">
        <f t="array" ref="V111">_xlfn.IFS(H111&lt;30,"Under 30",H111&lt;66,"Middle Age",H111&gt;=66,"Senior")</f>
        <v>Senior</v>
      </c>
      <c r="W111" s="4" t="s">
        <v>40</v>
      </c>
    </row>
    <row r="112" spans="1:23" x14ac:dyDescent="0.3">
      <c r="A112" s="4" t="s">
        <v>210</v>
      </c>
      <c r="B112" s="4" t="s">
        <v>24</v>
      </c>
      <c r="C112" s="4">
        <v>48</v>
      </c>
      <c r="D112" s="4">
        <v>0</v>
      </c>
      <c r="E112" s="4" t="s">
        <v>24</v>
      </c>
      <c r="F112" s="4" t="s">
        <v>52</v>
      </c>
      <c r="G112" s="4" t="s">
        <v>26</v>
      </c>
      <c r="H112" s="4">
        <v>23</v>
      </c>
      <c r="I112" s="4" t="s">
        <v>31</v>
      </c>
      <c r="J112" s="4">
        <v>2</v>
      </c>
      <c r="K112" s="4" t="s">
        <v>46</v>
      </c>
      <c r="L112" s="4" t="s">
        <v>28</v>
      </c>
      <c r="M112" s="4">
        <v>8</v>
      </c>
      <c r="P112" s="5">
        <v>44298</v>
      </c>
      <c r="Q112" s="6">
        <v>8.0927484335130746</v>
      </c>
      <c r="R112" s="4">
        <v>5</v>
      </c>
      <c r="S112" s="4" t="str" cm="1">
        <f t="array" ref="S112">_xlfn.IFS(R112=0,"None",R112&lt;3,"Low",R112&lt;6,"Medium",R112&lt;=10,"High")</f>
        <v>Medium</v>
      </c>
      <c r="T112" s="4" t="str" cm="1">
        <f t="array" ref="T112">_xlfn.IFS(M112&lt;=20,"Low",M112&lt;=50,"Medium",M112&lt;=90,"High")</f>
        <v>Low</v>
      </c>
      <c r="U112" s="7">
        <f>Datos_Limpios[[#This Row],[Number of Complaints or Support]]/Datos_Limpios[[#This Row],[Account Length (in months)]]</f>
        <v>0.10416666666666667</v>
      </c>
      <c r="V112" s="4" t="str" cm="1">
        <f t="array" ref="V112">_xlfn.IFS(H112&lt;30,"Under 30",H112&lt;66,"Middle Age",H112&gt;=66,"Senior")</f>
        <v>Under 30</v>
      </c>
      <c r="W112" s="4" t="s">
        <v>40</v>
      </c>
    </row>
    <row r="113" spans="1:23" x14ac:dyDescent="0.3">
      <c r="A113" s="4" t="s">
        <v>211</v>
      </c>
      <c r="B113" s="4" t="s">
        <v>24</v>
      </c>
      <c r="C113" s="4">
        <v>48</v>
      </c>
      <c r="D113" s="4">
        <v>0</v>
      </c>
      <c r="E113" s="4" t="s">
        <v>31</v>
      </c>
      <c r="F113" s="4" t="s">
        <v>165</v>
      </c>
      <c r="G113" s="4" t="s">
        <v>33</v>
      </c>
      <c r="H113" s="4">
        <v>38</v>
      </c>
      <c r="I113" s="4" t="s">
        <v>31</v>
      </c>
      <c r="J113" s="4">
        <v>3</v>
      </c>
      <c r="K113" s="4" t="s">
        <v>34</v>
      </c>
      <c r="L113" s="4" t="s">
        <v>28</v>
      </c>
      <c r="M113" s="4">
        <v>36</v>
      </c>
      <c r="P113" s="5">
        <v>43843</v>
      </c>
      <c r="Q113" s="6">
        <v>41.27056749092668</v>
      </c>
      <c r="R113" s="4">
        <v>2</v>
      </c>
      <c r="S113" s="4" t="str" cm="1">
        <f t="array" ref="S113">_xlfn.IFS(R113=0,"None",R113&lt;3,"Low",R113&lt;6,"Medium",R113&lt;=10,"High")</f>
        <v>Low</v>
      </c>
      <c r="T113" s="4" t="str" cm="1">
        <f t="array" ref="T113">_xlfn.IFS(M113&lt;=20,"Low",M113&lt;=50,"Medium",M113&lt;=90,"High")</f>
        <v>Medium</v>
      </c>
      <c r="U113" s="7">
        <f>Datos_Limpios[[#This Row],[Number of Complaints or Support]]/Datos_Limpios[[#This Row],[Account Length (in months)]]</f>
        <v>4.1666666666666664E-2</v>
      </c>
      <c r="V113" s="4" t="str" cm="1">
        <f t="array" ref="V113">_xlfn.IFS(H113&lt;30,"Under 30",H113&lt;66,"Middle Age",H113&gt;=66,"Senior")</f>
        <v>Middle Age</v>
      </c>
      <c r="W113" s="4" t="s">
        <v>40</v>
      </c>
    </row>
    <row r="114" spans="1:23" x14ac:dyDescent="0.3">
      <c r="A114" s="4" t="s">
        <v>212</v>
      </c>
      <c r="B114" s="4" t="s">
        <v>24</v>
      </c>
      <c r="C114" s="4">
        <v>9</v>
      </c>
      <c r="D114" s="4">
        <v>1</v>
      </c>
      <c r="E114" s="4" t="s">
        <v>31</v>
      </c>
      <c r="F114" s="4" t="s">
        <v>213</v>
      </c>
      <c r="G114" s="4" t="s">
        <v>33</v>
      </c>
      <c r="H114" s="4">
        <v>71</v>
      </c>
      <c r="I114" s="4" t="s">
        <v>24</v>
      </c>
      <c r="J114" s="4">
        <v>0</v>
      </c>
      <c r="K114" s="4" t="s">
        <v>46</v>
      </c>
      <c r="L114" s="4" t="s">
        <v>28</v>
      </c>
      <c r="M114" s="4">
        <v>20</v>
      </c>
      <c r="P114" s="5">
        <v>44432</v>
      </c>
      <c r="Q114" s="6">
        <v>19.863598102379861</v>
      </c>
      <c r="R114" s="4">
        <v>4</v>
      </c>
      <c r="S114" s="4" t="str" cm="1">
        <f t="array" ref="S114">_xlfn.IFS(R114=0,"None",R114&lt;3,"Low",R114&lt;6,"Medium",R114&lt;=10,"High")</f>
        <v>Medium</v>
      </c>
      <c r="T114" s="4" t="str" cm="1">
        <f t="array" ref="T114">_xlfn.IFS(M114&lt;=20,"Low",M114&lt;=50,"Medium",M114&lt;=90,"High")</f>
        <v>Low</v>
      </c>
      <c r="U114" s="7">
        <f>Datos_Limpios[[#This Row],[Number of Complaints or Support]]/Datos_Limpios[[#This Row],[Account Length (in months)]]</f>
        <v>0.44444444444444442</v>
      </c>
      <c r="V114" s="4" t="str" cm="1">
        <f t="array" ref="V114">_xlfn.IFS(H114&lt;30,"Under 30",H114&lt;66,"Middle Age",H114&gt;=66,"Senior")</f>
        <v>Senior</v>
      </c>
      <c r="W114" s="4" t="s">
        <v>47</v>
      </c>
    </row>
    <row r="115" spans="1:23" x14ac:dyDescent="0.3">
      <c r="A115" s="4" t="s">
        <v>214</v>
      </c>
      <c r="B115" s="4" t="s">
        <v>24</v>
      </c>
      <c r="C115" s="4">
        <v>69</v>
      </c>
      <c r="D115" s="4">
        <v>0</v>
      </c>
      <c r="E115" s="4" t="s">
        <v>24</v>
      </c>
      <c r="F115" s="4" t="s">
        <v>106</v>
      </c>
      <c r="G115" s="4" t="s">
        <v>26</v>
      </c>
      <c r="H115" s="4">
        <v>21</v>
      </c>
      <c r="I115" s="4" t="s">
        <v>31</v>
      </c>
      <c r="J115" s="4">
        <v>4</v>
      </c>
      <c r="K115" s="4" t="s">
        <v>34</v>
      </c>
      <c r="L115" s="4" t="s">
        <v>28</v>
      </c>
      <c r="M115" s="4">
        <v>50</v>
      </c>
      <c r="P115" s="5">
        <v>44627</v>
      </c>
      <c r="Q115" s="6">
        <v>57.65682179657108</v>
      </c>
      <c r="R115" s="4">
        <v>6</v>
      </c>
      <c r="S115" s="4" t="str" cm="1">
        <f t="array" ref="S115">_xlfn.IFS(R115=0,"None",R115&lt;3,"Low",R115&lt;6,"Medium",R115&lt;=10,"High")</f>
        <v>High</v>
      </c>
      <c r="T115" s="4" t="str" cm="1">
        <f t="array" ref="T115">_xlfn.IFS(M115&lt;=20,"Low",M115&lt;=50,"Medium",M115&lt;=90,"High")</f>
        <v>Medium</v>
      </c>
      <c r="U115" s="7">
        <f>Datos_Limpios[[#This Row],[Number of Complaints or Support]]/Datos_Limpios[[#This Row],[Account Length (in months)]]</f>
        <v>8.6956521739130432E-2</v>
      </c>
      <c r="V115" s="4" t="str" cm="1">
        <f t="array" ref="V115">_xlfn.IFS(H115&lt;30,"Under 30",H115&lt;66,"Middle Age",H115&gt;=66,"Senior")</f>
        <v>Under 30</v>
      </c>
      <c r="W115" s="4" t="s">
        <v>29</v>
      </c>
    </row>
    <row r="116" spans="1:23" x14ac:dyDescent="0.3">
      <c r="A116" s="4" t="s">
        <v>215</v>
      </c>
      <c r="B116" s="4" t="s">
        <v>24</v>
      </c>
      <c r="C116" s="4">
        <v>17</v>
      </c>
      <c r="D116" s="4">
        <v>0</v>
      </c>
      <c r="E116" s="4" t="s">
        <v>24</v>
      </c>
      <c r="F116" s="4" t="s">
        <v>159</v>
      </c>
      <c r="G116" s="4" t="s">
        <v>26</v>
      </c>
      <c r="H116" s="4">
        <v>44</v>
      </c>
      <c r="I116" s="4" t="s">
        <v>24</v>
      </c>
      <c r="J116" s="4">
        <v>0</v>
      </c>
      <c r="K116" s="4" t="s">
        <v>27</v>
      </c>
      <c r="L116" s="4" t="s">
        <v>35</v>
      </c>
      <c r="M116" s="4">
        <v>12</v>
      </c>
      <c r="P116" s="5">
        <v>44173</v>
      </c>
      <c r="Q116" s="6">
        <v>13.639231087508451</v>
      </c>
      <c r="R116" s="4">
        <v>5</v>
      </c>
      <c r="S116" s="4" t="str" cm="1">
        <f t="array" ref="S116">_xlfn.IFS(R116=0,"None",R116&lt;3,"Low",R116&lt;6,"Medium",R116&lt;=10,"High")</f>
        <v>Medium</v>
      </c>
      <c r="T116" s="4" t="str" cm="1">
        <f t="array" ref="T116">_xlfn.IFS(M116&lt;=20,"Low",M116&lt;=50,"Medium",M116&lt;=90,"High")</f>
        <v>Low</v>
      </c>
      <c r="U116" s="7">
        <f>Datos_Limpios[[#This Row],[Number of Complaints or Support]]/Datos_Limpios[[#This Row],[Account Length (in months)]]</f>
        <v>0.29411764705882354</v>
      </c>
      <c r="V116" s="4" t="str" cm="1">
        <f t="array" ref="V116">_xlfn.IFS(H116&lt;30,"Under 30",H116&lt;66,"Middle Age",H116&gt;=66,"Senior")</f>
        <v>Middle Age</v>
      </c>
      <c r="W116" s="4" t="s">
        <v>29</v>
      </c>
    </row>
    <row r="117" spans="1:23" x14ac:dyDescent="0.3">
      <c r="A117" s="4" t="s">
        <v>216</v>
      </c>
      <c r="B117" s="4" t="s">
        <v>31</v>
      </c>
      <c r="C117" s="4">
        <v>1</v>
      </c>
      <c r="D117" s="4">
        <v>0</v>
      </c>
      <c r="E117" s="4" t="s">
        <v>31</v>
      </c>
      <c r="F117" s="4" t="s">
        <v>63</v>
      </c>
      <c r="G117" s="4" t="s">
        <v>33</v>
      </c>
      <c r="H117" s="4">
        <v>23</v>
      </c>
      <c r="I117" s="4" t="s">
        <v>24</v>
      </c>
      <c r="J117" s="4">
        <v>0</v>
      </c>
      <c r="K117" s="4" t="s">
        <v>27</v>
      </c>
      <c r="L117" s="4" t="s">
        <v>35</v>
      </c>
      <c r="M117" s="4">
        <v>44</v>
      </c>
      <c r="N117" s="4" t="s">
        <v>38</v>
      </c>
      <c r="O117" s="4" t="s">
        <v>142</v>
      </c>
      <c r="P117" s="5">
        <v>44389</v>
      </c>
      <c r="Q117" s="6">
        <v>45.379960437850372</v>
      </c>
      <c r="R117" s="4">
        <v>1</v>
      </c>
      <c r="S117" s="4" t="str" cm="1">
        <f t="array" ref="S117">_xlfn.IFS(R117=0,"None",R117&lt;3,"Low",R117&lt;6,"Medium",R117&lt;=10,"High")</f>
        <v>Low</v>
      </c>
      <c r="T117" s="4" t="str" cm="1">
        <f t="array" ref="T117">_xlfn.IFS(M117&lt;=20,"Low",M117&lt;=50,"Medium",M117&lt;=90,"High")</f>
        <v>Medium</v>
      </c>
      <c r="U117" s="7">
        <f>Datos_Limpios[[#This Row],[Number of Complaints or Support]]/Datos_Limpios[[#This Row],[Account Length (in months)]]</f>
        <v>1</v>
      </c>
      <c r="V117" s="4" t="str" cm="1">
        <f t="array" ref="V117">_xlfn.IFS(H117&lt;30,"Under 30",H117&lt;66,"Middle Age",H117&gt;=66,"Senior")</f>
        <v>Under 30</v>
      </c>
      <c r="W117" s="4" t="s">
        <v>40</v>
      </c>
    </row>
    <row r="118" spans="1:23" x14ac:dyDescent="0.3">
      <c r="A118" s="4" t="s">
        <v>217</v>
      </c>
      <c r="B118" s="4" t="s">
        <v>24</v>
      </c>
      <c r="C118" s="4">
        <v>55</v>
      </c>
      <c r="D118" s="4">
        <v>0</v>
      </c>
      <c r="E118" s="4" t="s">
        <v>31</v>
      </c>
      <c r="F118" s="4" t="s">
        <v>183</v>
      </c>
      <c r="G118" s="4" t="s">
        <v>33</v>
      </c>
      <c r="H118" s="4">
        <v>60</v>
      </c>
      <c r="I118" s="4" t="s">
        <v>24</v>
      </c>
      <c r="J118" s="4">
        <v>0</v>
      </c>
      <c r="K118" s="4" t="s">
        <v>34</v>
      </c>
      <c r="L118" s="4" t="s">
        <v>28</v>
      </c>
      <c r="M118" s="4">
        <v>18</v>
      </c>
      <c r="P118" s="5">
        <v>44334</v>
      </c>
      <c r="Q118" s="6">
        <v>20.211727706871422</v>
      </c>
      <c r="R118" s="4">
        <v>2</v>
      </c>
      <c r="S118" s="4" t="str" cm="1">
        <f t="array" ref="S118">_xlfn.IFS(R118=0,"None",R118&lt;3,"Low",R118&lt;6,"Medium",R118&lt;=10,"High")</f>
        <v>Low</v>
      </c>
      <c r="T118" s="4" t="str" cm="1">
        <f t="array" ref="T118">_xlfn.IFS(M118&lt;=20,"Low",M118&lt;=50,"Medium",M118&lt;=90,"High")</f>
        <v>Low</v>
      </c>
      <c r="U118" s="7">
        <f>Datos_Limpios[[#This Row],[Number of Complaints or Support]]/Datos_Limpios[[#This Row],[Account Length (in months)]]</f>
        <v>3.6363636363636362E-2</v>
      </c>
      <c r="V118" s="4" t="str" cm="1">
        <f t="array" ref="V118">_xlfn.IFS(H118&lt;30,"Under 30",H118&lt;66,"Middle Age",H118&gt;=66,"Senior")</f>
        <v>Middle Age</v>
      </c>
      <c r="W118" s="4" t="s">
        <v>43</v>
      </c>
    </row>
    <row r="119" spans="1:23" x14ac:dyDescent="0.3">
      <c r="A119" s="4" t="s">
        <v>218</v>
      </c>
      <c r="B119" s="4" t="s">
        <v>31</v>
      </c>
      <c r="C119" s="4">
        <v>2</v>
      </c>
      <c r="D119" s="4">
        <v>4</v>
      </c>
      <c r="E119" s="4" t="s">
        <v>31</v>
      </c>
      <c r="F119" s="4" t="s">
        <v>219</v>
      </c>
      <c r="G119" s="4" t="s">
        <v>26</v>
      </c>
      <c r="H119" s="4">
        <v>30</v>
      </c>
      <c r="I119" s="4" t="s">
        <v>24</v>
      </c>
      <c r="J119" s="4">
        <v>0</v>
      </c>
      <c r="K119" s="4" t="s">
        <v>27</v>
      </c>
      <c r="L119" s="4" t="s">
        <v>35</v>
      </c>
      <c r="M119" s="4">
        <v>27</v>
      </c>
      <c r="N119" s="4" t="s">
        <v>107</v>
      </c>
      <c r="O119" s="4" t="s">
        <v>220</v>
      </c>
      <c r="P119" s="5">
        <v>44756</v>
      </c>
      <c r="Q119" s="6">
        <v>28.92339751188528</v>
      </c>
      <c r="R119" s="4">
        <v>4</v>
      </c>
      <c r="S119" s="4" t="str" cm="1">
        <f t="array" ref="S119">_xlfn.IFS(R119=0,"None",R119&lt;3,"Low",R119&lt;6,"Medium",R119&lt;=10,"High")</f>
        <v>Medium</v>
      </c>
      <c r="T119" s="4" t="str" cm="1">
        <f t="array" ref="T119">_xlfn.IFS(M119&lt;=20,"Low",M119&lt;=50,"Medium",M119&lt;=90,"High")</f>
        <v>Medium</v>
      </c>
      <c r="U119" s="7">
        <f>Datos_Limpios[[#This Row],[Number of Complaints or Support]]/Datos_Limpios[[#This Row],[Account Length (in months)]]</f>
        <v>2</v>
      </c>
      <c r="V119" s="4" t="str" cm="1">
        <f t="array" ref="V119">_xlfn.IFS(H119&lt;30,"Under 30",H119&lt;66,"Middle Age",H119&gt;=66,"Senior")</f>
        <v>Middle Age</v>
      </c>
      <c r="W119" s="4" t="s">
        <v>43</v>
      </c>
    </row>
    <row r="120" spans="1:23" x14ac:dyDescent="0.3">
      <c r="A120" s="4" t="s">
        <v>221</v>
      </c>
      <c r="B120" s="4" t="s">
        <v>24</v>
      </c>
      <c r="C120" s="4">
        <v>68</v>
      </c>
      <c r="D120" s="4">
        <v>0</v>
      </c>
      <c r="E120" s="4" t="s">
        <v>31</v>
      </c>
      <c r="F120" s="4" t="s">
        <v>222</v>
      </c>
      <c r="G120" s="4" t="s">
        <v>26</v>
      </c>
      <c r="H120" s="4">
        <v>36</v>
      </c>
      <c r="I120" s="4" t="s">
        <v>24</v>
      </c>
      <c r="J120" s="4">
        <v>0</v>
      </c>
      <c r="K120" s="4" t="s">
        <v>46</v>
      </c>
      <c r="L120" s="4" t="s">
        <v>35</v>
      </c>
      <c r="M120" s="4">
        <v>31</v>
      </c>
      <c r="P120" s="5">
        <v>44785</v>
      </c>
      <c r="Q120" s="6">
        <v>29.352618245617549</v>
      </c>
      <c r="R120" s="4">
        <v>2</v>
      </c>
      <c r="S120" s="4" t="str" cm="1">
        <f t="array" ref="S120">_xlfn.IFS(R120=0,"None",R120&lt;3,"Low",R120&lt;6,"Medium",R120&lt;=10,"High")</f>
        <v>Low</v>
      </c>
      <c r="T120" s="4" t="str" cm="1">
        <f t="array" ref="T120">_xlfn.IFS(M120&lt;=20,"Low",M120&lt;=50,"Medium",M120&lt;=90,"High")</f>
        <v>Medium</v>
      </c>
      <c r="U120" s="7">
        <f>Datos_Limpios[[#This Row],[Number of Complaints or Support]]/Datos_Limpios[[#This Row],[Account Length (in months)]]</f>
        <v>2.9411764705882353E-2</v>
      </c>
      <c r="V120" s="4" t="str" cm="1">
        <f t="array" ref="V120">_xlfn.IFS(H120&lt;30,"Under 30",H120&lt;66,"Middle Age",H120&gt;=66,"Senior")</f>
        <v>Middle Age</v>
      </c>
      <c r="W120" s="4" t="s">
        <v>29</v>
      </c>
    </row>
    <row r="121" spans="1:23" x14ac:dyDescent="0.3">
      <c r="A121" s="4" t="s">
        <v>223</v>
      </c>
      <c r="B121" s="4" t="s">
        <v>24</v>
      </c>
      <c r="C121" s="4">
        <v>70</v>
      </c>
      <c r="D121" s="4">
        <v>2</v>
      </c>
      <c r="E121" s="4" t="s">
        <v>24</v>
      </c>
      <c r="F121" s="4" t="s">
        <v>173</v>
      </c>
      <c r="G121" s="4" t="s">
        <v>26</v>
      </c>
      <c r="H121" s="4">
        <v>28</v>
      </c>
      <c r="I121" s="4" t="s">
        <v>31</v>
      </c>
      <c r="J121" s="4">
        <v>2</v>
      </c>
      <c r="K121" s="4" t="s">
        <v>46</v>
      </c>
      <c r="L121" s="4" t="s">
        <v>28</v>
      </c>
      <c r="M121" s="4">
        <v>6</v>
      </c>
      <c r="P121" s="5">
        <v>44643</v>
      </c>
      <c r="Q121" s="6">
        <v>6.9005098552244446</v>
      </c>
      <c r="R121" s="4">
        <v>7</v>
      </c>
      <c r="S121" s="4" t="str" cm="1">
        <f t="array" ref="S121">_xlfn.IFS(R121=0,"None",R121&lt;3,"Low",R121&lt;6,"Medium",R121&lt;=10,"High")</f>
        <v>High</v>
      </c>
      <c r="T121" s="4" t="str" cm="1">
        <f t="array" ref="T121">_xlfn.IFS(M121&lt;=20,"Low",M121&lt;=50,"Medium",M121&lt;=90,"High")</f>
        <v>Low</v>
      </c>
      <c r="U121" s="7">
        <f>Datos_Limpios[[#This Row],[Number of Complaints or Support]]/Datos_Limpios[[#This Row],[Account Length (in months)]]</f>
        <v>0.1</v>
      </c>
      <c r="V121" s="4" t="str" cm="1">
        <f t="array" ref="V121">_xlfn.IFS(H121&lt;30,"Under 30",H121&lt;66,"Middle Age",H121&gt;=66,"Senior")</f>
        <v>Under 30</v>
      </c>
      <c r="W121" s="4" t="s">
        <v>43</v>
      </c>
    </row>
    <row r="122" spans="1:23" x14ac:dyDescent="0.3">
      <c r="A122" s="4" t="s">
        <v>224</v>
      </c>
      <c r="B122" s="4" t="s">
        <v>31</v>
      </c>
      <c r="C122" s="4">
        <v>19</v>
      </c>
      <c r="D122" s="4">
        <v>1</v>
      </c>
      <c r="E122" s="4" t="s">
        <v>31</v>
      </c>
      <c r="F122" s="4" t="s">
        <v>159</v>
      </c>
      <c r="G122" s="4" t="s">
        <v>33</v>
      </c>
      <c r="H122" s="4">
        <v>54</v>
      </c>
      <c r="I122" s="4" t="s">
        <v>24</v>
      </c>
      <c r="J122" s="4">
        <v>0</v>
      </c>
      <c r="K122" s="4" t="s">
        <v>34</v>
      </c>
      <c r="L122" s="4" t="s">
        <v>35</v>
      </c>
      <c r="M122" s="4">
        <v>39</v>
      </c>
      <c r="N122" s="4" t="s">
        <v>38</v>
      </c>
      <c r="O122" s="4" t="s">
        <v>225</v>
      </c>
      <c r="P122" s="5">
        <v>44454</v>
      </c>
      <c r="Q122" s="6">
        <v>34.817890353652828</v>
      </c>
      <c r="R122" s="4">
        <v>8</v>
      </c>
      <c r="S122" s="4" t="str" cm="1">
        <f t="array" ref="S122">_xlfn.IFS(R122=0,"None",R122&lt;3,"Low",R122&lt;6,"Medium",R122&lt;=10,"High")</f>
        <v>High</v>
      </c>
      <c r="T122" s="4" t="str" cm="1">
        <f t="array" ref="T122">_xlfn.IFS(M122&lt;=20,"Low",M122&lt;=50,"Medium",M122&lt;=90,"High")</f>
        <v>Medium</v>
      </c>
      <c r="U122" s="7">
        <f>Datos_Limpios[[#This Row],[Number of Complaints or Support]]/Datos_Limpios[[#This Row],[Account Length (in months)]]</f>
        <v>0.42105263157894735</v>
      </c>
      <c r="V122" s="4" t="str" cm="1">
        <f t="array" ref="V122">_xlfn.IFS(H122&lt;30,"Under 30",H122&lt;66,"Middle Age",H122&gt;=66,"Senior")</f>
        <v>Middle Age</v>
      </c>
      <c r="W122" s="4" t="s">
        <v>29</v>
      </c>
    </row>
    <row r="123" spans="1:23" x14ac:dyDescent="0.3">
      <c r="A123" s="4" t="s">
        <v>226</v>
      </c>
      <c r="B123" s="4" t="s">
        <v>24</v>
      </c>
      <c r="C123" s="4">
        <v>6</v>
      </c>
      <c r="D123" s="4">
        <v>0</v>
      </c>
      <c r="E123" s="4" t="s">
        <v>24</v>
      </c>
      <c r="F123" s="4" t="s">
        <v>175</v>
      </c>
      <c r="G123" s="4" t="s">
        <v>33</v>
      </c>
      <c r="H123" s="4">
        <v>80</v>
      </c>
      <c r="I123" s="4" t="s">
        <v>24</v>
      </c>
      <c r="J123" s="4">
        <v>0</v>
      </c>
      <c r="K123" s="4" t="s">
        <v>46</v>
      </c>
      <c r="L123" s="4" t="s">
        <v>35</v>
      </c>
      <c r="M123" s="4">
        <v>35</v>
      </c>
      <c r="P123" s="5">
        <v>44965</v>
      </c>
      <c r="Q123" s="6">
        <v>37.4359974113151</v>
      </c>
      <c r="R123" s="4">
        <v>5</v>
      </c>
      <c r="S123" s="4" t="str" cm="1">
        <f t="array" ref="S123">_xlfn.IFS(R123=0,"None",R123&lt;3,"Low",R123&lt;6,"Medium",R123&lt;=10,"High")</f>
        <v>Medium</v>
      </c>
      <c r="T123" s="4" t="str" cm="1">
        <f t="array" ref="T123">_xlfn.IFS(M123&lt;=20,"Low",M123&lt;=50,"Medium",M123&lt;=90,"High")</f>
        <v>Medium</v>
      </c>
      <c r="U123" s="7">
        <f>Datos_Limpios[[#This Row],[Number of Complaints or Support]]/Datos_Limpios[[#This Row],[Account Length (in months)]]</f>
        <v>0.83333333333333337</v>
      </c>
      <c r="V123" s="4" t="str" cm="1">
        <f t="array" ref="V123">_xlfn.IFS(H123&lt;30,"Under 30",H123&lt;66,"Middle Age",H123&gt;=66,"Senior")</f>
        <v>Senior</v>
      </c>
      <c r="W123" s="4" t="s">
        <v>29</v>
      </c>
    </row>
    <row r="124" spans="1:23" x14ac:dyDescent="0.3">
      <c r="A124" s="4" t="s">
        <v>227</v>
      </c>
      <c r="B124" s="4" t="s">
        <v>24</v>
      </c>
      <c r="C124" s="4">
        <v>61</v>
      </c>
      <c r="D124" s="4">
        <v>0</v>
      </c>
      <c r="E124" s="4" t="s">
        <v>24</v>
      </c>
      <c r="F124" s="4" t="s">
        <v>159</v>
      </c>
      <c r="G124" s="4" t="s">
        <v>33</v>
      </c>
      <c r="H124" s="4">
        <v>69</v>
      </c>
      <c r="I124" s="4" t="s">
        <v>24</v>
      </c>
      <c r="J124" s="4">
        <v>0</v>
      </c>
      <c r="K124" s="4" t="s">
        <v>34</v>
      </c>
      <c r="L124" s="4" t="s">
        <v>35</v>
      </c>
      <c r="M124" s="4">
        <v>47</v>
      </c>
      <c r="P124" s="5">
        <v>45263</v>
      </c>
      <c r="Q124" s="6">
        <v>44.709139780968087</v>
      </c>
      <c r="R124" s="4">
        <v>5</v>
      </c>
      <c r="S124" s="4" t="str" cm="1">
        <f t="array" ref="S124">_xlfn.IFS(R124=0,"None",R124&lt;3,"Low",R124&lt;6,"Medium",R124&lt;=10,"High")</f>
        <v>Medium</v>
      </c>
      <c r="T124" s="4" t="str" cm="1">
        <f t="array" ref="T124">_xlfn.IFS(M124&lt;=20,"Low",M124&lt;=50,"Medium",M124&lt;=90,"High")</f>
        <v>Medium</v>
      </c>
      <c r="U124" s="7">
        <f>Datos_Limpios[[#This Row],[Number of Complaints or Support]]/Datos_Limpios[[#This Row],[Account Length (in months)]]</f>
        <v>8.1967213114754092E-2</v>
      </c>
      <c r="V124" s="4" t="str" cm="1">
        <f t="array" ref="V124">_xlfn.IFS(H124&lt;30,"Under 30",H124&lt;66,"Middle Age",H124&gt;=66,"Senior")</f>
        <v>Senior</v>
      </c>
      <c r="W124" s="4" t="s">
        <v>29</v>
      </c>
    </row>
    <row r="125" spans="1:23" x14ac:dyDescent="0.3">
      <c r="A125" s="4" t="s">
        <v>228</v>
      </c>
      <c r="B125" s="4" t="s">
        <v>24</v>
      </c>
      <c r="C125" s="4">
        <v>29</v>
      </c>
      <c r="D125" s="4">
        <v>0</v>
      </c>
      <c r="E125" s="4" t="s">
        <v>24</v>
      </c>
      <c r="F125" s="4" t="s">
        <v>58</v>
      </c>
      <c r="G125" s="4" t="s">
        <v>26</v>
      </c>
      <c r="H125" s="4">
        <v>49</v>
      </c>
      <c r="I125" s="4" t="s">
        <v>24</v>
      </c>
      <c r="J125" s="4">
        <v>0</v>
      </c>
      <c r="K125" s="4" t="s">
        <v>27</v>
      </c>
      <c r="L125" s="4" t="s">
        <v>115</v>
      </c>
      <c r="M125" s="4">
        <v>9</v>
      </c>
      <c r="P125" s="5">
        <v>45240</v>
      </c>
      <c r="Q125" s="6">
        <v>10.200463527393291</v>
      </c>
      <c r="R125" s="4">
        <v>4</v>
      </c>
      <c r="S125" s="4" t="str" cm="1">
        <f t="array" ref="S125">_xlfn.IFS(R125=0,"None",R125&lt;3,"Low",R125&lt;6,"Medium",R125&lt;=10,"High")</f>
        <v>Medium</v>
      </c>
      <c r="T125" s="4" t="str" cm="1">
        <f t="array" ref="T125">_xlfn.IFS(M125&lt;=20,"Low",M125&lt;=50,"Medium",M125&lt;=90,"High")</f>
        <v>Low</v>
      </c>
      <c r="U125" s="7">
        <f>Datos_Limpios[[#This Row],[Number of Complaints or Support]]/Datos_Limpios[[#This Row],[Account Length (in months)]]</f>
        <v>0.13793103448275862</v>
      </c>
      <c r="V125" s="4" t="str" cm="1">
        <f t="array" ref="V125">_xlfn.IFS(H125&lt;30,"Under 30",H125&lt;66,"Middle Age",H125&gt;=66,"Senior")</f>
        <v>Middle Age</v>
      </c>
      <c r="W125" s="4" t="s">
        <v>29</v>
      </c>
    </row>
    <row r="126" spans="1:23" x14ac:dyDescent="0.3">
      <c r="A126" s="4" t="s">
        <v>229</v>
      </c>
      <c r="B126" s="4" t="s">
        <v>24</v>
      </c>
      <c r="C126" s="4">
        <v>70</v>
      </c>
      <c r="D126" s="4">
        <v>0</v>
      </c>
      <c r="E126" s="4" t="s">
        <v>31</v>
      </c>
      <c r="F126" s="4" t="s">
        <v>60</v>
      </c>
      <c r="G126" s="4" t="s">
        <v>33</v>
      </c>
      <c r="H126" s="4">
        <v>35</v>
      </c>
      <c r="I126" s="4" t="s">
        <v>24</v>
      </c>
      <c r="J126" s="4">
        <v>0</v>
      </c>
      <c r="K126" s="4" t="s">
        <v>46</v>
      </c>
      <c r="L126" s="4" t="s">
        <v>35</v>
      </c>
      <c r="M126" s="4">
        <v>24</v>
      </c>
      <c r="P126" s="5">
        <v>45050</v>
      </c>
      <c r="Q126" s="6">
        <v>23.32936501175142</v>
      </c>
      <c r="R126" s="4">
        <v>4</v>
      </c>
      <c r="S126" s="4" t="str" cm="1">
        <f t="array" ref="S126">_xlfn.IFS(R126=0,"None",R126&lt;3,"Low",R126&lt;6,"Medium",R126&lt;=10,"High")</f>
        <v>Medium</v>
      </c>
      <c r="T126" s="4" t="str" cm="1">
        <f t="array" ref="T126">_xlfn.IFS(M126&lt;=20,"Low",M126&lt;=50,"Medium",M126&lt;=90,"High")</f>
        <v>Medium</v>
      </c>
      <c r="U126" s="7">
        <f>Datos_Limpios[[#This Row],[Number of Complaints or Support]]/Datos_Limpios[[#This Row],[Account Length (in months)]]</f>
        <v>5.7142857142857141E-2</v>
      </c>
      <c r="V126" s="4" t="str" cm="1">
        <f t="array" ref="V126">_xlfn.IFS(H126&lt;30,"Under 30",H126&lt;66,"Middle Age",H126&gt;=66,"Senior")</f>
        <v>Middle Age</v>
      </c>
      <c r="W126" s="4" t="s">
        <v>40</v>
      </c>
    </row>
    <row r="127" spans="1:23" x14ac:dyDescent="0.3">
      <c r="A127" s="4" t="s">
        <v>230</v>
      </c>
      <c r="B127" s="4" t="s">
        <v>24</v>
      </c>
      <c r="C127" s="4">
        <v>9</v>
      </c>
      <c r="D127" s="4">
        <v>0</v>
      </c>
      <c r="E127" s="4" t="s">
        <v>31</v>
      </c>
      <c r="F127" s="4" t="s">
        <v>222</v>
      </c>
      <c r="G127" s="4" t="s">
        <v>26</v>
      </c>
      <c r="H127" s="4">
        <v>36</v>
      </c>
      <c r="I127" s="4" t="s">
        <v>24</v>
      </c>
      <c r="J127" s="4">
        <v>0</v>
      </c>
      <c r="K127" s="4" t="s">
        <v>27</v>
      </c>
      <c r="L127" s="4" t="s">
        <v>35</v>
      </c>
      <c r="M127" s="4">
        <v>26</v>
      </c>
      <c r="P127" s="5">
        <v>44831</v>
      </c>
      <c r="Q127" s="6">
        <v>30.012392710561091</v>
      </c>
      <c r="R127" s="4">
        <v>2</v>
      </c>
      <c r="S127" s="4" t="str" cm="1">
        <f t="array" ref="S127">_xlfn.IFS(R127=0,"None",R127&lt;3,"Low",R127&lt;6,"Medium",R127&lt;=10,"High")</f>
        <v>Low</v>
      </c>
      <c r="T127" s="4" t="str" cm="1">
        <f t="array" ref="T127">_xlfn.IFS(M127&lt;=20,"Low",M127&lt;=50,"Medium",M127&lt;=90,"High")</f>
        <v>Medium</v>
      </c>
      <c r="U127" s="7">
        <f>Datos_Limpios[[#This Row],[Number of Complaints or Support]]/Datos_Limpios[[#This Row],[Account Length (in months)]]</f>
        <v>0.22222222222222221</v>
      </c>
      <c r="V127" s="4" t="str" cm="1">
        <f t="array" ref="V127">_xlfn.IFS(H127&lt;30,"Under 30",H127&lt;66,"Middle Age",H127&gt;=66,"Senior")</f>
        <v>Middle Age</v>
      </c>
      <c r="W127" s="4" t="s">
        <v>29</v>
      </c>
    </row>
    <row r="128" spans="1:23" x14ac:dyDescent="0.3">
      <c r="A128" s="4" t="s">
        <v>231</v>
      </c>
      <c r="B128" s="4" t="s">
        <v>24</v>
      </c>
      <c r="C128" s="4">
        <v>66</v>
      </c>
      <c r="D128" s="4">
        <v>0</v>
      </c>
      <c r="E128" s="4" t="s">
        <v>31</v>
      </c>
      <c r="F128" s="4" t="s">
        <v>140</v>
      </c>
      <c r="G128" s="4" t="s">
        <v>26</v>
      </c>
      <c r="H128" s="4">
        <v>48</v>
      </c>
      <c r="I128" s="4" t="s">
        <v>31</v>
      </c>
      <c r="J128" s="4">
        <v>2</v>
      </c>
      <c r="K128" s="4" t="s">
        <v>46</v>
      </c>
      <c r="L128" s="4" t="s">
        <v>28</v>
      </c>
      <c r="M128" s="4">
        <v>29</v>
      </c>
      <c r="P128" s="5">
        <v>45250</v>
      </c>
      <c r="Q128" s="6">
        <v>33.315489745617647</v>
      </c>
      <c r="R128" s="4">
        <v>10</v>
      </c>
      <c r="S128" s="4" t="str" cm="1">
        <f t="array" ref="S128">_xlfn.IFS(R128=0,"None",R128&lt;3,"Low",R128&lt;6,"Medium",R128&lt;=10,"High")</f>
        <v>High</v>
      </c>
      <c r="T128" s="4" t="str" cm="1">
        <f t="array" ref="T128">_xlfn.IFS(M128&lt;=20,"Low",M128&lt;=50,"Medium",M128&lt;=90,"High")</f>
        <v>Medium</v>
      </c>
      <c r="U128" s="7">
        <f>Datos_Limpios[[#This Row],[Number of Complaints or Support]]/Datos_Limpios[[#This Row],[Account Length (in months)]]</f>
        <v>0.15151515151515152</v>
      </c>
      <c r="V128" s="4" t="str" cm="1">
        <f t="array" ref="V128">_xlfn.IFS(H128&lt;30,"Under 30",H128&lt;66,"Middle Age",H128&gt;=66,"Senior")</f>
        <v>Middle Age</v>
      </c>
      <c r="W128" s="4" t="s">
        <v>40</v>
      </c>
    </row>
    <row r="129" spans="1:23" x14ac:dyDescent="0.3">
      <c r="A129" s="4" t="s">
        <v>232</v>
      </c>
      <c r="B129" s="4" t="s">
        <v>24</v>
      </c>
      <c r="C129" s="4">
        <v>7</v>
      </c>
      <c r="D129" s="4">
        <v>0</v>
      </c>
      <c r="E129" s="4" t="s">
        <v>31</v>
      </c>
      <c r="F129" s="4" t="s">
        <v>222</v>
      </c>
      <c r="G129" s="4" t="s">
        <v>26</v>
      </c>
      <c r="H129" s="4">
        <v>46</v>
      </c>
      <c r="I129" s="4" t="s">
        <v>31</v>
      </c>
      <c r="J129" s="4">
        <v>3</v>
      </c>
      <c r="K129" s="4" t="s">
        <v>27</v>
      </c>
      <c r="L129" s="4" t="s">
        <v>35</v>
      </c>
      <c r="M129" s="4">
        <v>23</v>
      </c>
      <c r="P129" s="5">
        <v>44932</v>
      </c>
      <c r="Q129" s="6">
        <v>21.101003253067471</v>
      </c>
      <c r="R129" s="4">
        <v>6</v>
      </c>
      <c r="S129" s="4" t="str" cm="1">
        <f t="array" ref="S129">_xlfn.IFS(R129=0,"None",R129&lt;3,"Low",R129&lt;6,"Medium",R129&lt;=10,"High")</f>
        <v>High</v>
      </c>
      <c r="T129" s="4" t="str" cm="1">
        <f t="array" ref="T129">_xlfn.IFS(M129&lt;=20,"Low",M129&lt;=50,"Medium",M129&lt;=90,"High")</f>
        <v>Medium</v>
      </c>
      <c r="U129" s="7">
        <f>Datos_Limpios[[#This Row],[Number of Complaints or Support]]/Datos_Limpios[[#This Row],[Account Length (in months)]]</f>
        <v>0.8571428571428571</v>
      </c>
      <c r="V129" s="4" t="str" cm="1">
        <f t="array" ref="V129">_xlfn.IFS(H129&lt;30,"Under 30",H129&lt;66,"Middle Age",H129&gt;=66,"Senior")</f>
        <v>Middle Age</v>
      </c>
      <c r="W129" s="4" t="s">
        <v>29</v>
      </c>
    </row>
    <row r="130" spans="1:23" x14ac:dyDescent="0.3">
      <c r="A130" s="4" t="s">
        <v>233</v>
      </c>
      <c r="B130" s="4" t="s">
        <v>31</v>
      </c>
      <c r="C130" s="4">
        <v>6</v>
      </c>
      <c r="D130" s="4">
        <v>4</v>
      </c>
      <c r="E130" s="4" t="s">
        <v>31</v>
      </c>
      <c r="F130" s="4" t="s">
        <v>58</v>
      </c>
      <c r="G130" s="4" t="s">
        <v>33</v>
      </c>
      <c r="H130" s="4">
        <v>20</v>
      </c>
      <c r="I130" s="4" t="s">
        <v>24</v>
      </c>
      <c r="J130" s="4">
        <v>0</v>
      </c>
      <c r="K130" s="4" t="s">
        <v>27</v>
      </c>
      <c r="L130" s="4" t="s">
        <v>115</v>
      </c>
      <c r="M130" s="4">
        <v>17</v>
      </c>
      <c r="N130" s="4" t="s">
        <v>92</v>
      </c>
      <c r="O130" s="4" t="s">
        <v>234</v>
      </c>
      <c r="P130" s="5">
        <v>44688</v>
      </c>
      <c r="Q130" s="6">
        <v>18.833450331077842</v>
      </c>
      <c r="R130" s="4">
        <v>1</v>
      </c>
      <c r="S130" s="4" t="str" cm="1">
        <f t="array" ref="S130">_xlfn.IFS(R130=0,"None",R130&lt;3,"Low",R130&lt;6,"Medium",R130&lt;=10,"High")</f>
        <v>Low</v>
      </c>
      <c r="T130" s="4" t="str" cm="1">
        <f t="array" ref="T130">_xlfn.IFS(M130&lt;=20,"Low",M130&lt;=50,"Medium",M130&lt;=90,"High")</f>
        <v>Low</v>
      </c>
      <c r="U130" s="7">
        <f>Datos_Limpios[[#This Row],[Number of Complaints or Support]]/Datos_Limpios[[#This Row],[Account Length (in months)]]</f>
        <v>0.16666666666666666</v>
      </c>
      <c r="V130" s="4" t="str" cm="1">
        <f t="array" ref="V130">_xlfn.IFS(H130&lt;30,"Under 30",H130&lt;66,"Middle Age",H130&gt;=66,"Senior")</f>
        <v>Under 30</v>
      </c>
      <c r="W130" s="4" t="s">
        <v>29</v>
      </c>
    </row>
    <row r="131" spans="1:23" x14ac:dyDescent="0.3">
      <c r="A131" s="4" t="s">
        <v>235</v>
      </c>
      <c r="B131" s="4" t="s">
        <v>24</v>
      </c>
      <c r="C131" s="4">
        <v>28</v>
      </c>
      <c r="D131" s="4">
        <v>0</v>
      </c>
      <c r="E131" s="4" t="s">
        <v>31</v>
      </c>
      <c r="F131" s="4" t="s">
        <v>98</v>
      </c>
      <c r="G131" s="4" t="s">
        <v>33</v>
      </c>
      <c r="H131" s="4">
        <v>25</v>
      </c>
      <c r="I131" s="4" t="s">
        <v>24</v>
      </c>
      <c r="J131" s="4">
        <v>0</v>
      </c>
      <c r="K131" s="4" t="s">
        <v>27</v>
      </c>
      <c r="L131" s="4" t="s">
        <v>28</v>
      </c>
      <c r="M131" s="4">
        <v>47</v>
      </c>
      <c r="P131" s="5">
        <v>45193</v>
      </c>
      <c r="Q131" s="6">
        <v>55.496969883585393</v>
      </c>
      <c r="R131" s="4">
        <v>3</v>
      </c>
      <c r="S131" s="4" t="str" cm="1">
        <f t="array" ref="S131">_xlfn.IFS(R131=0,"None",R131&lt;3,"Low",R131&lt;6,"Medium",R131&lt;=10,"High")</f>
        <v>Medium</v>
      </c>
      <c r="T131" s="4" t="str" cm="1">
        <f t="array" ref="T131">_xlfn.IFS(M131&lt;=20,"Low",M131&lt;=50,"Medium",M131&lt;=90,"High")</f>
        <v>Medium</v>
      </c>
      <c r="U131" s="7">
        <f>Datos_Limpios[[#This Row],[Number of Complaints or Support]]/Datos_Limpios[[#This Row],[Account Length (in months)]]</f>
        <v>0.10714285714285714</v>
      </c>
      <c r="V131" s="4" t="str" cm="1">
        <f t="array" ref="V131">_xlfn.IFS(H131&lt;30,"Under 30",H131&lt;66,"Middle Age",H131&gt;=66,"Senior")</f>
        <v>Under 30</v>
      </c>
      <c r="W131" s="4" t="s">
        <v>29</v>
      </c>
    </row>
    <row r="132" spans="1:23" x14ac:dyDescent="0.3">
      <c r="A132" s="4" t="s">
        <v>236</v>
      </c>
      <c r="B132" s="4" t="s">
        <v>24</v>
      </c>
      <c r="C132" s="4">
        <v>73</v>
      </c>
      <c r="D132" s="4">
        <v>0</v>
      </c>
      <c r="E132" s="4" t="s">
        <v>31</v>
      </c>
      <c r="F132" s="4" t="s">
        <v>132</v>
      </c>
      <c r="G132" s="4" t="s">
        <v>33</v>
      </c>
      <c r="H132" s="4">
        <v>21</v>
      </c>
      <c r="I132" s="4" t="s">
        <v>24</v>
      </c>
      <c r="J132" s="4">
        <v>0</v>
      </c>
      <c r="K132" s="4" t="s">
        <v>46</v>
      </c>
      <c r="L132" s="4" t="s">
        <v>35</v>
      </c>
      <c r="M132" s="4">
        <v>53</v>
      </c>
      <c r="P132" s="5">
        <v>44965</v>
      </c>
      <c r="Q132" s="6">
        <v>49.16046938997836</v>
      </c>
      <c r="R132" s="4">
        <v>8</v>
      </c>
      <c r="S132" s="4" t="str" cm="1">
        <f t="array" ref="S132">_xlfn.IFS(R132=0,"None",R132&lt;3,"Low",R132&lt;6,"Medium",R132&lt;=10,"High")</f>
        <v>High</v>
      </c>
      <c r="T132" s="4" t="str" cm="1">
        <f t="array" ref="T132">_xlfn.IFS(M132&lt;=20,"Low",M132&lt;=50,"Medium",M132&lt;=90,"High")</f>
        <v>High</v>
      </c>
      <c r="U132" s="7">
        <f>Datos_Limpios[[#This Row],[Number of Complaints or Support]]/Datos_Limpios[[#This Row],[Account Length (in months)]]</f>
        <v>0.1095890410958904</v>
      </c>
      <c r="V132" s="4" t="str" cm="1">
        <f t="array" ref="V132">_xlfn.IFS(H132&lt;30,"Under 30",H132&lt;66,"Middle Age",H132&gt;=66,"Senior")</f>
        <v>Under 30</v>
      </c>
      <c r="W132" s="4" t="s">
        <v>43</v>
      </c>
    </row>
    <row r="133" spans="1:23" x14ac:dyDescent="0.3">
      <c r="A133" s="4" t="s">
        <v>237</v>
      </c>
      <c r="B133" s="4" t="s">
        <v>24</v>
      </c>
      <c r="C133" s="4">
        <v>9</v>
      </c>
      <c r="D133" s="4">
        <v>2</v>
      </c>
      <c r="E133" s="4" t="s">
        <v>31</v>
      </c>
      <c r="F133" s="4" t="s">
        <v>58</v>
      </c>
      <c r="G133" s="4" t="s">
        <v>26</v>
      </c>
      <c r="H133" s="4">
        <v>21</v>
      </c>
      <c r="I133" s="4" t="s">
        <v>24</v>
      </c>
      <c r="J133" s="4">
        <v>0</v>
      </c>
      <c r="K133" s="4" t="s">
        <v>27</v>
      </c>
      <c r="L133" s="4" t="s">
        <v>28</v>
      </c>
      <c r="M133" s="4">
        <v>17</v>
      </c>
      <c r="P133" s="5">
        <v>44205</v>
      </c>
      <c r="Q133" s="6">
        <v>17.68402101407521</v>
      </c>
      <c r="R133" s="4">
        <v>0</v>
      </c>
      <c r="S133" s="4" t="str" cm="1">
        <f t="array" ref="S133">_xlfn.IFS(R133=0,"None",R133&lt;3,"Low",R133&lt;6,"Medium",R133&lt;=10,"High")</f>
        <v>None</v>
      </c>
      <c r="T133" s="4" t="str" cm="1">
        <f t="array" ref="T133">_xlfn.IFS(M133&lt;=20,"Low",M133&lt;=50,"Medium",M133&lt;=90,"High")</f>
        <v>Low</v>
      </c>
      <c r="U133" s="7">
        <f>Datos_Limpios[[#This Row],[Number of Complaints or Support]]/Datos_Limpios[[#This Row],[Account Length (in months)]]</f>
        <v>0</v>
      </c>
      <c r="V133" s="4" t="str" cm="1">
        <f t="array" ref="V133">_xlfn.IFS(H133&lt;30,"Under 30",H133&lt;66,"Middle Age",H133&gt;=66,"Senior")</f>
        <v>Under 30</v>
      </c>
      <c r="W133" s="4" t="s">
        <v>29</v>
      </c>
    </row>
    <row r="134" spans="1:23" x14ac:dyDescent="0.3">
      <c r="A134" s="4" t="s">
        <v>238</v>
      </c>
      <c r="B134" s="4" t="s">
        <v>24</v>
      </c>
      <c r="C134" s="4">
        <v>67</v>
      </c>
      <c r="D134" s="4">
        <v>0</v>
      </c>
      <c r="E134" s="4" t="s">
        <v>31</v>
      </c>
      <c r="F134" s="4" t="s">
        <v>106</v>
      </c>
      <c r="G134" s="4" t="s">
        <v>33</v>
      </c>
      <c r="H134" s="4">
        <v>33</v>
      </c>
      <c r="I134" s="4" t="s">
        <v>24</v>
      </c>
      <c r="J134" s="4">
        <v>0</v>
      </c>
      <c r="K134" s="4" t="s">
        <v>34</v>
      </c>
      <c r="L134" s="4" t="s">
        <v>35</v>
      </c>
      <c r="M134" s="4">
        <v>28</v>
      </c>
      <c r="P134" s="5">
        <v>44690</v>
      </c>
      <c r="Q134" s="6">
        <v>25.496569785247608</v>
      </c>
      <c r="R134" s="4">
        <v>8</v>
      </c>
      <c r="S134" s="4" t="str" cm="1">
        <f t="array" ref="S134">_xlfn.IFS(R134=0,"None",R134&lt;3,"Low",R134&lt;6,"Medium",R134&lt;=10,"High")</f>
        <v>High</v>
      </c>
      <c r="T134" s="4" t="str" cm="1">
        <f t="array" ref="T134">_xlfn.IFS(M134&lt;=20,"Low",M134&lt;=50,"Medium",M134&lt;=90,"High")</f>
        <v>Medium</v>
      </c>
      <c r="U134" s="7">
        <f>Datos_Limpios[[#This Row],[Number of Complaints or Support]]/Datos_Limpios[[#This Row],[Account Length (in months)]]</f>
        <v>0.11940298507462686</v>
      </c>
      <c r="V134" s="4" t="str" cm="1">
        <f t="array" ref="V134">_xlfn.IFS(H134&lt;30,"Under 30",H134&lt;66,"Middle Age",H134&gt;=66,"Senior")</f>
        <v>Middle Age</v>
      </c>
      <c r="W134" s="4" t="s">
        <v>29</v>
      </c>
    </row>
    <row r="135" spans="1:23" x14ac:dyDescent="0.3">
      <c r="A135" s="4" t="s">
        <v>239</v>
      </c>
      <c r="B135" s="4" t="s">
        <v>31</v>
      </c>
      <c r="C135" s="4">
        <v>15</v>
      </c>
      <c r="D135" s="4">
        <v>3</v>
      </c>
      <c r="E135" s="4" t="s">
        <v>24</v>
      </c>
      <c r="F135" s="4" t="s">
        <v>165</v>
      </c>
      <c r="G135" s="4" t="s">
        <v>33</v>
      </c>
      <c r="H135" s="4">
        <v>46</v>
      </c>
      <c r="I135" s="4" t="s">
        <v>24</v>
      </c>
      <c r="J135" s="4">
        <v>0</v>
      </c>
      <c r="K135" s="4" t="s">
        <v>27</v>
      </c>
      <c r="L135" s="4" t="s">
        <v>35</v>
      </c>
      <c r="M135" s="4">
        <v>20</v>
      </c>
      <c r="N135" s="4" t="s">
        <v>75</v>
      </c>
      <c r="O135" s="4" t="s">
        <v>133</v>
      </c>
      <c r="P135" s="5">
        <v>45002</v>
      </c>
      <c r="Q135" s="6">
        <v>23.979997565796619</v>
      </c>
      <c r="R135" s="4">
        <v>0</v>
      </c>
      <c r="S135" s="4" t="str" cm="1">
        <f t="array" ref="S135">_xlfn.IFS(R135=0,"None",R135&lt;3,"Low",R135&lt;6,"Medium",R135&lt;=10,"High")</f>
        <v>None</v>
      </c>
      <c r="T135" s="4" t="str" cm="1">
        <f t="array" ref="T135">_xlfn.IFS(M135&lt;=20,"Low",M135&lt;=50,"Medium",M135&lt;=90,"High")</f>
        <v>Low</v>
      </c>
      <c r="U135" s="7">
        <f>Datos_Limpios[[#This Row],[Number of Complaints or Support]]/Datos_Limpios[[#This Row],[Account Length (in months)]]</f>
        <v>0</v>
      </c>
      <c r="V135" s="4" t="str" cm="1">
        <f t="array" ref="V135">_xlfn.IFS(H135&lt;30,"Under 30",H135&lt;66,"Middle Age",H135&gt;=66,"Senior")</f>
        <v>Middle Age</v>
      </c>
      <c r="W135" s="4" t="s">
        <v>40</v>
      </c>
    </row>
    <row r="136" spans="1:23" x14ac:dyDescent="0.3">
      <c r="A136" s="4" t="s">
        <v>240</v>
      </c>
      <c r="B136" s="4" t="s">
        <v>31</v>
      </c>
      <c r="C136" s="4">
        <v>2</v>
      </c>
      <c r="D136" s="4">
        <v>0</v>
      </c>
      <c r="E136" s="4" t="s">
        <v>24</v>
      </c>
      <c r="F136" s="4" t="s">
        <v>68</v>
      </c>
      <c r="G136" s="4" t="s">
        <v>33</v>
      </c>
      <c r="H136" s="4">
        <v>41</v>
      </c>
      <c r="I136" s="4" t="s">
        <v>24</v>
      </c>
      <c r="J136" s="4">
        <v>0</v>
      </c>
      <c r="K136" s="4" t="s">
        <v>27</v>
      </c>
      <c r="L136" s="4" t="s">
        <v>35</v>
      </c>
      <c r="M136" s="4">
        <v>46</v>
      </c>
      <c r="N136" s="4" t="s">
        <v>38</v>
      </c>
      <c r="O136" s="4" t="s">
        <v>142</v>
      </c>
      <c r="P136" s="5">
        <v>45094</v>
      </c>
      <c r="Q136" s="6">
        <v>53.878801249994233</v>
      </c>
      <c r="R136" s="4">
        <v>5</v>
      </c>
      <c r="S136" s="4" t="str" cm="1">
        <f t="array" ref="S136">_xlfn.IFS(R136=0,"None",R136&lt;3,"Low",R136&lt;6,"Medium",R136&lt;=10,"High")</f>
        <v>Medium</v>
      </c>
      <c r="T136" s="4" t="str" cm="1">
        <f t="array" ref="T136">_xlfn.IFS(M136&lt;=20,"Low",M136&lt;=50,"Medium",M136&lt;=90,"High")</f>
        <v>Medium</v>
      </c>
      <c r="U136" s="7">
        <f>Datos_Limpios[[#This Row],[Number of Complaints or Support]]/Datos_Limpios[[#This Row],[Account Length (in months)]]</f>
        <v>2.5</v>
      </c>
      <c r="V136" s="4" t="str" cm="1">
        <f t="array" ref="V136">_xlfn.IFS(H136&lt;30,"Under 30",H136&lt;66,"Middle Age",H136&gt;=66,"Senior")</f>
        <v>Middle Age</v>
      </c>
      <c r="W136" s="4" t="s">
        <v>40</v>
      </c>
    </row>
    <row r="137" spans="1:23" x14ac:dyDescent="0.3">
      <c r="A137" s="4" t="s">
        <v>241</v>
      </c>
      <c r="B137" s="4" t="s">
        <v>24</v>
      </c>
      <c r="C137" s="4">
        <v>47</v>
      </c>
      <c r="D137" s="4">
        <v>0</v>
      </c>
      <c r="E137" s="4" t="s">
        <v>31</v>
      </c>
      <c r="F137" s="4" t="s">
        <v>70</v>
      </c>
      <c r="G137" s="4" t="s">
        <v>33</v>
      </c>
      <c r="H137" s="4">
        <v>30</v>
      </c>
      <c r="I137" s="4" t="s">
        <v>24</v>
      </c>
      <c r="J137" s="4">
        <v>0</v>
      </c>
      <c r="K137" s="4" t="s">
        <v>34</v>
      </c>
      <c r="L137" s="4" t="s">
        <v>28</v>
      </c>
      <c r="M137" s="4">
        <v>34</v>
      </c>
      <c r="P137" s="5">
        <v>45281</v>
      </c>
      <c r="Q137" s="6">
        <v>28.027701202847869</v>
      </c>
      <c r="R137" s="4">
        <v>7</v>
      </c>
      <c r="S137" s="4" t="str" cm="1">
        <f t="array" ref="S137">_xlfn.IFS(R137=0,"None",R137&lt;3,"Low",R137&lt;6,"Medium",R137&lt;=10,"High")</f>
        <v>High</v>
      </c>
      <c r="T137" s="4" t="str" cm="1">
        <f t="array" ref="T137">_xlfn.IFS(M137&lt;=20,"Low",M137&lt;=50,"Medium",M137&lt;=90,"High")</f>
        <v>Medium</v>
      </c>
      <c r="U137" s="7">
        <f>Datos_Limpios[[#This Row],[Number of Complaints or Support]]/Datos_Limpios[[#This Row],[Account Length (in months)]]</f>
        <v>0.14893617021276595</v>
      </c>
      <c r="V137" s="4" t="str" cm="1">
        <f t="array" ref="V137">_xlfn.IFS(H137&lt;30,"Under 30",H137&lt;66,"Middle Age",H137&gt;=66,"Senior")</f>
        <v>Middle Age</v>
      </c>
      <c r="W137" s="4" t="s">
        <v>29</v>
      </c>
    </row>
    <row r="138" spans="1:23" x14ac:dyDescent="0.3">
      <c r="A138" s="4" t="s">
        <v>242</v>
      </c>
      <c r="B138" s="4" t="s">
        <v>24</v>
      </c>
      <c r="C138" s="4">
        <v>46</v>
      </c>
      <c r="D138" s="4">
        <v>2</v>
      </c>
      <c r="E138" s="4" t="s">
        <v>24</v>
      </c>
      <c r="F138" s="4" t="s">
        <v>138</v>
      </c>
      <c r="G138" s="4" t="s">
        <v>26</v>
      </c>
      <c r="H138" s="4">
        <v>43</v>
      </c>
      <c r="I138" s="4" t="s">
        <v>31</v>
      </c>
      <c r="J138" s="4">
        <v>2</v>
      </c>
      <c r="K138" s="4" t="s">
        <v>34</v>
      </c>
      <c r="L138" s="4" t="s">
        <v>35</v>
      </c>
      <c r="M138" s="4">
        <v>27</v>
      </c>
      <c r="P138" s="5">
        <v>44968</v>
      </c>
      <c r="Q138" s="6">
        <v>31.689130810725249</v>
      </c>
      <c r="R138" s="4">
        <v>4</v>
      </c>
      <c r="S138" s="4" t="str" cm="1">
        <f t="array" ref="S138">_xlfn.IFS(R138=0,"None",R138&lt;3,"Low",R138&lt;6,"Medium",R138&lt;=10,"High")</f>
        <v>Medium</v>
      </c>
      <c r="T138" s="4" t="str" cm="1">
        <f t="array" ref="T138">_xlfn.IFS(M138&lt;=20,"Low",M138&lt;=50,"Medium",M138&lt;=90,"High")</f>
        <v>Medium</v>
      </c>
      <c r="U138" s="7">
        <f>Datos_Limpios[[#This Row],[Number of Complaints or Support]]/Datos_Limpios[[#This Row],[Account Length (in months)]]</f>
        <v>8.6956521739130432E-2</v>
      </c>
      <c r="V138" s="4" t="str" cm="1">
        <f t="array" ref="V138">_xlfn.IFS(H138&lt;30,"Under 30",H138&lt;66,"Middle Age",H138&gt;=66,"Senior")</f>
        <v>Middle Age</v>
      </c>
      <c r="W138" s="4" t="s">
        <v>47</v>
      </c>
    </row>
    <row r="139" spans="1:23" x14ac:dyDescent="0.3">
      <c r="A139" s="4" t="s">
        <v>243</v>
      </c>
      <c r="B139" s="4" t="s">
        <v>24</v>
      </c>
      <c r="C139" s="4">
        <v>66</v>
      </c>
      <c r="D139" s="4">
        <v>0</v>
      </c>
      <c r="E139" s="4" t="s">
        <v>31</v>
      </c>
      <c r="F139" s="4" t="s">
        <v>70</v>
      </c>
      <c r="G139" s="4" t="s">
        <v>33</v>
      </c>
      <c r="H139" s="4">
        <v>21</v>
      </c>
      <c r="I139" s="4" t="s">
        <v>24</v>
      </c>
      <c r="J139" s="4">
        <v>0</v>
      </c>
      <c r="K139" s="4" t="s">
        <v>46</v>
      </c>
      <c r="L139" s="4" t="s">
        <v>35</v>
      </c>
      <c r="M139" s="4">
        <v>54</v>
      </c>
      <c r="P139" s="5">
        <v>44437</v>
      </c>
      <c r="Q139" s="6">
        <v>59.067415138650269</v>
      </c>
      <c r="R139" s="4">
        <v>6</v>
      </c>
      <c r="S139" s="4" t="str" cm="1">
        <f t="array" ref="S139">_xlfn.IFS(R139=0,"None",R139&lt;3,"Low",R139&lt;6,"Medium",R139&lt;=10,"High")</f>
        <v>High</v>
      </c>
      <c r="T139" s="4" t="str" cm="1">
        <f t="array" ref="T139">_xlfn.IFS(M139&lt;=20,"Low",M139&lt;=50,"Medium",M139&lt;=90,"High")</f>
        <v>High</v>
      </c>
      <c r="U139" s="7">
        <f>Datos_Limpios[[#This Row],[Number of Complaints or Support]]/Datos_Limpios[[#This Row],[Account Length (in months)]]</f>
        <v>9.0909090909090912E-2</v>
      </c>
      <c r="V139" s="4" t="str" cm="1">
        <f t="array" ref="V139">_xlfn.IFS(H139&lt;30,"Under 30",H139&lt;66,"Middle Age",H139&gt;=66,"Senior")</f>
        <v>Under 30</v>
      </c>
      <c r="W139" s="4" t="s">
        <v>29</v>
      </c>
    </row>
    <row r="140" spans="1:23" x14ac:dyDescent="0.3">
      <c r="A140" s="4" t="s">
        <v>244</v>
      </c>
      <c r="B140" s="4" t="s">
        <v>24</v>
      </c>
      <c r="C140" s="4">
        <v>34</v>
      </c>
      <c r="D140" s="4">
        <v>0</v>
      </c>
      <c r="E140" s="4" t="s">
        <v>24</v>
      </c>
      <c r="F140" s="4" t="s">
        <v>147</v>
      </c>
      <c r="G140" s="4" t="s">
        <v>33</v>
      </c>
      <c r="H140" s="4">
        <v>70</v>
      </c>
      <c r="I140" s="4" t="s">
        <v>24</v>
      </c>
      <c r="J140" s="4">
        <v>0</v>
      </c>
      <c r="K140" s="4" t="s">
        <v>34</v>
      </c>
      <c r="L140" s="4" t="s">
        <v>35</v>
      </c>
      <c r="M140" s="4">
        <v>17</v>
      </c>
      <c r="P140" s="5">
        <v>44773</v>
      </c>
      <c r="Q140" s="6">
        <v>14.90553831161122</v>
      </c>
      <c r="R140" s="4">
        <v>7</v>
      </c>
      <c r="S140" s="4" t="str" cm="1">
        <f t="array" ref="S140">_xlfn.IFS(R140=0,"None",R140&lt;3,"Low",R140&lt;6,"Medium",R140&lt;=10,"High")</f>
        <v>High</v>
      </c>
      <c r="T140" s="4" t="str" cm="1">
        <f t="array" ref="T140">_xlfn.IFS(M140&lt;=20,"Low",M140&lt;=50,"Medium",M140&lt;=90,"High")</f>
        <v>Low</v>
      </c>
      <c r="U140" s="7">
        <f>Datos_Limpios[[#This Row],[Number of Complaints or Support]]/Datos_Limpios[[#This Row],[Account Length (in months)]]</f>
        <v>0.20588235294117646</v>
      </c>
      <c r="V140" s="4" t="str" cm="1">
        <f t="array" ref="V140">_xlfn.IFS(H140&lt;30,"Under 30",H140&lt;66,"Middle Age",H140&gt;=66,"Senior")</f>
        <v>Senior</v>
      </c>
      <c r="W140" s="4" t="s">
        <v>43</v>
      </c>
    </row>
    <row r="141" spans="1:23" x14ac:dyDescent="0.3">
      <c r="A141" s="4" t="s">
        <v>245</v>
      </c>
      <c r="B141" s="4" t="s">
        <v>24</v>
      </c>
      <c r="C141" s="4">
        <v>1</v>
      </c>
      <c r="D141" s="4">
        <v>2</v>
      </c>
      <c r="E141" s="4" t="s">
        <v>31</v>
      </c>
      <c r="F141" s="4" t="s">
        <v>157</v>
      </c>
      <c r="G141" s="4" t="s">
        <v>33</v>
      </c>
      <c r="H141" s="4">
        <v>35</v>
      </c>
      <c r="I141" s="4" t="s">
        <v>31</v>
      </c>
      <c r="J141" s="4">
        <v>2</v>
      </c>
      <c r="K141" s="4" t="s">
        <v>27</v>
      </c>
      <c r="L141" s="4" t="s">
        <v>28</v>
      </c>
      <c r="M141" s="4">
        <v>22</v>
      </c>
      <c r="P141" s="5">
        <v>45130</v>
      </c>
      <c r="Q141" s="6">
        <v>18.182616490912611</v>
      </c>
      <c r="R141" s="4">
        <v>8</v>
      </c>
      <c r="S141" s="4" t="str" cm="1">
        <f t="array" ref="S141">_xlfn.IFS(R141=0,"None",R141&lt;3,"Low",R141&lt;6,"Medium",R141&lt;=10,"High")</f>
        <v>High</v>
      </c>
      <c r="T141" s="4" t="str" cm="1">
        <f t="array" ref="T141">_xlfn.IFS(M141&lt;=20,"Low",M141&lt;=50,"Medium",M141&lt;=90,"High")</f>
        <v>Medium</v>
      </c>
      <c r="U141" s="7">
        <f>Datos_Limpios[[#This Row],[Number of Complaints or Support]]/Datos_Limpios[[#This Row],[Account Length (in months)]]</f>
        <v>8</v>
      </c>
      <c r="V141" s="4" t="str" cm="1">
        <f t="array" ref="V141">_xlfn.IFS(H141&lt;30,"Under 30",H141&lt;66,"Middle Age",H141&gt;=66,"Senior")</f>
        <v>Middle Age</v>
      </c>
      <c r="W141" s="4" t="s">
        <v>47</v>
      </c>
    </row>
    <row r="142" spans="1:23" x14ac:dyDescent="0.3">
      <c r="A142" s="4" t="s">
        <v>246</v>
      </c>
      <c r="B142" s="4" t="s">
        <v>31</v>
      </c>
      <c r="C142" s="4">
        <v>1</v>
      </c>
      <c r="D142" s="4">
        <v>5</v>
      </c>
      <c r="E142" s="4" t="s">
        <v>31</v>
      </c>
      <c r="F142" s="4" t="s">
        <v>196</v>
      </c>
      <c r="G142" s="4" t="s">
        <v>26</v>
      </c>
      <c r="H142" s="4">
        <v>66</v>
      </c>
      <c r="I142" s="4" t="s">
        <v>24</v>
      </c>
      <c r="J142" s="4">
        <v>0</v>
      </c>
      <c r="K142" s="4" t="s">
        <v>27</v>
      </c>
      <c r="L142" s="4" t="s">
        <v>35</v>
      </c>
      <c r="M142" s="4">
        <v>36</v>
      </c>
      <c r="N142" s="4" t="s">
        <v>75</v>
      </c>
      <c r="O142" s="4" t="s">
        <v>76</v>
      </c>
      <c r="P142" s="5">
        <v>44816</v>
      </c>
      <c r="Q142" s="6">
        <v>36.802359926237003</v>
      </c>
      <c r="R142" s="4">
        <v>6</v>
      </c>
      <c r="S142" s="4" t="str" cm="1">
        <f t="array" ref="S142">_xlfn.IFS(R142=0,"None",R142&lt;3,"Low",R142&lt;6,"Medium",R142&lt;=10,"High")</f>
        <v>High</v>
      </c>
      <c r="T142" s="4" t="str" cm="1">
        <f t="array" ref="T142">_xlfn.IFS(M142&lt;=20,"Low",M142&lt;=50,"Medium",M142&lt;=90,"High")</f>
        <v>Medium</v>
      </c>
      <c r="U142" s="7">
        <f>Datos_Limpios[[#This Row],[Number of Complaints or Support]]/Datos_Limpios[[#This Row],[Account Length (in months)]]</f>
        <v>6</v>
      </c>
      <c r="V142" s="4" t="str" cm="1">
        <f t="array" ref="V142">_xlfn.IFS(H142&lt;30,"Under 30",H142&lt;66,"Middle Age",H142&gt;=66,"Senior")</f>
        <v>Senior</v>
      </c>
      <c r="W142" s="4" t="s">
        <v>47</v>
      </c>
    </row>
    <row r="143" spans="1:23" x14ac:dyDescent="0.3">
      <c r="A143" s="4" t="s">
        <v>247</v>
      </c>
      <c r="B143" s="4" t="s">
        <v>24</v>
      </c>
      <c r="C143" s="4">
        <v>71</v>
      </c>
      <c r="D143" s="4">
        <v>0</v>
      </c>
      <c r="E143" s="4" t="s">
        <v>31</v>
      </c>
      <c r="F143" s="4" t="s">
        <v>37</v>
      </c>
      <c r="G143" s="4" t="s">
        <v>33</v>
      </c>
      <c r="H143" s="4">
        <v>30</v>
      </c>
      <c r="I143" s="4" t="s">
        <v>31</v>
      </c>
      <c r="J143" s="4">
        <v>5</v>
      </c>
      <c r="K143" s="4" t="s">
        <v>46</v>
      </c>
      <c r="L143" s="4" t="s">
        <v>35</v>
      </c>
      <c r="M143" s="4">
        <v>46</v>
      </c>
      <c r="P143" s="5">
        <v>45151</v>
      </c>
      <c r="Q143" s="6">
        <v>51.482433267333917</v>
      </c>
      <c r="R143" s="4">
        <v>1</v>
      </c>
      <c r="S143" s="4" t="str" cm="1">
        <f t="array" ref="S143">_xlfn.IFS(R143=0,"None",R143&lt;3,"Low",R143&lt;6,"Medium",R143&lt;=10,"High")</f>
        <v>Low</v>
      </c>
      <c r="T143" s="4" t="str" cm="1">
        <f t="array" ref="T143">_xlfn.IFS(M143&lt;=20,"Low",M143&lt;=50,"Medium",M143&lt;=90,"High")</f>
        <v>Medium</v>
      </c>
      <c r="U143" s="7">
        <f>Datos_Limpios[[#This Row],[Number of Complaints or Support]]/Datos_Limpios[[#This Row],[Account Length (in months)]]</f>
        <v>1.4084507042253521E-2</v>
      </c>
      <c r="V143" s="4" t="str" cm="1">
        <f t="array" ref="V143">_xlfn.IFS(H143&lt;30,"Under 30",H143&lt;66,"Middle Age",H143&gt;=66,"Senior")</f>
        <v>Middle Age</v>
      </c>
      <c r="W143" s="4" t="s">
        <v>40</v>
      </c>
    </row>
    <row r="144" spans="1:23" x14ac:dyDescent="0.3">
      <c r="A144" s="4" t="s">
        <v>248</v>
      </c>
      <c r="B144" s="4" t="s">
        <v>31</v>
      </c>
      <c r="C144" s="4">
        <v>24</v>
      </c>
      <c r="D144" s="4">
        <v>0</v>
      </c>
      <c r="E144" s="4" t="s">
        <v>31</v>
      </c>
      <c r="F144" s="4" t="s">
        <v>106</v>
      </c>
      <c r="G144" s="4" t="s">
        <v>26</v>
      </c>
      <c r="H144" s="4">
        <v>63</v>
      </c>
      <c r="I144" s="4" t="s">
        <v>24</v>
      </c>
      <c r="J144" s="4">
        <v>0</v>
      </c>
      <c r="K144" s="4" t="s">
        <v>27</v>
      </c>
      <c r="L144" s="4" t="s">
        <v>35</v>
      </c>
      <c r="M144" s="4">
        <v>35</v>
      </c>
      <c r="N144" s="4" t="s">
        <v>92</v>
      </c>
      <c r="O144" s="4" t="s">
        <v>249</v>
      </c>
      <c r="P144" s="5">
        <v>44361</v>
      </c>
      <c r="Q144" s="6">
        <v>38.996039458998347</v>
      </c>
      <c r="R144" s="4">
        <v>2</v>
      </c>
      <c r="S144" s="4" t="str" cm="1">
        <f t="array" ref="S144">_xlfn.IFS(R144=0,"None",R144&lt;3,"Low",R144&lt;6,"Medium",R144&lt;=10,"High")</f>
        <v>Low</v>
      </c>
      <c r="T144" s="4" t="str" cm="1">
        <f t="array" ref="T144">_xlfn.IFS(M144&lt;=20,"Low",M144&lt;=50,"Medium",M144&lt;=90,"High")</f>
        <v>Medium</v>
      </c>
      <c r="U144" s="7">
        <f>Datos_Limpios[[#This Row],[Number of Complaints or Support]]/Datos_Limpios[[#This Row],[Account Length (in months)]]</f>
        <v>8.3333333333333329E-2</v>
      </c>
      <c r="V144" s="4" t="str" cm="1">
        <f t="array" ref="V144">_xlfn.IFS(H144&lt;30,"Under 30",H144&lt;66,"Middle Age",H144&gt;=66,"Senior")</f>
        <v>Middle Age</v>
      </c>
      <c r="W144" s="4" t="s">
        <v>29</v>
      </c>
    </row>
    <row r="145" spans="1:23" x14ac:dyDescent="0.3">
      <c r="A145" s="4" t="s">
        <v>250</v>
      </c>
      <c r="B145" s="4" t="s">
        <v>24</v>
      </c>
      <c r="C145" s="4">
        <v>51</v>
      </c>
      <c r="D145" s="4">
        <v>0</v>
      </c>
      <c r="E145" s="4" t="s">
        <v>31</v>
      </c>
      <c r="F145" s="4" t="s">
        <v>102</v>
      </c>
      <c r="G145" s="4" t="s">
        <v>26</v>
      </c>
      <c r="H145" s="4">
        <v>33</v>
      </c>
      <c r="I145" s="4" t="s">
        <v>24</v>
      </c>
      <c r="J145" s="4">
        <v>0</v>
      </c>
      <c r="K145" s="4" t="s">
        <v>27</v>
      </c>
      <c r="L145" s="4" t="s">
        <v>35</v>
      </c>
      <c r="M145" s="4">
        <v>32</v>
      </c>
      <c r="P145" s="5">
        <v>44009</v>
      </c>
      <c r="Q145" s="6">
        <v>37.335140760000108</v>
      </c>
      <c r="R145" s="4">
        <v>7</v>
      </c>
      <c r="S145" s="4" t="str" cm="1">
        <f t="array" ref="S145">_xlfn.IFS(R145=0,"None",R145&lt;3,"Low",R145&lt;6,"Medium",R145&lt;=10,"High")</f>
        <v>High</v>
      </c>
      <c r="T145" s="4" t="str" cm="1">
        <f t="array" ref="T145">_xlfn.IFS(M145&lt;=20,"Low",M145&lt;=50,"Medium",M145&lt;=90,"High")</f>
        <v>Medium</v>
      </c>
      <c r="U145" s="7">
        <f>Datos_Limpios[[#This Row],[Number of Complaints or Support]]/Datos_Limpios[[#This Row],[Account Length (in months)]]</f>
        <v>0.13725490196078433</v>
      </c>
      <c r="V145" s="4" t="str" cm="1">
        <f t="array" ref="V145">_xlfn.IFS(H145&lt;30,"Under 30",H145&lt;66,"Middle Age",H145&gt;=66,"Senior")</f>
        <v>Middle Age</v>
      </c>
      <c r="W145" s="4" t="s">
        <v>40</v>
      </c>
    </row>
    <row r="146" spans="1:23" x14ac:dyDescent="0.3">
      <c r="A146" s="4" t="s">
        <v>251</v>
      </c>
      <c r="B146" s="4" t="s">
        <v>24</v>
      </c>
      <c r="C146" s="4">
        <v>21</v>
      </c>
      <c r="D146" s="4">
        <v>0</v>
      </c>
      <c r="E146" s="4" t="s">
        <v>31</v>
      </c>
      <c r="F146" s="4" t="s">
        <v>54</v>
      </c>
      <c r="G146" s="4" t="s">
        <v>26</v>
      </c>
      <c r="H146" s="4">
        <v>59</v>
      </c>
      <c r="I146" s="4" t="s">
        <v>24</v>
      </c>
      <c r="J146" s="4">
        <v>0</v>
      </c>
      <c r="K146" s="4" t="s">
        <v>34</v>
      </c>
      <c r="L146" s="4" t="s">
        <v>115</v>
      </c>
      <c r="M146" s="4">
        <v>39</v>
      </c>
      <c r="P146" s="5">
        <v>45119</v>
      </c>
      <c r="Q146" s="6">
        <v>38.920283968111889</v>
      </c>
      <c r="R146" s="4">
        <v>10</v>
      </c>
      <c r="S146" s="4" t="str" cm="1">
        <f t="array" ref="S146">_xlfn.IFS(R146=0,"None",R146&lt;3,"Low",R146&lt;6,"Medium",R146&lt;=10,"High")</f>
        <v>High</v>
      </c>
      <c r="T146" s="4" t="str" cm="1">
        <f t="array" ref="T146">_xlfn.IFS(M146&lt;=20,"Low",M146&lt;=50,"Medium",M146&lt;=90,"High")</f>
        <v>Medium</v>
      </c>
      <c r="U146" s="7">
        <f>Datos_Limpios[[#This Row],[Number of Complaints or Support]]/Datos_Limpios[[#This Row],[Account Length (in months)]]</f>
        <v>0.47619047619047616</v>
      </c>
      <c r="V146" s="4" t="str" cm="1">
        <f t="array" ref="V146">_xlfn.IFS(H146&lt;30,"Under 30",H146&lt;66,"Middle Age",H146&gt;=66,"Senior")</f>
        <v>Middle Age</v>
      </c>
      <c r="W146" s="4" t="s">
        <v>43</v>
      </c>
    </row>
    <row r="147" spans="1:23" x14ac:dyDescent="0.3">
      <c r="A147" s="4" t="s">
        <v>252</v>
      </c>
      <c r="B147" s="4" t="s">
        <v>31</v>
      </c>
      <c r="C147" s="4">
        <v>1</v>
      </c>
      <c r="D147" s="4">
        <v>2</v>
      </c>
      <c r="E147" s="4" t="s">
        <v>24</v>
      </c>
      <c r="F147" s="4" t="s">
        <v>138</v>
      </c>
      <c r="G147" s="4" t="s">
        <v>33</v>
      </c>
      <c r="H147" s="4">
        <v>41</v>
      </c>
      <c r="I147" s="4" t="s">
        <v>24</v>
      </c>
      <c r="J147" s="4">
        <v>0</v>
      </c>
      <c r="K147" s="4" t="s">
        <v>27</v>
      </c>
      <c r="L147" s="4" t="s">
        <v>35</v>
      </c>
      <c r="M147" s="4">
        <v>34</v>
      </c>
      <c r="N147" s="4" t="s">
        <v>75</v>
      </c>
      <c r="O147" s="4" t="s">
        <v>133</v>
      </c>
      <c r="P147" s="5">
        <v>43963</v>
      </c>
      <c r="Q147" s="6">
        <v>31.97899265103462</v>
      </c>
      <c r="R147" s="4">
        <v>9</v>
      </c>
      <c r="S147" s="4" t="str" cm="1">
        <f t="array" ref="S147">_xlfn.IFS(R147=0,"None",R147&lt;3,"Low",R147&lt;6,"Medium",R147&lt;=10,"High")</f>
        <v>High</v>
      </c>
      <c r="T147" s="4" t="str" cm="1">
        <f t="array" ref="T147">_xlfn.IFS(M147&lt;=20,"Low",M147&lt;=50,"Medium",M147&lt;=90,"High")</f>
        <v>Medium</v>
      </c>
      <c r="U147" s="7">
        <f>Datos_Limpios[[#This Row],[Number of Complaints or Support]]/Datos_Limpios[[#This Row],[Account Length (in months)]]</f>
        <v>9</v>
      </c>
      <c r="V147" s="4" t="str" cm="1">
        <f t="array" ref="V147">_xlfn.IFS(H147&lt;30,"Under 30",H147&lt;66,"Middle Age",H147&gt;=66,"Senior")</f>
        <v>Middle Age</v>
      </c>
      <c r="W147" s="4" t="s">
        <v>47</v>
      </c>
    </row>
    <row r="148" spans="1:23" x14ac:dyDescent="0.3">
      <c r="A148" s="4" t="s">
        <v>253</v>
      </c>
      <c r="B148" s="4" t="s">
        <v>24</v>
      </c>
      <c r="C148" s="4">
        <v>42</v>
      </c>
      <c r="D148" s="4">
        <v>0</v>
      </c>
      <c r="E148" s="4" t="s">
        <v>31</v>
      </c>
      <c r="F148" s="4" t="s">
        <v>118</v>
      </c>
      <c r="G148" s="4" t="s">
        <v>33</v>
      </c>
      <c r="H148" s="4">
        <v>29</v>
      </c>
      <c r="I148" s="4" t="s">
        <v>24</v>
      </c>
      <c r="J148" s="4">
        <v>0</v>
      </c>
      <c r="K148" s="4" t="s">
        <v>34</v>
      </c>
      <c r="L148" s="4" t="s">
        <v>28</v>
      </c>
      <c r="M148" s="4">
        <v>39</v>
      </c>
      <c r="P148" s="5">
        <v>45031</v>
      </c>
      <c r="Q148" s="6">
        <v>33.7924364578721</v>
      </c>
      <c r="R148" s="4">
        <v>0</v>
      </c>
      <c r="S148" s="4" t="str" cm="1">
        <f t="array" ref="S148">_xlfn.IFS(R148=0,"None",R148&lt;3,"Low",R148&lt;6,"Medium",R148&lt;=10,"High")</f>
        <v>None</v>
      </c>
      <c r="T148" s="4" t="str" cm="1">
        <f t="array" ref="T148">_xlfn.IFS(M148&lt;=20,"Low",M148&lt;=50,"Medium",M148&lt;=90,"High")</f>
        <v>Medium</v>
      </c>
      <c r="U148" s="7">
        <f>Datos_Limpios[[#This Row],[Number of Complaints or Support]]/Datos_Limpios[[#This Row],[Account Length (in months)]]</f>
        <v>0</v>
      </c>
      <c r="V148" s="4" t="str" cm="1">
        <f t="array" ref="V148">_xlfn.IFS(H148&lt;30,"Under 30",H148&lt;66,"Middle Age",H148&gt;=66,"Senior")</f>
        <v>Under 30</v>
      </c>
      <c r="W148" s="4" t="s">
        <v>47</v>
      </c>
    </row>
    <row r="149" spans="1:23" x14ac:dyDescent="0.3">
      <c r="A149" s="4" t="s">
        <v>254</v>
      </c>
      <c r="B149" s="4" t="s">
        <v>24</v>
      </c>
      <c r="C149" s="4">
        <v>9</v>
      </c>
      <c r="D149" s="4">
        <v>0</v>
      </c>
      <c r="E149" s="4" t="s">
        <v>31</v>
      </c>
      <c r="F149" s="4" t="s">
        <v>165</v>
      </c>
      <c r="G149" s="4" t="s">
        <v>26</v>
      </c>
      <c r="H149" s="4">
        <v>40</v>
      </c>
      <c r="I149" s="4" t="s">
        <v>24</v>
      </c>
      <c r="J149" s="4">
        <v>0</v>
      </c>
      <c r="K149" s="4" t="s">
        <v>34</v>
      </c>
      <c r="L149" s="4" t="s">
        <v>28</v>
      </c>
      <c r="M149" s="4">
        <v>36</v>
      </c>
      <c r="P149" s="5">
        <v>44688</v>
      </c>
      <c r="Q149" s="6">
        <v>31.128757317919419</v>
      </c>
      <c r="R149" s="4">
        <v>8</v>
      </c>
      <c r="S149" s="4" t="str" cm="1">
        <f t="array" ref="S149">_xlfn.IFS(R149=0,"None",R149&lt;3,"Low",R149&lt;6,"Medium",R149&lt;=10,"High")</f>
        <v>High</v>
      </c>
      <c r="T149" s="4" t="str" cm="1">
        <f t="array" ref="T149">_xlfn.IFS(M149&lt;=20,"Low",M149&lt;=50,"Medium",M149&lt;=90,"High")</f>
        <v>Medium</v>
      </c>
      <c r="U149" s="7">
        <f>Datos_Limpios[[#This Row],[Number of Complaints or Support]]/Datos_Limpios[[#This Row],[Account Length (in months)]]</f>
        <v>0.88888888888888884</v>
      </c>
      <c r="V149" s="4" t="str" cm="1">
        <f t="array" ref="V149">_xlfn.IFS(H149&lt;30,"Under 30",H149&lt;66,"Middle Age",H149&gt;=66,"Senior")</f>
        <v>Middle Age</v>
      </c>
      <c r="W149" s="4" t="s">
        <v>40</v>
      </c>
    </row>
    <row r="150" spans="1:23" x14ac:dyDescent="0.3">
      <c r="A150" s="4" t="s">
        <v>255</v>
      </c>
      <c r="B150" s="4" t="s">
        <v>24</v>
      </c>
      <c r="C150" s="4">
        <v>51</v>
      </c>
      <c r="D150" s="4">
        <v>1</v>
      </c>
      <c r="E150" s="4" t="s">
        <v>31</v>
      </c>
      <c r="F150" s="4" t="s">
        <v>222</v>
      </c>
      <c r="G150" s="4" t="s">
        <v>33</v>
      </c>
      <c r="H150" s="4">
        <v>79</v>
      </c>
      <c r="I150" s="4" t="s">
        <v>31</v>
      </c>
      <c r="J150" s="4">
        <v>4</v>
      </c>
      <c r="K150" s="4" t="s">
        <v>46</v>
      </c>
      <c r="L150" s="4" t="s">
        <v>35</v>
      </c>
      <c r="M150" s="4">
        <v>37</v>
      </c>
      <c r="P150" s="5">
        <v>44346</v>
      </c>
      <c r="Q150" s="6">
        <v>39.889461253021231</v>
      </c>
      <c r="R150" s="4">
        <v>10</v>
      </c>
      <c r="S150" s="4" t="str" cm="1">
        <f t="array" ref="S150">_xlfn.IFS(R150=0,"None",R150&lt;3,"Low",R150&lt;6,"Medium",R150&lt;=10,"High")</f>
        <v>High</v>
      </c>
      <c r="T150" s="4" t="str" cm="1">
        <f t="array" ref="T150">_xlfn.IFS(M150&lt;=20,"Low",M150&lt;=50,"Medium",M150&lt;=90,"High")</f>
        <v>Medium</v>
      </c>
      <c r="U150" s="7">
        <f>Datos_Limpios[[#This Row],[Number of Complaints or Support]]/Datos_Limpios[[#This Row],[Account Length (in months)]]</f>
        <v>0.19607843137254902</v>
      </c>
      <c r="V150" s="4" t="str" cm="1">
        <f t="array" ref="V150">_xlfn.IFS(H150&lt;30,"Under 30",H150&lt;66,"Middle Age",H150&gt;=66,"Senior")</f>
        <v>Senior</v>
      </c>
      <c r="W150" s="4" t="s">
        <v>29</v>
      </c>
    </row>
    <row r="151" spans="1:23" x14ac:dyDescent="0.3">
      <c r="A151" s="4" t="s">
        <v>256</v>
      </c>
      <c r="B151" s="4" t="s">
        <v>24</v>
      </c>
      <c r="C151" s="4">
        <v>19</v>
      </c>
      <c r="D151" s="4">
        <v>1</v>
      </c>
      <c r="E151" s="4" t="s">
        <v>31</v>
      </c>
      <c r="F151" s="4" t="s">
        <v>68</v>
      </c>
      <c r="G151" s="4" t="s">
        <v>33</v>
      </c>
      <c r="H151" s="4">
        <v>64</v>
      </c>
      <c r="I151" s="4" t="s">
        <v>24</v>
      </c>
      <c r="J151" s="4">
        <v>0</v>
      </c>
      <c r="K151" s="4" t="s">
        <v>27</v>
      </c>
      <c r="L151" s="4" t="s">
        <v>35</v>
      </c>
      <c r="M151" s="4">
        <v>49</v>
      </c>
      <c r="P151" s="5">
        <v>44557</v>
      </c>
      <c r="Q151" s="6">
        <v>56.093323196220332</v>
      </c>
      <c r="R151" s="4">
        <v>10</v>
      </c>
      <c r="S151" s="4" t="str" cm="1">
        <f t="array" ref="S151">_xlfn.IFS(R151=0,"None",R151&lt;3,"Low",R151&lt;6,"Medium",R151&lt;=10,"High")</f>
        <v>High</v>
      </c>
      <c r="T151" s="4" t="str" cm="1">
        <f t="array" ref="T151">_xlfn.IFS(M151&lt;=20,"Low",M151&lt;=50,"Medium",M151&lt;=90,"High")</f>
        <v>Medium</v>
      </c>
      <c r="U151" s="7">
        <f>Datos_Limpios[[#This Row],[Number of Complaints or Support]]/Datos_Limpios[[#This Row],[Account Length (in months)]]</f>
        <v>0.52631578947368418</v>
      </c>
      <c r="V151" s="4" t="str" cm="1">
        <f t="array" ref="V151">_xlfn.IFS(H151&lt;30,"Under 30",H151&lt;66,"Middle Age",H151&gt;=66,"Senior")</f>
        <v>Middle Age</v>
      </c>
      <c r="W151" s="4" t="s">
        <v>40</v>
      </c>
    </row>
    <row r="152" spans="1:23" x14ac:dyDescent="0.3">
      <c r="A152" s="4" t="s">
        <v>257</v>
      </c>
      <c r="B152" s="4" t="s">
        <v>24</v>
      </c>
      <c r="C152" s="4">
        <v>40</v>
      </c>
      <c r="D152" s="4">
        <v>0</v>
      </c>
      <c r="E152" s="4" t="s">
        <v>31</v>
      </c>
      <c r="F152" s="4" t="s">
        <v>173</v>
      </c>
      <c r="G152" s="4" t="s">
        <v>33</v>
      </c>
      <c r="H152" s="4">
        <v>57</v>
      </c>
      <c r="I152" s="4" t="s">
        <v>24</v>
      </c>
      <c r="J152" s="4">
        <v>0</v>
      </c>
      <c r="K152" s="4" t="s">
        <v>27</v>
      </c>
      <c r="L152" s="4" t="s">
        <v>35</v>
      </c>
      <c r="M152" s="4">
        <v>47</v>
      </c>
      <c r="P152" s="5">
        <v>45131</v>
      </c>
      <c r="Q152" s="6">
        <v>37.780051630071583</v>
      </c>
      <c r="R152" s="4">
        <v>5</v>
      </c>
      <c r="S152" s="4" t="str" cm="1">
        <f t="array" ref="S152">_xlfn.IFS(R152=0,"None",R152&lt;3,"Low",R152&lt;6,"Medium",R152&lt;=10,"High")</f>
        <v>Medium</v>
      </c>
      <c r="T152" s="4" t="str" cm="1">
        <f t="array" ref="T152">_xlfn.IFS(M152&lt;=20,"Low",M152&lt;=50,"Medium",M152&lt;=90,"High")</f>
        <v>Medium</v>
      </c>
      <c r="U152" s="7">
        <f>Datos_Limpios[[#This Row],[Number of Complaints or Support]]/Datos_Limpios[[#This Row],[Account Length (in months)]]</f>
        <v>0.125</v>
      </c>
      <c r="V152" s="4" t="str" cm="1">
        <f t="array" ref="V152">_xlfn.IFS(H152&lt;30,"Under 30",H152&lt;66,"Middle Age",H152&gt;=66,"Senior")</f>
        <v>Middle Age</v>
      </c>
      <c r="W152" s="4" t="s">
        <v>43</v>
      </c>
    </row>
    <row r="153" spans="1:23" x14ac:dyDescent="0.3">
      <c r="A153" s="4" t="s">
        <v>258</v>
      </c>
      <c r="B153" s="4" t="s">
        <v>31</v>
      </c>
      <c r="C153" s="4">
        <v>2</v>
      </c>
      <c r="D153" s="4">
        <v>1</v>
      </c>
      <c r="E153" s="4" t="s">
        <v>31</v>
      </c>
      <c r="F153" s="4" t="s">
        <v>25</v>
      </c>
      <c r="G153" s="4" t="s">
        <v>26</v>
      </c>
      <c r="H153" s="4">
        <v>23</v>
      </c>
      <c r="I153" s="4" t="s">
        <v>31</v>
      </c>
      <c r="J153" s="4">
        <v>5</v>
      </c>
      <c r="K153" s="4" t="s">
        <v>27</v>
      </c>
      <c r="L153" s="4" t="s">
        <v>28</v>
      </c>
      <c r="M153" s="4">
        <v>24</v>
      </c>
      <c r="N153" s="4" t="s">
        <v>38</v>
      </c>
      <c r="O153" s="4" t="s">
        <v>125</v>
      </c>
      <c r="P153" s="5">
        <v>44991</v>
      </c>
      <c r="Q153" s="6">
        <v>22.21142996898806</v>
      </c>
      <c r="R153" s="4">
        <v>10</v>
      </c>
      <c r="S153" s="4" t="str" cm="1">
        <f t="array" ref="S153">_xlfn.IFS(R153=0,"None",R153&lt;3,"Low",R153&lt;6,"Medium",R153&lt;=10,"High")</f>
        <v>High</v>
      </c>
      <c r="T153" s="4" t="str" cm="1">
        <f t="array" ref="T153">_xlfn.IFS(M153&lt;=20,"Low",M153&lt;=50,"Medium",M153&lt;=90,"High")</f>
        <v>Medium</v>
      </c>
      <c r="U153" s="7">
        <f>Datos_Limpios[[#This Row],[Number of Complaints or Support]]/Datos_Limpios[[#This Row],[Account Length (in months)]]</f>
        <v>5</v>
      </c>
      <c r="V153" s="4" t="str" cm="1">
        <f t="array" ref="V153">_xlfn.IFS(H153&lt;30,"Under 30",H153&lt;66,"Middle Age",H153&gt;=66,"Senior")</f>
        <v>Under 30</v>
      </c>
      <c r="W153" s="4" t="s">
        <v>29</v>
      </c>
    </row>
    <row r="154" spans="1:23" x14ac:dyDescent="0.3">
      <c r="A154" s="4" t="s">
        <v>259</v>
      </c>
      <c r="B154" s="4" t="s">
        <v>24</v>
      </c>
      <c r="C154" s="4">
        <v>71</v>
      </c>
      <c r="D154" s="4">
        <v>2</v>
      </c>
      <c r="E154" s="4" t="s">
        <v>31</v>
      </c>
      <c r="F154" s="4" t="s">
        <v>118</v>
      </c>
      <c r="G154" s="4" t="s">
        <v>33</v>
      </c>
      <c r="H154" s="4">
        <v>42</v>
      </c>
      <c r="I154" s="4" t="s">
        <v>31</v>
      </c>
      <c r="J154" s="4">
        <v>5</v>
      </c>
      <c r="K154" s="4" t="s">
        <v>46</v>
      </c>
      <c r="L154" s="4" t="s">
        <v>28</v>
      </c>
      <c r="M154" s="4">
        <v>45</v>
      </c>
      <c r="P154" s="5">
        <v>44075</v>
      </c>
      <c r="Q154" s="6">
        <v>41.364562988029633</v>
      </c>
      <c r="R154" s="4">
        <v>1</v>
      </c>
      <c r="S154" s="4" t="str" cm="1">
        <f t="array" ref="S154">_xlfn.IFS(R154=0,"None",R154&lt;3,"Low",R154&lt;6,"Medium",R154&lt;=10,"High")</f>
        <v>Low</v>
      </c>
      <c r="T154" s="4" t="str" cm="1">
        <f t="array" ref="T154">_xlfn.IFS(M154&lt;=20,"Low",M154&lt;=50,"Medium",M154&lt;=90,"High")</f>
        <v>Medium</v>
      </c>
      <c r="U154" s="7">
        <f>Datos_Limpios[[#This Row],[Number of Complaints or Support]]/Datos_Limpios[[#This Row],[Account Length (in months)]]</f>
        <v>1.4084507042253521E-2</v>
      </c>
      <c r="V154" s="4" t="str" cm="1">
        <f t="array" ref="V154">_xlfn.IFS(H154&lt;30,"Under 30",H154&lt;66,"Middle Age",H154&gt;=66,"Senior")</f>
        <v>Middle Age</v>
      </c>
      <c r="W154" s="4" t="s">
        <v>47</v>
      </c>
    </row>
    <row r="155" spans="1:23" x14ac:dyDescent="0.3">
      <c r="A155" s="4" t="s">
        <v>260</v>
      </c>
      <c r="B155" s="4" t="s">
        <v>24</v>
      </c>
      <c r="C155" s="4">
        <v>6</v>
      </c>
      <c r="D155" s="4">
        <v>0</v>
      </c>
      <c r="E155" s="4" t="s">
        <v>24</v>
      </c>
      <c r="F155" s="4" t="s">
        <v>213</v>
      </c>
      <c r="G155" s="4" t="s">
        <v>26</v>
      </c>
      <c r="H155" s="4">
        <v>59</v>
      </c>
      <c r="I155" s="4" t="s">
        <v>24</v>
      </c>
      <c r="J155" s="4">
        <v>0</v>
      </c>
      <c r="K155" s="4" t="s">
        <v>46</v>
      </c>
      <c r="L155" s="4" t="s">
        <v>28</v>
      </c>
      <c r="M155" s="4">
        <v>11</v>
      </c>
      <c r="P155" s="5">
        <v>44250</v>
      </c>
      <c r="Q155" s="6">
        <v>11.49568689129476</v>
      </c>
      <c r="R155" s="4">
        <v>4</v>
      </c>
      <c r="S155" s="4" t="str" cm="1">
        <f t="array" ref="S155">_xlfn.IFS(R155=0,"None",R155&lt;3,"Low",R155&lt;6,"Medium",R155&lt;=10,"High")</f>
        <v>Medium</v>
      </c>
      <c r="T155" s="4" t="str" cm="1">
        <f t="array" ref="T155">_xlfn.IFS(M155&lt;=20,"Low",M155&lt;=50,"Medium",M155&lt;=90,"High")</f>
        <v>Low</v>
      </c>
      <c r="U155" s="7">
        <f>Datos_Limpios[[#This Row],[Number of Complaints or Support]]/Datos_Limpios[[#This Row],[Account Length (in months)]]</f>
        <v>0.66666666666666663</v>
      </c>
      <c r="V155" s="4" t="str" cm="1">
        <f t="array" ref="V155">_xlfn.IFS(H155&lt;30,"Under 30",H155&lt;66,"Middle Age",H155&gt;=66,"Senior")</f>
        <v>Middle Age</v>
      </c>
      <c r="W155" s="4" t="s">
        <v>47</v>
      </c>
    </row>
    <row r="156" spans="1:23" x14ac:dyDescent="0.3">
      <c r="A156" s="4" t="s">
        <v>261</v>
      </c>
      <c r="B156" s="4" t="s">
        <v>24</v>
      </c>
      <c r="C156" s="4">
        <v>25</v>
      </c>
      <c r="D156" s="4">
        <v>3</v>
      </c>
      <c r="E156" s="4" t="s">
        <v>31</v>
      </c>
      <c r="F156" s="4" t="s">
        <v>262</v>
      </c>
      <c r="G156" s="4" t="s">
        <v>26</v>
      </c>
      <c r="H156" s="4">
        <v>48</v>
      </c>
      <c r="I156" s="4" t="s">
        <v>24</v>
      </c>
      <c r="J156" s="4">
        <v>0</v>
      </c>
      <c r="K156" s="4" t="s">
        <v>27</v>
      </c>
      <c r="L156" s="4" t="s">
        <v>28</v>
      </c>
      <c r="M156" s="4">
        <v>30</v>
      </c>
      <c r="P156" s="5">
        <v>44659</v>
      </c>
      <c r="Q156" s="6">
        <v>30.581073154322159</v>
      </c>
      <c r="R156" s="4">
        <v>4</v>
      </c>
      <c r="S156" s="4" t="str" cm="1">
        <f t="array" ref="S156">_xlfn.IFS(R156=0,"None",R156&lt;3,"Low",R156&lt;6,"Medium",R156&lt;=10,"High")</f>
        <v>Medium</v>
      </c>
      <c r="T156" s="4" t="str" cm="1">
        <f t="array" ref="T156">_xlfn.IFS(M156&lt;=20,"Low",M156&lt;=50,"Medium",M156&lt;=90,"High")</f>
        <v>Medium</v>
      </c>
      <c r="U156" s="7">
        <f>Datos_Limpios[[#This Row],[Number of Complaints or Support]]/Datos_Limpios[[#This Row],[Account Length (in months)]]</f>
        <v>0.16</v>
      </c>
      <c r="V156" s="4" t="str" cm="1">
        <f t="array" ref="V156">_xlfn.IFS(H156&lt;30,"Under 30",H156&lt;66,"Middle Age",H156&gt;=66,"Senior")</f>
        <v>Middle Age</v>
      </c>
      <c r="W156" s="4" t="s">
        <v>29</v>
      </c>
    </row>
    <row r="157" spans="1:23" x14ac:dyDescent="0.3">
      <c r="A157" s="4" t="s">
        <v>263</v>
      </c>
      <c r="B157" s="4" t="s">
        <v>24</v>
      </c>
      <c r="C157" s="4">
        <v>26</v>
      </c>
      <c r="D157" s="4">
        <v>1</v>
      </c>
      <c r="E157" s="4" t="s">
        <v>31</v>
      </c>
      <c r="F157" s="4" t="s">
        <v>264</v>
      </c>
      <c r="G157" s="4" t="s">
        <v>26</v>
      </c>
      <c r="H157" s="4">
        <v>72</v>
      </c>
      <c r="I157" s="4" t="s">
        <v>24</v>
      </c>
      <c r="J157" s="4">
        <v>0</v>
      </c>
      <c r="K157" s="4" t="s">
        <v>46</v>
      </c>
      <c r="L157" s="4" t="s">
        <v>35</v>
      </c>
      <c r="M157" s="4">
        <v>45</v>
      </c>
      <c r="P157" s="5">
        <v>44837</v>
      </c>
      <c r="Q157" s="6">
        <v>42.784788539796153</v>
      </c>
      <c r="R157" s="4">
        <v>8</v>
      </c>
      <c r="S157" s="4" t="str" cm="1">
        <f t="array" ref="S157">_xlfn.IFS(R157=0,"None",R157&lt;3,"Low",R157&lt;6,"Medium",R157&lt;=10,"High")</f>
        <v>High</v>
      </c>
      <c r="T157" s="4" t="str" cm="1">
        <f t="array" ref="T157">_xlfn.IFS(M157&lt;=20,"Low",M157&lt;=50,"Medium",M157&lt;=90,"High")</f>
        <v>Medium</v>
      </c>
      <c r="U157" s="7">
        <f>Datos_Limpios[[#This Row],[Number of Complaints or Support]]/Datos_Limpios[[#This Row],[Account Length (in months)]]</f>
        <v>0.30769230769230771</v>
      </c>
      <c r="V157" s="4" t="str" cm="1">
        <f t="array" ref="V157">_xlfn.IFS(H157&lt;30,"Under 30",H157&lt;66,"Middle Age",H157&gt;=66,"Senior")</f>
        <v>Senior</v>
      </c>
      <c r="W157" s="4" t="s">
        <v>47</v>
      </c>
    </row>
    <row r="158" spans="1:23" x14ac:dyDescent="0.3">
      <c r="A158" s="4" t="s">
        <v>265</v>
      </c>
      <c r="B158" s="4" t="s">
        <v>31</v>
      </c>
      <c r="C158" s="4">
        <v>2</v>
      </c>
      <c r="D158" s="4">
        <v>0</v>
      </c>
      <c r="E158" s="4" t="s">
        <v>31</v>
      </c>
      <c r="F158" s="4" t="s">
        <v>118</v>
      </c>
      <c r="G158" s="4" t="s">
        <v>33</v>
      </c>
      <c r="H158" s="4">
        <v>36</v>
      </c>
      <c r="I158" s="4" t="s">
        <v>24</v>
      </c>
      <c r="J158" s="4">
        <v>0</v>
      </c>
      <c r="K158" s="4" t="s">
        <v>27</v>
      </c>
      <c r="L158" s="4" t="s">
        <v>28</v>
      </c>
      <c r="M158" s="4">
        <v>34</v>
      </c>
      <c r="N158" s="4" t="s">
        <v>38</v>
      </c>
      <c r="O158" s="4" t="s">
        <v>142</v>
      </c>
      <c r="P158" s="5">
        <v>44283</v>
      </c>
      <c r="Q158" s="6">
        <v>27.96807203785804</v>
      </c>
      <c r="R158" s="4">
        <v>3</v>
      </c>
      <c r="S158" s="4" t="str" cm="1">
        <f t="array" ref="S158">_xlfn.IFS(R158=0,"None",R158&lt;3,"Low",R158&lt;6,"Medium",R158&lt;=10,"High")</f>
        <v>Medium</v>
      </c>
      <c r="T158" s="4" t="str" cm="1">
        <f t="array" ref="T158">_xlfn.IFS(M158&lt;=20,"Low",M158&lt;=50,"Medium",M158&lt;=90,"High")</f>
        <v>Medium</v>
      </c>
      <c r="U158" s="7">
        <f>Datos_Limpios[[#This Row],[Number of Complaints or Support]]/Datos_Limpios[[#This Row],[Account Length (in months)]]</f>
        <v>1.5</v>
      </c>
      <c r="V158" s="4" t="str" cm="1">
        <f t="array" ref="V158">_xlfn.IFS(H158&lt;30,"Under 30",H158&lt;66,"Middle Age",H158&gt;=66,"Senior")</f>
        <v>Middle Age</v>
      </c>
      <c r="W158" s="4" t="s">
        <v>47</v>
      </c>
    </row>
    <row r="159" spans="1:23" x14ac:dyDescent="0.3">
      <c r="A159" s="4" t="s">
        <v>266</v>
      </c>
      <c r="B159" s="4" t="s">
        <v>24</v>
      </c>
      <c r="C159" s="4">
        <v>1</v>
      </c>
      <c r="D159" s="4">
        <v>0</v>
      </c>
      <c r="E159" s="4" t="s">
        <v>31</v>
      </c>
      <c r="F159" s="4" t="s">
        <v>100</v>
      </c>
      <c r="G159" s="4" t="s">
        <v>26</v>
      </c>
      <c r="H159" s="4">
        <v>41</v>
      </c>
      <c r="I159" s="4" t="s">
        <v>24</v>
      </c>
      <c r="J159" s="4">
        <v>0</v>
      </c>
      <c r="K159" s="4" t="s">
        <v>27</v>
      </c>
      <c r="L159" s="4" t="s">
        <v>28</v>
      </c>
      <c r="M159" s="4">
        <v>17</v>
      </c>
      <c r="P159" s="5">
        <v>45023</v>
      </c>
      <c r="Q159" s="6">
        <v>19.83492315307566</v>
      </c>
      <c r="R159" s="4">
        <v>10</v>
      </c>
      <c r="S159" s="4" t="str" cm="1">
        <f t="array" ref="S159">_xlfn.IFS(R159=0,"None",R159&lt;3,"Low",R159&lt;6,"Medium",R159&lt;=10,"High")</f>
        <v>High</v>
      </c>
      <c r="T159" s="4" t="str" cm="1">
        <f t="array" ref="T159">_xlfn.IFS(M159&lt;=20,"Low",M159&lt;=50,"Medium",M159&lt;=90,"High")</f>
        <v>Low</v>
      </c>
      <c r="U159" s="7">
        <f>Datos_Limpios[[#This Row],[Number of Complaints or Support]]/Datos_Limpios[[#This Row],[Account Length (in months)]]</f>
        <v>10</v>
      </c>
      <c r="V159" s="4" t="str" cm="1">
        <f t="array" ref="V159">_xlfn.IFS(H159&lt;30,"Under 30",H159&lt;66,"Middle Age",H159&gt;=66,"Senior")</f>
        <v>Middle Age</v>
      </c>
      <c r="W159" s="4" t="s">
        <v>40</v>
      </c>
    </row>
    <row r="160" spans="1:23" x14ac:dyDescent="0.3">
      <c r="A160" s="4" t="s">
        <v>267</v>
      </c>
      <c r="B160" s="4" t="s">
        <v>24</v>
      </c>
      <c r="C160" s="4">
        <v>51</v>
      </c>
      <c r="D160" s="4">
        <v>2</v>
      </c>
      <c r="E160" s="4" t="s">
        <v>31</v>
      </c>
      <c r="F160" s="4" t="s">
        <v>60</v>
      </c>
      <c r="G160" s="4" t="s">
        <v>26</v>
      </c>
      <c r="H160" s="4">
        <v>38</v>
      </c>
      <c r="I160" s="4" t="s">
        <v>24</v>
      </c>
      <c r="J160" s="4">
        <v>0</v>
      </c>
      <c r="K160" s="4" t="s">
        <v>46</v>
      </c>
      <c r="L160" s="4" t="s">
        <v>115</v>
      </c>
      <c r="M160" s="4">
        <v>39</v>
      </c>
      <c r="P160" s="5">
        <v>44492</v>
      </c>
      <c r="Q160" s="6">
        <v>35.716378941429113</v>
      </c>
      <c r="R160" s="4">
        <v>6</v>
      </c>
      <c r="S160" s="4" t="str" cm="1">
        <f t="array" ref="S160">_xlfn.IFS(R160=0,"None",R160&lt;3,"Low",R160&lt;6,"Medium",R160&lt;=10,"High")</f>
        <v>High</v>
      </c>
      <c r="T160" s="4" t="str" cm="1">
        <f t="array" ref="T160">_xlfn.IFS(M160&lt;=20,"Low",M160&lt;=50,"Medium",M160&lt;=90,"High")</f>
        <v>Medium</v>
      </c>
      <c r="U160" s="7">
        <f>Datos_Limpios[[#This Row],[Number of Complaints or Support]]/Datos_Limpios[[#This Row],[Account Length (in months)]]</f>
        <v>0.11764705882352941</v>
      </c>
      <c r="V160" s="4" t="str" cm="1">
        <f t="array" ref="V160">_xlfn.IFS(H160&lt;30,"Under 30",H160&lt;66,"Middle Age",H160&gt;=66,"Senior")</f>
        <v>Middle Age</v>
      </c>
      <c r="W160" s="4" t="s">
        <v>40</v>
      </c>
    </row>
    <row r="161" spans="1:23" x14ac:dyDescent="0.3">
      <c r="A161" s="4" t="s">
        <v>268</v>
      </c>
      <c r="B161" s="4" t="s">
        <v>31</v>
      </c>
      <c r="C161" s="4">
        <v>38</v>
      </c>
      <c r="D161" s="4">
        <v>0</v>
      </c>
      <c r="E161" s="4" t="s">
        <v>31</v>
      </c>
      <c r="F161" s="4" t="s">
        <v>98</v>
      </c>
      <c r="G161" s="4" t="s">
        <v>33</v>
      </c>
      <c r="H161" s="4">
        <v>27</v>
      </c>
      <c r="I161" s="4" t="s">
        <v>24</v>
      </c>
      <c r="J161" s="4">
        <v>0</v>
      </c>
      <c r="K161" s="4" t="s">
        <v>34</v>
      </c>
      <c r="L161" s="4" t="s">
        <v>28</v>
      </c>
      <c r="M161" s="4">
        <v>29</v>
      </c>
      <c r="N161" s="4" t="s">
        <v>107</v>
      </c>
      <c r="O161" s="4" t="s">
        <v>108</v>
      </c>
      <c r="P161" s="5">
        <v>44929</v>
      </c>
      <c r="Q161" s="6">
        <v>28.192352133757499</v>
      </c>
      <c r="R161" s="4">
        <v>1</v>
      </c>
      <c r="S161" s="4" t="str" cm="1">
        <f t="array" ref="S161">_xlfn.IFS(R161=0,"None",R161&lt;3,"Low",R161&lt;6,"Medium",R161&lt;=10,"High")</f>
        <v>Low</v>
      </c>
      <c r="T161" s="4" t="str" cm="1">
        <f t="array" ref="T161">_xlfn.IFS(M161&lt;=20,"Low",M161&lt;=50,"Medium",M161&lt;=90,"High")</f>
        <v>Medium</v>
      </c>
      <c r="U161" s="7">
        <f>Datos_Limpios[[#This Row],[Number of Complaints or Support]]/Datos_Limpios[[#This Row],[Account Length (in months)]]</f>
        <v>2.6315789473684209E-2</v>
      </c>
      <c r="V161" s="4" t="str" cm="1">
        <f t="array" ref="V161">_xlfn.IFS(H161&lt;30,"Under 30",H161&lt;66,"Middle Age",H161&gt;=66,"Senior")</f>
        <v>Under 30</v>
      </c>
      <c r="W161" s="4" t="s">
        <v>29</v>
      </c>
    </row>
    <row r="162" spans="1:23" x14ac:dyDescent="0.3">
      <c r="A162" s="4" t="s">
        <v>269</v>
      </c>
      <c r="B162" s="4" t="s">
        <v>24</v>
      </c>
      <c r="C162" s="4">
        <v>70</v>
      </c>
      <c r="D162" s="4">
        <v>0</v>
      </c>
      <c r="E162" s="4" t="s">
        <v>31</v>
      </c>
      <c r="F162" s="4" t="s">
        <v>173</v>
      </c>
      <c r="G162" s="4" t="s">
        <v>26</v>
      </c>
      <c r="H162" s="4">
        <v>29</v>
      </c>
      <c r="I162" s="4" t="s">
        <v>24</v>
      </c>
      <c r="J162" s="4">
        <v>0</v>
      </c>
      <c r="K162" s="4" t="s">
        <v>46</v>
      </c>
      <c r="L162" s="4" t="s">
        <v>28</v>
      </c>
      <c r="M162" s="4">
        <v>58</v>
      </c>
      <c r="P162" s="5">
        <v>43850</v>
      </c>
      <c r="Q162" s="6">
        <v>46.627159599307433</v>
      </c>
      <c r="R162" s="4">
        <v>9</v>
      </c>
      <c r="S162" s="4" t="str" cm="1">
        <f t="array" ref="S162">_xlfn.IFS(R162=0,"None",R162&lt;3,"Low",R162&lt;6,"Medium",R162&lt;=10,"High")</f>
        <v>High</v>
      </c>
      <c r="T162" s="4" t="str" cm="1">
        <f t="array" ref="T162">_xlfn.IFS(M162&lt;=20,"Low",M162&lt;=50,"Medium",M162&lt;=90,"High")</f>
        <v>High</v>
      </c>
      <c r="U162" s="7">
        <f>Datos_Limpios[[#This Row],[Number of Complaints or Support]]/Datos_Limpios[[#This Row],[Account Length (in months)]]</f>
        <v>0.12857142857142856</v>
      </c>
      <c r="V162" s="4" t="str" cm="1">
        <f t="array" ref="V162">_xlfn.IFS(H162&lt;30,"Under 30",H162&lt;66,"Middle Age",H162&gt;=66,"Senior")</f>
        <v>Under 30</v>
      </c>
      <c r="W162" s="4" t="s">
        <v>43</v>
      </c>
    </row>
    <row r="163" spans="1:23" x14ac:dyDescent="0.3">
      <c r="A163" s="4" t="s">
        <v>270</v>
      </c>
      <c r="B163" s="4" t="s">
        <v>31</v>
      </c>
      <c r="C163" s="4">
        <v>1</v>
      </c>
      <c r="D163" s="4">
        <v>3</v>
      </c>
      <c r="E163" s="4" t="s">
        <v>24</v>
      </c>
      <c r="F163" s="4" t="s">
        <v>49</v>
      </c>
      <c r="G163" s="4" t="s">
        <v>33</v>
      </c>
      <c r="H163" s="4">
        <v>45</v>
      </c>
      <c r="I163" s="4" t="s">
        <v>24</v>
      </c>
      <c r="J163" s="4">
        <v>0</v>
      </c>
      <c r="K163" s="4" t="s">
        <v>27</v>
      </c>
      <c r="L163" s="4" t="s">
        <v>115</v>
      </c>
      <c r="M163" s="4">
        <v>11</v>
      </c>
      <c r="N163" s="4" t="s">
        <v>75</v>
      </c>
      <c r="O163" s="4" t="s">
        <v>76</v>
      </c>
      <c r="P163" s="5">
        <v>44371</v>
      </c>
      <c r="Q163" s="6">
        <v>9.535165665845442</v>
      </c>
      <c r="R163" s="4">
        <v>0</v>
      </c>
      <c r="S163" s="4" t="str" cm="1">
        <f t="array" ref="S163">_xlfn.IFS(R163=0,"None",R163&lt;3,"Low",R163&lt;6,"Medium",R163&lt;=10,"High")</f>
        <v>None</v>
      </c>
      <c r="T163" s="4" t="str" cm="1">
        <f t="array" ref="T163">_xlfn.IFS(M163&lt;=20,"Low",M163&lt;=50,"Medium",M163&lt;=90,"High")</f>
        <v>Low</v>
      </c>
      <c r="U163" s="7">
        <f>Datos_Limpios[[#This Row],[Number of Complaints or Support]]/Datos_Limpios[[#This Row],[Account Length (in months)]]</f>
        <v>0</v>
      </c>
      <c r="V163" s="4" t="str" cm="1">
        <f t="array" ref="V163">_xlfn.IFS(H163&lt;30,"Under 30",H163&lt;66,"Middle Age",H163&gt;=66,"Senior")</f>
        <v>Middle Age</v>
      </c>
      <c r="W163" s="4" t="s">
        <v>29</v>
      </c>
    </row>
    <row r="164" spans="1:23" x14ac:dyDescent="0.3">
      <c r="A164" s="4" t="s">
        <v>271</v>
      </c>
      <c r="B164" s="4" t="s">
        <v>24</v>
      </c>
      <c r="C164" s="4">
        <v>56</v>
      </c>
      <c r="D164" s="4">
        <v>0</v>
      </c>
      <c r="E164" s="4" t="s">
        <v>31</v>
      </c>
      <c r="F164" s="4" t="s">
        <v>32</v>
      </c>
      <c r="G164" s="4" t="s">
        <v>26</v>
      </c>
      <c r="H164" s="4">
        <v>84</v>
      </c>
      <c r="I164" s="4" t="s">
        <v>24</v>
      </c>
      <c r="J164" s="4">
        <v>0</v>
      </c>
      <c r="K164" s="4" t="s">
        <v>34</v>
      </c>
      <c r="L164" s="4" t="s">
        <v>35</v>
      </c>
      <c r="M164" s="4">
        <v>63</v>
      </c>
      <c r="P164" s="5">
        <v>44303</v>
      </c>
      <c r="Q164" s="6">
        <v>60.718821709275304</v>
      </c>
      <c r="R164" s="4">
        <v>8</v>
      </c>
      <c r="S164" s="4" t="str" cm="1">
        <f t="array" ref="S164">_xlfn.IFS(R164=0,"None",R164&lt;3,"Low",R164&lt;6,"Medium",R164&lt;=10,"High")</f>
        <v>High</v>
      </c>
      <c r="T164" s="4" t="str" cm="1">
        <f t="array" ref="T164">_xlfn.IFS(M164&lt;=20,"Low",M164&lt;=50,"Medium",M164&lt;=90,"High")</f>
        <v>High</v>
      </c>
      <c r="U164" s="7">
        <f>Datos_Limpios[[#This Row],[Number of Complaints or Support]]/Datos_Limpios[[#This Row],[Account Length (in months)]]</f>
        <v>0.14285714285714285</v>
      </c>
      <c r="V164" s="4" t="str" cm="1">
        <f t="array" ref="V164">_xlfn.IFS(H164&lt;30,"Under 30",H164&lt;66,"Middle Age",H164&gt;=66,"Senior")</f>
        <v>Senior</v>
      </c>
      <c r="W164" s="4" t="s">
        <v>29</v>
      </c>
    </row>
    <row r="165" spans="1:23" x14ac:dyDescent="0.3">
      <c r="A165" s="4" t="s">
        <v>272</v>
      </c>
      <c r="B165" s="4" t="s">
        <v>31</v>
      </c>
      <c r="C165" s="4">
        <v>22</v>
      </c>
      <c r="D165" s="4">
        <v>4</v>
      </c>
      <c r="E165" s="4" t="s">
        <v>31</v>
      </c>
      <c r="F165" s="4" t="s">
        <v>183</v>
      </c>
      <c r="G165" s="4" t="s">
        <v>33</v>
      </c>
      <c r="H165" s="4">
        <v>85</v>
      </c>
      <c r="I165" s="4" t="s">
        <v>31</v>
      </c>
      <c r="J165" s="4">
        <v>2</v>
      </c>
      <c r="K165" s="4" t="s">
        <v>27</v>
      </c>
      <c r="L165" s="4" t="s">
        <v>115</v>
      </c>
      <c r="M165" s="4">
        <v>17</v>
      </c>
      <c r="N165" s="4" t="s">
        <v>107</v>
      </c>
      <c r="O165" s="4" t="s">
        <v>220</v>
      </c>
      <c r="P165" s="5">
        <v>44241</v>
      </c>
      <c r="Q165" s="6">
        <v>15.13168975799617</v>
      </c>
      <c r="R165" s="4">
        <v>3</v>
      </c>
      <c r="S165" s="4" t="str" cm="1">
        <f t="array" ref="S165">_xlfn.IFS(R165=0,"None",R165&lt;3,"Low",R165&lt;6,"Medium",R165&lt;=10,"High")</f>
        <v>Medium</v>
      </c>
      <c r="T165" s="4" t="str" cm="1">
        <f t="array" ref="T165">_xlfn.IFS(M165&lt;=20,"Low",M165&lt;=50,"Medium",M165&lt;=90,"High")</f>
        <v>Low</v>
      </c>
      <c r="U165" s="7">
        <f>Datos_Limpios[[#This Row],[Number of Complaints or Support]]/Datos_Limpios[[#This Row],[Account Length (in months)]]</f>
        <v>0.13636363636363635</v>
      </c>
      <c r="V165" s="4" t="str" cm="1">
        <f t="array" ref="V165">_xlfn.IFS(H165&lt;30,"Under 30",H165&lt;66,"Middle Age",H165&gt;=66,"Senior")</f>
        <v>Senior</v>
      </c>
      <c r="W165" s="4" t="s">
        <v>43</v>
      </c>
    </row>
    <row r="166" spans="1:23" x14ac:dyDescent="0.3">
      <c r="A166" s="4" t="s">
        <v>273</v>
      </c>
      <c r="B166" s="4" t="s">
        <v>24</v>
      </c>
      <c r="C166" s="4">
        <v>21</v>
      </c>
      <c r="D166" s="4">
        <v>0</v>
      </c>
      <c r="E166" s="4" t="s">
        <v>31</v>
      </c>
      <c r="F166" s="4" t="s">
        <v>98</v>
      </c>
      <c r="G166" s="4" t="s">
        <v>33</v>
      </c>
      <c r="H166" s="4">
        <v>51</v>
      </c>
      <c r="I166" s="4" t="s">
        <v>31</v>
      </c>
      <c r="J166" s="4">
        <v>2</v>
      </c>
      <c r="K166" s="4" t="s">
        <v>27</v>
      </c>
      <c r="L166" s="4" t="s">
        <v>35</v>
      </c>
      <c r="M166" s="4">
        <v>35</v>
      </c>
      <c r="P166" s="5">
        <v>44412</v>
      </c>
      <c r="Q166" s="6">
        <v>38.471250875381926</v>
      </c>
      <c r="R166" s="4">
        <v>2</v>
      </c>
      <c r="S166" s="4" t="str" cm="1">
        <f t="array" ref="S166">_xlfn.IFS(R166=0,"None",R166&lt;3,"Low",R166&lt;6,"Medium",R166&lt;=10,"High")</f>
        <v>Low</v>
      </c>
      <c r="T166" s="4" t="str" cm="1">
        <f t="array" ref="T166">_xlfn.IFS(M166&lt;=20,"Low",M166&lt;=50,"Medium",M166&lt;=90,"High")</f>
        <v>Medium</v>
      </c>
      <c r="U166" s="7">
        <f>Datos_Limpios[[#This Row],[Number of Complaints or Support]]/Datos_Limpios[[#This Row],[Account Length (in months)]]</f>
        <v>9.5238095238095233E-2</v>
      </c>
      <c r="V166" s="4" t="str" cm="1">
        <f t="array" ref="V166">_xlfn.IFS(H166&lt;30,"Under 30",H166&lt;66,"Middle Age",H166&gt;=66,"Senior")</f>
        <v>Middle Age</v>
      </c>
      <c r="W166" s="4" t="s">
        <v>29</v>
      </c>
    </row>
    <row r="167" spans="1:23" x14ac:dyDescent="0.3">
      <c r="A167" s="4" t="s">
        <v>274</v>
      </c>
      <c r="B167" s="4" t="s">
        <v>24</v>
      </c>
      <c r="C167" s="4">
        <v>70</v>
      </c>
      <c r="D167" s="4">
        <v>0</v>
      </c>
      <c r="E167" s="4" t="s">
        <v>31</v>
      </c>
      <c r="F167" s="4" t="s">
        <v>58</v>
      </c>
      <c r="G167" s="4" t="s">
        <v>33</v>
      </c>
      <c r="H167" s="4">
        <v>65</v>
      </c>
      <c r="I167" s="4" t="s">
        <v>31</v>
      </c>
      <c r="J167" s="4">
        <v>4</v>
      </c>
      <c r="K167" s="4" t="s">
        <v>46</v>
      </c>
      <c r="L167" s="4" t="s">
        <v>28</v>
      </c>
      <c r="M167" s="4">
        <v>42</v>
      </c>
      <c r="P167" s="5">
        <v>44365</v>
      </c>
      <c r="Q167" s="6">
        <v>42.556075470890733</v>
      </c>
      <c r="R167" s="4">
        <v>3</v>
      </c>
      <c r="S167" s="4" t="str" cm="1">
        <f t="array" ref="S167">_xlfn.IFS(R167=0,"None",R167&lt;3,"Low",R167&lt;6,"Medium",R167&lt;=10,"High")</f>
        <v>Medium</v>
      </c>
      <c r="T167" s="4" t="str" cm="1">
        <f t="array" ref="T167">_xlfn.IFS(M167&lt;=20,"Low",M167&lt;=50,"Medium",M167&lt;=90,"High")</f>
        <v>Medium</v>
      </c>
      <c r="U167" s="7">
        <f>Datos_Limpios[[#This Row],[Number of Complaints or Support]]/Datos_Limpios[[#This Row],[Account Length (in months)]]</f>
        <v>4.2857142857142858E-2</v>
      </c>
      <c r="V167" s="4" t="str" cm="1">
        <f t="array" ref="V167">_xlfn.IFS(H167&lt;30,"Under 30",H167&lt;66,"Middle Age",H167&gt;=66,"Senior")</f>
        <v>Middle Age</v>
      </c>
      <c r="W167" s="4" t="s">
        <v>29</v>
      </c>
    </row>
    <row r="168" spans="1:23" x14ac:dyDescent="0.3">
      <c r="A168" s="4" t="s">
        <v>275</v>
      </c>
      <c r="B168" s="4" t="s">
        <v>24</v>
      </c>
      <c r="C168" s="4">
        <v>70</v>
      </c>
      <c r="D168" s="4">
        <v>0</v>
      </c>
      <c r="E168" s="4" t="s">
        <v>31</v>
      </c>
      <c r="F168" s="4" t="s">
        <v>102</v>
      </c>
      <c r="G168" s="4" t="s">
        <v>26</v>
      </c>
      <c r="H168" s="4">
        <v>44</v>
      </c>
      <c r="I168" s="4" t="s">
        <v>24</v>
      </c>
      <c r="J168" s="4">
        <v>0</v>
      </c>
      <c r="K168" s="4" t="s">
        <v>46</v>
      </c>
      <c r="L168" s="4" t="s">
        <v>35</v>
      </c>
      <c r="M168" s="4">
        <v>53</v>
      </c>
      <c r="P168" s="5">
        <v>45120</v>
      </c>
      <c r="Q168" s="6">
        <v>47.146716593488918</v>
      </c>
      <c r="R168" s="4">
        <v>5</v>
      </c>
      <c r="S168" s="4" t="str" cm="1">
        <f t="array" ref="S168">_xlfn.IFS(R168=0,"None",R168&lt;3,"Low",R168&lt;6,"Medium",R168&lt;=10,"High")</f>
        <v>Medium</v>
      </c>
      <c r="T168" s="4" t="str" cm="1">
        <f t="array" ref="T168">_xlfn.IFS(M168&lt;=20,"Low",M168&lt;=50,"Medium",M168&lt;=90,"High")</f>
        <v>High</v>
      </c>
      <c r="U168" s="7">
        <f>Datos_Limpios[[#This Row],[Number of Complaints or Support]]/Datos_Limpios[[#This Row],[Account Length (in months)]]</f>
        <v>7.1428571428571425E-2</v>
      </c>
      <c r="V168" s="4" t="str" cm="1">
        <f t="array" ref="V168">_xlfn.IFS(H168&lt;30,"Under 30",H168&lt;66,"Middle Age",H168&gt;=66,"Senior")</f>
        <v>Middle Age</v>
      </c>
      <c r="W168" s="4" t="s">
        <v>40</v>
      </c>
    </row>
    <row r="169" spans="1:23" x14ac:dyDescent="0.3">
      <c r="A169" s="4" t="s">
        <v>276</v>
      </c>
      <c r="B169" s="4" t="s">
        <v>24</v>
      </c>
      <c r="C169" s="4">
        <v>44</v>
      </c>
      <c r="D169" s="4">
        <v>0</v>
      </c>
      <c r="E169" s="4" t="s">
        <v>31</v>
      </c>
      <c r="F169" s="4" t="s">
        <v>89</v>
      </c>
      <c r="G169" s="4" t="s">
        <v>26</v>
      </c>
      <c r="H169" s="4">
        <v>36</v>
      </c>
      <c r="I169" s="4" t="s">
        <v>24</v>
      </c>
      <c r="J169" s="4">
        <v>0</v>
      </c>
      <c r="K169" s="4" t="s">
        <v>27</v>
      </c>
      <c r="L169" s="4" t="s">
        <v>35</v>
      </c>
      <c r="M169" s="4">
        <v>55</v>
      </c>
      <c r="P169" s="5">
        <v>44142</v>
      </c>
      <c r="Q169" s="6">
        <v>51.599034416422022</v>
      </c>
      <c r="R169" s="4">
        <v>9</v>
      </c>
      <c r="S169" s="4" t="str" cm="1">
        <f t="array" ref="S169">_xlfn.IFS(R169=0,"None",R169&lt;3,"Low",R169&lt;6,"Medium",R169&lt;=10,"High")</f>
        <v>High</v>
      </c>
      <c r="T169" s="4" t="str" cm="1">
        <f t="array" ref="T169">_xlfn.IFS(M169&lt;=20,"Low",M169&lt;=50,"Medium",M169&lt;=90,"High")</f>
        <v>High</v>
      </c>
      <c r="U169" s="7">
        <f>Datos_Limpios[[#This Row],[Number of Complaints or Support]]/Datos_Limpios[[#This Row],[Account Length (in months)]]</f>
        <v>0.20454545454545456</v>
      </c>
      <c r="V169" s="4" t="str" cm="1">
        <f t="array" ref="V169">_xlfn.IFS(H169&lt;30,"Under 30",H169&lt;66,"Middle Age",H169&gt;=66,"Senior")</f>
        <v>Middle Age</v>
      </c>
      <c r="W169" s="4" t="s">
        <v>40</v>
      </c>
    </row>
    <row r="170" spans="1:23" x14ac:dyDescent="0.3">
      <c r="A170" s="4" t="s">
        <v>277</v>
      </c>
      <c r="B170" s="4" t="s">
        <v>24</v>
      </c>
      <c r="C170" s="4">
        <v>25</v>
      </c>
      <c r="D170" s="4">
        <v>0</v>
      </c>
      <c r="E170" s="4" t="s">
        <v>24</v>
      </c>
      <c r="F170" s="4" t="s">
        <v>120</v>
      </c>
      <c r="G170" s="4" t="s">
        <v>33</v>
      </c>
      <c r="H170" s="4">
        <v>46</v>
      </c>
      <c r="I170" s="4" t="s">
        <v>31</v>
      </c>
      <c r="J170" s="4">
        <v>6</v>
      </c>
      <c r="K170" s="4" t="s">
        <v>34</v>
      </c>
      <c r="L170" s="4" t="s">
        <v>35</v>
      </c>
      <c r="M170" s="4">
        <v>7</v>
      </c>
      <c r="P170" s="5">
        <v>43970</v>
      </c>
      <c r="Q170" s="6">
        <v>7.1667836705252199</v>
      </c>
      <c r="R170" s="4">
        <v>6</v>
      </c>
      <c r="S170" s="4" t="str" cm="1">
        <f t="array" ref="S170">_xlfn.IFS(R170=0,"None",R170&lt;3,"Low",R170&lt;6,"Medium",R170&lt;=10,"High")</f>
        <v>High</v>
      </c>
      <c r="T170" s="4" t="str" cm="1">
        <f t="array" ref="T170">_xlfn.IFS(M170&lt;=20,"Low",M170&lt;=50,"Medium",M170&lt;=90,"High")</f>
        <v>Low</v>
      </c>
      <c r="U170" s="7">
        <f>Datos_Limpios[[#This Row],[Number of Complaints or Support]]/Datos_Limpios[[#This Row],[Account Length (in months)]]</f>
        <v>0.24</v>
      </c>
      <c r="V170" s="4" t="str" cm="1">
        <f t="array" ref="V170">_xlfn.IFS(H170&lt;30,"Under 30",H170&lt;66,"Middle Age",H170&gt;=66,"Senior")</f>
        <v>Middle Age</v>
      </c>
      <c r="W170" s="4" t="s">
        <v>29</v>
      </c>
    </row>
    <row r="171" spans="1:23" x14ac:dyDescent="0.3">
      <c r="A171" s="4" t="s">
        <v>278</v>
      </c>
      <c r="B171" s="4" t="s">
        <v>31</v>
      </c>
      <c r="C171" s="4">
        <v>47</v>
      </c>
      <c r="D171" s="4">
        <v>2</v>
      </c>
      <c r="E171" s="4" t="s">
        <v>31</v>
      </c>
      <c r="F171" s="4" t="s">
        <v>56</v>
      </c>
      <c r="G171" s="4" t="s">
        <v>26</v>
      </c>
      <c r="H171" s="4">
        <v>83</v>
      </c>
      <c r="I171" s="4" t="s">
        <v>24</v>
      </c>
      <c r="J171" s="4">
        <v>0</v>
      </c>
      <c r="K171" s="4" t="s">
        <v>27</v>
      </c>
      <c r="L171" s="4" t="s">
        <v>35</v>
      </c>
      <c r="M171" s="4">
        <v>51</v>
      </c>
      <c r="N171" s="4" t="s">
        <v>92</v>
      </c>
      <c r="O171" s="4" t="s">
        <v>93</v>
      </c>
      <c r="P171" s="5">
        <v>44955</v>
      </c>
      <c r="Q171" s="6">
        <v>51.799679302085579</v>
      </c>
      <c r="R171" s="4">
        <v>1</v>
      </c>
      <c r="S171" s="4" t="str" cm="1">
        <f t="array" ref="S171">_xlfn.IFS(R171=0,"None",R171&lt;3,"Low",R171&lt;6,"Medium",R171&lt;=10,"High")</f>
        <v>Low</v>
      </c>
      <c r="T171" s="4" t="str" cm="1">
        <f t="array" ref="T171">_xlfn.IFS(M171&lt;=20,"Low",M171&lt;=50,"Medium",M171&lt;=90,"High")</f>
        <v>High</v>
      </c>
      <c r="U171" s="7">
        <f>Datos_Limpios[[#This Row],[Number of Complaints or Support]]/Datos_Limpios[[#This Row],[Account Length (in months)]]</f>
        <v>2.1276595744680851E-2</v>
      </c>
      <c r="V171" s="4" t="str" cm="1">
        <f t="array" ref="V171">_xlfn.IFS(H171&lt;30,"Under 30",H171&lt;66,"Middle Age",H171&gt;=66,"Senior")</f>
        <v>Senior</v>
      </c>
      <c r="W171" s="4" t="s">
        <v>29</v>
      </c>
    </row>
    <row r="172" spans="1:23" x14ac:dyDescent="0.3">
      <c r="A172" s="4" t="s">
        <v>279</v>
      </c>
      <c r="B172" s="4" t="s">
        <v>24</v>
      </c>
      <c r="C172" s="4">
        <v>3</v>
      </c>
      <c r="D172" s="4">
        <v>0</v>
      </c>
      <c r="E172" s="4" t="s">
        <v>31</v>
      </c>
      <c r="F172" s="4" t="s">
        <v>37</v>
      </c>
      <c r="G172" s="4" t="s">
        <v>33</v>
      </c>
      <c r="H172" s="4">
        <v>31</v>
      </c>
      <c r="I172" s="4" t="s">
        <v>24</v>
      </c>
      <c r="J172" s="4">
        <v>0</v>
      </c>
      <c r="K172" s="4" t="s">
        <v>27</v>
      </c>
      <c r="L172" s="4" t="s">
        <v>28</v>
      </c>
      <c r="M172" s="4">
        <v>18</v>
      </c>
      <c r="P172" s="5">
        <v>44741</v>
      </c>
      <c r="Q172" s="6">
        <v>15.303782591092951</v>
      </c>
      <c r="R172" s="4">
        <v>7</v>
      </c>
      <c r="S172" s="4" t="str" cm="1">
        <f t="array" ref="S172">_xlfn.IFS(R172=0,"None",R172&lt;3,"Low",R172&lt;6,"Medium",R172&lt;=10,"High")</f>
        <v>High</v>
      </c>
      <c r="T172" s="4" t="str" cm="1">
        <f t="array" ref="T172">_xlfn.IFS(M172&lt;=20,"Low",M172&lt;=50,"Medium",M172&lt;=90,"High")</f>
        <v>Low</v>
      </c>
      <c r="U172" s="7">
        <f>Datos_Limpios[[#This Row],[Number of Complaints or Support]]/Datos_Limpios[[#This Row],[Account Length (in months)]]</f>
        <v>2.3333333333333335</v>
      </c>
      <c r="V172" s="4" t="str" cm="1">
        <f t="array" ref="V172">_xlfn.IFS(H172&lt;30,"Under 30",H172&lt;66,"Middle Age",H172&gt;=66,"Senior")</f>
        <v>Middle Age</v>
      </c>
      <c r="W172" s="4" t="s">
        <v>40</v>
      </c>
    </row>
    <row r="173" spans="1:23" x14ac:dyDescent="0.3">
      <c r="A173" s="4" t="s">
        <v>280</v>
      </c>
      <c r="B173" s="4" t="s">
        <v>24</v>
      </c>
      <c r="C173" s="4">
        <v>5</v>
      </c>
      <c r="D173" s="4">
        <v>1</v>
      </c>
      <c r="E173" s="4" t="s">
        <v>31</v>
      </c>
      <c r="F173" s="4" t="s">
        <v>72</v>
      </c>
      <c r="G173" s="4" t="s">
        <v>33</v>
      </c>
      <c r="H173" s="4">
        <v>49</v>
      </c>
      <c r="I173" s="4" t="s">
        <v>24</v>
      </c>
      <c r="J173" s="4">
        <v>0</v>
      </c>
      <c r="K173" s="4" t="s">
        <v>27</v>
      </c>
      <c r="L173" s="4" t="s">
        <v>35</v>
      </c>
      <c r="M173" s="4">
        <v>42</v>
      </c>
      <c r="P173" s="5">
        <v>44761</v>
      </c>
      <c r="Q173" s="6">
        <v>49.037258624084011</v>
      </c>
      <c r="R173" s="4">
        <v>10</v>
      </c>
      <c r="S173" s="4" t="str" cm="1">
        <f t="array" ref="S173">_xlfn.IFS(R173=0,"None",R173&lt;3,"Low",R173&lt;6,"Medium",R173&lt;=10,"High")</f>
        <v>High</v>
      </c>
      <c r="T173" s="4" t="str" cm="1">
        <f t="array" ref="T173">_xlfn.IFS(M173&lt;=20,"Low",M173&lt;=50,"Medium",M173&lt;=90,"High")</f>
        <v>Medium</v>
      </c>
      <c r="U173" s="7">
        <f>Datos_Limpios[[#This Row],[Number of Complaints or Support]]/Datos_Limpios[[#This Row],[Account Length (in months)]]</f>
        <v>2</v>
      </c>
      <c r="V173" s="4" t="str" cm="1">
        <f t="array" ref="V173">_xlfn.IFS(H173&lt;30,"Under 30",H173&lt;66,"Middle Age",H173&gt;=66,"Senior")</f>
        <v>Middle Age</v>
      </c>
      <c r="W173" s="4" t="s">
        <v>29</v>
      </c>
    </row>
    <row r="174" spans="1:23" x14ac:dyDescent="0.3">
      <c r="A174" s="4" t="s">
        <v>281</v>
      </c>
      <c r="B174" s="4" t="s">
        <v>24</v>
      </c>
      <c r="C174" s="4">
        <v>71</v>
      </c>
      <c r="D174" s="4">
        <v>2</v>
      </c>
      <c r="E174" s="4" t="s">
        <v>24</v>
      </c>
      <c r="F174" s="4" t="s">
        <v>155</v>
      </c>
      <c r="G174" s="4" t="s">
        <v>33</v>
      </c>
      <c r="H174" s="4">
        <v>24</v>
      </c>
      <c r="I174" s="4" t="s">
        <v>31</v>
      </c>
      <c r="J174" s="4">
        <v>3</v>
      </c>
      <c r="K174" s="4" t="s">
        <v>46</v>
      </c>
      <c r="L174" s="4" t="s">
        <v>35</v>
      </c>
      <c r="M174" s="4">
        <v>12</v>
      </c>
      <c r="P174" s="5">
        <v>44840</v>
      </c>
      <c r="Q174" s="6">
        <v>11.464973992810821</v>
      </c>
      <c r="R174" s="4">
        <v>6</v>
      </c>
      <c r="S174" s="4" t="str" cm="1">
        <f t="array" ref="S174">_xlfn.IFS(R174=0,"None",R174&lt;3,"Low",R174&lt;6,"Medium",R174&lt;=10,"High")</f>
        <v>High</v>
      </c>
      <c r="T174" s="4" t="str" cm="1">
        <f t="array" ref="T174">_xlfn.IFS(M174&lt;=20,"Low",M174&lt;=50,"Medium",M174&lt;=90,"High")</f>
        <v>Low</v>
      </c>
      <c r="U174" s="7">
        <f>Datos_Limpios[[#This Row],[Number of Complaints or Support]]/Datos_Limpios[[#This Row],[Account Length (in months)]]</f>
        <v>8.4507042253521125E-2</v>
      </c>
      <c r="V174" s="4" t="str" cm="1">
        <f t="array" ref="V174">_xlfn.IFS(H174&lt;30,"Under 30",H174&lt;66,"Middle Age",H174&gt;=66,"Senior")</f>
        <v>Under 30</v>
      </c>
      <c r="W174" s="4" t="s">
        <v>40</v>
      </c>
    </row>
    <row r="175" spans="1:23" x14ac:dyDescent="0.3">
      <c r="A175" s="4" t="s">
        <v>282</v>
      </c>
      <c r="B175" s="4" t="s">
        <v>24</v>
      </c>
      <c r="C175" s="4">
        <v>37</v>
      </c>
      <c r="D175" s="4">
        <v>0</v>
      </c>
      <c r="E175" s="4" t="s">
        <v>31</v>
      </c>
      <c r="F175" s="4" t="s">
        <v>213</v>
      </c>
      <c r="G175" s="4" t="s">
        <v>33</v>
      </c>
      <c r="H175" s="4">
        <v>46</v>
      </c>
      <c r="I175" s="4" t="s">
        <v>24</v>
      </c>
      <c r="J175" s="4">
        <v>0</v>
      </c>
      <c r="K175" s="4" t="s">
        <v>46</v>
      </c>
      <c r="L175" s="4" t="s">
        <v>35</v>
      </c>
      <c r="M175" s="4">
        <v>33</v>
      </c>
      <c r="P175" s="5">
        <v>44859</v>
      </c>
      <c r="Q175" s="6">
        <v>36.569311992931993</v>
      </c>
      <c r="R175" s="4">
        <v>1</v>
      </c>
      <c r="S175" s="4" t="str" cm="1">
        <f t="array" ref="S175">_xlfn.IFS(R175=0,"None",R175&lt;3,"Low",R175&lt;6,"Medium",R175&lt;=10,"High")</f>
        <v>Low</v>
      </c>
      <c r="T175" s="4" t="str" cm="1">
        <f t="array" ref="T175">_xlfn.IFS(M175&lt;=20,"Low",M175&lt;=50,"Medium",M175&lt;=90,"High")</f>
        <v>Medium</v>
      </c>
      <c r="U175" s="7">
        <f>Datos_Limpios[[#This Row],[Number of Complaints or Support]]/Datos_Limpios[[#This Row],[Account Length (in months)]]</f>
        <v>2.7027027027027029E-2</v>
      </c>
      <c r="V175" s="4" t="str" cm="1">
        <f t="array" ref="V175">_xlfn.IFS(H175&lt;30,"Under 30",H175&lt;66,"Middle Age",H175&gt;=66,"Senior")</f>
        <v>Middle Age</v>
      </c>
      <c r="W175" s="4" t="s">
        <v>47</v>
      </c>
    </row>
    <row r="176" spans="1:23" x14ac:dyDescent="0.3">
      <c r="A176" s="4" t="s">
        <v>283</v>
      </c>
      <c r="B176" s="4" t="s">
        <v>24</v>
      </c>
      <c r="C176" s="4">
        <v>62</v>
      </c>
      <c r="D176" s="4">
        <v>0</v>
      </c>
      <c r="E176" s="4" t="s">
        <v>31</v>
      </c>
      <c r="F176" s="4" t="s">
        <v>79</v>
      </c>
      <c r="G176" s="4" t="s">
        <v>26</v>
      </c>
      <c r="H176" s="4">
        <v>71</v>
      </c>
      <c r="I176" s="4" t="s">
        <v>24</v>
      </c>
      <c r="J176" s="4">
        <v>0</v>
      </c>
      <c r="K176" s="4" t="s">
        <v>46</v>
      </c>
      <c r="L176" s="4" t="s">
        <v>35</v>
      </c>
      <c r="M176" s="4">
        <v>56</v>
      </c>
      <c r="P176" s="5">
        <v>44988</v>
      </c>
      <c r="Q176" s="6">
        <v>61.97469243306152</v>
      </c>
      <c r="R176" s="4">
        <v>4</v>
      </c>
      <c r="S176" s="4" t="str" cm="1">
        <f t="array" ref="S176">_xlfn.IFS(R176=0,"None",R176&lt;3,"Low",R176&lt;6,"Medium",R176&lt;=10,"High")</f>
        <v>Medium</v>
      </c>
      <c r="T176" s="4" t="str" cm="1">
        <f t="array" ref="T176">_xlfn.IFS(M176&lt;=20,"Low",M176&lt;=50,"Medium",M176&lt;=90,"High")</f>
        <v>High</v>
      </c>
      <c r="U176" s="7">
        <f>Datos_Limpios[[#This Row],[Number of Complaints or Support]]/Datos_Limpios[[#This Row],[Account Length (in months)]]</f>
        <v>6.4516129032258063E-2</v>
      </c>
      <c r="V176" s="4" t="str" cm="1">
        <f t="array" ref="V176">_xlfn.IFS(H176&lt;30,"Under 30",H176&lt;66,"Middle Age",H176&gt;=66,"Senior")</f>
        <v>Senior</v>
      </c>
      <c r="W176" s="4" t="s">
        <v>43</v>
      </c>
    </row>
    <row r="177" spans="1:23" x14ac:dyDescent="0.3">
      <c r="A177" s="4" t="s">
        <v>284</v>
      </c>
      <c r="B177" s="4" t="s">
        <v>24</v>
      </c>
      <c r="C177" s="4">
        <v>5</v>
      </c>
      <c r="D177" s="4">
        <v>0</v>
      </c>
      <c r="E177" s="4" t="s">
        <v>31</v>
      </c>
      <c r="F177" s="4" t="s">
        <v>100</v>
      </c>
      <c r="G177" s="4" t="s">
        <v>26</v>
      </c>
      <c r="H177" s="4">
        <v>64</v>
      </c>
      <c r="I177" s="4" t="s">
        <v>24</v>
      </c>
      <c r="J177" s="4">
        <v>0</v>
      </c>
      <c r="K177" s="4" t="s">
        <v>27</v>
      </c>
      <c r="L177" s="4" t="s">
        <v>35</v>
      </c>
      <c r="M177" s="4">
        <v>57</v>
      </c>
      <c r="P177" s="5">
        <v>44845</v>
      </c>
      <c r="Q177" s="6">
        <v>51.591440331784263</v>
      </c>
      <c r="R177" s="4">
        <v>5</v>
      </c>
      <c r="S177" s="4" t="str" cm="1">
        <f t="array" ref="S177">_xlfn.IFS(R177=0,"None",R177&lt;3,"Low",R177&lt;6,"Medium",R177&lt;=10,"High")</f>
        <v>Medium</v>
      </c>
      <c r="T177" s="4" t="str" cm="1">
        <f t="array" ref="T177">_xlfn.IFS(M177&lt;=20,"Low",M177&lt;=50,"Medium",M177&lt;=90,"High")</f>
        <v>High</v>
      </c>
      <c r="U177" s="7">
        <f>Datos_Limpios[[#This Row],[Number of Complaints or Support]]/Datos_Limpios[[#This Row],[Account Length (in months)]]</f>
        <v>1</v>
      </c>
      <c r="V177" s="4" t="str" cm="1">
        <f t="array" ref="V177">_xlfn.IFS(H177&lt;30,"Under 30",H177&lt;66,"Middle Age",H177&gt;=66,"Senior")</f>
        <v>Middle Age</v>
      </c>
      <c r="W177" s="4" t="s">
        <v>40</v>
      </c>
    </row>
    <row r="178" spans="1:23" x14ac:dyDescent="0.3">
      <c r="A178" s="4" t="s">
        <v>285</v>
      </c>
      <c r="B178" s="4" t="s">
        <v>24</v>
      </c>
      <c r="C178" s="4">
        <v>5</v>
      </c>
      <c r="D178" s="4">
        <v>0</v>
      </c>
      <c r="E178" s="4" t="s">
        <v>31</v>
      </c>
      <c r="F178" s="4" t="s">
        <v>42</v>
      </c>
      <c r="G178" s="4" t="s">
        <v>33</v>
      </c>
      <c r="H178" s="4">
        <v>25</v>
      </c>
      <c r="I178" s="4" t="s">
        <v>24</v>
      </c>
      <c r="J178" s="4">
        <v>0</v>
      </c>
      <c r="K178" s="4" t="s">
        <v>27</v>
      </c>
      <c r="L178" s="4" t="s">
        <v>35</v>
      </c>
      <c r="M178" s="4">
        <v>36</v>
      </c>
      <c r="P178" s="5">
        <v>45268</v>
      </c>
      <c r="Q178" s="6">
        <v>32.271069892838383</v>
      </c>
      <c r="R178" s="4">
        <v>4</v>
      </c>
      <c r="S178" s="4" t="str" cm="1">
        <f t="array" ref="S178">_xlfn.IFS(R178=0,"None",R178&lt;3,"Low",R178&lt;6,"Medium",R178&lt;=10,"High")</f>
        <v>Medium</v>
      </c>
      <c r="T178" s="4" t="str" cm="1">
        <f t="array" ref="T178">_xlfn.IFS(M178&lt;=20,"Low",M178&lt;=50,"Medium",M178&lt;=90,"High")</f>
        <v>Medium</v>
      </c>
      <c r="U178" s="7">
        <f>Datos_Limpios[[#This Row],[Number of Complaints or Support]]/Datos_Limpios[[#This Row],[Account Length (in months)]]</f>
        <v>0.8</v>
      </c>
      <c r="V178" s="4" t="str" cm="1">
        <f t="array" ref="V178">_xlfn.IFS(H178&lt;30,"Under 30",H178&lt;66,"Middle Age",H178&gt;=66,"Senior")</f>
        <v>Under 30</v>
      </c>
      <c r="W178" s="4" t="s">
        <v>43</v>
      </c>
    </row>
    <row r="179" spans="1:23" x14ac:dyDescent="0.3">
      <c r="A179" s="4" t="s">
        <v>286</v>
      </c>
      <c r="B179" s="4" t="s">
        <v>31</v>
      </c>
      <c r="C179" s="4">
        <v>3</v>
      </c>
      <c r="D179" s="4">
        <v>5</v>
      </c>
      <c r="E179" s="4" t="s">
        <v>24</v>
      </c>
      <c r="F179" s="4" t="s">
        <v>262</v>
      </c>
      <c r="G179" s="4" t="s">
        <v>33</v>
      </c>
      <c r="H179" s="4">
        <v>35</v>
      </c>
      <c r="I179" s="4" t="s">
        <v>24</v>
      </c>
      <c r="J179" s="4">
        <v>0</v>
      </c>
      <c r="K179" s="4" t="s">
        <v>27</v>
      </c>
      <c r="L179" s="4" t="s">
        <v>35</v>
      </c>
      <c r="M179" s="4">
        <v>58</v>
      </c>
      <c r="N179" s="4" t="s">
        <v>38</v>
      </c>
      <c r="O179" s="4" t="s">
        <v>125</v>
      </c>
      <c r="P179" s="5">
        <v>44893</v>
      </c>
      <c r="Q179" s="6">
        <v>69.171327205458653</v>
      </c>
      <c r="R179" s="4">
        <v>8</v>
      </c>
      <c r="S179" s="4" t="str" cm="1">
        <f t="array" ref="S179">_xlfn.IFS(R179=0,"None",R179&lt;3,"Low",R179&lt;6,"Medium",R179&lt;=10,"High")</f>
        <v>High</v>
      </c>
      <c r="T179" s="4" t="str" cm="1">
        <f t="array" ref="T179">_xlfn.IFS(M179&lt;=20,"Low",M179&lt;=50,"Medium",M179&lt;=90,"High")</f>
        <v>High</v>
      </c>
      <c r="U179" s="7">
        <f>Datos_Limpios[[#This Row],[Number of Complaints or Support]]/Datos_Limpios[[#This Row],[Account Length (in months)]]</f>
        <v>2.6666666666666665</v>
      </c>
      <c r="V179" s="4" t="str" cm="1">
        <f t="array" ref="V179">_xlfn.IFS(H179&lt;30,"Under 30",H179&lt;66,"Middle Age",H179&gt;=66,"Senior")</f>
        <v>Middle Age</v>
      </c>
      <c r="W179" s="4" t="s">
        <v>29</v>
      </c>
    </row>
    <row r="180" spans="1:23" x14ac:dyDescent="0.3">
      <c r="A180" s="4" t="s">
        <v>287</v>
      </c>
      <c r="B180" s="4" t="s">
        <v>24</v>
      </c>
      <c r="C180" s="4">
        <v>68</v>
      </c>
      <c r="D180" s="4">
        <v>0</v>
      </c>
      <c r="E180" s="4" t="s">
        <v>31</v>
      </c>
      <c r="F180" s="4" t="s">
        <v>85</v>
      </c>
      <c r="G180" s="4" t="s">
        <v>33</v>
      </c>
      <c r="H180" s="4">
        <v>21</v>
      </c>
      <c r="I180" s="4" t="s">
        <v>24</v>
      </c>
      <c r="J180" s="4">
        <v>0</v>
      </c>
      <c r="K180" s="4" t="s">
        <v>46</v>
      </c>
      <c r="L180" s="4" t="s">
        <v>28</v>
      </c>
      <c r="M180" s="4">
        <v>23</v>
      </c>
      <c r="P180" s="5">
        <v>45154</v>
      </c>
      <c r="Q180" s="6">
        <v>18.471612214238711</v>
      </c>
      <c r="R180" s="4">
        <v>7</v>
      </c>
      <c r="S180" s="4" t="str" cm="1">
        <f t="array" ref="S180">_xlfn.IFS(R180=0,"None",R180&lt;3,"Low",R180&lt;6,"Medium",R180&lt;=10,"High")</f>
        <v>High</v>
      </c>
      <c r="T180" s="4" t="str" cm="1">
        <f t="array" ref="T180">_xlfn.IFS(M180&lt;=20,"Low",M180&lt;=50,"Medium",M180&lt;=90,"High")</f>
        <v>Medium</v>
      </c>
      <c r="U180" s="7">
        <f>Datos_Limpios[[#This Row],[Number of Complaints or Support]]/Datos_Limpios[[#This Row],[Account Length (in months)]]</f>
        <v>0.10294117647058823</v>
      </c>
      <c r="V180" s="4" t="str" cm="1">
        <f t="array" ref="V180">_xlfn.IFS(H180&lt;30,"Under 30",H180&lt;66,"Middle Age",H180&gt;=66,"Senior")</f>
        <v>Under 30</v>
      </c>
      <c r="W180" s="4" t="s">
        <v>43</v>
      </c>
    </row>
    <row r="181" spans="1:23" x14ac:dyDescent="0.3">
      <c r="A181" s="4" t="s">
        <v>288</v>
      </c>
      <c r="B181" s="4" t="s">
        <v>24</v>
      </c>
      <c r="C181" s="4">
        <v>60</v>
      </c>
      <c r="D181" s="4">
        <v>0</v>
      </c>
      <c r="E181" s="4" t="s">
        <v>31</v>
      </c>
      <c r="F181" s="4" t="s">
        <v>145</v>
      </c>
      <c r="G181" s="4" t="s">
        <v>26</v>
      </c>
      <c r="H181" s="4">
        <v>56</v>
      </c>
      <c r="I181" s="4" t="s">
        <v>31</v>
      </c>
      <c r="J181" s="4">
        <v>2</v>
      </c>
      <c r="K181" s="4" t="s">
        <v>34</v>
      </c>
      <c r="L181" s="4" t="s">
        <v>35</v>
      </c>
      <c r="M181" s="4">
        <v>22</v>
      </c>
      <c r="P181" s="5">
        <v>44760</v>
      </c>
      <c r="Q181" s="6">
        <v>24.763518401783269</v>
      </c>
      <c r="R181" s="4">
        <v>1</v>
      </c>
      <c r="S181" s="4" t="str" cm="1">
        <f t="array" ref="S181">_xlfn.IFS(R181=0,"None",R181&lt;3,"Low",R181&lt;6,"Medium",R181&lt;=10,"High")</f>
        <v>Low</v>
      </c>
      <c r="T181" s="4" t="str" cm="1">
        <f t="array" ref="T181">_xlfn.IFS(M181&lt;=20,"Low",M181&lt;=50,"Medium",M181&lt;=90,"High")</f>
        <v>Medium</v>
      </c>
      <c r="U181" s="7">
        <f>Datos_Limpios[[#This Row],[Number of Complaints or Support]]/Datos_Limpios[[#This Row],[Account Length (in months)]]</f>
        <v>1.6666666666666666E-2</v>
      </c>
      <c r="V181" s="4" t="str" cm="1">
        <f t="array" ref="V181">_xlfn.IFS(H181&lt;30,"Under 30",H181&lt;66,"Middle Age",H181&gt;=66,"Senior")</f>
        <v>Middle Age</v>
      </c>
      <c r="W181" s="4" t="s">
        <v>47</v>
      </c>
    </row>
    <row r="182" spans="1:23" x14ac:dyDescent="0.3">
      <c r="A182" s="4" t="s">
        <v>289</v>
      </c>
      <c r="B182" s="4" t="s">
        <v>24</v>
      </c>
      <c r="C182" s="4">
        <v>68</v>
      </c>
      <c r="D182" s="4">
        <v>0</v>
      </c>
      <c r="E182" s="4" t="s">
        <v>31</v>
      </c>
      <c r="F182" s="4" t="s">
        <v>264</v>
      </c>
      <c r="G182" s="4" t="s">
        <v>33</v>
      </c>
      <c r="H182" s="4">
        <v>29</v>
      </c>
      <c r="I182" s="4" t="s">
        <v>24</v>
      </c>
      <c r="J182" s="4">
        <v>0</v>
      </c>
      <c r="K182" s="4" t="s">
        <v>46</v>
      </c>
      <c r="L182" s="4" t="s">
        <v>28</v>
      </c>
      <c r="M182" s="4">
        <v>50</v>
      </c>
      <c r="P182" s="5">
        <v>43923</v>
      </c>
      <c r="Q182" s="6">
        <v>52.684047679855787</v>
      </c>
      <c r="R182" s="4">
        <v>3</v>
      </c>
      <c r="S182" s="4" t="str" cm="1">
        <f t="array" ref="S182">_xlfn.IFS(R182=0,"None",R182&lt;3,"Low",R182&lt;6,"Medium",R182&lt;=10,"High")</f>
        <v>Medium</v>
      </c>
      <c r="T182" s="4" t="str" cm="1">
        <f t="array" ref="T182">_xlfn.IFS(M182&lt;=20,"Low",M182&lt;=50,"Medium",M182&lt;=90,"High")</f>
        <v>Medium</v>
      </c>
      <c r="U182" s="7">
        <f>Datos_Limpios[[#This Row],[Number of Complaints or Support]]/Datos_Limpios[[#This Row],[Account Length (in months)]]</f>
        <v>4.4117647058823532E-2</v>
      </c>
      <c r="V182" s="4" t="str" cm="1">
        <f t="array" ref="V182">_xlfn.IFS(H182&lt;30,"Under 30",H182&lt;66,"Middle Age",H182&gt;=66,"Senior")</f>
        <v>Under 30</v>
      </c>
      <c r="W182" s="4" t="s">
        <v>47</v>
      </c>
    </row>
    <row r="183" spans="1:23" x14ac:dyDescent="0.3">
      <c r="A183" s="4" t="s">
        <v>290</v>
      </c>
      <c r="B183" s="4" t="s">
        <v>24</v>
      </c>
      <c r="C183" s="4">
        <v>52</v>
      </c>
      <c r="D183" s="4">
        <v>0</v>
      </c>
      <c r="E183" s="4" t="s">
        <v>24</v>
      </c>
      <c r="F183" s="4" t="s">
        <v>209</v>
      </c>
      <c r="G183" s="4" t="s">
        <v>26</v>
      </c>
      <c r="H183" s="4">
        <v>40</v>
      </c>
      <c r="I183" s="4" t="s">
        <v>31</v>
      </c>
      <c r="J183" s="4">
        <v>3</v>
      </c>
      <c r="K183" s="4" t="s">
        <v>46</v>
      </c>
      <c r="L183" s="4" t="s">
        <v>28</v>
      </c>
      <c r="M183" s="4">
        <v>6</v>
      </c>
      <c r="P183" s="5">
        <v>44789</v>
      </c>
      <c r="Q183" s="6">
        <v>4.8634791251273688</v>
      </c>
      <c r="R183" s="4">
        <v>3</v>
      </c>
      <c r="S183" s="4" t="str" cm="1">
        <f t="array" ref="S183">_xlfn.IFS(R183=0,"None",R183&lt;3,"Low",R183&lt;6,"Medium",R183&lt;=10,"High")</f>
        <v>Medium</v>
      </c>
      <c r="T183" s="4" t="str" cm="1">
        <f t="array" ref="T183">_xlfn.IFS(M183&lt;=20,"Low",M183&lt;=50,"Medium",M183&lt;=90,"High")</f>
        <v>Low</v>
      </c>
      <c r="U183" s="7">
        <f>Datos_Limpios[[#This Row],[Number of Complaints or Support]]/Datos_Limpios[[#This Row],[Account Length (in months)]]</f>
        <v>5.7692307692307696E-2</v>
      </c>
      <c r="V183" s="4" t="str" cm="1">
        <f t="array" ref="V183">_xlfn.IFS(H183&lt;30,"Under 30",H183&lt;66,"Middle Age",H183&gt;=66,"Senior")</f>
        <v>Middle Age</v>
      </c>
      <c r="W183" s="4" t="s">
        <v>40</v>
      </c>
    </row>
    <row r="184" spans="1:23" x14ac:dyDescent="0.3">
      <c r="A184" s="4" t="s">
        <v>291</v>
      </c>
      <c r="B184" s="4" t="s">
        <v>24</v>
      </c>
      <c r="C184" s="4">
        <v>9</v>
      </c>
      <c r="D184" s="4">
        <v>1</v>
      </c>
      <c r="E184" s="4" t="s">
        <v>24</v>
      </c>
      <c r="F184" s="4" t="s">
        <v>165</v>
      </c>
      <c r="G184" s="4" t="s">
        <v>33</v>
      </c>
      <c r="H184" s="4">
        <v>78</v>
      </c>
      <c r="I184" s="4" t="s">
        <v>24</v>
      </c>
      <c r="J184" s="4">
        <v>0</v>
      </c>
      <c r="K184" s="4" t="s">
        <v>46</v>
      </c>
      <c r="L184" s="4" t="s">
        <v>35</v>
      </c>
      <c r="M184" s="4">
        <v>34</v>
      </c>
      <c r="P184" s="5">
        <v>44003</v>
      </c>
      <c r="Q184" s="6">
        <v>31.580607200706542</v>
      </c>
      <c r="R184" s="4">
        <v>8</v>
      </c>
      <c r="S184" s="4" t="str" cm="1">
        <f t="array" ref="S184">_xlfn.IFS(R184=0,"None",R184&lt;3,"Low",R184&lt;6,"Medium",R184&lt;=10,"High")</f>
        <v>High</v>
      </c>
      <c r="T184" s="4" t="str" cm="1">
        <f t="array" ref="T184">_xlfn.IFS(M184&lt;=20,"Low",M184&lt;=50,"Medium",M184&lt;=90,"High")</f>
        <v>Medium</v>
      </c>
      <c r="U184" s="7">
        <f>Datos_Limpios[[#This Row],[Number of Complaints or Support]]/Datos_Limpios[[#This Row],[Account Length (in months)]]</f>
        <v>0.88888888888888884</v>
      </c>
      <c r="V184" s="4" t="str" cm="1">
        <f t="array" ref="V184">_xlfn.IFS(H184&lt;30,"Under 30",H184&lt;66,"Middle Age",H184&gt;=66,"Senior")</f>
        <v>Senior</v>
      </c>
      <c r="W184" s="4" t="s">
        <v>40</v>
      </c>
    </row>
    <row r="185" spans="1:23" x14ac:dyDescent="0.3">
      <c r="A185" s="4" t="s">
        <v>292</v>
      </c>
      <c r="B185" s="4" t="s">
        <v>31</v>
      </c>
      <c r="C185" s="4">
        <v>38</v>
      </c>
      <c r="D185" s="4">
        <v>2</v>
      </c>
      <c r="E185" s="4" t="s">
        <v>31</v>
      </c>
      <c r="F185" s="4" t="s">
        <v>183</v>
      </c>
      <c r="G185" s="4" t="s">
        <v>26</v>
      </c>
      <c r="H185" s="4">
        <v>59</v>
      </c>
      <c r="I185" s="4" t="s">
        <v>24</v>
      </c>
      <c r="J185" s="4">
        <v>0</v>
      </c>
      <c r="K185" s="4" t="s">
        <v>34</v>
      </c>
      <c r="L185" s="4" t="s">
        <v>35</v>
      </c>
      <c r="M185" s="4">
        <v>62</v>
      </c>
      <c r="N185" s="4" t="s">
        <v>75</v>
      </c>
      <c r="O185" s="4" t="s">
        <v>133</v>
      </c>
      <c r="P185" s="5">
        <v>45274</v>
      </c>
      <c r="Q185" s="6">
        <v>64.377730271231016</v>
      </c>
      <c r="R185" s="4">
        <v>3</v>
      </c>
      <c r="S185" s="4" t="str" cm="1">
        <f t="array" ref="S185">_xlfn.IFS(R185=0,"None",R185&lt;3,"Low",R185&lt;6,"Medium",R185&lt;=10,"High")</f>
        <v>Medium</v>
      </c>
      <c r="T185" s="4" t="str" cm="1">
        <f t="array" ref="T185">_xlfn.IFS(M185&lt;=20,"Low",M185&lt;=50,"Medium",M185&lt;=90,"High")</f>
        <v>High</v>
      </c>
      <c r="U185" s="7">
        <f>Datos_Limpios[[#This Row],[Number of Complaints or Support]]/Datos_Limpios[[#This Row],[Account Length (in months)]]</f>
        <v>7.8947368421052627E-2</v>
      </c>
      <c r="V185" s="4" t="str" cm="1">
        <f t="array" ref="V185">_xlfn.IFS(H185&lt;30,"Under 30",H185&lt;66,"Middle Age",H185&gt;=66,"Senior")</f>
        <v>Middle Age</v>
      </c>
      <c r="W185" s="4" t="s">
        <v>43</v>
      </c>
    </row>
    <row r="186" spans="1:23" x14ac:dyDescent="0.3">
      <c r="A186" s="4" t="s">
        <v>293</v>
      </c>
      <c r="B186" s="4" t="s">
        <v>24</v>
      </c>
      <c r="C186" s="4">
        <v>8</v>
      </c>
      <c r="D186" s="4">
        <v>0</v>
      </c>
      <c r="E186" s="4" t="s">
        <v>24</v>
      </c>
      <c r="F186" s="4" t="s">
        <v>45</v>
      </c>
      <c r="G186" s="4" t="s">
        <v>33</v>
      </c>
      <c r="H186" s="4">
        <v>29</v>
      </c>
      <c r="I186" s="4" t="s">
        <v>31</v>
      </c>
      <c r="J186" s="4">
        <v>6</v>
      </c>
      <c r="K186" s="4" t="s">
        <v>46</v>
      </c>
      <c r="L186" s="4" t="s">
        <v>28</v>
      </c>
      <c r="M186" s="4">
        <v>9</v>
      </c>
      <c r="P186" s="5">
        <v>44613</v>
      </c>
      <c r="Q186" s="6">
        <v>8.3849497531487387</v>
      </c>
      <c r="R186" s="4">
        <v>7</v>
      </c>
      <c r="S186" s="4" t="str" cm="1">
        <f t="array" ref="S186">_xlfn.IFS(R186=0,"None",R186&lt;3,"Low",R186&lt;6,"Medium",R186&lt;=10,"High")</f>
        <v>High</v>
      </c>
      <c r="T186" s="4" t="str" cm="1">
        <f t="array" ref="T186">_xlfn.IFS(M186&lt;=20,"Low",M186&lt;=50,"Medium",M186&lt;=90,"High")</f>
        <v>Low</v>
      </c>
      <c r="U186" s="7">
        <f>Datos_Limpios[[#This Row],[Number of Complaints or Support]]/Datos_Limpios[[#This Row],[Account Length (in months)]]</f>
        <v>0.875</v>
      </c>
      <c r="V186" s="4" t="str" cm="1">
        <f t="array" ref="V186">_xlfn.IFS(H186&lt;30,"Under 30",H186&lt;66,"Middle Age",H186&gt;=66,"Senior")</f>
        <v>Under 30</v>
      </c>
      <c r="W186" s="4" t="s">
        <v>47</v>
      </c>
    </row>
    <row r="187" spans="1:23" x14ac:dyDescent="0.3">
      <c r="A187" s="4" t="s">
        <v>294</v>
      </c>
      <c r="B187" s="4" t="s">
        <v>24</v>
      </c>
      <c r="C187" s="4">
        <v>26</v>
      </c>
      <c r="D187" s="4">
        <v>0</v>
      </c>
      <c r="E187" s="4" t="s">
        <v>31</v>
      </c>
      <c r="F187" s="4" t="s">
        <v>72</v>
      </c>
      <c r="G187" s="4" t="s">
        <v>26</v>
      </c>
      <c r="H187" s="4">
        <v>36</v>
      </c>
      <c r="I187" s="4" t="s">
        <v>24</v>
      </c>
      <c r="J187" s="4">
        <v>0</v>
      </c>
      <c r="K187" s="4" t="s">
        <v>27</v>
      </c>
      <c r="L187" s="4" t="s">
        <v>35</v>
      </c>
      <c r="M187" s="4">
        <v>33</v>
      </c>
      <c r="P187" s="5">
        <v>44914</v>
      </c>
      <c r="Q187" s="6">
        <v>27.316712571816659</v>
      </c>
      <c r="R187" s="4">
        <v>1</v>
      </c>
      <c r="S187" s="4" t="str" cm="1">
        <f t="array" ref="S187">_xlfn.IFS(R187=0,"None",R187&lt;3,"Low",R187&lt;6,"Medium",R187&lt;=10,"High")</f>
        <v>Low</v>
      </c>
      <c r="T187" s="4" t="str" cm="1">
        <f t="array" ref="T187">_xlfn.IFS(M187&lt;=20,"Low",M187&lt;=50,"Medium",M187&lt;=90,"High")</f>
        <v>Medium</v>
      </c>
      <c r="U187" s="7">
        <f>Datos_Limpios[[#This Row],[Number of Complaints or Support]]/Datos_Limpios[[#This Row],[Account Length (in months)]]</f>
        <v>3.8461538461538464E-2</v>
      </c>
      <c r="V187" s="4" t="str" cm="1">
        <f t="array" ref="V187">_xlfn.IFS(H187&lt;30,"Under 30",H187&lt;66,"Middle Age",H187&gt;=66,"Senior")</f>
        <v>Middle Age</v>
      </c>
      <c r="W187" s="4" t="s">
        <v>29</v>
      </c>
    </row>
    <row r="188" spans="1:23" x14ac:dyDescent="0.3">
      <c r="A188" s="4" t="s">
        <v>295</v>
      </c>
      <c r="B188" s="4" t="s">
        <v>31</v>
      </c>
      <c r="C188" s="4">
        <v>67</v>
      </c>
      <c r="D188" s="4">
        <v>3</v>
      </c>
      <c r="E188" s="4" t="s">
        <v>31</v>
      </c>
      <c r="F188" s="4" t="s">
        <v>54</v>
      </c>
      <c r="G188" s="4" t="s">
        <v>33</v>
      </c>
      <c r="H188" s="4">
        <v>66</v>
      </c>
      <c r="I188" s="4" t="s">
        <v>24</v>
      </c>
      <c r="J188" s="4">
        <v>0</v>
      </c>
      <c r="K188" s="4" t="s">
        <v>27</v>
      </c>
      <c r="L188" s="4" t="s">
        <v>35</v>
      </c>
      <c r="M188" s="4">
        <v>38</v>
      </c>
      <c r="N188" s="4" t="s">
        <v>107</v>
      </c>
      <c r="O188" s="4" t="s">
        <v>220</v>
      </c>
      <c r="P188" s="5">
        <v>45135</v>
      </c>
      <c r="Q188" s="6">
        <v>41.578001730122622</v>
      </c>
      <c r="R188" s="4">
        <v>5</v>
      </c>
      <c r="S188" s="4" t="str" cm="1">
        <f t="array" ref="S188">_xlfn.IFS(R188=0,"None",R188&lt;3,"Low",R188&lt;6,"Medium",R188&lt;=10,"High")</f>
        <v>Medium</v>
      </c>
      <c r="T188" s="4" t="str" cm="1">
        <f t="array" ref="T188">_xlfn.IFS(M188&lt;=20,"Low",M188&lt;=50,"Medium",M188&lt;=90,"High")</f>
        <v>Medium</v>
      </c>
      <c r="U188" s="7">
        <f>Datos_Limpios[[#This Row],[Number of Complaints or Support]]/Datos_Limpios[[#This Row],[Account Length (in months)]]</f>
        <v>7.4626865671641784E-2</v>
      </c>
      <c r="V188" s="4" t="str" cm="1">
        <f t="array" ref="V188">_xlfn.IFS(H188&lt;30,"Under 30",H188&lt;66,"Middle Age",H188&gt;=66,"Senior")</f>
        <v>Senior</v>
      </c>
      <c r="W188" s="4" t="s">
        <v>43</v>
      </c>
    </row>
    <row r="189" spans="1:23" x14ac:dyDescent="0.3">
      <c r="A189" s="4" t="s">
        <v>296</v>
      </c>
      <c r="B189" s="4" t="s">
        <v>24</v>
      </c>
      <c r="C189" s="4">
        <v>73</v>
      </c>
      <c r="D189" s="4">
        <v>0</v>
      </c>
      <c r="E189" s="4" t="s">
        <v>31</v>
      </c>
      <c r="F189" s="4" t="s">
        <v>72</v>
      </c>
      <c r="G189" s="4" t="s">
        <v>33</v>
      </c>
      <c r="H189" s="4">
        <v>80</v>
      </c>
      <c r="I189" s="4" t="s">
        <v>24</v>
      </c>
      <c r="J189" s="4">
        <v>0</v>
      </c>
      <c r="K189" s="4" t="s">
        <v>34</v>
      </c>
      <c r="L189" s="4" t="s">
        <v>28</v>
      </c>
      <c r="M189" s="4">
        <v>63</v>
      </c>
      <c r="P189" s="5">
        <v>44609</v>
      </c>
      <c r="Q189" s="6">
        <v>57.920974735405693</v>
      </c>
      <c r="R189" s="4">
        <v>5</v>
      </c>
      <c r="S189" s="4" t="str" cm="1">
        <f t="array" ref="S189">_xlfn.IFS(R189=0,"None",R189&lt;3,"Low",R189&lt;6,"Medium",R189&lt;=10,"High")</f>
        <v>Medium</v>
      </c>
      <c r="T189" s="4" t="str" cm="1">
        <f t="array" ref="T189">_xlfn.IFS(M189&lt;=20,"Low",M189&lt;=50,"Medium",M189&lt;=90,"High")</f>
        <v>High</v>
      </c>
      <c r="U189" s="7">
        <f>Datos_Limpios[[#This Row],[Number of Complaints or Support]]/Datos_Limpios[[#This Row],[Account Length (in months)]]</f>
        <v>6.8493150684931503E-2</v>
      </c>
      <c r="V189" s="4" t="str" cm="1">
        <f t="array" ref="V189">_xlfn.IFS(H189&lt;30,"Under 30",H189&lt;66,"Middle Age",H189&gt;=66,"Senior")</f>
        <v>Senior</v>
      </c>
      <c r="W189" s="4" t="s">
        <v>29</v>
      </c>
    </row>
    <row r="190" spans="1:23" x14ac:dyDescent="0.3">
      <c r="A190" s="4" t="s">
        <v>297</v>
      </c>
      <c r="B190" s="4" t="s">
        <v>24</v>
      </c>
      <c r="C190" s="4">
        <v>1</v>
      </c>
      <c r="D190" s="4">
        <v>0</v>
      </c>
      <c r="E190" s="4" t="s">
        <v>31</v>
      </c>
      <c r="F190" s="4" t="s">
        <v>95</v>
      </c>
      <c r="G190" s="4" t="s">
        <v>33</v>
      </c>
      <c r="H190" s="4">
        <v>66</v>
      </c>
      <c r="I190" s="4" t="s">
        <v>24</v>
      </c>
      <c r="J190" s="4">
        <v>0</v>
      </c>
      <c r="K190" s="4" t="s">
        <v>27</v>
      </c>
      <c r="L190" s="4" t="s">
        <v>35</v>
      </c>
      <c r="M190" s="4">
        <v>22</v>
      </c>
      <c r="P190" s="5">
        <v>43938</v>
      </c>
      <c r="Q190" s="6">
        <v>20.040721458202722</v>
      </c>
      <c r="R190" s="4">
        <v>0</v>
      </c>
      <c r="S190" s="4" t="str" cm="1">
        <f t="array" ref="S190">_xlfn.IFS(R190=0,"None",R190&lt;3,"Low",R190&lt;6,"Medium",R190&lt;=10,"High")</f>
        <v>None</v>
      </c>
      <c r="T190" s="4" t="str" cm="1">
        <f t="array" ref="T190">_xlfn.IFS(M190&lt;=20,"Low",M190&lt;=50,"Medium",M190&lt;=90,"High")</f>
        <v>Medium</v>
      </c>
      <c r="U190" s="7">
        <f>Datos_Limpios[[#This Row],[Number of Complaints or Support]]/Datos_Limpios[[#This Row],[Account Length (in months)]]</f>
        <v>0</v>
      </c>
      <c r="V190" s="4" t="str" cm="1">
        <f t="array" ref="V190">_xlfn.IFS(H190&lt;30,"Under 30",H190&lt;66,"Middle Age",H190&gt;=66,"Senior")</f>
        <v>Senior</v>
      </c>
      <c r="W190" s="4" t="s">
        <v>47</v>
      </c>
    </row>
    <row r="191" spans="1:23" x14ac:dyDescent="0.3">
      <c r="A191" s="4" t="s">
        <v>298</v>
      </c>
      <c r="B191" s="4" t="s">
        <v>24</v>
      </c>
      <c r="C191" s="4">
        <v>51</v>
      </c>
      <c r="D191" s="4">
        <v>0</v>
      </c>
      <c r="E191" s="4" t="s">
        <v>31</v>
      </c>
      <c r="F191" s="4" t="s">
        <v>213</v>
      </c>
      <c r="G191" s="4" t="s">
        <v>26</v>
      </c>
      <c r="H191" s="4">
        <v>43</v>
      </c>
      <c r="I191" s="4" t="s">
        <v>31</v>
      </c>
      <c r="J191" s="4">
        <v>3</v>
      </c>
      <c r="K191" s="4" t="s">
        <v>27</v>
      </c>
      <c r="L191" s="4" t="s">
        <v>35</v>
      </c>
      <c r="M191" s="4">
        <v>17</v>
      </c>
      <c r="P191" s="5">
        <v>43862</v>
      </c>
      <c r="Q191" s="6">
        <v>15.85514135375322</v>
      </c>
      <c r="R191" s="4">
        <v>0</v>
      </c>
      <c r="S191" s="4" t="str" cm="1">
        <f t="array" ref="S191">_xlfn.IFS(R191=0,"None",R191&lt;3,"Low",R191&lt;6,"Medium",R191&lt;=10,"High")</f>
        <v>None</v>
      </c>
      <c r="T191" s="4" t="str" cm="1">
        <f t="array" ref="T191">_xlfn.IFS(M191&lt;=20,"Low",M191&lt;=50,"Medium",M191&lt;=90,"High")</f>
        <v>Low</v>
      </c>
      <c r="U191" s="7">
        <f>Datos_Limpios[[#This Row],[Number of Complaints or Support]]/Datos_Limpios[[#This Row],[Account Length (in months)]]</f>
        <v>0</v>
      </c>
      <c r="V191" s="4" t="str" cm="1">
        <f t="array" ref="V191">_xlfn.IFS(H191&lt;30,"Under 30",H191&lt;66,"Middle Age",H191&gt;=66,"Senior")</f>
        <v>Middle Age</v>
      </c>
      <c r="W191" s="4" t="s">
        <v>47</v>
      </c>
    </row>
    <row r="192" spans="1:23" x14ac:dyDescent="0.3">
      <c r="A192" s="4" t="s">
        <v>299</v>
      </c>
      <c r="B192" s="4" t="s">
        <v>24</v>
      </c>
      <c r="C192" s="4">
        <v>10</v>
      </c>
      <c r="D192" s="4">
        <v>1</v>
      </c>
      <c r="E192" s="4" t="s">
        <v>31</v>
      </c>
      <c r="F192" s="4" t="s">
        <v>42</v>
      </c>
      <c r="G192" s="4" t="s">
        <v>26</v>
      </c>
      <c r="H192" s="4">
        <v>40</v>
      </c>
      <c r="I192" s="4" t="s">
        <v>24</v>
      </c>
      <c r="J192" s="4">
        <v>0</v>
      </c>
      <c r="K192" s="4" t="s">
        <v>27</v>
      </c>
      <c r="L192" s="4" t="s">
        <v>115</v>
      </c>
      <c r="M192" s="4">
        <v>39</v>
      </c>
      <c r="P192" s="5">
        <v>44305</v>
      </c>
      <c r="Q192" s="6">
        <v>38.538913895476057</v>
      </c>
      <c r="R192" s="4">
        <v>3</v>
      </c>
      <c r="S192" s="4" t="str" cm="1">
        <f t="array" ref="S192">_xlfn.IFS(R192=0,"None",R192&lt;3,"Low",R192&lt;6,"Medium",R192&lt;=10,"High")</f>
        <v>Medium</v>
      </c>
      <c r="T192" s="4" t="str" cm="1">
        <f t="array" ref="T192">_xlfn.IFS(M192&lt;=20,"Low",M192&lt;=50,"Medium",M192&lt;=90,"High")</f>
        <v>Medium</v>
      </c>
      <c r="U192" s="7">
        <f>Datos_Limpios[[#This Row],[Number of Complaints or Support]]/Datos_Limpios[[#This Row],[Account Length (in months)]]</f>
        <v>0.3</v>
      </c>
      <c r="V192" s="4" t="str" cm="1">
        <f t="array" ref="V192">_xlfn.IFS(H192&lt;30,"Under 30",H192&lt;66,"Middle Age",H192&gt;=66,"Senior")</f>
        <v>Middle Age</v>
      </c>
      <c r="W192" s="4" t="s">
        <v>43</v>
      </c>
    </row>
    <row r="193" spans="1:23" x14ac:dyDescent="0.3">
      <c r="A193" s="4" t="s">
        <v>300</v>
      </c>
      <c r="B193" s="4" t="s">
        <v>24</v>
      </c>
      <c r="C193" s="4">
        <v>33</v>
      </c>
      <c r="D193" s="4">
        <v>0</v>
      </c>
      <c r="E193" s="4" t="s">
        <v>31</v>
      </c>
      <c r="F193" s="4" t="s">
        <v>129</v>
      </c>
      <c r="G193" s="4" t="s">
        <v>26</v>
      </c>
      <c r="H193" s="4">
        <v>26</v>
      </c>
      <c r="I193" s="4" t="s">
        <v>24</v>
      </c>
      <c r="J193" s="4">
        <v>0</v>
      </c>
      <c r="K193" s="4" t="s">
        <v>27</v>
      </c>
      <c r="L193" s="4" t="s">
        <v>35</v>
      </c>
      <c r="M193" s="4">
        <v>46</v>
      </c>
      <c r="P193" s="5">
        <v>44102</v>
      </c>
      <c r="Q193" s="6">
        <v>48.077442118274483</v>
      </c>
      <c r="R193" s="4">
        <v>7</v>
      </c>
      <c r="S193" s="4" t="str" cm="1">
        <f t="array" ref="S193">_xlfn.IFS(R193=0,"None",R193&lt;3,"Low",R193&lt;6,"Medium",R193&lt;=10,"High")</f>
        <v>High</v>
      </c>
      <c r="T193" s="4" t="str" cm="1">
        <f t="array" ref="T193">_xlfn.IFS(M193&lt;=20,"Low",M193&lt;=50,"Medium",M193&lt;=90,"High")</f>
        <v>Medium</v>
      </c>
      <c r="U193" s="7">
        <f>Datos_Limpios[[#This Row],[Number of Complaints or Support]]/Datos_Limpios[[#This Row],[Account Length (in months)]]</f>
        <v>0.21212121212121213</v>
      </c>
      <c r="V193" s="4" t="str" cm="1">
        <f t="array" ref="V193">_xlfn.IFS(H193&lt;30,"Under 30",H193&lt;66,"Middle Age",H193&gt;=66,"Senior")</f>
        <v>Under 30</v>
      </c>
      <c r="W193" s="4" t="s">
        <v>29</v>
      </c>
    </row>
    <row r="194" spans="1:23" x14ac:dyDescent="0.3">
      <c r="A194" s="4" t="s">
        <v>301</v>
      </c>
      <c r="B194" s="4" t="s">
        <v>24</v>
      </c>
      <c r="C194" s="4">
        <v>60</v>
      </c>
      <c r="D194" s="4">
        <v>1</v>
      </c>
      <c r="E194" s="4" t="s">
        <v>24</v>
      </c>
      <c r="F194" s="4" t="s">
        <v>155</v>
      </c>
      <c r="G194" s="4" t="s">
        <v>26</v>
      </c>
      <c r="H194" s="4">
        <v>39</v>
      </c>
      <c r="I194" s="4" t="s">
        <v>31</v>
      </c>
      <c r="J194" s="4">
        <v>2</v>
      </c>
      <c r="K194" s="4" t="s">
        <v>46</v>
      </c>
      <c r="L194" s="4" t="s">
        <v>28</v>
      </c>
      <c r="M194" s="4">
        <v>9</v>
      </c>
      <c r="P194" s="5">
        <v>45013</v>
      </c>
      <c r="Q194" s="6">
        <v>9.653506113835876</v>
      </c>
      <c r="R194" s="4">
        <v>1</v>
      </c>
      <c r="S194" s="4" t="str" cm="1">
        <f t="array" ref="S194">_xlfn.IFS(R194=0,"None",R194&lt;3,"Low",R194&lt;6,"Medium",R194&lt;=10,"High")</f>
        <v>Low</v>
      </c>
      <c r="T194" s="4" t="str" cm="1">
        <f t="array" ref="T194">_xlfn.IFS(M194&lt;=20,"Low",M194&lt;=50,"Medium",M194&lt;=90,"High")</f>
        <v>Low</v>
      </c>
      <c r="U194" s="7">
        <f>Datos_Limpios[[#This Row],[Number of Complaints or Support]]/Datos_Limpios[[#This Row],[Account Length (in months)]]</f>
        <v>1.6666666666666666E-2</v>
      </c>
      <c r="V194" s="4" t="str" cm="1">
        <f t="array" ref="V194">_xlfn.IFS(H194&lt;30,"Under 30",H194&lt;66,"Middle Age",H194&gt;=66,"Senior")</f>
        <v>Middle Age</v>
      </c>
      <c r="W194" s="4" t="s">
        <v>40</v>
      </c>
    </row>
    <row r="195" spans="1:23" x14ac:dyDescent="0.3">
      <c r="A195" s="4" t="s">
        <v>302</v>
      </c>
      <c r="B195" s="4" t="s">
        <v>24</v>
      </c>
      <c r="C195" s="4">
        <v>27</v>
      </c>
      <c r="D195" s="4">
        <v>0</v>
      </c>
      <c r="E195" s="4" t="s">
        <v>31</v>
      </c>
      <c r="F195" s="4" t="s">
        <v>219</v>
      </c>
      <c r="G195" s="4" t="s">
        <v>33</v>
      </c>
      <c r="H195" s="4">
        <v>62</v>
      </c>
      <c r="I195" s="4" t="s">
        <v>24</v>
      </c>
      <c r="J195" s="4">
        <v>0</v>
      </c>
      <c r="K195" s="4" t="s">
        <v>34</v>
      </c>
      <c r="L195" s="4" t="s">
        <v>35</v>
      </c>
      <c r="M195" s="4">
        <v>33</v>
      </c>
      <c r="P195" s="5">
        <v>44109</v>
      </c>
      <c r="Q195" s="6">
        <v>35.979556067429542</v>
      </c>
      <c r="R195" s="4">
        <v>8</v>
      </c>
      <c r="S195" s="4" t="str" cm="1">
        <f t="array" ref="S195">_xlfn.IFS(R195=0,"None",R195&lt;3,"Low",R195&lt;6,"Medium",R195&lt;=10,"High")</f>
        <v>High</v>
      </c>
      <c r="T195" s="4" t="str" cm="1">
        <f t="array" ref="T195">_xlfn.IFS(M195&lt;=20,"Low",M195&lt;=50,"Medium",M195&lt;=90,"High")</f>
        <v>Medium</v>
      </c>
      <c r="U195" s="7">
        <f>Datos_Limpios[[#This Row],[Number of Complaints or Support]]/Datos_Limpios[[#This Row],[Account Length (in months)]]</f>
        <v>0.29629629629629628</v>
      </c>
      <c r="V195" s="4" t="str" cm="1">
        <f t="array" ref="V195">_xlfn.IFS(H195&lt;30,"Under 30",H195&lt;66,"Middle Age",H195&gt;=66,"Senior")</f>
        <v>Middle Age</v>
      </c>
      <c r="W195" s="4" t="s">
        <v>43</v>
      </c>
    </row>
    <row r="196" spans="1:23" x14ac:dyDescent="0.3">
      <c r="A196" s="4" t="s">
        <v>303</v>
      </c>
      <c r="B196" s="4" t="s">
        <v>31</v>
      </c>
      <c r="C196" s="4">
        <v>31</v>
      </c>
      <c r="D196" s="4">
        <v>3</v>
      </c>
      <c r="E196" s="4" t="s">
        <v>31</v>
      </c>
      <c r="F196" s="4" t="s">
        <v>25</v>
      </c>
      <c r="G196" s="4" t="s">
        <v>26</v>
      </c>
      <c r="H196" s="4">
        <v>49</v>
      </c>
      <c r="I196" s="4" t="s">
        <v>24</v>
      </c>
      <c r="J196" s="4">
        <v>0</v>
      </c>
      <c r="K196" s="4" t="s">
        <v>27</v>
      </c>
      <c r="L196" s="4" t="s">
        <v>35</v>
      </c>
      <c r="M196" s="4">
        <v>47</v>
      </c>
      <c r="N196" s="4" t="s">
        <v>66</v>
      </c>
      <c r="O196" s="4" t="s">
        <v>122</v>
      </c>
      <c r="P196" s="5">
        <v>44394</v>
      </c>
      <c r="Q196" s="6">
        <v>46.272941493769459</v>
      </c>
      <c r="R196" s="4">
        <v>9</v>
      </c>
      <c r="S196" s="4" t="str" cm="1">
        <f t="array" ref="S196">_xlfn.IFS(R196=0,"None",R196&lt;3,"Low",R196&lt;6,"Medium",R196&lt;=10,"High")</f>
        <v>High</v>
      </c>
      <c r="T196" s="4" t="str" cm="1">
        <f t="array" ref="T196">_xlfn.IFS(M196&lt;=20,"Low",M196&lt;=50,"Medium",M196&lt;=90,"High")</f>
        <v>Medium</v>
      </c>
      <c r="U196" s="7">
        <f>Datos_Limpios[[#This Row],[Number of Complaints or Support]]/Datos_Limpios[[#This Row],[Account Length (in months)]]</f>
        <v>0.29032258064516131</v>
      </c>
      <c r="V196" s="4" t="str" cm="1">
        <f t="array" ref="V196">_xlfn.IFS(H196&lt;30,"Under 30",H196&lt;66,"Middle Age",H196&gt;=66,"Senior")</f>
        <v>Middle Age</v>
      </c>
      <c r="W196" s="4" t="s">
        <v>29</v>
      </c>
    </row>
    <row r="197" spans="1:23" x14ac:dyDescent="0.3">
      <c r="A197" s="4" t="s">
        <v>304</v>
      </c>
      <c r="B197" s="4" t="s">
        <v>24</v>
      </c>
      <c r="C197" s="4">
        <v>62</v>
      </c>
      <c r="D197" s="4">
        <v>0</v>
      </c>
      <c r="E197" s="4" t="s">
        <v>31</v>
      </c>
      <c r="F197" s="4" t="s">
        <v>138</v>
      </c>
      <c r="G197" s="4" t="s">
        <v>26</v>
      </c>
      <c r="H197" s="4">
        <v>58</v>
      </c>
      <c r="I197" s="4" t="s">
        <v>24</v>
      </c>
      <c r="J197" s="4">
        <v>0</v>
      </c>
      <c r="K197" s="4" t="s">
        <v>27</v>
      </c>
      <c r="L197" s="4" t="s">
        <v>28</v>
      </c>
      <c r="M197" s="4">
        <v>49</v>
      </c>
      <c r="P197" s="5">
        <v>44469</v>
      </c>
      <c r="Q197" s="6">
        <v>48.378920861299079</v>
      </c>
      <c r="R197" s="4">
        <v>2</v>
      </c>
      <c r="S197" s="4" t="str" cm="1">
        <f t="array" ref="S197">_xlfn.IFS(R197=0,"None",R197&lt;3,"Low",R197&lt;6,"Medium",R197&lt;=10,"High")</f>
        <v>Low</v>
      </c>
      <c r="T197" s="4" t="str" cm="1">
        <f t="array" ref="T197">_xlfn.IFS(M197&lt;=20,"Low",M197&lt;=50,"Medium",M197&lt;=90,"High")</f>
        <v>Medium</v>
      </c>
      <c r="U197" s="7">
        <f>Datos_Limpios[[#This Row],[Number of Complaints or Support]]/Datos_Limpios[[#This Row],[Account Length (in months)]]</f>
        <v>3.2258064516129031E-2</v>
      </c>
      <c r="V197" s="4" t="str" cm="1">
        <f t="array" ref="V197">_xlfn.IFS(H197&lt;30,"Under 30",H197&lt;66,"Middle Age",H197&gt;=66,"Senior")</f>
        <v>Middle Age</v>
      </c>
      <c r="W197" s="4" t="s">
        <v>47</v>
      </c>
    </row>
    <row r="198" spans="1:23" x14ac:dyDescent="0.3">
      <c r="A198" s="4" t="s">
        <v>305</v>
      </c>
      <c r="B198" s="4" t="s">
        <v>24</v>
      </c>
      <c r="C198" s="4">
        <v>47</v>
      </c>
      <c r="D198" s="4">
        <v>0</v>
      </c>
      <c r="E198" s="4" t="s">
        <v>31</v>
      </c>
      <c r="F198" s="4" t="s">
        <v>213</v>
      </c>
      <c r="G198" s="4" t="s">
        <v>26</v>
      </c>
      <c r="H198" s="4">
        <v>55</v>
      </c>
      <c r="I198" s="4" t="s">
        <v>31</v>
      </c>
      <c r="J198" s="4">
        <v>3</v>
      </c>
      <c r="K198" s="4" t="s">
        <v>27</v>
      </c>
      <c r="L198" s="4" t="s">
        <v>28</v>
      </c>
      <c r="M198" s="4">
        <v>52</v>
      </c>
      <c r="P198" s="5">
        <v>43956</v>
      </c>
      <c r="Q198" s="6">
        <v>43.433138950225612</v>
      </c>
      <c r="R198" s="4">
        <v>8</v>
      </c>
      <c r="S198" s="4" t="str" cm="1">
        <f t="array" ref="S198">_xlfn.IFS(R198=0,"None",R198&lt;3,"Low",R198&lt;6,"Medium",R198&lt;=10,"High")</f>
        <v>High</v>
      </c>
      <c r="T198" s="4" t="str" cm="1">
        <f t="array" ref="T198">_xlfn.IFS(M198&lt;=20,"Low",M198&lt;=50,"Medium",M198&lt;=90,"High")</f>
        <v>High</v>
      </c>
      <c r="U198" s="7">
        <f>Datos_Limpios[[#This Row],[Number of Complaints or Support]]/Datos_Limpios[[#This Row],[Account Length (in months)]]</f>
        <v>0.1702127659574468</v>
      </c>
      <c r="V198" s="4" t="str" cm="1">
        <f t="array" ref="V198">_xlfn.IFS(H198&lt;30,"Under 30",H198&lt;66,"Middle Age",H198&gt;=66,"Senior")</f>
        <v>Middle Age</v>
      </c>
      <c r="W198" s="4" t="s">
        <v>47</v>
      </c>
    </row>
    <row r="199" spans="1:23" x14ac:dyDescent="0.3">
      <c r="A199" s="4" t="s">
        <v>306</v>
      </c>
      <c r="B199" s="4" t="s">
        <v>31</v>
      </c>
      <c r="C199" s="4">
        <v>14</v>
      </c>
      <c r="D199" s="4">
        <v>4</v>
      </c>
      <c r="E199" s="4" t="s">
        <v>31</v>
      </c>
      <c r="F199" s="4" t="s">
        <v>54</v>
      </c>
      <c r="G199" s="4" t="s">
        <v>26</v>
      </c>
      <c r="H199" s="4">
        <v>78</v>
      </c>
      <c r="I199" s="4" t="s">
        <v>24</v>
      </c>
      <c r="J199" s="4">
        <v>0</v>
      </c>
      <c r="K199" s="4" t="s">
        <v>27</v>
      </c>
      <c r="L199" s="4" t="s">
        <v>28</v>
      </c>
      <c r="M199" s="4">
        <v>32</v>
      </c>
      <c r="N199" s="4" t="s">
        <v>107</v>
      </c>
      <c r="O199" s="4" t="s">
        <v>108</v>
      </c>
      <c r="P199" s="5">
        <v>44402</v>
      </c>
      <c r="Q199" s="6">
        <v>37.616643483799947</v>
      </c>
      <c r="R199" s="4">
        <v>6</v>
      </c>
      <c r="S199" s="4" t="str" cm="1">
        <f t="array" ref="S199">_xlfn.IFS(R199=0,"None",R199&lt;3,"Low",R199&lt;6,"Medium",R199&lt;=10,"High")</f>
        <v>High</v>
      </c>
      <c r="T199" s="4" t="str" cm="1">
        <f t="array" ref="T199">_xlfn.IFS(M199&lt;=20,"Low",M199&lt;=50,"Medium",M199&lt;=90,"High")</f>
        <v>Medium</v>
      </c>
      <c r="U199" s="7">
        <f>Datos_Limpios[[#This Row],[Number of Complaints or Support]]/Datos_Limpios[[#This Row],[Account Length (in months)]]</f>
        <v>0.42857142857142855</v>
      </c>
      <c r="V199" s="4" t="str" cm="1">
        <f t="array" ref="V199">_xlfn.IFS(H199&lt;30,"Under 30",H199&lt;66,"Middle Age",H199&gt;=66,"Senior")</f>
        <v>Senior</v>
      </c>
      <c r="W199" s="4" t="s">
        <v>43</v>
      </c>
    </row>
    <row r="200" spans="1:23" x14ac:dyDescent="0.3">
      <c r="A200" s="4" t="s">
        <v>307</v>
      </c>
      <c r="B200" s="4" t="s">
        <v>24</v>
      </c>
      <c r="C200" s="4">
        <v>35</v>
      </c>
      <c r="D200" s="4">
        <v>0</v>
      </c>
      <c r="E200" s="4" t="s">
        <v>24</v>
      </c>
      <c r="F200" s="4" t="s">
        <v>70</v>
      </c>
      <c r="G200" s="4" t="s">
        <v>33</v>
      </c>
      <c r="H200" s="4">
        <v>37</v>
      </c>
      <c r="I200" s="4" t="s">
        <v>24</v>
      </c>
      <c r="J200" s="4">
        <v>0</v>
      </c>
      <c r="K200" s="4" t="s">
        <v>27</v>
      </c>
      <c r="L200" s="4" t="s">
        <v>35</v>
      </c>
      <c r="M200" s="4">
        <v>27</v>
      </c>
      <c r="P200" s="5">
        <v>44021</v>
      </c>
      <c r="Q200" s="6">
        <v>25.89815348228694</v>
      </c>
      <c r="R200" s="4">
        <v>7</v>
      </c>
      <c r="S200" s="4" t="str" cm="1">
        <f t="array" ref="S200">_xlfn.IFS(R200=0,"None",R200&lt;3,"Low",R200&lt;6,"Medium",R200&lt;=10,"High")</f>
        <v>High</v>
      </c>
      <c r="T200" s="4" t="str" cm="1">
        <f t="array" ref="T200">_xlfn.IFS(M200&lt;=20,"Low",M200&lt;=50,"Medium",M200&lt;=90,"High")</f>
        <v>Medium</v>
      </c>
      <c r="U200" s="7">
        <f>Datos_Limpios[[#This Row],[Number of Complaints or Support]]/Datos_Limpios[[#This Row],[Account Length (in months)]]</f>
        <v>0.2</v>
      </c>
      <c r="V200" s="4" t="str" cm="1">
        <f t="array" ref="V200">_xlfn.IFS(H200&lt;30,"Under 30",H200&lt;66,"Middle Age",H200&gt;=66,"Senior")</f>
        <v>Middle Age</v>
      </c>
      <c r="W200" s="4" t="s">
        <v>29</v>
      </c>
    </row>
    <row r="201" spans="1:23" x14ac:dyDescent="0.3">
      <c r="A201" s="4" t="s">
        <v>308</v>
      </c>
      <c r="B201" s="4" t="s">
        <v>24</v>
      </c>
      <c r="C201" s="4">
        <v>73</v>
      </c>
      <c r="D201" s="4">
        <v>1</v>
      </c>
      <c r="E201" s="4" t="s">
        <v>24</v>
      </c>
      <c r="F201" s="4" t="s">
        <v>118</v>
      </c>
      <c r="G201" s="4" t="s">
        <v>33</v>
      </c>
      <c r="H201" s="4">
        <v>34</v>
      </c>
      <c r="I201" s="4" t="s">
        <v>24</v>
      </c>
      <c r="J201" s="4">
        <v>0</v>
      </c>
      <c r="K201" s="4" t="s">
        <v>46</v>
      </c>
      <c r="L201" s="4" t="s">
        <v>28</v>
      </c>
      <c r="M201" s="4">
        <v>9</v>
      </c>
      <c r="P201" s="5">
        <v>44171</v>
      </c>
      <c r="Q201" s="6">
        <v>8.0504770890264279</v>
      </c>
      <c r="R201" s="4">
        <v>0</v>
      </c>
      <c r="S201" s="4" t="str" cm="1">
        <f t="array" ref="S201">_xlfn.IFS(R201=0,"None",R201&lt;3,"Low",R201&lt;6,"Medium",R201&lt;=10,"High")</f>
        <v>None</v>
      </c>
      <c r="T201" s="4" t="str" cm="1">
        <f t="array" ref="T201">_xlfn.IFS(M201&lt;=20,"Low",M201&lt;=50,"Medium",M201&lt;=90,"High")</f>
        <v>Low</v>
      </c>
      <c r="U201" s="7">
        <f>Datos_Limpios[[#This Row],[Number of Complaints or Support]]/Datos_Limpios[[#This Row],[Account Length (in months)]]</f>
        <v>0</v>
      </c>
      <c r="V201" s="4" t="str" cm="1">
        <f t="array" ref="V201">_xlfn.IFS(H201&lt;30,"Under 30",H201&lt;66,"Middle Age",H201&gt;=66,"Senior")</f>
        <v>Middle Age</v>
      </c>
      <c r="W201" s="4" t="s">
        <v>47</v>
      </c>
    </row>
    <row r="202" spans="1:23" x14ac:dyDescent="0.3">
      <c r="A202" s="4" t="s">
        <v>309</v>
      </c>
      <c r="B202" s="4" t="s">
        <v>24</v>
      </c>
      <c r="C202" s="4">
        <v>47</v>
      </c>
      <c r="D202" s="4">
        <v>0</v>
      </c>
      <c r="E202" s="4" t="s">
        <v>31</v>
      </c>
      <c r="F202" s="4" t="s">
        <v>213</v>
      </c>
      <c r="G202" s="4" t="s">
        <v>26</v>
      </c>
      <c r="H202" s="4">
        <v>21</v>
      </c>
      <c r="I202" s="4" t="s">
        <v>24</v>
      </c>
      <c r="J202" s="4">
        <v>0</v>
      </c>
      <c r="K202" s="4" t="s">
        <v>27</v>
      </c>
      <c r="L202" s="4" t="s">
        <v>28</v>
      </c>
      <c r="M202" s="4">
        <v>41</v>
      </c>
      <c r="P202" s="5">
        <v>44249</v>
      </c>
      <c r="Q202" s="6">
        <v>41.35904355463164</v>
      </c>
      <c r="R202" s="4">
        <v>7</v>
      </c>
      <c r="S202" s="4" t="str" cm="1">
        <f t="array" ref="S202">_xlfn.IFS(R202=0,"None",R202&lt;3,"Low",R202&lt;6,"Medium",R202&lt;=10,"High")</f>
        <v>High</v>
      </c>
      <c r="T202" s="4" t="str" cm="1">
        <f t="array" ref="T202">_xlfn.IFS(M202&lt;=20,"Low",M202&lt;=50,"Medium",M202&lt;=90,"High")</f>
        <v>Medium</v>
      </c>
      <c r="U202" s="7">
        <f>Datos_Limpios[[#This Row],[Number of Complaints or Support]]/Datos_Limpios[[#This Row],[Account Length (in months)]]</f>
        <v>0.14893617021276595</v>
      </c>
      <c r="V202" s="4" t="str" cm="1">
        <f t="array" ref="V202">_xlfn.IFS(H202&lt;30,"Under 30",H202&lt;66,"Middle Age",H202&gt;=66,"Senior")</f>
        <v>Under 30</v>
      </c>
      <c r="W202" s="4" t="s">
        <v>47</v>
      </c>
    </row>
    <row r="203" spans="1:23" x14ac:dyDescent="0.3">
      <c r="A203" s="4" t="s">
        <v>310</v>
      </c>
      <c r="B203" s="4" t="s">
        <v>24</v>
      </c>
      <c r="C203" s="4">
        <v>73</v>
      </c>
      <c r="D203" s="4">
        <v>0</v>
      </c>
      <c r="E203" s="4" t="s">
        <v>31</v>
      </c>
      <c r="F203" s="4" t="s">
        <v>196</v>
      </c>
      <c r="G203" s="4" t="s">
        <v>26</v>
      </c>
      <c r="H203" s="4">
        <v>32</v>
      </c>
      <c r="I203" s="4" t="s">
        <v>31</v>
      </c>
      <c r="J203" s="4">
        <v>5</v>
      </c>
      <c r="K203" s="4" t="s">
        <v>46</v>
      </c>
      <c r="L203" s="4" t="s">
        <v>35</v>
      </c>
      <c r="M203" s="4">
        <v>48</v>
      </c>
      <c r="P203" s="5">
        <v>44196</v>
      </c>
      <c r="Q203" s="6">
        <v>38.616576694122237</v>
      </c>
      <c r="R203" s="4">
        <v>9</v>
      </c>
      <c r="S203" s="4" t="str" cm="1">
        <f t="array" ref="S203">_xlfn.IFS(R203=0,"None",R203&lt;3,"Low",R203&lt;6,"Medium",R203&lt;=10,"High")</f>
        <v>High</v>
      </c>
      <c r="T203" s="4" t="str" cm="1">
        <f t="array" ref="T203">_xlfn.IFS(M203&lt;=20,"Low",M203&lt;=50,"Medium",M203&lt;=90,"High")</f>
        <v>Medium</v>
      </c>
      <c r="U203" s="7">
        <f>Datos_Limpios[[#This Row],[Number of Complaints or Support]]/Datos_Limpios[[#This Row],[Account Length (in months)]]</f>
        <v>0.12328767123287671</v>
      </c>
      <c r="V203" s="4" t="str" cm="1">
        <f t="array" ref="V203">_xlfn.IFS(H203&lt;30,"Under 30",H203&lt;66,"Middle Age",H203&gt;=66,"Senior")</f>
        <v>Middle Age</v>
      </c>
      <c r="W203" s="4" t="s">
        <v>47</v>
      </c>
    </row>
    <row r="204" spans="1:23" x14ac:dyDescent="0.3">
      <c r="A204" s="4" t="s">
        <v>311</v>
      </c>
      <c r="B204" s="4" t="s">
        <v>31</v>
      </c>
      <c r="C204" s="4">
        <v>1</v>
      </c>
      <c r="D204" s="4">
        <v>5</v>
      </c>
      <c r="E204" s="4" t="s">
        <v>31</v>
      </c>
      <c r="F204" s="4" t="s">
        <v>98</v>
      </c>
      <c r="G204" s="4" t="s">
        <v>33</v>
      </c>
      <c r="H204" s="4">
        <v>60</v>
      </c>
      <c r="I204" s="4" t="s">
        <v>24</v>
      </c>
      <c r="J204" s="4">
        <v>0</v>
      </c>
      <c r="K204" s="4" t="s">
        <v>27</v>
      </c>
      <c r="L204" s="4" t="s">
        <v>35</v>
      </c>
      <c r="M204" s="4">
        <v>47</v>
      </c>
      <c r="N204" s="4" t="s">
        <v>38</v>
      </c>
      <c r="O204" s="4" t="s">
        <v>181</v>
      </c>
      <c r="P204" s="5">
        <v>44286</v>
      </c>
      <c r="Q204" s="6">
        <v>37.961879293713871</v>
      </c>
      <c r="R204" s="4">
        <v>6</v>
      </c>
      <c r="S204" s="4" t="str" cm="1">
        <f t="array" ref="S204">_xlfn.IFS(R204=0,"None",R204&lt;3,"Low",R204&lt;6,"Medium",R204&lt;=10,"High")</f>
        <v>High</v>
      </c>
      <c r="T204" s="4" t="str" cm="1">
        <f t="array" ref="T204">_xlfn.IFS(M204&lt;=20,"Low",M204&lt;=50,"Medium",M204&lt;=90,"High")</f>
        <v>Medium</v>
      </c>
      <c r="U204" s="7">
        <f>Datos_Limpios[[#This Row],[Number of Complaints or Support]]/Datos_Limpios[[#This Row],[Account Length (in months)]]</f>
        <v>6</v>
      </c>
      <c r="V204" s="4" t="str" cm="1">
        <f t="array" ref="V204">_xlfn.IFS(H204&lt;30,"Under 30",H204&lt;66,"Middle Age",H204&gt;=66,"Senior")</f>
        <v>Middle Age</v>
      </c>
      <c r="W204" s="4" t="s">
        <v>29</v>
      </c>
    </row>
    <row r="205" spans="1:23" x14ac:dyDescent="0.3">
      <c r="A205" s="4" t="s">
        <v>312</v>
      </c>
      <c r="B205" s="4" t="s">
        <v>31</v>
      </c>
      <c r="C205" s="4">
        <v>51</v>
      </c>
      <c r="D205" s="4">
        <v>0</v>
      </c>
      <c r="E205" s="4" t="s">
        <v>31</v>
      </c>
      <c r="F205" s="4" t="s">
        <v>25</v>
      </c>
      <c r="G205" s="4" t="s">
        <v>33</v>
      </c>
      <c r="H205" s="4">
        <v>47</v>
      </c>
      <c r="I205" s="4" t="s">
        <v>24</v>
      </c>
      <c r="J205" s="4">
        <v>0</v>
      </c>
      <c r="K205" s="4" t="s">
        <v>27</v>
      </c>
      <c r="L205" s="4" t="s">
        <v>35</v>
      </c>
      <c r="M205" s="4">
        <v>50</v>
      </c>
      <c r="N205" s="4" t="s">
        <v>38</v>
      </c>
      <c r="O205" s="4" t="s">
        <v>125</v>
      </c>
      <c r="P205" s="5">
        <v>45161</v>
      </c>
      <c r="Q205" s="6">
        <v>50.452633546550203</v>
      </c>
      <c r="R205" s="4">
        <v>1</v>
      </c>
      <c r="S205" s="4" t="str" cm="1">
        <f t="array" ref="S205">_xlfn.IFS(R205=0,"None",R205&lt;3,"Low",R205&lt;6,"Medium",R205&lt;=10,"High")</f>
        <v>Low</v>
      </c>
      <c r="T205" s="4" t="str" cm="1">
        <f t="array" ref="T205">_xlfn.IFS(M205&lt;=20,"Low",M205&lt;=50,"Medium",M205&lt;=90,"High")</f>
        <v>Medium</v>
      </c>
      <c r="U205" s="7">
        <f>Datos_Limpios[[#This Row],[Number of Complaints or Support]]/Datos_Limpios[[#This Row],[Account Length (in months)]]</f>
        <v>1.9607843137254902E-2</v>
      </c>
      <c r="V205" s="4" t="str" cm="1">
        <f t="array" ref="V205">_xlfn.IFS(H205&lt;30,"Under 30",H205&lt;66,"Middle Age",H205&gt;=66,"Senior")</f>
        <v>Middle Age</v>
      </c>
      <c r="W205" s="4" t="s">
        <v>29</v>
      </c>
    </row>
    <row r="206" spans="1:23" x14ac:dyDescent="0.3">
      <c r="A206" s="4" t="s">
        <v>313</v>
      </c>
      <c r="B206" s="4" t="s">
        <v>31</v>
      </c>
      <c r="C206" s="4">
        <v>68</v>
      </c>
      <c r="D206" s="4">
        <v>2</v>
      </c>
      <c r="E206" s="4" t="s">
        <v>31</v>
      </c>
      <c r="F206" s="4" t="s">
        <v>70</v>
      </c>
      <c r="G206" s="4" t="s">
        <v>26</v>
      </c>
      <c r="H206" s="4">
        <v>71</v>
      </c>
      <c r="I206" s="4" t="s">
        <v>24</v>
      </c>
      <c r="J206" s="4">
        <v>0</v>
      </c>
      <c r="K206" s="4" t="s">
        <v>27</v>
      </c>
      <c r="L206" s="4" t="s">
        <v>35</v>
      </c>
      <c r="M206" s="4">
        <v>50</v>
      </c>
      <c r="N206" s="4" t="s">
        <v>38</v>
      </c>
      <c r="O206" s="4" t="s">
        <v>225</v>
      </c>
      <c r="P206" s="5">
        <v>43973</v>
      </c>
      <c r="Q206" s="6">
        <v>51.320267318422083</v>
      </c>
      <c r="R206" s="4">
        <v>7</v>
      </c>
      <c r="S206" s="4" t="str" cm="1">
        <f t="array" ref="S206">_xlfn.IFS(R206=0,"None",R206&lt;3,"Low",R206&lt;6,"Medium",R206&lt;=10,"High")</f>
        <v>High</v>
      </c>
      <c r="T206" s="4" t="str" cm="1">
        <f t="array" ref="T206">_xlfn.IFS(M206&lt;=20,"Low",M206&lt;=50,"Medium",M206&lt;=90,"High")</f>
        <v>Medium</v>
      </c>
      <c r="U206" s="7">
        <f>Datos_Limpios[[#This Row],[Number of Complaints or Support]]/Datos_Limpios[[#This Row],[Account Length (in months)]]</f>
        <v>0.10294117647058823</v>
      </c>
      <c r="V206" s="4" t="str" cm="1">
        <f t="array" ref="V206">_xlfn.IFS(H206&lt;30,"Under 30",H206&lt;66,"Middle Age",H206&gt;=66,"Senior")</f>
        <v>Senior</v>
      </c>
      <c r="W206" s="4" t="s">
        <v>29</v>
      </c>
    </row>
    <row r="207" spans="1:23" x14ac:dyDescent="0.3">
      <c r="A207" s="4" t="s">
        <v>314</v>
      </c>
      <c r="B207" s="4" t="s">
        <v>31</v>
      </c>
      <c r="C207" s="4">
        <v>17</v>
      </c>
      <c r="D207" s="4">
        <v>0</v>
      </c>
      <c r="E207" s="4" t="s">
        <v>31</v>
      </c>
      <c r="F207" s="4" t="s">
        <v>157</v>
      </c>
      <c r="G207" s="4" t="s">
        <v>33</v>
      </c>
      <c r="H207" s="4">
        <v>34</v>
      </c>
      <c r="I207" s="4" t="s">
        <v>24</v>
      </c>
      <c r="J207" s="4">
        <v>0</v>
      </c>
      <c r="K207" s="4" t="s">
        <v>27</v>
      </c>
      <c r="L207" s="4" t="s">
        <v>35</v>
      </c>
      <c r="M207" s="4">
        <v>42</v>
      </c>
      <c r="N207" s="4" t="s">
        <v>38</v>
      </c>
      <c r="O207" s="4" t="s">
        <v>125</v>
      </c>
      <c r="P207" s="5">
        <v>44792</v>
      </c>
      <c r="Q207" s="6">
        <v>39.965444122788533</v>
      </c>
      <c r="R207" s="4">
        <v>4</v>
      </c>
      <c r="S207" s="4" t="str" cm="1">
        <f t="array" ref="S207">_xlfn.IFS(R207=0,"None",R207&lt;3,"Low",R207&lt;6,"Medium",R207&lt;=10,"High")</f>
        <v>Medium</v>
      </c>
      <c r="T207" s="4" t="str" cm="1">
        <f t="array" ref="T207">_xlfn.IFS(M207&lt;=20,"Low",M207&lt;=50,"Medium",M207&lt;=90,"High")</f>
        <v>Medium</v>
      </c>
      <c r="U207" s="7">
        <f>Datos_Limpios[[#This Row],[Number of Complaints or Support]]/Datos_Limpios[[#This Row],[Account Length (in months)]]</f>
        <v>0.23529411764705882</v>
      </c>
      <c r="V207" s="4" t="str" cm="1">
        <f t="array" ref="V207">_xlfn.IFS(H207&lt;30,"Under 30",H207&lt;66,"Middle Age",H207&gt;=66,"Senior")</f>
        <v>Middle Age</v>
      </c>
      <c r="W207" s="4" t="s">
        <v>47</v>
      </c>
    </row>
    <row r="208" spans="1:23" x14ac:dyDescent="0.3">
      <c r="A208" s="4" t="s">
        <v>315</v>
      </c>
      <c r="B208" s="4" t="s">
        <v>24</v>
      </c>
      <c r="C208" s="4">
        <v>24</v>
      </c>
      <c r="D208" s="4">
        <v>0</v>
      </c>
      <c r="E208" s="4" t="s">
        <v>31</v>
      </c>
      <c r="F208" s="4" t="s">
        <v>98</v>
      </c>
      <c r="G208" s="4" t="s">
        <v>33</v>
      </c>
      <c r="H208" s="4">
        <v>55</v>
      </c>
      <c r="I208" s="4" t="s">
        <v>31</v>
      </c>
      <c r="J208" s="4">
        <v>5</v>
      </c>
      <c r="K208" s="4" t="s">
        <v>27</v>
      </c>
      <c r="L208" s="4" t="s">
        <v>35</v>
      </c>
      <c r="M208" s="4">
        <v>26</v>
      </c>
      <c r="P208" s="5">
        <v>44348</v>
      </c>
      <c r="Q208" s="6">
        <v>28.353348042343569</v>
      </c>
      <c r="R208" s="4">
        <v>1</v>
      </c>
      <c r="S208" s="4" t="str" cm="1">
        <f t="array" ref="S208">_xlfn.IFS(R208=0,"None",R208&lt;3,"Low",R208&lt;6,"Medium",R208&lt;=10,"High")</f>
        <v>Low</v>
      </c>
      <c r="T208" s="4" t="str" cm="1">
        <f t="array" ref="T208">_xlfn.IFS(M208&lt;=20,"Low",M208&lt;=50,"Medium",M208&lt;=90,"High")</f>
        <v>Medium</v>
      </c>
      <c r="U208" s="7">
        <f>Datos_Limpios[[#This Row],[Number of Complaints or Support]]/Datos_Limpios[[#This Row],[Account Length (in months)]]</f>
        <v>4.1666666666666664E-2</v>
      </c>
      <c r="V208" s="4" t="str" cm="1">
        <f t="array" ref="V208">_xlfn.IFS(H208&lt;30,"Under 30",H208&lt;66,"Middle Age",H208&gt;=66,"Senior")</f>
        <v>Middle Age</v>
      </c>
      <c r="W208" s="4" t="s">
        <v>29</v>
      </c>
    </row>
    <row r="209" spans="1:23" x14ac:dyDescent="0.3">
      <c r="A209" s="4" t="s">
        <v>316</v>
      </c>
      <c r="B209" s="4" t="s">
        <v>31</v>
      </c>
      <c r="C209" s="4">
        <v>22</v>
      </c>
      <c r="D209" s="4">
        <v>1</v>
      </c>
      <c r="E209" s="4" t="s">
        <v>31</v>
      </c>
      <c r="F209" s="4" t="s">
        <v>104</v>
      </c>
      <c r="G209" s="4" t="s">
        <v>33</v>
      </c>
      <c r="H209" s="4">
        <v>27</v>
      </c>
      <c r="I209" s="4" t="s">
        <v>24</v>
      </c>
      <c r="J209" s="4">
        <v>0</v>
      </c>
      <c r="K209" s="4" t="s">
        <v>27</v>
      </c>
      <c r="L209" s="4" t="s">
        <v>35</v>
      </c>
      <c r="M209" s="4">
        <v>37</v>
      </c>
      <c r="N209" s="4" t="s">
        <v>66</v>
      </c>
      <c r="O209" s="4" t="s">
        <v>317</v>
      </c>
      <c r="P209" s="5">
        <v>43985</v>
      </c>
      <c r="Q209" s="6">
        <v>38.377453029442883</v>
      </c>
      <c r="R209" s="4">
        <v>0</v>
      </c>
      <c r="S209" s="4" t="str" cm="1">
        <f t="array" ref="S209">_xlfn.IFS(R209=0,"None",R209&lt;3,"Low",R209&lt;6,"Medium",R209&lt;=10,"High")</f>
        <v>None</v>
      </c>
      <c r="T209" s="4" t="str" cm="1">
        <f t="array" ref="T209">_xlfn.IFS(M209&lt;=20,"Low",M209&lt;=50,"Medium",M209&lt;=90,"High")</f>
        <v>Medium</v>
      </c>
      <c r="U209" s="7">
        <f>Datos_Limpios[[#This Row],[Number of Complaints or Support]]/Datos_Limpios[[#This Row],[Account Length (in months)]]</f>
        <v>0</v>
      </c>
      <c r="V209" s="4" t="str" cm="1">
        <f t="array" ref="V209">_xlfn.IFS(H209&lt;30,"Under 30",H209&lt;66,"Middle Age",H209&gt;=66,"Senior")</f>
        <v>Under 30</v>
      </c>
      <c r="W209" s="4" t="s">
        <v>43</v>
      </c>
    </row>
    <row r="210" spans="1:23" x14ac:dyDescent="0.3">
      <c r="A210" s="4" t="s">
        <v>318</v>
      </c>
      <c r="B210" s="4" t="s">
        <v>24</v>
      </c>
      <c r="C210" s="4">
        <v>19</v>
      </c>
      <c r="D210" s="4">
        <v>2</v>
      </c>
      <c r="E210" s="4" t="s">
        <v>24</v>
      </c>
      <c r="F210" s="4" t="s">
        <v>145</v>
      </c>
      <c r="G210" s="4" t="s">
        <v>33</v>
      </c>
      <c r="H210" s="4">
        <v>51</v>
      </c>
      <c r="I210" s="4" t="s">
        <v>31</v>
      </c>
      <c r="J210" s="4">
        <v>6</v>
      </c>
      <c r="K210" s="4" t="s">
        <v>27</v>
      </c>
      <c r="L210" s="4" t="s">
        <v>28</v>
      </c>
      <c r="M210" s="4">
        <v>9</v>
      </c>
      <c r="P210" s="5">
        <v>44438</v>
      </c>
      <c r="Q210" s="6">
        <v>9.1755737479627317</v>
      </c>
      <c r="R210" s="4">
        <v>0</v>
      </c>
      <c r="S210" s="4" t="str" cm="1">
        <f t="array" ref="S210">_xlfn.IFS(R210=0,"None",R210&lt;3,"Low",R210&lt;6,"Medium",R210&lt;=10,"High")</f>
        <v>None</v>
      </c>
      <c r="T210" s="4" t="str" cm="1">
        <f t="array" ref="T210">_xlfn.IFS(M210&lt;=20,"Low",M210&lt;=50,"Medium",M210&lt;=90,"High")</f>
        <v>Low</v>
      </c>
      <c r="U210" s="7">
        <f>Datos_Limpios[[#This Row],[Number of Complaints or Support]]/Datos_Limpios[[#This Row],[Account Length (in months)]]</f>
        <v>0</v>
      </c>
      <c r="V210" s="4" t="str" cm="1">
        <f t="array" ref="V210">_xlfn.IFS(H210&lt;30,"Under 30",H210&lt;66,"Middle Age",H210&gt;=66,"Senior")</f>
        <v>Middle Age</v>
      </c>
      <c r="W210" s="4" t="s">
        <v>47</v>
      </c>
    </row>
    <row r="211" spans="1:23" x14ac:dyDescent="0.3">
      <c r="A211" s="4" t="s">
        <v>319</v>
      </c>
      <c r="B211" s="4" t="s">
        <v>24</v>
      </c>
      <c r="C211" s="4">
        <v>1</v>
      </c>
      <c r="D211" s="4">
        <v>0</v>
      </c>
      <c r="E211" s="4" t="s">
        <v>24</v>
      </c>
      <c r="F211" s="4" t="s">
        <v>54</v>
      </c>
      <c r="G211" s="4" t="s">
        <v>33</v>
      </c>
      <c r="H211" s="4">
        <v>58</v>
      </c>
      <c r="I211" s="4" t="s">
        <v>24</v>
      </c>
      <c r="J211" s="4">
        <v>0</v>
      </c>
      <c r="K211" s="4" t="s">
        <v>27</v>
      </c>
      <c r="L211" s="4" t="s">
        <v>28</v>
      </c>
      <c r="M211" s="4">
        <v>13</v>
      </c>
      <c r="P211" s="5">
        <v>44265</v>
      </c>
      <c r="Q211" s="6">
        <v>12.29871954643715</v>
      </c>
      <c r="R211" s="4">
        <v>6</v>
      </c>
      <c r="S211" s="4" t="str" cm="1">
        <f t="array" ref="S211">_xlfn.IFS(R211=0,"None",R211&lt;3,"Low",R211&lt;6,"Medium",R211&lt;=10,"High")</f>
        <v>High</v>
      </c>
      <c r="T211" s="4" t="str" cm="1">
        <f t="array" ref="T211">_xlfn.IFS(M211&lt;=20,"Low",M211&lt;=50,"Medium",M211&lt;=90,"High")</f>
        <v>Low</v>
      </c>
      <c r="U211" s="7">
        <f>Datos_Limpios[[#This Row],[Number of Complaints or Support]]/Datos_Limpios[[#This Row],[Account Length (in months)]]</f>
        <v>6</v>
      </c>
      <c r="V211" s="4" t="str" cm="1">
        <f t="array" ref="V211">_xlfn.IFS(H211&lt;30,"Under 30",H211&lt;66,"Middle Age",H211&gt;=66,"Senior")</f>
        <v>Middle Age</v>
      </c>
      <c r="W211" s="4" t="s">
        <v>43</v>
      </c>
    </row>
    <row r="212" spans="1:23" x14ac:dyDescent="0.3">
      <c r="A212" s="4" t="s">
        <v>320</v>
      </c>
      <c r="B212" s="4" t="s">
        <v>24</v>
      </c>
      <c r="C212" s="4">
        <v>73</v>
      </c>
      <c r="D212" s="4">
        <v>0</v>
      </c>
      <c r="E212" s="4" t="s">
        <v>24</v>
      </c>
      <c r="F212" s="4" t="s">
        <v>118</v>
      </c>
      <c r="G212" s="4" t="s">
        <v>26</v>
      </c>
      <c r="H212" s="4">
        <v>41</v>
      </c>
      <c r="I212" s="4" t="s">
        <v>31</v>
      </c>
      <c r="J212" s="4">
        <v>3</v>
      </c>
      <c r="K212" s="4" t="s">
        <v>46</v>
      </c>
      <c r="L212" s="4" t="s">
        <v>28</v>
      </c>
      <c r="M212" s="4">
        <v>7</v>
      </c>
      <c r="P212" s="5">
        <v>44780</v>
      </c>
      <c r="Q212" s="6">
        <v>6.7908976781850336</v>
      </c>
      <c r="R212" s="4">
        <v>3</v>
      </c>
      <c r="S212" s="4" t="str" cm="1">
        <f t="array" ref="S212">_xlfn.IFS(R212=0,"None",R212&lt;3,"Low",R212&lt;6,"Medium",R212&lt;=10,"High")</f>
        <v>Medium</v>
      </c>
      <c r="T212" s="4" t="str" cm="1">
        <f t="array" ref="T212">_xlfn.IFS(M212&lt;=20,"Low",M212&lt;=50,"Medium",M212&lt;=90,"High")</f>
        <v>Low</v>
      </c>
      <c r="U212" s="7">
        <f>Datos_Limpios[[#This Row],[Number of Complaints or Support]]/Datos_Limpios[[#This Row],[Account Length (in months)]]</f>
        <v>4.1095890410958902E-2</v>
      </c>
      <c r="V212" s="4" t="str" cm="1">
        <f t="array" ref="V212">_xlfn.IFS(H212&lt;30,"Under 30",H212&lt;66,"Middle Age",H212&gt;=66,"Senior")</f>
        <v>Middle Age</v>
      </c>
      <c r="W212" s="4" t="s">
        <v>47</v>
      </c>
    </row>
    <row r="213" spans="1:23" x14ac:dyDescent="0.3">
      <c r="A213" s="4" t="s">
        <v>321</v>
      </c>
      <c r="B213" s="4" t="s">
        <v>24</v>
      </c>
      <c r="C213" s="4">
        <v>31</v>
      </c>
      <c r="D213" s="4">
        <v>0</v>
      </c>
      <c r="E213" s="4" t="s">
        <v>31</v>
      </c>
      <c r="F213" s="4" t="s">
        <v>110</v>
      </c>
      <c r="G213" s="4" t="s">
        <v>26</v>
      </c>
      <c r="H213" s="4">
        <v>25</v>
      </c>
      <c r="I213" s="4" t="s">
        <v>24</v>
      </c>
      <c r="J213" s="4">
        <v>0</v>
      </c>
      <c r="K213" s="4" t="s">
        <v>27</v>
      </c>
      <c r="L213" s="4" t="s">
        <v>35</v>
      </c>
      <c r="M213" s="4">
        <v>62</v>
      </c>
      <c r="P213" s="5">
        <v>44513</v>
      </c>
      <c r="Q213" s="6">
        <v>49.945084515245981</v>
      </c>
      <c r="R213" s="4">
        <v>9</v>
      </c>
      <c r="S213" s="4" t="str" cm="1">
        <f t="array" ref="S213">_xlfn.IFS(R213=0,"None",R213&lt;3,"Low",R213&lt;6,"Medium",R213&lt;=10,"High")</f>
        <v>High</v>
      </c>
      <c r="T213" s="4" t="str" cm="1">
        <f t="array" ref="T213">_xlfn.IFS(M213&lt;=20,"Low",M213&lt;=50,"Medium",M213&lt;=90,"High")</f>
        <v>High</v>
      </c>
      <c r="U213" s="7">
        <f>Datos_Limpios[[#This Row],[Number of Complaints or Support]]/Datos_Limpios[[#This Row],[Account Length (in months)]]</f>
        <v>0.29032258064516131</v>
      </c>
      <c r="V213" s="4" t="str" cm="1">
        <f t="array" ref="V213">_xlfn.IFS(H213&lt;30,"Under 30",H213&lt;66,"Middle Age",H213&gt;=66,"Senior")</f>
        <v>Under 30</v>
      </c>
      <c r="W213" s="4" t="s">
        <v>29</v>
      </c>
    </row>
    <row r="214" spans="1:23" x14ac:dyDescent="0.3">
      <c r="A214" s="4" t="s">
        <v>322</v>
      </c>
      <c r="B214" s="4" t="s">
        <v>31</v>
      </c>
      <c r="C214" s="4">
        <v>71</v>
      </c>
      <c r="D214" s="4">
        <v>5</v>
      </c>
      <c r="E214" s="4" t="s">
        <v>24</v>
      </c>
      <c r="F214" s="4" t="s">
        <v>120</v>
      </c>
      <c r="G214" s="4" t="s">
        <v>33</v>
      </c>
      <c r="H214" s="4">
        <v>61</v>
      </c>
      <c r="I214" s="4" t="s">
        <v>24</v>
      </c>
      <c r="J214" s="4">
        <v>0</v>
      </c>
      <c r="K214" s="4" t="s">
        <v>46</v>
      </c>
      <c r="L214" s="4" t="s">
        <v>28</v>
      </c>
      <c r="M214" s="4">
        <v>52</v>
      </c>
      <c r="N214" s="4" t="s">
        <v>66</v>
      </c>
      <c r="O214" s="4" t="s">
        <v>122</v>
      </c>
      <c r="P214" s="5">
        <v>43857</v>
      </c>
      <c r="Q214" s="6">
        <v>60.304304187332207</v>
      </c>
      <c r="R214" s="4">
        <v>5</v>
      </c>
      <c r="S214" s="4" t="str" cm="1">
        <f t="array" ref="S214">_xlfn.IFS(R214=0,"None",R214&lt;3,"Low",R214&lt;6,"Medium",R214&lt;=10,"High")</f>
        <v>Medium</v>
      </c>
      <c r="T214" s="4" t="str" cm="1">
        <f t="array" ref="T214">_xlfn.IFS(M214&lt;=20,"Low",M214&lt;=50,"Medium",M214&lt;=90,"High")</f>
        <v>High</v>
      </c>
      <c r="U214" s="7">
        <f>Datos_Limpios[[#This Row],[Number of Complaints or Support]]/Datos_Limpios[[#This Row],[Account Length (in months)]]</f>
        <v>7.0422535211267609E-2</v>
      </c>
      <c r="V214" s="4" t="str" cm="1">
        <f t="array" ref="V214">_xlfn.IFS(H214&lt;30,"Under 30",H214&lt;66,"Middle Age",H214&gt;=66,"Senior")</f>
        <v>Middle Age</v>
      </c>
      <c r="W214" s="4" t="s">
        <v>29</v>
      </c>
    </row>
    <row r="215" spans="1:23" x14ac:dyDescent="0.3">
      <c r="A215" s="4" t="s">
        <v>323</v>
      </c>
      <c r="B215" s="4" t="s">
        <v>31</v>
      </c>
      <c r="C215" s="4">
        <v>2</v>
      </c>
      <c r="D215" s="4">
        <v>1</v>
      </c>
      <c r="E215" s="4" t="s">
        <v>31</v>
      </c>
      <c r="F215" s="4" t="s">
        <v>37</v>
      </c>
      <c r="G215" s="4" t="s">
        <v>33</v>
      </c>
      <c r="H215" s="4">
        <v>38</v>
      </c>
      <c r="I215" s="4" t="s">
        <v>24</v>
      </c>
      <c r="J215" s="4">
        <v>0</v>
      </c>
      <c r="K215" s="4" t="s">
        <v>27</v>
      </c>
      <c r="L215" s="4" t="s">
        <v>35</v>
      </c>
      <c r="M215" s="4">
        <v>21</v>
      </c>
      <c r="N215" s="4" t="s">
        <v>75</v>
      </c>
      <c r="O215" s="4" t="s">
        <v>133</v>
      </c>
      <c r="P215" s="5">
        <v>44932</v>
      </c>
      <c r="Q215" s="6">
        <v>18.674066033657731</v>
      </c>
      <c r="R215" s="4">
        <v>7</v>
      </c>
      <c r="S215" s="4" t="str" cm="1">
        <f t="array" ref="S215">_xlfn.IFS(R215=0,"None",R215&lt;3,"Low",R215&lt;6,"Medium",R215&lt;=10,"High")</f>
        <v>High</v>
      </c>
      <c r="T215" s="4" t="str" cm="1">
        <f t="array" ref="T215">_xlfn.IFS(M215&lt;=20,"Low",M215&lt;=50,"Medium",M215&lt;=90,"High")</f>
        <v>Medium</v>
      </c>
      <c r="U215" s="7">
        <f>Datos_Limpios[[#This Row],[Number of Complaints or Support]]/Datos_Limpios[[#This Row],[Account Length (in months)]]</f>
        <v>3.5</v>
      </c>
      <c r="V215" s="4" t="str" cm="1">
        <f t="array" ref="V215">_xlfn.IFS(H215&lt;30,"Under 30",H215&lt;66,"Middle Age",H215&gt;=66,"Senior")</f>
        <v>Middle Age</v>
      </c>
      <c r="W215" s="4" t="s">
        <v>40</v>
      </c>
    </row>
    <row r="216" spans="1:23" x14ac:dyDescent="0.3">
      <c r="A216" s="4" t="s">
        <v>324</v>
      </c>
      <c r="B216" s="4" t="s">
        <v>24</v>
      </c>
      <c r="C216" s="4">
        <v>49</v>
      </c>
      <c r="D216" s="4">
        <v>0</v>
      </c>
      <c r="E216" s="4" t="s">
        <v>31</v>
      </c>
      <c r="F216" s="4" t="s">
        <v>110</v>
      </c>
      <c r="G216" s="4" t="s">
        <v>33</v>
      </c>
      <c r="H216" s="4">
        <v>20</v>
      </c>
      <c r="I216" s="4" t="s">
        <v>24</v>
      </c>
      <c r="J216" s="4">
        <v>0</v>
      </c>
      <c r="K216" s="4" t="s">
        <v>34</v>
      </c>
      <c r="L216" s="4" t="s">
        <v>35</v>
      </c>
      <c r="M216" s="4">
        <v>19</v>
      </c>
      <c r="P216" s="5">
        <v>44777</v>
      </c>
      <c r="Q216" s="6">
        <v>19.92408797609523</v>
      </c>
      <c r="R216" s="4">
        <v>6</v>
      </c>
      <c r="S216" s="4" t="str" cm="1">
        <f t="array" ref="S216">_xlfn.IFS(R216=0,"None",R216&lt;3,"Low",R216&lt;6,"Medium",R216&lt;=10,"High")</f>
        <v>High</v>
      </c>
      <c r="T216" s="4" t="str" cm="1">
        <f t="array" ref="T216">_xlfn.IFS(M216&lt;=20,"Low",M216&lt;=50,"Medium",M216&lt;=90,"High")</f>
        <v>Low</v>
      </c>
      <c r="U216" s="7">
        <f>Datos_Limpios[[#This Row],[Number of Complaints or Support]]/Datos_Limpios[[#This Row],[Account Length (in months)]]</f>
        <v>0.12244897959183673</v>
      </c>
      <c r="V216" s="4" t="str" cm="1">
        <f t="array" ref="V216">_xlfn.IFS(H216&lt;30,"Under 30",H216&lt;66,"Middle Age",H216&gt;=66,"Senior")</f>
        <v>Under 30</v>
      </c>
      <c r="W216" s="4" t="s">
        <v>29</v>
      </c>
    </row>
    <row r="217" spans="1:23" x14ac:dyDescent="0.3">
      <c r="A217" s="4" t="s">
        <v>325</v>
      </c>
      <c r="B217" s="4" t="s">
        <v>31</v>
      </c>
      <c r="C217" s="4">
        <v>4</v>
      </c>
      <c r="D217" s="4">
        <v>4</v>
      </c>
      <c r="E217" s="4" t="s">
        <v>31</v>
      </c>
      <c r="F217" s="4" t="s">
        <v>129</v>
      </c>
      <c r="G217" s="4" t="s">
        <v>26</v>
      </c>
      <c r="H217" s="4">
        <v>36</v>
      </c>
      <c r="I217" s="4" t="s">
        <v>24</v>
      </c>
      <c r="J217" s="4">
        <v>0</v>
      </c>
      <c r="K217" s="4" t="s">
        <v>27</v>
      </c>
      <c r="L217" s="4" t="s">
        <v>115</v>
      </c>
      <c r="M217" s="4">
        <v>43</v>
      </c>
      <c r="N217" s="4" t="s">
        <v>38</v>
      </c>
      <c r="O217" s="4" t="s">
        <v>142</v>
      </c>
      <c r="P217" s="5">
        <v>44109</v>
      </c>
      <c r="Q217" s="6">
        <v>44.515895852864148</v>
      </c>
      <c r="R217" s="4">
        <v>7</v>
      </c>
      <c r="S217" s="4" t="str" cm="1">
        <f t="array" ref="S217">_xlfn.IFS(R217=0,"None",R217&lt;3,"Low",R217&lt;6,"Medium",R217&lt;=10,"High")</f>
        <v>High</v>
      </c>
      <c r="T217" s="4" t="str" cm="1">
        <f t="array" ref="T217">_xlfn.IFS(M217&lt;=20,"Low",M217&lt;=50,"Medium",M217&lt;=90,"High")</f>
        <v>Medium</v>
      </c>
      <c r="U217" s="7">
        <f>Datos_Limpios[[#This Row],[Number of Complaints or Support]]/Datos_Limpios[[#This Row],[Account Length (in months)]]</f>
        <v>1.75</v>
      </c>
      <c r="V217" s="4" t="str" cm="1">
        <f t="array" ref="V217">_xlfn.IFS(H217&lt;30,"Under 30",H217&lt;66,"Middle Age",H217&gt;=66,"Senior")</f>
        <v>Middle Age</v>
      </c>
      <c r="W217" s="4" t="s">
        <v>29</v>
      </c>
    </row>
    <row r="218" spans="1:23" x14ac:dyDescent="0.3">
      <c r="A218" s="4" t="s">
        <v>326</v>
      </c>
      <c r="B218" s="4" t="s">
        <v>31</v>
      </c>
      <c r="C218" s="4">
        <v>7</v>
      </c>
      <c r="D218" s="4">
        <v>4</v>
      </c>
      <c r="E218" s="4" t="s">
        <v>24</v>
      </c>
      <c r="F218" s="4" t="s">
        <v>213</v>
      </c>
      <c r="G218" s="4" t="s">
        <v>33</v>
      </c>
      <c r="H218" s="4">
        <v>42</v>
      </c>
      <c r="I218" s="4" t="s">
        <v>24</v>
      </c>
      <c r="J218" s="4">
        <v>0</v>
      </c>
      <c r="K218" s="4" t="s">
        <v>27</v>
      </c>
      <c r="L218" s="4" t="s">
        <v>35</v>
      </c>
      <c r="M218" s="4">
        <v>43</v>
      </c>
      <c r="N218" s="4" t="s">
        <v>38</v>
      </c>
      <c r="O218" s="4" t="s">
        <v>125</v>
      </c>
      <c r="P218" s="5">
        <v>45140</v>
      </c>
      <c r="Q218" s="6">
        <v>35.089753308000248</v>
      </c>
      <c r="R218" s="4">
        <v>8</v>
      </c>
      <c r="S218" s="4" t="str" cm="1">
        <f t="array" ref="S218">_xlfn.IFS(R218=0,"None",R218&lt;3,"Low",R218&lt;6,"Medium",R218&lt;=10,"High")</f>
        <v>High</v>
      </c>
      <c r="T218" s="4" t="str" cm="1">
        <f t="array" ref="T218">_xlfn.IFS(M218&lt;=20,"Low",M218&lt;=50,"Medium",M218&lt;=90,"High")</f>
        <v>Medium</v>
      </c>
      <c r="U218" s="7">
        <f>Datos_Limpios[[#This Row],[Number of Complaints or Support]]/Datos_Limpios[[#This Row],[Account Length (in months)]]</f>
        <v>1.1428571428571428</v>
      </c>
      <c r="V218" s="4" t="str" cm="1">
        <f t="array" ref="V218">_xlfn.IFS(H218&lt;30,"Under 30",H218&lt;66,"Middle Age",H218&gt;=66,"Senior")</f>
        <v>Middle Age</v>
      </c>
      <c r="W218" s="4" t="s">
        <v>47</v>
      </c>
    </row>
    <row r="219" spans="1:23" x14ac:dyDescent="0.3">
      <c r="A219" s="4" t="s">
        <v>327</v>
      </c>
      <c r="B219" s="4" t="s">
        <v>31</v>
      </c>
      <c r="C219" s="4">
        <v>18</v>
      </c>
      <c r="D219" s="4">
        <v>0</v>
      </c>
      <c r="E219" s="4" t="s">
        <v>24</v>
      </c>
      <c r="F219" s="4" t="s">
        <v>60</v>
      </c>
      <c r="G219" s="4" t="s">
        <v>33</v>
      </c>
      <c r="H219" s="4">
        <v>62</v>
      </c>
      <c r="I219" s="4" t="s">
        <v>24</v>
      </c>
      <c r="J219" s="4">
        <v>0</v>
      </c>
      <c r="K219" s="4" t="s">
        <v>27</v>
      </c>
      <c r="L219" s="4" t="s">
        <v>35</v>
      </c>
      <c r="M219" s="4">
        <v>50</v>
      </c>
      <c r="N219" s="4" t="s">
        <v>38</v>
      </c>
      <c r="O219" s="4" t="s">
        <v>125</v>
      </c>
      <c r="P219" s="5">
        <v>44230</v>
      </c>
      <c r="Q219" s="6">
        <v>54.990731142605227</v>
      </c>
      <c r="R219" s="4">
        <v>6</v>
      </c>
      <c r="S219" s="4" t="str" cm="1">
        <f t="array" ref="S219">_xlfn.IFS(R219=0,"None",R219&lt;3,"Low",R219&lt;6,"Medium",R219&lt;=10,"High")</f>
        <v>High</v>
      </c>
      <c r="T219" s="4" t="str" cm="1">
        <f t="array" ref="T219">_xlfn.IFS(M219&lt;=20,"Low",M219&lt;=50,"Medium",M219&lt;=90,"High")</f>
        <v>Medium</v>
      </c>
      <c r="U219" s="7">
        <f>Datos_Limpios[[#This Row],[Number of Complaints or Support]]/Datos_Limpios[[#This Row],[Account Length (in months)]]</f>
        <v>0.33333333333333331</v>
      </c>
      <c r="V219" s="4" t="str" cm="1">
        <f t="array" ref="V219">_xlfn.IFS(H219&lt;30,"Under 30",H219&lt;66,"Middle Age",H219&gt;=66,"Senior")</f>
        <v>Middle Age</v>
      </c>
      <c r="W219" s="4" t="s">
        <v>40</v>
      </c>
    </row>
    <row r="220" spans="1:23" x14ac:dyDescent="0.3">
      <c r="A220" s="4" t="s">
        <v>328</v>
      </c>
      <c r="B220" s="4" t="s">
        <v>31</v>
      </c>
      <c r="C220" s="4">
        <v>30</v>
      </c>
      <c r="D220" s="4">
        <v>4</v>
      </c>
      <c r="E220" s="4" t="s">
        <v>24</v>
      </c>
      <c r="F220" s="4" t="s">
        <v>106</v>
      </c>
      <c r="G220" s="4" t="s">
        <v>33</v>
      </c>
      <c r="H220" s="4">
        <v>50</v>
      </c>
      <c r="I220" s="4" t="s">
        <v>24</v>
      </c>
      <c r="J220" s="4">
        <v>0</v>
      </c>
      <c r="K220" s="4" t="s">
        <v>27</v>
      </c>
      <c r="L220" s="4" t="s">
        <v>35</v>
      </c>
      <c r="M220" s="4">
        <v>43</v>
      </c>
      <c r="N220" s="4" t="s">
        <v>38</v>
      </c>
      <c r="O220" s="4" t="s">
        <v>181</v>
      </c>
      <c r="P220" s="5">
        <v>44378</v>
      </c>
      <c r="Q220" s="6">
        <v>42.71670183371819</v>
      </c>
      <c r="R220" s="4">
        <v>0</v>
      </c>
      <c r="S220" s="4" t="str" cm="1">
        <f t="array" ref="S220">_xlfn.IFS(R220=0,"None",R220&lt;3,"Low",R220&lt;6,"Medium",R220&lt;=10,"High")</f>
        <v>None</v>
      </c>
      <c r="T220" s="4" t="str" cm="1">
        <f t="array" ref="T220">_xlfn.IFS(M220&lt;=20,"Low",M220&lt;=50,"Medium",M220&lt;=90,"High")</f>
        <v>Medium</v>
      </c>
      <c r="U220" s="7">
        <f>Datos_Limpios[[#This Row],[Number of Complaints or Support]]/Datos_Limpios[[#This Row],[Account Length (in months)]]</f>
        <v>0</v>
      </c>
      <c r="V220" s="4" t="str" cm="1">
        <f t="array" ref="V220">_xlfn.IFS(H220&lt;30,"Under 30",H220&lt;66,"Middle Age",H220&gt;=66,"Senior")</f>
        <v>Middle Age</v>
      </c>
      <c r="W220" s="4" t="s">
        <v>29</v>
      </c>
    </row>
    <row r="221" spans="1:23" x14ac:dyDescent="0.3">
      <c r="A221" s="4" t="s">
        <v>329</v>
      </c>
      <c r="B221" s="4" t="s">
        <v>24</v>
      </c>
      <c r="C221" s="4">
        <v>47</v>
      </c>
      <c r="D221" s="4">
        <v>1</v>
      </c>
      <c r="E221" s="4" t="s">
        <v>24</v>
      </c>
      <c r="F221" s="4" t="s">
        <v>140</v>
      </c>
      <c r="G221" s="4" t="s">
        <v>33</v>
      </c>
      <c r="H221" s="4">
        <v>38</v>
      </c>
      <c r="I221" s="4" t="s">
        <v>31</v>
      </c>
      <c r="J221" s="4">
        <v>5</v>
      </c>
      <c r="K221" s="4" t="s">
        <v>46</v>
      </c>
      <c r="L221" s="4" t="s">
        <v>115</v>
      </c>
      <c r="M221" s="4">
        <v>9</v>
      </c>
      <c r="P221" s="5">
        <v>44411</v>
      </c>
      <c r="Q221" s="6">
        <v>7.6201769823141046</v>
      </c>
      <c r="R221" s="4">
        <v>9</v>
      </c>
      <c r="S221" s="4" t="str" cm="1">
        <f t="array" ref="S221">_xlfn.IFS(R221=0,"None",R221&lt;3,"Low",R221&lt;6,"Medium",R221&lt;=10,"High")</f>
        <v>High</v>
      </c>
      <c r="T221" s="4" t="str" cm="1">
        <f t="array" ref="T221">_xlfn.IFS(M221&lt;=20,"Low",M221&lt;=50,"Medium",M221&lt;=90,"High")</f>
        <v>Low</v>
      </c>
      <c r="U221" s="7">
        <f>Datos_Limpios[[#This Row],[Number of Complaints or Support]]/Datos_Limpios[[#This Row],[Account Length (in months)]]</f>
        <v>0.19148936170212766</v>
      </c>
      <c r="V221" s="4" t="str" cm="1">
        <f t="array" ref="V221">_xlfn.IFS(H221&lt;30,"Under 30",H221&lt;66,"Middle Age",H221&gt;=66,"Senior")</f>
        <v>Middle Age</v>
      </c>
      <c r="W221" s="4" t="s">
        <v>40</v>
      </c>
    </row>
    <row r="222" spans="1:23" x14ac:dyDescent="0.3">
      <c r="A222" s="4" t="s">
        <v>330</v>
      </c>
      <c r="B222" s="4" t="s">
        <v>31</v>
      </c>
      <c r="C222" s="4">
        <v>1</v>
      </c>
      <c r="D222" s="4">
        <v>2</v>
      </c>
      <c r="E222" s="4" t="s">
        <v>31</v>
      </c>
      <c r="F222" s="4" t="s">
        <v>145</v>
      </c>
      <c r="G222" s="4" t="s">
        <v>26</v>
      </c>
      <c r="H222" s="4">
        <v>55</v>
      </c>
      <c r="I222" s="4" t="s">
        <v>24</v>
      </c>
      <c r="J222" s="4">
        <v>0</v>
      </c>
      <c r="K222" s="4" t="s">
        <v>27</v>
      </c>
      <c r="L222" s="4" t="s">
        <v>35</v>
      </c>
      <c r="M222" s="4">
        <v>34</v>
      </c>
      <c r="N222" s="4" t="s">
        <v>66</v>
      </c>
      <c r="O222" s="4" t="s">
        <v>87</v>
      </c>
      <c r="P222" s="5">
        <v>45142</v>
      </c>
      <c r="Q222" s="6">
        <v>33.760360891877269</v>
      </c>
      <c r="R222" s="4">
        <v>0</v>
      </c>
      <c r="S222" s="4" t="str" cm="1">
        <f t="array" ref="S222">_xlfn.IFS(R222=0,"None",R222&lt;3,"Low",R222&lt;6,"Medium",R222&lt;=10,"High")</f>
        <v>None</v>
      </c>
      <c r="T222" s="4" t="str" cm="1">
        <f t="array" ref="T222">_xlfn.IFS(M222&lt;=20,"Low",M222&lt;=50,"Medium",M222&lt;=90,"High")</f>
        <v>Medium</v>
      </c>
      <c r="U222" s="7">
        <f>Datos_Limpios[[#This Row],[Number of Complaints or Support]]/Datos_Limpios[[#This Row],[Account Length (in months)]]</f>
        <v>0</v>
      </c>
      <c r="V222" s="4" t="str" cm="1">
        <f t="array" ref="V222">_xlfn.IFS(H222&lt;30,"Under 30",H222&lt;66,"Middle Age",H222&gt;=66,"Senior")</f>
        <v>Middle Age</v>
      </c>
      <c r="W222" s="4" t="s">
        <v>47</v>
      </c>
    </row>
    <row r="223" spans="1:23" x14ac:dyDescent="0.3">
      <c r="A223" s="4" t="s">
        <v>331</v>
      </c>
      <c r="B223" s="4" t="s">
        <v>24</v>
      </c>
      <c r="C223" s="4">
        <v>13</v>
      </c>
      <c r="D223" s="4">
        <v>0</v>
      </c>
      <c r="E223" s="4" t="s">
        <v>24</v>
      </c>
      <c r="F223" s="4" t="s">
        <v>68</v>
      </c>
      <c r="G223" s="4" t="s">
        <v>33</v>
      </c>
      <c r="H223" s="4">
        <v>33</v>
      </c>
      <c r="I223" s="4" t="s">
        <v>24</v>
      </c>
      <c r="J223" s="4">
        <v>0</v>
      </c>
      <c r="K223" s="4" t="s">
        <v>34</v>
      </c>
      <c r="L223" s="4" t="s">
        <v>35</v>
      </c>
      <c r="M223" s="4">
        <v>9</v>
      </c>
      <c r="P223" s="5">
        <v>44698</v>
      </c>
      <c r="Q223" s="6">
        <v>7.8347882997479346</v>
      </c>
      <c r="R223" s="4">
        <v>8</v>
      </c>
      <c r="S223" s="4" t="str" cm="1">
        <f t="array" ref="S223">_xlfn.IFS(R223=0,"None",R223&lt;3,"Low",R223&lt;6,"Medium",R223&lt;=10,"High")</f>
        <v>High</v>
      </c>
      <c r="T223" s="4" t="str" cm="1">
        <f t="array" ref="T223">_xlfn.IFS(M223&lt;=20,"Low",M223&lt;=50,"Medium",M223&lt;=90,"High")</f>
        <v>Low</v>
      </c>
      <c r="U223" s="7">
        <f>Datos_Limpios[[#This Row],[Number of Complaints or Support]]/Datos_Limpios[[#This Row],[Account Length (in months)]]</f>
        <v>0.61538461538461542</v>
      </c>
      <c r="V223" s="4" t="str" cm="1">
        <f t="array" ref="V223">_xlfn.IFS(H223&lt;30,"Under 30",H223&lt;66,"Middle Age",H223&gt;=66,"Senior")</f>
        <v>Middle Age</v>
      </c>
      <c r="W223" s="4" t="s">
        <v>40</v>
      </c>
    </row>
    <row r="224" spans="1:23" x14ac:dyDescent="0.3">
      <c r="A224" s="4" t="s">
        <v>332</v>
      </c>
      <c r="B224" s="4" t="s">
        <v>24</v>
      </c>
      <c r="C224" s="4">
        <v>52</v>
      </c>
      <c r="D224" s="4">
        <v>0</v>
      </c>
      <c r="E224" s="4" t="s">
        <v>24</v>
      </c>
      <c r="F224" s="4" t="s">
        <v>110</v>
      </c>
      <c r="G224" s="4" t="s">
        <v>33</v>
      </c>
      <c r="H224" s="4">
        <v>24</v>
      </c>
      <c r="I224" s="4" t="s">
        <v>24</v>
      </c>
      <c r="J224" s="4">
        <v>0</v>
      </c>
      <c r="K224" s="4" t="s">
        <v>46</v>
      </c>
      <c r="L224" s="4" t="s">
        <v>28</v>
      </c>
      <c r="M224" s="4">
        <v>10</v>
      </c>
      <c r="P224" s="5">
        <v>44807</v>
      </c>
      <c r="Q224" s="6">
        <v>10.73822382027185</v>
      </c>
      <c r="R224" s="4">
        <v>1</v>
      </c>
      <c r="S224" s="4" t="str" cm="1">
        <f t="array" ref="S224">_xlfn.IFS(R224=0,"None",R224&lt;3,"Low",R224&lt;6,"Medium",R224&lt;=10,"High")</f>
        <v>Low</v>
      </c>
      <c r="T224" s="4" t="str" cm="1">
        <f t="array" ref="T224">_xlfn.IFS(M224&lt;=20,"Low",M224&lt;=50,"Medium",M224&lt;=90,"High")</f>
        <v>Low</v>
      </c>
      <c r="U224" s="7">
        <f>Datos_Limpios[[#This Row],[Number of Complaints or Support]]/Datos_Limpios[[#This Row],[Account Length (in months)]]</f>
        <v>1.9230769230769232E-2</v>
      </c>
      <c r="V224" s="4" t="str" cm="1">
        <f t="array" ref="V224">_xlfn.IFS(H224&lt;30,"Under 30",H224&lt;66,"Middle Age",H224&gt;=66,"Senior")</f>
        <v>Under 30</v>
      </c>
      <c r="W224" s="4" t="s">
        <v>29</v>
      </c>
    </row>
    <row r="225" spans="1:23" x14ac:dyDescent="0.3">
      <c r="A225" s="4" t="s">
        <v>333</v>
      </c>
      <c r="B225" s="4" t="s">
        <v>24</v>
      </c>
      <c r="C225" s="4">
        <v>3</v>
      </c>
      <c r="D225" s="4">
        <v>0</v>
      </c>
      <c r="E225" s="4" t="s">
        <v>31</v>
      </c>
      <c r="F225" s="4" t="s">
        <v>173</v>
      </c>
      <c r="G225" s="4" t="s">
        <v>33</v>
      </c>
      <c r="H225" s="4">
        <v>21</v>
      </c>
      <c r="I225" s="4" t="s">
        <v>24</v>
      </c>
      <c r="J225" s="4">
        <v>0</v>
      </c>
      <c r="K225" s="4" t="s">
        <v>27</v>
      </c>
      <c r="L225" s="4" t="s">
        <v>35</v>
      </c>
      <c r="M225" s="4">
        <v>17</v>
      </c>
      <c r="P225" s="5">
        <v>44639</v>
      </c>
      <c r="Q225" s="6">
        <v>17.40562881042532</v>
      </c>
      <c r="R225" s="4">
        <v>7</v>
      </c>
      <c r="S225" s="4" t="str" cm="1">
        <f t="array" ref="S225">_xlfn.IFS(R225=0,"None",R225&lt;3,"Low",R225&lt;6,"Medium",R225&lt;=10,"High")</f>
        <v>High</v>
      </c>
      <c r="T225" s="4" t="str" cm="1">
        <f t="array" ref="T225">_xlfn.IFS(M225&lt;=20,"Low",M225&lt;=50,"Medium",M225&lt;=90,"High")</f>
        <v>Low</v>
      </c>
      <c r="U225" s="7">
        <f>Datos_Limpios[[#This Row],[Number of Complaints or Support]]/Datos_Limpios[[#This Row],[Account Length (in months)]]</f>
        <v>2.3333333333333335</v>
      </c>
      <c r="V225" s="4" t="str" cm="1">
        <f t="array" ref="V225">_xlfn.IFS(H225&lt;30,"Under 30",H225&lt;66,"Middle Age",H225&gt;=66,"Senior")</f>
        <v>Under 30</v>
      </c>
      <c r="W225" s="4" t="s">
        <v>43</v>
      </c>
    </row>
    <row r="226" spans="1:23" x14ac:dyDescent="0.3">
      <c r="A226" s="4" t="s">
        <v>334</v>
      </c>
      <c r="B226" s="4" t="s">
        <v>24</v>
      </c>
      <c r="C226" s="4">
        <v>62</v>
      </c>
      <c r="D226" s="4">
        <v>2</v>
      </c>
      <c r="E226" s="4" t="s">
        <v>31</v>
      </c>
      <c r="F226" s="4" t="s">
        <v>129</v>
      </c>
      <c r="G226" s="4" t="s">
        <v>33</v>
      </c>
      <c r="H226" s="4">
        <v>61</v>
      </c>
      <c r="I226" s="4" t="s">
        <v>31</v>
      </c>
      <c r="J226" s="4">
        <v>6</v>
      </c>
      <c r="K226" s="4" t="s">
        <v>34</v>
      </c>
      <c r="L226" s="4" t="s">
        <v>28</v>
      </c>
      <c r="M226" s="4">
        <v>38</v>
      </c>
      <c r="P226" s="5">
        <v>43909</v>
      </c>
      <c r="Q226" s="6">
        <v>30.442018370838738</v>
      </c>
      <c r="R226" s="4">
        <v>5</v>
      </c>
      <c r="S226" s="4" t="str" cm="1">
        <f t="array" ref="S226">_xlfn.IFS(R226=0,"None",R226&lt;3,"Low",R226&lt;6,"Medium",R226&lt;=10,"High")</f>
        <v>Medium</v>
      </c>
      <c r="T226" s="4" t="str" cm="1">
        <f t="array" ref="T226">_xlfn.IFS(M226&lt;=20,"Low",M226&lt;=50,"Medium",M226&lt;=90,"High")</f>
        <v>Medium</v>
      </c>
      <c r="U226" s="7">
        <f>Datos_Limpios[[#This Row],[Number of Complaints or Support]]/Datos_Limpios[[#This Row],[Account Length (in months)]]</f>
        <v>8.0645161290322578E-2</v>
      </c>
      <c r="V226" s="4" t="str" cm="1">
        <f t="array" ref="V226">_xlfn.IFS(H226&lt;30,"Under 30",H226&lt;66,"Middle Age",H226&gt;=66,"Senior")</f>
        <v>Middle Age</v>
      </c>
      <c r="W226" s="4" t="s">
        <v>29</v>
      </c>
    </row>
    <row r="227" spans="1:23" x14ac:dyDescent="0.3">
      <c r="A227" s="4" t="s">
        <v>335</v>
      </c>
      <c r="B227" s="4" t="s">
        <v>24</v>
      </c>
      <c r="C227" s="4">
        <v>54</v>
      </c>
      <c r="D227" s="4">
        <v>0</v>
      </c>
      <c r="E227" s="4" t="s">
        <v>24</v>
      </c>
      <c r="F227" s="4" t="s">
        <v>25</v>
      </c>
      <c r="G227" s="4" t="s">
        <v>33</v>
      </c>
      <c r="H227" s="4">
        <v>57</v>
      </c>
      <c r="I227" s="4" t="s">
        <v>31</v>
      </c>
      <c r="J227" s="4">
        <v>6</v>
      </c>
      <c r="K227" s="4" t="s">
        <v>27</v>
      </c>
      <c r="L227" s="4" t="s">
        <v>35</v>
      </c>
      <c r="M227" s="4">
        <v>30</v>
      </c>
      <c r="P227" s="5">
        <v>44412</v>
      </c>
      <c r="Q227" s="6">
        <v>26.891993229849309</v>
      </c>
      <c r="R227" s="4">
        <v>1</v>
      </c>
      <c r="S227" s="4" t="str" cm="1">
        <f t="array" ref="S227">_xlfn.IFS(R227=0,"None",R227&lt;3,"Low",R227&lt;6,"Medium",R227&lt;=10,"High")</f>
        <v>Low</v>
      </c>
      <c r="T227" s="4" t="str" cm="1">
        <f t="array" ref="T227">_xlfn.IFS(M227&lt;=20,"Low",M227&lt;=50,"Medium",M227&lt;=90,"High")</f>
        <v>Medium</v>
      </c>
      <c r="U227" s="7">
        <f>Datos_Limpios[[#This Row],[Number of Complaints or Support]]/Datos_Limpios[[#This Row],[Account Length (in months)]]</f>
        <v>1.8518518518518517E-2</v>
      </c>
      <c r="V227" s="4" t="str" cm="1">
        <f t="array" ref="V227">_xlfn.IFS(H227&lt;30,"Under 30",H227&lt;66,"Middle Age",H227&gt;=66,"Senior")</f>
        <v>Middle Age</v>
      </c>
      <c r="W227" s="4" t="s">
        <v>29</v>
      </c>
    </row>
    <row r="228" spans="1:23" x14ac:dyDescent="0.3">
      <c r="A228" s="4" t="s">
        <v>336</v>
      </c>
      <c r="B228" s="4" t="s">
        <v>24</v>
      </c>
      <c r="C228" s="4">
        <v>49</v>
      </c>
      <c r="D228" s="4">
        <v>0</v>
      </c>
      <c r="E228" s="4" t="s">
        <v>31</v>
      </c>
      <c r="F228" s="4" t="s">
        <v>129</v>
      </c>
      <c r="G228" s="4" t="s">
        <v>26</v>
      </c>
      <c r="H228" s="4">
        <v>47</v>
      </c>
      <c r="I228" s="4" t="s">
        <v>31</v>
      </c>
      <c r="J228" s="4">
        <v>3</v>
      </c>
      <c r="K228" s="4" t="s">
        <v>46</v>
      </c>
      <c r="L228" s="4" t="s">
        <v>35</v>
      </c>
      <c r="M228" s="4">
        <v>22</v>
      </c>
      <c r="P228" s="5">
        <v>44258</v>
      </c>
      <c r="Q228" s="6">
        <v>26.145862134378302</v>
      </c>
      <c r="R228" s="4">
        <v>1</v>
      </c>
      <c r="S228" s="4" t="str" cm="1">
        <f t="array" ref="S228">_xlfn.IFS(R228=0,"None",R228&lt;3,"Low",R228&lt;6,"Medium",R228&lt;=10,"High")</f>
        <v>Low</v>
      </c>
      <c r="T228" s="4" t="str" cm="1">
        <f t="array" ref="T228">_xlfn.IFS(M228&lt;=20,"Low",M228&lt;=50,"Medium",M228&lt;=90,"High")</f>
        <v>Medium</v>
      </c>
      <c r="U228" s="7">
        <f>Datos_Limpios[[#This Row],[Number of Complaints or Support]]/Datos_Limpios[[#This Row],[Account Length (in months)]]</f>
        <v>2.0408163265306121E-2</v>
      </c>
      <c r="V228" s="4" t="str" cm="1">
        <f t="array" ref="V228">_xlfn.IFS(H228&lt;30,"Under 30",H228&lt;66,"Middle Age",H228&gt;=66,"Senior")</f>
        <v>Middle Age</v>
      </c>
      <c r="W228" s="4" t="s">
        <v>29</v>
      </c>
    </row>
    <row r="229" spans="1:23" x14ac:dyDescent="0.3">
      <c r="A229" s="4" t="s">
        <v>337</v>
      </c>
      <c r="B229" s="4" t="s">
        <v>24</v>
      </c>
      <c r="C229" s="4">
        <v>26</v>
      </c>
      <c r="D229" s="4">
        <v>1</v>
      </c>
      <c r="E229" s="4" t="s">
        <v>24</v>
      </c>
      <c r="F229" s="4" t="s">
        <v>52</v>
      </c>
      <c r="G229" s="4" t="s">
        <v>26</v>
      </c>
      <c r="H229" s="4">
        <v>54</v>
      </c>
      <c r="I229" s="4" t="s">
        <v>24</v>
      </c>
      <c r="J229" s="4">
        <v>0</v>
      </c>
      <c r="K229" s="4" t="s">
        <v>34</v>
      </c>
      <c r="L229" s="4" t="s">
        <v>28</v>
      </c>
      <c r="M229" s="4">
        <v>14</v>
      </c>
      <c r="P229" s="5">
        <v>44469</v>
      </c>
      <c r="Q229" s="6">
        <v>15.1265381706492</v>
      </c>
      <c r="R229" s="4">
        <v>10</v>
      </c>
      <c r="S229" s="4" t="str" cm="1">
        <f t="array" ref="S229">_xlfn.IFS(R229=0,"None",R229&lt;3,"Low",R229&lt;6,"Medium",R229&lt;=10,"High")</f>
        <v>High</v>
      </c>
      <c r="T229" s="4" t="str" cm="1">
        <f t="array" ref="T229">_xlfn.IFS(M229&lt;=20,"Low",M229&lt;=50,"Medium",M229&lt;=90,"High")</f>
        <v>Low</v>
      </c>
      <c r="U229" s="7">
        <f>Datos_Limpios[[#This Row],[Number of Complaints or Support]]/Datos_Limpios[[#This Row],[Account Length (in months)]]</f>
        <v>0.38461538461538464</v>
      </c>
      <c r="V229" s="4" t="str" cm="1">
        <f t="array" ref="V229">_xlfn.IFS(H229&lt;30,"Under 30",H229&lt;66,"Middle Age",H229&gt;=66,"Senior")</f>
        <v>Middle Age</v>
      </c>
      <c r="W229" s="4" t="s">
        <v>40</v>
      </c>
    </row>
    <row r="230" spans="1:23" x14ac:dyDescent="0.3">
      <c r="A230" s="4" t="s">
        <v>338</v>
      </c>
      <c r="B230" s="4" t="s">
        <v>24</v>
      </c>
      <c r="C230" s="4">
        <v>13</v>
      </c>
      <c r="D230" s="4">
        <v>2</v>
      </c>
      <c r="E230" s="4" t="s">
        <v>31</v>
      </c>
      <c r="F230" s="4" t="s">
        <v>138</v>
      </c>
      <c r="G230" s="4" t="s">
        <v>33</v>
      </c>
      <c r="H230" s="4">
        <v>84</v>
      </c>
      <c r="I230" s="4" t="s">
        <v>24</v>
      </c>
      <c r="J230" s="4">
        <v>0</v>
      </c>
      <c r="K230" s="4" t="s">
        <v>46</v>
      </c>
      <c r="L230" s="4" t="s">
        <v>28</v>
      </c>
      <c r="M230" s="4">
        <v>13</v>
      </c>
      <c r="P230" s="5">
        <v>44447</v>
      </c>
      <c r="Q230" s="6">
        <v>14.010595827278729</v>
      </c>
      <c r="R230" s="4">
        <v>6</v>
      </c>
      <c r="S230" s="4" t="str" cm="1">
        <f t="array" ref="S230">_xlfn.IFS(R230=0,"None",R230&lt;3,"Low",R230&lt;6,"Medium",R230&lt;=10,"High")</f>
        <v>High</v>
      </c>
      <c r="T230" s="4" t="str" cm="1">
        <f t="array" ref="T230">_xlfn.IFS(M230&lt;=20,"Low",M230&lt;=50,"Medium",M230&lt;=90,"High")</f>
        <v>Low</v>
      </c>
      <c r="U230" s="7">
        <f>Datos_Limpios[[#This Row],[Number of Complaints or Support]]/Datos_Limpios[[#This Row],[Account Length (in months)]]</f>
        <v>0.46153846153846156</v>
      </c>
      <c r="V230" s="4" t="str" cm="1">
        <f t="array" ref="V230">_xlfn.IFS(H230&lt;30,"Under 30",H230&lt;66,"Middle Age",H230&gt;=66,"Senior")</f>
        <v>Senior</v>
      </c>
      <c r="W230" s="4" t="s">
        <v>47</v>
      </c>
    </row>
    <row r="231" spans="1:23" x14ac:dyDescent="0.3">
      <c r="A231" s="4" t="s">
        <v>339</v>
      </c>
      <c r="B231" s="4" t="s">
        <v>24</v>
      </c>
      <c r="C231" s="4">
        <v>76</v>
      </c>
      <c r="D231" s="4">
        <v>0</v>
      </c>
      <c r="E231" s="4" t="s">
        <v>24</v>
      </c>
      <c r="F231" s="4" t="s">
        <v>219</v>
      </c>
      <c r="G231" s="4" t="s">
        <v>33</v>
      </c>
      <c r="H231" s="4">
        <v>67</v>
      </c>
      <c r="I231" s="4" t="s">
        <v>24</v>
      </c>
      <c r="J231" s="4">
        <v>0</v>
      </c>
      <c r="K231" s="4" t="s">
        <v>46</v>
      </c>
      <c r="L231" s="4" t="s">
        <v>35</v>
      </c>
      <c r="M231" s="4">
        <v>9</v>
      </c>
      <c r="P231" s="5">
        <v>45022</v>
      </c>
      <c r="Q231" s="6">
        <v>10.40657941689089</v>
      </c>
      <c r="R231" s="4">
        <v>6</v>
      </c>
      <c r="S231" s="4" t="str" cm="1">
        <f t="array" ref="S231">_xlfn.IFS(R231=0,"None",R231&lt;3,"Low",R231&lt;6,"Medium",R231&lt;=10,"High")</f>
        <v>High</v>
      </c>
      <c r="T231" s="4" t="str" cm="1">
        <f t="array" ref="T231">_xlfn.IFS(M231&lt;=20,"Low",M231&lt;=50,"Medium",M231&lt;=90,"High")</f>
        <v>Low</v>
      </c>
      <c r="U231" s="7">
        <f>Datos_Limpios[[#This Row],[Number of Complaints or Support]]/Datos_Limpios[[#This Row],[Account Length (in months)]]</f>
        <v>7.8947368421052627E-2</v>
      </c>
      <c r="V231" s="4" t="str" cm="1">
        <f t="array" ref="V231">_xlfn.IFS(H231&lt;30,"Under 30",H231&lt;66,"Middle Age",H231&gt;=66,"Senior")</f>
        <v>Senior</v>
      </c>
      <c r="W231" s="4" t="s">
        <v>43</v>
      </c>
    </row>
    <row r="232" spans="1:23" x14ac:dyDescent="0.3">
      <c r="A232" s="4" t="s">
        <v>340</v>
      </c>
      <c r="B232" s="4" t="s">
        <v>24</v>
      </c>
      <c r="C232" s="4">
        <v>51</v>
      </c>
      <c r="D232" s="4">
        <v>0</v>
      </c>
      <c r="E232" s="4" t="s">
        <v>31</v>
      </c>
      <c r="F232" s="4" t="s">
        <v>165</v>
      </c>
      <c r="G232" s="4" t="s">
        <v>26</v>
      </c>
      <c r="H232" s="4">
        <v>63</v>
      </c>
      <c r="I232" s="4" t="s">
        <v>24</v>
      </c>
      <c r="J232" s="4">
        <v>0</v>
      </c>
      <c r="K232" s="4" t="s">
        <v>34</v>
      </c>
      <c r="L232" s="4" t="s">
        <v>28</v>
      </c>
      <c r="M232" s="4">
        <v>53</v>
      </c>
      <c r="P232" s="5">
        <v>44063</v>
      </c>
      <c r="Q232" s="6">
        <v>57.261048998539202</v>
      </c>
      <c r="R232" s="4">
        <v>4</v>
      </c>
      <c r="S232" s="4" t="str" cm="1">
        <f t="array" ref="S232">_xlfn.IFS(R232=0,"None",R232&lt;3,"Low",R232&lt;6,"Medium",R232&lt;=10,"High")</f>
        <v>Medium</v>
      </c>
      <c r="T232" s="4" t="str" cm="1">
        <f t="array" ref="T232">_xlfn.IFS(M232&lt;=20,"Low",M232&lt;=50,"Medium",M232&lt;=90,"High")</f>
        <v>High</v>
      </c>
      <c r="U232" s="7">
        <f>Datos_Limpios[[#This Row],[Number of Complaints or Support]]/Datos_Limpios[[#This Row],[Account Length (in months)]]</f>
        <v>7.8431372549019607E-2</v>
      </c>
      <c r="V232" s="4" t="str" cm="1">
        <f t="array" ref="V232">_xlfn.IFS(H232&lt;30,"Under 30",H232&lt;66,"Middle Age",H232&gt;=66,"Senior")</f>
        <v>Middle Age</v>
      </c>
      <c r="W232" s="4" t="s">
        <v>40</v>
      </c>
    </row>
    <row r="233" spans="1:23" x14ac:dyDescent="0.3">
      <c r="A233" s="4" t="s">
        <v>341</v>
      </c>
      <c r="B233" s="4" t="s">
        <v>24</v>
      </c>
      <c r="C233" s="4">
        <v>56</v>
      </c>
      <c r="D233" s="4">
        <v>0</v>
      </c>
      <c r="E233" s="4" t="s">
        <v>31</v>
      </c>
      <c r="F233" s="4" t="s">
        <v>65</v>
      </c>
      <c r="G233" s="4" t="s">
        <v>33</v>
      </c>
      <c r="H233" s="4">
        <v>68</v>
      </c>
      <c r="I233" s="4" t="s">
        <v>31</v>
      </c>
      <c r="J233" s="4">
        <v>3</v>
      </c>
      <c r="K233" s="4" t="s">
        <v>34</v>
      </c>
      <c r="L233" s="4" t="s">
        <v>28</v>
      </c>
      <c r="M233" s="4">
        <v>37</v>
      </c>
      <c r="P233" s="5">
        <v>44400</v>
      </c>
      <c r="Q233" s="6">
        <v>41.366521085151398</v>
      </c>
      <c r="R233" s="4">
        <v>8</v>
      </c>
      <c r="S233" s="4" t="str" cm="1">
        <f t="array" ref="S233">_xlfn.IFS(R233=0,"None",R233&lt;3,"Low",R233&lt;6,"Medium",R233&lt;=10,"High")</f>
        <v>High</v>
      </c>
      <c r="T233" s="4" t="str" cm="1">
        <f t="array" ref="T233">_xlfn.IFS(M233&lt;=20,"Low",M233&lt;=50,"Medium",M233&lt;=90,"High")</f>
        <v>Medium</v>
      </c>
      <c r="U233" s="7">
        <f>Datos_Limpios[[#This Row],[Number of Complaints or Support]]/Datos_Limpios[[#This Row],[Account Length (in months)]]</f>
        <v>0.14285714285714285</v>
      </c>
      <c r="V233" s="4" t="str" cm="1">
        <f t="array" ref="V233">_xlfn.IFS(H233&lt;30,"Under 30",H233&lt;66,"Middle Age",H233&gt;=66,"Senior")</f>
        <v>Senior</v>
      </c>
      <c r="W233" s="4" t="s">
        <v>43</v>
      </c>
    </row>
    <row r="234" spans="1:23" x14ac:dyDescent="0.3">
      <c r="A234" s="4" t="s">
        <v>342</v>
      </c>
      <c r="B234" s="4" t="s">
        <v>24</v>
      </c>
      <c r="C234" s="4">
        <v>4</v>
      </c>
      <c r="D234" s="4">
        <v>0</v>
      </c>
      <c r="E234" s="4" t="s">
        <v>24</v>
      </c>
      <c r="F234" s="4" t="s">
        <v>52</v>
      </c>
      <c r="G234" s="4" t="s">
        <v>33</v>
      </c>
      <c r="H234" s="4">
        <v>44</v>
      </c>
      <c r="I234" s="4" t="s">
        <v>31</v>
      </c>
      <c r="J234" s="4">
        <v>4</v>
      </c>
      <c r="K234" s="4" t="s">
        <v>27</v>
      </c>
      <c r="L234" s="4" t="s">
        <v>28</v>
      </c>
      <c r="M234" s="4">
        <v>10</v>
      </c>
      <c r="P234" s="5">
        <v>44723</v>
      </c>
      <c r="Q234" s="6">
        <v>10.786129429206239</v>
      </c>
      <c r="R234" s="4">
        <v>5</v>
      </c>
      <c r="S234" s="4" t="str" cm="1">
        <f t="array" ref="S234">_xlfn.IFS(R234=0,"None",R234&lt;3,"Low",R234&lt;6,"Medium",R234&lt;=10,"High")</f>
        <v>Medium</v>
      </c>
      <c r="T234" s="4" t="str" cm="1">
        <f t="array" ref="T234">_xlfn.IFS(M234&lt;=20,"Low",M234&lt;=50,"Medium",M234&lt;=90,"High")</f>
        <v>Low</v>
      </c>
      <c r="U234" s="7">
        <f>Datos_Limpios[[#This Row],[Number of Complaints or Support]]/Datos_Limpios[[#This Row],[Account Length (in months)]]</f>
        <v>1.25</v>
      </c>
      <c r="V234" s="4" t="str" cm="1">
        <f t="array" ref="V234">_xlfn.IFS(H234&lt;30,"Under 30",H234&lt;66,"Middle Age",H234&gt;=66,"Senior")</f>
        <v>Middle Age</v>
      </c>
      <c r="W234" s="4" t="s">
        <v>40</v>
      </c>
    </row>
    <row r="235" spans="1:23" x14ac:dyDescent="0.3">
      <c r="A235" s="4" t="s">
        <v>343</v>
      </c>
      <c r="B235" s="4" t="s">
        <v>24</v>
      </c>
      <c r="C235" s="4">
        <v>62</v>
      </c>
      <c r="D235" s="4">
        <v>1</v>
      </c>
      <c r="E235" s="4" t="s">
        <v>31</v>
      </c>
      <c r="F235" s="4" t="s">
        <v>209</v>
      </c>
      <c r="G235" s="4" t="s">
        <v>26</v>
      </c>
      <c r="H235" s="4">
        <v>25</v>
      </c>
      <c r="I235" s="4" t="s">
        <v>24</v>
      </c>
      <c r="J235" s="4">
        <v>0</v>
      </c>
      <c r="K235" s="4" t="s">
        <v>34</v>
      </c>
      <c r="L235" s="4" t="s">
        <v>35</v>
      </c>
      <c r="M235" s="4">
        <v>76</v>
      </c>
      <c r="P235" s="5">
        <v>44415</v>
      </c>
      <c r="Q235" s="6">
        <v>75.100574587018755</v>
      </c>
      <c r="R235" s="4">
        <v>6</v>
      </c>
      <c r="S235" s="4" t="str" cm="1">
        <f t="array" ref="S235">_xlfn.IFS(R235=0,"None",R235&lt;3,"Low",R235&lt;6,"Medium",R235&lt;=10,"High")</f>
        <v>High</v>
      </c>
      <c r="T235" s="4" t="str" cm="1">
        <f t="array" ref="T235">_xlfn.IFS(M235&lt;=20,"Low",M235&lt;=50,"Medium",M235&lt;=90,"High")</f>
        <v>High</v>
      </c>
      <c r="U235" s="7">
        <f>Datos_Limpios[[#This Row],[Number of Complaints or Support]]/Datos_Limpios[[#This Row],[Account Length (in months)]]</f>
        <v>9.6774193548387094E-2</v>
      </c>
      <c r="V235" s="4" t="str" cm="1">
        <f t="array" ref="V235">_xlfn.IFS(H235&lt;30,"Under 30",H235&lt;66,"Middle Age",H235&gt;=66,"Senior")</f>
        <v>Under 30</v>
      </c>
      <c r="W235" s="4" t="s">
        <v>40</v>
      </c>
    </row>
    <row r="236" spans="1:23" x14ac:dyDescent="0.3">
      <c r="A236" s="4" t="s">
        <v>344</v>
      </c>
      <c r="B236" s="4" t="s">
        <v>24</v>
      </c>
      <c r="C236" s="4">
        <v>31</v>
      </c>
      <c r="D236" s="4">
        <v>2</v>
      </c>
      <c r="E236" s="4" t="s">
        <v>31</v>
      </c>
      <c r="F236" s="4" t="s">
        <v>124</v>
      </c>
      <c r="G236" s="4" t="s">
        <v>26</v>
      </c>
      <c r="H236" s="4">
        <v>77</v>
      </c>
      <c r="I236" s="4" t="s">
        <v>24</v>
      </c>
      <c r="J236" s="4">
        <v>0</v>
      </c>
      <c r="K236" s="4" t="s">
        <v>46</v>
      </c>
      <c r="L236" s="4" t="s">
        <v>35</v>
      </c>
      <c r="M236" s="4">
        <v>28</v>
      </c>
      <c r="P236" s="5">
        <v>45036</v>
      </c>
      <c r="Q236" s="6">
        <v>29.490977330441481</v>
      </c>
      <c r="R236" s="4">
        <v>5</v>
      </c>
      <c r="S236" s="4" t="str" cm="1">
        <f t="array" ref="S236">_xlfn.IFS(R236=0,"None",R236&lt;3,"Low",R236&lt;6,"Medium",R236&lt;=10,"High")</f>
        <v>Medium</v>
      </c>
      <c r="T236" s="4" t="str" cm="1">
        <f t="array" ref="T236">_xlfn.IFS(M236&lt;=20,"Low",M236&lt;=50,"Medium",M236&lt;=90,"High")</f>
        <v>Medium</v>
      </c>
      <c r="U236" s="7">
        <f>Datos_Limpios[[#This Row],[Number of Complaints or Support]]/Datos_Limpios[[#This Row],[Account Length (in months)]]</f>
        <v>0.16129032258064516</v>
      </c>
      <c r="V236" s="4" t="str" cm="1">
        <f t="array" ref="V236">_xlfn.IFS(H236&lt;30,"Under 30",H236&lt;66,"Middle Age",H236&gt;=66,"Senior")</f>
        <v>Senior</v>
      </c>
      <c r="W236" s="4" t="s">
        <v>43</v>
      </c>
    </row>
    <row r="237" spans="1:23" x14ac:dyDescent="0.3">
      <c r="A237" s="4" t="s">
        <v>345</v>
      </c>
      <c r="B237" s="4" t="s">
        <v>24</v>
      </c>
      <c r="C237" s="4">
        <v>71</v>
      </c>
      <c r="D237" s="4">
        <v>0</v>
      </c>
      <c r="E237" s="4" t="s">
        <v>31</v>
      </c>
      <c r="F237" s="4" t="s">
        <v>32</v>
      </c>
      <c r="G237" s="4" t="s">
        <v>26</v>
      </c>
      <c r="H237" s="4">
        <v>72</v>
      </c>
      <c r="I237" s="4" t="s">
        <v>24</v>
      </c>
      <c r="J237" s="4">
        <v>0</v>
      </c>
      <c r="K237" s="4" t="s">
        <v>46</v>
      </c>
      <c r="L237" s="4" t="s">
        <v>35</v>
      </c>
      <c r="M237" s="4">
        <v>44</v>
      </c>
      <c r="P237" s="5">
        <v>44385</v>
      </c>
      <c r="Q237" s="6">
        <v>44.521601431014133</v>
      </c>
      <c r="R237" s="4">
        <v>5</v>
      </c>
      <c r="S237" s="4" t="str" cm="1">
        <f t="array" ref="S237">_xlfn.IFS(R237=0,"None",R237&lt;3,"Low",R237&lt;6,"Medium",R237&lt;=10,"High")</f>
        <v>Medium</v>
      </c>
      <c r="T237" s="4" t="str" cm="1">
        <f t="array" ref="T237">_xlfn.IFS(M237&lt;=20,"Low",M237&lt;=50,"Medium",M237&lt;=90,"High")</f>
        <v>Medium</v>
      </c>
      <c r="U237" s="7">
        <f>Datos_Limpios[[#This Row],[Number of Complaints or Support]]/Datos_Limpios[[#This Row],[Account Length (in months)]]</f>
        <v>7.0422535211267609E-2</v>
      </c>
      <c r="V237" s="4" t="str" cm="1">
        <f t="array" ref="V237">_xlfn.IFS(H237&lt;30,"Under 30",H237&lt;66,"Middle Age",H237&gt;=66,"Senior")</f>
        <v>Senior</v>
      </c>
      <c r="W237" s="4" t="s">
        <v>29</v>
      </c>
    </row>
    <row r="238" spans="1:23" x14ac:dyDescent="0.3">
      <c r="A238" s="4" t="s">
        <v>346</v>
      </c>
      <c r="B238" s="4" t="s">
        <v>24</v>
      </c>
      <c r="C238" s="4">
        <v>60</v>
      </c>
      <c r="D238" s="4">
        <v>2</v>
      </c>
      <c r="E238" s="4" t="s">
        <v>24</v>
      </c>
      <c r="F238" s="4" t="s">
        <v>262</v>
      </c>
      <c r="G238" s="4" t="s">
        <v>33</v>
      </c>
      <c r="H238" s="4">
        <v>84</v>
      </c>
      <c r="I238" s="4" t="s">
        <v>24</v>
      </c>
      <c r="J238" s="4">
        <v>0</v>
      </c>
      <c r="K238" s="4" t="s">
        <v>46</v>
      </c>
      <c r="L238" s="4" t="s">
        <v>35</v>
      </c>
      <c r="M238" s="4">
        <v>12</v>
      </c>
      <c r="P238" s="5">
        <v>44509</v>
      </c>
      <c r="Q238" s="6">
        <v>10.563240926621249</v>
      </c>
      <c r="R238" s="4">
        <v>0</v>
      </c>
      <c r="S238" s="4" t="str" cm="1">
        <f t="array" ref="S238">_xlfn.IFS(R238=0,"None",R238&lt;3,"Low",R238&lt;6,"Medium",R238&lt;=10,"High")</f>
        <v>None</v>
      </c>
      <c r="T238" s="4" t="str" cm="1">
        <f t="array" ref="T238">_xlfn.IFS(M238&lt;=20,"Low",M238&lt;=50,"Medium",M238&lt;=90,"High")</f>
        <v>Low</v>
      </c>
      <c r="U238" s="7">
        <f>Datos_Limpios[[#This Row],[Number of Complaints or Support]]/Datos_Limpios[[#This Row],[Account Length (in months)]]</f>
        <v>0</v>
      </c>
      <c r="V238" s="4" t="str" cm="1">
        <f t="array" ref="V238">_xlfn.IFS(H238&lt;30,"Under 30",H238&lt;66,"Middle Age",H238&gt;=66,"Senior")</f>
        <v>Senior</v>
      </c>
      <c r="W238" s="4" t="s">
        <v>29</v>
      </c>
    </row>
    <row r="239" spans="1:23" x14ac:dyDescent="0.3">
      <c r="A239" s="4" t="s">
        <v>347</v>
      </c>
      <c r="B239" s="4" t="s">
        <v>24</v>
      </c>
      <c r="C239" s="4">
        <v>64</v>
      </c>
      <c r="D239" s="4">
        <v>0</v>
      </c>
      <c r="E239" s="4" t="s">
        <v>31</v>
      </c>
      <c r="F239" s="4" t="s">
        <v>68</v>
      </c>
      <c r="G239" s="4" t="s">
        <v>33</v>
      </c>
      <c r="H239" s="4">
        <v>73</v>
      </c>
      <c r="I239" s="4" t="s">
        <v>24</v>
      </c>
      <c r="J239" s="4">
        <v>0</v>
      </c>
      <c r="K239" s="4" t="s">
        <v>34</v>
      </c>
      <c r="L239" s="4" t="s">
        <v>35</v>
      </c>
      <c r="M239" s="4">
        <v>24</v>
      </c>
      <c r="P239" s="5">
        <v>44066</v>
      </c>
      <c r="Q239" s="6">
        <v>20.400912280560259</v>
      </c>
      <c r="R239" s="4">
        <v>4</v>
      </c>
      <c r="S239" s="4" t="str" cm="1">
        <f t="array" ref="S239">_xlfn.IFS(R239=0,"None",R239&lt;3,"Low",R239&lt;6,"Medium",R239&lt;=10,"High")</f>
        <v>Medium</v>
      </c>
      <c r="T239" s="4" t="str" cm="1">
        <f t="array" ref="T239">_xlfn.IFS(M239&lt;=20,"Low",M239&lt;=50,"Medium",M239&lt;=90,"High")</f>
        <v>Medium</v>
      </c>
      <c r="U239" s="7">
        <f>Datos_Limpios[[#This Row],[Number of Complaints or Support]]/Datos_Limpios[[#This Row],[Account Length (in months)]]</f>
        <v>6.25E-2</v>
      </c>
      <c r="V239" s="4" t="str" cm="1">
        <f t="array" ref="V239">_xlfn.IFS(H239&lt;30,"Under 30",H239&lt;66,"Middle Age",H239&gt;=66,"Senior")</f>
        <v>Senior</v>
      </c>
      <c r="W239" s="4" t="s">
        <v>40</v>
      </c>
    </row>
    <row r="240" spans="1:23" x14ac:dyDescent="0.3">
      <c r="A240" s="4" t="s">
        <v>348</v>
      </c>
      <c r="B240" s="4" t="s">
        <v>31</v>
      </c>
      <c r="C240" s="4">
        <v>63</v>
      </c>
      <c r="D240" s="4">
        <v>3</v>
      </c>
      <c r="E240" s="4" t="s">
        <v>31</v>
      </c>
      <c r="F240" s="4" t="s">
        <v>120</v>
      </c>
      <c r="G240" s="4" t="s">
        <v>26</v>
      </c>
      <c r="H240" s="4">
        <v>42</v>
      </c>
      <c r="I240" s="4" t="s">
        <v>24</v>
      </c>
      <c r="J240" s="4">
        <v>0</v>
      </c>
      <c r="K240" s="4" t="s">
        <v>34</v>
      </c>
      <c r="L240" s="4" t="s">
        <v>28</v>
      </c>
      <c r="M240" s="4">
        <v>46</v>
      </c>
      <c r="N240" s="4" t="s">
        <v>38</v>
      </c>
      <c r="O240" s="4" t="s">
        <v>125</v>
      </c>
      <c r="P240" s="5">
        <v>45272</v>
      </c>
      <c r="Q240" s="6">
        <v>39.671984453368431</v>
      </c>
      <c r="R240" s="4">
        <v>6</v>
      </c>
      <c r="S240" s="4" t="str" cm="1">
        <f t="array" ref="S240">_xlfn.IFS(R240=0,"None",R240&lt;3,"Low",R240&lt;6,"Medium",R240&lt;=10,"High")</f>
        <v>High</v>
      </c>
      <c r="T240" s="4" t="str" cm="1">
        <f t="array" ref="T240">_xlfn.IFS(M240&lt;=20,"Low",M240&lt;=50,"Medium",M240&lt;=90,"High")</f>
        <v>Medium</v>
      </c>
      <c r="U240" s="7">
        <f>Datos_Limpios[[#This Row],[Number of Complaints or Support]]/Datos_Limpios[[#This Row],[Account Length (in months)]]</f>
        <v>9.5238095238095233E-2</v>
      </c>
      <c r="V240" s="4" t="str" cm="1">
        <f t="array" ref="V240">_xlfn.IFS(H240&lt;30,"Under 30",H240&lt;66,"Middle Age",H240&gt;=66,"Senior")</f>
        <v>Middle Age</v>
      </c>
      <c r="W240" s="4" t="s">
        <v>29</v>
      </c>
    </row>
    <row r="241" spans="1:23" x14ac:dyDescent="0.3">
      <c r="A241" s="4" t="s">
        <v>349</v>
      </c>
      <c r="B241" s="4" t="s">
        <v>24</v>
      </c>
      <c r="C241" s="4">
        <v>29</v>
      </c>
      <c r="D241" s="4">
        <v>2</v>
      </c>
      <c r="E241" s="4" t="s">
        <v>31</v>
      </c>
      <c r="F241" s="4" t="s">
        <v>147</v>
      </c>
      <c r="G241" s="4" t="s">
        <v>26</v>
      </c>
      <c r="H241" s="4">
        <v>57</v>
      </c>
      <c r="I241" s="4" t="s">
        <v>31</v>
      </c>
      <c r="J241" s="4">
        <v>2</v>
      </c>
      <c r="K241" s="4" t="s">
        <v>34</v>
      </c>
      <c r="L241" s="4" t="s">
        <v>35</v>
      </c>
      <c r="M241" s="4">
        <v>44</v>
      </c>
      <c r="P241" s="5">
        <v>45040</v>
      </c>
      <c r="Q241" s="6">
        <v>50.237605243351553</v>
      </c>
      <c r="R241" s="4">
        <v>10</v>
      </c>
      <c r="S241" s="4" t="str" cm="1">
        <f t="array" ref="S241">_xlfn.IFS(R241=0,"None",R241&lt;3,"Low",R241&lt;6,"Medium",R241&lt;=10,"High")</f>
        <v>High</v>
      </c>
      <c r="T241" s="4" t="str" cm="1">
        <f t="array" ref="T241">_xlfn.IFS(M241&lt;=20,"Low",M241&lt;=50,"Medium",M241&lt;=90,"High")</f>
        <v>Medium</v>
      </c>
      <c r="U241" s="7">
        <f>Datos_Limpios[[#This Row],[Number of Complaints or Support]]/Datos_Limpios[[#This Row],[Account Length (in months)]]</f>
        <v>0.34482758620689657</v>
      </c>
      <c r="V241" s="4" t="str" cm="1">
        <f t="array" ref="V241">_xlfn.IFS(H241&lt;30,"Under 30",H241&lt;66,"Middle Age",H241&gt;=66,"Senior")</f>
        <v>Middle Age</v>
      </c>
      <c r="W241" s="4" t="s">
        <v>43</v>
      </c>
    </row>
    <row r="242" spans="1:23" x14ac:dyDescent="0.3">
      <c r="A242" s="4" t="s">
        <v>350</v>
      </c>
      <c r="B242" s="4" t="s">
        <v>24</v>
      </c>
      <c r="C242" s="4">
        <v>64</v>
      </c>
      <c r="D242" s="4">
        <v>2</v>
      </c>
      <c r="E242" s="4" t="s">
        <v>31</v>
      </c>
      <c r="F242" s="4" t="s">
        <v>45</v>
      </c>
      <c r="G242" s="4" t="s">
        <v>26</v>
      </c>
      <c r="H242" s="4">
        <v>25</v>
      </c>
      <c r="I242" s="4" t="s">
        <v>24</v>
      </c>
      <c r="J242" s="4">
        <v>0</v>
      </c>
      <c r="K242" s="4" t="s">
        <v>46</v>
      </c>
      <c r="L242" s="4" t="s">
        <v>115</v>
      </c>
      <c r="M242" s="4">
        <v>32</v>
      </c>
      <c r="P242" s="5">
        <v>45055</v>
      </c>
      <c r="Q242" s="6">
        <v>25.804325028161571</v>
      </c>
      <c r="R242" s="4">
        <v>8</v>
      </c>
      <c r="S242" s="4" t="str" cm="1">
        <f t="array" ref="S242">_xlfn.IFS(R242=0,"None",R242&lt;3,"Low",R242&lt;6,"Medium",R242&lt;=10,"High")</f>
        <v>High</v>
      </c>
      <c r="T242" s="4" t="str" cm="1">
        <f t="array" ref="T242">_xlfn.IFS(M242&lt;=20,"Low",M242&lt;=50,"Medium",M242&lt;=90,"High")</f>
        <v>Medium</v>
      </c>
      <c r="U242" s="7">
        <f>Datos_Limpios[[#This Row],[Number of Complaints or Support]]/Datos_Limpios[[#This Row],[Account Length (in months)]]</f>
        <v>0.125</v>
      </c>
      <c r="V242" s="4" t="str" cm="1">
        <f t="array" ref="V242">_xlfn.IFS(H242&lt;30,"Under 30",H242&lt;66,"Middle Age",H242&gt;=66,"Senior")</f>
        <v>Under 30</v>
      </c>
      <c r="W242" s="4" t="s">
        <v>47</v>
      </c>
    </row>
    <row r="243" spans="1:23" x14ac:dyDescent="0.3">
      <c r="A243" s="4" t="s">
        <v>351</v>
      </c>
      <c r="B243" s="4" t="s">
        <v>24</v>
      </c>
      <c r="C243" s="4">
        <v>7</v>
      </c>
      <c r="D243" s="4">
        <v>0</v>
      </c>
      <c r="E243" s="4" t="s">
        <v>24</v>
      </c>
      <c r="F243" s="4" t="s">
        <v>118</v>
      </c>
      <c r="G243" s="4" t="s">
        <v>26</v>
      </c>
      <c r="H243" s="4">
        <v>58</v>
      </c>
      <c r="I243" s="4" t="s">
        <v>31</v>
      </c>
      <c r="J243" s="4">
        <v>3</v>
      </c>
      <c r="K243" s="4" t="s">
        <v>27</v>
      </c>
      <c r="L243" s="4" t="s">
        <v>28</v>
      </c>
      <c r="M243" s="4">
        <v>11</v>
      </c>
      <c r="P243" s="5">
        <v>45190</v>
      </c>
      <c r="Q243" s="6">
        <v>13.198274582561821</v>
      </c>
      <c r="R243" s="4">
        <v>3</v>
      </c>
      <c r="S243" s="4" t="str" cm="1">
        <f t="array" ref="S243">_xlfn.IFS(R243=0,"None",R243&lt;3,"Low",R243&lt;6,"Medium",R243&lt;=10,"High")</f>
        <v>Medium</v>
      </c>
      <c r="T243" s="4" t="str" cm="1">
        <f t="array" ref="T243">_xlfn.IFS(M243&lt;=20,"Low",M243&lt;=50,"Medium",M243&lt;=90,"High")</f>
        <v>Low</v>
      </c>
      <c r="U243" s="7">
        <f>Datos_Limpios[[#This Row],[Number of Complaints or Support]]/Datos_Limpios[[#This Row],[Account Length (in months)]]</f>
        <v>0.42857142857142855</v>
      </c>
      <c r="V243" s="4" t="str" cm="1">
        <f t="array" ref="V243">_xlfn.IFS(H243&lt;30,"Under 30",H243&lt;66,"Middle Age",H243&gt;=66,"Senior")</f>
        <v>Middle Age</v>
      </c>
      <c r="W243" s="4" t="s">
        <v>47</v>
      </c>
    </row>
    <row r="244" spans="1:23" x14ac:dyDescent="0.3">
      <c r="A244" s="4" t="s">
        <v>352</v>
      </c>
      <c r="B244" s="4" t="s">
        <v>31</v>
      </c>
      <c r="C244" s="4">
        <v>3</v>
      </c>
      <c r="D244" s="4">
        <v>5</v>
      </c>
      <c r="E244" s="4" t="s">
        <v>31</v>
      </c>
      <c r="F244" s="4" t="s">
        <v>63</v>
      </c>
      <c r="G244" s="4" t="s">
        <v>33</v>
      </c>
      <c r="H244" s="4">
        <v>62</v>
      </c>
      <c r="I244" s="4" t="s">
        <v>24</v>
      </c>
      <c r="J244" s="4">
        <v>0</v>
      </c>
      <c r="K244" s="4" t="s">
        <v>27</v>
      </c>
      <c r="L244" s="4" t="s">
        <v>28</v>
      </c>
      <c r="M244" s="4">
        <v>34</v>
      </c>
      <c r="N244" s="4" t="s">
        <v>38</v>
      </c>
      <c r="O244" s="4" t="s">
        <v>125</v>
      </c>
      <c r="P244" s="5">
        <v>44915</v>
      </c>
      <c r="Q244" s="6">
        <v>29.304456716653391</v>
      </c>
      <c r="R244" s="4">
        <v>8</v>
      </c>
      <c r="S244" s="4" t="str" cm="1">
        <f t="array" ref="S244">_xlfn.IFS(R244=0,"None",R244&lt;3,"Low",R244&lt;6,"Medium",R244&lt;=10,"High")</f>
        <v>High</v>
      </c>
      <c r="T244" s="4" t="str" cm="1">
        <f t="array" ref="T244">_xlfn.IFS(M244&lt;=20,"Low",M244&lt;=50,"Medium",M244&lt;=90,"High")</f>
        <v>Medium</v>
      </c>
      <c r="U244" s="7">
        <f>Datos_Limpios[[#This Row],[Number of Complaints or Support]]/Datos_Limpios[[#This Row],[Account Length (in months)]]</f>
        <v>2.6666666666666665</v>
      </c>
      <c r="V244" s="4" t="str" cm="1">
        <f t="array" ref="V244">_xlfn.IFS(H244&lt;30,"Under 30",H244&lt;66,"Middle Age",H244&gt;=66,"Senior")</f>
        <v>Middle Age</v>
      </c>
      <c r="W244" s="4" t="s">
        <v>40</v>
      </c>
    </row>
    <row r="245" spans="1:23" x14ac:dyDescent="0.3">
      <c r="A245" s="4" t="s">
        <v>353</v>
      </c>
      <c r="B245" s="4" t="s">
        <v>31</v>
      </c>
      <c r="C245" s="4">
        <v>36</v>
      </c>
      <c r="D245" s="4">
        <v>2</v>
      </c>
      <c r="E245" s="4" t="s">
        <v>31</v>
      </c>
      <c r="F245" s="4" t="s">
        <v>175</v>
      </c>
      <c r="G245" s="4" t="s">
        <v>26</v>
      </c>
      <c r="H245" s="4">
        <v>69</v>
      </c>
      <c r="I245" s="4" t="s">
        <v>24</v>
      </c>
      <c r="J245" s="4">
        <v>0</v>
      </c>
      <c r="K245" s="4" t="s">
        <v>27</v>
      </c>
      <c r="L245" s="4" t="s">
        <v>35</v>
      </c>
      <c r="M245" s="4">
        <v>67</v>
      </c>
      <c r="N245" s="4" t="s">
        <v>75</v>
      </c>
      <c r="O245" s="4" t="s">
        <v>133</v>
      </c>
      <c r="P245" s="5">
        <v>44280</v>
      </c>
      <c r="Q245" s="6">
        <v>69.199656087411128</v>
      </c>
      <c r="R245" s="4">
        <v>3</v>
      </c>
      <c r="S245" s="4" t="str" cm="1">
        <f t="array" ref="S245">_xlfn.IFS(R245=0,"None",R245&lt;3,"Low",R245&lt;6,"Medium",R245&lt;=10,"High")</f>
        <v>Medium</v>
      </c>
      <c r="T245" s="4" t="str" cm="1">
        <f t="array" ref="T245">_xlfn.IFS(M245&lt;=20,"Low",M245&lt;=50,"Medium",M245&lt;=90,"High")</f>
        <v>High</v>
      </c>
      <c r="U245" s="7">
        <f>Datos_Limpios[[#This Row],[Number of Complaints or Support]]/Datos_Limpios[[#This Row],[Account Length (in months)]]</f>
        <v>8.3333333333333329E-2</v>
      </c>
      <c r="V245" s="4" t="str" cm="1">
        <f t="array" ref="V245">_xlfn.IFS(H245&lt;30,"Under 30",H245&lt;66,"Middle Age",H245&gt;=66,"Senior")</f>
        <v>Senior</v>
      </c>
      <c r="W245" s="4" t="s">
        <v>29</v>
      </c>
    </row>
    <row r="246" spans="1:23" x14ac:dyDescent="0.3">
      <c r="A246" s="4" t="s">
        <v>354</v>
      </c>
      <c r="B246" s="4" t="s">
        <v>24</v>
      </c>
      <c r="C246" s="4">
        <v>49</v>
      </c>
      <c r="D246" s="4">
        <v>0</v>
      </c>
      <c r="E246" s="4" t="s">
        <v>31</v>
      </c>
      <c r="F246" s="4" t="s">
        <v>98</v>
      </c>
      <c r="G246" s="4" t="s">
        <v>33</v>
      </c>
      <c r="H246" s="4">
        <v>59</v>
      </c>
      <c r="I246" s="4" t="s">
        <v>24</v>
      </c>
      <c r="J246" s="4">
        <v>0</v>
      </c>
      <c r="K246" s="4" t="s">
        <v>27</v>
      </c>
      <c r="L246" s="4" t="s">
        <v>35</v>
      </c>
      <c r="M246" s="4">
        <v>42</v>
      </c>
      <c r="P246" s="5">
        <v>44831</v>
      </c>
      <c r="Q246" s="6">
        <v>39.867146255906079</v>
      </c>
      <c r="R246" s="4">
        <v>3</v>
      </c>
      <c r="S246" s="4" t="str" cm="1">
        <f t="array" ref="S246">_xlfn.IFS(R246=0,"None",R246&lt;3,"Low",R246&lt;6,"Medium",R246&lt;=10,"High")</f>
        <v>Medium</v>
      </c>
      <c r="T246" s="4" t="str" cm="1">
        <f t="array" ref="T246">_xlfn.IFS(M246&lt;=20,"Low",M246&lt;=50,"Medium",M246&lt;=90,"High")</f>
        <v>Medium</v>
      </c>
      <c r="U246" s="7">
        <f>Datos_Limpios[[#This Row],[Number of Complaints or Support]]/Datos_Limpios[[#This Row],[Account Length (in months)]]</f>
        <v>6.1224489795918366E-2</v>
      </c>
      <c r="V246" s="4" t="str" cm="1">
        <f t="array" ref="V246">_xlfn.IFS(H246&lt;30,"Under 30",H246&lt;66,"Middle Age",H246&gt;=66,"Senior")</f>
        <v>Middle Age</v>
      </c>
      <c r="W246" s="4" t="s">
        <v>29</v>
      </c>
    </row>
    <row r="247" spans="1:23" x14ac:dyDescent="0.3">
      <c r="A247" s="4" t="s">
        <v>355</v>
      </c>
      <c r="B247" s="4" t="s">
        <v>24</v>
      </c>
      <c r="C247" s="4">
        <v>72</v>
      </c>
      <c r="D247" s="4">
        <v>0</v>
      </c>
      <c r="E247" s="4" t="s">
        <v>31</v>
      </c>
      <c r="F247" s="4" t="s">
        <v>65</v>
      </c>
      <c r="G247" s="4" t="s">
        <v>33</v>
      </c>
      <c r="H247" s="4">
        <v>71</v>
      </c>
      <c r="I247" s="4" t="s">
        <v>24</v>
      </c>
      <c r="J247" s="4">
        <v>0</v>
      </c>
      <c r="K247" s="4" t="s">
        <v>46</v>
      </c>
      <c r="L247" s="4" t="s">
        <v>28</v>
      </c>
      <c r="M247" s="4">
        <v>21</v>
      </c>
      <c r="P247" s="5">
        <v>45059</v>
      </c>
      <c r="Q247" s="6">
        <v>22.18634855744369</v>
      </c>
      <c r="R247" s="4">
        <v>4</v>
      </c>
      <c r="S247" s="4" t="str" cm="1">
        <f t="array" ref="S247">_xlfn.IFS(R247=0,"None",R247&lt;3,"Low",R247&lt;6,"Medium",R247&lt;=10,"High")</f>
        <v>Medium</v>
      </c>
      <c r="T247" s="4" t="str" cm="1">
        <f t="array" ref="T247">_xlfn.IFS(M247&lt;=20,"Low",M247&lt;=50,"Medium",M247&lt;=90,"High")</f>
        <v>Medium</v>
      </c>
      <c r="U247" s="7">
        <f>Datos_Limpios[[#This Row],[Number of Complaints or Support]]/Datos_Limpios[[#This Row],[Account Length (in months)]]</f>
        <v>5.5555555555555552E-2</v>
      </c>
      <c r="V247" s="4" t="str" cm="1">
        <f t="array" ref="V247">_xlfn.IFS(H247&lt;30,"Under 30",H247&lt;66,"Middle Age",H247&gt;=66,"Senior")</f>
        <v>Senior</v>
      </c>
      <c r="W247" s="4" t="s">
        <v>43</v>
      </c>
    </row>
    <row r="248" spans="1:23" x14ac:dyDescent="0.3">
      <c r="A248" s="4" t="s">
        <v>356</v>
      </c>
      <c r="B248" s="4" t="s">
        <v>24</v>
      </c>
      <c r="C248" s="4">
        <v>12</v>
      </c>
      <c r="D248" s="4">
        <v>0</v>
      </c>
      <c r="E248" s="4" t="s">
        <v>24</v>
      </c>
      <c r="F248" s="4" t="s">
        <v>106</v>
      </c>
      <c r="G248" s="4" t="s">
        <v>26</v>
      </c>
      <c r="H248" s="4">
        <v>56</v>
      </c>
      <c r="I248" s="4" t="s">
        <v>24</v>
      </c>
      <c r="J248" s="4">
        <v>0</v>
      </c>
      <c r="K248" s="4" t="s">
        <v>27</v>
      </c>
      <c r="L248" s="4" t="s">
        <v>35</v>
      </c>
      <c r="M248" s="4">
        <v>58</v>
      </c>
      <c r="P248" s="5">
        <v>45222</v>
      </c>
      <c r="Q248" s="6">
        <v>61.873448097059722</v>
      </c>
      <c r="R248" s="4">
        <v>5</v>
      </c>
      <c r="S248" s="4" t="str" cm="1">
        <f t="array" ref="S248">_xlfn.IFS(R248=0,"None",R248&lt;3,"Low",R248&lt;6,"Medium",R248&lt;=10,"High")</f>
        <v>Medium</v>
      </c>
      <c r="T248" s="4" t="str" cm="1">
        <f t="array" ref="T248">_xlfn.IFS(M248&lt;=20,"Low",M248&lt;=50,"Medium",M248&lt;=90,"High")</f>
        <v>High</v>
      </c>
      <c r="U248" s="7">
        <f>Datos_Limpios[[#This Row],[Number of Complaints or Support]]/Datos_Limpios[[#This Row],[Account Length (in months)]]</f>
        <v>0.41666666666666669</v>
      </c>
      <c r="V248" s="4" t="str" cm="1">
        <f t="array" ref="V248">_xlfn.IFS(H248&lt;30,"Under 30",H248&lt;66,"Middle Age",H248&gt;=66,"Senior")</f>
        <v>Middle Age</v>
      </c>
      <c r="W248" s="4" t="s">
        <v>29</v>
      </c>
    </row>
    <row r="249" spans="1:23" x14ac:dyDescent="0.3">
      <c r="A249" s="4" t="s">
        <v>357</v>
      </c>
      <c r="B249" s="4" t="s">
        <v>24</v>
      </c>
      <c r="C249" s="4">
        <v>66</v>
      </c>
      <c r="D249" s="4">
        <v>0</v>
      </c>
      <c r="E249" s="4" t="s">
        <v>24</v>
      </c>
      <c r="F249" s="4" t="s">
        <v>52</v>
      </c>
      <c r="G249" s="4" t="s">
        <v>33</v>
      </c>
      <c r="H249" s="4">
        <v>47</v>
      </c>
      <c r="I249" s="4" t="s">
        <v>31</v>
      </c>
      <c r="J249" s="4">
        <v>6</v>
      </c>
      <c r="K249" s="4" t="s">
        <v>46</v>
      </c>
      <c r="L249" s="4" t="s">
        <v>35</v>
      </c>
      <c r="M249" s="4">
        <v>9</v>
      </c>
      <c r="P249" s="5">
        <v>44068</v>
      </c>
      <c r="Q249" s="6">
        <v>10.538581480642719</v>
      </c>
      <c r="R249" s="4">
        <v>0</v>
      </c>
      <c r="S249" s="4" t="str" cm="1">
        <f t="array" ref="S249">_xlfn.IFS(R249=0,"None",R249&lt;3,"Low",R249&lt;6,"Medium",R249&lt;=10,"High")</f>
        <v>None</v>
      </c>
      <c r="T249" s="4" t="str" cm="1">
        <f t="array" ref="T249">_xlfn.IFS(M249&lt;=20,"Low",M249&lt;=50,"Medium",M249&lt;=90,"High")</f>
        <v>Low</v>
      </c>
      <c r="U249" s="7">
        <f>Datos_Limpios[[#This Row],[Number of Complaints or Support]]/Datos_Limpios[[#This Row],[Account Length (in months)]]</f>
        <v>0</v>
      </c>
      <c r="V249" s="4" t="str" cm="1">
        <f t="array" ref="V249">_xlfn.IFS(H249&lt;30,"Under 30",H249&lt;66,"Middle Age",H249&gt;=66,"Senior")</f>
        <v>Middle Age</v>
      </c>
      <c r="W249" s="4" t="s">
        <v>40</v>
      </c>
    </row>
    <row r="250" spans="1:23" x14ac:dyDescent="0.3">
      <c r="A250" s="4" t="s">
        <v>358</v>
      </c>
      <c r="B250" s="4" t="s">
        <v>31</v>
      </c>
      <c r="C250" s="4">
        <v>49</v>
      </c>
      <c r="D250" s="4">
        <v>1</v>
      </c>
      <c r="E250" s="4" t="s">
        <v>31</v>
      </c>
      <c r="F250" s="4" t="s">
        <v>145</v>
      </c>
      <c r="G250" s="4" t="s">
        <v>33</v>
      </c>
      <c r="H250" s="4">
        <v>58</v>
      </c>
      <c r="I250" s="4" t="s">
        <v>24</v>
      </c>
      <c r="J250" s="4">
        <v>0</v>
      </c>
      <c r="K250" s="4" t="s">
        <v>27</v>
      </c>
      <c r="L250" s="4" t="s">
        <v>35</v>
      </c>
      <c r="M250" s="4">
        <v>38</v>
      </c>
      <c r="N250" s="4" t="s">
        <v>38</v>
      </c>
      <c r="O250" s="4" t="s">
        <v>181</v>
      </c>
      <c r="P250" s="5">
        <v>44891</v>
      </c>
      <c r="Q250" s="6">
        <v>41.380873137618181</v>
      </c>
      <c r="R250" s="4">
        <v>7</v>
      </c>
      <c r="S250" s="4" t="str" cm="1">
        <f t="array" ref="S250">_xlfn.IFS(R250=0,"None",R250&lt;3,"Low",R250&lt;6,"Medium",R250&lt;=10,"High")</f>
        <v>High</v>
      </c>
      <c r="T250" s="4" t="str" cm="1">
        <f t="array" ref="T250">_xlfn.IFS(M250&lt;=20,"Low",M250&lt;=50,"Medium",M250&lt;=90,"High")</f>
        <v>Medium</v>
      </c>
      <c r="U250" s="7">
        <f>Datos_Limpios[[#This Row],[Number of Complaints or Support]]/Datos_Limpios[[#This Row],[Account Length (in months)]]</f>
        <v>0.14285714285714285</v>
      </c>
      <c r="V250" s="4" t="str" cm="1">
        <f t="array" ref="V250">_xlfn.IFS(H250&lt;30,"Under 30",H250&lt;66,"Middle Age",H250&gt;=66,"Senior")</f>
        <v>Middle Age</v>
      </c>
      <c r="W250" s="4" t="s">
        <v>47</v>
      </c>
    </row>
    <row r="251" spans="1:23" x14ac:dyDescent="0.3">
      <c r="A251" s="4" t="s">
        <v>359</v>
      </c>
      <c r="B251" s="4" t="s">
        <v>24</v>
      </c>
      <c r="C251" s="4">
        <v>8</v>
      </c>
      <c r="D251" s="4">
        <v>0</v>
      </c>
      <c r="E251" s="4" t="s">
        <v>31</v>
      </c>
      <c r="F251" s="4" t="s">
        <v>175</v>
      </c>
      <c r="G251" s="4" t="s">
        <v>33</v>
      </c>
      <c r="H251" s="4">
        <v>44</v>
      </c>
      <c r="I251" s="4" t="s">
        <v>24</v>
      </c>
      <c r="J251" s="4">
        <v>0</v>
      </c>
      <c r="K251" s="4" t="s">
        <v>27</v>
      </c>
      <c r="L251" s="4" t="s">
        <v>35</v>
      </c>
      <c r="M251" s="4">
        <v>26</v>
      </c>
      <c r="P251" s="5">
        <v>44037</v>
      </c>
      <c r="Q251" s="6">
        <v>25.0861269616226</v>
      </c>
      <c r="R251" s="4">
        <v>3</v>
      </c>
      <c r="S251" s="4" t="str" cm="1">
        <f t="array" ref="S251">_xlfn.IFS(R251=0,"None",R251&lt;3,"Low",R251&lt;6,"Medium",R251&lt;=10,"High")</f>
        <v>Medium</v>
      </c>
      <c r="T251" s="4" t="str" cm="1">
        <f t="array" ref="T251">_xlfn.IFS(M251&lt;=20,"Low",M251&lt;=50,"Medium",M251&lt;=90,"High")</f>
        <v>Medium</v>
      </c>
      <c r="U251" s="7">
        <f>Datos_Limpios[[#This Row],[Number of Complaints or Support]]/Datos_Limpios[[#This Row],[Account Length (in months)]]</f>
        <v>0.375</v>
      </c>
      <c r="V251" s="4" t="str" cm="1">
        <f t="array" ref="V251">_xlfn.IFS(H251&lt;30,"Under 30",H251&lt;66,"Middle Age",H251&gt;=66,"Senior")</f>
        <v>Middle Age</v>
      </c>
      <c r="W251" s="4" t="s">
        <v>29</v>
      </c>
    </row>
    <row r="252" spans="1:23" x14ac:dyDescent="0.3">
      <c r="A252" s="4" t="s">
        <v>360</v>
      </c>
      <c r="B252" s="4" t="s">
        <v>31</v>
      </c>
      <c r="C252" s="4">
        <v>9</v>
      </c>
      <c r="D252" s="4">
        <v>2</v>
      </c>
      <c r="E252" s="4" t="s">
        <v>31</v>
      </c>
      <c r="F252" s="4" t="s">
        <v>68</v>
      </c>
      <c r="G252" s="4" t="s">
        <v>26</v>
      </c>
      <c r="H252" s="4">
        <v>51</v>
      </c>
      <c r="I252" s="4" t="s">
        <v>24</v>
      </c>
      <c r="J252" s="4">
        <v>0</v>
      </c>
      <c r="K252" s="4" t="s">
        <v>27</v>
      </c>
      <c r="L252" s="4" t="s">
        <v>35</v>
      </c>
      <c r="M252" s="4">
        <v>53</v>
      </c>
      <c r="N252" s="4" t="s">
        <v>92</v>
      </c>
      <c r="O252" s="4" t="s">
        <v>93</v>
      </c>
      <c r="P252" s="5">
        <v>45227</v>
      </c>
      <c r="Q252" s="6">
        <v>45.79102613309292</v>
      </c>
      <c r="R252" s="4">
        <v>9</v>
      </c>
      <c r="S252" s="4" t="str" cm="1">
        <f t="array" ref="S252">_xlfn.IFS(R252=0,"None",R252&lt;3,"Low",R252&lt;6,"Medium",R252&lt;=10,"High")</f>
        <v>High</v>
      </c>
      <c r="T252" s="4" t="str" cm="1">
        <f t="array" ref="T252">_xlfn.IFS(M252&lt;=20,"Low",M252&lt;=50,"Medium",M252&lt;=90,"High")</f>
        <v>High</v>
      </c>
      <c r="U252" s="7">
        <f>Datos_Limpios[[#This Row],[Number of Complaints or Support]]/Datos_Limpios[[#This Row],[Account Length (in months)]]</f>
        <v>1</v>
      </c>
      <c r="V252" s="4" t="str" cm="1">
        <f t="array" ref="V252">_xlfn.IFS(H252&lt;30,"Under 30",H252&lt;66,"Middle Age",H252&gt;=66,"Senior")</f>
        <v>Middle Age</v>
      </c>
      <c r="W252" s="4" t="s">
        <v>40</v>
      </c>
    </row>
    <row r="253" spans="1:23" x14ac:dyDescent="0.3">
      <c r="A253" s="4" t="s">
        <v>361</v>
      </c>
      <c r="B253" s="4" t="s">
        <v>24</v>
      </c>
      <c r="C253" s="4">
        <v>68</v>
      </c>
      <c r="D253" s="4">
        <v>0</v>
      </c>
      <c r="E253" s="4" t="s">
        <v>31</v>
      </c>
      <c r="F253" s="4" t="s">
        <v>106</v>
      </c>
      <c r="G253" s="4" t="s">
        <v>33</v>
      </c>
      <c r="H253" s="4">
        <v>76</v>
      </c>
      <c r="I253" s="4" t="s">
        <v>24</v>
      </c>
      <c r="J253" s="4">
        <v>0</v>
      </c>
      <c r="K253" s="4" t="s">
        <v>46</v>
      </c>
      <c r="L253" s="4" t="s">
        <v>28</v>
      </c>
      <c r="M253" s="4">
        <v>38</v>
      </c>
      <c r="P253" s="5">
        <v>43851</v>
      </c>
      <c r="Q253" s="6">
        <v>43.371082567817453</v>
      </c>
      <c r="R253" s="4">
        <v>3</v>
      </c>
      <c r="S253" s="4" t="str" cm="1">
        <f t="array" ref="S253">_xlfn.IFS(R253=0,"None",R253&lt;3,"Low",R253&lt;6,"Medium",R253&lt;=10,"High")</f>
        <v>Medium</v>
      </c>
      <c r="T253" s="4" t="str" cm="1">
        <f t="array" ref="T253">_xlfn.IFS(M253&lt;=20,"Low",M253&lt;=50,"Medium",M253&lt;=90,"High")</f>
        <v>Medium</v>
      </c>
      <c r="U253" s="7">
        <f>Datos_Limpios[[#This Row],[Number of Complaints or Support]]/Datos_Limpios[[#This Row],[Account Length (in months)]]</f>
        <v>4.4117647058823532E-2</v>
      </c>
      <c r="V253" s="4" t="str" cm="1">
        <f t="array" ref="V253">_xlfn.IFS(H253&lt;30,"Under 30",H253&lt;66,"Middle Age",H253&gt;=66,"Senior")</f>
        <v>Senior</v>
      </c>
      <c r="W253" s="4" t="s">
        <v>29</v>
      </c>
    </row>
    <row r="254" spans="1:23" x14ac:dyDescent="0.3">
      <c r="A254" s="4" t="s">
        <v>362</v>
      </c>
      <c r="B254" s="4" t="s">
        <v>24</v>
      </c>
      <c r="C254" s="4">
        <v>9</v>
      </c>
      <c r="D254" s="4">
        <v>1</v>
      </c>
      <c r="E254" s="4" t="s">
        <v>31</v>
      </c>
      <c r="F254" s="4" t="s">
        <v>140</v>
      </c>
      <c r="G254" s="4" t="s">
        <v>33</v>
      </c>
      <c r="H254" s="4">
        <v>70</v>
      </c>
      <c r="I254" s="4" t="s">
        <v>24</v>
      </c>
      <c r="J254" s="4">
        <v>0</v>
      </c>
      <c r="K254" s="4" t="s">
        <v>46</v>
      </c>
      <c r="L254" s="4" t="s">
        <v>35</v>
      </c>
      <c r="M254" s="4">
        <v>31</v>
      </c>
      <c r="P254" s="5">
        <v>43845</v>
      </c>
      <c r="Q254" s="6">
        <v>32.273349267732137</v>
      </c>
      <c r="R254" s="4">
        <v>0</v>
      </c>
      <c r="S254" s="4" t="str" cm="1">
        <f t="array" ref="S254">_xlfn.IFS(R254=0,"None",R254&lt;3,"Low",R254&lt;6,"Medium",R254&lt;=10,"High")</f>
        <v>None</v>
      </c>
      <c r="T254" s="4" t="str" cm="1">
        <f t="array" ref="T254">_xlfn.IFS(M254&lt;=20,"Low",M254&lt;=50,"Medium",M254&lt;=90,"High")</f>
        <v>Medium</v>
      </c>
      <c r="U254" s="7">
        <f>Datos_Limpios[[#This Row],[Number of Complaints or Support]]/Datos_Limpios[[#This Row],[Account Length (in months)]]</f>
        <v>0</v>
      </c>
      <c r="V254" s="4" t="str" cm="1">
        <f t="array" ref="V254">_xlfn.IFS(H254&lt;30,"Under 30",H254&lt;66,"Middle Age",H254&gt;=66,"Senior")</f>
        <v>Senior</v>
      </c>
      <c r="W254" s="4" t="s">
        <v>40</v>
      </c>
    </row>
    <row r="255" spans="1:23" x14ac:dyDescent="0.3">
      <c r="A255" s="4" t="s">
        <v>363</v>
      </c>
      <c r="B255" s="4" t="s">
        <v>24</v>
      </c>
      <c r="C255" s="4">
        <v>69</v>
      </c>
      <c r="D255" s="4">
        <v>0</v>
      </c>
      <c r="E255" s="4" t="s">
        <v>31</v>
      </c>
      <c r="F255" s="4" t="s">
        <v>49</v>
      </c>
      <c r="G255" s="4" t="s">
        <v>26</v>
      </c>
      <c r="H255" s="4">
        <v>43</v>
      </c>
      <c r="I255" s="4" t="s">
        <v>31</v>
      </c>
      <c r="J255" s="4">
        <v>5</v>
      </c>
      <c r="K255" s="4" t="s">
        <v>46</v>
      </c>
      <c r="L255" s="4" t="s">
        <v>35</v>
      </c>
      <c r="M255" s="4">
        <v>32</v>
      </c>
      <c r="P255" s="5">
        <v>44296</v>
      </c>
      <c r="Q255" s="6">
        <v>35.581527932688893</v>
      </c>
      <c r="R255" s="4">
        <v>6</v>
      </c>
      <c r="S255" s="4" t="str" cm="1">
        <f t="array" ref="S255">_xlfn.IFS(R255=0,"None",R255&lt;3,"Low",R255&lt;6,"Medium",R255&lt;=10,"High")</f>
        <v>High</v>
      </c>
      <c r="T255" s="4" t="str" cm="1">
        <f t="array" ref="T255">_xlfn.IFS(M255&lt;=20,"Low",M255&lt;=50,"Medium",M255&lt;=90,"High")</f>
        <v>Medium</v>
      </c>
      <c r="U255" s="7">
        <f>Datos_Limpios[[#This Row],[Number of Complaints or Support]]/Datos_Limpios[[#This Row],[Account Length (in months)]]</f>
        <v>8.6956521739130432E-2</v>
      </c>
      <c r="V255" s="4" t="str" cm="1">
        <f t="array" ref="V255">_xlfn.IFS(H255&lt;30,"Under 30",H255&lt;66,"Middle Age",H255&gt;=66,"Senior")</f>
        <v>Middle Age</v>
      </c>
      <c r="W255" s="4" t="s">
        <v>29</v>
      </c>
    </row>
    <row r="256" spans="1:23" x14ac:dyDescent="0.3">
      <c r="A256" s="4" t="s">
        <v>364</v>
      </c>
      <c r="B256" s="4" t="s">
        <v>24</v>
      </c>
      <c r="C256" s="4">
        <v>23</v>
      </c>
      <c r="D256" s="4">
        <v>2</v>
      </c>
      <c r="E256" s="4" t="s">
        <v>24</v>
      </c>
      <c r="F256" s="4" t="s">
        <v>98</v>
      </c>
      <c r="G256" s="4" t="s">
        <v>26</v>
      </c>
      <c r="H256" s="4">
        <v>28</v>
      </c>
      <c r="I256" s="4" t="s">
        <v>31</v>
      </c>
      <c r="J256" s="4">
        <v>2</v>
      </c>
      <c r="K256" s="4" t="s">
        <v>27</v>
      </c>
      <c r="L256" s="4" t="s">
        <v>35</v>
      </c>
      <c r="M256" s="4">
        <v>6</v>
      </c>
      <c r="P256" s="5">
        <v>44459</v>
      </c>
      <c r="Q256" s="6">
        <v>5.2834128717683697</v>
      </c>
      <c r="R256" s="4">
        <v>6</v>
      </c>
      <c r="S256" s="4" t="str" cm="1">
        <f t="array" ref="S256">_xlfn.IFS(R256=0,"None",R256&lt;3,"Low",R256&lt;6,"Medium",R256&lt;=10,"High")</f>
        <v>High</v>
      </c>
      <c r="T256" s="4" t="str" cm="1">
        <f t="array" ref="T256">_xlfn.IFS(M256&lt;=20,"Low",M256&lt;=50,"Medium",M256&lt;=90,"High")</f>
        <v>Low</v>
      </c>
      <c r="U256" s="7">
        <f>Datos_Limpios[[#This Row],[Number of Complaints or Support]]/Datos_Limpios[[#This Row],[Account Length (in months)]]</f>
        <v>0.2608695652173913</v>
      </c>
      <c r="V256" s="4" t="str" cm="1">
        <f t="array" ref="V256">_xlfn.IFS(H256&lt;30,"Under 30",H256&lt;66,"Middle Age",H256&gt;=66,"Senior")</f>
        <v>Under 30</v>
      </c>
      <c r="W256" s="4" t="s">
        <v>29</v>
      </c>
    </row>
    <row r="257" spans="1:23" x14ac:dyDescent="0.3">
      <c r="A257" s="4" t="s">
        <v>365</v>
      </c>
      <c r="B257" s="4" t="s">
        <v>24</v>
      </c>
      <c r="C257" s="4">
        <v>48</v>
      </c>
      <c r="D257" s="4">
        <v>2</v>
      </c>
      <c r="E257" s="4" t="s">
        <v>24</v>
      </c>
      <c r="F257" s="4" t="s">
        <v>129</v>
      </c>
      <c r="G257" s="4" t="s">
        <v>33</v>
      </c>
      <c r="H257" s="4">
        <v>23</v>
      </c>
      <c r="I257" s="4" t="s">
        <v>24</v>
      </c>
      <c r="J257" s="4">
        <v>0</v>
      </c>
      <c r="K257" s="4" t="s">
        <v>34</v>
      </c>
      <c r="L257" s="4" t="s">
        <v>28</v>
      </c>
      <c r="M257" s="4">
        <v>43</v>
      </c>
      <c r="P257" s="5">
        <v>44780</v>
      </c>
      <c r="Q257" s="6">
        <v>47.936097235488567</v>
      </c>
      <c r="R257" s="4">
        <v>4</v>
      </c>
      <c r="S257" s="4" t="str" cm="1">
        <f t="array" ref="S257">_xlfn.IFS(R257=0,"None",R257&lt;3,"Low",R257&lt;6,"Medium",R257&lt;=10,"High")</f>
        <v>Medium</v>
      </c>
      <c r="T257" s="4" t="str" cm="1">
        <f t="array" ref="T257">_xlfn.IFS(M257&lt;=20,"Low",M257&lt;=50,"Medium",M257&lt;=90,"High")</f>
        <v>Medium</v>
      </c>
      <c r="U257" s="7">
        <f>Datos_Limpios[[#This Row],[Number of Complaints or Support]]/Datos_Limpios[[#This Row],[Account Length (in months)]]</f>
        <v>8.3333333333333329E-2</v>
      </c>
      <c r="V257" s="4" t="str" cm="1">
        <f t="array" ref="V257">_xlfn.IFS(H257&lt;30,"Under 30",H257&lt;66,"Middle Age",H257&gt;=66,"Senior")</f>
        <v>Under 30</v>
      </c>
      <c r="W257" s="4" t="s">
        <v>29</v>
      </c>
    </row>
    <row r="258" spans="1:23" x14ac:dyDescent="0.3">
      <c r="A258" s="4" t="s">
        <v>366</v>
      </c>
      <c r="B258" s="4" t="s">
        <v>31</v>
      </c>
      <c r="C258" s="4">
        <v>30</v>
      </c>
      <c r="D258" s="4">
        <v>5</v>
      </c>
      <c r="E258" s="4" t="s">
        <v>31</v>
      </c>
      <c r="F258" s="4" t="s">
        <v>367</v>
      </c>
      <c r="G258" s="4" t="s">
        <v>33</v>
      </c>
      <c r="H258" s="4">
        <v>51</v>
      </c>
      <c r="I258" s="4" t="s">
        <v>24</v>
      </c>
      <c r="J258" s="4">
        <v>0</v>
      </c>
      <c r="K258" s="4" t="s">
        <v>34</v>
      </c>
      <c r="L258" s="4" t="s">
        <v>35</v>
      </c>
      <c r="M258" s="4">
        <v>42</v>
      </c>
      <c r="N258" s="4" t="s">
        <v>66</v>
      </c>
      <c r="O258" s="4" t="s">
        <v>368</v>
      </c>
      <c r="P258" s="5">
        <v>44837</v>
      </c>
      <c r="Q258" s="6">
        <v>42.351031065126747</v>
      </c>
      <c r="R258" s="4">
        <v>3</v>
      </c>
      <c r="S258" s="4" t="str" cm="1">
        <f t="array" ref="S258">_xlfn.IFS(R258=0,"None",R258&lt;3,"Low",R258&lt;6,"Medium",R258&lt;=10,"High")</f>
        <v>Medium</v>
      </c>
      <c r="T258" s="4" t="str" cm="1">
        <f t="array" ref="T258">_xlfn.IFS(M258&lt;=20,"Low",M258&lt;=50,"Medium",M258&lt;=90,"High")</f>
        <v>Medium</v>
      </c>
      <c r="U258" s="7">
        <f>Datos_Limpios[[#This Row],[Number of Complaints or Support]]/Datos_Limpios[[#This Row],[Account Length (in months)]]</f>
        <v>0.1</v>
      </c>
      <c r="V258" s="4" t="str" cm="1">
        <f t="array" ref="V258">_xlfn.IFS(H258&lt;30,"Under 30",H258&lt;66,"Middle Age",H258&gt;=66,"Senior")</f>
        <v>Middle Age</v>
      </c>
      <c r="W258" s="4" t="s">
        <v>29</v>
      </c>
    </row>
    <row r="259" spans="1:23" x14ac:dyDescent="0.3">
      <c r="A259" s="4" t="s">
        <v>369</v>
      </c>
      <c r="B259" s="4" t="s">
        <v>24</v>
      </c>
      <c r="C259" s="4">
        <v>15</v>
      </c>
      <c r="D259" s="4">
        <v>1</v>
      </c>
      <c r="E259" s="4" t="s">
        <v>31</v>
      </c>
      <c r="F259" s="4" t="s">
        <v>264</v>
      </c>
      <c r="G259" s="4" t="s">
        <v>33</v>
      </c>
      <c r="H259" s="4">
        <v>42</v>
      </c>
      <c r="I259" s="4" t="s">
        <v>31</v>
      </c>
      <c r="J259" s="4">
        <v>3</v>
      </c>
      <c r="K259" s="4" t="s">
        <v>27</v>
      </c>
      <c r="L259" s="4" t="s">
        <v>115</v>
      </c>
      <c r="M259" s="4">
        <v>29</v>
      </c>
      <c r="P259" s="5">
        <v>44575</v>
      </c>
      <c r="Q259" s="6">
        <v>25.94039335912445</v>
      </c>
      <c r="R259" s="4">
        <v>0</v>
      </c>
      <c r="S259" s="4" t="str" cm="1">
        <f t="array" ref="S259">_xlfn.IFS(R259=0,"None",R259&lt;3,"Low",R259&lt;6,"Medium",R259&lt;=10,"High")</f>
        <v>None</v>
      </c>
      <c r="T259" s="4" t="str" cm="1">
        <f t="array" ref="T259">_xlfn.IFS(M259&lt;=20,"Low",M259&lt;=50,"Medium",M259&lt;=90,"High")</f>
        <v>Medium</v>
      </c>
      <c r="U259" s="7">
        <f>Datos_Limpios[[#This Row],[Number of Complaints or Support]]/Datos_Limpios[[#This Row],[Account Length (in months)]]</f>
        <v>0</v>
      </c>
      <c r="V259" s="4" t="str" cm="1">
        <f t="array" ref="V259">_xlfn.IFS(H259&lt;30,"Under 30",H259&lt;66,"Middle Age",H259&gt;=66,"Senior")</f>
        <v>Middle Age</v>
      </c>
      <c r="W259" s="4" t="s">
        <v>47</v>
      </c>
    </row>
    <row r="260" spans="1:23" x14ac:dyDescent="0.3">
      <c r="A260" s="4" t="s">
        <v>370</v>
      </c>
      <c r="B260" s="4" t="s">
        <v>24</v>
      </c>
      <c r="C260" s="4">
        <v>8</v>
      </c>
      <c r="D260" s="4">
        <v>0</v>
      </c>
      <c r="E260" s="4" t="s">
        <v>31</v>
      </c>
      <c r="F260" s="4" t="s">
        <v>209</v>
      </c>
      <c r="G260" s="4" t="s">
        <v>26</v>
      </c>
      <c r="H260" s="4">
        <v>49</v>
      </c>
      <c r="I260" s="4" t="s">
        <v>24</v>
      </c>
      <c r="J260" s="4">
        <v>0</v>
      </c>
      <c r="K260" s="4" t="s">
        <v>27</v>
      </c>
      <c r="L260" s="4" t="s">
        <v>35</v>
      </c>
      <c r="M260" s="4">
        <v>34</v>
      </c>
      <c r="P260" s="5">
        <v>44692</v>
      </c>
      <c r="Q260" s="6">
        <v>37.652324183455441</v>
      </c>
      <c r="R260" s="4">
        <v>8</v>
      </c>
      <c r="S260" s="4" t="str" cm="1">
        <f t="array" ref="S260">_xlfn.IFS(R260=0,"None",R260&lt;3,"Low",R260&lt;6,"Medium",R260&lt;=10,"High")</f>
        <v>High</v>
      </c>
      <c r="T260" s="4" t="str" cm="1">
        <f t="array" ref="T260">_xlfn.IFS(M260&lt;=20,"Low",M260&lt;=50,"Medium",M260&lt;=90,"High")</f>
        <v>Medium</v>
      </c>
      <c r="U260" s="7">
        <f>Datos_Limpios[[#This Row],[Number of Complaints or Support]]/Datos_Limpios[[#This Row],[Account Length (in months)]]</f>
        <v>1</v>
      </c>
      <c r="V260" s="4" t="str" cm="1">
        <f t="array" ref="V260">_xlfn.IFS(H260&lt;30,"Under 30",H260&lt;66,"Middle Age",H260&gt;=66,"Senior")</f>
        <v>Middle Age</v>
      </c>
      <c r="W260" s="4" t="s">
        <v>40</v>
      </c>
    </row>
    <row r="261" spans="1:23" x14ac:dyDescent="0.3">
      <c r="A261" s="4" t="s">
        <v>371</v>
      </c>
      <c r="B261" s="4" t="s">
        <v>24</v>
      </c>
      <c r="C261" s="4">
        <v>66</v>
      </c>
      <c r="D261" s="4">
        <v>0</v>
      </c>
      <c r="E261" s="4" t="s">
        <v>31</v>
      </c>
      <c r="F261" s="4" t="s">
        <v>95</v>
      </c>
      <c r="G261" s="4" t="s">
        <v>33</v>
      </c>
      <c r="H261" s="4">
        <v>64</v>
      </c>
      <c r="I261" s="4" t="s">
        <v>24</v>
      </c>
      <c r="J261" s="4">
        <v>0</v>
      </c>
      <c r="K261" s="4" t="s">
        <v>34</v>
      </c>
      <c r="L261" s="4" t="s">
        <v>35</v>
      </c>
      <c r="M261" s="4">
        <v>61</v>
      </c>
      <c r="P261" s="5">
        <v>44424</v>
      </c>
      <c r="Q261" s="6">
        <v>59.601085436439341</v>
      </c>
      <c r="R261" s="4">
        <v>3</v>
      </c>
      <c r="S261" s="4" t="str" cm="1">
        <f t="array" ref="S261">_xlfn.IFS(R261=0,"None",R261&lt;3,"Low",R261&lt;6,"Medium",R261&lt;=10,"High")</f>
        <v>Medium</v>
      </c>
      <c r="T261" s="4" t="str" cm="1">
        <f t="array" ref="T261">_xlfn.IFS(M261&lt;=20,"Low",M261&lt;=50,"Medium",M261&lt;=90,"High")</f>
        <v>High</v>
      </c>
      <c r="U261" s="7">
        <f>Datos_Limpios[[#This Row],[Number of Complaints or Support]]/Datos_Limpios[[#This Row],[Account Length (in months)]]</f>
        <v>4.5454545454545456E-2</v>
      </c>
      <c r="V261" s="4" t="str" cm="1">
        <f t="array" ref="V261">_xlfn.IFS(H261&lt;30,"Under 30",H261&lt;66,"Middle Age",H261&gt;=66,"Senior")</f>
        <v>Middle Age</v>
      </c>
      <c r="W261" s="4" t="s">
        <v>47</v>
      </c>
    </row>
    <row r="262" spans="1:23" x14ac:dyDescent="0.3">
      <c r="A262" s="4" t="s">
        <v>372</v>
      </c>
      <c r="B262" s="4" t="s">
        <v>24</v>
      </c>
      <c r="C262" s="4">
        <v>19</v>
      </c>
      <c r="D262" s="4">
        <v>0</v>
      </c>
      <c r="E262" s="4" t="s">
        <v>31</v>
      </c>
      <c r="F262" s="4" t="s">
        <v>165</v>
      </c>
      <c r="G262" s="4" t="s">
        <v>33</v>
      </c>
      <c r="H262" s="4">
        <v>19</v>
      </c>
      <c r="I262" s="4" t="s">
        <v>24</v>
      </c>
      <c r="J262" s="4">
        <v>0</v>
      </c>
      <c r="K262" s="4" t="s">
        <v>27</v>
      </c>
      <c r="L262" s="4" t="s">
        <v>28</v>
      </c>
      <c r="M262" s="4">
        <v>29</v>
      </c>
      <c r="P262" s="5">
        <v>45139</v>
      </c>
      <c r="Q262" s="6">
        <v>33.195499645089988</v>
      </c>
      <c r="R262" s="4">
        <v>6</v>
      </c>
      <c r="S262" s="4" t="str" cm="1">
        <f t="array" ref="S262">_xlfn.IFS(R262=0,"None",R262&lt;3,"Low",R262&lt;6,"Medium",R262&lt;=10,"High")</f>
        <v>High</v>
      </c>
      <c r="T262" s="4" t="str" cm="1">
        <f t="array" ref="T262">_xlfn.IFS(M262&lt;=20,"Low",M262&lt;=50,"Medium",M262&lt;=90,"High")</f>
        <v>Medium</v>
      </c>
      <c r="U262" s="7">
        <f>Datos_Limpios[[#This Row],[Number of Complaints or Support]]/Datos_Limpios[[#This Row],[Account Length (in months)]]</f>
        <v>0.31578947368421051</v>
      </c>
      <c r="V262" s="4" t="str" cm="1">
        <f t="array" ref="V262">_xlfn.IFS(H262&lt;30,"Under 30",H262&lt;66,"Middle Age",H262&gt;=66,"Senior")</f>
        <v>Under 30</v>
      </c>
      <c r="W262" s="4" t="s">
        <v>40</v>
      </c>
    </row>
    <row r="263" spans="1:23" x14ac:dyDescent="0.3">
      <c r="A263" s="4" t="s">
        <v>373</v>
      </c>
      <c r="B263" s="4" t="s">
        <v>24</v>
      </c>
      <c r="C263" s="4">
        <v>47</v>
      </c>
      <c r="D263" s="4">
        <v>0</v>
      </c>
      <c r="E263" s="4" t="s">
        <v>24</v>
      </c>
      <c r="F263" s="4" t="s">
        <v>219</v>
      </c>
      <c r="G263" s="4" t="s">
        <v>26</v>
      </c>
      <c r="H263" s="4">
        <v>35</v>
      </c>
      <c r="I263" s="4" t="s">
        <v>24</v>
      </c>
      <c r="J263" s="4">
        <v>0</v>
      </c>
      <c r="K263" s="4" t="s">
        <v>34</v>
      </c>
      <c r="L263" s="4" t="s">
        <v>115</v>
      </c>
      <c r="M263" s="4">
        <v>9</v>
      </c>
      <c r="P263" s="5">
        <v>44995</v>
      </c>
      <c r="Q263" s="6">
        <v>8.4153135757827808</v>
      </c>
      <c r="R263" s="4">
        <v>2</v>
      </c>
      <c r="S263" s="4" t="str" cm="1">
        <f t="array" ref="S263">_xlfn.IFS(R263=0,"None",R263&lt;3,"Low",R263&lt;6,"Medium",R263&lt;=10,"High")</f>
        <v>Low</v>
      </c>
      <c r="T263" s="4" t="str" cm="1">
        <f t="array" ref="T263">_xlfn.IFS(M263&lt;=20,"Low",M263&lt;=50,"Medium",M263&lt;=90,"High")</f>
        <v>Low</v>
      </c>
      <c r="U263" s="7">
        <f>Datos_Limpios[[#This Row],[Number of Complaints or Support]]/Datos_Limpios[[#This Row],[Account Length (in months)]]</f>
        <v>4.2553191489361701E-2</v>
      </c>
      <c r="V263" s="4" t="str" cm="1">
        <f t="array" ref="V263">_xlfn.IFS(H263&lt;30,"Under 30",H263&lt;66,"Middle Age",H263&gt;=66,"Senior")</f>
        <v>Middle Age</v>
      </c>
      <c r="W263" s="4" t="s">
        <v>43</v>
      </c>
    </row>
    <row r="264" spans="1:23" x14ac:dyDescent="0.3">
      <c r="A264" s="4" t="s">
        <v>374</v>
      </c>
      <c r="B264" s="4" t="s">
        <v>24</v>
      </c>
      <c r="C264" s="4">
        <v>44</v>
      </c>
      <c r="D264" s="4">
        <v>2</v>
      </c>
      <c r="E264" s="4" t="s">
        <v>31</v>
      </c>
      <c r="F264" s="4" t="s">
        <v>209</v>
      </c>
      <c r="G264" s="4" t="s">
        <v>26</v>
      </c>
      <c r="H264" s="4">
        <v>76</v>
      </c>
      <c r="I264" s="4" t="s">
        <v>24</v>
      </c>
      <c r="J264" s="4">
        <v>0</v>
      </c>
      <c r="K264" s="4" t="s">
        <v>34</v>
      </c>
      <c r="L264" s="4" t="s">
        <v>35</v>
      </c>
      <c r="M264" s="4">
        <v>62</v>
      </c>
      <c r="P264" s="5">
        <v>44234</v>
      </c>
      <c r="Q264" s="6">
        <v>50.668801489547377</v>
      </c>
      <c r="R264" s="4">
        <v>3</v>
      </c>
      <c r="S264" s="4" t="str" cm="1">
        <f t="array" ref="S264">_xlfn.IFS(R264=0,"None",R264&lt;3,"Low",R264&lt;6,"Medium",R264&lt;=10,"High")</f>
        <v>Medium</v>
      </c>
      <c r="T264" s="4" t="str" cm="1">
        <f t="array" ref="T264">_xlfn.IFS(M264&lt;=20,"Low",M264&lt;=50,"Medium",M264&lt;=90,"High")</f>
        <v>High</v>
      </c>
      <c r="U264" s="7">
        <f>Datos_Limpios[[#This Row],[Number of Complaints or Support]]/Datos_Limpios[[#This Row],[Account Length (in months)]]</f>
        <v>6.8181818181818177E-2</v>
      </c>
      <c r="V264" s="4" t="str" cm="1">
        <f t="array" ref="V264">_xlfn.IFS(H264&lt;30,"Under 30",H264&lt;66,"Middle Age",H264&gt;=66,"Senior")</f>
        <v>Senior</v>
      </c>
      <c r="W264" s="4" t="s">
        <v>40</v>
      </c>
    </row>
    <row r="265" spans="1:23" x14ac:dyDescent="0.3">
      <c r="A265" s="4" t="s">
        <v>375</v>
      </c>
      <c r="B265" s="4" t="s">
        <v>24</v>
      </c>
      <c r="C265" s="4">
        <v>71</v>
      </c>
      <c r="D265" s="4">
        <v>1</v>
      </c>
      <c r="E265" s="4" t="s">
        <v>24</v>
      </c>
      <c r="F265" s="4" t="s">
        <v>138</v>
      </c>
      <c r="G265" s="4" t="s">
        <v>33</v>
      </c>
      <c r="H265" s="4">
        <v>21</v>
      </c>
      <c r="I265" s="4" t="s">
        <v>24</v>
      </c>
      <c r="J265" s="4">
        <v>0</v>
      </c>
      <c r="K265" s="4" t="s">
        <v>34</v>
      </c>
      <c r="L265" s="4" t="s">
        <v>35</v>
      </c>
      <c r="M265" s="4">
        <v>31</v>
      </c>
      <c r="P265" s="5">
        <v>45181</v>
      </c>
      <c r="Q265" s="6">
        <v>29.927849861736419</v>
      </c>
      <c r="R265" s="4">
        <v>9</v>
      </c>
      <c r="S265" s="4" t="str" cm="1">
        <f t="array" ref="S265">_xlfn.IFS(R265=0,"None",R265&lt;3,"Low",R265&lt;6,"Medium",R265&lt;=10,"High")</f>
        <v>High</v>
      </c>
      <c r="T265" s="4" t="str" cm="1">
        <f t="array" ref="T265">_xlfn.IFS(M265&lt;=20,"Low",M265&lt;=50,"Medium",M265&lt;=90,"High")</f>
        <v>Medium</v>
      </c>
      <c r="U265" s="7">
        <f>Datos_Limpios[[#This Row],[Number of Complaints or Support]]/Datos_Limpios[[#This Row],[Account Length (in months)]]</f>
        <v>0.12676056338028169</v>
      </c>
      <c r="V265" s="4" t="str" cm="1">
        <f t="array" ref="V265">_xlfn.IFS(H265&lt;30,"Under 30",H265&lt;66,"Middle Age",H265&gt;=66,"Senior")</f>
        <v>Under 30</v>
      </c>
      <c r="W265" s="4" t="s">
        <v>47</v>
      </c>
    </row>
    <row r="266" spans="1:23" x14ac:dyDescent="0.3">
      <c r="A266" s="4" t="s">
        <v>376</v>
      </c>
      <c r="B266" s="4" t="s">
        <v>31</v>
      </c>
      <c r="C266" s="4">
        <v>4</v>
      </c>
      <c r="D266" s="4">
        <v>5</v>
      </c>
      <c r="E266" s="4" t="s">
        <v>31</v>
      </c>
      <c r="F266" s="4" t="s">
        <v>54</v>
      </c>
      <c r="G266" s="4" t="s">
        <v>26</v>
      </c>
      <c r="H266" s="4">
        <v>72</v>
      </c>
      <c r="I266" s="4" t="s">
        <v>24</v>
      </c>
      <c r="J266" s="4">
        <v>0</v>
      </c>
      <c r="K266" s="4" t="s">
        <v>27</v>
      </c>
      <c r="L266" s="4" t="s">
        <v>35</v>
      </c>
      <c r="M266" s="4">
        <v>32</v>
      </c>
      <c r="N266" s="4" t="s">
        <v>92</v>
      </c>
      <c r="O266" s="4" t="s">
        <v>153</v>
      </c>
      <c r="P266" s="5">
        <v>44865</v>
      </c>
      <c r="Q266" s="6">
        <v>27.761654561148671</v>
      </c>
      <c r="R266" s="4">
        <v>6</v>
      </c>
      <c r="S266" s="4" t="str" cm="1">
        <f t="array" ref="S266">_xlfn.IFS(R266=0,"None",R266&lt;3,"Low",R266&lt;6,"Medium",R266&lt;=10,"High")</f>
        <v>High</v>
      </c>
      <c r="T266" s="4" t="str" cm="1">
        <f t="array" ref="T266">_xlfn.IFS(M266&lt;=20,"Low",M266&lt;=50,"Medium",M266&lt;=90,"High")</f>
        <v>Medium</v>
      </c>
      <c r="U266" s="7">
        <f>Datos_Limpios[[#This Row],[Number of Complaints or Support]]/Datos_Limpios[[#This Row],[Account Length (in months)]]</f>
        <v>1.5</v>
      </c>
      <c r="V266" s="4" t="str" cm="1">
        <f t="array" ref="V266">_xlfn.IFS(H266&lt;30,"Under 30",H266&lt;66,"Middle Age",H266&gt;=66,"Senior")</f>
        <v>Senior</v>
      </c>
      <c r="W266" s="4" t="s">
        <v>43</v>
      </c>
    </row>
    <row r="267" spans="1:23" x14ac:dyDescent="0.3">
      <c r="A267" s="4" t="s">
        <v>377</v>
      </c>
      <c r="B267" s="4" t="s">
        <v>31</v>
      </c>
      <c r="C267" s="4">
        <v>14</v>
      </c>
      <c r="D267" s="4">
        <v>2</v>
      </c>
      <c r="E267" s="4" t="s">
        <v>31</v>
      </c>
      <c r="F267" s="4" t="s">
        <v>155</v>
      </c>
      <c r="G267" s="4" t="s">
        <v>33</v>
      </c>
      <c r="H267" s="4">
        <v>71</v>
      </c>
      <c r="I267" s="4" t="s">
        <v>24</v>
      </c>
      <c r="J267" s="4">
        <v>0</v>
      </c>
      <c r="K267" s="4" t="s">
        <v>27</v>
      </c>
      <c r="L267" s="4" t="s">
        <v>35</v>
      </c>
      <c r="M267" s="4">
        <v>34</v>
      </c>
      <c r="N267" s="4" t="s">
        <v>92</v>
      </c>
      <c r="O267" s="4" t="s">
        <v>249</v>
      </c>
      <c r="P267" s="5">
        <v>45119</v>
      </c>
      <c r="Q267" s="6">
        <v>36.127815559540913</v>
      </c>
      <c r="R267" s="4">
        <v>3</v>
      </c>
      <c r="S267" s="4" t="str" cm="1">
        <f t="array" ref="S267">_xlfn.IFS(R267=0,"None",R267&lt;3,"Low",R267&lt;6,"Medium",R267&lt;=10,"High")</f>
        <v>Medium</v>
      </c>
      <c r="T267" s="4" t="str" cm="1">
        <f t="array" ref="T267">_xlfn.IFS(M267&lt;=20,"Low",M267&lt;=50,"Medium",M267&lt;=90,"High")</f>
        <v>Medium</v>
      </c>
      <c r="U267" s="7">
        <f>Datos_Limpios[[#This Row],[Number of Complaints or Support]]/Datos_Limpios[[#This Row],[Account Length (in months)]]</f>
        <v>0.21428571428571427</v>
      </c>
      <c r="V267" s="4" t="str" cm="1">
        <f t="array" ref="V267">_xlfn.IFS(H267&lt;30,"Under 30",H267&lt;66,"Middle Age",H267&gt;=66,"Senior")</f>
        <v>Senior</v>
      </c>
      <c r="W267" s="4" t="s">
        <v>40</v>
      </c>
    </row>
    <row r="268" spans="1:23" x14ac:dyDescent="0.3">
      <c r="A268" s="4" t="s">
        <v>378</v>
      </c>
      <c r="B268" s="4" t="s">
        <v>24</v>
      </c>
      <c r="C268" s="4">
        <v>6</v>
      </c>
      <c r="D268" s="4">
        <v>0</v>
      </c>
      <c r="E268" s="4" t="s">
        <v>31</v>
      </c>
      <c r="F268" s="4" t="s">
        <v>124</v>
      </c>
      <c r="G268" s="4" t="s">
        <v>33</v>
      </c>
      <c r="H268" s="4">
        <v>64</v>
      </c>
      <c r="I268" s="4" t="s">
        <v>24</v>
      </c>
      <c r="J268" s="4">
        <v>0</v>
      </c>
      <c r="K268" s="4" t="s">
        <v>27</v>
      </c>
      <c r="L268" s="4" t="s">
        <v>28</v>
      </c>
      <c r="M268" s="4">
        <v>17</v>
      </c>
      <c r="P268" s="5">
        <v>44801</v>
      </c>
      <c r="Q268" s="6">
        <v>14.224417001036221</v>
      </c>
      <c r="R268" s="4">
        <v>9</v>
      </c>
      <c r="S268" s="4" t="str" cm="1">
        <f t="array" ref="S268">_xlfn.IFS(R268=0,"None",R268&lt;3,"Low",R268&lt;6,"Medium",R268&lt;=10,"High")</f>
        <v>High</v>
      </c>
      <c r="T268" s="4" t="str" cm="1">
        <f t="array" ref="T268">_xlfn.IFS(M268&lt;=20,"Low",M268&lt;=50,"Medium",M268&lt;=90,"High")</f>
        <v>Low</v>
      </c>
      <c r="U268" s="7">
        <f>Datos_Limpios[[#This Row],[Number of Complaints or Support]]/Datos_Limpios[[#This Row],[Account Length (in months)]]</f>
        <v>1.5</v>
      </c>
      <c r="V268" s="4" t="str" cm="1">
        <f t="array" ref="V268">_xlfn.IFS(H268&lt;30,"Under 30",H268&lt;66,"Middle Age",H268&gt;=66,"Senior")</f>
        <v>Middle Age</v>
      </c>
      <c r="W268" s="4" t="s">
        <v>43</v>
      </c>
    </row>
    <row r="269" spans="1:23" x14ac:dyDescent="0.3">
      <c r="A269" s="4" t="s">
        <v>379</v>
      </c>
      <c r="B269" s="4" t="s">
        <v>24</v>
      </c>
      <c r="C269" s="4">
        <v>54</v>
      </c>
      <c r="D269" s="4">
        <v>0</v>
      </c>
      <c r="E269" s="4" t="s">
        <v>24</v>
      </c>
      <c r="F269" s="4" t="s">
        <v>129</v>
      </c>
      <c r="G269" s="4" t="s">
        <v>26</v>
      </c>
      <c r="H269" s="4">
        <v>24</v>
      </c>
      <c r="I269" s="4" t="s">
        <v>31</v>
      </c>
      <c r="J269" s="4">
        <v>6</v>
      </c>
      <c r="K269" s="4" t="s">
        <v>46</v>
      </c>
      <c r="L269" s="4" t="s">
        <v>35</v>
      </c>
      <c r="M269" s="4">
        <v>6</v>
      </c>
      <c r="P269" s="5">
        <v>44454</v>
      </c>
      <c r="Q269" s="6">
        <v>6.251121513804561</v>
      </c>
      <c r="R269" s="4">
        <v>10</v>
      </c>
      <c r="S269" s="4" t="str" cm="1">
        <f t="array" ref="S269">_xlfn.IFS(R269=0,"None",R269&lt;3,"Low",R269&lt;6,"Medium",R269&lt;=10,"High")</f>
        <v>High</v>
      </c>
      <c r="T269" s="4" t="str" cm="1">
        <f t="array" ref="T269">_xlfn.IFS(M269&lt;=20,"Low",M269&lt;=50,"Medium",M269&lt;=90,"High")</f>
        <v>Low</v>
      </c>
      <c r="U269" s="7">
        <f>Datos_Limpios[[#This Row],[Number of Complaints or Support]]/Datos_Limpios[[#This Row],[Account Length (in months)]]</f>
        <v>0.18518518518518517</v>
      </c>
      <c r="V269" s="4" t="str" cm="1">
        <f t="array" ref="V269">_xlfn.IFS(H269&lt;30,"Under 30",H269&lt;66,"Middle Age",H269&gt;=66,"Senior")</f>
        <v>Under 30</v>
      </c>
      <c r="W269" s="4" t="s">
        <v>29</v>
      </c>
    </row>
    <row r="270" spans="1:23" x14ac:dyDescent="0.3">
      <c r="A270" s="4" t="s">
        <v>380</v>
      </c>
      <c r="B270" s="4" t="s">
        <v>31</v>
      </c>
      <c r="C270" s="4">
        <v>5</v>
      </c>
      <c r="D270" s="4">
        <v>5</v>
      </c>
      <c r="E270" s="4" t="s">
        <v>31</v>
      </c>
      <c r="F270" s="4" t="s">
        <v>110</v>
      </c>
      <c r="G270" s="4" t="s">
        <v>33</v>
      </c>
      <c r="H270" s="4">
        <v>76</v>
      </c>
      <c r="I270" s="4" t="s">
        <v>24</v>
      </c>
      <c r="J270" s="4">
        <v>0</v>
      </c>
      <c r="K270" s="4" t="s">
        <v>27</v>
      </c>
      <c r="L270" s="4" t="s">
        <v>35</v>
      </c>
      <c r="M270" s="4">
        <v>37</v>
      </c>
      <c r="N270" s="4" t="s">
        <v>66</v>
      </c>
      <c r="O270" s="4" t="s">
        <v>317</v>
      </c>
      <c r="P270" s="5">
        <v>44433</v>
      </c>
      <c r="Q270" s="6">
        <v>40.594172341521592</v>
      </c>
      <c r="R270" s="4">
        <v>10</v>
      </c>
      <c r="S270" s="4" t="str" cm="1">
        <f t="array" ref="S270">_xlfn.IFS(R270=0,"None",R270&lt;3,"Low",R270&lt;6,"Medium",R270&lt;=10,"High")</f>
        <v>High</v>
      </c>
      <c r="T270" s="4" t="str" cm="1">
        <f t="array" ref="T270">_xlfn.IFS(M270&lt;=20,"Low",M270&lt;=50,"Medium",M270&lt;=90,"High")</f>
        <v>Medium</v>
      </c>
      <c r="U270" s="7">
        <f>Datos_Limpios[[#This Row],[Number of Complaints or Support]]/Datos_Limpios[[#This Row],[Account Length (in months)]]</f>
        <v>2</v>
      </c>
      <c r="V270" s="4" t="str" cm="1">
        <f t="array" ref="V270">_xlfn.IFS(H270&lt;30,"Under 30",H270&lt;66,"Middle Age",H270&gt;=66,"Senior")</f>
        <v>Senior</v>
      </c>
      <c r="W270" s="4" t="s">
        <v>29</v>
      </c>
    </row>
    <row r="271" spans="1:23" x14ac:dyDescent="0.3">
      <c r="A271" s="4" t="s">
        <v>381</v>
      </c>
      <c r="B271" s="4" t="s">
        <v>24</v>
      </c>
      <c r="C271" s="4">
        <v>23</v>
      </c>
      <c r="D271" s="4">
        <v>0</v>
      </c>
      <c r="E271" s="4" t="s">
        <v>31</v>
      </c>
      <c r="F271" s="4" t="s">
        <v>106</v>
      </c>
      <c r="G271" s="4" t="s">
        <v>26</v>
      </c>
      <c r="H271" s="4">
        <v>43</v>
      </c>
      <c r="I271" s="4" t="s">
        <v>24</v>
      </c>
      <c r="J271" s="4">
        <v>0</v>
      </c>
      <c r="K271" s="4" t="s">
        <v>27</v>
      </c>
      <c r="L271" s="4" t="s">
        <v>35</v>
      </c>
      <c r="M271" s="4">
        <v>44</v>
      </c>
      <c r="P271" s="5">
        <v>44674</v>
      </c>
      <c r="Q271" s="6">
        <v>46.383645890701189</v>
      </c>
      <c r="R271" s="4">
        <v>1</v>
      </c>
      <c r="S271" s="4" t="str" cm="1">
        <f t="array" ref="S271">_xlfn.IFS(R271=0,"None",R271&lt;3,"Low",R271&lt;6,"Medium",R271&lt;=10,"High")</f>
        <v>Low</v>
      </c>
      <c r="T271" s="4" t="str" cm="1">
        <f t="array" ref="T271">_xlfn.IFS(M271&lt;=20,"Low",M271&lt;=50,"Medium",M271&lt;=90,"High")</f>
        <v>Medium</v>
      </c>
      <c r="U271" s="7">
        <f>Datos_Limpios[[#This Row],[Number of Complaints or Support]]/Datos_Limpios[[#This Row],[Account Length (in months)]]</f>
        <v>4.3478260869565216E-2</v>
      </c>
      <c r="V271" s="4" t="str" cm="1">
        <f t="array" ref="V271">_xlfn.IFS(H271&lt;30,"Under 30",H271&lt;66,"Middle Age",H271&gt;=66,"Senior")</f>
        <v>Middle Age</v>
      </c>
      <c r="W271" s="4" t="s">
        <v>29</v>
      </c>
    </row>
    <row r="272" spans="1:23" x14ac:dyDescent="0.3">
      <c r="A272" s="4" t="s">
        <v>382</v>
      </c>
      <c r="B272" s="4" t="s">
        <v>24</v>
      </c>
      <c r="C272" s="4">
        <v>66</v>
      </c>
      <c r="D272" s="4">
        <v>0</v>
      </c>
      <c r="E272" s="4" t="s">
        <v>31</v>
      </c>
      <c r="F272" s="4" t="s">
        <v>196</v>
      </c>
      <c r="G272" s="4" t="s">
        <v>26</v>
      </c>
      <c r="H272" s="4">
        <v>29</v>
      </c>
      <c r="I272" s="4" t="s">
        <v>24</v>
      </c>
      <c r="J272" s="4">
        <v>0</v>
      </c>
      <c r="K272" s="4" t="s">
        <v>46</v>
      </c>
      <c r="L272" s="4" t="s">
        <v>35</v>
      </c>
      <c r="M272" s="4">
        <v>55</v>
      </c>
      <c r="P272" s="5">
        <v>44787</v>
      </c>
      <c r="Q272" s="6">
        <v>52.094114663447279</v>
      </c>
      <c r="R272" s="4">
        <v>4</v>
      </c>
      <c r="S272" s="4" t="str" cm="1">
        <f t="array" ref="S272">_xlfn.IFS(R272=0,"None",R272&lt;3,"Low",R272&lt;6,"Medium",R272&lt;=10,"High")</f>
        <v>Medium</v>
      </c>
      <c r="T272" s="4" t="str" cm="1">
        <f t="array" ref="T272">_xlfn.IFS(M272&lt;=20,"Low",M272&lt;=50,"Medium",M272&lt;=90,"High")</f>
        <v>High</v>
      </c>
      <c r="U272" s="7">
        <f>Datos_Limpios[[#This Row],[Number of Complaints or Support]]/Datos_Limpios[[#This Row],[Account Length (in months)]]</f>
        <v>6.0606060606060608E-2</v>
      </c>
      <c r="V272" s="4" t="str" cm="1">
        <f t="array" ref="V272">_xlfn.IFS(H272&lt;30,"Under 30",H272&lt;66,"Middle Age",H272&gt;=66,"Senior")</f>
        <v>Under 30</v>
      </c>
      <c r="W272" s="4" t="s">
        <v>47</v>
      </c>
    </row>
    <row r="273" spans="1:23" x14ac:dyDescent="0.3">
      <c r="A273" s="4" t="s">
        <v>383</v>
      </c>
      <c r="B273" s="4" t="s">
        <v>24</v>
      </c>
      <c r="C273" s="4">
        <v>34</v>
      </c>
      <c r="D273" s="4">
        <v>0</v>
      </c>
      <c r="E273" s="4" t="s">
        <v>31</v>
      </c>
      <c r="F273" s="4" t="s">
        <v>70</v>
      </c>
      <c r="G273" s="4" t="s">
        <v>33</v>
      </c>
      <c r="H273" s="4">
        <v>59</v>
      </c>
      <c r="I273" s="4" t="s">
        <v>31</v>
      </c>
      <c r="J273" s="4">
        <v>3</v>
      </c>
      <c r="K273" s="4" t="s">
        <v>27</v>
      </c>
      <c r="L273" s="4" t="s">
        <v>28</v>
      </c>
      <c r="M273" s="4">
        <v>33</v>
      </c>
      <c r="P273" s="5">
        <v>44852</v>
      </c>
      <c r="Q273" s="6">
        <v>26.656858451393742</v>
      </c>
      <c r="R273" s="4">
        <v>10</v>
      </c>
      <c r="S273" s="4" t="str" cm="1">
        <f t="array" ref="S273">_xlfn.IFS(R273=0,"None",R273&lt;3,"Low",R273&lt;6,"Medium",R273&lt;=10,"High")</f>
        <v>High</v>
      </c>
      <c r="T273" s="4" t="str" cm="1">
        <f t="array" ref="T273">_xlfn.IFS(M273&lt;=20,"Low",M273&lt;=50,"Medium",M273&lt;=90,"High")</f>
        <v>Medium</v>
      </c>
      <c r="U273" s="7">
        <f>Datos_Limpios[[#This Row],[Number of Complaints or Support]]/Datos_Limpios[[#This Row],[Account Length (in months)]]</f>
        <v>0.29411764705882354</v>
      </c>
      <c r="V273" s="4" t="str" cm="1">
        <f t="array" ref="V273">_xlfn.IFS(H273&lt;30,"Under 30",H273&lt;66,"Middle Age",H273&gt;=66,"Senior")</f>
        <v>Middle Age</v>
      </c>
      <c r="W273" s="4" t="s">
        <v>29</v>
      </c>
    </row>
    <row r="274" spans="1:23" x14ac:dyDescent="0.3">
      <c r="A274" s="4" t="s">
        <v>384</v>
      </c>
      <c r="B274" s="4" t="s">
        <v>24</v>
      </c>
      <c r="C274" s="4">
        <v>10</v>
      </c>
      <c r="D274" s="4">
        <v>0</v>
      </c>
      <c r="E274" s="4" t="s">
        <v>31</v>
      </c>
      <c r="F274" s="4" t="s">
        <v>60</v>
      </c>
      <c r="G274" s="4" t="s">
        <v>26</v>
      </c>
      <c r="H274" s="4">
        <v>43</v>
      </c>
      <c r="I274" s="4" t="s">
        <v>24</v>
      </c>
      <c r="J274" s="4">
        <v>0</v>
      </c>
      <c r="K274" s="4" t="s">
        <v>27</v>
      </c>
      <c r="L274" s="4" t="s">
        <v>35</v>
      </c>
      <c r="M274" s="4">
        <v>30</v>
      </c>
      <c r="P274" s="5">
        <v>44379</v>
      </c>
      <c r="Q274" s="6">
        <v>26.619997639609441</v>
      </c>
      <c r="R274" s="4">
        <v>10</v>
      </c>
      <c r="S274" s="4" t="str" cm="1">
        <f t="array" ref="S274">_xlfn.IFS(R274=0,"None",R274&lt;3,"Low",R274&lt;6,"Medium",R274&lt;=10,"High")</f>
        <v>High</v>
      </c>
      <c r="T274" s="4" t="str" cm="1">
        <f t="array" ref="T274">_xlfn.IFS(M274&lt;=20,"Low",M274&lt;=50,"Medium",M274&lt;=90,"High")</f>
        <v>Medium</v>
      </c>
      <c r="U274" s="7">
        <f>Datos_Limpios[[#This Row],[Number of Complaints or Support]]/Datos_Limpios[[#This Row],[Account Length (in months)]]</f>
        <v>1</v>
      </c>
      <c r="V274" s="4" t="str" cm="1">
        <f t="array" ref="V274">_xlfn.IFS(H274&lt;30,"Under 30",H274&lt;66,"Middle Age",H274&gt;=66,"Senior")</f>
        <v>Middle Age</v>
      </c>
      <c r="W274" s="4" t="s">
        <v>40</v>
      </c>
    </row>
    <row r="275" spans="1:23" x14ac:dyDescent="0.3">
      <c r="A275" s="4" t="s">
        <v>385</v>
      </c>
      <c r="B275" s="4" t="s">
        <v>24</v>
      </c>
      <c r="C275" s="4">
        <v>8</v>
      </c>
      <c r="D275" s="4">
        <v>0</v>
      </c>
      <c r="E275" s="4" t="s">
        <v>31</v>
      </c>
      <c r="F275" s="4" t="s">
        <v>262</v>
      </c>
      <c r="G275" s="4" t="s">
        <v>26</v>
      </c>
      <c r="H275" s="4">
        <v>42</v>
      </c>
      <c r="I275" s="4" t="s">
        <v>24</v>
      </c>
      <c r="J275" s="4">
        <v>0</v>
      </c>
      <c r="K275" s="4" t="s">
        <v>27</v>
      </c>
      <c r="L275" s="4" t="s">
        <v>35</v>
      </c>
      <c r="M275" s="4">
        <v>35</v>
      </c>
      <c r="P275" s="5">
        <v>44895</v>
      </c>
      <c r="Q275" s="6">
        <v>32.151556088586993</v>
      </c>
      <c r="R275" s="4">
        <v>10</v>
      </c>
      <c r="S275" s="4" t="str" cm="1">
        <f t="array" ref="S275">_xlfn.IFS(R275=0,"None",R275&lt;3,"Low",R275&lt;6,"Medium",R275&lt;=10,"High")</f>
        <v>High</v>
      </c>
      <c r="T275" s="4" t="str" cm="1">
        <f t="array" ref="T275">_xlfn.IFS(M275&lt;=20,"Low",M275&lt;=50,"Medium",M275&lt;=90,"High")</f>
        <v>Medium</v>
      </c>
      <c r="U275" s="7">
        <f>Datos_Limpios[[#This Row],[Number of Complaints or Support]]/Datos_Limpios[[#This Row],[Account Length (in months)]]</f>
        <v>1.25</v>
      </c>
      <c r="V275" s="4" t="str" cm="1">
        <f t="array" ref="V275">_xlfn.IFS(H275&lt;30,"Under 30",H275&lt;66,"Middle Age",H275&gt;=66,"Senior")</f>
        <v>Middle Age</v>
      </c>
      <c r="W275" s="4" t="s">
        <v>29</v>
      </c>
    </row>
    <row r="276" spans="1:23" x14ac:dyDescent="0.3">
      <c r="A276" s="4" t="s">
        <v>386</v>
      </c>
      <c r="B276" s="4" t="s">
        <v>24</v>
      </c>
      <c r="C276" s="4">
        <v>2</v>
      </c>
      <c r="D276" s="4">
        <v>2</v>
      </c>
      <c r="E276" s="4" t="s">
        <v>24</v>
      </c>
      <c r="F276" s="4" t="s">
        <v>110</v>
      </c>
      <c r="G276" s="4" t="s">
        <v>33</v>
      </c>
      <c r="H276" s="4">
        <v>65</v>
      </c>
      <c r="I276" s="4" t="s">
        <v>24</v>
      </c>
      <c r="J276" s="4">
        <v>0</v>
      </c>
      <c r="K276" s="4" t="s">
        <v>27</v>
      </c>
      <c r="L276" s="4" t="s">
        <v>28</v>
      </c>
      <c r="M276" s="4">
        <v>27</v>
      </c>
      <c r="P276" s="5">
        <v>44285</v>
      </c>
      <c r="Q276" s="6">
        <v>29.635533990509149</v>
      </c>
      <c r="R276" s="4">
        <v>0</v>
      </c>
      <c r="S276" s="4" t="str" cm="1">
        <f t="array" ref="S276">_xlfn.IFS(R276=0,"None",R276&lt;3,"Low",R276&lt;6,"Medium",R276&lt;=10,"High")</f>
        <v>None</v>
      </c>
      <c r="T276" s="4" t="str" cm="1">
        <f t="array" ref="T276">_xlfn.IFS(M276&lt;=20,"Low",M276&lt;=50,"Medium",M276&lt;=90,"High")</f>
        <v>Medium</v>
      </c>
      <c r="U276" s="7">
        <f>Datos_Limpios[[#This Row],[Number of Complaints or Support]]/Datos_Limpios[[#This Row],[Account Length (in months)]]</f>
        <v>0</v>
      </c>
      <c r="V276" s="4" t="str" cm="1">
        <f t="array" ref="V276">_xlfn.IFS(H276&lt;30,"Under 30",H276&lt;66,"Middle Age",H276&gt;=66,"Senior")</f>
        <v>Middle Age</v>
      </c>
      <c r="W276" s="4" t="s">
        <v>29</v>
      </c>
    </row>
    <row r="277" spans="1:23" x14ac:dyDescent="0.3">
      <c r="A277" s="4" t="s">
        <v>387</v>
      </c>
      <c r="B277" s="4" t="s">
        <v>31</v>
      </c>
      <c r="C277" s="4">
        <v>27</v>
      </c>
      <c r="D277" s="4">
        <v>4</v>
      </c>
      <c r="E277" s="4" t="s">
        <v>24</v>
      </c>
      <c r="F277" s="4" t="s">
        <v>159</v>
      </c>
      <c r="G277" s="4" t="s">
        <v>26</v>
      </c>
      <c r="H277" s="4">
        <v>77</v>
      </c>
      <c r="I277" s="4" t="s">
        <v>31</v>
      </c>
      <c r="J277" s="4">
        <v>6</v>
      </c>
      <c r="K277" s="4" t="s">
        <v>27</v>
      </c>
      <c r="L277" s="4" t="s">
        <v>35</v>
      </c>
      <c r="M277" s="4">
        <v>37</v>
      </c>
      <c r="N277" s="4" t="s">
        <v>38</v>
      </c>
      <c r="O277" s="4" t="s">
        <v>125</v>
      </c>
      <c r="P277" s="5">
        <v>44099</v>
      </c>
      <c r="Q277" s="6">
        <v>37.780651592289857</v>
      </c>
      <c r="R277" s="4">
        <v>5</v>
      </c>
      <c r="S277" s="4" t="str" cm="1">
        <f t="array" ref="S277">_xlfn.IFS(R277=0,"None",R277&lt;3,"Low",R277&lt;6,"Medium",R277&lt;=10,"High")</f>
        <v>Medium</v>
      </c>
      <c r="T277" s="4" t="str" cm="1">
        <f t="array" ref="T277">_xlfn.IFS(M277&lt;=20,"Low",M277&lt;=50,"Medium",M277&lt;=90,"High")</f>
        <v>Medium</v>
      </c>
      <c r="U277" s="7">
        <f>Datos_Limpios[[#This Row],[Number of Complaints or Support]]/Datos_Limpios[[#This Row],[Account Length (in months)]]</f>
        <v>0.18518518518518517</v>
      </c>
      <c r="V277" s="4" t="str" cm="1">
        <f t="array" ref="V277">_xlfn.IFS(H277&lt;30,"Under 30",H277&lt;66,"Middle Age",H277&gt;=66,"Senior")</f>
        <v>Senior</v>
      </c>
      <c r="W277" s="4" t="s">
        <v>29</v>
      </c>
    </row>
    <row r="278" spans="1:23" x14ac:dyDescent="0.3">
      <c r="A278" s="4" t="s">
        <v>388</v>
      </c>
      <c r="B278" s="4" t="s">
        <v>24</v>
      </c>
      <c r="C278" s="4">
        <v>40</v>
      </c>
      <c r="D278" s="4">
        <v>0</v>
      </c>
      <c r="E278" s="4" t="s">
        <v>31</v>
      </c>
      <c r="F278" s="4" t="s">
        <v>102</v>
      </c>
      <c r="G278" s="4" t="s">
        <v>26</v>
      </c>
      <c r="H278" s="4">
        <v>59</v>
      </c>
      <c r="I278" s="4" t="s">
        <v>24</v>
      </c>
      <c r="J278" s="4">
        <v>0</v>
      </c>
      <c r="K278" s="4" t="s">
        <v>34</v>
      </c>
      <c r="L278" s="4" t="s">
        <v>28</v>
      </c>
      <c r="M278" s="4">
        <v>29</v>
      </c>
      <c r="P278" s="5">
        <v>44949</v>
      </c>
      <c r="Q278" s="6">
        <v>24.272512605473018</v>
      </c>
      <c r="R278" s="4">
        <v>3</v>
      </c>
      <c r="S278" s="4" t="str" cm="1">
        <f t="array" ref="S278">_xlfn.IFS(R278=0,"None",R278&lt;3,"Low",R278&lt;6,"Medium",R278&lt;=10,"High")</f>
        <v>Medium</v>
      </c>
      <c r="T278" s="4" t="str" cm="1">
        <f t="array" ref="T278">_xlfn.IFS(M278&lt;=20,"Low",M278&lt;=50,"Medium",M278&lt;=90,"High")</f>
        <v>Medium</v>
      </c>
      <c r="U278" s="7">
        <f>Datos_Limpios[[#This Row],[Number of Complaints or Support]]/Datos_Limpios[[#This Row],[Account Length (in months)]]</f>
        <v>7.4999999999999997E-2</v>
      </c>
      <c r="V278" s="4" t="str" cm="1">
        <f t="array" ref="V278">_xlfn.IFS(H278&lt;30,"Under 30",H278&lt;66,"Middle Age",H278&gt;=66,"Senior")</f>
        <v>Middle Age</v>
      </c>
      <c r="W278" s="4" t="s">
        <v>40</v>
      </c>
    </row>
    <row r="279" spans="1:23" x14ac:dyDescent="0.3">
      <c r="A279" s="4" t="s">
        <v>389</v>
      </c>
      <c r="B279" s="4" t="s">
        <v>24</v>
      </c>
      <c r="C279" s="4">
        <v>73</v>
      </c>
      <c r="D279" s="4">
        <v>0</v>
      </c>
      <c r="E279" s="4" t="s">
        <v>31</v>
      </c>
      <c r="F279" s="4" t="s">
        <v>42</v>
      </c>
      <c r="G279" s="4" t="s">
        <v>26</v>
      </c>
      <c r="H279" s="4">
        <v>40</v>
      </c>
      <c r="I279" s="4" t="s">
        <v>31</v>
      </c>
      <c r="J279" s="4">
        <v>4</v>
      </c>
      <c r="K279" s="4" t="s">
        <v>46</v>
      </c>
      <c r="L279" s="4" t="s">
        <v>28</v>
      </c>
      <c r="M279" s="4">
        <v>34</v>
      </c>
      <c r="P279" s="5">
        <v>44197</v>
      </c>
      <c r="Q279" s="6">
        <v>36.858591220220561</v>
      </c>
      <c r="R279" s="4">
        <v>5</v>
      </c>
      <c r="S279" s="4" t="str" cm="1">
        <f t="array" ref="S279">_xlfn.IFS(R279=0,"None",R279&lt;3,"Low",R279&lt;6,"Medium",R279&lt;=10,"High")</f>
        <v>Medium</v>
      </c>
      <c r="T279" s="4" t="str" cm="1">
        <f t="array" ref="T279">_xlfn.IFS(M279&lt;=20,"Low",M279&lt;=50,"Medium",M279&lt;=90,"High")</f>
        <v>Medium</v>
      </c>
      <c r="U279" s="7">
        <f>Datos_Limpios[[#This Row],[Number of Complaints or Support]]/Datos_Limpios[[#This Row],[Account Length (in months)]]</f>
        <v>6.8493150684931503E-2</v>
      </c>
      <c r="V279" s="4" t="str" cm="1">
        <f t="array" ref="V279">_xlfn.IFS(H279&lt;30,"Under 30",H279&lt;66,"Middle Age",H279&gt;=66,"Senior")</f>
        <v>Middle Age</v>
      </c>
      <c r="W279" s="4" t="s">
        <v>43</v>
      </c>
    </row>
    <row r="280" spans="1:23" x14ac:dyDescent="0.3">
      <c r="A280" s="4" t="s">
        <v>390</v>
      </c>
      <c r="B280" s="4" t="s">
        <v>24</v>
      </c>
      <c r="C280" s="4">
        <v>48</v>
      </c>
      <c r="D280" s="4">
        <v>1</v>
      </c>
      <c r="E280" s="4" t="s">
        <v>31</v>
      </c>
      <c r="F280" s="4" t="s">
        <v>213</v>
      </c>
      <c r="G280" s="4" t="s">
        <v>33</v>
      </c>
      <c r="H280" s="4">
        <v>43</v>
      </c>
      <c r="I280" s="4" t="s">
        <v>24</v>
      </c>
      <c r="J280" s="4">
        <v>0</v>
      </c>
      <c r="K280" s="4" t="s">
        <v>34</v>
      </c>
      <c r="L280" s="4" t="s">
        <v>35</v>
      </c>
      <c r="M280" s="4">
        <v>11</v>
      </c>
      <c r="P280" s="5">
        <v>44978</v>
      </c>
      <c r="Q280" s="6">
        <v>10.362698615342961</v>
      </c>
      <c r="R280" s="4">
        <v>9</v>
      </c>
      <c r="S280" s="4" t="str" cm="1">
        <f t="array" ref="S280">_xlfn.IFS(R280=0,"None",R280&lt;3,"Low",R280&lt;6,"Medium",R280&lt;=10,"High")</f>
        <v>High</v>
      </c>
      <c r="T280" s="4" t="str" cm="1">
        <f t="array" ref="T280">_xlfn.IFS(M280&lt;=20,"Low",M280&lt;=50,"Medium",M280&lt;=90,"High")</f>
        <v>Low</v>
      </c>
      <c r="U280" s="7">
        <f>Datos_Limpios[[#This Row],[Number of Complaints or Support]]/Datos_Limpios[[#This Row],[Account Length (in months)]]</f>
        <v>0.1875</v>
      </c>
      <c r="V280" s="4" t="str" cm="1">
        <f t="array" ref="V280">_xlfn.IFS(H280&lt;30,"Under 30",H280&lt;66,"Middle Age",H280&gt;=66,"Senior")</f>
        <v>Middle Age</v>
      </c>
      <c r="W280" s="4" t="s">
        <v>47</v>
      </c>
    </row>
    <row r="281" spans="1:23" x14ac:dyDescent="0.3">
      <c r="A281" s="4" t="s">
        <v>391</v>
      </c>
      <c r="B281" s="4" t="s">
        <v>24</v>
      </c>
      <c r="C281" s="4">
        <v>4</v>
      </c>
      <c r="D281" s="4">
        <v>2</v>
      </c>
      <c r="E281" s="4" t="s">
        <v>31</v>
      </c>
      <c r="F281" s="4" t="s">
        <v>95</v>
      </c>
      <c r="G281" s="4" t="s">
        <v>33</v>
      </c>
      <c r="H281" s="4">
        <v>37</v>
      </c>
      <c r="I281" s="4" t="s">
        <v>24</v>
      </c>
      <c r="J281" s="4">
        <v>0</v>
      </c>
      <c r="K281" s="4" t="s">
        <v>27</v>
      </c>
      <c r="L281" s="4" t="s">
        <v>35</v>
      </c>
      <c r="M281" s="4">
        <v>33</v>
      </c>
      <c r="P281" s="5">
        <v>44125</v>
      </c>
      <c r="Q281" s="6">
        <v>35.712523236256878</v>
      </c>
      <c r="R281" s="4">
        <v>8</v>
      </c>
      <c r="S281" s="4" t="str" cm="1">
        <f t="array" ref="S281">_xlfn.IFS(R281=0,"None",R281&lt;3,"Low",R281&lt;6,"Medium",R281&lt;=10,"High")</f>
        <v>High</v>
      </c>
      <c r="T281" s="4" t="str" cm="1">
        <f t="array" ref="T281">_xlfn.IFS(M281&lt;=20,"Low",M281&lt;=50,"Medium",M281&lt;=90,"High")</f>
        <v>Medium</v>
      </c>
      <c r="U281" s="7">
        <f>Datos_Limpios[[#This Row],[Number of Complaints or Support]]/Datos_Limpios[[#This Row],[Account Length (in months)]]</f>
        <v>2</v>
      </c>
      <c r="V281" s="4" t="str" cm="1">
        <f t="array" ref="V281">_xlfn.IFS(H281&lt;30,"Under 30",H281&lt;66,"Middle Age",H281&gt;=66,"Senior")</f>
        <v>Middle Age</v>
      </c>
      <c r="W281" s="4" t="s">
        <v>47</v>
      </c>
    </row>
    <row r="282" spans="1:23" x14ac:dyDescent="0.3">
      <c r="A282" s="4" t="s">
        <v>392</v>
      </c>
      <c r="B282" s="4" t="s">
        <v>24</v>
      </c>
      <c r="C282" s="4">
        <v>3</v>
      </c>
      <c r="D282" s="4">
        <v>1</v>
      </c>
      <c r="E282" s="4" t="s">
        <v>31</v>
      </c>
      <c r="F282" s="4" t="s">
        <v>157</v>
      </c>
      <c r="G282" s="4" t="s">
        <v>33</v>
      </c>
      <c r="H282" s="4">
        <v>55</v>
      </c>
      <c r="I282" s="4" t="s">
        <v>24</v>
      </c>
      <c r="J282" s="4">
        <v>0</v>
      </c>
      <c r="K282" s="4" t="s">
        <v>27</v>
      </c>
      <c r="L282" s="4" t="s">
        <v>115</v>
      </c>
      <c r="M282" s="4">
        <v>38</v>
      </c>
      <c r="P282" s="5">
        <v>44537</v>
      </c>
      <c r="Q282" s="6">
        <v>44.662681926706377</v>
      </c>
      <c r="R282" s="4">
        <v>6</v>
      </c>
      <c r="S282" s="4" t="str" cm="1">
        <f t="array" ref="S282">_xlfn.IFS(R282=0,"None",R282&lt;3,"Low",R282&lt;6,"Medium",R282&lt;=10,"High")</f>
        <v>High</v>
      </c>
      <c r="T282" s="4" t="str" cm="1">
        <f t="array" ref="T282">_xlfn.IFS(M282&lt;=20,"Low",M282&lt;=50,"Medium",M282&lt;=90,"High")</f>
        <v>Medium</v>
      </c>
      <c r="U282" s="7">
        <f>Datos_Limpios[[#This Row],[Number of Complaints or Support]]/Datos_Limpios[[#This Row],[Account Length (in months)]]</f>
        <v>2</v>
      </c>
      <c r="V282" s="4" t="str" cm="1">
        <f t="array" ref="V282">_xlfn.IFS(H282&lt;30,"Under 30",H282&lt;66,"Middle Age",H282&gt;=66,"Senior")</f>
        <v>Middle Age</v>
      </c>
      <c r="W282" s="4" t="s">
        <v>47</v>
      </c>
    </row>
    <row r="283" spans="1:23" x14ac:dyDescent="0.3">
      <c r="A283" s="4" t="s">
        <v>393</v>
      </c>
      <c r="B283" s="4" t="s">
        <v>24</v>
      </c>
      <c r="C283" s="4">
        <v>69</v>
      </c>
      <c r="D283" s="4">
        <v>0</v>
      </c>
      <c r="E283" s="4" t="s">
        <v>31</v>
      </c>
      <c r="F283" s="4" t="s">
        <v>155</v>
      </c>
      <c r="G283" s="4" t="s">
        <v>33</v>
      </c>
      <c r="H283" s="4">
        <v>42</v>
      </c>
      <c r="I283" s="4" t="s">
        <v>24</v>
      </c>
      <c r="J283" s="4">
        <v>0</v>
      </c>
      <c r="K283" s="4" t="s">
        <v>46</v>
      </c>
      <c r="L283" s="4" t="s">
        <v>28</v>
      </c>
      <c r="M283" s="4">
        <v>59</v>
      </c>
      <c r="P283" s="5">
        <v>44218</v>
      </c>
      <c r="Q283" s="6">
        <v>63.868059075781282</v>
      </c>
      <c r="R283" s="4">
        <v>8</v>
      </c>
      <c r="S283" s="4" t="str" cm="1">
        <f t="array" ref="S283">_xlfn.IFS(R283=0,"None",R283&lt;3,"Low",R283&lt;6,"Medium",R283&lt;=10,"High")</f>
        <v>High</v>
      </c>
      <c r="T283" s="4" t="str" cm="1">
        <f t="array" ref="T283">_xlfn.IFS(M283&lt;=20,"Low",M283&lt;=50,"Medium",M283&lt;=90,"High")</f>
        <v>High</v>
      </c>
      <c r="U283" s="7">
        <f>Datos_Limpios[[#This Row],[Number of Complaints or Support]]/Datos_Limpios[[#This Row],[Account Length (in months)]]</f>
        <v>0.11594202898550725</v>
      </c>
      <c r="V283" s="4" t="str" cm="1">
        <f t="array" ref="V283">_xlfn.IFS(H283&lt;30,"Under 30",H283&lt;66,"Middle Age",H283&gt;=66,"Senior")</f>
        <v>Middle Age</v>
      </c>
      <c r="W283" s="4" t="s">
        <v>40</v>
      </c>
    </row>
    <row r="284" spans="1:23" x14ac:dyDescent="0.3">
      <c r="A284" s="4" t="s">
        <v>394</v>
      </c>
      <c r="B284" s="4" t="s">
        <v>31</v>
      </c>
      <c r="C284" s="4">
        <v>15</v>
      </c>
      <c r="D284" s="4">
        <v>1</v>
      </c>
      <c r="E284" s="4" t="s">
        <v>31</v>
      </c>
      <c r="F284" s="4" t="s">
        <v>209</v>
      </c>
      <c r="G284" s="4" t="s">
        <v>33</v>
      </c>
      <c r="H284" s="4">
        <v>32</v>
      </c>
      <c r="I284" s="4" t="s">
        <v>24</v>
      </c>
      <c r="J284" s="4">
        <v>0</v>
      </c>
      <c r="K284" s="4" t="s">
        <v>27</v>
      </c>
      <c r="L284" s="4" t="s">
        <v>115</v>
      </c>
      <c r="M284" s="4">
        <v>29</v>
      </c>
      <c r="N284" s="4" t="s">
        <v>66</v>
      </c>
      <c r="O284" s="4" t="s">
        <v>395</v>
      </c>
      <c r="P284" s="5">
        <v>45197</v>
      </c>
      <c r="Q284" s="6">
        <v>30.918469707026961</v>
      </c>
      <c r="R284" s="4">
        <v>1</v>
      </c>
      <c r="S284" s="4" t="str" cm="1">
        <f t="array" ref="S284">_xlfn.IFS(R284=0,"None",R284&lt;3,"Low",R284&lt;6,"Medium",R284&lt;=10,"High")</f>
        <v>Low</v>
      </c>
      <c r="T284" s="4" t="str" cm="1">
        <f t="array" ref="T284">_xlfn.IFS(M284&lt;=20,"Low",M284&lt;=50,"Medium",M284&lt;=90,"High")</f>
        <v>Medium</v>
      </c>
      <c r="U284" s="7">
        <f>Datos_Limpios[[#This Row],[Number of Complaints or Support]]/Datos_Limpios[[#This Row],[Account Length (in months)]]</f>
        <v>6.6666666666666666E-2</v>
      </c>
      <c r="V284" s="4" t="str" cm="1">
        <f t="array" ref="V284">_xlfn.IFS(H284&lt;30,"Under 30",H284&lt;66,"Middle Age",H284&gt;=66,"Senior")</f>
        <v>Middle Age</v>
      </c>
      <c r="W284" s="4" t="s">
        <v>40</v>
      </c>
    </row>
    <row r="285" spans="1:23" x14ac:dyDescent="0.3">
      <c r="A285" s="4" t="s">
        <v>396</v>
      </c>
      <c r="B285" s="4" t="s">
        <v>24</v>
      </c>
      <c r="C285" s="4">
        <v>67</v>
      </c>
      <c r="D285" s="4">
        <v>0</v>
      </c>
      <c r="E285" s="4" t="s">
        <v>24</v>
      </c>
      <c r="F285" s="4" t="s">
        <v>120</v>
      </c>
      <c r="G285" s="4" t="s">
        <v>26</v>
      </c>
      <c r="H285" s="4">
        <v>68</v>
      </c>
      <c r="I285" s="4" t="s">
        <v>24</v>
      </c>
      <c r="J285" s="4">
        <v>0</v>
      </c>
      <c r="K285" s="4" t="s">
        <v>46</v>
      </c>
      <c r="L285" s="4" t="s">
        <v>28</v>
      </c>
      <c r="M285" s="4">
        <v>10</v>
      </c>
      <c r="P285" s="5">
        <v>45264</v>
      </c>
      <c r="Q285" s="6">
        <v>10.00568598793404</v>
      </c>
      <c r="R285" s="4">
        <v>10</v>
      </c>
      <c r="S285" s="4" t="str" cm="1">
        <f t="array" ref="S285">_xlfn.IFS(R285=0,"None",R285&lt;3,"Low",R285&lt;6,"Medium",R285&lt;=10,"High")</f>
        <v>High</v>
      </c>
      <c r="T285" s="4" t="str" cm="1">
        <f t="array" ref="T285">_xlfn.IFS(M285&lt;=20,"Low",M285&lt;=50,"Medium",M285&lt;=90,"High")</f>
        <v>Low</v>
      </c>
      <c r="U285" s="7">
        <f>Datos_Limpios[[#This Row],[Number of Complaints or Support]]/Datos_Limpios[[#This Row],[Account Length (in months)]]</f>
        <v>0.14925373134328357</v>
      </c>
      <c r="V285" s="4" t="str" cm="1">
        <f t="array" ref="V285">_xlfn.IFS(H285&lt;30,"Under 30",H285&lt;66,"Middle Age",H285&gt;=66,"Senior")</f>
        <v>Senior</v>
      </c>
      <c r="W285" s="4" t="s">
        <v>29</v>
      </c>
    </row>
    <row r="286" spans="1:23" x14ac:dyDescent="0.3">
      <c r="A286" s="4" t="s">
        <v>397</v>
      </c>
      <c r="B286" s="4" t="s">
        <v>24</v>
      </c>
      <c r="C286" s="4">
        <v>19</v>
      </c>
      <c r="D286" s="4">
        <v>0</v>
      </c>
      <c r="E286" s="4" t="s">
        <v>24</v>
      </c>
      <c r="F286" s="4" t="s">
        <v>140</v>
      </c>
      <c r="G286" s="4" t="s">
        <v>26</v>
      </c>
      <c r="H286" s="4">
        <v>20</v>
      </c>
      <c r="I286" s="4" t="s">
        <v>31</v>
      </c>
      <c r="J286" s="4">
        <v>4</v>
      </c>
      <c r="K286" s="4" t="s">
        <v>46</v>
      </c>
      <c r="L286" s="4" t="s">
        <v>35</v>
      </c>
      <c r="M286" s="4">
        <v>12</v>
      </c>
      <c r="P286" s="5">
        <v>44230</v>
      </c>
      <c r="Q286" s="6">
        <v>12.298828526738211</v>
      </c>
      <c r="R286" s="4">
        <v>10</v>
      </c>
      <c r="S286" s="4" t="str" cm="1">
        <f t="array" ref="S286">_xlfn.IFS(R286=0,"None",R286&lt;3,"Low",R286&lt;6,"Medium",R286&lt;=10,"High")</f>
        <v>High</v>
      </c>
      <c r="T286" s="4" t="str" cm="1">
        <f t="array" ref="T286">_xlfn.IFS(M286&lt;=20,"Low",M286&lt;=50,"Medium",M286&lt;=90,"High")</f>
        <v>Low</v>
      </c>
      <c r="U286" s="7">
        <f>Datos_Limpios[[#This Row],[Number of Complaints or Support]]/Datos_Limpios[[#This Row],[Account Length (in months)]]</f>
        <v>0.52631578947368418</v>
      </c>
      <c r="V286" s="4" t="str" cm="1">
        <f t="array" ref="V286">_xlfn.IFS(H286&lt;30,"Under 30",H286&lt;66,"Middle Age",H286&gt;=66,"Senior")</f>
        <v>Under 30</v>
      </c>
      <c r="W286" s="4" t="s">
        <v>40</v>
      </c>
    </row>
    <row r="287" spans="1:23" x14ac:dyDescent="0.3">
      <c r="A287" s="4" t="s">
        <v>398</v>
      </c>
      <c r="B287" s="4" t="s">
        <v>24</v>
      </c>
      <c r="C287" s="4">
        <v>37</v>
      </c>
      <c r="D287" s="4">
        <v>0</v>
      </c>
      <c r="E287" s="4" t="s">
        <v>31</v>
      </c>
      <c r="F287" s="4" t="s">
        <v>157</v>
      </c>
      <c r="G287" s="4" t="s">
        <v>33</v>
      </c>
      <c r="H287" s="4">
        <v>27</v>
      </c>
      <c r="I287" s="4" t="s">
        <v>24</v>
      </c>
      <c r="J287" s="4">
        <v>0</v>
      </c>
      <c r="K287" s="4" t="s">
        <v>27</v>
      </c>
      <c r="L287" s="4" t="s">
        <v>35</v>
      </c>
      <c r="M287" s="4">
        <v>17</v>
      </c>
      <c r="P287" s="5">
        <v>44674</v>
      </c>
      <c r="Q287" s="6">
        <v>17.071088341854828</v>
      </c>
      <c r="R287" s="4">
        <v>4</v>
      </c>
      <c r="S287" s="4" t="str" cm="1">
        <f t="array" ref="S287">_xlfn.IFS(R287=0,"None",R287&lt;3,"Low",R287&lt;6,"Medium",R287&lt;=10,"High")</f>
        <v>Medium</v>
      </c>
      <c r="T287" s="4" t="str" cm="1">
        <f t="array" ref="T287">_xlfn.IFS(M287&lt;=20,"Low",M287&lt;=50,"Medium",M287&lt;=90,"High")</f>
        <v>Low</v>
      </c>
      <c r="U287" s="7">
        <f>Datos_Limpios[[#This Row],[Number of Complaints or Support]]/Datos_Limpios[[#This Row],[Account Length (in months)]]</f>
        <v>0.10810810810810811</v>
      </c>
      <c r="V287" s="4" t="str" cm="1">
        <f t="array" ref="V287">_xlfn.IFS(H287&lt;30,"Under 30",H287&lt;66,"Middle Age",H287&gt;=66,"Senior")</f>
        <v>Under 30</v>
      </c>
      <c r="W287" s="4" t="s">
        <v>47</v>
      </c>
    </row>
    <row r="288" spans="1:23" x14ac:dyDescent="0.3">
      <c r="A288" s="4" t="s">
        <v>399</v>
      </c>
      <c r="B288" s="4" t="s">
        <v>24</v>
      </c>
      <c r="C288" s="4">
        <v>13</v>
      </c>
      <c r="D288" s="4">
        <v>0</v>
      </c>
      <c r="E288" s="4" t="s">
        <v>31</v>
      </c>
      <c r="F288" s="4" t="s">
        <v>118</v>
      </c>
      <c r="G288" s="4" t="s">
        <v>33</v>
      </c>
      <c r="H288" s="4">
        <v>28</v>
      </c>
      <c r="I288" s="4" t="s">
        <v>31</v>
      </c>
      <c r="J288" s="4">
        <v>5</v>
      </c>
      <c r="K288" s="4" t="s">
        <v>27</v>
      </c>
      <c r="L288" s="4" t="s">
        <v>28</v>
      </c>
      <c r="M288" s="4">
        <v>15</v>
      </c>
      <c r="P288" s="5">
        <v>43907</v>
      </c>
      <c r="Q288" s="6">
        <v>13.270379974550201</v>
      </c>
      <c r="R288" s="4">
        <v>6</v>
      </c>
      <c r="S288" s="4" t="str" cm="1">
        <f t="array" ref="S288">_xlfn.IFS(R288=0,"None",R288&lt;3,"Low",R288&lt;6,"Medium",R288&lt;=10,"High")</f>
        <v>High</v>
      </c>
      <c r="T288" s="4" t="str" cm="1">
        <f t="array" ref="T288">_xlfn.IFS(M288&lt;=20,"Low",M288&lt;=50,"Medium",M288&lt;=90,"High")</f>
        <v>Low</v>
      </c>
      <c r="U288" s="7">
        <f>Datos_Limpios[[#This Row],[Number of Complaints or Support]]/Datos_Limpios[[#This Row],[Account Length (in months)]]</f>
        <v>0.46153846153846156</v>
      </c>
      <c r="V288" s="4" t="str" cm="1">
        <f t="array" ref="V288">_xlfn.IFS(H288&lt;30,"Under 30",H288&lt;66,"Middle Age",H288&gt;=66,"Senior")</f>
        <v>Under 30</v>
      </c>
      <c r="W288" s="4" t="s">
        <v>47</v>
      </c>
    </row>
    <row r="289" spans="1:23" x14ac:dyDescent="0.3">
      <c r="A289" s="4" t="s">
        <v>400</v>
      </c>
      <c r="B289" s="4" t="s">
        <v>24</v>
      </c>
      <c r="C289" s="4">
        <v>70</v>
      </c>
      <c r="D289" s="4">
        <v>2</v>
      </c>
      <c r="E289" s="4" t="s">
        <v>31</v>
      </c>
      <c r="F289" s="4" t="s">
        <v>222</v>
      </c>
      <c r="G289" s="4" t="s">
        <v>33</v>
      </c>
      <c r="H289" s="4">
        <v>29</v>
      </c>
      <c r="I289" s="4" t="s">
        <v>24</v>
      </c>
      <c r="J289" s="4">
        <v>0</v>
      </c>
      <c r="K289" s="4" t="s">
        <v>46</v>
      </c>
      <c r="L289" s="4" t="s">
        <v>28</v>
      </c>
      <c r="M289" s="4">
        <v>58</v>
      </c>
      <c r="P289" s="5">
        <v>44052</v>
      </c>
      <c r="Q289" s="6">
        <v>49.580242716642893</v>
      </c>
      <c r="R289" s="4">
        <v>4</v>
      </c>
      <c r="S289" s="4" t="str" cm="1">
        <f t="array" ref="S289">_xlfn.IFS(R289=0,"None",R289&lt;3,"Low",R289&lt;6,"Medium",R289&lt;=10,"High")</f>
        <v>Medium</v>
      </c>
      <c r="T289" s="4" t="str" cm="1">
        <f t="array" ref="T289">_xlfn.IFS(M289&lt;=20,"Low",M289&lt;=50,"Medium",M289&lt;=90,"High")</f>
        <v>High</v>
      </c>
      <c r="U289" s="7">
        <f>Datos_Limpios[[#This Row],[Number of Complaints or Support]]/Datos_Limpios[[#This Row],[Account Length (in months)]]</f>
        <v>5.7142857142857141E-2</v>
      </c>
      <c r="V289" s="4" t="str" cm="1">
        <f t="array" ref="V289">_xlfn.IFS(H289&lt;30,"Under 30",H289&lt;66,"Middle Age",H289&gt;=66,"Senior")</f>
        <v>Under 30</v>
      </c>
      <c r="W289" s="4" t="s">
        <v>29</v>
      </c>
    </row>
    <row r="290" spans="1:23" x14ac:dyDescent="0.3">
      <c r="A290" s="4" t="s">
        <v>401</v>
      </c>
      <c r="B290" s="4" t="s">
        <v>24</v>
      </c>
      <c r="C290" s="4">
        <v>59</v>
      </c>
      <c r="D290" s="4">
        <v>0</v>
      </c>
      <c r="E290" s="4" t="s">
        <v>24</v>
      </c>
      <c r="F290" s="4" t="s">
        <v>118</v>
      </c>
      <c r="G290" s="4" t="s">
        <v>33</v>
      </c>
      <c r="H290" s="4">
        <v>34</v>
      </c>
      <c r="I290" s="4" t="s">
        <v>31</v>
      </c>
      <c r="J290" s="4">
        <v>6</v>
      </c>
      <c r="K290" s="4" t="s">
        <v>46</v>
      </c>
      <c r="L290" s="4" t="s">
        <v>28</v>
      </c>
      <c r="M290" s="4">
        <v>8</v>
      </c>
      <c r="P290" s="5">
        <v>44165</v>
      </c>
      <c r="Q290" s="6">
        <v>9.5560374910281709</v>
      </c>
      <c r="R290" s="4">
        <v>8</v>
      </c>
      <c r="S290" s="4" t="str" cm="1">
        <f t="array" ref="S290">_xlfn.IFS(R290=0,"None",R290&lt;3,"Low",R290&lt;6,"Medium",R290&lt;=10,"High")</f>
        <v>High</v>
      </c>
      <c r="T290" s="4" t="str" cm="1">
        <f t="array" ref="T290">_xlfn.IFS(M290&lt;=20,"Low",M290&lt;=50,"Medium",M290&lt;=90,"High")</f>
        <v>Low</v>
      </c>
      <c r="U290" s="7">
        <f>Datos_Limpios[[#This Row],[Number of Complaints or Support]]/Datos_Limpios[[#This Row],[Account Length (in months)]]</f>
        <v>0.13559322033898305</v>
      </c>
      <c r="V290" s="4" t="str" cm="1">
        <f t="array" ref="V290">_xlfn.IFS(H290&lt;30,"Under 30",H290&lt;66,"Middle Age",H290&gt;=66,"Senior")</f>
        <v>Middle Age</v>
      </c>
      <c r="W290" s="4" t="s">
        <v>47</v>
      </c>
    </row>
    <row r="291" spans="1:23" x14ac:dyDescent="0.3">
      <c r="A291" s="4" t="s">
        <v>402</v>
      </c>
      <c r="B291" s="4" t="s">
        <v>24</v>
      </c>
      <c r="C291" s="4">
        <v>51</v>
      </c>
      <c r="D291" s="4">
        <v>0</v>
      </c>
      <c r="E291" s="4" t="s">
        <v>31</v>
      </c>
      <c r="F291" s="4" t="s">
        <v>58</v>
      </c>
      <c r="G291" s="4" t="s">
        <v>33</v>
      </c>
      <c r="H291" s="4">
        <v>54</v>
      </c>
      <c r="I291" s="4" t="s">
        <v>24</v>
      </c>
      <c r="J291" s="4">
        <v>0</v>
      </c>
      <c r="K291" s="4" t="s">
        <v>34</v>
      </c>
      <c r="L291" s="4" t="s">
        <v>35</v>
      </c>
      <c r="M291" s="4">
        <v>24</v>
      </c>
      <c r="P291" s="5">
        <v>45063</v>
      </c>
      <c r="Q291" s="6">
        <v>28.25920673003229</v>
      </c>
      <c r="R291" s="4">
        <v>7</v>
      </c>
      <c r="S291" s="4" t="str" cm="1">
        <f t="array" ref="S291">_xlfn.IFS(R291=0,"None",R291&lt;3,"Low",R291&lt;6,"Medium",R291&lt;=10,"High")</f>
        <v>High</v>
      </c>
      <c r="T291" s="4" t="str" cm="1">
        <f t="array" ref="T291">_xlfn.IFS(M291&lt;=20,"Low",M291&lt;=50,"Medium",M291&lt;=90,"High")</f>
        <v>Medium</v>
      </c>
      <c r="U291" s="7">
        <f>Datos_Limpios[[#This Row],[Number of Complaints or Support]]/Datos_Limpios[[#This Row],[Account Length (in months)]]</f>
        <v>0.13725490196078433</v>
      </c>
      <c r="V291" s="4" t="str" cm="1">
        <f t="array" ref="V291">_xlfn.IFS(H291&lt;30,"Under 30",H291&lt;66,"Middle Age",H291&gt;=66,"Senior")</f>
        <v>Middle Age</v>
      </c>
      <c r="W291" s="4" t="s">
        <v>29</v>
      </c>
    </row>
    <row r="292" spans="1:23" x14ac:dyDescent="0.3">
      <c r="A292" s="4" t="s">
        <v>403</v>
      </c>
      <c r="B292" s="4" t="s">
        <v>24</v>
      </c>
      <c r="C292" s="4">
        <v>46</v>
      </c>
      <c r="D292" s="4">
        <v>0</v>
      </c>
      <c r="E292" s="4" t="s">
        <v>31</v>
      </c>
      <c r="F292" s="4" t="s">
        <v>110</v>
      </c>
      <c r="G292" s="4" t="s">
        <v>33</v>
      </c>
      <c r="H292" s="4">
        <v>47</v>
      </c>
      <c r="I292" s="4" t="s">
        <v>24</v>
      </c>
      <c r="J292" s="4">
        <v>0</v>
      </c>
      <c r="K292" s="4" t="s">
        <v>34</v>
      </c>
      <c r="L292" s="4" t="s">
        <v>35</v>
      </c>
      <c r="M292" s="4">
        <v>37</v>
      </c>
      <c r="P292" s="5">
        <v>44240</v>
      </c>
      <c r="Q292" s="6">
        <v>33.609795490355637</v>
      </c>
      <c r="R292" s="4">
        <v>5</v>
      </c>
      <c r="S292" s="4" t="str" cm="1">
        <f t="array" ref="S292">_xlfn.IFS(R292=0,"None",R292&lt;3,"Low",R292&lt;6,"Medium",R292&lt;=10,"High")</f>
        <v>Medium</v>
      </c>
      <c r="T292" s="4" t="str" cm="1">
        <f t="array" ref="T292">_xlfn.IFS(M292&lt;=20,"Low",M292&lt;=50,"Medium",M292&lt;=90,"High")</f>
        <v>Medium</v>
      </c>
      <c r="U292" s="7">
        <f>Datos_Limpios[[#This Row],[Number of Complaints or Support]]/Datos_Limpios[[#This Row],[Account Length (in months)]]</f>
        <v>0.10869565217391304</v>
      </c>
      <c r="V292" s="4" t="str" cm="1">
        <f t="array" ref="V292">_xlfn.IFS(H292&lt;30,"Under 30",H292&lt;66,"Middle Age",H292&gt;=66,"Senior")</f>
        <v>Middle Age</v>
      </c>
      <c r="W292" s="4" t="s">
        <v>29</v>
      </c>
    </row>
    <row r="293" spans="1:23" x14ac:dyDescent="0.3">
      <c r="A293" s="4" t="s">
        <v>404</v>
      </c>
      <c r="B293" s="4" t="s">
        <v>24</v>
      </c>
      <c r="C293" s="4">
        <v>54</v>
      </c>
      <c r="D293" s="4">
        <v>0</v>
      </c>
      <c r="E293" s="4" t="s">
        <v>24</v>
      </c>
      <c r="F293" s="4" t="s">
        <v>72</v>
      </c>
      <c r="G293" s="4" t="s">
        <v>33</v>
      </c>
      <c r="H293" s="4">
        <v>54</v>
      </c>
      <c r="I293" s="4" t="s">
        <v>24</v>
      </c>
      <c r="J293" s="4">
        <v>0</v>
      </c>
      <c r="K293" s="4" t="s">
        <v>27</v>
      </c>
      <c r="L293" s="4" t="s">
        <v>28</v>
      </c>
      <c r="M293" s="4">
        <v>32</v>
      </c>
      <c r="P293" s="5">
        <v>44709</v>
      </c>
      <c r="Q293" s="6">
        <v>34.552987935715237</v>
      </c>
      <c r="R293" s="4">
        <v>3</v>
      </c>
      <c r="S293" s="4" t="str" cm="1">
        <f t="array" ref="S293">_xlfn.IFS(R293=0,"None",R293&lt;3,"Low",R293&lt;6,"Medium",R293&lt;=10,"High")</f>
        <v>Medium</v>
      </c>
      <c r="T293" s="4" t="str" cm="1">
        <f t="array" ref="T293">_xlfn.IFS(M293&lt;=20,"Low",M293&lt;=50,"Medium",M293&lt;=90,"High")</f>
        <v>Medium</v>
      </c>
      <c r="U293" s="7">
        <f>Datos_Limpios[[#This Row],[Number of Complaints or Support]]/Datos_Limpios[[#This Row],[Account Length (in months)]]</f>
        <v>5.5555555555555552E-2</v>
      </c>
      <c r="V293" s="4" t="str" cm="1">
        <f t="array" ref="V293">_xlfn.IFS(H293&lt;30,"Under 30",H293&lt;66,"Middle Age",H293&gt;=66,"Senior")</f>
        <v>Middle Age</v>
      </c>
      <c r="W293" s="4" t="s">
        <v>29</v>
      </c>
    </row>
    <row r="294" spans="1:23" x14ac:dyDescent="0.3">
      <c r="A294" s="4" t="s">
        <v>405</v>
      </c>
      <c r="B294" s="4" t="s">
        <v>24</v>
      </c>
      <c r="C294" s="4">
        <v>73</v>
      </c>
      <c r="D294" s="4">
        <v>0</v>
      </c>
      <c r="E294" s="4" t="s">
        <v>31</v>
      </c>
      <c r="F294" s="4" t="s">
        <v>173</v>
      </c>
      <c r="G294" s="4" t="s">
        <v>26</v>
      </c>
      <c r="H294" s="4">
        <v>26</v>
      </c>
      <c r="I294" s="4" t="s">
        <v>31</v>
      </c>
      <c r="J294" s="4">
        <v>2</v>
      </c>
      <c r="K294" s="4" t="s">
        <v>46</v>
      </c>
      <c r="L294" s="4" t="s">
        <v>35</v>
      </c>
      <c r="M294" s="4">
        <v>44</v>
      </c>
      <c r="P294" s="5">
        <v>43900</v>
      </c>
      <c r="Q294" s="6">
        <v>36.011803622726283</v>
      </c>
      <c r="R294" s="4">
        <v>1</v>
      </c>
      <c r="S294" s="4" t="str" cm="1">
        <f t="array" ref="S294">_xlfn.IFS(R294=0,"None",R294&lt;3,"Low",R294&lt;6,"Medium",R294&lt;=10,"High")</f>
        <v>Low</v>
      </c>
      <c r="T294" s="4" t="str" cm="1">
        <f t="array" ref="T294">_xlfn.IFS(M294&lt;=20,"Low",M294&lt;=50,"Medium",M294&lt;=90,"High")</f>
        <v>Medium</v>
      </c>
      <c r="U294" s="7">
        <f>Datos_Limpios[[#This Row],[Number of Complaints or Support]]/Datos_Limpios[[#This Row],[Account Length (in months)]]</f>
        <v>1.3698630136986301E-2</v>
      </c>
      <c r="V294" s="4" t="str" cm="1">
        <f t="array" ref="V294">_xlfn.IFS(H294&lt;30,"Under 30",H294&lt;66,"Middle Age",H294&gt;=66,"Senior")</f>
        <v>Under 30</v>
      </c>
      <c r="W294" s="4" t="s">
        <v>43</v>
      </c>
    </row>
    <row r="295" spans="1:23" x14ac:dyDescent="0.3">
      <c r="A295" s="4" t="s">
        <v>406</v>
      </c>
      <c r="B295" s="4" t="s">
        <v>24</v>
      </c>
      <c r="C295" s="4">
        <v>30</v>
      </c>
      <c r="D295" s="4">
        <v>3</v>
      </c>
      <c r="E295" s="4" t="s">
        <v>31</v>
      </c>
      <c r="F295" s="4" t="s">
        <v>209</v>
      </c>
      <c r="G295" s="4" t="s">
        <v>33</v>
      </c>
      <c r="H295" s="4">
        <v>42</v>
      </c>
      <c r="I295" s="4" t="s">
        <v>24</v>
      </c>
      <c r="J295" s="4">
        <v>0</v>
      </c>
      <c r="K295" s="4" t="s">
        <v>27</v>
      </c>
      <c r="L295" s="4" t="s">
        <v>35</v>
      </c>
      <c r="M295" s="4">
        <v>30</v>
      </c>
      <c r="P295" s="5">
        <v>44826</v>
      </c>
      <c r="Q295" s="6">
        <v>34.983527716757109</v>
      </c>
      <c r="R295" s="4">
        <v>8</v>
      </c>
      <c r="S295" s="4" t="str" cm="1">
        <f t="array" ref="S295">_xlfn.IFS(R295=0,"None",R295&lt;3,"Low",R295&lt;6,"Medium",R295&lt;=10,"High")</f>
        <v>High</v>
      </c>
      <c r="T295" s="4" t="str" cm="1">
        <f t="array" ref="T295">_xlfn.IFS(M295&lt;=20,"Low",M295&lt;=50,"Medium",M295&lt;=90,"High")</f>
        <v>Medium</v>
      </c>
      <c r="U295" s="7">
        <f>Datos_Limpios[[#This Row],[Number of Complaints or Support]]/Datos_Limpios[[#This Row],[Account Length (in months)]]</f>
        <v>0.26666666666666666</v>
      </c>
      <c r="V295" s="4" t="str" cm="1">
        <f t="array" ref="V295">_xlfn.IFS(H295&lt;30,"Under 30",H295&lt;66,"Middle Age",H295&gt;=66,"Senior")</f>
        <v>Middle Age</v>
      </c>
      <c r="W295" s="4" t="s">
        <v>40</v>
      </c>
    </row>
    <row r="296" spans="1:23" x14ac:dyDescent="0.3">
      <c r="A296" s="4" t="s">
        <v>407</v>
      </c>
      <c r="B296" s="4" t="s">
        <v>24</v>
      </c>
      <c r="C296" s="4">
        <v>34</v>
      </c>
      <c r="D296" s="4">
        <v>1</v>
      </c>
      <c r="E296" s="4" t="s">
        <v>24</v>
      </c>
      <c r="F296" s="4" t="s">
        <v>138</v>
      </c>
      <c r="G296" s="4" t="s">
        <v>33</v>
      </c>
      <c r="H296" s="4">
        <v>37</v>
      </c>
      <c r="I296" s="4" t="s">
        <v>31</v>
      </c>
      <c r="J296" s="4">
        <v>3</v>
      </c>
      <c r="K296" s="4" t="s">
        <v>46</v>
      </c>
      <c r="L296" s="4" t="s">
        <v>28</v>
      </c>
      <c r="M296" s="4">
        <v>8</v>
      </c>
      <c r="P296" s="5">
        <v>43867</v>
      </c>
      <c r="Q296" s="6">
        <v>9.3742893877140769</v>
      </c>
      <c r="R296" s="4">
        <v>10</v>
      </c>
      <c r="S296" s="4" t="str" cm="1">
        <f t="array" ref="S296">_xlfn.IFS(R296=0,"None",R296&lt;3,"Low",R296&lt;6,"Medium",R296&lt;=10,"High")</f>
        <v>High</v>
      </c>
      <c r="T296" s="4" t="str" cm="1">
        <f t="array" ref="T296">_xlfn.IFS(M296&lt;=20,"Low",M296&lt;=50,"Medium",M296&lt;=90,"High")</f>
        <v>Low</v>
      </c>
      <c r="U296" s="7">
        <f>Datos_Limpios[[#This Row],[Number of Complaints or Support]]/Datos_Limpios[[#This Row],[Account Length (in months)]]</f>
        <v>0.29411764705882354</v>
      </c>
      <c r="V296" s="4" t="str" cm="1">
        <f t="array" ref="V296">_xlfn.IFS(H296&lt;30,"Under 30",H296&lt;66,"Middle Age",H296&gt;=66,"Senior")</f>
        <v>Middle Age</v>
      </c>
      <c r="W296" s="4" t="s">
        <v>47</v>
      </c>
    </row>
    <row r="297" spans="1:23" x14ac:dyDescent="0.3">
      <c r="A297" s="4" t="s">
        <v>408</v>
      </c>
      <c r="B297" s="4" t="s">
        <v>31</v>
      </c>
      <c r="C297" s="4">
        <v>2</v>
      </c>
      <c r="D297" s="4">
        <v>5</v>
      </c>
      <c r="E297" s="4" t="s">
        <v>31</v>
      </c>
      <c r="F297" s="4" t="s">
        <v>110</v>
      </c>
      <c r="G297" s="4" t="s">
        <v>33</v>
      </c>
      <c r="H297" s="4">
        <v>44</v>
      </c>
      <c r="I297" s="4" t="s">
        <v>24</v>
      </c>
      <c r="J297" s="4">
        <v>0</v>
      </c>
      <c r="K297" s="4" t="s">
        <v>27</v>
      </c>
      <c r="L297" s="4" t="s">
        <v>35</v>
      </c>
      <c r="M297" s="4">
        <v>16</v>
      </c>
      <c r="N297" s="4" t="s">
        <v>107</v>
      </c>
      <c r="O297" s="4" t="s">
        <v>108</v>
      </c>
      <c r="P297" s="5">
        <v>43928</v>
      </c>
      <c r="Q297" s="6">
        <v>16.377381039025099</v>
      </c>
      <c r="R297" s="4">
        <v>3</v>
      </c>
      <c r="S297" s="4" t="str" cm="1">
        <f t="array" ref="S297">_xlfn.IFS(R297=0,"None",R297&lt;3,"Low",R297&lt;6,"Medium",R297&lt;=10,"High")</f>
        <v>Medium</v>
      </c>
      <c r="T297" s="4" t="str" cm="1">
        <f t="array" ref="T297">_xlfn.IFS(M297&lt;=20,"Low",M297&lt;=50,"Medium",M297&lt;=90,"High")</f>
        <v>Low</v>
      </c>
      <c r="U297" s="7">
        <f>Datos_Limpios[[#This Row],[Number of Complaints or Support]]/Datos_Limpios[[#This Row],[Account Length (in months)]]</f>
        <v>1.5</v>
      </c>
      <c r="V297" s="4" t="str" cm="1">
        <f t="array" ref="V297">_xlfn.IFS(H297&lt;30,"Under 30",H297&lt;66,"Middle Age",H297&gt;=66,"Senior")</f>
        <v>Middle Age</v>
      </c>
      <c r="W297" s="4" t="s">
        <v>29</v>
      </c>
    </row>
    <row r="298" spans="1:23" x14ac:dyDescent="0.3">
      <c r="A298" s="4" t="s">
        <v>409</v>
      </c>
      <c r="B298" s="4" t="s">
        <v>31</v>
      </c>
      <c r="C298" s="4">
        <v>19</v>
      </c>
      <c r="D298" s="4">
        <v>5</v>
      </c>
      <c r="E298" s="4" t="s">
        <v>31</v>
      </c>
      <c r="F298" s="4" t="s">
        <v>213</v>
      </c>
      <c r="G298" s="4" t="s">
        <v>26</v>
      </c>
      <c r="H298" s="4">
        <v>67</v>
      </c>
      <c r="I298" s="4" t="s">
        <v>24</v>
      </c>
      <c r="J298" s="4">
        <v>0</v>
      </c>
      <c r="K298" s="4" t="s">
        <v>27</v>
      </c>
      <c r="L298" s="4" t="s">
        <v>35</v>
      </c>
      <c r="M298" s="4">
        <v>52</v>
      </c>
      <c r="N298" s="4" t="s">
        <v>75</v>
      </c>
      <c r="O298" s="4" t="s">
        <v>133</v>
      </c>
      <c r="P298" s="5">
        <v>44476</v>
      </c>
      <c r="Q298" s="6">
        <v>56.40740547351156</v>
      </c>
      <c r="R298" s="4">
        <v>6</v>
      </c>
      <c r="S298" s="4" t="str" cm="1">
        <f t="array" ref="S298">_xlfn.IFS(R298=0,"None",R298&lt;3,"Low",R298&lt;6,"Medium",R298&lt;=10,"High")</f>
        <v>High</v>
      </c>
      <c r="T298" s="4" t="str" cm="1">
        <f t="array" ref="T298">_xlfn.IFS(M298&lt;=20,"Low",M298&lt;=50,"Medium",M298&lt;=90,"High")</f>
        <v>High</v>
      </c>
      <c r="U298" s="7">
        <f>Datos_Limpios[[#This Row],[Number of Complaints or Support]]/Datos_Limpios[[#This Row],[Account Length (in months)]]</f>
        <v>0.31578947368421051</v>
      </c>
      <c r="V298" s="4" t="str" cm="1">
        <f t="array" ref="V298">_xlfn.IFS(H298&lt;30,"Under 30",H298&lt;66,"Middle Age",H298&gt;=66,"Senior")</f>
        <v>Senior</v>
      </c>
      <c r="W298" s="4" t="s">
        <v>47</v>
      </c>
    </row>
    <row r="299" spans="1:23" x14ac:dyDescent="0.3">
      <c r="A299" s="4" t="s">
        <v>410</v>
      </c>
      <c r="B299" s="4" t="s">
        <v>24</v>
      </c>
      <c r="C299" s="4">
        <v>23</v>
      </c>
      <c r="D299" s="4">
        <v>0</v>
      </c>
      <c r="E299" s="4" t="s">
        <v>31</v>
      </c>
      <c r="F299" s="4" t="s">
        <v>159</v>
      </c>
      <c r="G299" s="4" t="s">
        <v>33</v>
      </c>
      <c r="H299" s="4">
        <v>59</v>
      </c>
      <c r="I299" s="4" t="s">
        <v>31</v>
      </c>
      <c r="J299" s="4">
        <v>2</v>
      </c>
      <c r="K299" s="4" t="s">
        <v>34</v>
      </c>
      <c r="L299" s="4" t="s">
        <v>35</v>
      </c>
      <c r="M299" s="4">
        <v>21</v>
      </c>
      <c r="P299" s="5">
        <v>44957</v>
      </c>
      <c r="Q299" s="6">
        <v>23.113152267248822</v>
      </c>
      <c r="R299" s="4">
        <v>7</v>
      </c>
      <c r="S299" s="4" t="str" cm="1">
        <f t="array" ref="S299">_xlfn.IFS(R299=0,"None",R299&lt;3,"Low",R299&lt;6,"Medium",R299&lt;=10,"High")</f>
        <v>High</v>
      </c>
      <c r="T299" s="4" t="str" cm="1">
        <f t="array" ref="T299">_xlfn.IFS(M299&lt;=20,"Low",M299&lt;=50,"Medium",M299&lt;=90,"High")</f>
        <v>Medium</v>
      </c>
      <c r="U299" s="7">
        <f>Datos_Limpios[[#This Row],[Number of Complaints or Support]]/Datos_Limpios[[#This Row],[Account Length (in months)]]</f>
        <v>0.30434782608695654</v>
      </c>
      <c r="V299" s="4" t="str" cm="1">
        <f t="array" ref="V299">_xlfn.IFS(H299&lt;30,"Under 30",H299&lt;66,"Middle Age",H299&gt;=66,"Senior")</f>
        <v>Middle Age</v>
      </c>
      <c r="W299" s="4" t="s">
        <v>29</v>
      </c>
    </row>
    <row r="300" spans="1:23" x14ac:dyDescent="0.3">
      <c r="A300" s="4" t="s">
        <v>411</v>
      </c>
      <c r="B300" s="4" t="s">
        <v>24</v>
      </c>
      <c r="C300" s="4">
        <v>23</v>
      </c>
      <c r="D300" s="4">
        <v>0</v>
      </c>
      <c r="E300" s="4" t="s">
        <v>31</v>
      </c>
      <c r="F300" s="4" t="s">
        <v>219</v>
      </c>
      <c r="G300" s="4" t="s">
        <v>33</v>
      </c>
      <c r="H300" s="4">
        <v>32</v>
      </c>
      <c r="I300" s="4" t="s">
        <v>24</v>
      </c>
      <c r="J300" s="4">
        <v>0</v>
      </c>
      <c r="K300" s="4" t="s">
        <v>27</v>
      </c>
      <c r="L300" s="4" t="s">
        <v>28</v>
      </c>
      <c r="M300" s="4">
        <v>23</v>
      </c>
      <c r="P300" s="5">
        <v>44814</v>
      </c>
      <c r="Q300" s="6">
        <v>25.026947725685371</v>
      </c>
      <c r="R300" s="4">
        <v>2</v>
      </c>
      <c r="S300" s="4" t="str" cm="1">
        <f t="array" ref="S300">_xlfn.IFS(R300=0,"None",R300&lt;3,"Low",R300&lt;6,"Medium",R300&lt;=10,"High")</f>
        <v>Low</v>
      </c>
      <c r="T300" s="4" t="str" cm="1">
        <f t="array" ref="T300">_xlfn.IFS(M300&lt;=20,"Low",M300&lt;=50,"Medium",M300&lt;=90,"High")</f>
        <v>Medium</v>
      </c>
      <c r="U300" s="7">
        <f>Datos_Limpios[[#This Row],[Number of Complaints or Support]]/Datos_Limpios[[#This Row],[Account Length (in months)]]</f>
        <v>8.6956521739130432E-2</v>
      </c>
      <c r="V300" s="4" t="str" cm="1">
        <f t="array" ref="V300">_xlfn.IFS(H300&lt;30,"Under 30",H300&lt;66,"Middle Age",H300&gt;=66,"Senior")</f>
        <v>Middle Age</v>
      </c>
      <c r="W300" s="4" t="s">
        <v>43</v>
      </c>
    </row>
    <row r="301" spans="1:23" x14ac:dyDescent="0.3">
      <c r="A301" s="4" t="s">
        <v>412</v>
      </c>
      <c r="B301" s="4" t="s">
        <v>24</v>
      </c>
      <c r="C301" s="4">
        <v>7</v>
      </c>
      <c r="D301" s="4">
        <v>1</v>
      </c>
      <c r="E301" s="4" t="s">
        <v>24</v>
      </c>
      <c r="F301" s="4" t="s">
        <v>65</v>
      </c>
      <c r="G301" s="4" t="s">
        <v>33</v>
      </c>
      <c r="H301" s="4">
        <v>22</v>
      </c>
      <c r="I301" s="4" t="s">
        <v>31</v>
      </c>
      <c r="J301" s="4">
        <v>2</v>
      </c>
      <c r="K301" s="4" t="s">
        <v>27</v>
      </c>
      <c r="L301" s="4" t="s">
        <v>28</v>
      </c>
      <c r="M301" s="4">
        <v>9</v>
      </c>
      <c r="P301" s="5">
        <v>45228</v>
      </c>
      <c r="Q301" s="6">
        <v>8.6999885553690977</v>
      </c>
      <c r="R301" s="4">
        <v>2</v>
      </c>
      <c r="S301" s="4" t="str" cm="1">
        <f t="array" ref="S301">_xlfn.IFS(R301=0,"None",R301&lt;3,"Low",R301&lt;6,"Medium",R301&lt;=10,"High")</f>
        <v>Low</v>
      </c>
      <c r="T301" s="4" t="str" cm="1">
        <f t="array" ref="T301">_xlfn.IFS(M301&lt;=20,"Low",M301&lt;=50,"Medium",M301&lt;=90,"High")</f>
        <v>Low</v>
      </c>
      <c r="U301" s="7">
        <f>Datos_Limpios[[#This Row],[Number of Complaints or Support]]/Datos_Limpios[[#This Row],[Account Length (in months)]]</f>
        <v>0.2857142857142857</v>
      </c>
      <c r="V301" s="4" t="str" cm="1">
        <f t="array" ref="V301">_xlfn.IFS(H301&lt;30,"Under 30",H301&lt;66,"Middle Age",H301&gt;=66,"Senior")</f>
        <v>Under 30</v>
      </c>
      <c r="W301" s="4" t="s">
        <v>43</v>
      </c>
    </row>
    <row r="302" spans="1:23" x14ac:dyDescent="0.3">
      <c r="A302" s="4" t="s">
        <v>413</v>
      </c>
      <c r="B302" s="4" t="s">
        <v>24</v>
      </c>
      <c r="C302" s="4">
        <v>69</v>
      </c>
      <c r="D302" s="4">
        <v>0</v>
      </c>
      <c r="E302" s="4" t="s">
        <v>24</v>
      </c>
      <c r="F302" s="4" t="s">
        <v>159</v>
      </c>
      <c r="G302" s="4" t="s">
        <v>26</v>
      </c>
      <c r="H302" s="4">
        <v>53</v>
      </c>
      <c r="I302" s="4" t="s">
        <v>24</v>
      </c>
      <c r="J302" s="4">
        <v>0</v>
      </c>
      <c r="K302" s="4" t="s">
        <v>46</v>
      </c>
      <c r="L302" s="4" t="s">
        <v>28</v>
      </c>
      <c r="M302" s="4">
        <v>14</v>
      </c>
      <c r="P302" s="5">
        <v>44175</v>
      </c>
      <c r="Q302" s="6">
        <v>15.64870751833192</v>
      </c>
      <c r="R302" s="4">
        <v>3</v>
      </c>
      <c r="S302" s="4" t="str" cm="1">
        <f t="array" ref="S302">_xlfn.IFS(R302=0,"None",R302&lt;3,"Low",R302&lt;6,"Medium",R302&lt;=10,"High")</f>
        <v>Medium</v>
      </c>
      <c r="T302" s="4" t="str" cm="1">
        <f t="array" ref="T302">_xlfn.IFS(M302&lt;=20,"Low",M302&lt;=50,"Medium",M302&lt;=90,"High")</f>
        <v>Low</v>
      </c>
      <c r="U302" s="7">
        <f>Datos_Limpios[[#This Row],[Number of Complaints or Support]]/Datos_Limpios[[#This Row],[Account Length (in months)]]</f>
        <v>4.3478260869565216E-2</v>
      </c>
      <c r="V302" s="4" t="str" cm="1">
        <f t="array" ref="V302">_xlfn.IFS(H302&lt;30,"Under 30",H302&lt;66,"Middle Age",H302&gt;=66,"Senior")</f>
        <v>Middle Age</v>
      </c>
      <c r="W302" s="4" t="s">
        <v>29</v>
      </c>
    </row>
    <row r="303" spans="1:23" x14ac:dyDescent="0.3">
      <c r="A303" s="4" t="s">
        <v>414</v>
      </c>
      <c r="B303" s="4" t="s">
        <v>24</v>
      </c>
      <c r="C303" s="4">
        <v>69</v>
      </c>
      <c r="D303" s="4">
        <v>0</v>
      </c>
      <c r="E303" s="4" t="s">
        <v>31</v>
      </c>
      <c r="F303" s="4" t="s">
        <v>104</v>
      </c>
      <c r="G303" s="4" t="s">
        <v>26</v>
      </c>
      <c r="H303" s="4">
        <v>42</v>
      </c>
      <c r="I303" s="4" t="s">
        <v>31</v>
      </c>
      <c r="J303" s="4">
        <v>3</v>
      </c>
      <c r="K303" s="4" t="s">
        <v>46</v>
      </c>
      <c r="L303" s="4" t="s">
        <v>28</v>
      </c>
      <c r="M303" s="4">
        <v>27</v>
      </c>
      <c r="P303" s="5">
        <v>44113</v>
      </c>
      <c r="Q303" s="6">
        <v>28.69109776320505</v>
      </c>
      <c r="R303" s="4">
        <v>0</v>
      </c>
      <c r="S303" s="4" t="str" cm="1">
        <f t="array" ref="S303">_xlfn.IFS(R303=0,"None",R303&lt;3,"Low",R303&lt;6,"Medium",R303&lt;=10,"High")</f>
        <v>None</v>
      </c>
      <c r="T303" s="4" t="str" cm="1">
        <f t="array" ref="T303">_xlfn.IFS(M303&lt;=20,"Low",M303&lt;=50,"Medium",M303&lt;=90,"High")</f>
        <v>Medium</v>
      </c>
      <c r="U303" s="7">
        <f>Datos_Limpios[[#This Row],[Number of Complaints or Support]]/Datos_Limpios[[#This Row],[Account Length (in months)]]</f>
        <v>0</v>
      </c>
      <c r="V303" s="4" t="str" cm="1">
        <f t="array" ref="V303">_xlfn.IFS(H303&lt;30,"Under 30",H303&lt;66,"Middle Age",H303&gt;=66,"Senior")</f>
        <v>Middle Age</v>
      </c>
      <c r="W303" s="4" t="s">
        <v>43</v>
      </c>
    </row>
    <row r="304" spans="1:23" x14ac:dyDescent="0.3">
      <c r="A304" s="4" t="s">
        <v>415</v>
      </c>
      <c r="B304" s="4" t="s">
        <v>24</v>
      </c>
      <c r="C304" s="4">
        <v>66</v>
      </c>
      <c r="D304" s="4">
        <v>0</v>
      </c>
      <c r="E304" s="4" t="s">
        <v>31</v>
      </c>
      <c r="F304" s="4" t="s">
        <v>173</v>
      </c>
      <c r="G304" s="4" t="s">
        <v>26</v>
      </c>
      <c r="H304" s="4">
        <v>70</v>
      </c>
      <c r="I304" s="4" t="s">
        <v>24</v>
      </c>
      <c r="J304" s="4">
        <v>0</v>
      </c>
      <c r="K304" s="4" t="s">
        <v>46</v>
      </c>
      <c r="L304" s="4" t="s">
        <v>28</v>
      </c>
      <c r="M304" s="4">
        <v>39</v>
      </c>
      <c r="P304" s="5">
        <v>45147</v>
      </c>
      <c r="Q304" s="6">
        <v>41.663233589139111</v>
      </c>
      <c r="R304" s="4">
        <v>1</v>
      </c>
      <c r="S304" s="4" t="str" cm="1">
        <f t="array" ref="S304">_xlfn.IFS(R304=0,"None",R304&lt;3,"Low",R304&lt;6,"Medium",R304&lt;=10,"High")</f>
        <v>Low</v>
      </c>
      <c r="T304" s="4" t="str" cm="1">
        <f t="array" ref="T304">_xlfn.IFS(M304&lt;=20,"Low",M304&lt;=50,"Medium",M304&lt;=90,"High")</f>
        <v>Medium</v>
      </c>
      <c r="U304" s="7">
        <f>Datos_Limpios[[#This Row],[Number of Complaints or Support]]/Datos_Limpios[[#This Row],[Account Length (in months)]]</f>
        <v>1.5151515151515152E-2</v>
      </c>
      <c r="V304" s="4" t="str" cm="1">
        <f t="array" ref="V304">_xlfn.IFS(H304&lt;30,"Under 30",H304&lt;66,"Middle Age",H304&gt;=66,"Senior")</f>
        <v>Senior</v>
      </c>
      <c r="W304" s="4" t="s">
        <v>43</v>
      </c>
    </row>
    <row r="305" spans="1:23" x14ac:dyDescent="0.3">
      <c r="A305" s="4" t="s">
        <v>416</v>
      </c>
      <c r="B305" s="4" t="s">
        <v>24</v>
      </c>
      <c r="C305" s="4">
        <v>8</v>
      </c>
      <c r="D305" s="4">
        <v>0</v>
      </c>
      <c r="E305" s="4" t="s">
        <v>31</v>
      </c>
      <c r="F305" s="4" t="s">
        <v>89</v>
      </c>
      <c r="G305" s="4" t="s">
        <v>26</v>
      </c>
      <c r="H305" s="4">
        <v>32</v>
      </c>
      <c r="I305" s="4" t="s">
        <v>31</v>
      </c>
      <c r="J305" s="4">
        <v>2</v>
      </c>
      <c r="K305" s="4" t="s">
        <v>27</v>
      </c>
      <c r="L305" s="4" t="s">
        <v>35</v>
      </c>
      <c r="M305" s="4">
        <v>30</v>
      </c>
      <c r="P305" s="5">
        <v>45019</v>
      </c>
      <c r="Q305" s="6">
        <v>32.593096589257343</v>
      </c>
      <c r="R305" s="4">
        <v>8</v>
      </c>
      <c r="S305" s="4" t="str" cm="1">
        <f t="array" ref="S305">_xlfn.IFS(R305=0,"None",R305&lt;3,"Low",R305&lt;6,"Medium",R305&lt;=10,"High")</f>
        <v>High</v>
      </c>
      <c r="T305" s="4" t="str" cm="1">
        <f t="array" ref="T305">_xlfn.IFS(M305&lt;=20,"Low",M305&lt;=50,"Medium",M305&lt;=90,"High")</f>
        <v>Medium</v>
      </c>
      <c r="U305" s="7">
        <f>Datos_Limpios[[#This Row],[Number of Complaints or Support]]/Datos_Limpios[[#This Row],[Account Length (in months)]]</f>
        <v>1</v>
      </c>
      <c r="V305" s="4" t="str" cm="1">
        <f t="array" ref="V305">_xlfn.IFS(H305&lt;30,"Under 30",H305&lt;66,"Middle Age",H305&gt;=66,"Senior")</f>
        <v>Middle Age</v>
      </c>
      <c r="W305" s="4" t="s">
        <v>40</v>
      </c>
    </row>
    <row r="306" spans="1:23" x14ac:dyDescent="0.3">
      <c r="A306" s="4" t="s">
        <v>417</v>
      </c>
      <c r="B306" s="4" t="s">
        <v>24</v>
      </c>
      <c r="C306" s="4">
        <v>63</v>
      </c>
      <c r="D306" s="4">
        <v>0</v>
      </c>
      <c r="E306" s="4" t="s">
        <v>31</v>
      </c>
      <c r="F306" s="4" t="s">
        <v>95</v>
      </c>
      <c r="G306" s="4" t="s">
        <v>33</v>
      </c>
      <c r="H306" s="4">
        <v>33</v>
      </c>
      <c r="I306" s="4" t="s">
        <v>24</v>
      </c>
      <c r="J306" s="4">
        <v>0</v>
      </c>
      <c r="K306" s="4" t="s">
        <v>34</v>
      </c>
      <c r="L306" s="4" t="s">
        <v>28</v>
      </c>
      <c r="M306" s="4">
        <v>40</v>
      </c>
      <c r="P306" s="5">
        <v>44927</v>
      </c>
      <c r="Q306" s="6">
        <v>35.374914010544408</v>
      </c>
      <c r="R306" s="4">
        <v>6</v>
      </c>
      <c r="S306" s="4" t="str" cm="1">
        <f t="array" ref="S306">_xlfn.IFS(R306=0,"None",R306&lt;3,"Low",R306&lt;6,"Medium",R306&lt;=10,"High")</f>
        <v>High</v>
      </c>
      <c r="T306" s="4" t="str" cm="1">
        <f t="array" ref="T306">_xlfn.IFS(M306&lt;=20,"Low",M306&lt;=50,"Medium",M306&lt;=90,"High")</f>
        <v>Medium</v>
      </c>
      <c r="U306" s="7">
        <f>Datos_Limpios[[#This Row],[Number of Complaints or Support]]/Datos_Limpios[[#This Row],[Account Length (in months)]]</f>
        <v>9.5238095238095233E-2</v>
      </c>
      <c r="V306" s="4" t="str" cm="1">
        <f t="array" ref="V306">_xlfn.IFS(H306&lt;30,"Under 30",H306&lt;66,"Middle Age",H306&gt;=66,"Senior")</f>
        <v>Middle Age</v>
      </c>
      <c r="W306" s="4" t="s">
        <v>47</v>
      </c>
    </row>
    <row r="307" spans="1:23" x14ac:dyDescent="0.3">
      <c r="A307" s="4" t="s">
        <v>418</v>
      </c>
      <c r="B307" s="4" t="s">
        <v>24</v>
      </c>
      <c r="C307" s="4">
        <v>59</v>
      </c>
      <c r="D307" s="4">
        <v>0</v>
      </c>
      <c r="E307" s="4" t="s">
        <v>24</v>
      </c>
      <c r="F307" s="4" t="s">
        <v>120</v>
      </c>
      <c r="G307" s="4" t="s">
        <v>33</v>
      </c>
      <c r="H307" s="4">
        <v>40</v>
      </c>
      <c r="I307" s="4" t="s">
        <v>31</v>
      </c>
      <c r="J307" s="4">
        <v>3</v>
      </c>
      <c r="K307" s="4" t="s">
        <v>46</v>
      </c>
      <c r="L307" s="4" t="s">
        <v>28</v>
      </c>
      <c r="M307" s="4">
        <v>10</v>
      </c>
      <c r="P307" s="5">
        <v>43839</v>
      </c>
      <c r="Q307" s="6">
        <v>8.678717781377463</v>
      </c>
      <c r="R307" s="4">
        <v>10</v>
      </c>
      <c r="S307" s="4" t="str" cm="1">
        <f t="array" ref="S307">_xlfn.IFS(R307=0,"None",R307&lt;3,"Low",R307&lt;6,"Medium",R307&lt;=10,"High")</f>
        <v>High</v>
      </c>
      <c r="T307" s="4" t="str" cm="1">
        <f t="array" ref="T307">_xlfn.IFS(M307&lt;=20,"Low",M307&lt;=50,"Medium",M307&lt;=90,"High")</f>
        <v>Low</v>
      </c>
      <c r="U307" s="7">
        <f>Datos_Limpios[[#This Row],[Number of Complaints or Support]]/Datos_Limpios[[#This Row],[Account Length (in months)]]</f>
        <v>0.16949152542372881</v>
      </c>
      <c r="V307" s="4" t="str" cm="1">
        <f t="array" ref="V307">_xlfn.IFS(H307&lt;30,"Under 30",H307&lt;66,"Middle Age",H307&gt;=66,"Senior")</f>
        <v>Middle Age</v>
      </c>
      <c r="W307" s="4" t="s">
        <v>29</v>
      </c>
    </row>
    <row r="308" spans="1:23" x14ac:dyDescent="0.3">
      <c r="A308" s="4" t="s">
        <v>419</v>
      </c>
      <c r="B308" s="4" t="s">
        <v>24</v>
      </c>
      <c r="C308" s="4">
        <v>71</v>
      </c>
      <c r="D308" s="4">
        <v>0</v>
      </c>
      <c r="E308" s="4" t="s">
        <v>31</v>
      </c>
      <c r="F308" s="4" t="s">
        <v>129</v>
      </c>
      <c r="G308" s="4" t="s">
        <v>33</v>
      </c>
      <c r="H308" s="4">
        <v>56</v>
      </c>
      <c r="I308" s="4" t="s">
        <v>24</v>
      </c>
      <c r="J308" s="4">
        <v>0</v>
      </c>
      <c r="K308" s="4" t="s">
        <v>46</v>
      </c>
      <c r="L308" s="4" t="s">
        <v>28</v>
      </c>
      <c r="M308" s="4">
        <v>42</v>
      </c>
      <c r="P308" s="5">
        <v>45095</v>
      </c>
      <c r="Q308" s="6">
        <v>47.849154146401602</v>
      </c>
      <c r="R308" s="4">
        <v>8</v>
      </c>
      <c r="S308" s="4" t="str" cm="1">
        <f t="array" ref="S308">_xlfn.IFS(R308=0,"None",R308&lt;3,"Low",R308&lt;6,"Medium",R308&lt;=10,"High")</f>
        <v>High</v>
      </c>
      <c r="T308" s="4" t="str" cm="1">
        <f t="array" ref="T308">_xlfn.IFS(M308&lt;=20,"Low",M308&lt;=50,"Medium",M308&lt;=90,"High")</f>
        <v>Medium</v>
      </c>
      <c r="U308" s="7">
        <f>Datos_Limpios[[#This Row],[Number of Complaints or Support]]/Datos_Limpios[[#This Row],[Account Length (in months)]]</f>
        <v>0.11267605633802817</v>
      </c>
      <c r="V308" s="4" t="str" cm="1">
        <f t="array" ref="V308">_xlfn.IFS(H308&lt;30,"Under 30",H308&lt;66,"Middle Age",H308&gt;=66,"Senior")</f>
        <v>Middle Age</v>
      </c>
      <c r="W308" s="4" t="s">
        <v>29</v>
      </c>
    </row>
    <row r="309" spans="1:23" x14ac:dyDescent="0.3">
      <c r="A309" s="4" t="s">
        <v>420</v>
      </c>
      <c r="B309" s="4" t="s">
        <v>24</v>
      </c>
      <c r="C309" s="4">
        <v>38</v>
      </c>
      <c r="D309" s="4">
        <v>0</v>
      </c>
      <c r="E309" s="4" t="s">
        <v>31</v>
      </c>
      <c r="F309" s="4" t="s">
        <v>196</v>
      </c>
      <c r="G309" s="4" t="s">
        <v>33</v>
      </c>
      <c r="H309" s="4">
        <v>28</v>
      </c>
      <c r="I309" s="4" t="s">
        <v>24</v>
      </c>
      <c r="J309" s="4">
        <v>0</v>
      </c>
      <c r="K309" s="4" t="s">
        <v>46</v>
      </c>
      <c r="L309" s="4" t="s">
        <v>28</v>
      </c>
      <c r="M309" s="4">
        <v>35</v>
      </c>
      <c r="P309" s="5">
        <v>45237</v>
      </c>
      <c r="Q309" s="6">
        <v>32.64893159702099</v>
      </c>
      <c r="R309" s="4">
        <v>9</v>
      </c>
      <c r="S309" s="4" t="str" cm="1">
        <f t="array" ref="S309">_xlfn.IFS(R309=0,"None",R309&lt;3,"Low",R309&lt;6,"Medium",R309&lt;=10,"High")</f>
        <v>High</v>
      </c>
      <c r="T309" s="4" t="str" cm="1">
        <f t="array" ref="T309">_xlfn.IFS(M309&lt;=20,"Low",M309&lt;=50,"Medium",M309&lt;=90,"High")</f>
        <v>Medium</v>
      </c>
      <c r="U309" s="7">
        <f>Datos_Limpios[[#This Row],[Number of Complaints or Support]]/Datos_Limpios[[#This Row],[Account Length (in months)]]</f>
        <v>0.23684210526315788</v>
      </c>
      <c r="V309" s="4" t="str" cm="1">
        <f t="array" ref="V309">_xlfn.IFS(H309&lt;30,"Under 30",H309&lt;66,"Middle Age",H309&gt;=66,"Senior")</f>
        <v>Under 30</v>
      </c>
      <c r="W309" s="4" t="s">
        <v>47</v>
      </c>
    </row>
    <row r="310" spans="1:23" x14ac:dyDescent="0.3">
      <c r="A310" s="4" t="s">
        <v>421</v>
      </c>
      <c r="B310" s="4" t="s">
        <v>24</v>
      </c>
      <c r="C310" s="4">
        <v>46</v>
      </c>
      <c r="D310" s="4">
        <v>0</v>
      </c>
      <c r="E310" s="4" t="s">
        <v>24</v>
      </c>
      <c r="F310" s="4" t="s">
        <v>45</v>
      </c>
      <c r="G310" s="4" t="s">
        <v>33</v>
      </c>
      <c r="H310" s="4">
        <v>39</v>
      </c>
      <c r="I310" s="4" t="s">
        <v>31</v>
      </c>
      <c r="J310" s="4">
        <v>4</v>
      </c>
      <c r="K310" s="4" t="s">
        <v>34</v>
      </c>
      <c r="L310" s="4" t="s">
        <v>28</v>
      </c>
      <c r="M310" s="4">
        <v>7</v>
      </c>
      <c r="P310" s="5">
        <v>44972</v>
      </c>
      <c r="Q310" s="6">
        <v>7.048027774028581</v>
      </c>
      <c r="R310" s="4">
        <v>0</v>
      </c>
      <c r="S310" s="4" t="str" cm="1">
        <f t="array" ref="S310">_xlfn.IFS(R310=0,"None",R310&lt;3,"Low",R310&lt;6,"Medium",R310&lt;=10,"High")</f>
        <v>None</v>
      </c>
      <c r="T310" s="4" t="str" cm="1">
        <f t="array" ref="T310">_xlfn.IFS(M310&lt;=20,"Low",M310&lt;=50,"Medium",M310&lt;=90,"High")</f>
        <v>Low</v>
      </c>
      <c r="U310" s="7">
        <f>Datos_Limpios[[#This Row],[Number of Complaints or Support]]/Datos_Limpios[[#This Row],[Account Length (in months)]]</f>
        <v>0</v>
      </c>
      <c r="V310" s="4" t="str" cm="1">
        <f t="array" ref="V310">_xlfn.IFS(H310&lt;30,"Under 30",H310&lt;66,"Middle Age",H310&gt;=66,"Senior")</f>
        <v>Middle Age</v>
      </c>
      <c r="W310" s="4" t="s">
        <v>47</v>
      </c>
    </row>
    <row r="311" spans="1:23" x14ac:dyDescent="0.3">
      <c r="A311" s="4" t="s">
        <v>422</v>
      </c>
      <c r="B311" s="4" t="s">
        <v>24</v>
      </c>
      <c r="C311" s="4">
        <v>50</v>
      </c>
      <c r="D311" s="4">
        <v>0</v>
      </c>
      <c r="E311" s="4" t="s">
        <v>31</v>
      </c>
      <c r="F311" s="4" t="s">
        <v>104</v>
      </c>
      <c r="G311" s="4" t="s">
        <v>26</v>
      </c>
      <c r="H311" s="4">
        <v>75</v>
      </c>
      <c r="I311" s="4" t="s">
        <v>24</v>
      </c>
      <c r="J311" s="4">
        <v>0</v>
      </c>
      <c r="K311" s="4" t="s">
        <v>27</v>
      </c>
      <c r="L311" s="4" t="s">
        <v>35</v>
      </c>
      <c r="M311" s="4">
        <v>37</v>
      </c>
      <c r="P311" s="5">
        <v>45138</v>
      </c>
      <c r="Q311" s="6">
        <v>40.090835837700673</v>
      </c>
      <c r="R311" s="4">
        <v>10</v>
      </c>
      <c r="S311" s="4" t="str" cm="1">
        <f t="array" ref="S311">_xlfn.IFS(R311=0,"None",R311&lt;3,"Low",R311&lt;6,"Medium",R311&lt;=10,"High")</f>
        <v>High</v>
      </c>
      <c r="T311" s="4" t="str" cm="1">
        <f t="array" ref="T311">_xlfn.IFS(M311&lt;=20,"Low",M311&lt;=50,"Medium",M311&lt;=90,"High")</f>
        <v>Medium</v>
      </c>
      <c r="U311" s="7">
        <f>Datos_Limpios[[#This Row],[Number of Complaints or Support]]/Datos_Limpios[[#This Row],[Account Length (in months)]]</f>
        <v>0.2</v>
      </c>
      <c r="V311" s="4" t="str" cm="1">
        <f t="array" ref="V311">_xlfn.IFS(H311&lt;30,"Under 30",H311&lt;66,"Middle Age",H311&gt;=66,"Senior")</f>
        <v>Senior</v>
      </c>
      <c r="W311" s="4" t="s">
        <v>43</v>
      </c>
    </row>
    <row r="312" spans="1:23" x14ac:dyDescent="0.3">
      <c r="A312" s="4" t="s">
        <v>423</v>
      </c>
      <c r="B312" s="4" t="s">
        <v>24</v>
      </c>
      <c r="C312" s="4">
        <v>64</v>
      </c>
      <c r="D312" s="4">
        <v>0</v>
      </c>
      <c r="E312" s="4" t="s">
        <v>24</v>
      </c>
      <c r="F312" s="4" t="s">
        <v>155</v>
      </c>
      <c r="G312" s="4" t="s">
        <v>26</v>
      </c>
      <c r="H312" s="4">
        <v>46</v>
      </c>
      <c r="I312" s="4" t="s">
        <v>31</v>
      </c>
      <c r="J312" s="4">
        <v>5</v>
      </c>
      <c r="K312" s="4" t="s">
        <v>46</v>
      </c>
      <c r="L312" s="4" t="s">
        <v>35</v>
      </c>
      <c r="M312" s="4">
        <v>7</v>
      </c>
      <c r="P312" s="5">
        <v>45266</v>
      </c>
      <c r="Q312" s="6">
        <v>5.7055415021803677</v>
      </c>
      <c r="R312" s="4">
        <v>6</v>
      </c>
      <c r="S312" s="4" t="str" cm="1">
        <f t="array" ref="S312">_xlfn.IFS(R312=0,"None",R312&lt;3,"Low",R312&lt;6,"Medium",R312&lt;=10,"High")</f>
        <v>High</v>
      </c>
      <c r="T312" s="4" t="str" cm="1">
        <f t="array" ref="T312">_xlfn.IFS(M312&lt;=20,"Low",M312&lt;=50,"Medium",M312&lt;=90,"High")</f>
        <v>Low</v>
      </c>
      <c r="U312" s="7">
        <f>Datos_Limpios[[#This Row],[Number of Complaints or Support]]/Datos_Limpios[[#This Row],[Account Length (in months)]]</f>
        <v>9.375E-2</v>
      </c>
      <c r="V312" s="4" t="str" cm="1">
        <f t="array" ref="V312">_xlfn.IFS(H312&lt;30,"Under 30",H312&lt;66,"Middle Age",H312&gt;=66,"Senior")</f>
        <v>Middle Age</v>
      </c>
      <c r="W312" s="4" t="s">
        <v>40</v>
      </c>
    </row>
    <row r="313" spans="1:23" x14ac:dyDescent="0.3">
      <c r="A313" s="4" t="s">
        <v>424</v>
      </c>
      <c r="B313" s="4" t="s">
        <v>24</v>
      </c>
      <c r="C313" s="4">
        <v>64</v>
      </c>
      <c r="D313" s="4">
        <v>1</v>
      </c>
      <c r="E313" s="4" t="s">
        <v>31</v>
      </c>
      <c r="F313" s="4" t="s">
        <v>42</v>
      </c>
      <c r="G313" s="4" t="s">
        <v>33</v>
      </c>
      <c r="H313" s="4">
        <v>72</v>
      </c>
      <c r="I313" s="4" t="s">
        <v>24</v>
      </c>
      <c r="J313" s="4">
        <v>0</v>
      </c>
      <c r="K313" s="4" t="s">
        <v>27</v>
      </c>
      <c r="L313" s="4" t="s">
        <v>35</v>
      </c>
      <c r="M313" s="4">
        <v>41</v>
      </c>
      <c r="P313" s="5">
        <v>44553</v>
      </c>
      <c r="Q313" s="6">
        <v>48.704158446144163</v>
      </c>
      <c r="R313" s="4">
        <v>4</v>
      </c>
      <c r="S313" s="4" t="str" cm="1">
        <f t="array" ref="S313">_xlfn.IFS(R313=0,"None",R313&lt;3,"Low",R313&lt;6,"Medium",R313&lt;=10,"High")</f>
        <v>Medium</v>
      </c>
      <c r="T313" s="4" t="str" cm="1">
        <f t="array" ref="T313">_xlfn.IFS(M313&lt;=20,"Low",M313&lt;=50,"Medium",M313&lt;=90,"High")</f>
        <v>Medium</v>
      </c>
      <c r="U313" s="7">
        <f>Datos_Limpios[[#This Row],[Number of Complaints or Support]]/Datos_Limpios[[#This Row],[Account Length (in months)]]</f>
        <v>6.25E-2</v>
      </c>
      <c r="V313" s="4" t="str" cm="1">
        <f t="array" ref="V313">_xlfn.IFS(H313&lt;30,"Under 30",H313&lt;66,"Middle Age",H313&gt;=66,"Senior")</f>
        <v>Senior</v>
      </c>
      <c r="W313" s="4" t="s">
        <v>43</v>
      </c>
    </row>
    <row r="314" spans="1:23" x14ac:dyDescent="0.3">
      <c r="A314" s="4" t="s">
        <v>425</v>
      </c>
      <c r="B314" s="4" t="s">
        <v>24</v>
      </c>
      <c r="C314" s="4">
        <v>58</v>
      </c>
      <c r="D314" s="4">
        <v>2</v>
      </c>
      <c r="E314" s="4" t="s">
        <v>31</v>
      </c>
      <c r="F314" s="4" t="s">
        <v>165</v>
      </c>
      <c r="G314" s="4" t="s">
        <v>26</v>
      </c>
      <c r="H314" s="4">
        <v>54</v>
      </c>
      <c r="I314" s="4" t="s">
        <v>31</v>
      </c>
      <c r="J314" s="4">
        <v>6</v>
      </c>
      <c r="K314" s="4" t="s">
        <v>46</v>
      </c>
      <c r="L314" s="4" t="s">
        <v>28</v>
      </c>
      <c r="M314" s="4">
        <v>42</v>
      </c>
      <c r="P314" s="5">
        <v>44991</v>
      </c>
      <c r="Q314" s="6">
        <v>39.868894329270553</v>
      </c>
      <c r="R314" s="4">
        <v>0</v>
      </c>
      <c r="S314" s="4" t="str" cm="1">
        <f t="array" ref="S314">_xlfn.IFS(R314=0,"None",R314&lt;3,"Low",R314&lt;6,"Medium",R314&lt;=10,"High")</f>
        <v>None</v>
      </c>
      <c r="T314" s="4" t="str" cm="1">
        <f t="array" ref="T314">_xlfn.IFS(M314&lt;=20,"Low",M314&lt;=50,"Medium",M314&lt;=90,"High")</f>
        <v>Medium</v>
      </c>
      <c r="U314" s="7">
        <f>Datos_Limpios[[#This Row],[Number of Complaints or Support]]/Datos_Limpios[[#This Row],[Account Length (in months)]]</f>
        <v>0</v>
      </c>
      <c r="V314" s="4" t="str" cm="1">
        <f t="array" ref="V314">_xlfn.IFS(H314&lt;30,"Under 30",H314&lt;66,"Middle Age",H314&gt;=66,"Senior")</f>
        <v>Middle Age</v>
      </c>
      <c r="W314" s="4" t="s">
        <v>40</v>
      </c>
    </row>
    <row r="315" spans="1:23" x14ac:dyDescent="0.3">
      <c r="A315" s="4" t="s">
        <v>426</v>
      </c>
      <c r="B315" s="4" t="s">
        <v>24</v>
      </c>
      <c r="C315" s="4">
        <v>9</v>
      </c>
      <c r="D315" s="4">
        <v>0</v>
      </c>
      <c r="E315" s="4" t="s">
        <v>31</v>
      </c>
      <c r="F315" s="4" t="s">
        <v>159</v>
      </c>
      <c r="G315" s="4" t="s">
        <v>26</v>
      </c>
      <c r="H315" s="4">
        <v>71</v>
      </c>
      <c r="I315" s="4" t="s">
        <v>24</v>
      </c>
      <c r="J315" s="4">
        <v>0</v>
      </c>
      <c r="K315" s="4" t="s">
        <v>46</v>
      </c>
      <c r="L315" s="4" t="s">
        <v>28</v>
      </c>
      <c r="M315" s="4">
        <v>48</v>
      </c>
      <c r="P315" s="5">
        <v>44481</v>
      </c>
      <c r="Q315" s="6">
        <v>47.297627551441003</v>
      </c>
      <c r="R315" s="4">
        <v>5</v>
      </c>
      <c r="S315" s="4" t="str" cm="1">
        <f t="array" ref="S315">_xlfn.IFS(R315=0,"None",R315&lt;3,"Low",R315&lt;6,"Medium",R315&lt;=10,"High")</f>
        <v>Medium</v>
      </c>
      <c r="T315" s="4" t="str" cm="1">
        <f t="array" ref="T315">_xlfn.IFS(M315&lt;=20,"Low",M315&lt;=50,"Medium",M315&lt;=90,"High")</f>
        <v>Medium</v>
      </c>
      <c r="U315" s="7">
        <f>Datos_Limpios[[#This Row],[Number of Complaints or Support]]/Datos_Limpios[[#This Row],[Account Length (in months)]]</f>
        <v>0.55555555555555558</v>
      </c>
      <c r="V315" s="4" t="str" cm="1">
        <f t="array" ref="V315">_xlfn.IFS(H315&lt;30,"Under 30",H315&lt;66,"Middle Age",H315&gt;=66,"Senior")</f>
        <v>Senior</v>
      </c>
      <c r="W315" s="4" t="s">
        <v>29</v>
      </c>
    </row>
    <row r="316" spans="1:23" x14ac:dyDescent="0.3">
      <c r="A316" s="4" t="s">
        <v>427</v>
      </c>
      <c r="B316" s="4" t="s">
        <v>31</v>
      </c>
      <c r="C316" s="4">
        <v>2</v>
      </c>
      <c r="D316" s="4">
        <v>0</v>
      </c>
      <c r="E316" s="4" t="s">
        <v>31</v>
      </c>
      <c r="F316" s="4" t="s">
        <v>42</v>
      </c>
      <c r="G316" s="4" t="s">
        <v>26</v>
      </c>
      <c r="H316" s="4">
        <v>56</v>
      </c>
      <c r="I316" s="4" t="s">
        <v>24</v>
      </c>
      <c r="J316" s="4">
        <v>0</v>
      </c>
      <c r="K316" s="4" t="s">
        <v>27</v>
      </c>
      <c r="L316" s="4" t="s">
        <v>35</v>
      </c>
      <c r="M316" s="4">
        <v>31</v>
      </c>
      <c r="N316" s="4" t="s">
        <v>38</v>
      </c>
      <c r="O316" s="4" t="s">
        <v>142</v>
      </c>
      <c r="P316" s="5">
        <v>43868</v>
      </c>
      <c r="Q316" s="6">
        <v>26.320556748488691</v>
      </c>
      <c r="R316" s="4">
        <v>10</v>
      </c>
      <c r="S316" s="4" t="str" cm="1">
        <f t="array" ref="S316">_xlfn.IFS(R316=0,"None",R316&lt;3,"Low",R316&lt;6,"Medium",R316&lt;=10,"High")</f>
        <v>High</v>
      </c>
      <c r="T316" s="4" t="str" cm="1">
        <f t="array" ref="T316">_xlfn.IFS(M316&lt;=20,"Low",M316&lt;=50,"Medium",M316&lt;=90,"High")</f>
        <v>Medium</v>
      </c>
      <c r="U316" s="7">
        <f>Datos_Limpios[[#This Row],[Number of Complaints or Support]]/Datos_Limpios[[#This Row],[Account Length (in months)]]</f>
        <v>5</v>
      </c>
      <c r="V316" s="4" t="str" cm="1">
        <f t="array" ref="V316">_xlfn.IFS(H316&lt;30,"Under 30",H316&lt;66,"Middle Age",H316&gt;=66,"Senior")</f>
        <v>Middle Age</v>
      </c>
      <c r="W316" s="4" t="s">
        <v>43</v>
      </c>
    </row>
    <row r="317" spans="1:23" x14ac:dyDescent="0.3">
      <c r="A317" s="4" t="s">
        <v>428</v>
      </c>
      <c r="B317" s="4" t="s">
        <v>24</v>
      </c>
      <c r="C317" s="4">
        <v>43</v>
      </c>
      <c r="D317" s="4">
        <v>0</v>
      </c>
      <c r="E317" s="4" t="s">
        <v>31</v>
      </c>
      <c r="F317" s="4" t="s">
        <v>70</v>
      </c>
      <c r="G317" s="4" t="s">
        <v>26</v>
      </c>
      <c r="H317" s="4">
        <v>29</v>
      </c>
      <c r="I317" s="4" t="s">
        <v>31</v>
      </c>
      <c r="J317" s="4">
        <v>2</v>
      </c>
      <c r="K317" s="4" t="s">
        <v>46</v>
      </c>
      <c r="L317" s="4" t="s">
        <v>35</v>
      </c>
      <c r="M317" s="4">
        <v>37</v>
      </c>
      <c r="P317" s="5">
        <v>45146</v>
      </c>
      <c r="Q317" s="6">
        <v>29.907517676522382</v>
      </c>
      <c r="R317" s="4">
        <v>3</v>
      </c>
      <c r="S317" s="4" t="str" cm="1">
        <f t="array" ref="S317">_xlfn.IFS(R317=0,"None",R317&lt;3,"Low",R317&lt;6,"Medium",R317&lt;=10,"High")</f>
        <v>Medium</v>
      </c>
      <c r="T317" s="4" t="str" cm="1">
        <f t="array" ref="T317">_xlfn.IFS(M317&lt;=20,"Low",M317&lt;=50,"Medium",M317&lt;=90,"High")</f>
        <v>Medium</v>
      </c>
      <c r="U317" s="7">
        <f>Datos_Limpios[[#This Row],[Number of Complaints or Support]]/Datos_Limpios[[#This Row],[Account Length (in months)]]</f>
        <v>6.9767441860465115E-2</v>
      </c>
      <c r="V317" s="4" t="str" cm="1">
        <f t="array" ref="V317">_xlfn.IFS(H317&lt;30,"Under 30",H317&lt;66,"Middle Age",H317&gt;=66,"Senior")</f>
        <v>Under 30</v>
      </c>
      <c r="W317" s="4" t="s">
        <v>29</v>
      </c>
    </row>
    <row r="318" spans="1:23" x14ac:dyDescent="0.3">
      <c r="A318" s="4" t="s">
        <v>429</v>
      </c>
      <c r="B318" s="4" t="s">
        <v>24</v>
      </c>
      <c r="C318" s="4">
        <v>22</v>
      </c>
      <c r="D318" s="4">
        <v>0</v>
      </c>
      <c r="E318" s="4" t="s">
        <v>24</v>
      </c>
      <c r="F318" s="4" t="s">
        <v>98</v>
      </c>
      <c r="G318" s="4" t="s">
        <v>26</v>
      </c>
      <c r="H318" s="4">
        <v>21</v>
      </c>
      <c r="I318" s="4" t="s">
        <v>24</v>
      </c>
      <c r="J318" s="4">
        <v>0</v>
      </c>
      <c r="K318" s="4" t="s">
        <v>46</v>
      </c>
      <c r="L318" s="4" t="s">
        <v>28</v>
      </c>
      <c r="M318" s="4">
        <v>10</v>
      </c>
      <c r="P318" s="5">
        <v>44370</v>
      </c>
      <c r="Q318" s="6">
        <v>10.925088488456341</v>
      </c>
      <c r="R318" s="4">
        <v>7</v>
      </c>
      <c r="S318" s="4" t="str" cm="1">
        <f t="array" ref="S318">_xlfn.IFS(R318=0,"None",R318&lt;3,"Low",R318&lt;6,"Medium",R318&lt;=10,"High")</f>
        <v>High</v>
      </c>
      <c r="T318" s="4" t="str" cm="1">
        <f t="array" ref="T318">_xlfn.IFS(M318&lt;=20,"Low",M318&lt;=50,"Medium",M318&lt;=90,"High")</f>
        <v>Low</v>
      </c>
      <c r="U318" s="7">
        <f>Datos_Limpios[[#This Row],[Number of Complaints or Support]]/Datos_Limpios[[#This Row],[Account Length (in months)]]</f>
        <v>0.31818181818181818</v>
      </c>
      <c r="V318" s="4" t="str" cm="1">
        <f t="array" ref="V318">_xlfn.IFS(H318&lt;30,"Under 30",H318&lt;66,"Middle Age",H318&gt;=66,"Senior")</f>
        <v>Under 30</v>
      </c>
      <c r="W318" s="4" t="s">
        <v>29</v>
      </c>
    </row>
    <row r="319" spans="1:23" x14ac:dyDescent="0.3">
      <c r="A319" s="4" t="s">
        <v>430</v>
      </c>
      <c r="B319" s="4" t="s">
        <v>31</v>
      </c>
      <c r="C319" s="4">
        <v>70</v>
      </c>
      <c r="D319" s="4">
        <v>3</v>
      </c>
      <c r="E319" s="4" t="s">
        <v>31</v>
      </c>
      <c r="F319" s="4" t="s">
        <v>175</v>
      </c>
      <c r="G319" s="4" t="s">
        <v>26</v>
      </c>
      <c r="H319" s="4">
        <v>75</v>
      </c>
      <c r="I319" s="4" t="s">
        <v>24</v>
      </c>
      <c r="J319" s="4">
        <v>0</v>
      </c>
      <c r="K319" s="4" t="s">
        <v>46</v>
      </c>
      <c r="L319" s="4" t="s">
        <v>28</v>
      </c>
      <c r="M319" s="4">
        <v>45</v>
      </c>
      <c r="N319" s="4" t="s">
        <v>38</v>
      </c>
      <c r="O319" s="4" t="s">
        <v>142</v>
      </c>
      <c r="P319" s="5">
        <v>44092</v>
      </c>
      <c r="Q319" s="6">
        <v>47.350107993943297</v>
      </c>
      <c r="R319" s="4">
        <v>0</v>
      </c>
      <c r="S319" s="4" t="str" cm="1">
        <f t="array" ref="S319">_xlfn.IFS(R319=0,"None",R319&lt;3,"Low",R319&lt;6,"Medium",R319&lt;=10,"High")</f>
        <v>None</v>
      </c>
      <c r="T319" s="4" t="str" cm="1">
        <f t="array" ref="T319">_xlfn.IFS(M319&lt;=20,"Low",M319&lt;=50,"Medium",M319&lt;=90,"High")</f>
        <v>Medium</v>
      </c>
      <c r="U319" s="7">
        <f>Datos_Limpios[[#This Row],[Number of Complaints or Support]]/Datos_Limpios[[#This Row],[Account Length (in months)]]</f>
        <v>0</v>
      </c>
      <c r="V319" s="4" t="str" cm="1">
        <f t="array" ref="V319">_xlfn.IFS(H319&lt;30,"Under 30",H319&lt;66,"Middle Age",H319&gt;=66,"Senior")</f>
        <v>Senior</v>
      </c>
      <c r="W319" s="4" t="s">
        <v>29</v>
      </c>
    </row>
    <row r="320" spans="1:23" x14ac:dyDescent="0.3">
      <c r="A320" s="4" t="s">
        <v>431</v>
      </c>
      <c r="B320" s="4" t="s">
        <v>24</v>
      </c>
      <c r="C320" s="4">
        <v>4</v>
      </c>
      <c r="D320" s="4">
        <v>2</v>
      </c>
      <c r="E320" s="4" t="s">
        <v>24</v>
      </c>
      <c r="F320" s="4" t="s">
        <v>95</v>
      </c>
      <c r="G320" s="4" t="s">
        <v>33</v>
      </c>
      <c r="H320" s="4">
        <v>27</v>
      </c>
      <c r="I320" s="4" t="s">
        <v>31</v>
      </c>
      <c r="J320" s="4">
        <v>5</v>
      </c>
      <c r="K320" s="4" t="s">
        <v>46</v>
      </c>
      <c r="L320" s="4" t="s">
        <v>115</v>
      </c>
      <c r="M320" s="4">
        <v>7</v>
      </c>
      <c r="P320" s="5">
        <v>44744</v>
      </c>
      <c r="Q320" s="6">
        <v>6.2702905424157436</v>
      </c>
      <c r="R320" s="4">
        <v>0</v>
      </c>
      <c r="S320" s="4" t="str" cm="1">
        <f t="array" ref="S320">_xlfn.IFS(R320=0,"None",R320&lt;3,"Low",R320&lt;6,"Medium",R320&lt;=10,"High")</f>
        <v>None</v>
      </c>
      <c r="T320" s="4" t="str" cm="1">
        <f t="array" ref="T320">_xlfn.IFS(M320&lt;=20,"Low",M320&lt;=50,"Medium",M320&lt;=90,"High")</f>
        <v>Low</v>
      </c>
      <c r="U320" s="7">
        <f>Datos_Limpios[[#This Row],[Number of Complaints or Support]]/Datos_Limpios[[#This Row],[Account Length (in months)]]</f>
        <v>0</v>
      </c>
      <c r="V320" s="4" t="str" cm="1">
        <f t="array" ref="V320">_xlfn.IFS(H320&lt;30,"Under 30",H320&lt;66,"Middle Age",H320&gt;=66,"Senior")</f>
        <v>Under 30</v>
      </c>
      <c r="W320" s="4" t="s">
        <v>47</v>
      </c>
    </row>
    <row r="321" spans="1:23" x14ac:dyDescent="0.3">
      <c r="A321" s="4" t="s">
        <v>432</v>
      </c>
      <c r="B321" s="4" t="s">
        <v>24</v>
      </c>
      <c r="C321" s="4">
        <v>40</v>
      </c>
      <c r="D321" s="4">
        <v>0</v>
      </c>
      <c r="E321" s="4" t="s">
        <v>24</v>
      </c>
      <c r="F321" s="4" t="s">
        <v>100</v>
      </c>
      <c r="G321" s="4" t="s">
        <v>26</v>
      </c>
      <c r="H321" s="4">
        <v>46</v>
      </c>
      <c r="I321" s="4" t="s">
        <v>24</v>
      </c>
      <c r="J321" s="4">
        <v>0</v>
      </c>
      <c r="K321" s="4" t="s">
        <v>34</v>
      </c>
      <c r="L321" s="4" t="s">
        <v>28</v>
      </c>
      <c r="M321" s="4">
        <v>9</v>
      </c>
      <c r="P321" s="5">
        <v>45124</v>
      </c>
      <c r="Q321" s="6">
        <v>9.3482816824061583</v>
      </c>
      <c r="R321" s="4">
        <v>7</v>
      </c>
      <c r="S321" s="4" t="str" cm="1">
        <f t="array" ref="S321">_xlfn.IFS(R321=0,"None",R321&lt;3,"Low",R321&lt;6,"Medium",R321&lt;=10,"High")</f>
        <v>High</v>
      </c>
      <c r="T321" s="4" t="str" cm="1">
        <f t="array" ref="T321">_xlfn.IFS(M321&lt;=20,"Low",M321&lt;=50,"Medium",M321&lt;=90,"High")</f>
        <v>Low</v>
      </c>
      <c r="U321" s="7">
        <f>Datos_Limpios[[#This Row],[Number of Complaints or Support]]/Datos_Limpios[[#This Row],[Account Length (in months)]]</f>
        <v>0.17499999999999999</v>
      </c>
      <c r="V321" s="4" t="str" cm="1">
        <f t="array" ref="V321">_xlfn.IFS(H321&lt;30,"Under 30",H321&lt;66,"Middle Age",H321&gt;=66,"Senior")</f>
        <v>Middle Age</v>
      </c>
      <c r="W321" s="4" t="s">
        <v>40</v>
      </c>
    </row>
    <row r="322" spans="1:23" x14ac:dyDescent="0.3">
      <c r="A322" s="4" t="s">
        <v>433</v>
      </c>
      <c r="B322" s="4" t="s">
        <v>24</v>
      </c>
      <c r="C322" s="4">
        <v>67</v>
      </c>
      <c r="D322" s="4">
        <v>0</v>
      </c>
      <c r="E322" s="4" t="s">
        <v>24</v>
      </c>
      <c r="F322" s="4" t="s">
        <v>196</v>
      </c>
      <c r="G322" s="4" t="s">
        <v>33</v>
      </c>
      <c r="H322" s="4">
        <v>26</v>
      </c>
      <c r="I322" s="4" t="s">
        <v>31</v>
      </c>
      <c r="J322" s="4">
        <v>4</v>
      </c>
      <c r="K322" s="4" t="s">
        <v>46</v>
      </c>
      <c r="L322" s="4" t="s">
        <v>35</v>
      </c>
      <c r="M322" s="4">
        <v>34</v>
      </c>
      <c r="P322" s="5">
        <v>44284</v>
      </c>
      <c r="Q322" s="6">
        <v>29.382805759388098</v>
      </c>
      <c r="R322" s="4">
        <v>4</v>
      </c>
      <c r="S322" s="4" t="str" cm="1">
        <f t="array" ref="S322">_xlfn.IFS(R322=0,"None",R322&lt;3,"Low",R322&lt;6,"Medium",R322&lt;=10,"High")</f>
        <v>Medium</v>
      </c>
      <c r="T322" s="4" t="str" cm="1">
        <f t="array" ref="T322">_xlfn.IFS(M322&lt;=20,"Low",M322&lt;=50,"Medium",M322&lt;=90,"High")</f>
        <v>Medium</v>
      </c>
      <c r="U322" s="7">
        <f>Datos_Limpios[[#This Row],[Number of Complaints or Support]]/Datos_Limpios[[#This Row],[Account Length (in months)]]</f>
        <v>5.9701492537313432E-2</v>
      </c>
      <c r="V322" s="4" t="str" cm="1">
        <f t="array" ref="V322">_xlfn.IFS(H322&lt;30,"Under 30",H322&lt;66,"Middle Age",H322&gt;=66,"Senior")</f>
        <v>Under 30</v>
      </c>
      <c r="W322" s="4" t="s">
        <v>47</v>
      </c>
    </row>
    <row r="323" spans="1:23" x14ac:dyDescent="0.3">
      <c r="A323" s="4" t="s">
        <v>434</v>
      </c>
      <c r="B323" s="4" t="s">
        <v>24</v>
      </c>
      <c r="C323" s="4">
        <v>38</v>
      </c>
      <c r="D323" s="4">
        <v>0</v>
      </c>
      <c r="E323" s="4" t="s">
        <v>31</v>
      </c>
      <c r="F323" s="4" t="s">
        <v>157</v>
      </c>
      <c r="G323" s="4" t="s">
        <v>33</v>
      </c>
      <c r="H323" s="4">
        <v>66</v>
      </c>
      <c r="I323" s="4" t="s">
        <v>31</v>
      </c>
      <c r="J323" s="4">
        <v>3</v>
      </c>
      <c r="K323" s="4" t="s">
        <v>34</v>
      </c>
      <c r="L323" s="4" t="s">
        <v>35</v>
      </c>
      <c r="M323" s="4">
        <v>39</v>
      </c>
      <c r="P323" s="5">
        <v>43916</v>
      </c>
      <c r="Q323" s="6">
        <v>34.243184954909331</v>
      </c>
      <c r="R323" s="4">
        <v>0</v>
      </c>
      <c r="S323" s="4" t="str" cm="1">
        <f t="array" ref="S323">_xlfn.IFS(R323=0,"None",R323&lt;3,"Low",R323&lt;6,"Medium",R323&lt;=10,"High")</f>
        <v>None</v>
      </c>
      <c r="T323" s="4" t="str" cm="1">
        <f t="array" ref="T323">_xlfn.IFS(M323&lt;=20,"Low",M323&lt;=50,"Medium",M323&lt;=90,"High")</f>
        <v>Medium</v>
      </c>
      <c r="U323" s="7">
        <f>Datos_Limpios[[#This Row],[Number of Complaints or Support]]/Datos_Limpios[[#This Row],[Account Length (in months)]]</f>
        <v>0</v>
      </c>
      <c r="V323" s="4" t="str" cm="1">
        <f t="array" ref="V323">_xlfn.IFS(H323&lt;30,"Under 30",H323&lt;66,"Middle Age",H323&gt;=66,"Senior")</f>
        <v>Senior</v>
      </c>
      <c r="W323" s="4" t="s">
        <v>47</v>
      </c>
    </row>
    <row r="324" spans="1:23" x14ac:dyDescent="0.3">
      <c r="A324" s="4" t="s">
        <v>435</v>
      </c>
      <c r="B324" s="4" t="s">
        <v>31</v>
      </c>
      <c r="C324" s="4">
        <v>21</v>
      </c>
      <c r="D324" s="4">
        <v>1</v>
      </c>
      <c r="E324" s="4" t="s">
        <v>31</v>
      </c>
      <c r="F324" s="4" t="s">
        <v>213</v>
      </c>
      <c r="G324" s="4" t="s">
        <v>33</v>
      </c>
      <c r="H324" s="4">
        <v>45</v>
      </c>
      <c r="I324" s="4" t="s">
        <v>24</v>
      </c>
      <c r="J324" s="4">
        <v>0</v>
      </c>
      <c r="K324" s="4" t="s">
        <v>27</v>
      </c>
      <c r="L324" s="4" t="s">
        <v>35</v>
      </c>
      <c r="M324" s="4">
        <v>27</v>
      </c>
      <c r="N324" s="4" t="s">
        <v>66</v>
      </c>
      <c r="O324" s="4" t="s">
        <v>436</v>
      </c>
      <c r="P324" s="5">
        <v>45126</v>
      </c>
      <c r="Q324" s="6">
        <v>26.199946798440369</v>
      </c>
      <c r="R324" s="4">
        <v>3</v>
      </c>
      <c r="S324" s="4" t="str" cm="1">
        <f t="array" ref="S324">_xlfn.IFS(R324=0,"None",R324&lt;3,"Low",R324&lt;6,"Medium",R324&lt;=10,"High")</f>
        <v>Medium</v>
      </c>
      <c r="T324" s="4" t="str" cm="1">
        <f t="array" ref="T324">_xlfn.IFS(M324&lt;=20,"Low",M324&lt;=50,"Medium",M324&lt;=90,"High")</f>
        <v>Medium</v>
      </c>
      <c r="U324" s="7">
        <f>Datos_Limpios[[#This Row],[Number of Complaints or Support]]/Datos_Limpios[[#This Row],[Account Length (in months)]]</f>
        <v>0.14285714285714285</v>
      </c>
      <c r="V324" s="4" t="str" cm="1">
        <f t="array" ref="V324">_xlfn.IFS(H324&lt;30,"Under 30",H324&lt;66,"Middle Age",H324&gt;=66,"Senior")</f>
        <v>Middle Age</v>
      </c>
      <c r="W324" s="4" t="s">
        <v>47</v>
      </c>
    </row>
    <row r="325" spans="1:23" x14ac:dyDescent="0.3">
      <c r="A325" s="4" t="s">
        <v>437</v>
      </c>
      <c r="B325" s="4" t="s">
        <v>24</v>
      </c>
      <c r="C325" s="4">
        <v>8</v>
      </c>
      <c r="D325" s="4">
        <v>0</v>
      </c>
      <c r="E325" s="4" t="s">
        <v>31</v>
      </c>
      <c r="F325" s="4" t="s">
        <v>79</v>
      </c>
      <c r="G325" s="4" t="s">
        <v>33</v>
      </c>
      <c r="H325" s="4">
        <v>70</v>
      </c>
      <c r="I325" s="4" t="s">
        <v>24</v>
      </c>
      <c r="J325" s="4">
        <v>0</v>
      </c>
      <c r="K325" s="4" t="s">
        <v>46</v>
      </c>
      <c r="L325" s="4" t="s">
        <v>35</v>
      </c>
      <c r="M325" s="4">
        <v>32</v>
      </c>
      <c r="P325" s="5">
        <v>44861</v>
      </c>
      <c r="Q325" s="6">
        <v>29.916870151301652</v>
      </c>
      <c r="R325" s="4">
        <v>6</v>
      </c>
      <c r="S325" s="4" t="str" cm="1">
        <f t="array" ref="S325">_xlfn.IFS(R325=0,"None",R325&lt;3,"Low",R325&lt;6,"Medium",R325&lt;=10,"High")</f>
        <v>High</v>
      </c>
      <c r="T325" s="4" t="str" cm="1">
        <f t="array" ref="T325">_xlfn.IFS(M325&lt;=20,"Low",M325&lt;=50,"Medium",M325&lt;=90,"High")</f>
        <v>Medium</v>
      </c>
      <c r="U325" s="7">
        <f>Datos_Limpios[[#This Row],[Number of Complaints or Support]]/Datos_Limpios[[#This Row],[Account Length (in months)]]</f>
        <v>0.75</v>
      </c>
      <c r="V325" s="4" t="str" cm="1">
        <f t="array" ref="V325">_xlfn.IFS(H325&lt;30,"Under 30",H325&lt;66,"Middle Age",H325&gt;=66,"Senior")</f>
        <v>Senior</v>
      </c>
      <c r="W325" s="4" t="s">
        <v>43</v>
      </c>
    </row>
    <row r="326" spans="1:23" x14ac:dyDescent="0.3">
      <c r="A326" s="4" t="s">
        <v>438</v>
      </c>
      <c r="B326" s="4" t="s">
        <v>24</v>
      </c>
      <c r="C326" s="4">
        <v>46</v>
      </c>
      <c r="D326" s="4">
        <v>0</v>
      </c>
      <c r="E326" s="4" t="s">
        <v>24</v>
      </c>
      <c r="F326" s="4" t="s">
        <v>95</v>
      </c>
      <c r="G326" s="4" t="s">
        <v>33</v>
      </c>
      <c r="H326" s="4">
        <v>29</v>
      </c>
      <c r="I326" s="4" t="s">
        <v>24</v>
      </c>
      <c r="J326" s="4">
        <v>0</v>
      </c>
      <c r="K326" s="4" t="s">
        <v>46</v>
      </c>
      <c r="L326" s="4" t="s">
        <v>35</v>
      </c>
      <c r="M326" s="4">
        <v>11</v>
      </c>
      <c r="P326" s="5">
        <v>44924</v>
      </c>
      <c r="Q326" s="6">
        <v>13.15644877140398</v>
      </c>
      <c r="R326" s="4">
        <v>10</v>
      </c>
      <c r="S326" s="4" t="str" cm="1">
        <f t="array" ref="S326">_xlfn.IFS(R326=0,"None",R326&lt;3,"Low",R326&lt;6,"Medium",R326&lt;=10,"High")</f>
        <v>High</v>
      </c>
      <c r="T326" s="4" t="str" cm="1">
        <f t="array" ref="T326">_xlfn.IFS(M326&lt;=20,"Low",M326&lt;=50,"Medium",M326&lt;=90,"High")</f>
        <v>Low</v>
      </c>
      <c r="U326" s="7">
        <f>Datos_Limpios[[#This Row],[Number of Complaints or Support]]/Datos_Limpios[[#This Row],[Account Length (in months)]]</f>
        <v>0.21739130434782608</v>
      </c>
      <c r="V326" s="4" t="str" cm="1">
        <f t="array" ref="V326">_xlfn.IFS(H326&lt;30,"Under 30",H326&lt;66,"Middle Age",H326&gt;=66,"Senior")</f>
        <v>Under 30</v>
      </c>
      <c r="W326" s="4" t="s">
        <v>47</v>
      </c>
    </row>
    <row r="327" spans="1:23" x14ac:dyDescent="0.3">
      <c r="A327" s="4" t="s">
        <v>439</v>
      </c>
      <c r="B327" s="4" t="s">
        <v>24</v>
      </c>
      <c r="C327" s="4">
        <v>23</v>
      </c>
      <c r="D327" s="4">
        <v>1</v>
      </c>
      <c r="E327" s="4" t="s">
        <v>24</v>
      </c>
      <c r="F327" s="4" t="s">
        <v>157</v>
      </c>
      <c r="G327" s="4" t="s">
        <v>26</v>
      </c>
      <c r="H327" s="4">
        <v>26</v>
      </c>
      <c r="I327" s="4" t="s">
        <v>31</v>
      </c>
      <c r="J327" s="4">
        <v>3</v>
      </c>
      <c r="K327" s="4" t="s">
        <v>46</v>
      </c>
      <c r="L327" s="4" t="s">
        <v>28</v>
      </c>
      <c r="M327" s="4">
        <v>7</v>
      </c>
      <c r="P327" s="5">
        <v>44717</v>
      </c>
      <c r="Q327" s="6">
        <v>5.7702626259047456</v>
      </c>
      <c r="R327" s="4">
        <v>6</v>
      </c>
      <c r="S327" s="4" t="str" cm="1">
        <f t="array" ref="S327">_xlfn.IFS(R327=0,"None",R327&lt;3,"Low",R327&lt;6,"Medium",R327&lt;=10,"High")</f>
        <v>High</v>
      </c>
      <c r="T327" s="4" t="str" cm="1">
        <f t="array" ref="T327">_xlfn.IFS(M327&lt;=20,"Low",M327&lt;=50,"Medium",M327&lt;=90,"High")</f>
        <v>Low</v>
      </c>
      <c r="U327" s="7">
        <f>Datos_Limpios[[#This Row],[Number of Complaints or Support]]/Datos_Limpios[[#This Row],[Account Length (in months)]]</f>
        <v>0.2608695652173913</v>
      </c>
      <c r="V327" s="4" t="str" cm="1">
        <f t="array" ref="V327">_xlfn.IFS(H327&lt;30,"Under 30",H327&lt;66,"Middle Age",H327&gt;=66,"Senior")</f>
        <v>Under 30</v>
      </c>
      <c r="W327" s="4" t="s">
        <v>47</v>
      </c>
    </row>
    <row r="328" spans="1:23" x14ac:dyDescent="0.3">
      <c r="A328" s="4" t="s">
        <v>440</v>
      </c>
      <c r="B328" s="4" t="s">
        <v>24</v>
      </c>
      <c r="C328" s="4">
        <v>26</v>
      </c>
      <c r="D328" s="4">
        <v>1</v>
      </c>
      <c r="E328" s="4" t="s">
        <v>31</v>
      </c>
      <c r="F328" s="4" t="s">
        <v>183</v>
      </c>
      <c r="G328" s="4" t="s">
        <v>26</v>
      </c>
      <c r="H328" s="4">
        <v>64</v>
      </c>
      <c r="I328" s="4" t="s">
        <v>24</v>
      </c>
      <c r="J328" s="4">
        <v>0</v>
      </c>
      <c r="K328" s="4" t="s">
        <v>27</v>
      </c>
      <c r="L328" s="4" t="s">
        <v>35</v>
      </c>
      <c r="M328" s="4">
        <v>67</v>
      </c>
      <c r="P328" s="5">
        <v>44966</v>
      </c>
      <c r="Q328" s="6">
        <v>62.745839856350067</v>
      </c>
      <c r="R328" s="4">
        <v>8</v>
      </c>
      <c r="S328" s="4" t="str" cm="1">
        <f t="array" ref="S328">_xlfn.IFS(R328=0,"None",R328&lt;3,"Low",R328&lt;6,"Medium",R328&lt;=10,"High")</f>
        <v>High</v>
      </c>
      <c r="T328" s="4" t="str" cm="1">
        <f t="array" ref="T328">_xlfn.IFS(M328&lt;=20,"Low",M328&lt;=50,"Medium",M328&lt;=90,"High")</f>
        <v>High</v>
      </c>
      <c r="U328" s="7">
        <f>Datos_Limpios[[#This Row],[Number of Complaints or Support]]/Datos_Limpios[[#This Row],[Account Length (in months)]]</f>
        <v>0.30769230769230771</v>
      </c>
      <c r="V328" s="4" t="str" cm="1">
        <f t="array" ref="V328">_xlfn.IFS(H328&lt;30,"Under 30",H328&lt;66,"Middle Age",H328&gt;=66,"Senior")</f>
        <v>Middle Age</v>
      </c>
      <c r="W328" s="4" t="s">
        <v>43</v>
      </c>
    </row>
    <row r="329" spans="1:23" x14ac:dyDescent="0.3">
      <c r="A329" s="4" t="s">
        <v>441</v>
      </c>
      <c r="B329" s="4" t="s">
        <v>31</v>
      </c>
      <c r="C329" s="4">
        <v>9</v>
      </c>
      <c r="D329" s="4">
        <v>4</v>
      </c>
      <c r="E329" s="4" t="s">
        <v>31</v>
      </c>
      <c r="F329" s="4" t="s">
        <v>262</v>
      </c>
      <c r="G329" s="4" t="s">
        <v>26</v>
      </c>
      <c r="H329" s="4">
        <v>40</v>
      </c>
      <c r="I329" s="4" t="s">
        <v>31</v>
      </c>
      <c r="J329" s="4">
        <v>5</v>
      </c>
      <c r="K329" s="4" t="s">
        <v>27</v>
      </c>
      <c r="L329" s="4" t="s">
        <v>35</v>
      </c>
      <c r="M329" s="4">
        <v>35</v>
      </c>
      <c r="N329" s="4" t="s">
        <v>92</v>
      </c>
      <c r="O329" s="4" t="s">
        <v>93</v>
      </c>
      <c r="P329" s="5">
        <v>44765</v>
      </c>
      <c r="Q329" s="6">
        <v>31.6965333443028</v>
      </c>
      <c r="R329" s="4">
        <v>6</v>
      </c>
      <c r="S329" s="4" t="str" cm="1">
        <f t="array" ref="S329">_xlfn.IFS(R329=0,"None",R329&lt;3,"Low",R329&lt;6,"Medium",R329&lt;=10,"High")</f>
        <v>High</v>
      </c>
      <c r="T329" s="4" t="str" cm="1">
        <f t="array" ref="T329">_xlfn.IFS(M329&lt;=20,"Low",M329&lt;=50,"Medium",M329&lt;=90,"High")</f>
        <v>Medium</v>
      </c>
      <c r="U329" s="7">
        <f>Datos_Limpios[[#This Row],[Number of Complaints or Support]]/Datos_Limpios[[#This Row],[Account Length (in months)]]</f>
        <v>0.66666666666666663</v>
      </c>
      <c r="V329" s="4" t="str" cm="1">
        <f t="array" ref="V329">_xlfn.IFS(H329&lt;30,"Under 30",H329&lt;66,"Middle Age",H329&gt;=66,"Senior")</f>
        <v>Middle Age</v>
      </c>
      <c r="W329" s="4" t="s">
        <v>29</v>
      </c>
    </row>
    <row r="330" spans="1:23" x14ac:dyDescent="0.3">
      <c r="A330" s="4" t="s">
        <v>442</v>
      </c>
      <c r="B330" s="4" t="s">
        <v>24</v>
      </c>
      <c r="C330" s="4">
        <v>67</v>
      </c>
      <c r="D330" s="4">
        <v>2</v>
      </c>
      <c r="E330" s="4" t="s">
        <v>31</v>
      </c>
      <c r="F330" s="4" t="s">
        <v>98</v>
      </c>
      <c r="G330" s="4" t="s">
        <v>26</v>
      </c>
      <c r="H330" s="4">
        <v>79</v>
      </c>
      <c r="I330" s="4" t="s">
        <v>24</v>
      </c>
      <c r="J330" s="4">
        <v>0</v>
      </c>
      <c r="K330" s="4" t="s">
        <v>34</v>
      </c>
      <c r="L330" s="4" t="s">
        <v>35</v>
      </c>
      <c r="M330" s="4">
        <v>40</v>
      </c>
      <c r="P330" s="5">
        <v>44106</v>
      </c>
      <c r="Q330" s="6">
        <v>32.368144098919601</v>
      </c>
      <c r="R330" s="4">
        <v>9</v>
      </c>
      <c r="S330" s="4" t="str" cm="1">
        <f t="array" ref="S330">_xlfn.IFS(R330=0,"None",R330&lt;3,"Low",R330&lt;6,"Medium",R330&lt;=10,"High")</f>
        <v>High</v>
      </c>
      <c r="T330" s="4" t="str" cm="1">
        <f t="array" ref="T330">_xlfn.IFS(M330&lt;=20,"Low",M330&lt;=50,"Medium",M330&lt;=90,"High")</f>
        <v>Medium</v>
      </c>
      <c r="U330" s="7">
        <f>Datos_Limpios[[#This Row],[Number of Complaints or Support]]/Datos_Limpios[[#This Row],[Account Length (in months)]]</f>
        <v>0.13432835820895522</v>
      </c>
      <c r="V330" s="4" t="str" cm="1">
        <f t="array" ref="V330">_xlfn.IFS(H330&lt;30,"Under 30",H330&lt;66,"Middle Age",H330&gt;=66,"Senior")</f>
        <v>Senior</v>
      </c>
      <c r="W330" s="4" t="s">
        <v>29</v>
      </c>
    </row>
    <row r="331" spans="1:23" x14ac:dyDescent="0.3">
      <c r="A331" s="4" t="s">
        <v>443</v>
      </c>
      <c r="B331" s="4" t="s">
        <v>24</v>
      </c>
      <c r="C331" s="4">
        <v>60</v>
      </c>
      <c r="D331" s="4">
        <v>0</v>
      </c>
      <c r="E331" s="4" t="s">
        <v>24</v>
      </c>
      <c r="F331" s="4" t="s">
        <v>106</v>
      </c>
      <c r="G331" s="4" t="s">
        <v>33</v>
      </c>
      <c r="H331" s="4">
        <v>19</v>
      </c>
      <c r="I331" s="4" t="s">
        <v>24</v>
      </c>
      <c r="J331" s="4">
        <v>0</v>
      </c>
      <c r="K331" s="4" t="s">
        <v>46</v>
      </c>
      <c r="L331" s="4" t="s">
        <v>28</v>
      </c>
      <c r="M331" s="4">
        <v>10</v>
      </c>
      <c r="P331" s="5">
        <v>44738</v>
      </c>
      <c r="Q331" s="6">
        <v>8.4589966053592658</v>
      </c>
      <c r="R331" s="4">
        <v>3</v>
      </c>
      <c r="S331" s="4" t="str" cm="1">
        <f t="array" ref="S331">_xlfn.IFS(R331=0,"None",R331&lt;3,"Low",R331&lt;6,"Medium",R331&lt;=10,"High")</f>
        <v>Medium</v>
      </c>
      <c r="T331" s="4" t="str" cm="1">
        <f t="array" ref="T331">_xlfn.IFS(M331&lt;=20,"Low",M331&lt;=50,"Medium",M331&lt;=90,"High")</f>
        <v>Low</v>
      </c>
      <c r="U331" s="7">
        <f>Datos_Limpios[[#This Row],[Number of Complaints or Support]]/Datos_Limpios[[#This Row],[Account Length (in months)]]</f>
        <v>0.05</v>
      </c>
      <c r="V331" s="4" t="str" cm="1">
        <f t="array" ref="V331">_xlfn.IFS(H331&lt;30,"Under 30",H331&lt;66,"Middle Age",H331&gt;=66,"Senior")</f>
        <v>Under 30</v>
      </c>
      <c r="W331" s="4" t="s">
        <v>29</v>
      </c>
    </row>
    <row r="332" spans="1:23" x14ac:dyDescent="0.3">
      <c r="A332" s="4" t="s">
        <v>444</v>
      </c>
      <c r="B332" s="4" t="s">
        <v>31</v>
      </c>
      <c r="C332" s="4">
        <v>30</v>
      </c>
      <c r="D332" s="4">
        <v>5</v>
      </c>
      <c r="E332" s="4" t="s">
        <v>24</v>
      </c>
      <c r="F332" s="4" t="s">
        <v>124</v>
      </c>
      <c r="G332" s="4" t="s">
        <v>26</v>
      </c>
      <c r="H332" s="4">
        <v>63</v>
      </c>
      <c r="I332" s="4" t="s">
        <v>24</v>
      </c>
      <c r="J332" s="4">
        <v>0</v>
      </c>
      <c r="K332" s="4" t="s">
        <v>34</v>
      </c>
      <c r="L332" s="4" t="s">
        <v>35</v>
      </c>
      <c r="M332" s="4">
        <v>55</v>
      </c>
      <c r="N332" s="4" t="s">
        <v>38</v>
      </c>
      <c r="O332" s="4" t="s">
        <v>142</v>
      </c>
      <c r="P332" s="5">
        <v>44221</v>
      </c>
      <c r="Q332" s="6">
        <v>62.574580995446041</v>
      </c>
      <c r="R332" s="4">
        <v>7</v>
      </c>
      <c r="S332" s="4" t="str" cm="1">
        <f t="array" ref="S332">_xlfn.IFS(R332=0,"None",R332&lt;3,"Low",R332&lt;6,"Medium",R332&lt;=10,"High")</f>
        <v>High</v>
      </c>
      <c r="T332" s="4" t="str" cm="1">
        <f t="array" ref="T332">_xlfn.IFS(M332&lt;=20,"Low",M332&lt;=50,"Medium",M332&lt;=90,"High")</f>
        <v>High</v>
      </c>
      <c r="U332" s="7">
        <f>Datos_Limpios[[#This Row],[Number of Complaints or Support]]/Datos_Limpios[[#This Row],[Account Length (in months)]]</f>
        <v>0.23333333333333334</v>
      </c>
      <c r="V332" s="4" t="str" cm="1">
        <f t="array" ref="V332">_xlfn.IFS(H332&lt;30,"Under 30",H332&lt;66,"Middle Age",H332&gt;=66,"Senior")</f>
        <v>Middle Age</v>
      </c>
      <c r="W332" s="4" t="s">
        <v>43</v>
      </c>
    </row>
    <row r="333" spans="1:23" x14ac:dyDescent="0.3">
      <c r="A333" s="4" t="s">
        <v>445</v>
      </c>
      <c r="B333" s="4" t="s">
        <v>31</v>
      </c>
      <c r="C333" s="4">
        <v>2</v>
      </c>
      <c r="D333" s="4">
        <v>5</v>
      </c>
      <c r="E333" s="4" t="s">
        <v>31</v>
      </c>
      <c r="F333" s="4" t="s">
        <v>106</v>
      </c>
      <c r="G333" s="4" t="s">
        <v>33</v>
      </c>
      <c r="H333" s="4">
        <v>33</v>
      </c>
      <c r="I333" s="4" t="s">
        <v>24</v>
      </c>
      <c r="J333" s="4">
        <v>0</v>
      </c>
      <c r="K333" s="4" t="s">
        <v>27</v>
      </c>
      <c r="L333" s="4" t="s">
        <v>28</v>
      </c>
      <c r="M333" s="4">
        <v>23</v>
      </c>
      <c r="N333" s="4" t="s">
        <v>107</v>
      </c>
      <c r="O333" s="4" t="s">
        <v>108</v>
      </c>
      <c r="P333" s="5">
        <v>44784</v>
      </c>
      <c r="Q333" s="6">
        <v>24.834759495722501</v>
      </c>
      <c r="R333" s="4">
        <v>4</v>
      </c>
      <c r="S333" s="4" t="str" cm="1">
        <f t="array" ref="S333">_xlfn.IFS(R333=0,"None",R333&lt;3,"Low",R333&lt;6,"Medium",R333&lt;=10,"High")</f>
        <v>Medium</v>
      </c>
      <c r="T333" s="4" t="str" cm="1">
        <f t="array" ref="T333">_xlfn.IFS(M333&lt;=20,"Low",M333&lt;=50,"Medium",M333&lt;=90,"High")</f>
        <v>Medium</v>
      </c>
      <c r="U333" s="7">
        <f>Datos_Limpios[[#This Row],[Number of Complaints or Support]]/Datos_Limpios[[#This Row],[Account Length (in months)]]</f>
        <v>2</v>
      </c>
      <c r="V333" s="4" t="str" cm="1">
        <f t="array" ref="V333">_xlfn.IFS(H333&lt;30,"Under 30",H333&lt;66,"Middle Age",H333&gt;=66,"Senior")</f>
        <v>Middle Age</v>
      </c>
      <c r="W333" s="4" t="s">
        <v>29</v>
      </c>
    </row>
    <row r="334" spans="1:23" x14ac:dyDescent="0.3">
      <c r="A334" s="4" t="s">
        <v>446</v>
      </c>
      <c r="B334" s="4" t="s">
        <v>24</v>
      </c>
      <c r="C334" s="4">
        <v>33</v>
      </c>
      <c r="D334" s="4">
        <v>0</v>
      </c>
      <c r="E334" s="4" t="s">
        <v>31</v>
      </c>
      <c r="F334" s="4" t="s">
        <v>25</v>
      </c>
      <c r="G334" s="4" t="s">
        <v>33</v>
      </c>
      <c r="H334" s="4">
        <v>71</v>
      </c>
      <c r="I334" s="4" t="s">
        <v>24</v>
      </c>
      <c r="J334" s="4">
        <v>0</v>
      </c>
      <c r="K334" s="4" t="s">
        <v>46</v>
      </c>
      <c r="L334" s="4" t="s">
        <v>28</v>
      </c>
      <c r="M334" s="4">
        <v>34</v>
      </c>
      <c r="P334" s="5">
        <v>45105</v>
      </c>
      <c r="Q334" s="6">
        <v>36.578578860859849</v>
      </c>
      <c r="R334" s="4">
        <v>8</v>
      </c>
      <c r="S334" s="4" t="str" cm="1">
        <f t="array" ref="S334">_xlfn.IFS(R334=0,"None",R334&lt;3,"Low",R334&lt;6,"Medium",R334&lt;=10,"High")</f>
        <v>High</v>
      </c>
      <c r="T334" s="4" t="str" cm="1">
        <f t="array" ref="T334">_xlfn.IFS(M334&lt;=20,"Low",M334&lt;=50,"Medium",M334&lt;=90,"High")</f>
        <v>Medium</v>
      </c>
      <c r="U334" s="7">
        <f>Datos_Limpios[[#This Row],[Number of Complaints or Support]]/Datos_Limpios[[#This Row],[Account Length (in months)]]</f>
        <v>0.24242424242424243</v>
      </c>
      <c r="V334" s="4" t="str" cm="1">
        <f t="array" ref="V334">_xlfn.IFS(H334&lt;30,"Under 30",H334&lt;66,"Middle Age",H334&gt;=66,"Senior")</f>
        <v>Senior</v>
      </c>
      <c r="W334" s="4" t="s">
        <v>29</v>
      </c>
    </row>
    <row r="335" spans="1:23" x14ac:dyDescent="0.3">
      <c r="A335" s="4" t="s">
        <v>447</v>
      </c>
      <c r="B335" s="4" t="s">
        <v>31</v>
      </c>
      <c r="C335" s="4">
        <v>11</v>
      </c>
      <c r="D335" s="4">
        <v>1</v>
      </c>
      <c r="E335" s="4" t="s">
        <v>31</v>
      </c>
      <c r="F335" s="4" t="s">
        <v>70</v>
      </c>
      <c r="G335" s="4" t="s">
        <v>33</v>
      </c>
      <c r="H335" s="4">
        <v>47</v>
      </c>
      <c r="I335" s="4" t="s">
        <v>24</v>
      </c>
      <c r="J335" s="4">
        <v>0</v>
      </c>
      <c r="K335" s="4" t="s">
        <v>27</v>
      </c>
      <c r="L335" s="4" t="s">
        <v>35</v>
      </c>
      <c r="M335" s="4">
        <v>53</v>
      </c>
      <c r="N335" s="4" t="s">
        <v>66</v>
      </c>
      <c r="O335" s="4" t="s">
        <v>368</v>
      </c>
      <c r="P335" s="5">
        <v>44671</v>
      </c>
      <c r="Q335" s="6">
        <v>60.36780030670068</v>
      </c>
      <c r="R335" s="4">
        <v>3</v>
      </c>
      <c r="S335" s="4" t="str" cm="1">
        <f t="array" ref="S335">_xlfn.IFS(R335=0,"None",R335&lt;3,"Low",R335&lt;6,"Medium",R335&lt;=10,"High")</f>
        <v>Medium</v>
      </c>
      <c r="T335" s="4" t="str" cm="1">
        <f t="array" ref="T335">_xlfn.IFS(M335&lt;=20,"Low",M335&lt;=50,"Medium",M335&lt;=90,"High")</f>
        <v>High</v>
      </c>
      <c r="U335" s="7">
        <f>Datos_Limpios[[#This Row],[Number of Complaints or Support]]/Datos_Limpios[[#This Row],[Account Length (in months)]]</f>
        <v>0.27272727272727271</v>
      </c>
      <c r="V335" s="4" t="str" cm="1">
        <f t="array" ref="V335">_xlfn.IFS(H335&lt;30,"Under 30",H335&lt;66,"Middle Age",H335&gt;=66,"Senior")</f>
        <v>Middle Age</v>
      </c>
      <c r="W335" s="4" t="s">
        <v>29</v>
      </c>
    </row>
    <row r="336" spans="1:23" x14ac:dyDescent="0.3">
      <c r="A336" s="4" t="s">
        <v>448</v>
      </c>
      <c r="B336" s="4" t="s">
        <v>24</v>
      </c>
      <c r="C336" s="4">
        <v>16</v>
      </c>
      <c r="D336" s="4">
        <v>0</v>
      </c>
      <c r="E336" s="4" t="s">
        <v>31</v>
      </c>
      <c r="F336" s="4" t="s">
        <v>72</v>
      </c>
      <c r="G336" s="4" t="s">
        <v>26</v>
      </c>
      <c r="H336" s="4">
        <v>62</v>
      </c>
      <c r="I336" s="4" t="s">
        <v>31</v>
      </c>
      <c r="J336" s="4">
        <v>2</v>
      </c>
      <c r="K336" s="4" t="s">
        <v>27</v>
      </c>
      <c r="L336" s="4" t="s">
        <v>35</v>
      </c>
      <c r="M336" s="4">
        <v>23</v>
      </c>
      <c r="P336" s="5">
        <v>43925</v>
      </c>
      <c r="Q336" s="6">
        <v>21.730625395326079</v>
      </c>
      <c r="R336" s="4">
        <v>2</v>
      </c>
      <c r="S336" s="4" t="str" cm="1">
        <f t="array" ref="S336">_xlfn.IFS(R336=0,"None",R336&lt;3,"Low",R336&lt;6,"Medium",R336&lt;=10,"High")</f>
        <v>Low</v>
      </c>
      <c r="T336" s="4" t="str" cm="1">
        <f t="array" ref="T336">_xlfn.IFS(M336&lt;=20,"Low",M336&lt;=50,"Medium",M336&lt;=90,"High")</f>
        <v>Medium</v>
      </c>
      <c r="U336" s="7">
        <f>Datos_Limpios[[#This Row],[Number of Complaints or Support]]/Datos_Limpios[[#This Row],[Account Length (in months)]]</f>
        <v>0.125</v>
      </c>
      <c r="V336" s="4" t="str" cm="1">
        <f t="array" ref="V336">_xlfn.IFS(H336&lt;30,"Under 30",H336&lt;66,"Middle Age",H336&gt;=66,"Senior")</f>
        <v>Middle Age</v>
      </c>
      <c r="W336" s="4" t="s">
        <v>29</v>
      </c>
    </row>
    <row r="337" spans="1:23" x14ac:dyDescent="0.3">
      <c r="A337" s="4" t="s">
        <v>449</v>
      </c>
      <c r="B337" s="4" t="s">
        <v>24</v>
      </c>
      <c r="C337" s="4">
        <v>2</v>
      </c>
      <c r="D337" s="4">
        <v>2</v>
      </c>
      <c r="E337" s="4" t="s">
        <v>31</v>
      </c>
      <c r="F337" s="4" t="s">
        <v>104</v>
      </c>
      <c r="G337" s="4" t="s">
        <v>26</v>
      </c>
      <c r="H337" s="4">
        <v>51</v>
      </c>
      <c r="I337" s="4" t="s">
        <v>24</v>
      </c>
      <c r="J337" s="4">
        <v>0</v>
      </c>
      <c r="K337" s="4" t="s">
        <v>27</v>
      </c>
      <c r="L337" s="4" t="s">
        <v>35</v>
      </c>
      <c r="M337" s="4">
        <v>28</v>
      </c>
      <c r="P337" s="5">
        <v>45108</v>
      </c>
      <c r="Q337" s="6">
        <v>23.111025972562938</v>
      </c>
      <c r="R337" s="4">
        <v>7</v>
      </c>
      <c r="S337" s="4" t="str" cm="1">
        <f t="array" ref="S337">_xlfn.IFS(R337=0,"None",R337&lt;3,"Low",R337&lt;6,"Medium",R337&lt;=10,"High")</f>
        <v>High</v>
      </c>
      <c r="T337" s="4" t="str" cm="1">
        <f t="array" ref="T337">_xlfn.IFS(M337&lt;=20,"Low",M337&lt;=50,"Medium",M337&lt;=90,"High")</f>
        <v>Medium</v>
      </c>
      <c r="U337" s="7">
        <f>Datos_Limpios[[#This Row],[Number of Complaints or Support]]/Datos_Limpios[[#This Row],[Account Length (in months)]]</f>
        <v>3.5</v>
      </c>
      <c r="V337" s="4" t="str" cm="1">
        <f t="array" ref="V337">_xlfn.IFS(H337&lt;30,"Under 30",H337&lt;66,"Middle Age",H337&gt;=66,"Senior")</f>
        <v>Middle Age</v>
      </c>
      <c r="W337" s="4" t="s">
        <v>43</v>
      </c>
    </row>
    <row r="338" spans="1:23" x14ac:dyDescent="0.3">
      <c r="A338" s="4" t="s">
        <v>450</v>
      </c>
      <c r="B338" s="4" t="s">
        <v>24</v>
      </c>
      <c r="C338" s="4">
        <v>60</v>
      </c>
      <c r="D338" s="4">
        <v>0</v>
      </c>
      <c r="E338" s="4" t="s">
        <v>31</v>
      </c>
      <c r="F338" s="4" t="s">
        <v>60</v>
      </c>
      <c r="G338" s="4" t="s">
        <v>26</v>
      </c>
      <c r="H338" s="4">
        <v>34</v>
      </c>
      <c r="I338" s="4" t="s">
        <v>24</v>
      </c>
      <c r="J338" s="4">
        <v>0</v>
      </c>
      <c r="K338" s="4" t="s">
        <v>34</v>
      </c>
      <c r="L338" s="4" t="s">
        <v>28</v>
      </c>
      <c r="M338" s="4">
        <v>23</v>
      </c>
      <c r="P338" s="5">
        <v>43843</v>
      </c>
      <c r="Q338" s="6">
        <v>19.81287314663059</v>
      </c>
      <c r="R338" s="4">
        <v>8</v>
      </c>
      <c r="S338" s="4" t="str" cm="1">
        <f t="array" ref="S338">_xlfn.IFS(R338=0,"None",R338&lt;3,"Low",R338&lt;6,"Medium",R338&lt;=10,"High")</f>
        <v>High</v>
      </c>
      <c r="T338" s="4" t="str" cm="1">
        <f t="array" ref="T338">_xlfn.IFS(M338&lt;=20,"Low",M338&lt;=50,"Medium",M338&lt;=90,"High")</f>
        <v>Medium</v>
      </c>
      <c r="U338" s="7">
        <f>Datos_Limpios[[#This Row],[Number of Complaints or Support]]/Datos_Limpios[[#This Row],[Account Length (in months)]]</f>
        <v>0.13333333333333333</v>
      </c>
      <c r="V338" s="4" t="str" cm="1">
        <f t="array" ref="V338">_xlfn.IFS(H338&lt;30,"Under 30",H338&lt;66,"Middle Age",H338&gt;=66,"Senior")</f>
        <v>Middle Age</v>
      </c>
      <c r="W338" s="4" t="s">
        <v>40</v>
      </c>
    </row>
    <row r="339" spans="1:23" x14ac:dyDescent="0.3">
      <c r="A339" s="4" t="s">
        <v>451</v>
      </c>
      <c r="B339" s="4" t="s">
        <v>24</v>
      </c>
      <c r="C339" s="4">
        <v>1</v>
      </c>
      <c r="D339" s="4">
        <v>2</v>
      </c>
      <c r="E339" s="4" t="s">
        <v>31</v>
      </c>
      <c r="F339" s="4" t="s">
        <v>70</v>
      </c>
      <c r="G339" s="4" t="s">
        <v>26</v>
      </c>
      <c r="H339" s="4">
        <v>41</v>
      </c>
      <c r="I339" s="4" t="s">
        <v>24</v>
      </c>
      <c r="J339" s="4">
        <v>0</v>
      </c>
      <c r="K339" s="4" t="s">
        <v>27</v>
      </c>
      <c r="L339" s="4" t="s">
        <v>28</v>
      </c>
      <c r="M339" s="4">
        <v>17</v>
      </c>
      <c r="P339" s="5">
        <v>43961</v>
      </c>
      <c r="Q339" s="6">
        <v>15.396144893152449</v>
      </c>
      <c r="R339" s="4">
        <v>1</v>
      </c>
      <c r="S339" s="4" t="str" cm="1">
        <f t="array" ref="S339">_xlfn.IFS(R339=0,"None",R339&lt;3,"Low",R339&lt;6,"Medium",R339&lt;=10,"High")</f>
        <v>Low</v>
      </c>
      <c r="T339" s="4" t="str" cm="1">
        <f t="array" ref="T339">_xlfn.IFS(M339&lt;=20,"Low",M339&lt;=50,"Medium",M339&lt;=90,"High")</f>
        <v>Low</v>
      </c>
      <c r="U339" s="7">
        <f>Datos_Limpios[[#This Row],[Number of Complaints or Support]]/Datos_Limpios[[#This Row],[Account Length (in months)]]</f>
        <v>1</v>
      </c>
      <c r="V339" s="4" t="str" cm="1">
        <f t="array" ref="V339">_xlfn.IFS(H339&lt;30,"Under 30",H339&lt;66,"Middle Age",H339&gt;=66,"Senior")</f>
        <v>Middle Age</v>
      </c>
      <c r="W339" s="4" t="s">
        <v>29</v>
      </c>
    </row>
    <row r="340" spans="1:23" x14ac:dyDescent="0.3">
      <c r="A340" s="4" t="s">
        <v>452</v>
      </c>
      <c r="B340" s="4" t="s">
        <v>31</v>
      </c>
      <c r="C340" s="4">
        <v>24</v>
      </c>
      <c r="D340" s="4">
        <v>0</v>
      </c>
      <c r="E340" s="4" t="s">
        <v>31</v>
      </c>
      <c r="F340" s="4" t="s">
        <v>157</v>
      </c>
      <c r="G340" s="4" t="s">
        <v>26</v>
      </c>
      <c r="H340" s="4">
        <v>62</v>
      </c>
      <c r="I340" s="4" t="s">
        <v>24</v>
      </c>
      <c r="J340" s="4">
        <v>0</v>
      </c>
      <c r="K340" s="4" t="s">
        <v>27</v>
      </c>
      <c r="L340" s="4" t="s">
        <v>35</v>
      </c>
      <c r="M340" s="4">
        <v>48</v>
      </c>
      <c r="N340" s="4" t="s">
        <v>38</v>
      </c>
      <c r="O340" s="4" t="s">
        <v>181</v>
      </c>
      <c r="P340" s="5">
        <v>44508</v>
      </c>
      <c r="Q340" s="6">
        <v>54.996622348781663</v>
      </c>
      <c r="R340" s="4">
        <v>1</v>
      </c>
      <c r="S340" s="4" t="str" cm="1">
        <f t="array" ref="S340">_xlfn.IFS(R340=0,"None",R340&lt;3,"Low",R340&lt;6,"Medium",R340&lt;=10,"High")</f>
        <v>Low</v>
      </c>
      <c r="T340" s="4" t="str" cm="1">
        <f t="array" ref="T340">_xlfn.IFS(M340&lt;=20,"Low",M340&lt;=50,"Medium",M340&lt;=90,"High")</f>
        <v>Medium</v>
      </c>
      <c r="U340" s="7">
        <f>Datos_Limpios[[#This Row],[Number of Complaints or Support]]/Datos_Limpios[[#This Row],[Account Length (in months)]]</f>
        <v>4.1666666666666664E-2</v>
      </c>
      <c r="V340" s="4" t="str" cm="1">
        <f t="array" ref="V340">_xlfn.IFS(H340&lt;30,"Under 30",H340&lt;66,"Middle Age",H340&gt;=66,"Senior")</f>
        <v>Middle Age</v>
      </c>
      <c r="W340" s="4" t="s">
        <v>47</v>
      </c>
    </row>
    <row r="341" spans="1:23" x14ac:dyDescent="0.3">
      <c r="A341" s="4" t="s">
        <v>453</v>
      </c>
      <c r="B341" s="4" t="s">
        <v>31</v>
      </c>
      <c r="C341" s="4">
        <v>35</v>
      </c>
      <c r="D341" s="4">
        <v>4</v>
      </c>
      <c r="E341" s="4" t="s">
        <v>31</v>
      </c>
      <c r="F341" s="4" t="s">
        <v>219</v>
      </c>
      <c r="G341" s="4" t="s">
        <v>33</v>
      </c>
      <c r="H341" s="4">
        <v>26</v>
      </c>
      <c r="I341" s="4" t="s">
        <v>24</v>
      </c>
      <c r="J341" s="4">
        <v>0</v>
      </c>
      <c r="K341" s="4" t="s">
        <v>34</v>
      </c>
      <c r="L341" s="4" t="s">
        <v>35</v>
      </c>
      <c r="M341" s="4">
        <v>37</v>
      </c>
      <c r="N341" s="4" t="s">
        <v>92</v>
      </c>
      <c r="O341" s="4" t="s">
        <v>93</v>
      </c>
      <c r="P341" s="5">
        <v>44272</v>
      </c>
      <c r="Q341" s="6">
        <v>44.052265571572683</v>
      </c>
      <c r="R341" s="4">
        <v>8</v>
      </c>
      <c r="S341" s="4" t="str" cm="1">
        <f t="array" ref="S341">_xlfn.IFS(R341=0,"None",R341&lt;3,"Low",R341&lt;6,"Medium",R341&lt;=10,"High")</f>
        <v>High</v>
      </c>
      <c r="T341" s="4" t="str" cm="1">
        <f t="array" ref="T341">_xlfn.IFS(M341&lt;=20,"Low",M341&lt;=50,"Medium",M341&lt;=90,"High")</f>
        <v>Medium</v>
      </c>
      <c r="U341" s="7">
        <f>Datos_Limpios[[#This Row],[Number of Complaints or Support]]/Datos_Limpios[[#This Row],[Account Length (in months)]]</f>
        <v>0.22857142857142856</v>
      </c>
      <c r="V341" s="4" t="str" cm="1">
        <f t="array" ref="V341">_xlfn.IFS(H341&lt;30,"Under 30",H341&lt;66,"Middle Age",H341&gt;=66,"Senior")</f>
        <v>Under 30</v>
      </c>
      <c r="W341" s="4" t="s">
        <v>43</v>
      </c>
    </row>
    <row r="342" spans="1:23" x14ac:dyDescent="0.3">
      <c r="A342" s="4" t="s">
        <v>454</v>
      </c>
      <c r="B342" s="4" t="s">
        <v>31</v>
      </c>
      <c r="C342" s="4">
        <v>44</v>
      </c>
      <c r="D342" s="4">
        <v>2</v>
      </c>
      <c r="E342" s="4" t="s">
        <v>31</v>
      </c>
      <c r="F342" s="4" t="s">
        <v>74</v>
      </c>
      <c r="G342" s="4" t="s">
        <v>33</v>
      </c>
      <c r="H342" s="4">
        <v>72</v>
      </c>
      <c r="I342" s="4" t="s">
        <v>24</v>
      </c>
      <c r="J342" s="4">
        <v>0</v>
      </c>
      <c r="K342" s="4" t="s">
        <v>34</v>
      </c>
      <c r="L342" s="4" t="s">
        <v>28</v>
      </c>
      <c r="M342" s="4">
        <v>50</v>
      </c>
      <c r="N342" s="4" t="s">
        <v>38</v>
      </c>
      <c r="O342" s="4" t="s">
        <v>142</v>
      </c>
      <c r="P342" s="5">
        <v>45130</v>
      </c>
      <c r="Q342" s="6">
        <v>42.13193917739175</v>
      </c>
      <c r="R342" s="4">
        <v>7</v>
      </c>
      <c r="S342" s="4" t="str" cm="1">
        <f t="array" ref="S342">_xlfn.IFS(R342=0,"None",R342&lt;3,"Low",R342&lt;6,"Medium",R342&lt;=10,"High")</f>
        <v>High</v>
      </c>
      <c r="T342" s="4" t="str" cm="1">
        <f t="array" ref="T342">_xlfn.IFS(M342&lt;=20,"Low",M342&lt;=50,"Medium",M342&lt;=90,"High")</f>
        <v>Medium</v>
      </c>
      <c r="U342" s="7">
        <f>Datos_Limpios[[#This Row],[Number of Complaints or Support]]/Datos_Limpios[[#This Row],[Account Length (in months)]]</f>
        <v>0.15909090909090909</v>
      </c>
      <c r="V342" s="4" t="str" cm="1">
        <f t="array" ref="V342">_xlfn.IFS(H342&lt;30,"Under 30",H342&lt;66,"Middle Age",H342&gt;=66,"Senior")</f>
        <v>Senior</v>
      </c>
      <c r="W342" s="4" t="s">
        <v>43</v>
      </c>
    </row>
    <row r="343" spans="1:23" x14ac:dyDescent="0.3">
      <c r="A343" s="4" t="s">
        <v>455</v>
      </c>
      <c r="B343" s="4" t="s">
        <v>24</v>
      </c>
      <c r="C343" s="4">
        <v>15</v>
      </c>
      <c r="D343" s="4">
        <v>0</v>
      </c>
      <c r="E343" s="4" t="s">
        <v>31</v>
      </c>
      <c r="F343" s="4" t="s">
        <v>65</v>
      </c>
      <c r="G343" s="4" t="s">
        <v>26</v>
      </c>
      <c r="H343" s="4">
        <v>28</v>
      </c>
      <c r="I343" s="4" t="s">
        <v>24</v>
      </c>
      <c r="J343" s="4">
        <v>0</v>
      </c>
      <c r="K343" s="4" t="s">
        <v>34</v>
      </c>
      <c r="L343" s="4" t="s">
        <v>28</v>
      </c>
      <c r="M343" s="4">
        <v>25</v>
      </c>
      <c r="P343" s="5">
        <v>44872</v>
      </c>
      <c r="Q343" s="6">
        <v>24.695751022709199</v>
      </c>
      <c r="R343" s="4">
        <v>7</v>
      </c>
      <c r="S343" s="4" t="str" cm="1">
        <f t="array" ref="S343">_xlfn.IFS(R343=0,"None",R343&lt;3,"Low",R343&lt;6,"Medium",R343&lt;=10,"High")</f>
        <v>High</v>
      </c>
      <c r="T343" s="4" t="str" cm="1">
        <f t="array" ref="T343">_xlfn.IFS(M343&lt;=20,"Low",M343&lt;=50,"Medium",M343&lt;=90,"High")</f>
        <v>Medium</v>
      </c>
      <c r="U343" s="7">
        <f>Datos_Limpios[[#This Row],[Number of Complaints or Support]]/Datos_Limpios[[#This Row],[Account Length (in months)]]</f>
        <v>0.46666666666666667</v>
      </c>
      <c r="V343" s="4" t="str" cm="1">
        <f t="array" ref="V343">_xlfn.IFS(H343&lt;30,"Under 30",H343&lt;66,"Middle Age",H343&gt;=66,"Senior")</f>
        <v>Under 30</v>
      </c>
      <c r="W343" s="4" t="s">
        <v>43</v>
      </c>
    </row>
    <row r="344" spans="1:23" x14ac:dyDescent="0.3">
      <c r="A344" s="4" t="s">
        <v>456</v>
      </c>
      <c r="B344" s="4" t="s">
        <v>24</v>
      </c>
      <c r="C344" s="4">
        <v>24</v>
      </c>
      <c r="D344" s="4">
        <v>0</v>
      </c>
      <c r="E344" s="4" t="s">
        <v>31</v>
      </c>
      <c r="F344" s="4" t="s">
        <v>213</v>
      </c>
      <c r="G344" s="4" t="s">
        <v>26</v>
      </c>
      <c r="H344" s="4">
        <v>27</v>
      </c>
      <c r="I344" s="4" t="s">
        <v>24</v>
      </c>
      <c r="J344" s="4">
        <v>0</v>
      </c>
      <c r="K344" s="4" t="s">
        <v>46</v>
      </c>
      <c r="L344" s="4" t="s">
        <v>28</v>
      </c>
      <c r="M344" s="4">
        <v>19</v>
      </c>
      <c r="P344" s="5">
        <v>44215</v>
      </c>
      <c r="Q344" s="6">
        <v>20.6575742500894</v>
      </c>
      <c r="R344" s="4">
        <v>6</v>
      </c>
      <c r="S344" s="4" t="str" cm="1">
        <f t="array" ref="S344">_xlfn.IFS(R344=0,"None",R344&lt;3,"Low",R344&lt;6,"Medium",R344&lt;=10,"High")</f>
        <v>High</v>
      </c>
      <c r="T344" s="4" t="str" cm="1">
        <f t="array" ref="T344">_xlfn.IFS(M344&lt;=20,"Low",M344&lt;=50,"Medium",M344&lt;=90,"High")</f>
        <v>Low</v>
      </c>
      <c r="U344" s="7">
        <f>Datos_Limpios[[#This Row],[Number of Complaints or Support]]/Datos_Limpios[[#This Row],[Account Length (in months)]]</f>
        <v>0.25</v>
      </c>
      <c r="V344" s="4" t="str" cm="1">
        <f t="array" ref="V344">_xlfn.IFS(H344&lt;30,"Under 30",H344&lt;66,"Middle Age",H344&gt;=66,"Senior")</f>
        <v>Under 30</v>
      </c>
      <c r="W344" s="4" t="s">
        <v>47</v>
      </c>
    </row>
    <row r="345" spans="1:23" x14ac:dyDescent="0.3">
      <c r="A345" s="4" t="s">
        <v>457</v>
      </c>
      <c r="B345" s="4" t="s">
        <v>31</v>
      </c>
      <c r="C345" s="4">
        <v>20</v>
      </c>
      <c r="D345" s="4">
        <v>0</v>
      </c>
      <c r="E345" s="4" t="s">
        <v>31</v>
      </c>
      <c r="F345" s="4" t="s">
        <v>157</v>
      </c>
      <c r="G345" s="4" t="s">
        <v>33</v>
      </c>
      <c r="H345" s="4">
        <v>79</v>
      </c>
      <c r="I345" s="4" t="s">
        <v>24</v>
      </c>
      <c r="J345" s="4">
        <v>0</v>
      </c>
      <c r="K345" s="4" t="s">
        <v>27</v>
      </c>
      <c r="L345" s="4" t="s">
        <v>35</v>
      </c>
      <c r="M345" s="4">
        <v>51</v>
      </c>
      <c r="N345" s="4" t="s">
        <v>38</v>
      </c>
      <c r="O345" s="4" t="s">
        <v>125</v>
      </c>
      <c r="P345" s="5">
        <v>44970</v>
      </c>
      <c r="Q345" s="6">
        <v>60.962072556506683</v>
      </c>
      <c r="R345" s="4">
        <v>10</v>
      </c>
      <c r="S345" s="4" t="str" cm="1">
        <f t="array" ref="S345">_xlfn.IFS(R345=0,"None",R345&lt;3,"Low",R345&lt;6,"Medium",R345&lt;=10,"High")</f>
        <v>High</v>
      </c>
      <c r="T345" s="4" t="str" cm="1">
        <f t="array" ref="T345">_xlfn.IFS(M345&lt;=20,"Low",M345&lt;=50,"Medium",M345&lt;=90,"High")</f>
        <v>High</v>
      </c>
      <c r="U345" s="7">
        <f>Datos_Limpios[[#This Row],[Number of Complaints or Support]]/Datos_Limpios[[#This Row],[Account Length (in months)]]</f>
        <v>0.5</v>
      </c>
      <c r="V345" s="4" t="str" cm="1">
        <f t="array" ref="V345">_xlfn.IFS(H345&lt;30,"Under 30",H345&lt;66,"Middle Age",H345&gt;=66,"Senior")</f>
        <v>Senior</v>
      </c>
      <c r="W345" s="4" t="s">
        <v>47</v>
      </c>
    </row>
    <row r="346" spans="1:23" x14ac:dyDescent="0.3">
      <c r="A346" s="4" t="s">
        <v>458</v>
      </c>
      <c r="B346" s="4" t="s">
        <v>24</v>
      </c>
      <c r="C346" s="4">
        <v>37</v>
      </c>
      <c r="D346" s="4">
        <v>0</v>
      </c>
      <c r="E346" s="4" t="s">
        <v>31</v>
      </c>
      <c r="F346" s="4" t="s">
        <v>98</v>
      </c>
      <c r="G346" s="4" t="s">
        <v>33</v>
      </c>
      <c r="H346" s="4">
        <v>42</v>
      </c>
      <c r="I346" s="4" t="s">
        <v>24</v>
      </c>
      <c r="J346" s="4">
        <v>0</v>
      </c>
      <c r="K346" s="4" t="s">
        <v>34</v>
      </c>
      <c r="L346" s="4" t="s">
        <v>28</v>
      </c>
      <c r="M346" s="4">
        <v>48</v>
      </c>
      <c r="P346" s="5">
        <v>44424</v>
      </c>
      <c r="Q346" s="6">
        <v>53.892137478368468</v>
      </c>
      <c r="R346" s="4">
        <v>8</v>
      </c>
      <c r="S346" s="4" t="str" cm="1">
        <f t="array" ref="S346">_xlfn.IFS(R346=0,"None",R346&lt;3,"Low",R346&lt;6,"Medium",R346&lt;=10,"High")</f>
        <v>High</v>
      </c>
      <c r="T346" s="4" t="str" cm="1">
        <f t="array" ref="T346">_xlfn.IFS(M346&lt;=20,"Low",M346&lt;=50,"Medium",M346&lt;=90,"High")</f>
        <v>Medium</v>
      </c>
      <c r="U346" s="7">
        <f>Datos_Limpios[[#This Row],[Number of Complaints or Support]]/Datos_Limpios[[#This Row],[Account Length (in months)]]</f>
        <v>0.21621621621621623</v>
      </c>
      <c r="V346" s="4" t="str" cm="1">
        <f t="array" ref="V346">_xlfn.IFS(H346&lt;30,"Under 30",H346&lt;66,"Middle Age",H346&gt;=66,"Senior")</f>
        <v>Middle Age</v>
      </c>
      <c r="W346" s="4" t="s">
        <v>29</v>
      </c>
    </row>
    <row r="347" spans="1:23" x14ac:dyDescent="0.3">
      <c r="A347" s="4" t="s">
        <v>459</v>
      </c>
      <c r="B347" s="4" t="s">
        <v>24</v>
      </c>
      <c r="C347" s="4">
        <v>5</v>
      </c>
      <c r="D347" s="4">
        <v>0</v>
      </c>
      <c r="E347" s="4" t="s">
        <v>31</v>
      </c>
      <c r="F347" s="4" t="s">
        <v>56</v>
      </c>
      <c r="G347" s="4" t="s">
        <v>33</v>
      </c>
      <c r="H347" s="4">
        <v>42</v>
      </c>
      <c r="I347" s="4" t="s">
        <v>24</v>
      </c>
      <c r="J347" s="4">
        <v>0</v>
      </c>
      <c r="K347" s="4" t="s">
        <v>27</v>
      </c>
      <c r="L347" s="4" t="s">
        <v>35</v>
      </c>
      <c r="M347" s="4">
        <v>18</v>
      </c>
      <c r="P347" s="5">
        <v>45156</v>
      </c>
      <c r="Q347" s="6">
        <v>17.584659901648561</v>
      </c>
      <c r="R347" s="4">
        <v>2</v>
      </c>
      <c r="S347" s="4" t="str" cm="1">
        <f t="array" ref="S347">_xlfn.IFS(R347=0,"None",R347&lt;3,"Low",R347&lt;6,"Medium",R347&lt;=10,"High")</f>
        <v>Low</v>
      </c>
      <c r="T347" s="4" t="str" cm="1">
        <f t="array" ref="T347">_xlfn.IFS(M347&lt;=20,"Low",M347&lt;=50,"Medium",M347&lt;=90,"High")</f>
        <v>Low</v>
      </c>
      <c r="U347" s="7">
        <f>Datos_Limpios[[#This Row],[Number of Complaints or Support]]/Datos_Limpios[[#This Row],[Account Length (in months)]]</f>
        <v>0.4</v>
      </c>
      <c r="V347" s="4" t="str" cm="1">
        <f t="array" ref="V347">_xlfn.IFS(H347&lt;30,"Under 30",H347&lt;66,"Middle Age",H347&gt;=66,"Senior")</f>
        <v>Middle Age</v>
      </c>
      <c r="W347" s="4" t="s">
        <v>29</v>
      </c>
    </row>
    <row r="348" spans="1:23" x14ac:dyDescent="0.3">
      <c r="A348" s="4" t="s">
        <v>460</v>
      </c>
      <c r="B348" s="4" t="s">
        <v>24</v>
      </c>
      <c r="C348" s="4">
        <v>60</v>
      </c>
      <c r="D348" s="4">
        <v>0</v>
      </c>
      <c r="E348" s="4" t="s">
        <v>31</v>
      </c>
      <c r="F348" s="4" t="s">
        <v>42</v>
      </c>
      <c r="G348" s="4" t="s">
        <v>33</v>
      </c>
      <c r="H348" s="4">
        <v>20</v>
      </c>
      <c r="I348" s="4" t="s">
        <v>24</v>
      </c>
      <c r="J348" s="4">
        <v>0</v>
      </c>
      <c r="K348" s="4" t="s">
        <v>34</v>
      </c>
      <c r="L348" s="4" t="s">
        <v>35</v>
      </c>
      <c r="M348" s="4">
        <v>37</v>
      </c>
      <c r="P348" s="5">
        <v>44888</v>
      </c>
      <c r="Q348" s="6">
        <v>36.293495961236509</v>
      </c>
      <c r="R348" s="4">
        <v>9</v>
      </c>
      <c r="S348" s="4" t="str" cm="1">
        <f t="array" ref="S348">_xlfn.IFS(R348=0,"None",R348&lt;3,"Low",R348&lt;6,"Medium",R348&lt;=10,"High")</f>
        <v>High</v>
      </c>
      <c r="T348" s="4" t="str" cm="1">
        <f t="array" ref="T348">_xlfn.IFS(M348&lt;=20,"Low",M348&lt;=50,"Medium",M348&lt;=90,"High")</f>
        <v>Medium</v>
      </c>
      <c r="U348" s="7">
        <f>Datos_Limpios[[#This Row],[Number of Complaints or Support]]/Datos_Limpios[[#This Row],[Account Length (in months)]]</f>
        <v>0.15</v>
      </c>
      <c r="V348" s="4" t="str" cm="1">
        <f t="array" ref="V348">_xlfn.IFS(H348&lt;30,"Under 30",H348&lt;66,"Middle Age",H348&gt;=66,"Senior")</f>
        <v>Under 30</v>
      </c>
      <c r="W348" s="4" t="s">
        <v>43</v>
      </c>
    </row>
    <row r="349" spans="1:23" x14ac:dyDescent="0.3">
      <c r="A349" s="4" t="s">
        <v>461</v>
      </c>
      <c r="B349" s="4" t="s">
        <v>24</v>
      </c>
      <c r="C349" s="4">
        <v>13</v>
      </c>
      <c r="D349" s="4">
        <v>0</v>
      </c>
      <c r="E349" s="4" t="s">
        <v>31</v>
      </c>
      <c r="F349" s="4" t="s">
        <v>70</v>
      </c>
      <c r="G349" s="4" t="s">
        <v>26</v>
      </c>
      <c r="H349" s="4">
        <v>62</v>
      </c>
      <c r="I349" s="4" t="s">
        <v>24</v>
      </c>
      <c r="J349" s="4">
        <v>0</v>
      </c>
      <c r="K349" s="4" t="s">
        <v>34</v>
      </c>
      <c r="L349" s="4" t="s">
        <v>115</v>
      </c>
      <c r="M349" s="4">
        <v>14</v>
      </c>
      <c r="P349" s="5">
        <v>44827</v>
      </c>
      <c r="Q349" s="6">
        <v>13.909753996324159</v>
      </c>
      <c r="R349" s="4">
        <v>1</v>
      </c>
      <c r="S349" s="4" t="str" cm="1">
        <f t="array" ref="S349">_xlfn.IFS(R349=0,"None",R349&lt;3,"Low",R349&lt;6,"Medium",R349&lt;=10,"High")</f>
        <v>Low</v>
      </c>
      <c r="T349" s="4" t="str" cm="1">
        <f t="array" ref="T349">_xlfn.IFS(M349&lt;=20,"Low",M349&lt;=50,"Medium",M349&lt;=90,"High")</f>
        <v>Low</v>
      </c>
      <c r="U349" s="7">
        <f>Datos_Limpios[[#This Row],[Number of Complaints or Support]]/Datos_Limpios[[#This Row],[Account Length (in months)]]</f>
        <v>7.6923076923076927E-2</v>
      </c>
      <c r="V349" s="4" t="str" cm="1">
        <f t="array" ref="V349">_xlfn.IFS(H349&lt;30,"Under 30",H349&lt;66,"Middle Age",H349&gt;=66,"Senior")</f>
        <v>Middle Age</v>
      </c>
      <c r="W349" s="4" t="s">
        <v>29</v>
      </c>
    </row>
    <row r="350" spans="1:23" x14ac:dyDescent="0.3">
      <c r="A350" s="4" t="s">
        <v>462</v>
      </c>
      <c r="B350" s="4" t="s">
        <v>24</v>
      </c>
      <c r="C350" s="4">
        <v>22</v>
      </c>
      <c r="D350" s="4">
        <v>0</v>
      </c>
      <c r="E350" s="4" t="s">
        <v>31</v>
      </c>
      <c r="F350" s="4" t="s">
        <v>25</v>
      </c>
      <c r="G350" s="4" t="s">
        <v>33</v>
      </c>
      <c r="H350" s="4">
        <v>21</v>
      </c>
      <c r="I350" s="4" t="s">
        <v>31</v>
      </c>
      <c r="J350" s="4">
        <v>2</v>
      </c>
      <c r="K350" s="4" t="s">
        <v>27</v>
      </c>
      <c r="L350" s="4" t="s">
        <v>28</v>
      </c>
      <c r="M350" s="4">
        <v>23</v>
      </c>
      <c r="P350" s="5">
        <v>44052</v>
      </c>
      <c r="Q350" s="6">
        <v>19.738726682596891</v>
      </c>
      <c r="R350" s="4">
        <v>1</v>
      </c>
      <c r="S350" s="4" t="str" cm="1">
        <f t="array" ref="S350">_xlfn.IFS(R350=0,"None",R350&lt;3,"Low",R350&lt;6,"Medium",R350&lt;=10,"High")</f>
        <v>Low</v>
      </c>
      <c r="T350" s="4" t="str" cm="1">
        <f t="array" ref="T350">_xlfn.IFS(M350&lt;=20,"Low",M350&lt;=50,"Medium",M350&lt;=90,"High")</f>
        <v>Medium</v>
      </c>
      <c r="U350" s="7">
        <f>Datos_Limpios[[#This Row],[Number of Complaints or Support]]/Datos_Limpios[[#This Row],[Account Length (in months)]]</f>
        <v>4.5454545454545456E-2</v>
      </c>
      <c r="V350" s="4" t="str" cm="1">
        <f t="array" ref="V350">_xlfn.IFS(H350&lt;30,"Under 30",H350&lt;66,"Middle Age",H350&gt;=66,"Senior")</f>
        <v>Under 30</v>
      </c>
      <c r="W350" s="4" t="s">
        <v>29</v>
      </c>
    </row>
    <row r="351" spans="1:23" x14ac:dyDescent="0.3">
      <c r="A351" s="4" t="s">
        <v>463</v>
      </c>
      <c r="B351" s="4" t="s">
        <v>31</v>
      </c>
      <c r="C351" s="4">
        <v>11</v>
      </c>
      <c r="D351" s="4">
        <v>3</v>
      </c>
      <c r="E351" s="4" t="s">
        <v>24</v>
      </c>
      <c r="F351" s="4" t="s">
        <v>52</v>
      </c>
      <c r="G351" s="4" t="s">
        <v>33</v>
      </c>
      <c r="H351" s="4">
        <v>84</v>
      </c>
      <c r="I351" s="4" t="s">
        <v>24</v>
      </c>
      <c r="J351" s="4">
        <v>0</v>
      </c>
      <c r="K351" s="4" t="s">
        <v>27</v>
      </c>
      <c r="L351" s="4" t="s">
        <v>115</v>
      </c>
      <c r="M351" s="4">
        <v>12</v>
      </c>
      <c r="N351" s="4" t="s">
        <v>38</v>
      </c>
      <c r="O351" s="4" t="s">
        <v>142</v>
      </c>
      <c r="P351" s="5">
        <v>44369</v>
      </c>
      <c r="Q351" s="6">
        <v>10.70255299156346</v>
      </c>
      <c r="R351" s="4">
        <v>0</v>
      </c>
      <c r="S351" s="4" t="str" cm="1">
        <f t="array" ref="S351">_xlfn.IFS(R351=0,"None",R351&lt;3,"Low",R351&lt;6,"Medium",R351&lt;=10,"High")</f>
        <v>None</v>
      </c>
      <c r="T351" s="4" t="str" cm="1">
        <f t="array" ref="T351">_xlfn.IFS(M351&lt;=20,"Low",M351&lt;=50,"Medium",M351&lt;=90,"High")</f>
        <v>Low</v>
      </c>
      <c r="U351" s="7">
        <f>Datos_Limpios[[#This Row],[Number of Complaints or Support]]/Datos_Limpios[[#This Row],[Account Length (in months)]]</f>
        <v>0</v>
      </c>
      <c r="V351" s="4" t="str" cm="1">
        <f t="array" ref="V351">_xlfn.IFS(H351&lt;30,"Under 30",H351&lt;66,"Middle Age",H351&gt;=66,"Senior")</f>
        <v>Senior</v>
      </c>
      <c r="W351" s="4" t="s">
        <v>40</v>
      </c>
    </row>
    <row r="352" spans="1:23" x14ac:dyDescent="0.3">
      <c r="A352" s="4" t="s">
        <v>464</v>
      </c>
      <c r="B352" s="4" t="s">
        <v>24</v>
      </c>
      <c r="C352" s="4">
        <v>29</v>
      </c>
      <c r="D352" s="4">
        <v>1</v>
      </c>
      <c r="E352" s="4" t="s">
        <v>24</v>
      </c>
      <c r="F352" s="4" t="s">
        <v>175</v>
      </c>
      <c r="G352" s="4" t="s">
        <v>33</v>
      </c>
      <c r="H352" s="4">
        <v>26</v>
      </c>
      <c r="I352" s="4" t="s">
        <v>31</v>
      </c>
      <c r="J352" s="4">
        <v>2</v>
      </c>
      <c r="K352" s="4" t="s">
        <v>46</v>
      </c>
      <c r="L352" s="4" t="s">
        <v>28</v>
      </c>
      <c r="M352" s="4">
        <v>8</v>
      </c>
      <c r="P352" s="5">
        <v>44040</v>
      </c>
      <c r="Q352" s="6">
        <v>9.5715550274215815</v>
      </c>
      <c r="R352" s="4">
        <v>4</v>
      </c>
      <c r="S352" s="4" t="str" cm="1">
        <f t="array" ref="S352">_xlfn.IFS(R352=0,"None",R352&lt;3,"Low",R352&lt;6,"Medium",R352&lt;=10,"High")</f>
        <v>Medium</v>
      </c>
      <c r="T352" s="4" t="str" cm="1">
        <f t="array" ref="T352">_xlfn.IFS(M352&lt;=20,"Low",M352&lt;=50,"Medium",M352&lt;=90,"High")</f>
        <v>Low</v>
      </c>
      <c r="U352" s="7">
        <f>Datos_Limpios[[#This Row],[Number of Complaints or Support]]/Datos_Limpios[[#This Row],[Account Length (in months)]]</f>
        <v>0.13793103448275862</v>
      </c>
      <c r="V352" s="4" t="str" cm="1">
        <f t="array" ref="V352">_xlfn.IFS(H352&lt;30,"Under 30",H352&lt;66,"Middle Age",H352&gt;=66,"Senior")</f>
        <v>Under 30</v>
      </c>
      <c r="W352" s="4" t="s">
        <v>29</v>
      </c>
    </row>
    <row r="353" spans="1:23" x14ac:dyDescent="0.3">
      <c r="A353" s="4" t="s">
        <v>465</v>
      </c>
      <c r="B353" s="4" t="s">
        <v>31</v>
      </c>
      <c r="C353" s="4">
        <v>38</v>
      </c>
      <c r="D353" s="4">
        <v>2</v>
      </c>
      <c r="E353" s="4" t="s">
        <v>31</v>
      </c>
      <c r="F353" s="4" t="s">
        <v>37</v>
      </c>
      <c r="G353" s="4" t="s">
        <v>26</v>
      </c>
      <c r="H353" s="4">
        <v>58</v>
      </c>
      <c r="I353" s="4" t="s">
        <v>24</v>
      </c>
      <c r="J353" s="4">
        <v>0</v>
      </c>
      <c r="K353" s="4" t="s">
        <v>27</v>
      </c>
      <c r="L353" s="4" t="s">
        <v>35</v>
      </c>
      <c r="M353" s="4">
        <v>56</v>
      </c>
      <c r="N353" s="4" t="s">
        <v>107</v>
      </c>
      <c r="O353" s="4" t="s">
        <v>108</v>
      </c>
      <c r="P353" s="5">
        <v>43882</v>
      </c>
      <c r="Q353" s="6">
        <v>54.768939850431707</v>
      </c>
      <c r="R353" s="4">
        <v>4</v>
      </c>
      <c r="S353" s="4" t="str" cm="1">
        <f t="array" ref="S353">_xlfn.IFS(R353=0,"None",R353&lt;3,"Low",R353&lt;6,"Medium",R353&lt;=10,"High")</f>
        <v>Medium</v>
      </c>
      <c r="T353" s="4" t="str" cm="1">
        <f t="array" ref="T353">_xlfn.IFS(M353&lt;=20,"Low",M353&lt;=50,"Medium",M353&lt;=90,"High")</f>
        <v>High</v>
      </c>
      <c r="U353" s="7">
        <f>Datos_Limpios[[#This Row],[Number of Complaints or Support]]/Datos_Limpios[[#This Row],[Account Length (in months)]]</f>
        <v>0.10526315789473684</v>
      </c>
      <c r="V353" s="4" t="str" cm="1">
        <f t="array" ref="V353">_xlfn.IFS(H353&lt;30,"Under 30",H353&lt;66,"Middle Age",H353&gt;=66,"Senior")</f>
        <v>Middle Age</v>
      </c>
      <c r="W353" s="4" t="s">
        <v>40</v>
      </c>
    </row>
    <row r="354" spans="1:23" x14ac:dyDescent="0.3">
      <c r="A354" s="4" t="s">
        <v>466</v>
      </c>
      <c r="B354" s="4" t="s">
        <v>31</v>
      </c>
      <c r="C354" s="4">
        <v>1</v>
      </c>
      <c r="D354" s="4">
        <v>0</v>
      </c>
      <c r="E354" s="4" t="s">
        <v>24</v>
      </c>
      <c r="F354" s="4" t="s">
        <v>106</v>
      </c>
      <c r="G354" s="4" t="s">
        <v>33</v>
      </c>
      <c r="H354" s="4">
        <v>38</v>
      </c>
      <c r="I354" s="4" t="s">
        <v>24</v>
      </c>
      <c r="J354" s="4">
        <v>0</v>
      </c>
      <c r="K354" s="4" t="s">
        <v>27</v>
      </c>
      <c r="L354" s="4" t="s">
        <v>28</v>
      </c>
      <c r="M354" s="4">
        <v>10</v>
      </c>
      <c r="N354" s="4" t="s">
        <v>92</v>
      </c>
      <c r="O354" s="4" t="s">
        <v>234</v>
      </c>
      <c r="P354" s="5">
        <v>44304</v>
      </c>
      <c r="Q354" s="6">
        <v>11.844196725482179</v>
      </c>
      <c r="R354" s="4">
        <v>6</v>
      </c>
      <c r="S354" s="4" t="str" cm="1">
        <f t="array" ref="S354">_xlfn.IFS(R354=0,"None",R354&lt;3,"Low",R354&lt;6,"Medium",R354&lt;=10,"High")</f>
        <v>High</v>
      </c>
      <c r="T354" s="4" t="str" cm="1">
        <f t="array" ref="T354">_xlfn.IFS(M354&lt;=20,"Low",M354&lt;=50,"Medium",M354&lt;=90,"High")</f>
        <v>Low</v>
      </c>
      <c r="U354" s="7">
        <f>Datos_Limpios[[#This Row],[Number of Complaints or Support]]/Datos_Limpios[[#This Row],[Account Length (in months)]]</f>
        <v>6</v>
      </c>
      <c r="V354" s="4" t="str" cm="1">
        <f t="array" ref="V354">_xlfn.IFS(H354&lt;30,"Under 30",H354&lt;66,"Middle Age",H354&gt;=66,"Senior")</f>
        <v>Middle Age</v>
      </c>
      <c r="W354" s="4" t="s">
        <v>29</v>
      </c>
    </row>
    <row r="355" spans="1:23" x14ac:dyDescent="0.3">
      <c r="A355" s="4" t="s">
        <v>467</v>
      </c>
      <c r="B355" s="4" t="s">
        <v>24</v>
      </c>
      <c r="C355" s="4">
        <v>67</v>
      </c>
      <c r="D355" s="4">
        <v>0</v>
      </c>
      <c r="E355" s="4" t="s">
        <v>24</v>
      </c>
      <c r="F355" s="4" t="s">
        <v>95</v>
      </c>
      <c r="G355" s="4" t="s">
        <v>26</v>
      </c>
      <c r="H355" s="4">
        <v>28</v>
      </c>
      <c r="I355" s="4" t="s">
        <v>24</v>
      </c>
      <c r="J355" s="4">
        <v>0</v>
      </c>
      <c r="K355" s="4" t="s">
        <v>46</v>
      </c>
      <c r="L355" s="4" t="s">
        <v>35</v>
      </c>
      <c r="M355" s="4">
        <v>13</v>
      </c>
      <c r="P355" s="5">
        <v>44252</v>
      </c>
      <c r="Q355" s="6">
        <v>10.918783157295829</v>
      </c>
      <c r="R355" s="4">
        <v>2</v>
      </c>
      <c r="S355" s="4" t="str" cm="1">
        <f t="array" ref="S355">_xlfn.IFS(R355=0,"None",R355&lt;3,"Low",R355&lt;6,"Medium",R355&lt;=10,"High")</f>
        <v>Low</v>
      </c>
      <c r="T355" s="4" t="str" cm="1">
        <f t="array" ref="T355">_xlfn.IFS(M355&lt;=20,"Low",M355&lt;=50,"Medium",M355&lt;=90,"High")</f>
        <v>Low</v>
      </c>
      <c r="U355" s="7">
        <f>Datos_Limpios[[#This Row],[Number of Complaints or Support]]/Datos_Limpios[[#This Row],[Account Length (in months)]]</f>
        <v>2.9850746268656716E-2</v>
      </c>
      <c r="V355" s="4" t="str" cm="1">
        <f t="array" ref="V355">_xlfn.IFS(H355&lt;30,"Under 30",H355&lt;66,"Middle Age",H355&gt;=66,"Senior")</f>
        <v>Under 30</v>
      </c>
      <c r="W355" s="4" t="s">
        <v>47</v>
      </c>
    </row>
    <row r="356" spans="1:23" x14ac:dyDescent="0.3">
      <c r="A356" s="4" t="s">
        <v>468</v>
      </c>
      <c r="B356" s="4" t="s">
        <v>24</v>
      </c>
      <c r="C356" s="4">
        <v>43</v>
      </c>
      <c r="D356" s="4">
        <v>1</v>
      </c>
      <c r="E356" s="4" t="s">
        <v>24</v>
      </c>
      <c r="F356" s="4" t="s">
        <v>100</v>
      </c>
      <c r="G356" s="4" t="s">
        <v>33</v>
      </c>
      <c r="H356" s="4">
        <v>52</v>
      </c>
      <c r="I356" s="4" t="s">
        <v>24</v>
      </c>
      <c r="J356" s="4">
        <v>0</v>
      </c>
      <c r="K356" s="4" t="s">
        <v>34</v>
      </c>
      <c r="L356" s="4" t="s">
        <v>35</v>
      </c>
      <c r="M356" s="4">
        <v>30</v>
      </c>
      <c r="P356" s="5">
        <v>44048</v>
      </c>
      <c r="Q356" s="6">
        <v>30.414012448742859</v>
      </c>
      <c r="R356" s="4">
        <v>6</v>
      </c>
      <c r="S356" s="4" t="str" cm="1">
        <f t="array" ref="S356">_xlfn.IFS(R356=0,"None",R356&lt;3,"Low",R356&lt;6,"Medium",R356&lt;=10,"High")</f>
        <v>High</v>
      </c>
      <c r="T356" s="4" t="str" cm="1">
        <f t="array" ref="T356">_xlfn.IFS(M356&lt;=20,"Low",M356&lt;=50,"Medium",M356&lt;=90,"High")</f>
        <v>Medium</v>
      </c>
      <c r="U356" s="7">
        <f>Datos_Limpios[[#This Row],[Number of Complaints or Support]]/Datos_Limpios[[#This Row],[Account Length (in months)]]</f>
        <v>0.13953488372093023</v>
      </c>
      <c r="V356" s="4" t="str" cm="1">
        <f t="array" ref="V356">_xlfn.IFS(H356&lt;30,"Under 30",H356&lt;66,"Middle Age",H356&gt;=66,"Senior")</f>
        <v>Middle Age</v>
      </c>
      <c r="W356" s="4" t="s">
        <v>40</v>
      </c>
    </row>
    <row r="357" spans="1:23" x14ac:dyDescent="0.3">
      <c r="A357" s="4" t="s">
        <v>469</v>
      </c>
      <c r="B357" s="4" t="s">
        <v>24</v>
      </c>
      <c r="C357" s="4">
        <v>17</v>
      </c>
      <c r="D357" s="4">
        <v>2</v>
      </c>
      <c r="E357" s="4" t="s">
        <v>31</v>
      </c>
      <c r="F357" s="4" t="s">
        <v>54</v>
      </c>
      <c r="G357" s="4" t="s">
        <v>33</v>
      </c>
      <c r="H357" s="4">
        <v>61</v>
      </c>
      <c r="I357" s="4" t="s">
        <v>24</v>
      </c>
      <c r="J357" s="4">
        <v>0</v>
      </c>
      <c r="K357" s="4" t="s">
        <v>27</v>
      </c>
      <c r="L357" s="4" t="s">
        <v>115</v>
      </c>
      <c r="M357" s="4">
        <v>17</v>
      </c>
      <c r="P357" s="5">
        <v>45092</v>
      </c>
      <c r="Q357" s="6">
        <v>15.691420353195911</v>
      </c>
      <c r="R357" s="4">
        <v>0</v>
      </c>
      <c r="S357" s="4" t="str" cm="1">
        <f t="array" ref="S357">_xlfn.IFS(R357=0,"None",R357&lt;3,"Low",R357&lt;6,"Medium",R357&lt;=10,"High")</f>
        <v>None</v>
      </c>
      <c r="T357" s="4" t="str" cm="1">
        <f t="array" ref="T357">_xlfn.IFS(M357&lt;=20,"Low",M357&lt;=50,"Medium",M357&lt;=90,"High")</f>
        <v>Low</v>
      </c>
      <c r="U357" s="7">
        <f>Datos_Limpios[[#This Row],[Number of Complaints or Support]]/Datos_Limpios[[#This Row],[Account Length (in months)]]</f>
        <v>0</v>
      </c>
      <c r="V357" s="4" t="str" cm="1">
        <f t="array" ref="V357">_xlfn.IFS(H357&lt;30,"Under 30",H357&lt;66,"Middle Age",H357&gt;=66,"Senior")</f>
        <v>Middle Age</v>
      </c>
      <c r="W357" s="4" t="s">
        <v>43</v>
      </c>
    </row>
    <row r="358" spans="1:23" x14ac:dyDescent="0.3">
      <c r="A358" s="4" t="s">
        <v>470</v>
      </c>
      <c r="B358" s="4" t="s">
        <v>24</v>
      </c>
      <c r="C358" s="4">
        <v>2</v>
      </c>
      <c r="D358" s="4">
        <v>0</v>
      </c>
      <c r="E358" s="4" t="s">
        <v>31</v>
      </c>
      <c r="F358" s="4" t="s">
        <v>95</v>
      </c>
      <c r="G358" s="4" t="s">
        <v>33</v>
      </c>
      <c r="H358" s="4">
        <v>57</v>
      </c>
      <c r="I358" s="4" t="s">
        <v>24</v>
      </c>
      <c r="J358" s="4">
        <v>0</v>
      </c>
      <c r="K358" s="4" t="s">
        <v>27</v>
      </c>
      <c r="L358" s="4" t="s">
        <v>28</v>
      </c>
      <c r="M358" s="4">
        <v>41</v>
      </c>
      <c r="P358" s="5">
        <v>43929</v>
      </c>
      <c r="Q358" s="6">
        <v>45.949076270860111</v>
      </c>
      <c r="R358" s="4">
        <v>1</v>
      </c>
      <c r="S358" s="4" t="str" cm="1">
        <f t="array" ref="S358">_xlfn.IFS(R358=0,"None",R358&lt;3,"Low",R358&lt;6,"Medium",R358&lt;=10,"High")</f>
        <v>Low</v>
      </c>
      <c r="T358" s="4" t="str" cm="1">
        <f t="array" ref="T358">_xlfn.IFS(M358&lt;=20,"Low",M358&lt;=50,"Medium",M358&lt;=90,"High")</f>
        <v>Medium</v>
      </c>
      <c r="U358" s="7">
        <f>Datos_Limpios[[#This Row],[Number of Complaints or Support]]/Datos_Limpios[[#This Row],[Account Length (in months)]]</f>
        <v>0.5</v>
      </c>
      <c r="V358" s="4" t="str" cm="1">
        <f t="array" ref="V358">_xlfn.IFS(H358&lt;30,"Under 30",H358&lt;66,"Middle Age",H358&gt;=66,"Senior")</f>
        <v>Middle Age</v>
      </c>
      <c r="W358" s="4" t="s">
        <v>47</v>
      </c>
    </row>
    <row r="359" spans="1:23" x14ac:dyDescent="0.3">
      <c r="A359" s="4" t="s">
        <v>471</v>
      </c>
      <c r="B359" s="4" t="s">
        <v>24</v>
      </c>
      <c r="C359" s="4">
        <v>14</v>
      </c>
      <c r="D359" s="4">
        <v>1</v>
      </c>
      <c r="E359" s="4" t="s">
        <v>24</v>
      </c>
      <c r="F359" s="4" t="s">
        <v>37</v>
      </c>
      <c r="G359" s="4" t="s">
        <v>26</v>
      </c>
      <c r="H359" s="4">
        <v>23</v>
      </c>
      <c r="I359" s="4" t="s">
        <v>31</v>
      </c>
      <c r="J359" s="4">
        <v>5</v>
      </c>
      <c r="K359" s="4" t="s">
        <v>46</v>
      </c>
      <c r="L359" s="4" t="s">
        <v>115</v>
      </c>
      <c r="M359" s="4">
        <v>6</v>
      </c>
      <c r="P359" s="5">
        <v>45195</v>
      </c>
      <c r="Q359" s="6">
        <v>5.1133020101902629</v>
      </c>
      <c r="R359" s="4">
        <v>2</v>
      </c>
      <c r="S359" s="4" t="str" cm="1">
        <f t="array" ref="S359">_xlfn.IFS(R359=0,"None",R359&lt;3,"Low",R359&lt;6,"Medium",R359&lt;=10,"High")</f>
        <v>Low</v>
      </c>
      <c r="T359" s="4" t="str" cm="1">
        <f t="array" ref="T359">_xlfn.IFS(M359&lt;=20,"Low",M359&lt;=50,"Medium",M359&lt;=90,"High")</f>
        <v>Low</v>
      </c>
      <c r="U359" s="7">
        <f>Datos_Limpios[[#This Row],[Number of Complaints or Support]]/Datos_Limpios[[#This Row],[Account Length (in months)]]</f>
        <v>0.14285714285714285</v>
      </c>
      <c r="V359" s="4" t="str" cm="1">
        <f t="array" ref="V359">_xlfn.IFS(H359&lt;30,"Under 30",H359&lt;66,"Middle Age",H359&gt;=66,"Senior")</f>
        <v>Under 30</v>
      </c>
      <c r="W359" s="4" t="s">
        <v>40</v>
      </c>
    </row>
    <row r="360" spans="1:23" x14ac:dyDescent="0.3">
      <c r="A360" s="4" t="s">
        <v>472</v>
      </c>
      <c r="B360" s="4" t="s">
        <v>31</v>
      </c>
      <c r="C360" s="4">
        <v>33</v>
      </c>
      <c r="D360" s="4">
        <v>4</v>
      </c>
      <c r="E360" s="4" t="s">
        <v>31</v>
      </c>
      <c r="F360" s="4" t="s">
        <v>68</v>
      </c>
      <c r="G360" s="4" t="s">
        <v>26</v>
      </c>
      <c r="H360" s="4">
        <v>38</v>
      </c>
      <c r="I360" s="4" t="s">
        <v>24</v>
      </c>
      <c r="J360" s="4">
        <v>0</v>
      </c>
      <c r="K360" s="4" t="s">
        <v>27</v>
      </c>
      <c r="L360" s="4" t="s">
        <v>35</v>
      </c>
      <c r="M360" s="4">
        <v>35</v>
      </c>
      <c r="N360" s="4" t="s">
        <v>92</v>
      </c>
      <c r="O360" s="4" t="s">
        <v>249</v>
      </c>
      <c r="P360" s="5">
        <v>44258</v>
      </c>
      <c r="Q360" s="6">
        <v>35.869014088422823</v>
      </c>
      <c r="R360" s="4">
        <v>2</v>
      </c>
      <c r="S360" s="4" t="str" cm="1">
        <f t="array" ref="S360">_xlfn.IFS(R360=0,"None",R360&lt;3,"Low",R360&lt;6,"Medium",R360&lt;=10,"High")</f>
        <v>Low</v>
      </c>
      <c r="T360" s="4" t="str" cm="1">
        <f t="array" ref="T360">_xlfn.IFS(M360&lt;=20,"Low",M360&lt;=50,"Medium",M360&lt;=90,"High")</f>
        <v>Medium</v>
      </c>
      <c r="U360" s="7">
        <f>Datos_Limpios[[#This Row],[Number of Complaints or Support]]/Datos_Limpios[[#This Row],[Account Length (in months)]]</f>
        <v>6.0606060606060608E-2</v>
      </c>
      <c r="V360" s="4" t="str" cm="1">
        <f t="array" ref="V360">_xlfn.IFS(H360&lt;30,"Under 30",H360&lt;66,"Middle Age",H360&gt;=66,"Senior")</f>
        <v>Middle Age</v>
      </c>
      <c r="W360" s="4" t="s">
        <v>40</v>
      </c>
    </row>
    <row r="361" spans="1:23" x14ac:dyDescent="0.3">
      <c r="A361" s="4" t="s">
        <v>473</v>
      </c>
      <c r="B361" s="4" t="s">
        <v>31</v>
      </c>
      <c r="C361" s="4">
        <v>1</v>
      </c>
      <c r="D361" s="4">
        <v>4</v>
      </c>
      <c r="E361" s="4" t="s">
        <v>31</v>
      </c>
      <c r="F361" s="4" t="s">
        <v>54</v>
      </c>
      <c r="G361" s="4" t="s">
        <v>33</v>
      </c>
      <c r="H361" s="4">
        <v>23</v>
      </c>
      <c r="I361" s="4" t="s">
        <v>24</v>
      </c>
      <c r="J361" s="4">
        <v>0</v>
      </c>
      <c r="K361" s="4" t="s">
        <v>27</v>
      </c>
      <c r="L361" s="4" t="s">
        <v>28</v>
      </c>
      <c r="M361" s="4">
        <v>33</v>
      </c>
      <c r="N361" s="4" t="s">
        <v>75</v>
      </c>
      <c r="O361" s="4" t="s">
        <v>133</v>
      </c>
      <c r="P361" s="5">
        <v>44040</v>
      </c>
      <c r="Q361" s="6">
        <v>36.989347265820562</v>
      </c>
      <c r="R361" s="4">
        <v>1</v>
      </c>
      <c r="S361" s="4" t="str" cm="1">
        <f t="array" ref="S361">_xlfn.IFS(R361=0,"None",R361&lt;3,"Low",R361&lt;6,"Medium",R361&lt;=10,"High")</f>
        <v>Low</v>
      </c>
      <c r="T361" s="4" t="str" cm="1">
        <f t="array" ref="T361">_xlfn.IFS(M361&lt;=20,"Low",M361&lt;=50,"Medium",M361&lt;=90,"High")</f>
        <v>Medium</v>
      </c>
      <c r="U361" s="7">
        <f>Datos_Limpios[[#This Row],[Number of Complaints or Support]]/Datos_Limpios[[#This Row],[Account Length (in months)]]</f>
        <v>1</v>
      </c>
      <c r="V361" s="4" t="str" cm="1">
        <f t="array" ref="V361">_xlfn.IFS(H361&lt;30,"Under 30",H361&lt;66,"Middle Age",H361&gt;=66,"Senior")</f>
        <v>Under 30</v>
      </c>
      <c r="W361" s="4" t="s">
        <v>43</v>
      </c>
    </row>
    <row r="362" spans="1:23" x14ac:dyDescent="0.3">
      <c r="A362" s="4" t="s">
        <v>474</v>
      </c>
      <c r="B362" s="4" t="s">
        <v>24</v>
      </c>
      <c r="C362" s="4">
        <v>41</v>
      </c>
      <c r="D362" s="4">
        <v>1</v>
      </c>
      <c r="E362" s="4" t="s">
        <v>31</v>
      </c>
      <c r="F362" s="4" t="s">
        <v>54</v>
      </c>
      <c r="G362" s="4" t="s">
        <v>33</v>
      </c>
      <c r="H362" s="4">
        <v>65</v>
      </c>
      <c r="I362" s="4" t="s">
        <v>31</v>
      </c>
      <c r="J362" s="4">
        <v>2</v>
      </c>
      <c r="K362" s="4" t="s">
        <v>27</v>
      </c>
      <c r="L362" s="4" t="s">
        <v>28</v>
      </c>
      <c r="M362" s="4">
        <v>34</v>
      </c>
      <c r="P362" s="5">
        <v>44455</v>
      </c>
      <c r="Q362" s="6">
        <v>34.055183365089817</v>
      </c>
      <c r="R362" s="4">
        <v>9</v>
      </c>
      <c r="S362" s="4" t="str" cm="1">
        <f t="array" ref="S362">_xlfn.IFS(R362=0,"None",R362&lt;3,"Low",R362&lt;6,"Medium",R362&lt;=10,"High")</f>
        <v>High</v>
      </c>
      <c r="T362" s="4" t="str" cm="1">
        <f t="array" ref="T362">_xlfn.IFS(M362&lt;=20,"Low",M362&lt;=50,"Medium",M362&lt;=90,"High")</f>
        <v>Medium</v>
      </c>
      <c r="U362" s="7">
        <f>Datos_Limpios[[#This Row],[Number of Complaints or Support]]/Datos_Limpios[[#This Row],[Account Length (in months)]]</f>
        <v>0.21951219512195122</v>
      </c>
      <c r="V362" s="4" t="str" cm="1">
        <f t="array" ref="V362">_xlfn.IFS(H362&lt;30,"Under 30",H362&lt;66,"Middle Age",H362&gt;=66,"Senior")</f>
        <v>Middle Age</v>
      </c>
      <c r="W362" s="4" t="s">
        <v>43</v>
      </c>
    </row>
    <row r="363" spans="1:23" x14ac:dyDescent="0.3">
      <c r="A363" s="4" t="s">
        <v>475</v>
      </c>
      <c r="B363" s="4" t="s">
        <v>24</v>
      </c>
      <c r="C363" s="4">
        <v>62</v>
      </c>
      <c r="D363" s="4">
        <v>1</v>
      </c>
      <c r="E363" s="4" t="s">
        <v>31</v>
      </c>
      <c r="F363" s="4" t="s">
        <v>56</v>
      </c>
      <c r="G363" s="4" t="s">
        <v>33</v>
      </c>
      <c r="H363" s="4">
        <v>19</v>
      </c>
      <c r="I363" s="4" t="s">
        <v>24</v>
      </c>
      <c r="J363" s="4">
        <v>0</v>
      </c>
      <c r="K363" s="4" t="s">
        <v>34</v>
      </c>
      <c r="L363" s="4" t="s">
        <v>35</v>
      </c>
      <c r="M363" s="4">
        <v>38</v>
      </c>
      <c r="P363" s="5">
        <v>44203</v>
      </c>
      <c r="Q363" s="6">
        <v>41.906944214680792</v>
      </c>
      <c r="R363" s="4">
        <v>8</v>
      </c>
      <c r="S363" s="4" t="str" cm="1">
        <f t="array" ref="S363">_xlfn.IFS(R363=0,"None",R363&lt;3,"Low",R363&lt;6,"Medium",R363&lt;=10,"High")</f>
        <v>High</v>
      </c>
      <c r="T363" s="4" t="str" cm="1">
        <f t="array" ref="T363">_xlfn.IFS(M363&lt;=20,"Low",M363&lt;=50,"Medium",M363&lt;=90,"High")</f>
        <v>Medium</v>
      </c>
      <c r="U363" s="7">
        <f>Datos_Limpios[[#This Row],[Number of Complaints or Support]]/Datos_Limpios[[#This Row],[Account Length (in months)]]</f>
        <v>0.12903225806451613</v>
      </c>
      <c r="V363" s="4" t="str" cm="1">
        <f t="array" ref="V363">_xlfn.IFS(H363&lt;30,"Under 30",H363&lt;66,"Middle Age",H363&gt;=66,"Senior")</f>
        <v>Under 30</v>
      </c>
      <c r="W363" s="4" t="s">
        <v>29</v>
      </c>
    </row>
    <row r="364" spans="1:23" x14ac:dyDescent="0.3">
      <c r="A364" s="4" t="s">
        <v>476</v>
      </c>
      <c r="B364" s="4" t="s">
        <v>31</v>
      </c>
      <c r="C364" s="4">
        <v>10</v>
      </c>
      <c r="D364" s="4">
        <v>3</v>
      </c>
      <c r="E364" s="4" t="s">
        <v>24</v>
      </c>
      <c r="F364" s="4" t="s">
        <v>110</v>
      </c>
      <c r="G364" s="4" t="s">
        <v>33</v>
      </c>
      <c r="H364" s="4">
        <v>55</v>
      </c>
      <c r="I364" s="4" t="s">
        <v>24</v>
      </c>
      <c r="J364" s="4">
        <v>0</v>
      </c>
      <c r="K364" s="4" t="s">
        <v>27</v>
      </c>
      <c r="L364" s="4" t="s">
        <v>115</v>
      </c>
      <c r="M364" s="4">
        <v>18</v>
      </c>
      <c r="N364" s="4" t="s">
        <v>38</v>
      </c>
      <c r="O364" s="4" t="s">
        <v>125</v>
      </c>
      <c r="P364" s="5">
        <v>44763</v>
      </c>
      <c r="Q364" s="6">
        <v>15.26628041130617</v>
      </c>
      <c r="R364" s="4">
        <v>2</v>
      </c>
      <c r="S364" s="4" t="str" cm="1">
        <f t="array" ref="S364">_xlfn.IFS(R364=0,"None",R364&lt;3,"Low",R364&lt;6,"Medium",R364&lt;=10,"High")</f>
        <v>Low</v>
      </c>
      <c r="T364" s="4" t="str" cm="1">
        <f t="array" ref="T364">_xlfn.IFS(M364&lt;=20,"Low",M364&lt;=50,"Medium",M364&lt;=90,"High")</f>
        <v>Low</v>
      </c>
      <c r="U364" s="7">
        <f>Datos_Limpios[[#This Row],[Number of Complaints or Support]]/Datos_Limpios[[#This Row],[Account Length (in months)]]</f>
        <v>0.2</v>
      </c>
      <c r="V364" s="4" t="str" cm="1">
        <f t="array" ref="V364">_xlfn.IFS(H364&lt;30,"Under 30",H364&lt;66,"Middle Age",H364&gt;=66,"Senior")</f>
        <v>Middle Age</v>
      </c>
      <c r="W364" s="4" t="s">
        <v>29</v>
      </c>
    </row>
    <row r="365" spans="1:23" x14ac:dyDescent="0.3">
      <c r="A365" s="4" t="s">
        <v>477</v>
      </c>
      <c r="B365" s="4" t="s">
        <v>31</v>
      </c>
      <c r="C365" s="4">
        <v>65</v>
      </c>
      <c r="D365" s="4">
        <v>4</v>
      </c>
      <c r="E365" s="4" t="s">
        <v>31</v>
      </c>
      <c r="F365" s="4" t="s">
        <v>124</v>
      </c>
      <c r="G365" s="4" t="s">
        <v>26</v>
      </c>
      <c r="H365" s="4">
        <v>79</v>
      </c>
      <c r="I365" s="4" t="s">
        <v>24</v>
      </c>
      <c r="J365" s="4">
        <v>0</v>
      </c>
      <c r="K365" s="4" t="s">
        <v>46</v>
      </c>
      <c r="L365" s="4" t="s">
        <v>35</v>
      </c>
      <c r="M365" s="4">
        <v>36</v>
      </c>
      <c r="N365" s="4" t="s">
        <v>75</v>
      </c>
      <c r="O365" s="4" t="s">
        <v>133</v>
      </c>
      <c r="P365" s="5">
        <v>44590</v>
      </c>
      <c r="Q365" s="6">
        <v>40.419062507310457</v>
      </c>
      <c r="R365" s="4">
        <v>6</v>
      </c>
      <c r="S365" s="4" t="str" cm="1">
        <f t="array" ref="S365">_xlfn.IFS(R365=0,"None",R365&lt;3,"Low",R365&lt;6,"Medium",R365&lt;=10,"High")</f>
        <v>High</v>
      </c>
      <c r="T365" s="4" t="str" cm="1">
        <f t="array" ref="T365">_xlfn.IFS(M365&lt;=20,"Low",M365&lt;=50,"Medium",M365&lt;=90,"High")</f>
        <v>Medium</v>
      </c>
      <c r="U365" s="7">
        <f>Datos_Limpios[[#This Row],[Number of Complaints or Support]]/Datos_Limpios[[#This Row],[Account Length (in months)]]</f>
        <v>9.2307692307692313E-2</v>
      </c>
      <c r="V365" s="4" t="str" cm="1">
        <f t="array" ref="V365">_xlfn.IFS(H365&lt;30,"Under 30",H365&lt;66,"Middle Age",H365&gt;=66,"Senior")</f>
        <v>Senior</v>
      </c>
      <c r="W365" s="4" t="s">
        <v>43</v>
      </c>
    </row>
    <row r="366" spans="1:23" x14ac:dyDescent="0.3">
      <c r="A366" s="4" t="s">
        <v>478</v>
      </c>
      <c r="B366" s="4" t="s">
        <v>24</v>
      </c>
      <c r="C366" s="4">
        <v>7</v>
      </c>
      <c r="D366" s="4">
        <v>0</v>
      </c>
      <c r="E366" s="4" t="s">
        <v>31</v>
      </c>
      <c r="F366" s="4" t="s">
        <v>60</v>
      </c>
      <c r="G366" s="4" t="s">
        <v>26</v>
      </c>
      <c r="H366" s="4">
        <v>65</v>
      </c>
      <c r="I366" s="4" t="s">
        <v>24</v>
      </c>
      <c r="J366" s="4">
        <v>0</v>
      </c>
      <c r="K366" s="4" t="s">
        <v>27</v>
      </c>
      <c r="L366" s="4" t="s">
        <v>35</v>
      </c>
      <c r="M366" s="4">
        <v>39</v>
      </c>
      <c r="P366" s="5">
        <v>45248</v>
      </c>
      <c r="Q366" s="6">
        <v>31.44958991528032</v>
      </c>
      <c r="R366" s="4">
        <v>0</v>
      </c>
      <c r="S366" s="4" t="str" cm="1">
        <f t="array" ref="S366">_xlfn.IFS(R366=0,"None",R366&lt;3,"Low",R366&lt;6,"Medium",R366&lt;=10,"High")</f>
        <v>None</v>
      </c>
      <c r="T366" s="4" t="str" cm="1">
        <f t="array" ref="T366">_xlfn.IFS(M366&lt;=20,"Low",M366&lt;=50,"Medium",M366&lt;=90,"High")</f>
        <v>Medium</v>
      </c>
      <c r="U366" s="7">
        <f>Datos_Limpios[[#This Row],[Number of Complaints or Support]]/Datos_Limpios[[#This Row],[Account Length (in months)]]</f>
        <v>0</v>
      </c>
      <c r="V366" s="4" t="str" cm="1">
        <f t="array" ref="V366">_xlfn.IFS(H366&lt;30,"Under 30",H366&lt;66,"Middle Age",H366&gt;=66,"Senior")</f>
        <v>Middle Age</v>
      </c>
      <c r="W366" s="4" t="s">
        <v>40</v>
      </c>
    </row>
    <row r="367" spans="1:23" x14ac:dyDescent="0.3">
      <c r="A367" s="4" t="s">
        <v>479</v>
      </c>
      <c r="B367" s="4" t="s">
        <v>31</v>
      </c>
      <c r="C367" s="4">
        <v>2</v>
      </c>
      <c r="D367" s="4">
        <v>5</v>
      </c>
      <c r="E367" s="4" t="s">
        <v>31</v>
      </c>
      <c r="F367" s="4" t="s">
        <v>89</v>
      </c>
      <c r="G367" s="4" t="s">
        <v>33</v>
      </c>
      <c r="H367" s="4">
        <v>55</v>
      </c>
      <c r="I367" s="4" t="s">
        <v>24</v>
      </c>
      <c r="J367" s="4">
        <v>0</v>
      </c>
      <c r="K367" s="4" t="s">
        <v>27</v>
      </c>
      <c r="L367" s="4" t="s">
        <v>28</v>
      </c>
      <c r="M367" s="4">
        <v>59</v>
      </c>
      <c r="N367" s="4" t="s">
        <v>38</v>
      </c>
      <c r="O367" s="4" t="s">
        <v>142</v>
      </c>
      <c r="P367" s="5">
        <v>44810</v>
      </c>
      <c r="Q367" s="6">
        <v>69.42238208971807</v>
      </c>
      <c r="R367" s="4">
        <v>6</v>
      </c>
      <c r="S367" s="4" t="str" cm="1">
        <f t="array" ref="S367">_xlfn.IFS(R367=0,"None",R367&lt;3,"Low",R367&lt;6,"Medium",R367&lt;=10,"High")</f>
        <v>High</v>
      </c>
      <c r="T367" s="4" t="str" cm="1">
        <f t="array" ref="T367">_xlfn.IFS(M367&lt;=20,"Low",M367&lt;=50,"Medium",M367&lt;=90,"High")</f>
        <v>High</v>
      </c>
      <c r="U367" s="7">
        <f>Datos_Limpios[[#This Row],[Number of Complaints or Support]]/Datos_Limpios[[#This Row],[Account Length (in months)]]</f>
        <v>3</v>
      </c>
      <c r="V367" s="4" t="str" cm="1">
        <f t="array" ref="V367">_xlfn.IFS(H367&lt;30,"Under 30",H367&lt;66,"Middle Age",H367&gt;=66,"Senior")</f>
        <v>Middle Age</v>
      </c>
      <c r="W367" s="4" t="s">
        <v>40</v>
      </c>
    </row>
    <row r="368" spans="1:23" x14ac:dyDescent="0.3">
      <c r="A368" s="4" t="s">
        <v>480</v>
      </c>
      <c r="B368" s="4" t="s">
        <v>31</v>
      </c>
      <c r="C368" s="4">
        <v>16</v>
      </c>
      <c r="D368" s="4">
        <v>0</v>
      </c>
      <c r="E368" s="4" t="s">
        <v>31</v>
      </c>
      <c r="F368" s="4" t="s">
        <v>132</v>
      </c>
      <c r="G368" s="4" t="s">
        <v>26</v>
      </c>
      <c r="H368" s="4">
        <v>75</v>
      </c>
      <c r="I368" s="4" t="s">
        <v>24</v>
      </c>
      <c r="J368" s="4">
        <v>0</v>
      </c>
      <c r="K368" s="4" t="s">
        <v>34</v>
      </c>
      <c r="L368" s="4" t="s">
        <v>35</v>
      </c>
      <c r="M368" s="4">
        <v>23</v>
      </c>
      <c r="N368" s="4" t="s">
        <v>481</v>
      </c>
      <c r="O368" s="4" t="s">
        <v>481</v>
      </c>
      <c r="P368" s="5">
        <v>44439</v>
      </c>
      <c r="Q368" s="6">
        <v>26.159876405281071</v>
      </c>
      <c r="R368" s="4">
        <v>10</v>
      </c>
      <c r="S368" s="4" t="str" cm="1">
        <f t="array" ref="S368">_xlfn.IFS(R368=0,"None",R368&lt;3,"Low",R368&lt;6,"Medium",R368&lt;=10,"High")</f>
        <v>High</v>
      </c>
      <c r="T368" s="4" t="str" cm="1">
        <f t="array" ref="T368">_xlfn.IFS(M368&lt;=20,"Low",M368&lt;=50,"Medium",M368&lt;=90,"High")</f>
        <v>Medium</v>
      </c>
      <c r="U368" s="7">
        <f>Datos_Limpios[[#This Row],[Number of Complaints or Support]]/Datos_Limpios[[#This Row],[Account Length (in months)]]</f>
        <v>0.625</v>
      </c>
      <c r="V368" s="4" t="str" cm="1">
        <f t="array" ref="V368">_xlfn.IFS(H368&lt;30,"Under 30",H368&lt;66,"Middle Age",H368&gt;=66,"Senior")</f>
        <v>Senior</v>
      </c>
      <c r="W368" s="4" t="s">
        <v>43</v>
      </c>
    </row>
    <row r="369" spans="1:23" x14ac:dyDescent="0.3">
      <c r="A369" s="4" t="s">
        <v>482</v>
      </c>
      <c r="B369" s="4" t="s">
        <v>24</v>
      </c>
      <c r="C369" s="4">
        <v>37</v>
      </c>
      <c r="D369" s="4">
        <v>1</v>
      </c>
      <c r="E369" s="4" t="s">
        <v>24</v>
      </c>
      <c r="F369" s="4" t="s">
        <v>147</v>
      </c>
      <c r="G369" s="4" t="s">
        <v>26</v>
      </c>
      <c r="H369" s="4">
        <v>28</v>
      </c>
      <c r="I369" s="4" t="s">
        <v>31</v>
      </c>
      <c r="J369" s="4">
        <v>3</v>
      </c>
      <c r="K369" s="4" t="s">
        <v>34</v>
      </c>
      <c r="L369" s="4" t="s">
        <v>35</v>
      </c>
      <c r="M369" s="4">
        <v>5</v>
      </c>
      <c r="P369" s="5">
        <v>44210</v>
      </c>
      <c r="Q369" s="6">
        <v>5.9048757869544026</v>
      </c>
      <c r="R369" s="4">
        <v>9</v>
      </c>
      <c r="S369" s="4" t="str" cm="1">
        <f t="array" ref="S369">_xlfn.IFS(R369=0,"None",R369&lt;3,"Low",R369&lt;6,"Medium",R369&lt;=10,"High")</f>
        <v>High</v>
      </c>
      <c r="T369" s="4" t="str" cm="1">
        <f t="array" ref="T369">_xlfn.IFS(M369&lt;=20,"Low",M369&lt;=50,"Medium",M369&lt;=90,"High")</f>
        <v>Low</v>
      </c>
      <c r="U369" s="7">
        <f>Datos_Limpios[[#This Row],[Number of Complaints or Support]]/Datos_Limpios[[#This Row],[Account Length (in months)]]</f>
        <v>0.24324324324324326</v>
      </c>
      <c r="V369" s="4" t="str" cm="1">
        <f t="array" ref="V369">_xlfn.IFS(H369&lt;30,"Under 30",H369&lt;66,"Middle Age",H369&gt;=66,"Senior")</f>
        <v>Under 30</v>
      </c>
      <c r="W369" s="4" t="s">
        <v>43</v>
      </c>
    </row>
    <row r="370" spans="1:23" x14ac:dyDescent="0.3">
      <c r="A370" s="4" t="s">
        <v>483</v>
      </c>
      <c r="B370" s="4" t="s">
        <v>24</v>
      </c>
      <c r="C370" s="4">
        <v>9</v>
      </c>
      <c r="D370" s="4">
        <v>0</v>
      </c>
      <c r="E370" s="4" t="s">
        <v>24</v>
      </c>
      <c r="F370" s="4" t="s">
        <v>63</v>
      </c>
      <c r="G370" s="4" t="s">
        <v>26</v>
      </c>
      <c r="H370" s="4">
        <v>44</v>
      </c>
      <c r="I370" s="4" t="s">
        <v>24</v>
      </c>
      <c r="J370" s="4">
        <v>0</v>
      </c>
      <c r="K370" s="4" t="s">
        <v>27</v>
      </c>
      <c r="L370" s="4" t="s">
        <v>35</v>
      </c>
      <c r="M370" s="4">
        <v>24</v>
      </c>
      <c r="P370" s="5">
        <v>43860</v>
      </c>
      <c r="Q370" s="6">
        <v>26.489578396449492</v>
      </c>
      <c r="R370" s="4">
        <v>4</v>
      </c>
      <c r="S370" s="4" t="str" cm="1">
        <f t="array" ref="S370">_xlfn.IFS(R370=0,"None",R370&lt;3,"Low",R370&lt;6,"Medium",R370&lt;=10,"High")</f>
        <v>Medium</v>
      </c>
      <c r="T370" s="4" t="str" cm="1">
        <f t="array" ref="T370">_xlfn.IFS(M370&lt;=20,"Low",M370&lt;=50,"Medium",M370&lt;=90,"High")</f>
        <v>Medium</v>
      </c>
      <c r="U370" s="7">
        <f>Datos_Limpios[[#This Row],[Number of Complaints or Support]]/Datos_Limpios[[#This Row],[Account Length (in months)]]</f>
        <v>0.44444444444444442</v>
      </c>
      <c r="V370" s="4" t="str" cm="1">
        <f t="array" ref="V370">_xlfn.IFS(H370&lt;30,"Under 30",H370&lt;66,"Middle Age",H370&gt;=66,"Senior")</f>
        <v>Middle Age</v>
      </c>
      <c r="W370" s="4" t="s">
        <v>40</v>
      </c>
    </row>
    <row r="371" spans="1:23" x14ac:dyDescent="0.3">
      <c r="A371" s="4" t="s">
        <v>484</v>
      </c>
      <c r="B371" s="4" t="s">
        <v>24</v>
      </c>
      <c r="C371" s="4">
        <v>11</v>
      </c>
      <c r="D371" s="4">
        <v>0</v>
      </c>
      <c r="E371" s="4" t="s">
        <v>31</v>
      </c>
      <c r="F371" s="4" t="s">
        <v>155</v>
      </c>
      <c r="G371" s="4" t="s">
        <v>33</v>
      </c>
      <c r="H371" s="4">
        <v>47</v>
      </c>
      <c r="I371" s="4" t="s">
        <v>31</v>
      </c>
      <c r="J371" s="4">
        <v>6</v>
      </c>
      <c r="K371" s="4" t="s">
        <v>27</v>
      </c>
      <c r="L371" s="4" t="s">
        <v>35</v>
      </c>
      <c r="M371" s="4">
        <v>34</v>
      </c>
      <c r="P371" s="5">
        <v>45278</v>
      </c>
      <c r="Q371" s="6">
        <v>36.378396807952548</v>
      </c>
      <c r="R371" s="4">
        <v>8</v>
      </c>
      <c r="S371" s="4" t="str" cm="1">
        <f t="array" ref="S371">_xlfn.IFS(R371=0,"None",R371&lt;3,"Low",R371&lt;6,"Medium",R371&lt;=10,"High")</f>
        <v>High</v>
      </c>
      <c r="T371" s="4" t="str" cm="1">
        <f t="array" ref="T371">_xlfn.IFS(M371&lt;=20,"Low",M371&lt;=50,"Medium",M371&lt;=90,"High")</f>
        <v>Medium</v>
      </c>
      <c r="U371" s="7">
        <f>Datos_Limpios[[#This Row],[Number of Complaints or Support]]/Datos_Limpios[[#This Row],[Account Length (in months)]]</f>
        <v>0.72727272727272729</v>
      </c>
      <c r="V371" s="4" t="str" cm="1">
        <f t="array" ref="V371">_xlfn.IFS(H371&lt;30,"Under 30",H371&lt;66,"Middle Age",H371&gt;=66,"Senior")</f>
        <v>Middle Age</v>
      </c>
      <c r="W371" s="4" t="s">
        <v>40</v>
      </c>
    </row>
    <row r="372" spans="1:23" x14ac:dyDescent="0.3">
      <c r="A372" s="4" t="s">
        <v>485</v>
      </c>
      <c r="B372" s="4" t="s">
        <v>24</v>
      </c>
      <c r="C372" s="4">
        <v>46</v>
      </c>
      <c r="D372" s="4">
        <v>0</v>
      </c>
      <c r="E372" s="4" t="s">
        <v>24</v>
      </c>
      <c r="F372" s="4" t="s">
        <v>175</v>
      </c>
      <c r="G372" s="4" t="s">
        <v>33</v>
      </c>
      <c r="H372" s="4">
        <v>67</v>
      </c>
      <c r="I372" s="4" t="s">
        <v>24</v>
      </c>
      <c r="J372" s="4">
        <v>0</v>
      </c>
      <c r="K372" s="4" t="s">
        <v>46</v>
      </c>
      <c r="L372" s="4" t="s">
        <v>28</v>
      </c>
      <c r="M372" s="4">
        <v>21</v>
      </c>
      <c r="P372" s="5">
        <v>44135</v>
      </c>
      <c r="Q372" s="6">
        <v>19.218498780857299</v>
      </c>
      <c r="R372" s="4">
        <v>10</v>
      </c>
      <c r="S372" s="4" t="str" cm="1">
        <f t="array" ref="S372">_xlfn.IFS(R372=0,"None",R372&lt;3,"Low",R372&lt;6,"Medium",R372&lt;=10,"High")</f>
        <v>High</v>
      </c>
      <c r="T372" s="4" t="str" cm="1">
        <f t="array" ref="T372">_xlfn.IFS(M372&lt;=20,"Low",M372&lt;=50,"Medium",M372&lt;=90,"High")</f>
        <v>Medium</v>
      </c>
      <c r="U372" s="7">
        <f>Datos_Limpios[[#This Row],[Number of Complaints or Support]]/Datos_Limpios[[#This Row],[Account Length (in months)]]</f>
        <v>0.21739130434782608</v>
      </c>
      <c r="V372" s="4" t="str" cm="1">
        <f t="array" ref="V372">_xlfn.IFS(H372&lt;30,"Under 30",H372&lt;66,"Middle Age",H372&gt;=66,"Senior")</f>
        <v>Senior</v>
      </c>
      <c r="W372" s="4" t="s">
        <v>29</v>
      </c>
    </row>
    <row r="373" spans="1:23" x14ac:dyDescent="0.3">
      <c r="A373" s="4" t="s">
        <v>486</v>
      </c>
      <c r="B373" s="4" t="s">
        <v>24</v>
      </c>
      <c r="C373" s="4">
        <v>70</v>
      </c>
      <c r="D373" s="4">
        <v>0</v>
      </c>
      <c r="E373" s="4" t="s">
        <v>31</v>
      </c>
      <c r="F373" s="4" t="s">
        <v>129</v>
      </c>
      <c r="G373" s="4" t="s">
        <v>33</v>
      </c>
      <c r="H373" s="4">
        <v>23</v>
      </c>
      <c r="I373" s="4" t="s">
        <v>31</v>
      </c>
      <c r="J373" s="4">
        <v>5</v>
      </c>
      <c r="K373" s="4" t="s">
        <v>46</v>
      </c>
      <c r="L373" s="4" t="s">
        <v>28</v>
      </c>
      <c r="M373" s="4">
        <v>62</v>
      </c>
      <c r="P373" s="5">
        <v>44467</v>
      </c>
      <c r="Q373" s="6">
        <v>67.182204232482405</v>
      </c>
      <c r="R373" s="4">
        <v>4</v>
      </c>
      <c r="S373" s="4" t="str" cm="1">
        <f t="array" ref="S373">_xlfn.IFS(R373=0,"None",R373&lt;3,"Low",R373&lt;6,"Medium",R373&lt;=10,"High")</f>
        <v>Medium</v>
      </c>
      <c r="T373" s="4" t="str" cm="1">
        <f t="array" ref="T373">_xlfn.IFS(M373&lt;=20,"Low",M373&lt;=50,"Medium",M373&lt;=90,"High")</f>
        <v>High</v>
      </c>
      <c r="U373" s="7">
        <f>Datos_Limpios[[#This Row],[Number of Complaints or Support]]/Datos_Limpios[[#This Row],[Account Length (in months)]]</f>
        <v>5.7142857142857141E-2</v>
      </c>
      <c r="V373" s="4" t="str" cm="1">
        <f t="array" ref="V373">_xlfn.IFS(H373&lt;30,"Under 30",H373&lt;66,"Middle Age",H373&gt;=66,"Senior")</f>
        <v>Under 30</v>
      </c>
      <c r="W373" s="4" t="s">
        <v>29</v>
      </c>
    </row>
    <row r="374" spans="1:23" x14ac:dyDescent="0.3">
      <c r="A374" s="4" t="s">
        <v>487</v>
      </c>
      <c r="B374" s="4" t="s">
        <v>24</v>
      </c>
      <c r="C374" s="4">
        <v>72</v>
      </c>
      <c r="D374" s="4">
        <v>0</v>
      </c>
      <c r="E374" s="4" t="s">
        <v>24</v>
      </c>
      <c r="F374" s="4" t="s">
        <v>79</v>
      </c>
      <c r="G374" s="4" t="s">
        <v>33</v>
      </c>
      <c r="H374" s="4">
        <v>41</v>
      </c>
      <c r="I374" s="4" t="s">
        <v>31</v>
      </c>
      <c r="J374" s="4">
        <v>2</v>
      </c>
      <c r="K374" s="4" t="s">
        <v>46</v>
      </c>
      <c r="L374" s="4" t="s">
        <v>28</v>
      </c>
      <c r="M374" s="4">
        <v>10</v>
      </c>
      <c r="P374" s="5">
        <v>44989</v>
      </c>
      <c r="Q374" s="6">
        <v>8.8716637618341476</v>
      </c>
      <c r="R374" s="4">
        <v>6</v>
      </c>
      <c r="S374" s="4" t="str" cm="1">
        <f t="array" ref="S374">_xlfn.IFS(R374=0,"None",R374&lt;3,"Low",R374&lt;6,"Medium",R374&lt;=10,"High")</f>
        <v>High</v>
      </c>
      <c r="T374" s="4" t="str" cm="1">
        <f t="array" ref="T374">_xlfn.IFS(M374&lt;=20,"Low",M374&lt;=50,"Medium",M374&lt;=90,"High")</f>
        <v>Low</v>
      </c>
      <c r="U374" s="7">
        <f>Datos_Limpios[[#This Row],[Number of Complaints or Support]]/Datos_Limpios[[#This Row],[Account Length (in months)]]</f>
        <v>8.3333333333333329E-2</v>
      </c>
      <c r="V374" s="4" t="str" cm="1">
        <f t="array" ref="V374">_xlfn.IFS(H374&lt;30,"Under 30",H374&lt;66,"Middle Age",H374&gt;=66,"Senior")</f>
        <v>Middle Age</v>
      </c>
      <c r="W374" s="4" t="s">
        <v>43</v>
      </c>
    </row>
    <row r="375" spans="1:23" x14ac:dyDescent="0.3">
      <c r="A375" s="4" t="s">
        <v>488</v>
      </c>
      <c r="B375" s="4" t="s">
        <v>31</v>
      </c>
      <c r="C375" s="4">
        <v>54</v>
      </c>
      <c r="D375" s="4">
        <v>0</v>
      </c>
      <c r="E375" s="4" t="s">
        <v>31</v>
      </c>
      <c r="F375" s="4" t="s">
        <v>60</v>
      </c>
      <c r="G375" s="4" t="s">
        <v>33</v>
      </c>
      <c r="H375" s="4">
        <v>29</v>
      </c>
      <c r="I375" s="4" t="s">
        <v>24</v>
      </c>
      <c r="J375" s="4">
        <v>0</v>
      </c>
      <c r="K375" s="4" t="s">
        <v>27</v>
      </c>
      <c r="L375" s="4" t="s">
        <v>35</v>
      </c>
      <c r="M375" s="4">
        <v>51</v>
      </c>
      <c r="N375" s="4" t="s">
        <v>75</v>
      </c>
      <c r="O375" s="4" t="s">
        <v>76</v>
      </c>
      <c r="P375" s="5">
        <v>44986</v>
      </c>
      <c r="Q375" s="6">
        <v>42.261739151695103</v>
      </c>
      <c r="R375" s="4">
        <v>6</v>
      </c>
      <c r="S375" s="4" t="str" cm="1">
        <f t="array" ref="S375">_xlfn.IFS(R375=0,"None",R375&lt;3,"Low",R375&lt;6,"Medium",R375&lt;=10,"High")</f>
        <v>High</v>
      </c>
      <c r="T375" s="4" t="str" cm="1">
        <f t="array" ref="T375">_xlfn.IFS(M375&lt;=20,"Low",M375&lt;=50,"Medium",M375&lt;=90,"High")</f>
        <v>High</v>
      </c>
      <c r="U375" s="7">
        <f>Datos_Limpios[[#This Row],[Number of Complaints or Support]]/Datos_Limpios[[#This Row],[Account Length (in months)]]</f>
        <v>0.1111111111111111</v>
      </c>
      <c r="V375" s="4" t="str" cm="1">
        <f t="array" ref="V375">_xlfn.IFS(H375&lt;30,"Under 30",H375&lt;66,"Middle Age",H375&gt;=66,"Senior")</f>
        <v>Under 30</v>
      </c>
      <c r="W375" s="4" t="s">
        <v>40</v>
      </c>
    </row>
    <row r="376" spans="1:23" x14ac:dyDescent="0.3">
      <c r="A376" s="4" t="s">
        <v>489</v>
      </c>
      <c r="B376" s="4" t="s">
        <v>24</v>
      </c>
      <c r="C376" s="4">
        <v>21</v>
      </c>
      <c r="D376" s="4">
        <v>1</v>
      </c>
      <c r="E376" s="4" t="s">
        <v>31</v>
      </c>
      <c r="F376" s="4" t="s">
        <v>70</v>
      </c>
      <c r="G376" s="4" t="s">
        <v>33</v>
      </c>
      <c r="H376" s="4">
        <v>68</v>
      </c>
      <c r="I376" s="4" t="s">
        <v>24</v>
      </c>
      <c r="J376" s="4">
        <v>0</v>
      </c>
      <c r="K376" s="4" t="s">
        <v>27</v>
      </c>
      <c r="L376" s="4" t="s">
        <v>35</v>
      </c>
      <c r="M376" s="4">
        <v>36</v>
      </c>
      <c r="P376" s="5">
        <v>44083</v>
      </c>
      <c r="Q376" s="6">
        <v>37.95318392613153</v>
      </c>
      <c r="R376" s="4">
        <v>6</v>
      </c>
      <c r="S376" s="4" t="str" cm="1">
        <f t="array" ref="S376">_xlfn.IFS(R376=0,"None",R376&lt;3,"Low",R376&lt;6,"Medium",R376&lt;=10,"High")</f>
        <v>High</v>
      </c>
      <c r="T376" s="4" t="str" cm="1">
        <f t="array" ref="T376">_xlfn.IFS(M376&lt;=20,"Low",M376&lt;=50,"Medium",M376&lt;=90,"High")</f>
        <v>Medium</v>
      </c>
      <c r="U376" s="7">
        <f>Datos_Limpios[[#This Row],[Number of Complaints or Support]]/Datos_Limpios[[#This Row],[Account Length (in months)]]</f>
        <v>0.2857142857142857</v>
      </c>
      <c r="V376" s="4" t="str" cm="1">
        <f t="array" ref="V376">_xlfn.IFS(H376&lt;30,"Under 30",H376&lt;66,"Middle Age",H376&gt;=66,"Senior")</f>
        <v>Senior</v>
      </c>
      <c r="W376" s="4" t="s">
        <v>29</v>
      </c>
    </row>
    <row r="377" spans="1:23" x14ac:dyDescent="0.3">
      <c r="A377" s="4" t="s">
        <v>490</v>
      </c>
      <c r="B377" s="4" t="s">
        <v>24</v>
      </c>
      <c r="C377" s="4">
        <v>26</v>
      </c>
      <c r="D377" s="4">
        <v>2</v>
      </c>
      <c r="E377" s="4" t="s">
        <v>31</v>
      </c>
      <c r="F377" s="4" t="s">
        <v>159</v>
      </c>
      <c r="G377" s="4" t="s">
        <v>26</v>
      </c>
      <c r="H377" s="4">
        <v>21</v>
      </c>
      <c r="I377" s="4" t="s">
        <v>24</v>
      </c>
      <c r="J377" s="4">
        <v>0</v>
      </c>
      <c r="K377" s="4" t="s">
        <v>27</v>
      </c>
      <c r="L377" s="4" t="s">
        <v>28</v>
      </c>
      <c r="M377" s="4">
        <v>38</v>
      </c>
      <c r="P377" s="5">
        <v>45106</v>
      </c>
      <c r="Q377" s="6">
        <v>30.5182211493617</v>
      </c>
      <c r="R377" s="4">
        <v>6</v>
      </c>
      <c r="S377" s="4" t="str" cm="1">
        <f t="array" ref="S377">_xlfn.IFS(R377=0,"None",R377&lt;3,"Low",R377&lt;6,"Medium",R377&lt;=10,"High")</f>
        <v>High</v>
      </c>
      <c r="T377" s="4" t="str" cm="1">
        <f t="array" ref="T377">_xlfn.IFS(M377&lt;=20,"Low",M377&lt;=50,"Medium",M377&lt;=90,"High")</f>
        <v>Medium</v>
      </c>
      <c r="U377" s="7">
        <f>Datos_Limpios[[#This Row],[Number of Complaints or Support]]/Datos_Limpios[[#This Row],[Account Length (in months)]]</f>
        <v>0.23076923076923078</v>
      </c>
      <c r="V377" s="4" t="str" cm="1">
        <f t="array" ref="V377">_xlfn.IFS(H377&lt;30,"Under 30",H377&lt;66,"Middle Age",H377&gt;=66,"Senior")</f>
        <v>Under 30</v>
      </c>
      <c r="W377" s="4" t="s">
        <v>29</v>
      </c>
    </row>
    <row r="378" spans="1:23" x14ac:dyDescent="0.3">
      <c r="A378" s="4" t="s">
        <v>491</v>
      </c>
      <c r="B378" s="4" t="s">
        <v>24</v>
      </c>
      <c r="C378" s="4">
        <v>56</v>
      </c>
      <c r="D378" s="4">
        <v>0</v>
      </c>
      <c r="E378" s="4" t="s">
        <v>31</v>
      </c>
      <c r="F378" s="4" t="s">
        <v>74</v>
      </c>
      <c r="G378" s="4" t="s">
        <v>33</v>
      </c>
      <c r="H378" s="4">
        <v>47</v>
      </c>
      <c r="I378" s="4" t="s">
        <v>24</v>
      </c>
      <c r="J378" s="4">
        <v>0</v>
      </c>
      <c r="K378" s="4" t="s">
        <v>46</v>
      </c>
      <c r="L378" s="4" t="s">
        <v>35</v>
      </c>
      <c r="M378" s="4">
        <v>42</v>
      </c>
      <c r="P378" s="5">
        <v>44343</v>
      </c>
      <c r="Q378" s="6">
        <v>43.827428851362029</v>
      </c>
      <c r="R378" s="4">
        <v>7</v>
      </c>
      <c r="S378" s="4" t="str" cm="1">
        <f t="array" ref="S378">_xlfn.IFS(R378=0,"None",R378&lt;3,"Low",R378&lt;6,"Medium",R378&lt;=10,"High")</f>
        <v>High</v>
      </c>
      <c r="T378" s="4" t="str" cm="1">
        <f t="array" ref="T378">_xlfn.IFS(M378&lt;=20,"Low",M378&lt;=50,"Medium",M378&lt;=90,"High")</f>
        <v>Medium</v>
      </c>
      <c r="U378" s="7">
        <f>Datos_Limpios[[#This Row],[Number of Complaints or Support]]/Datos_Limpios[[#This Row],[Account Length (in months)]]</f>
        <v>0.125</v>
      </c>
      <c r="V378" s="4" t="str" cm="1">
        <f t="array" ref="V378">_xlfn.IFS(H378&lt;30,"Under 30",H378&lt;66,"Middle Age",H378&gt;=66,"Senior")</f>
        <v>Middle Age</v>
      </c>
      <c r="W378" s="4" t="s">
        <v>43</v>
      </c>
    </row>
    <row r="379" spans="1:23" x14ac:dyDescent="0.3">
      <c r="A379" s="4" t="s">
        <v>492</v>
      </c>
      <c r="B379" s="4" t="s">
        <v>31</v>
      </c>
      <c r="C379" s="4">
        <v>7</v>
      </c>
      <c r="D379" s="4">
        <v>2</v>
      </c>
      <c r="E379" s="4" t="s">
        <v>31</v>
      </c>
      <c r="F379" s="4" t="s">
        <v>25</v>
      </c>
      <c r="G379" s="4" t="s">
        <v>33</v>
      </c>
      <c r="H379" s="4">
        <v>69</v>
      </c>
      <c r="I379" s="4" t="s">
        <v>24</v>
      </c>
      <c r="J379" s="4">
        <v>0</v>
      </c>
      <c r="K379" s="4" t="s">
        <v>27</v>
      </c>
      <c r="L379" s="4" t="s">
        <v>35</v>
      </c>
      <c r="M379" s="4">
        <v>56</v>
      </c>
      <c r="N379" s="4" t="s">
        <v>107</v>
      </c>
      <c r="O379" s="4" t="s">
        <v>108</v>
      </c>
      <c r="P379" s="5">
        <v>44275</v>
      </c>
      <c r="Q379" s="6">
        <v>59.333750477932142</v>
      </c>
      <c r="R379" s="4">
        <v>8</v>
      </c>
      <c r="S379" s="4" t="str" cm="1">
        <f t="array" ref="S379">_xlfn.IFS(R379=0,"None",R379&lt;3,"Low",R379&lt;6,"Medium",R379&lt;=10,"High")</f>
        <v>High</v>
      </c>
      <c r="T379" s="4" t="str" cm="1">
        <f t="array" ref="T379">_xlfn.IFS(M379&lt;=20,"Low",M379&lt;=50,"Medium",M379&lt;=90,"High")</f>
        <v>High</v>
      </c>
      <c r="U379" s="7">
        <f>Datos_Limpios[[#This Row],[Number of Complaints or Support]]/Datos_Limpios[[#This Row],[Account Length (in months)]]</f>
        <v>1.1428571428571428</v>
      </c>
      <c r="V379" s="4" t="str" cm="1">
        <f t="array" ref="V379">_xlfn.IFS(H379&lt;30,"Under 30",H379&lt;66,"Middle Age",H379&gt;=66,"Senior")</f>
        <v>Senior</v>
      </c>
      <c r="W379" s="4" t="s">
        <v>29</v>
      </c>
    </row>
    <row r="380" spans="1:23" x14ac:dyDescent="0.3">
      <c r="A380" s="4" t="s">
        <v>493</v>
      </c>
      <c r="B380" s="4" t="s">
        <v>31</v>
      </c>
      <c r="C380" s="4">
        <v>1</v>
      </c>
      <c r="D380" s="4">
        <v>4</v>
      </c>
      <c r="E380" s="4" t="s">
        <v>31</v>
      </c>
      <c r="F380" s="4" t="s">
        <v>95</v>
      </c>
      <c r="G380" s="4" t="s">
        <v>26</v>
      </c>
      <c r="H380" s="4">
        <v>34</v>
      </c>
      <c r="I380" s="4" t="s">
        <v>24</v>
      </c>
      <c r="J380" s="4">
        <v>0</v>
      </c>
      <c r="K380" s="4" t="s">
        <v>27</v>
      </c>
      <c r="L380" s="4" t="s">
        <v>35</v>
      </c>
      <c r="M380" s="4">
        <v>18</v>
      </c>
      <c r="N380" s="4" t="s">
        <v>107</v>
      </c>
      <c r="O380" s="4" t="s">
        <v>108</v>
      </c>
      <c r="P380" s="5">
        <v>44796</v>
      </c>
      <c r="Q380" s="6">
        <v>18.971899538291279</v>
      </c>
      <c r="R380" s="4">
        <v>2</v>
      </c>
      <c r="S380" s="4" t="str" cm="1">
        <f t="array" ref="S380">_xlfn.IFS(R380=0,"None",R380&lt;3,"Low",R380&lt;6,"Medium",R380&lt;=10,"High")</f>
        <v>Low</v>
      </c>
      <c r="T380" s="4" t="str" cm="1">
        <f t="array" ref="T380">_xlfn.IFS(M380&lt;=20,"Low",M380&lt;=50,"Medium",M380&lt;=90,"High")</f>
        <v>Low</v>
      </c>
      <c r="U380" s="7">
        <f>Datos_Limpios[[#This Row],[Number of Complaints or Support]]/Datos_Limpios[[#This Row],[Account Length (in months)]]</f>
        <v>2</v>
      </c>
      <c r="V380" s="4" t="str" cm="1">
        <f t="array" ref="V380">_xlfn.IFS(H380&lt;30,"Under 30",H380&lt;66,"Middle Age",H380&gt;=66,"Senior")</f>
        <v>Middle Age</v>
      </c>
      <c r="W380" s="4" t="s">
        <v>47</v>
      </c>
    </row>
    <row r="381" spans="1:23" x14ac:dyDescent="0.3">
      <c r="A381" s="4" t="s">
        <v>494</v>
      </c>
      <c r="B381" s="4" t="s">
        <v>31</v>
      </c>
      <c r="C381" s="4">
        <v>1</v>
      </c>
      <c r="D381" s="4">
        <v>4</v>
      </c>
      <c r="E381" s="4" t="s">
        <v>24</v>
      </c>
      <c r="F381" s="4" t="s">
        <v>264</v>
      </c>
      <c r="G381" s="4" t="s">
        <v>26</v>
      </c>
      <c r="H381" s="4">
        <v>51</v>
      </c>
      <c r="I381" s="4" t="s">
        <v>24</v>
      </c>
      <c r="J381" s="4">
        <v>0</v>
      </c>
      <c r="K381" s="4" t="s">
        <v>27</v>
      </c>
      <c r="L381" s="4" t="s">
        <v>35</v>
      </c>
      <c r="M381" s="4">
        <v>12</v>
      </c>
      <c r="N381" s="4" t="s">
        <v>92</v>
      </c>
      <c r="O381" s="4" t="s">
        <v>93</v>
      </c>
      <c r="P381" s="5">
        <v>45153</v>
      </c>
      <c r="Q381" s="6">
        <v>12.935682366187409</v>
      </c>
      <c r="R381" s="4">
        <v>9</v>
      </c>
      <c r="S381" s="4" t="str" cm="1">
        <f t="array" ref="S381">_xlfn.IFS(R381=0,"None",R381&lt;3,"Low",R381&lt;6,"Medium",R381&lt;=10,"High")</f>
        <v>High</v>
      </c>
      <c r="T381" s="4" t="str" cm="1">
        <f t="array" ref="T381">_xlfn.IFS(M381&lt;=20,"Low",M381&lt;=50,"Medium",M381&lt;=90,"High")</f>
        <v>Low</v>
      </c>
      <c r="U381" s="7">
        <f>Datos_Limpios[[#This Row],[Number of Complaints or Support]]/Datos_Limpios[[#This Row],[Account Length (in months)]]</f>
        <v>9</v>
      </c>
      <c r="V381" s="4" t="str" cm="1">
        <f t="array" ref="V381">_xlfn.IFS(H381&lt;30,"Under 30",H381&lt;66,"Middle Age",H381&gt;=66,"Senior")</f>
        <v>Middle Age</v>
      </c>
      <c r="W381" s="4" t="s">
        <v>47</v>
      </c>
    </row>
    <row r="382" spans="1:23" x14ac:dyDescent="0.3">
      <c r="A382" s="4" t="s">
        <v>495</v>
      </c>
      <c r="B382" s="4" t="s">
        <v>24</v>
      </c>
      <c r="C382" s="4">
        <v>74</v>
      </c>
      <c r="D382" s="4">
        <v>0</v>
      </c>
      <c r="E382" s="4" t="s">
        <v>31</v>
      </c>
      <c r="F382" s="4" t="s">
        <v>209</v>
      </c>
      <c r="G382" s="4" t="s">
        <v>33</v>
      </c>
      <c r="H382" s="4">
        <v>56</v>
      </c>
      <c r="I382" s="4" t="s">
        <v>24</v>
      </c>
      <c r="J382" s="4">
        <v>0</v>
      </c>
      <c r="K382" s="4" t="s">
        <v>46</v>
      </c>
      <c r="L382" s="4" t="s">
        <v>28</v>
      </c>
      <c r="M382" s="4">
        <v>38</v>
      </c>
      <c r="P382" s="5">
        <v>43873</v>
      </c>
      <c r="Q382" s="6">
        <v>36.831718829007457</v>
      </c>
      <c r="R382" s="4">
        <v>6</v>
      </c>
      <c r="S382" s="4" t="str" cm="1">
        <f t="array" ref="S382">_xlfn.IFS(R382=0,"None",R382&lt;3,"Low",R382&lt;6,"Medium",R382&lt;=10,"High")</f>
        <v>High</v>
      </c>
      <c r="T382" s="4" t="str" cm="1">
        <f t="array" ref="T382">_xlfn.IFS(M382&lt;=20,"Low",M382&lt;=50,"Medium",M382&lt;=90,"High")</f>
        <v>Medium</v>
      </c>
      <c r="U382" s="7">
        <f>Datos_Limpios[[#This Row],[Number of Complaints or Support]]/Datos_Limpios[[#This Row],[Account Length (in months)]]</f>
        <v>8.1081081081081086E-2</v>
      </c>
      <c r="V382" s="4" t="str" cm="1">
        <f t="array" ref="V382">_xlfn.IFS(H382&lt;30,"Under 30",H382&lt;66,"Middle Age",H382&gt;=66,"Senior")</f>
        <v>Middle Age</v>
      </c>
      <c r="W382" s="4" t="s">
        <v>40</v>
      </c>
    </row>
    <row r="383" spans="1:23" x14ac:dyDescent="0.3">
      <c r="A383" s="4" t="s">
        <v>496</v>
      </c>
      <c r="B383" s="4" t="s">
        <v>24</v>
      </c>
      <c r="C383" s="4">
        <v>67</v>
      </c>
      <c r="D383" s="4">
        <v>0</v>
      </c>
      <c r="E383" s="4" t="s">
        <v>31</v>
      </c>
      <c r="F383" s="4" t="s">
        <v>60</v>
      </c>
      <c r="G383" s="4" t="s">
        <v>26</v>
      </c>
      <c r="H383" s="4">
        <v>50</v>
      </c>
      <c r="I383" s="4" t="s">
        <v>31</v>
      </c>
      <c r="J383" s="4">
        <v>2</v>
      </c>
      <c r="K383" s="4" t="s">
        <v>34</v>
      </c>
      <c r="L383" s="4" t="s">
        <v>35</v>
      </c>
      <c r="M383" s="4">
        <v>29</v>
      </c>
      <c r="P383" s="5">
        <v>44717</v>
      </c>
      <c r="Q383" s="6">
        <v>32.142890768061697</v>
      </c>
      <c r="R383" s="4">
        <v>4</v>
      </c>
      <c r="S383" s="4" t="str" cm="1">
        <f t="array" ref="S383">_xlfn.IFS(R383=0,"None",R383&lt;3,"Low",R383&lt;6,"Medium",R383&lt;=10,"High")</f>
        <v>Medium</v>
      </c>
      <c r="T383" s="4" t="str" cm="1">
        <f t="array" ref="T383">_xlfn.IFS(M383&lt;=20,"Low",M383&lt;=50,"Medium",M383&lt;=90,"High")</f>
        <v>Medium</v>
      </c>
      <c r="U383" s="7">
        <f>Datos_Limpios[[#This Row],[Number of Complaints or Support]]/Datos_Limpios[[#This Row],[Account Length (in months)]]</f>
        <v>5.9701492537313432E-2</v>
      </c>
      <c r="V383" s="4" t="str" cm="1">
        <f t="array" ref="V383">_xlfn.IFS(H383&lt;30,"Under 30",H383&lt;66,"Middle Age",H383&gt;=66,"Senior")</f>
        <v>Middle Age</v>
      </c>
      <c r="W383" s="4" t="s">
        <v>40</v>
      </c>
    </row>
    <row r="384" spans="1:23" x14ac:dyDescent="0.3">
      <c r="A384" s="4" t="s">
        <v>497</v>
      </c>
      <c r="B384" s="4" t="s">
        <v>24</v>
      </c>
      <c r="C384" s="4">
        <v>26</v>
      </c>
      <c r="D384" s="4">
        <v>0</v>
      </c>
      <c r="E384" s="4" t="s">
        <v>24</v>
      </c>
      <c r="F384" s="4" t="s">
        <v>213</v>
      </c>
      <c r="G384" s="4" t="s">
        <v>33</v>
      </c>
      <c r="H384" s="4">
        <v>45</v>
      </c>
      <c r="I384" s="4" t="s">
        <v>24</v>
      </c>
      <c r="J384" s="4">
        <v>0</v>
      </c>
      <c r="K384" s="4" t="s">
        <v>46</v>
      </c>
      <c r="L384" s="4" t="s">
        <v>28</v>
      </c>
      <c r="M384" s="4">
        <v>7</v>
      </c>
      <c r="P384" s="5">
        <v>44810</v>
      </c>
      <c r="Q384" s="6">
        <v>6.4939420856659247</v>
      </c>
      <c r="R384" s="4">
        <v>8</v>
      </c>
      <c r="S384" s="4" t="str" cm="1">
        <f t="array" ref="S384">_xlfn.IFS(R384=0,"None",R384&lt;3,"Low",R384&lt;6,"Medium",R384&lt;=10,"High")</f>
        <v>High</v>
      </c>
      <c r="T384" s="4" t="str" cm="1">
        <f t="array" ref="T384">_xlfn.IFS(M384&lt;=20,"Low",M384&lt;=50,"Medium",M384&lt;=90,"High")</f>
        <v>Low</v>
      </c>
      <c r="U384" s="7">
        <f>Datos_Limpios[[#This Row],[Number of Complaints or Support]]/Datos_Limpios[[#This Row],[Account Length (in months)]]</f>
        <v>0.30769230769230771</v>
      </c>
      <c r="V384" s="4" t="str" cm="1">
        <f t="array" ref="V384">_xlfn.IFS(H384&lt;30,"Under 30",H384&lt;66,"Middle Age",H384&gt;=66,"Senior")</f>
        <v>Middle Age</v>
      </c>
      <c r="W384" s="4" t="s">
        <v>47</v>
      </c>
    </row>
    <row r="385" spans="1:23" x14ac:dyDescent="0.3">
      <c r="A385" s="4" t="s">
        <v>498</v>
      </c>
      <c r="B385" s="4" t="s">
        <v>24</v>
      </c>
      <c r="C385" s="4">
        <v>50</v>
      </c>
      <c r="D385" s="4">
        <v>0</v>
      </c>
      <c r="E385" s="4" t="s">
        <v>24</v>
      </c>
      <c r="F385" s="4" t="s">
        <v>60</v>
      </c>
      <c r="G385" s="4" t="s">
        <v>26</v>
      </c>
      <c r="H385" s="4">
        <v>66</v>
      </c>
      <c r="I385" s="4" t="s">
        <v>24</v>
      </c>
      <c r="J385" s="4">
        <v>0</v>
      </c>
      <c r="K385" s="4" t="s">
        <v>34</v>
      </c>
      <c r="L385" s="4" t="s">
        <v>28</v>
      </c>
      <c r="M385" s="4">
        <v>7</v>
      </c>
      <c r="P385" s="5">
        <v>43991</v>
      </c>
      <c r="Q385" s="6">
        <v>8.3581807659167211</v>
      </c>
      <c r="R385" s="4">
        <v>9</v>
      </c>
      <c r="S385" s="4" t="str" cm="1">
        <f t="array" ref="S385">_xlfn.IFS(R385=0,"None",R385&lt;3,"Low",R385&lt;6,"Medium",R385&lt;=10,"High")</f>
        <v>High</v>
      </c>
      <c r="T385" s="4" t="str" cm="1">
        <f t="array" ref="T385">_xlfn.IFS(M385&lt;=20,"Low",M385&lt;=50,"Medium",M385&lt;=90,"High")</f>
        <v>Low</v>
      </c>
      <c r="U385" s="7">
        <f>Datos_Limpios[[#This Row],[Number of Complaints or Support]]/Datos_Limpios[[#This Row],[Account Length (in months)]]</f>
        <v>0.18</v>
      </c>
      <c r="V385" s="4" t="str" cm="1">
        <f t="array" ref="V385">_xlfn.IFS(H385&lt;30,"Under 30",H385&lt;66,"Middle Age",H385&gt;=66,"Senior")</f>
        <v>Senior</v>
      </c>
      <c r="W385" s="4" t="s">
        <v>40</v>
      </c>
    </row>
    <row r="386" spans="1:23" x14ac:dyDescent="0.3">
      <c r="A386" s="4" t="s">
        <v>499</v>
      </c>
      <c r="B386" s="4" t="s">
        <v>31</v>
      </c>
      <c r="C386" s="4">
        <v>1</v>
      </c>
      <c r="D386" s="4">
        <v>1</v>
      </c>
      <c r="E386" s="4" t="s">
        <v>31</v>
      </c>
      <c r="F386" s="4" t="s">
        <v>25</v>
      </c>
      <c r="G386" s="4" t="s">
        <v>26</v>
      </c>
      <c r="H386" s="4">
        <v>51</v>
      </c>
      <c r="I386" s="4" t="s">
        <v>24</v>
      </c>
      <c r="J386" s="4">
        <v>0</v>
      </c>
      <c r="K386" s="4" t="s">
        <v>27</v>
      </c>
      <c r="L386" s="4" t="s">
        <v>28</v>
      </c>
      <c r="M386" s="4">
        <v>42</v>
      </c>
      <c r="N386" s="4" t="s">
        <v>38</v>
      </c>
      <c r="O386" s="4" t="s">
        <v>125</v>
      </c>
      <c r="P386" s="5">
        <v>45029</v>
      </c>
      <c r="Q386" s="6">
        <v>36.289460498714917</v>
      </c>
      <c r="R386" s="4">
        <v>5</v>
      </c>
      <c r="S386" s="4" t="str" cm="1">
        <f t="array" ref="S386">_xlfn.IFS(R386=0,"None",R386&lt;3,"Low",R386&lt;6,"Medium",R386&lt;=10,"High")</f>
        <v>Medium</v>
      </c>
      <c r="T386" s="4" t="str" cm="1">
        <f t="array" ref="T386">_xlfn.IFS(M386&lt;=20,"Low",M386&lt;=50,"Medium",M386&lt;=90,"High")</f>
        <v>Medium</v>
      </c>
      <c r="U386" s="7">
        <f>Datos_Limpios[[#This Row],[Number of Complaints or Support]]/Datos_Limpios[[#This Row],[Account Length (in months)]]</f>
        <v>5</v>
      </c>
      <c r="V386" s="4" t="str" cm="1">
        <f t="array" ref="V386">_xlfn.IFS(H386&lt;30,"Under 30",H386&lt;66,"Middle Age",H386&gt;=66,"Senior")</f>
        <v>Middle Age</v>
      </c>
      <c r="W386" s="4" t="s">
        <v>29</v>
      </c>
    </row>
    <row r="387" spans="1:23" x14ac:dyDescent="0.3">
      <c r="A387" s="4" t="s">
        <v>500</v>
      </c>
      <c r="B387" s="4" t="s">
        <v>24</v>
      </c>
      <c r="C387" s="4">
        <v>30</v>
      </c>
      <c r="D387" s="4">
        <v>0</v>
      </c>
      <c r="E387" s="4" t="s">
        <v>31</v>
      </c>
      <c r="F387" s="4" t="s">
        <v>74</v>
      </c>
      <c r="G387" s="4" t="s">
        <v>33</v>
      </c>
      <c r="H387" s="4">
        <v>67</v>
      </c>
      <c r="I387" s="4" t="s">
        <v>24</v>
      </c>
      <c r="J387" s="4">
        <v>0</v>
      </c>
      <c r="K387" s="4" t="s">
        <v>46</v>
      </c>
      <c r="L387" s="4" t="s">
        <v>28</v>
      </c>
      <c r="M387" s="4">
        <v>35</v>
      </c>
      <c r="P387" s="5">
        <v>44104</v>
      </c>
      <c r="Q387" s="6">
        <v>29.204081443129681</v>
      </c>
      <c r="R387" s="4">
        <v>7</v>
      </c>
      <c r="S387" s="4" t="str" cm="1">
        <f t="array" ref="S387">_xlfn.IFS(R387=0,"None",R387&lt;3,"Low",R387&lt;6,"Medium",R387&lt;=10,"High")</f>
        <v>High</v>
      </c>
      <c r="T387" s="4" t="str" cm="1">
        <f t="array" ref="T387">_xlfn.IFS(M387&lt;=20,"Low",M387&lt;=50,"Medium",M387&lt;=90,"High")</f>
        <v>Medium</v>
      </c>
      <c r="U387" s="7">
        <f>Datos_Limpios[[#This Row],[Number of Complaints or Support]]/Datos_Limpios[[#This Row],[Account Length (in months)]]</f>
        <v>0.23333333333333334</v>
      </c>
      <c r="V387" s="4" t="str" cm="1">
        <f t="array" ref="V387">_xlfn.IFS(H387&lt;30,"Under 30",H387&lt;66,"Middle Age",H387&gt;=66,"Senior")</f>
        <v>Senior</v>
      </c>
      <c r="W387" s="4" t="s">
        <v>43</v>
      </c>
    </row>
    <row r="388" spans="1:23" x14ac:dyDescent="0.3">
      <c r="A388" s="4" t="s">
        <v>501</v>
      </c>
      <c r="B388" s="4" t="s">
        <v>24</v>
      </c>
      <c r="C388" s="4">
        <v>21</v>
      </c>
      <c r="D388" s="4">
        <v>0</v>
      </c>
      <c r="E388" s="4" t="s">
        <v>31</v>
      </c>
      <c r="F388" s="4" t="s">
        <v>124</v>
      </c>
      <c r="G388" s="4" t="s">
        <v>33</v>
      </c>
      <c r="H388" s="4">
        <v>55</v>
      </c>
      <c r="I388" s="4" t="s">
        <v>24</v>
      </c>
      <c r="J388" s="4">
        <v>0</v>
      </c>
      <c r="K388" s="4" t="s">
        <v>27</v>
      </c>
      <c r="L388" s="4" t="s">
        <v>35</v>
      </c>
      <c r="M388" s="4">
        <v>24</v>
      </c>
      <c r="P388" s="5">
        <v>45124</v>
      </c>
      <c r="Q388" s="6">
        <v>23.908989685708821</v>
      </c>
      <c r="R388" s="4">
        <v>5</v>
      </c>
      <c r="S388" s="4" t="str" cm="1">
        <f t="array" ref="S388">_xlfn.IFS(R388=0,"None",R388&lt;3,"Low",R388&lt;6,"Medium",R388&lt;=10,"High")</f>
        <v>Medium</v>
      </c>
      <c r="T388" s="4" t="str" cm="1">
        <f t="array" ref="T388">_xlfn.IFS(M388&lt;=20,"Low",M388&lt;=50,"Medium",M388&lt;=90,"High")</f>
        <v>Medium</v>
      </c>
      <c r="U388" s="7">
        <f>Datos_Limpios[[#This Row],[Number of Complaints or Support]]/Datos_Limpios[[#This Row],[Account Length (in months)]]</f>
        <v>0.23809523809523808</v>
      </c>
      <c r="V388" s="4" t="str" cm="1">
        <f t="array" ref="V388">_xlfn.IFS(H388&lt;30,"Under 30",H388&lt;66,"Middle Age",H388&gt;=66,"Senior")</f>
        <v>Middle Age</v>
      </c>
      <c r="W388" s="4" t="s">
        <v>43</v>
      </c>
    </row>
    <row r="389" spans="1:23" x14ac:dyDescent="0.3">
      <c r="A389" s="4" t="s">
        <v>502</v>
      </c>
      <c r="B389" s="4" t="s">
        <v>24</v>
      </c>
      <c r="C389" s="4">
        <v>63</v>
      </c>
      <c r="D389" s="4">
        <v>0</v>
      </c>
      <c r="E389" s="4" t="s">
        <v>31</v>
      </c>
      <c r="F389" s="4" t="s">
        <v>68</v>
      </c>
      <c r="G389" s="4" t="s">
        <v>33</v>
      </c>
      <c r="H389" s="4">
        <v>57</v>
      </c>
      <c r="I389" s="4" t="s">
        <v>24</v>
      </c>
      <c r="J389" s="4">
        <v>0</v>
      </c>
      <c r="K389" s="4" t="s">
        <v>34</v>
      </c>
      <c r="L389" s="4" t="s">
        <v>28</v>
      </c>
      <c r="M389" s="4">
        <v>24</v>
      </c>
      <c r="P389" s="5">
        <v>45133</v>
      </c>
      <c r="Q389" s="6">
        <v>28.62329106076767</v>
      </c>
      <c r="R389" s="4">
        <v>8</v>
      </c>
      <c r="S389" s="4" t="str" cm="1">
        <f t="array" ref="S389">_xlfn.IFS(R389=0,"None",R389&lt;3,"Low",R389&lt;6,"Medium",R389&lt;=10,"High")</f>
        <v>High</v>
      </c>
      <c r="T389" s="4" t="str" cm="1">
        <f t="array" ref="T389">_xlfn.IFS(M389&lt;=20,"Low",M389&lt;=50,"Medium",M389&lt;=90,"High")</f>
        <v>Medium</v>
      </c>
      <c r="U389" s="7">
        <f>Datos_Limpios[[#This Row],[Number of Complaints or Support]]/Datos_Limpios[[#This Row],[Account Length (in months)]]</f>
        <v>0.12698412698412698</v>
      </c>
      <c r="V389" s="4" t="str" cm="1">
        <f t="array" ref="V389">_xlfn.IFS(H389&lt;30,"Under 30",H389&lt;66,"Middle Age",H389&gt;=66,"Senior")</f>
        <v>Middle Age</v>
      </c>
      <c r="W389" s="4" t="s">
        <v>40</v>
      </c>
    </row>
    <row r="390" spans="1:23" x14ac:dyDescent="0.3">
      <c r="A390" s="4" t="s">
        <v>503</v>
      </c>
      <c r="B390" s="4" t="s">
        <v>24</v>
      </c>
      <c r="C390" s="4">
        <v>11</v>
      </c>
      <c r="D390" s="4">
        <v>1</v>
      </c>
      <c r="E390" s="4" t="s">
        <v>24</v>
      </c>
      <c r="F390" s="4" t="s">
        <v>209</v>
      </c>
      <c r="G390" s="4" t="s">
        <v>26</v>
      </c>
      <c r="H390" s="4">
        <v>34</v>
      </c>
      <c r="I390" s="4" t="s">
        <v>24</v>
      </c>
      <c r="J390" s="4">
        <v>0</v>
      </c>
      <c r="K390" s="4" t="s">
        <v>34</v>
      </c>
      <c r="L390" s="4" t="s">
        <v>28</v>
      </c>
      <c r="M390" s="4">
        <v>12</v>
      </c>
      <c r="P390" s="5">
        <v>44561</v>
      </c>
      <c r="Q390" s="6">
        <v>12.10626342293093</v>
      </c>
      <c r="R390" s="4">
        <v>6</v>
      </c>
      <c r="S390" s="4" t="str" cm="1">
        <f t="array" ref="S390">_xlfn.IFS(R390=0,"None",R390&lt;3,"Low",R390&lt;6,"Medium",R390&lt;=10,"High")</f>
        <v>High</v>
      </c>
      <c r="T390" s="4" t="str" cm="1">
        <f t="array" ref="T390">_xlfn.IFS(M390&lt;=20,"Low",M390&lt;=50,"Medium",M390&lt;=90,"High")</f>
        <v>Low</v>
      </c>
      <c r="U390" s="7">
        <f>Datos_Limpios[[#This Row],[Number of Complaints or Support]]/Datos_Limpios[[#This Row],[Account Length (in months)]]</f>
        <v>0.54545454545454541</v>
      </c>
      <c r="V390" s="4" t="str" cm="1">
        <f t="array" ref="V390">_xlfn.IFS(H390&lt;30,"Under 30",H390&lt;66,"Middle Age",H390&gt;=66,"Senior")</f>
        <v>Middle Age</v>
      </c>
      <c r="W390" s="4" t="s">
        <v>40</v>
      </c>
    </row>
    <row r="391" spans="1:23" x14ac:dyDescent="0.3">
      <c r="A391" s="4" t="s">
        <v>504</v>
      </c>
      <c r="B391" s="4" t="s">
        <v>31</v>
      </c>
      <c r="C391" s="4">
        <v>31</v>
      </c>
      <c r="D391" s="4">
        <v>5</v>
      </c>
      <c r="E391" s="4" t="s">
        <v>31</v>
      </c>
      <c r="F391" s="4" t="s">
        <v>209</v>
      </c>
      <c r="G391" s="4" t="s">
        <v>26</v>
      </c>
      <c r="H391" s="4">
        <v>43</v>
      </c>
      <c r="I391" s="4" t="s">
        <v>24</v>
      </c>
      <c r="J391" s="4">
        <v>0</v>
      </c>
      <c r="K391" s="4" t="s">
        <v>27</v>
      </c>
      <c r="L391" s="4" t="s">
        <v>28</v>
      </c>
      <c r="M391" s="4">
        <v>47</v>
      </c>
      <c r="N391" s="4" t="s">
        <v>75</v>
      </c>
      <c r="O391" s="4" t="s">
        <v>133</v>
      </c>
      <c r="P391" s="5">
        <v>44670</v>
      </c>
      <c r="Q391" s="6">
        <v>46.947397718512789</v>
      </c>
      <c r="R391" s="4">
        <v>10</v>
      </c>
      <c r="S391" s="4" t="str" cm="1">
        <f t="array" ref="S391">_xlfn.IFS(R391=0,"None",R391&lt;3,"Low",R391&lt;6,"Medium",R391&lt;=10,"High")</f>
        <v>High</v>
      </c>
      <c r="T391" s="4" t="str" cm="1">
        <f t="array" ref="T391">_xlfn.IFS(M391&lt;=20,"Low",M391&lt;=50,"Medium",M391&lt;=90,"High")</f>
        <v>Medium</v>
      </c>
      <c r="U391" s="7">
        <f>Datos_Limpios[[#This Row],[Number of Complaints or Support]]/Datos_Limpios[[#This Row],[Account Length (in months)]]</f>
        <v>0.32258064516129031</v>
      </c>
      <c r="V391" s="4" t="str" cm="1">
        <f t="array" ref="V391">_xlfn.IFS(H391&lt;30,"Under 30",H391&lt;66,"Middle Age",H391&gt;=66,"Senior")</f>
        <v>Middle Age</v>
      </c>
      <c r="W391" s="4" t="s">
        <v>40</v>
      </c>
    </row>
    <row r="392" spans="1:23" x14ac:dyDescent="0.3">
      <c r="A392" s="4" t="s">
        <v>505</v>
      </c>
      <c r="B392" s="4" t="s">
        <v>24</v>
      </c>
      <c r="C392" s="4">
        <v>1</v>
      </c>
      <c r="D392" s="4">
        <v>0</v>
      </c>
      <c r="E392" s="4" t="s">
        <v>24</v>
      </c>
      <c r="F392" s="4" t="s">
        <v>79</v>
      </c>
      <c r="G392" s="4" t="s">
        <v>33</v>
      </c>
      <c r="H392" s="4">
        <v>53</v>
      </c>
      <c r="I392" s="4" t="s">
        <v>24</v>
      </c>
      <c r="J392" s="4">
        <v>0</v>
      </c>
      <c r="K392" s="4" t="s">
        <v>27</v>
      </c>
      <c r="L392" s="4" t="s">
        <v>35</v>
      </c>
      <c r="M392" s="4">
        <v>37</v>
      </c>
      <c r="P392" s="5">
        <v>44296</v>
      </c>
      <c r="Q392" s="6">
        <v>29.605172574621289</v>
      </c>
      <c r="R392" s="4">
        <v>8</v>
      </c>
      <c r="S392" s="4" t="str" cm="1">
        <f t="array" ref="S392">_xlfn.IFS(R392=0,"None",R392&lt;3,"Low",R392&lt;6,"Medium",R392&lt;=10,"High")</f>
        <v>High</v>
      </c>
      <c r="T392" s="4" t="str" cm="1">
        <f t="array" ref="T392">_xlfn.IFS(M392&lt;=20,"Low",M392&lt;=50,"Medium",M392&lt;=90,"High")</f>
        <v>Medium</v>
      </c>
      <c r="U392" s="7">
        <f>Datos_Limpios[[#This Row],[Number of Complaints or Support]]/Datos_Limpios[[#This Row],[Account Length (in months)]]</f>
        <v>8</v>
      </c>
      <c r="V392" s="4" t="str" cm="1">
        <f t="array" ref="V392">_xlfn.IFS(H392&lt;30,"Under 30",H392&lt;66,"Middle Age",H392&gt;=66,"Senior")</f>
        <v>Middle Age</v>
      </c>
      <c r="W392" s="4" t="s">
        <v>43</v>
      </c>
    </row>
    <row r="393" spans="1:23" x14ac:dyDescent="0.3">
      <c r="A393" s="4" t="s">
        <v>506</v>
      </c>
      <c r="B393" s="4" t="s">
        <v>24</v>
      </c>
      <c r="C393" s="4">
        <v>43</v>
      </c>
      <c r="D393" s="4">
        <v>0</v>
      </c>
      <c r="E393" s="4" t="s">
        <v>24</v>
      </c>
      <c r="F393" s="4" t="s">
        <v>175</v>
      </c>
      <c r="G393" s="4" t="s">
        <v>33</v>
      </c>
      <c r="H393" s="4">
        <v>63</v>
      </c>
      <c r="I393" s="4" t="s">
        <v>24</v>
      </c>
      <c r="J393" s="4">
        <v>0</v>
      </c>
      <c r="K393" s="4" t="s">
        <v>27</v>
      </c>
      <c r="L393" s="4" t="s">
        <v>35</v>
      </c>
      <c r="M393" s="4">
        <v>10</v>
      </c>
      <c r="P393" s="5">
        <v>44450</v>
      </c>
      <c r="Q393" s="6">
        <v>11.635526684671261</v>
      </c>
      <c r="R393" s="4">
        <v>1</v>
      </c>
      <c r="S393" s="4" t="str" cm="1">
        <f t="array" ref="S393">_xlfn.IFS(R393=0,"None",R393&lt;3,"Low",R393&lt;6,"Medium",R393&lt;=10,"High")</f>
        <v>Low</v>
      </c>
      <c r="T393" s="4" t="str" cm="1">
        <f t="array" ref="T393">_xlfn.IFS(M393&lt;=20,"Low",M393&lt;=50,"Medium",M393&lt;=90,"High")</f>
        <v>Low</v>
      </c>
      <c r="U393" s="7">
        <f>Datos_Limpios[[#This Row],[Number of Complaints or Support]]/Datos_Limpios[[#This Row],[Account Length (in months)]]</f>
        <v>2.3255813953488372E-2</v>
      </c>
      <c r="V393" s="4" t="str" cm="1">
        <f t="array" ref="V393">_xlfn.IFS(H393&lt;30,"Under 30",H393&lt;66,"Middle Age",H393&gt;=66,"Senior")</f>
        <v>Middle Age</v>
      </c>
      <c r="W393" s="4" t="s">
        <v>29</v>
      </c>
    </row>
    <row r="394" spans="1:23" x14ac:dyDescent="0.3">
      <c r="A394" s="4" t="s">
        <v>507</v>
      </c>
      <c r="B394" s="4" t="s">
        <v>24</v>
      </c>
      <c r="C394" s="4">
        <v>8</v>
      </c>
      <c r="D394" s="4">
        <v>2</v>
      </c>
      <c r="E394" s="4" t="s">
        <v>31</v>
      </c>
      <c r="F394" s="4" t="s">
        <v>196</v>
      </c>
      <c r="G394" s="4" t="s">
        <v>33</v>
      </c>
      <c r="H394" s="4">
        <v>48</v>
      </c>
      <c r="I394" s="4" t="s">
        <v>31</v>
      </c>
      <c r="J394" s="4">
        <v>4</v>
      </c>
      <c r="K394" s="4" t="s">
        <v>27</v>
      </c>
      <c r="L394" s="4" t="s">
        <v>35</v>
      </c>
      <c r="M394" s="4">
        <v>15</v>
      </c>
      <c r="P394" s="5">
        <v>44324</v>
      </c>
      <c r="Q394" s="6">
        <v>12.84092520014061</v>
      </c>
      <c r="R394" s="4">
        <v>5</v>
      </c>
      <c r="S394" s="4" t="str" cm="1">
        <f t="array" ref="S394">_xlfn.IFS(R394=0,"None",R394&lt;3,"Low",R394&lt;6,"Medium",R394&lt;=10,"High")</f>
        <v>Medium</v>
      </c>
      <c r="T394" s="4" t="str" cm="1">
        <f t="array" ref="T394">_xlfn.IFS(M394&lt;=20,"Low",M394&lt;=50,"Medium",M394&lt;=90,"High")</f>
        <v>Low</v>
      </c>
      <c r="U394" s="7">
        <f>Datos_Limpios[[#This Row],[Number of Complaints or Support]]/Datos_Limpios[[#This Row],[Account Length (in months)]]</f>
        <v>0.625</v>
      </c>
      <c r="V394" s="4" t="str" cm="1">
        <f t="array" ref="V394">_xlfn.IFS(H394&lt;30,"Under 30",H394&lt;66,"Middle Age",H394&gt;=66,"Senior")</f>
        <v>Middle Age</v>
      </c>
      <c r="W394" s="4" t="s">
        <v>47</v>
      </c>
    </row>
    <row r="395" spans="1:23" x14ac:dyDescent="0.3">
      <c r="A395" s="4" t="s">
        <v>508</v>
      </c>
      <c r="B395" s="4" t="s">
        <v>24</v>
      </c>
      <c r="C395" s="4">
        <v>13</v>
      </c>
      <c r="D395" s="4">
        <v>2</v>
      </c>
      <c r="E395" s="4" t="s">
        <v>31</v>
      </c>
      <c r="F395" s="4" t="s">
        <v>68</v>
      </c>
      <c r="G395" s="4" t="s">
        <v>33</v>
      </c>
      <c r="H395" s="4">
        <v>61</v>
      </c>
      <c r="I395" s="4" t="s">
        <v>24</v>
      </c>
      <c r="J395" s="4">
        <v>0</v>
      </c>
      <c r="K395" s="4" t="s">
        <v>27</v>
      </c>
      <c r="L395" s="4" t="s">
        <v>115</v>
      </c>
      <c r="M395" s="4">
        <v>15</v>
      </c>
      <c r="P395" s="5">
        <v>44134</v>
      </c>
      <c r="Q395" s="6">
        <v>15.73464301919406</v>
      </c>
      <c r="R395" s="4">
        <v>8</v>
      </c>
      <c r="S395" s="4" t="str" cm="1">
        <f t="array" ref="S395">_xlfn.IFS(R395=0,"None",R395&lt;3,"Low",R395&lt;6,"Medium",R395&lt;=10,"High")</f>
        <v>High</v>
      </c>
      <c r="T395" s="4" t="str" cm="1">
        <f t="array" ref="T395">_xlfn.IFS(M395&lt;=20,"Low",M395&lt;=50,"Medium",M395&lt;=90,"High")</f>
        <v>Low</v>
      </c>
      <c r="U395" s="7">
        <f>Datos_Limpios[[#This Row],[Number of Complaints or Support]]/Datos_Limpios[[#This Row],[Account Length (in months)]]</f>
        <v>0.61538461538461542</v>
      </c>
      <c r="V395" s="4" t="str" cm="1">
        <f t="array" ref="V395">_xlfn.IFS(H395&lt;30,"Under 30",H395&lt;66,"Middle Age",H395&gt;=66,"Senior")</f>
        <v>Middle Age</v>
      </c>
      <c r="W395" s="4" t="s">
        <v>40</v>
      </c>
    </row>
    <row r="396" spans="1:23" x14ac:dyDescent="0.3">
      <c r="A396" s="4" t="s">
        <v>509</v>
      </c>
      <c r="B396" s="4" t="s">
        <v>24</v>
      </c>
      <c r="C396" s="4">
        <v>11</v>
      </c>
      <c r="D396" s="4">
        <v>0</v>
      </c>
      <c r="E396" s="4" t="s">
        <v>31</v>
      </c>
      <c r="F396" s="4" t="s">
        <v>124</v>
      </c>
      <c r="G396" s="4" t="s">
        <v>33</v>
      </c>
      <c r="H396" s="4">
        <v>23</v>
      </c>
      <c r="I396" s="4" t="s">
        <v>24</v>
      </c>
      <c r="J396" s="4">
        <v>0</v>
      </c>
      <c r="K396" s="4" t="s">
        <v>27</v>
      </c>
      <c r="L396" s="4" t="s">
        <v>35</v>
      </c>
      <c r="M396" s="4">
        <v>21</v>
      </c>
      <c r="P396" s="5">
        <v>44985</v>
      </c>
      <c r="Q396" s="6">
        <v>19.182397231559271</v>
      </c>
      <c r="R396" s="4">
        <v>1</v>
      </c>
      <c r="S396" s="4" t="str" cm="1">
        <f t="array" ref="S396">_xlfn.IFS(R396=0,"None",R396&lt;3,"Low",R396&lt;6,"Medium",R396&lt;=10,"High")</f>
        <v>Low</v>
      </c>
      <c r="T396" s="4" t="str" cm="1">
        <f t="array" ref="T396">_xlfn.IFS(M396&lt;=20,"Low",M396&lt;=50,"Medium",M396&lt;=90,"High")</f>
        <v>Medium</v>
      </c>
      <c r="U396" s="7">
        <f>Datos_Limpios[[#This Row],[Number of Complaints or Support]]/Datos_Limpios[[#This Row],[Account Length (in months)]]</f>
        <v>9.0909090909090912E-2</v>
      </c>
      <c r="V396" s="4" t="str" cm="1">
        <f t="array" ref="V396">_xlfn.IFS(H396&lt;30,"Under 30",H396&lt;66,"Middle Age",H396&gt;=66,"Senior")</f>
        <v>Under 30</v>
      </c>
      <c r="W396" s="4" t="s">
        <v>43</v>
      </c>
    </row>
    <row r="397" spans="1:23" x14ac:dyDescent="0.3">
      <c r="A397" s="4" t="s">
        <v>510</v>
      </c>
      <c r="B397" s="4" t="s">
        <v>24</v>
      </c>
      <c r="C397" s="4">
        <v>61</v>
      </c>
      <c r="D397" s="4">
        <v>2</v>
      </c>
      <c r="E397" s="4" t="s">
        <v>31</v>
      </c>
      <c r="F397" s="4" t="s">
        <v>79</v>
      </c>
      <c r="G397" s="4" t="s">
        <v>33</v>
      </c>
      <c r="H397" s="4">
        <v>29</v>
      </c>
      <c r="I397" s="4" t="s">
        <v>31</v>
      </c>
      <c r="J397" s="4">
        <v>5</v>
      </c>
      <c r="K397" s="4" t="s">
        <v>46</v>
      </c>
      <c r="L397" s="4" t="s">
        <v>35</v>
      </c>
      <c r="M397" s="4">
        <v>33</v>
      </c>
      <c r="P397" s="5">
        <v>44137</v>
      </c>
      <c r="Q397" s="6">
        <v>31.513526917575589</v>
      </c>
      <c r="R397" s="4">
        <v>1</v>
      </c>
      <c r="S397" s="4" t="str" cm="1">
        <f t="array" ref="S397">_xlfn.IFS(R397=0,"None",R397&lt;3,"Low",R397&lt;6,"Medium",R397&lt;=10,"High")</f>
        <v>Low</v>
      </c>
      <c r="T397" s="4" t="str" cm="1">
        <f t="array" ref="T397">_xlfn.IFS(M397&lt;=20,"Low",M397&lt;=50,"Medium",M397&lt;=90,"High")</f>
        <v>Medium</v>
      </c>
      <c r="U397" s="7">
        <f>Datos_Limpios[[#This Row],[Number of Complaints or Support]]/Datos_Limpios[[#This Row],[Account Length (in months)]]</f>
        <v>1.6393442622950821E-2</v>
      </c>
      <c r="V397" s="4" t="str" cm="1">
        <f t="array" ref="V397">_xlfn.IFS(H397&lt;30,"Under 30",H397&lt;66,"Middle Age",H397&gt;=66,"Senior")</f>
        <v>Under 30</v>
      </c>
      <c r="W397" s="4" t="s">
        <v>43</v>
      </c>
    </row>
    <row r="398" spans="1:23" x14ac:dyDescent="0.3">
      <c r="A398" s="4" t="s">
        <v>511</v>
      </c>
      <c r="B398" s="4" t="s">
        <v>31</v>
      </c>
      <c r="C398" s="4">
        <v>44</v>
      </c>
      <c r="D398" s="4">
        <v>1</v>
      </c>
      <c r="E398" s="4" t="s">
        <v>31</v>
      </c>
      <c r="F398" s="4" t="s">
        <v>85</v>
      </c>
      <c r="G398" s="4" t="s">
        <v>26</v>
      </c>
      <c r="H398" s="4">
        <v>29</v>
      </c>
      <c r="I398" s="4" t="s">
        <v>24</v>
      </c>
      <c r="J398" s="4">
        <v>0</v>
      </c>
      <c r="K398" s="4" t="s">
        <v>27</v>
      </c>
      <c r="L398" s="4" t="s">
        <v>35</v>
      </c>
      <c r="M398" s="4">
        <v>26</v>
      </c>
      <c r="N398" s="4" t="s">
        <v>38</v>
      </c>
      <c r="O398" s="4" t="s">
        <v>225</v>
      </c>
      <c r="P398" s="5">
        <v>43920</v>
      </c>
      <c r="Q398" s="6">
        <v>25.968788082711189</v>
      </c>
      <c r="R398" s="4">
        <v>9</v>
      </c>
      <c r="S398" s="4" t="str" cm="1">
        <f t="array" ref="S398">_xlfn.IFS(R398=0,"None",R398&lt;3,"Low",R398&lt;6,"Medium",R398&lt;=10,"High")</f>
        <v>High</v>
      </c>
      <c r="T398" s="4" t="str" cm="1">
        <f t="array" ref="T398">_xlfn.IFS(M398&lt;=20,"Low",M398&lt;=50,"Medium",M398&lt;=90,"High")</f>
        <v>Medium</v>
      </c>
      <c r="U398" s="7">
        <f>Datos_Limpios[[#This Row],[Number of Complaints or Support]]/Datos_Limpios[[#This Row],[Account Length (in months)]]</f>
        <v>0.20454545454545456</v>
      </c>
      <c r="V398" s="4" t="str" cm="1">
        <f t="array" ref="V398">_xlfn.IFS(H398&lt;30,"Under 30",H398&lt;66,"Middle Age",H398&gt;=66,"Senior")</f>
        <v>Under 30</v>
      </c>
      <c r="W398" s="4" t="s">
        <v>43</v>
      </c>
    </row>
    <row r="399" spans="1:23" x14ac:dyDescent="0.3">
      <c r="A399" s="4" t="s">
        <v>512</v>
      </c>
      <c r="B399" s="4" t="s">
        <v>31</v>
      </c>
      <c r="C399" s="4">
        <v>9</v>
      </c>
      <c r="D399" s="4">
        <v>5</v>
      </c>
      <c r="E399" s="4" t="s">
        <v>31</v>
      </c>
      <c r="F399" s="4" t="s">
        <v>95</v>
      </c>
      <c r="G399" s="4" t="s">
        <v>33</v>
      </c>
      <c r="H399" s="4">
        <v>76</v>
      </c>
      <c r="I399" s="4" t="s">
        <v>24</v>
      </c>
      <c r="J399" s="4">
        <v>0</v>
      </c>
      <c r="K399" s="4" t="s">
        <v>27</v>
      </c>
      <c r="L399" s="4" t="s">
        <v>35</v>
      </c>
      <c r="M399" s="4">
        <v>54</v>
      </c>
      <c r="N399" s="4" t="s">
        <v>38</v>
      </c>
      <c r="O399" s="4" t="s">
        <v>142</v>
      </c>
      <c r="P399" s="5">
        <v>44109</v>
      </c>
      <c r="Q399" s="6">
        <v>53.755063424584371</v>
      </c>
      <c r="R399" s="4">
        <v>1</v>
      </c>
      <c r="S399" s="4" t="str" cm="1">
        <f t="array" ref="S399">_xlfn.IFS(R399=0,"None",R399&lt;3,"Low",R399&lt;6,"Medium",R399&lt;=10,"High")</f>
        <v>Low</v>
      </c>
      <c r="T399" s="4" t="str" cm="1">
        <f t="array" ref="T399">_xlfn.IFS(M399&lt;=20,"Low",M399&lt;=50,"Medium",M399&lt;=90,"High")</f>
        <v>High</v>
      </c>
      <c r="U399" s="7">
        <f>Datos_Limpios[[#This Row],[Number of Complaints or Support]]/Datos_Limpios[[#This Row],[Account Length (in months)]]</f>
        <v>0.1111111111111111</v>
      </c>
      <c r="V399" s="4" t="str" cm="1">
        <f t="array" ref="V399">_xlfn.IFS(H399&lt;30,"Under 30",H399&lt;66,"Middle Age",H399&gt;=66,"Senior")</f>
        <v>Senior</v>
      </c>
      <c r="W399" s="4" t="s">
        <v>47</v>
      </c>
    </row>
    <row r="400" spans="1:23" x14ac:dyDescent="0.3">
      <c r="A400" s="4" t="s">
        <v>513</v>
      </c>
      <c r="B400" s="4" t="s">
        <v>31</v>
      </c>
      <c r="C400" s="4">
        <v>39</v>
      </c>
      <c r="D400" s="4">
        <v>2</v>
      </c>
      <c r="E400" s="4" t="s">
        <v>31</v>
      </c>
      <c r="F400" s="4" t="s">
        <v>213</v>
      </c>
      <c r="G400" s="4" t="s">
        <v>33</v>
      </c>
      <c r="H400" s="4">
        <v>71</v>
      </c>
      <c r="I400" s="4" t="s">
        <v>24</v>
      </c>
      <c r="J400" s="4">
        <v>0</v>
      </c>
      <c r="K400" s="4" t="s">
        <v>27</v>
      </c>
      <c r="L400" s="4" t="s">
        <v>35</v>
      </c>
      <c r="M400" s="4">
        <v>50</v>
      </c>
      <c r="N400" s="4" t="s">
        <v>38</v>
      </c>
      <c r="O400" s="4" t="s">
        <v>225</v>
      </c>
      <c r="P400" s="5">
        <v>44479</v>
      </c>
      <c r="Q400" s="6">
        <v>53.544030677178817</v>
      </c>
      <c r="R400" s="4">
        <v>10</v>
      </c>
      <c r="S400" s="4" t="str" cm="1">
        <f t="array" ref="S400">_xlfn.IFS(R400=0,"None",R400&lt;3,"Low",R400&lt;6,"Medium",R400&lt;=10,"High")</f>
        <v>High</v>
      </c>
      <c r="T400" s="4" t="str" cm="1">
        <f t="array" ref="T400">_xlfn.IFS(M400&lt;=20,"Low",M400&lt;=50,"Medium",M400&lt;=90,"High")</f>
        <v>Medium</v>
      </c>
      <c r="U400" s="7">
        <f>Datos_Limpios[[#This Row],[Number of Complaints or Support]]/Datos_Limpios[[#This Row],[Account Length (in months)]]</f>
        <v>0.25641025641025639</v>
      </c>
      <c r="V400" s="4" t="str" cm="1">
        <f t="array" ref="V400">_xlfn.IFS(H400&lt;30,"Under 30",H400&lt;66,"Middle Age",H400&gt;=66,"Senior")</f>
        <v>Senior</v>
      </c>
      <c r="W400" s="4" t="s">
        <v>47</v>
      </c>
    </row>
    <row r="401" spans="1:23" x14ac:dyDescent="0.3">
      <c r="A401" s="4" t="s">
        <v>514</v>
      </c>
      <c r="B401" s="4" t="s">
        <v>24</v>
      </c>
      <c r="C401" s="4">
        <v>69</v>
      </c>
      <c r="D401" s="4">
        <v>0</v>
      </c>
      <c r="E401" s="4" t="s">
        <v>24</v>
      </c>
      <c r="F401" s="4" t="s">
        <v>56</v>
      </c>
      <c r="G401" s="4" t="s">
        <v>33</v>
      </c>
      <c r="H401" s="4">
        <v>25</v>
      </c>
      <c r="I401" s="4" t="s">
        <v>24</v>
      </c>
      <c r="J401" s="4">
        <v>0</v>
      </c>
      <c r="K401" s="4" t="s">
        <v>34</v>
      </c>
      <c r="L401" s="4" t="s">
        <v>35</v>
      </c>
      <c r="M401" s="4">
        <v>40</v>
      </c>
      <c r="P401" s="5">
        <v>44924</v>
      </c>
      <c r="Q401" s="6">
        <v>37.162182281144652</v>
      </c>
      <c r="R401" s="4">
        <v>9</v>
      </c>
      <c r="S401" s="4" t="str" cm="1">
        <f t="array" ref="S401">_xlfn.IFS(R401=0,"None",R401&lt;3,"Low",R401&lt;6,"Medium",R401&lt;=10,"High")</f>
        <v>High</v>
      </c>
      <c r="T401" s="4" t="str" cm="1">
        <f t="array" ref="T401">_xlfn.IFS(M401&lt;=20,"Low",M401&lt;=50,"Medium",M401&lt;=90,"High")</f>
        <v>Medium</v>
      </c>
      <c r="U401" s="7">
        <f>Datos_Limpios[[#This Row],[Number of Complaints or Support]]/Datos_Limpios[[#This Row],[Account Length (in months)]]</f>
        <v>0.13043478260869565</v>
      </c>
      <c r="V401" s="4" t="str" cm="1">
        <f t="array" ref="V401">_xlfn.IFS(H401&lt;30,"Under 30",H401&lt;66,"Middle Age",H401&gt;=66,"Senior")</f>
        <v>Under 30</v>
      </c>
      <c r="W401" s="4" t="s">
        <v>29</v>
      </c>
    </row>
    <row r="402" spans="1:23" x14ac:dyDescent="0.3">
      <c r="A402" s="4" t="s">
        <v>515</v>
      </c>
      <c r="B402" s="4" t="s">
        <v>24</v>
      </c>
      <c r="C402" s="4">
        <v>22</v>
      </c>
      <c r="D402" s="4">
        <v>0</v>
      </c>
      <c r="E402" s="4" t="s">
        <v>24</v>
      </c>
      <c r="F402" s="4" t="s">
        <v>65</v>
      </c>
      <c r="G402" s="4" t="s">
        <v>26</v>
      </c>
      <c r="H402" s="4">
        <v>48</v>
      </c>
      <c r="I402" s="4" t="s">
        <v>31</v>
      </c>
      <c r="J402" s="4">
        <v>2</v>
      </c>
      <c r="K402" s="4" t="s">
        <v>34</v>
      </c>
      <c r="L402" s="4" t="s">
        <v>35</v>
      </c>
      <c r="M402" s="4">
        <v>10</v>
      </c>
      <c r="P402" s="5">
        <v>45263</v>
      </c>
      <c r="Q402" s="6">
        <v>9.6517878474191772</v>
      </c>
      <c r="R402" s="4">
        <v>4</v>
      </c>
      <c r="S402" s="4" t="str" cm="1">
        <f t="array" ref="S402">_xlfn.IFS(R402=0,"None",R402&lt;3,"Low",R402&lt;6,"Medium",R402&lt;=10,"High")</f>
        <v>Medium</v>
      </c>
      <c r="T402" s="4" t="str" cm="1">
        <f t="array" ref="T402">_xlfn.IFS(M402&lt;=20,"Low",M402&lt;=50,"Medium",M402&lt;=90,"High")</f>
        <v>Low</v>
      </c>
      <c r="U402" s="7">
        <f>Datos_Limpios[[#This Row],[Number of Complaints or Support]]/Datos_Limpios[[#This Row],[Account Length (in months)]]</f>
        <v>0.18181818181818182</v>
      </c>
      <c r="V402" s="4" t="str" cm="1">
        <f t="array" ref="V402">_xlfn.IFS(H402&lt;30,"Under 30",H402&lt;66,"Middle Age",H402&gt;=66,"Senior")</f>
        <v>Middle Age</v>
      </c>
      <c r="W402" s="4" t="s">
        <v>43</v>
      </c>
    </row>
    <row r="403" spans="1:23" x14ac:dyDescent="0.3">
      <c r="A403" s="4" t="s">
        <v>516</v>
      </c>
      <c r="B403" s="4" t="s">
        <v>31</v>
      </c>
      <c r="C403" s="4">
        <v>4</v>
      </c>
      <c r="D403" s="4">
        <v>1</v>
      </c>
      <c r="E403" s="4" t="s">
        <v>31</v>
      </c>
      <c r="F403" s="4" t="s">
        <v>118</v>
      </c>
      <c r="G403" s="4" t="s">
        <v>26</v>
      </c>
      <c r="H403" s="4">
        <v>66</v>
      </c>
      <c r="I403" s="4" t="s">
        <v>31</v>
      </c>
      <c r="J403" s="4">
        <v>4</v>
      </c>
      <c r="K403" s="4" t="s">
        <v>27</v>
      </c>
      <c r="L403" s="4" t="s">
        <v>35</v>
      </c>
      <c r="M403" s="4">
        <v>24</v>
      </c>
      <c r="N403" s="4" t="s">
        <v>38</v>
      </c>
      <c r="O403" s="4" t="s">
        <v>142</v>
      </c>
      <c r="P403" s="5">
        <v>43867</v>
      </c>
      <c r="Q403" s="6">
        <v>23.22502798136092</v>
      </c>
      <c r="R403" s="4">
        <v>8</v>
      </c>
      <c r="S403" s="4" t="str" cm="1">
        <f t="array" ref="S403">_xlfn.IFS(R403=0,"None",R403&lt;3,"Low",R403&lt;6,"Medium",R403&lt;=10,"High")</f>
        <v>High</v>
      </c>
      <c r="T403" s="4" t="str" cm="1">
        <f t="array" ref="T403">_xlfn.IFS(M403&lt;=20,"Low",M403&lt;=50,"Medium",M403&lt;=90,"High")</f>
        <v>Medium</v>
      </c>
      <c r="U403" s="7">
        <f>Datos_Limpios[[#This Row],[Number of Complaints or Support]]/Datos_Limpios[[#This Row],[Account Length (in months)]]</f>
        <v>2</v>
      </c>
      <c r="V403" s="4" t="str" cm="1">
        <f t="array" ref="V403">_xlfn.IFS(H403&lt;30,"Under 30",H403&lt;66,"Middle Age",H403&gt;=66,"Senior")</f>
        <v>Senior</v>
      </c>
      <c r="W403" s="4" t="s">
        <v>47</v>
      </c>
    </row>
    <row r="404" spans="1:23" x14ac:dyDescent="0.3">
      <c r="A404" s="4" t="s">
        <v>517</v>
      </c>
      <c r="B404" s="4" t="s">
        <v>24</v>
      </c>
      <c r="C404" s="4">
        <v>68</v>
      </c>
      <c r="D404" s="4">
        <v>0</v>
      </c>
      <c r="E404" s="4" t="s">
        <v>31</v>
      </c>
      <c r="F404" s="4" t="s">
        <v>65</v>
      </c>
      <c r="G404" s="4" t="s">
        <v>33</v>
      </c>
      <c r="H404" s="4">
        <v>20</v>
      </c>
      <c r="I404" s="4" t="s">
        <v>31</v>
      </c>
      <c r="J404" s="4">
        <v>2</v>
      </c>
      <c r="K404" s="4" t="s">
        <v>46</v>
      </c>
      <c r="L404" s="4" t="s">
        <v>35</v>
      </c>
      <c r="M404" s="4">
        <v>29</v>
      </c>
      <c r="P404" s="5">
        <v>44820</v>
      </c>
      <c r="Q404" s="6">
        <v>28.989910180033789</v>
      </c>
      <c r="R404" s="4">
        <v>8</v>
      </c>
      <c r="S404" s="4" t="str" cm="1">
        <f t="array" ref="S404">_xlfn.IFS(R404=0,"None",R404&lt;3,"Low",R404&lt;6,"Medium",R404&lt;=10,"High")</f>
        <v>High</v>
      </c>
      <c r="T404" s="4" t="str" cm="1">
        <f t="array" ref="T404">_xlfn.IFS(M404&lt;=20,"Low",M404&lt;=50,"Medium",M404&lt;=90,"High")</f>
        <v>Medium</v>
      </c>
      <c r="U404" s="7">
        <f>Datos_Limpios[[#This Row],[Number of Complaints or Support]]/Datos_Limpios[[#This Row],[Account Length (in months)]]</f>
        <v>0.11764705882352941</v>
      </c>
      <c r="V404" s="4" t="str" cm="1">
        <f t="array" ref="V404">_xlfn.IFS(H404&lt;30,"Under 30",H404&lt;66,"Middle Age",H404&gt;=66,"Senior")</f>
        <v>Under 30</v>
      </c>
      <c r="W404" s="4" t="s">
        <v>43</v>
      </c>
    </row>
    <row r="405" spans="1:23" x14ac:dyDescent="0.3">
      <c r="A405" s="4" t="s">
        <v>518</v>
      </c>
      <c r="B405" s="4" t="s">
        <v>24</v>
      </c>
      <c r="C405" s="4">
        <v>18</v>
      </c>
      <c r="D405" s="4">
        <v>2</v>
      </c>
      <c r="E405" s="4" t="s">
        <v>31</v>
      </c>
      <c r="F405" s="4" t="s">
        <v>157</v>
      </c>
      <c r="G405" s="4" t="s">
        <v>26</v>
      </c>
      <c r="H405" s="4">
        <v>23</v>
      </c>
      <c r="I405" s="4" t="s">
        <v>24</v>
      </c>
      <c r="J405" s="4">
        <v>0</v>
      </c>
      <c r="K405" s="4" t="s">
        <v>27</v>
      </c>
      <c r="L405" s="4" t="s">
        <v>35</v>
      </c>
      <c r="M405" s="4">
        <v>52</v>
      </c>
      <c r="P405" s="5">
        <v>45248</v>
      </c>
      <c r="Q405" s="6">
        <v>57.711632621443002</v>
      </c>
      <c r="R405" s="4">
        <v>0</v>
      </c>
      <c r="S405" s="4" t="str" cm="1">
        <f t="array" ref="S405">_xlfn.IFS(R405=0,"None",R405&lt;3,"Low",R405&lt;6,"Medium",R405&lt;=10,"High")</f>
        <v>None</v>
      </c>
      <c r="T405" s="4" t="str" cm="1">
        <f t="array" ref="T405">_xlfn.IFS(M405&lt;=20,"Low",M405&lt;=50,"Medium",M405&lt;=90,"High")</f>
        <v>High</v>
      </c>
      <c r="U405" s="7">
        <f>Datos_Limpios[[#This Row],[Number of Complaints or Support]]/Datos_Limpios[[#This Row],[Account Length (in months)]]</f>
        <v>0</v>
      </c>
      <c r="V405" s="4" t="str" cm="1">
        <f t="array" ref="V405">_xlfn.IFS(H405&lt;30,"Under 30",H405&lt;66,"Middle Age",H405&gt;=66,"Senior")</f>
        <v>Under 30</v>
      </c>
      <c r="W405" s="4" t="s">
        <v>47</v>
      </c>
    </row>
    <row r="406" spans="1:23" x14ac:dyDescent="0.3">
      <c r="A406" s="4" t="s">
        <v>519</v>
      </c>
      <c r="B406" s="4" t="s">
        <v>31</v>
      </c>
      <c r="C406" s="4">
        <v>5</v>
      </c>
      <c r="D406" s="4">
        <v>5</v>
      </c>
      <c r="E406" s="4" t="s">
        <v>31</v>
      </c>
      <c r="F406" s="4" t="s">
        <v>100</v>
      </c>
      <c r="G406" s="4" t="s">
        <v>26</v>
      </c>
      <c r="H406" s="4">
        <v>27</v>
      </c>
      <c r="I406" s="4" t="s">
        <v>24</v>
      </c>
      <c r="J406" s="4">
        <v>0</v>
      </c>
      <c r="K406" s="4" t="s">
        <v>27</v>
      </c>
      <c r="L406" s="4" t="s">
        <v>35</v>
      </c>
      <c r="M406" s="4">
        <v>56</v>
      </c>
      <c r="N406" s="4" t="s">
        <v>38</v>
      </c>
      <c r="O406" s="4" t="s">
        <v>225</v>
      </c>
      <c r="P406" s="5">
        <v>44032</v>
      </c>
      <c r="Q406" s="6">
        <v>64.367693781988535</v>
      </c>
      <c r="R406" s="4">
        <v>5</v>
      </c>
      <c r="S406" s="4" t="str" cm="1">
        <f t="array" ref="S406">_xlfn.IFS(R406=0,"None",R406&lt;3,"Low",R406&lt;6,"Medium",R406&lt;=10,"High")</f>
        <v>Medium</v>
      </c>
      <c r="T406" s="4" t="str" cm="1">
        <f t="array" ref="T406">_xlfn.IFS(M406&lt;=20,"Low",M406&lt;=50,"Medium",M406&lt;=90,"High")</f>
        <v>High</v>
      </c>
      <c r="U406" s="7">
        <f>Datos_Limpios[[#This Row],[Number of Complaints or Support]]/Datos_Limpios[[#This Row],[Account Length (in months)]]</f>
        <v>1</v>
      </c>
      <c r="V406" s="4" t="str" cm="1">
        <f t="array" ref="V406">_xlfn.IFS(H406&lt;30,"Under 30",H406&lt;66,"Middle Age",H406&gt;=66,"Senior")</f>
        <v>Under 30</v>
      </c>
      <c r="W406" s="4" t="s">
        <v>40</v>
      </c>
    </row>
    <row r="407" spans="1:23" x14ac:dyDescent="0.3">
      <c r="A407" s="4" t="s">
        <v>520</v>
      </c>
      <c r="B407" s="4" t="s">
        <v>24</v>
      </c>
      <c r="C407" s="4">
        <v>12</v>
      </c>
      <c r="D407" s="4">
        <v>0</v>
      </c>
      <c r="E407" s="4" t="s">
        <v>31</v>
      </c>
      <c r="F407" s="4" t="s">
        <v>183</v>
      </c>
      <c r="G407" s="4" t="s">
        <v>26</v>
      </c>
      <c r="H407" s="4">
        <v>39</v>
      </c>
      <c r="I407" s="4" t="s">
        <v>24</v>
      </c>
      <c r="J407" s="4">
        <v>0</v>
      </c>
      <c r="K407" s="4" t="s">
        <v>27</v>
      </c>
      <c r="L407" s="4" t="s">
        <v>35</v>
      </c>
      <c r="M407" s="4">
        <v>29</v>
      </c>
      <c r="P407" s="5">
        <v>45244</v>
      </c>
      <c r="Q407" s="6">
        <v>28.88407357471521</v>
      </c>
      <c r="R407" s="4">
        <v>3</v>
      </c>
      <c r="S407" s="4" t="str" cm="1">
        <f t="array" ref="S407">_xlfn.IFS(R407=0,"None",R407&lt;3,"Low",R407&lt;6,"Medium",R407&lt;=10,"High")</f>
        <v>Medium</v>
      </c>
      <c r="T407" s="4" t="str" cm="1">
        <f t="array" ref="T407">_xlfn.IFS(M407&lt;=20,"Low",M407&lt;=50,"Medium",M407&lt;=90,"High")</f>
        <v>Medium</v>
      </c>
      <c r="U407" s="7">
        <f>Datos_Limpios[[#This Row],[Number of Complaints or Support]]/Datos_Limpios[[#This Row],[Account Length (in months)]]</f>
        <v>0.25</v>
      </c>
      <c r="V407" s="4" t="str" cm="1">
        <f t="array" ref="V407">_xlfn.IFS(H407&lt;30,"Under 30",H407&lt;66,"Middle Age",H407&gt;=66,"Senior")</f>
        <v>Middle Age</v>
      </c>
      <c r="W407" s="4" t="s">
        <v>43</v>
      </c>
    </row>
    <row r="408" spans="1:23" x14ac:dyDescent="0.3">
      <c r="A408" s="4" t="s">
        <v>521</v>
      </c>
      <c r="B408" s="4" t="s">
        <v>31</v>
      </c>
      <c r="C408" s="4">
        <v>5</v>
      </c>
      <c r="D408" s="4">
        <v>4</v>
      </c>
      <c r="E408" s="4" t="s">
        <v>31</v>
      </c>
      <c r="F408" s="4" t="s">
        <v>262</v>
      </c>
      <c r="G408" s="4" t="s">
        <v>33</v>
      </c>
      <c r="H408" s="4">
        <v>29</v>
      </c>
      <c r="I408" s="4" t="s">
        <v>24</v>
      </c>
      <c r="J408" s="4">
        <v>0</v>
      </c>
      <c r="K408" s="4" t="s">
        <v>27</v>
      </c>
      <c r="L408" s="4" t="s">
        <v>35</v>
      </c>
      <c r="M408" s="4">
        <v>40</v>
      </c>
      <c r="N408" s="4" t="s">
        <v>38</v>
      </c>
      <c r="O408" s="4" t="s">
        <v>142</v>
      </c>
      <c r="P408" s="5">
        <v>44883</v>
      </c>
      <c r="Q408" s="6">
        <v>35.583422780197772</v>
      </c>
      <c r="R408" s="4">
        <v>7</v>
      </c>
      <c r="S408" s="4" t="str" cm="1">
        <f t="array" ref="S408">_xlfn.IFS(R408=0,"None",R408&lt;3,"Low",R408&lt;6,"Medium",R408&lt;=10,"High")</f>
        <v>High</v>
      </c>
      <c r="T408" s="4" t="str" cm="1">
        <f t="array" ref="T408">_xlfn.IFS(M408&lt;=20,"Low",M408&lt;=50,"Medium",M408&lt;=90,"High")</f>
        <v>Medium</v>
      </c>
      <c r="U408" s="7">
        <f>Datos_Limpios[[#This Row],[Number of Complaints or Support]]/Datos_Limpios[[#This Row],[Account Length (in months)]]</f>
        <v>1.4</v>
      </c>
      <c r="V408" s="4" t="str" cm="1">
        <f t="array" ref="V408">_xlfn.IFS(H408&lt;30,"Under 30",H408&lt;66,"Middle Age",H408&gt;=66,"Senior")</f>
        <v>Under 30</v>
      </c>
      <c r="W408" s="4" t="s">
        <v>29</v>
      </c>
    </row>
    <row r="409" spans="1:23" x14ac:dyDescent="0.3">
      <c r="A409" s="4" t="s">
        <v>522</v>
      </c>
      <c r="B409" s="4" t="s">
        <v>24</v>
      </c>
      <c r="C409" s="4">
        <v>59</v>
      </c>
      <c r="D409" s="4">
        <v>0</v>
      </c>
      <c r="E409" s="4" t="s">
        <v>24</v>
      </c>
      <c r="F409" s="4" t="s">
        <v>42</v>
      </c>
      <c r="G409" s="4" t="s">
        <v>26</v>
      </c>
      <c r="H409" s="4">
        <v>48</v>
      </c>
      <c r="I409" s="4" t="s">
        <v>24</v>
      </c>
      <c r="J409" s="4">
        <v>0</v>
      </c>
      <c r="K409" s="4" t="s">
        <v>46</v>
      </c>
      <c r="L409" s="4" t="s">
        <v>28</v>
      </c>
      <c r="M409" s="4">
        <v>7</v>
      </c>
      <c r="P409" s="5">
        <v>44444</v>
      </c>
      <c r="Q409" s="6">
        <v>5.8626942906202499</v>
      </c>
      <c r="R409" s="4">
        <v>9</v>
      </c>
      <c r="S409" s="4" t="str" cm="1">
        <f t="array" ref="S409">_xlfn.IFS(R409=0,"None",R409&lt;3,"Low",R409&lt;6,"Medium",R409&lt;=10,"High")</f>
        <v>High</v>
      </c>
      <c r="T409" s="4" t="str" cm="1">
        <f t="array" ref="T409">_xlfn.IFS(M409&lt;=20,"Low",M409&lt;=50,"Medium",M409&lt;=90,"High")</f>
        <v>Low</v>
      </c>
      <c r="U409" s="7">
        <f>Datos_Limpios[[#This Row],[Number of Complaints or Support]]/Datos_Limpios[[#This Row],[Account Length (in months)]]</f>
        <v>0.15254237288135594</v>
      </c>
      <c r="V409" s="4" t="str" cm="1">
        <f t="array" ref="V409">_xlfn.IFS(H409&lt;30,"Under 30",H409&lt;66,"Middle Age",H409&gt;=66,"Senior")</f>
        <v>Middle Age</v>
      </c>
      <c r="W409" s="4" t="s">
        <v>43</v>
      </c>
    </row>
    <row r="410" spans="1:23" x14ac:dyDescent="0.3">
      <c r="A410" s="4" t="s">
        <v>523</v>
      </c>
      <c r="B410" s="4" t="s">
        <v>24</v>
      </c>
      <c r="C410" s="4">
        <v>7</v>
      </c>
      <c r="D410" s="4">
        <v>0</v>
      </c>
      <c r="E410" s="4" t="s">
        <v>24</v>
      </c>
      <c r="F410" s="4" t="s">
        <v>60</v>
      </c>
      <c r="G410" s="4" t="s">
        <v>33</v>
      </c>
      <c r="H410" s="4">
        <v>30</v>
      </c>
      <c r="I410" s="4" t="s">
        <v>31</v>
      </c>
      <c r="J410" s="4">
        <v>2</v>
      </c>
      <c r="K410" s="4" t="s">
        <v>27</v>
      </c>
      <c r="L410" s="4" t="s">
        <v>28</v>
      </c>
      <c r="M410" s="4">
        <v>9</v>
      </c>
      <c r="P410" s="5">
        <v>44312</v>
      </c>
      <c r="Q410" s="6">
        <v>9.9102895605521919</v>
      </c>
      <c r="R410" s="4">
        <v>4</v>
      </c>
      <c r="S410" s="4" t="str" cm="1">
        <f t="array" ref="S410">_xlfn.IFS(R410=0,"None",R410&lt;3,"Low",R410&lt;6,"Medium",R410&lt;=10,"High")</f>
        <v>Medium</v>
      </c>
      <c r="T410" s="4" t="str" cm="1">
        <f t="array" ref="T410">_xlfn.IFS(M410&lt;=20,"Low",M410&lt;=50,"Medium",M410&lt;=90,"High")</f>
        <v>Low</v>
      </c>
      <c r="U410" s="7">
        <f>Datos_Limpios[[#This Row],[Number of Complaints or Support]]/Datos_Limpios[[#This Row],[Account Length (in months)]]</f>
        <v>0.5714285714285714</v>
      </c>
      <c r="V410" s="4" t="str" cm="1">
        <f t="array" ref="V410">_xlfn.IFS(H410&lt;30,"Under 30",H410&lt;66,"Middle Age",H410&gt;=66,"Senior")</f>
        <v>Middle Age</v>
      </c>
      <c r="W410" s="4" t="s">
        <v>40</v>
      </c>
    </row>
    <row r="411" spans="1:23" x14ac:dyDescent="0.3">
      <c r="A411" s="4" t="s">
        <v>524</v>
      </c>
      <c r="B411" s="4" t="s">
        <v>31</v>
      </c>
      <c r="C411" s="4">
        <v>58</v>
      </c>
      <c r="D411" s="4">
        <v>0</v>
      </c>
      <c r="E411" s="4" t="s">
        <v>31</v>
      </c>
      <c r="F411" s="4" t="s">
        <v>132</v>
      </c>
      <c r="G411" s="4" t="s">
        <v>26</v>
      </c>
      <c r="H411" s="4">
        <v>43</v>
      </c>
      <c r="I411" s="4" t="s">
        <v>24</v>
      </c>
      <c r="J411" s="4">
        <v>0</v>
      </c>
      <c r="K411" s="4" t="s">
        <v>27</v>
      </c>
      <c r="L411" s="4" t="s">
        <v>28</v>
      </c>
      <c r="M411" s="4">
        <v>34</v>
      </c>
      <c r="N411" s="4" t="s">
        <v>481</v>
      </c>
      <c r="O411" s="4" t="s">
        <v>481</v>
      </c>
      <c r="P411" s="5">
        <v>44704</v>
      </c>
      <c r="Q411" s="6">
        <v>29.372964882065219</v>
      </c>
      <c r="R411" s="4">
        <v>8</v>
      </c>
      <c r="S411" s="4" t="str" cm="1">
        <f t="array" ref="S411">_xlfn.IFS(R411=0,"None",R411&lt;3,"Low",R411&lt;6,"Medium",R411&lt;=10,"High")</f>
        <v>High</v>
      </c>
      <c r="T411" s="4" t="str" cm="1">
        <f t="array" ref="T411">_xlfn.IFS(M411&lt;=20,"Low",M411&lt;=50,"Medium",M411&lt;=90,"High")</f>
        <v>Medium</v>
      </c>
      <c r="U411" s="7">
        <f>Datos_Limpios[[#This Row],[Number of Complaints or Support]]/Datos_Limpios[[#This Row],[Account Length (in months)]]</f>
        <v>0.13793103448275862</v>
      </c>
      <c r="V411" s="4" t="str" cm="1">
        <f t="array" ref="V411">_xlfn.IFS(H411&lt;30,"Under 30",H411&lt;66,"Middle Age",H411&gt;=66,"Senior")</f>
        <v>Middle Age</v>
      </c>
      <c r="W411" s="4" t="s">
        <v>43</v>
      </c>
    </row>
    <row r="412" spans="1:23" x14ac:dyDescent="0.3">
      <c r="A412" s="4" t="s">
        <v>525</v>
      </c>
      <c r="B412" s="4" t="s">
        <v>24</v>
      </c>
      <c r="C412" s="4">
        <v>72</v>
      </c>
      <c r="D412" s="4">
        <v>0</v>
      </c>
      <c r="E412" s="4" t="s">
        <v>31</v>
      </c>
      <c r="F412" s="4" t="s">
        <v>219</v>
      </c>
      <c r="G412" s="4" t="s">
        <v>33</v>
      </c>
      <c r="H412" s="4">
        <v>73</v>
      </c>
      <c r="I412" s="4" t="s">
        <v>24</v>
      </c>
      <c r="J412" s="4">
        <v>0</v>
      </c>
      <c r="K412" s="4" t="s">
        <v>46</v>
      </c>
      <c r="L412" s="4" t="s">
        <v>28</v>
      </c>
      <c r="M412" s="4">
        <v>69</v>
      </c>
      <c r="P412" s="5">
        <v>44501</v>
      </c>
      <c r="Q412" s="6">
        <v>81.601663103832195</v>
      </c>
      <c r="R412" s="4">
        <v>0</v>
      </c>
      <c r="S412" s="4" t="str" cm="1">
        <f t="array" ref="S412">_xlfn.IFS(R412=0,"None",R412&lt;3,"Low",R412&lt;6,"Medium",R412&lt;=10,"High")</f>
        <v>None</v>
      </c>
      <c r="T412" s="4" t="str" cm="1">
        <f t="array" ref="T412">_xlfn.IFS(M412&lt;=20,"Low",M412&lt;=50,"Medium",M412&lt;=90,"High")</f>
        <v>High</v>
      </c>
      <c r="U412" s="7">
        <f>Datos_Limpios[[#This Row],[Number of Complaints or Support]]/Datos_Limpios[[#This Row],[Account Length (in months)]]</f>
        <v>0</v>
      </c>
      <c r="V412" s="4" t="str" cm="1">
        <f t="array" ref="V412">_xlfn.IFS(H412&lt;30,"Under 30",H412&lt;66,"Middle Age",H412&gt;=66,"Senior")</f>
        <v>Senior</v>
      </c>
      <c r="W412" s="4" t="s">
        <v>43</v>
      </c>
    </row>
    <row r="413" spans="1:23" x14ac:dyDescent="0.3">
      <c r="A413" s="4" t="s">
        <v>526</v>
      </c>
      <c r="B413" s="4" t="s">
        <v>24</v>
      </c>
      <c r="C413" s="4">
        <v>72</v>
      </c>
      <c r="D413" s="4">
        <v>0</v>
      </c>
      <c r="E413" s="4" t="s">
        <v>31</v>
      </c>
      <c r="F413" s="4" t="s">
        <v>58</v>
      </c>
      <c r="G413" s="4" t="s">
        <v>33</v>
      </c>
      <c r="H413" s="4">
        <v>25</v>
      </c>
      <c r="I413" s="4" t="s">
        <v>31</v>
      </c>
      <c r="J413" s="4">
        <v>4</v>
      </c>
      <c r="K413" s="4" t="s">
        <v>46</v>
      </c>
      <c r="L413" s="4" t="s">
        <v>28</v>
      </c>
      <c r="M413" s="4">
        <v>44</v>
      </c>
      <c r="P413" s="5">
        <v>44968</v>
      </c>
      <c r="Q413" s="6">
        <v>48.663180681308603</v>
      </c>
      <c r="R413" s="4">
        <v>3</v>
      </c>
      <c r="S413" s="4" t="str" cm="1">
        <f t="array" ref="S413">_xlfn.IFS(R413=0,"None",R413&lt;3,"Low",R413&lt;6,"Medium",R413&lt;=10,"High")</f>
        <v>Medium</v>
      </c>
      <c r="T413" s="4" t="str" cm="1">
        <f t="array" ref="T413">_xlfn.IFS(M413&lt;=20,"Low",M413&lt;=50,"Medium",M413&lt;=90,"High")</f>
        <v>Medium</v>
      </c>
      <c r="U413" s="7">
        <f>Datos_Limpios[[#This Row],[Number of Complaints or Support]]/Datos_Limpios[[#This Row],[Account Length (in months)]]</f>
        <v>4.1666666666666664E-2</v>
      </c>
      <c r="V413" s="4" t="str" cm="1">
        <f t="array" ref="V413">_xlfn.IFS(H413&lt;30,"Under 30",H413&lt;66,"Middle Age",H413&gt;=66,"Senior")</f>
        <v>Under 30</v>
      </c>
      <c r="W413" s="4" t="s">
        <v>29</v>
      </c>
    </row>
    <row r="414" spans="1:23" x14ac:dyDescent="0.3">
      <c r="A414" s="4" t="s">
        <v>527</v>
      </c>
      <c r="B414" s="4" t="s">
        <v>24</v>
      </c>
      <c r="C414" s="4">
        <v>55</v>
      </c>
      <c r="D414" s="4">
        <v>0</v>
      </c>
      <c r="E414" s="4" t="s">
        <v>31</v>
      </c>
      <c r="F414" s="4" t="s">
        <v>42</v>
      </c>
      <c r="G414" s="4" t="s">
        <v>33</v>
      </c>
      <c r="H414" s="4">
        <v>81</v>
      </c>
      <c r="I414" s="4" t="s">
        <v>24</v>
      </c>
      <c r="J414" s="4">
        <v>0</v>
      </c>
      <c r="K414" s="4" t="s">
        <v>27</v>
      </c>
      <c r="L414" s="4" t="s">
        <v>35</v>
      </c>
      <c r="M414" s="4">
        <v>9</v>
      </c>
      <c r="P414" s="5">
        <v>44496</v>
      </c>
      <c r="Q414" s="6">
        <v>8.0838751350498583</v>
      </c>
      <c r="R414" s="4">
        <v>9</v>
      </c>
      <c r="S414" s="4" t="str" cm="1">
        <f t="array" ref="S414">_xlfn.IFS(R414=0,"None",R414&lt;3,"Low",R414&lt;6,"Medium",R414&lt;=10,"High")</f>
        <v>High</v>
      </c>
      <c r="T414" s="4" t="str" cm="1">
        <f t="array" ref="T414">_xlfn.IFS(M414&lt;=20,"Low",M414&lt;=50,"Medium",M414&lt;=90,"High")</f>
        <v>Low</v>
      </c>
      <c r="U414" s="7">
        <f>Datos_Limpios[[#This Row],[Number of Complaints or Support]]/Datos_Limpios[[#This Row],[Account Length (in months)]]</f>
        <v>0.16363636363636364</v>
      </c>
      <c r="V414" s="4" t="str" cm="1">
        <f t="array" ref="V414">_xlfn.IFS(H414&lt;30,"Under 30",H414&lt;66,"Middle Age",H414&gt;=66,"Senior")</f>
        <v>Senior</v>
      </c>
      <c r="W414" s="4" t="s">
        <v>43</v>
      </c>
    </row>
    <row r="415" spans="1:23" x14ac:dyDescent="0.3">
      <c r="A415" s="4" t="s">
        <v>528</v>
      </c>
      <c r="B415" s="4" t="s">
        <v>31</v>
      </c>
      <c r="C415" s="4">
        <v>2</v>
      </c>
      <c r="D415" s="4">
        <v>5</v>
      </c>
      <c r="E415" s="4" t="s">
        <v>31</v>
      </c>
      <c r="F415" s="4" t="s">
        <v>102</v>
      </c>
      <c r="G415" s="4" t="s">
        <v>33</v>
      </c>
      <c r="H415" s="4">
        <v>41</v>
      </c>
      <c r="I415" s="4" t="s">
        <v>24</v>
      </c>
      <c r="J415" s="4">
        <v>0</v>
      </c>
      <c r="K415" s="4" t="s">
        <v>27</v>
      </c>
      <c r="L415" s="4" t="s">
        <v>35</v>
      </c>
      <c r="M415" s="4">
        <v>47</v>
      </c>
      <c r="N415" s="4" t="s">
        <v>38</v>
      </c>
      <c r="O415" s="4" t="s">
        <v>142</v>
      </c>
      <c r="P415" s="5">
        <v>45030</v>
      </c>
      <c r="Q415" s="6">
        <v>41.807466858424362</v>
      </c>
      <c r="R415" s="4">
        <v>7</v>
      </c>
      <c r="S415" s="4" t="str" cm="1">
        <f t="array" ref="S415">_xlfn.IFS(R415=0,"None",R415&lt;3,"Low",R415&lt;6,"Medium",R415&lt;=10,"High")</f>
        <v>High</v>
      </c>
      <c r="T415" s="4" t="str" cm="1">
        <f t="array" ref="T415">_xlfn.IFS(M415&lt;=20,"Low",M415&lt;=50,"Medium",M415&lt;=90,"High")</f>
        <v>Medium</v>
      </c>
      <c r="U415" s="7">
        <f>Datos_Limpios[[#This Row],[Number of Complaints or Support]]/Datos_Limpios[[#This Row],[Account Length (in months)]]</f>
        <v>3.5</v>
      </c>
      <c r="V415" s="4" t="str" cm="1">
        <f t="array" ref="V415">_xlfn.IFS(H415&lt;30,"Under 30",H415&lt;66,"Middle Age",H415&gt;=66,"Senior")</f>
        <v>Middle Age</v>
      </c>
      <c r="W415" s="4" t="s">
        <v>40</v>
      </c>
    </row>
    <row r="416" spans="1:23" x14ac:dyDescent="0.3">
      <c r="A416" s="4" t="s">
        <v>529</v>
      </c>
      <c r="B416" s="4" t="s">
        <v>31</v>
      </c>
      <c r="C416" s="4">
        <v>4</v>
      </c>
      <c r="D416" s="4">
        <v>2</v>
      </c>
      <c r="E416" s="4" t="s">
        <v>31</v>
      </c>
      <c r="F416" s="4" t="s">
        <v>49</v>
      </c>
      <c r="G416" s="4" t="s">
        <v>26</v>
      </c>
      <c r="H416" s="4">
        <v>66</v>
      </c>
      <c r="I416" s="4" t="s">
        <v>24</v>
      </c>
      <c r="J416" s="4">
        <v>0</v>
      </c>
      <c r="K416" s="4" t="s">
        <v>27</v>
      </c>
      <c r="L416" s="4" t="s">
        <v>35</v>
      </c>
      <c r="M416" s="4">
        <v>51</v>
      </c>
      <c r="N416" s="4" t="s">
        <v>38</v>
      </c>
      <c r="O416" s="4" t="s">
        <v>125</v>
      </c>
      <c r="P416" s="5">
        <v>44723</v>
      </c>
      <c r="Q416" s="6">
        <v>42.060471178598668</v>
      </c>
      <c r="R416" s="4">
        <v>0</v>
      </c>
      <c r="S416" s="4" t="str" cm="1">
        <f t="array" ref="S416">_xlfn.IFS(R416=0,"None",R416&lt;3,"Low",R416&lt;6,"Medium",R416&lt;=10,"High")</f>
        <v>None</v>
      </c>
      <c r="T416" s="4" t="str" cm="1">
        <f t="array" ref="T416">_xlfn.IFS(M416&lt;=20,"Low",M416&lt;=50,"Medium",M416&lt;=90,"High")</f>
        <v>High</v>
      </c>
      <c r="U416" s="7">
        <f>Datos_Limpios[[#This Row],[Number of Complaints or Support]]/Datos_Limpios[[#This Row],[Account Length (in months)]]</f>
        <v>0</v>
      </c>
      <c r="V416" s="4" t="str" cm="1">
        <f t="array" ref="V416">_xlfn.IFS(H416&lt;30,"Under 30",H416&lt;66,"Middle Age",H416&gt;=66,"Senior")</f>
        <v>Senior</v>
      </c>
      <c r="W416" s="4" t="s">
        <v>29</v>
      </c>
    </row>
    <row r="417" spans="1:23" x14ac:dyDescent="0.3">
      <c r="A417" s="4" t="s">
        <v>530</v>
      </c>
      <c r="B417" s="4" t="s">
        <v>24</v>
      </c>
      <c r="C417" s="4">
        <v>3</v>
      </c>
      <c r="D417" s="4">
        <v>1</v>
      </c>
      <c r="E417" s="4" t="s">
        <v>24</v>
      </c>
      <c r="F417" s="4" t="s">
        <v>49</v>
      </c>
      <c r="G417" s="4" t="s">
        <v>33</v>
      </c>
      <c r="H417" s="4">
        <v>26</v>
      </c>
      <c r="I417" s="4" t="s">
        <v>24</v>
      </c>
      <c r="J417" s="4">
        <v>0</v>
      </c>
      <c r="K417" s="4" t="s">
        <v>27</v>
      </c>
      <c r="L417" s="4" t="s">
        <v>35</v>
      </c>
      <c r="M417" s="4">
        <v>7</v>
      </c>
      <c r="P417" s="5">
        <v>44315</v>
      </c>
      <c r="Q417" s="6">
        <v>7.7106164898907172</v>
      </c>
      <c r="R417" s="4">
        <v>2</v>
      </c>
      <c r="S417" s="4" t="str" cm="1">
        <f t="array" ref="S417">_xlfn.IFS(R417=0,"None",R417&lt;3,"Low",R417&lt;6,"Medium",R417&lt;=10,"High")</f>
        <v>Low</v>
      </c>
      <c r="T417" s="4" t="str" cm="1">
        <f t="array" ref="T417">_xlfn.IFS(M417&lt;=20,"Low",M417&lt;=50,"Medium",M417&lt;=90,"High")</f>
        <v>Low</v>
      </c>
      <c r="U417" s="7">
        <f>Datos_Limpios[[#This Row],[Number of Complaints or Support]]/Datos_Limpios[[#This Row],[Account Length (in months)]]</f>
        <v>0.66666666666666663</v>
      </c>
      <c r="V417" s="4" t="str" cm="1">
        <f t="array" ref="V417">_xlfn.IFS(H417&lt;30,"Under 30",H417&lt;66,"Middle Age",H417&gt;=66,"Senior")</f>
        <v>Under 30</v>
      </c>
      <c r="W417" s="4" t="s">
        <v>29</v>
      </c>
    </row>
    <row r="418" spans="1:23" x14ac:dyDescent="0.3">
      <c r="A418" s="4" t="s">
        <v>531</v>
      </c>
      <c r="B418" s="4" t="s">
        <v>24</v>
      </c>
      <c r="C418" s="4">
        <v>48</v>
      </c>
      <c r="D418" s="4">
        <v>1</v>
      </c>
      <c r="E418" s="4" t="s">
        <v>31</v>
      </c>
      <c r="F418" s="4" t="s">
        <v>262</v>
      </c>
      <c r="G418" s="4" t="s">
        <v>26</v>
      </c>
      <c r="H418" s="4">
        <v>75</v>
      </c>
      <c r="I418" s="4" t="s">
        <v>24</v>
      </c>
      <c r="J418" s="4">
        <v>0</v>
      </c>
      <c r="K418" s="4" t="s">
        <v>46</v>
      </c>
      <c r="L418" s="4" t="s">
        <v>28</v>
      </c>
      <c r="M418" s="4">
        <v>40</v>
      </c>
      <c r="P418" s="5">
        <v>44964</v>
      </c>
      <c r="Q418" s="6">
        <v>43.810898041477088</v>
      </c>
      <c r="R418" s="4">
        <v>3</v>
      </c>
      <c r="S418" s="4" t="str" cm="1">
        <f t="array" ref="S418">_xlfn.IFS(R418=0,"None",R418&lt;3,"Low",R418&lt;6,"Medium",R418&lt;=10,"High")</f>
        <v>Medium</v>
      </c>
      <c r="T418" s="4" t="str" cm="1">
        <f t="array" ref="T418">_xlfn.IFS(M418&lt;=20,"Low",M418&lt;=50,"Medium",M418&lt;=90,"High")</f>
        <v>Medium</v>
      </c>
      <c r="U418" s="7">
        <f>Datos_Limpios[[#This Row],[Number of Complaints or Support]]/Datos_Limpios[[#This Row],[Account Length (in months)]]</f>
        <v>6.25E-2</v>
      </c>
      <c r="V418" s="4" t="str" cm="1">
        <f t="array" ref="V418">_xlfn.IFS(H418&lt;30,"Under 30",H418&lt;66,"Middle Age",H418&gt;=66,"Senior")</f>
        <v>Senior</v>
      </c>
      <c r="W418" s="4" t="s">
        <v>29</v>
      </c>
    </row>
    <row r="419" spans="1:23" x14ac:dyDescent="0.3">
      <c r="A419" s="4" t="s">
        <v>532</v>
      </c>
      <c r="B419" s="4" t="s">
        <v>31</v>
      </c>
      <c r="C419" s="4">
        <v>23</v>
      </c>
      <c r="D419" s="4">
        <v>2</v>
      </c>
      <c r="E419" s="4" t="s">
        <v>31</v>
      </c>
      <c r="F419" s="4" t="s">
        <v>219</v>
      </c>
      <c r="G419" s="4" t="s">
        <v>33</v>
      </c>
      <c r="H419" s="4">
        <v>53</v>
      </c>
      <c r="I419" s="4" t="s">
        <v>24</v>
      </c>
      <c r="J419" s="4">
        <v>0</v>
      </c>
      <c r="K419" s="4" t="s">
        <v>34</v>
      </c>
      <c r="L419" s="4" t="s">
        <v>35</v>
      </c>
      <c r="M419" s="4">
        <v>28</v>
      </c>
      <c r="N419" s="4" t="s">
        <v>107</v>
      </c>
      <c r="O419" s="4" t="s">
        <v>108</v>
      </c>
      <c r="P419" s="5">
        <v>45287</v>
      </c>
      <c r="Q419" s="6">
        <v>24.951647641677599</v>
      </c>
      <c r="R419" s="4">
        <v>5</v>
      </c>
      <c r="S419" s="4" t="str" cm="1">
        <f t="array" ref="S419">_xlfn.IFS(R419=0,"None",R419&lt;3,"Low",R419&lt;6,"Medium",R419&lt;=10,"High")</f>
        <v>Medium</v>
      </c>
      <c r="T419" s="4" t="str" cm="1">
        <f t="array" ref="T419">_xlfn.IFS(M419&lt;=20,"Low",M419&lt;=50,"Medium",M419&lt;=90,"High")</f>
        <v>Medium</v>
      </c>
      <c r="U419" s="7">
        <f>Datos_Limpios[[#This Row],[Number of Complaints or Support]]/Datos_Limpios[[#This Row],[Account Length (in months)]]</f>
        <v>0.21739130434782608</v>
      </c>
      <c r="V419" s="4" t="str" cm="1">
        <f t="array" ref="V419">_xlfn.IFS(H419&lt;30,"Under 30",H419&lt;66,"Middle Age",H419&gt;=66,"Senior")</f>
        <v>Middle Age</v>
      </c>
      <c r="W419" s="4" t="s">
        <v>43</v>
      </c>
    </row>
    <row r="420" spans="1:23" x14ac:dyDescent="0.3">
      <c r="A420" s="4" t="s">
        <v>533</v>
      </c>
      <c r="B420" s="4" t="s">
        <v>31</v>
      </c>
      <c r="C420" s="4">
        <v>2</v>
      </c>
      <c r="D420" s="4">
        <v>2</v>
      </c>
      <c r="E420" s="4" t="s">
        <v>31</v>
      </c>
      <c r="F420" s="4" t="s">
        <v>213</v>
      </c>
      <c r="G420" s="4" t="s">
        <v>26</v>
      </c>
      <c r="H420" s="4">
        <v>42</v>
      </c>
      <c r="I420" s="4" t="s">
        <v>24</v>
      </c>
      <c r="J420" s="4">
        <v>0</v>
      </c>
      <c r="K420" s="4" t="s">
        <v>27</v>
      </c>
      <c r="L420" s="4" t="s">
        <v>35</v>
      </c>
      <c r="M420" s="4">
        <v>47</v>
      </c>
      <c r="N420" s="4" t="s">
        <v>92</v>
      </c>
      <c r="O420" s="4" t="s">
        <v>153</v>
      </c>
      <c r="P420" s="5">
        <v>45076</v>
      </c>
      <c r="Q420" s="6">
        <v>55.275007086467539</v>
      </c>
      <c r="R420" s="4">
        <v>9</v>
      </c>
      <c r="S420" s="4" t="str" cm="1">
        <f t="array" ref="S420">_xlfn.IFS(R420=0,"None",R420&lt;3,"Low",R420&lt;6,"Medium",R420&lt;=10,"High")</f>
        <v>High</v>
      </c>
      <c r="T420" s="4" t="str" cm="1">
        <f t="array" ref="T420">_xlfn.IFS(M420&lt;=20,"Low",M420&lt;=50,"Medium",M420&lt;=90,"High")</f>
        <v>Medium</v>
      </c>
      <c r="U420" s="7">
        <f>Datos_Limpios[[#This Row],[Number of Complaints or Support]]/Datos_Limpios[[#This Row],[Account Length (in months)]]</f>
        <v>4.5</v>
      </c>
      <c r="V420" s="4" t="str" cm="1">
        <f t="array" ref="V420">_xlfn.IFS(H420&lt;30,"Under 30",H420&lt;66,"Middle Age",H420&gt;=66,"Senior")</f>
        <v>Middle Age</v>
      </c>
      <c r="W420" s="4" t="s">
        <v>47</v>
      </c>
    </row>
    <row r="421" spans="1:23" x14ac:dyDescent="0.3">
      <c r="A421" s="4" t="s">
        <v>534</v>
      </c>
      <c r="B421" s="4" t="s">
        <v>31</v>
      </c>
      <c r="C421" s="4">
        <v>2</v>
      </c>
      <c r="D421" s="4">
        <v>4</v>
      </c>
      <c r="E421" s="4" t="s">
        <v>31</v>
      </c>
      <c r="F421" s="4" t="s">
        <v>147</v>
      </c>
      <c r="G421" s="4" t="s">
        <v>26</v>
      </c>
      <c r="H421" s="4">
        <v>71</v>
      </c>
      <c r="I421" s="4" t="s">
        <v>24</v>
      </c>
      <c r="J421" s="4">
        <v>0</v>
      </c>
      <c r="K421" s="4" t="s">
        <v>27</v>
      </c>
      <c r="L421" s="4" t="s">
        <v>35</v>
      </c>
      <c r="M421" s="4">
        <v>25</v>
      </c>
      <c r="N421" s="4" t="s">
        <v>38</v>
      </c>
      <c r="O421" s="4" t="s">
        <v>125</v>
      </c>
      <c r="P421" s="5">
        <v>44831</v>
      </c>
      <c r="Q421" s="6">
        <v>22.153587451469001</v>
      </c>
      <c r="R421" s="4">
        <v>2</v>
      </c>
      <c r="S421" s="4" t="str" cm="1">
        <f t="array" ref="S421">_xlfn.IFS(R421=0,"None",R421&lt;3,"Low",R421&lt;6,"Medium",R421&lt;=10,"High")</f>
        <v>Low</v>
      </c>
      <c r="T421" s="4" t="str" cm="1">
        <f t="array" ref="T421">_xlfn.IFS(M421&lt;=20,"Low",M421&lt;=50,"Medium",M421&lt;=90,"High")</f>
        <v>Medium</v>
      </c>
      <c r="U421" s="7">
        <f>Datos_Limpios[[#This Row],[Number of Complaints or Support]]/Datos_Limpios[[#This Row],[Account Length (in months)]]</f>
        <v>1</v>
      </c>
      <c r="V421" s="4" t="str" cm="1">
        <f t="array" ref="V421">_xlfn.IFS(H421&lt;30,"Under 30",H421&lt;66,"Middle Age",H421&gt;=66,"Senior")</f>
        <v>Senior</v>
      </c>
      <c r="W421" s="4" t="s">
        <v>43</v>
      </c>
    </row>
    <row r="422" spans="1:23" x14ac:dyDescent="0.3">
      <c r="A422" s="4" t="s">
        <v>535</v>
      </c>
      <c r="B422" s="4" t="s">
        <v>31</v>
      </c>
      <c r="C422" s="4">
        <v>1</v>
      </c>
      <c r="D422" s="4">
        <v>5</v>
      </c>
      <c r="E422" s="4" t="s">
        <v>24</v>
      </c>
      <c r="F422" s="4" t="s">
        <v>367</v>
      </c>
      <c r="G422" s="4" t="s">
        <v>33</v>
      </c>
      <c r="H422" s="4">
        <v>45</v>
      </c>
      <c r="I422" s="4" t="s">
        <v>31</v>
      </c>
      <c r="J422" s="4">
        <v>4</v>
      </c>
      <c r="K422" s="4" t="s">
        <v>27</v>
      </c>
      <c r="L422" s="4" t="s">
        <v>115</v>
      </c>
      <c r="M422" s="4">
        <v>6</v>
      </c>
      <c r="N422" s="4" t="s">
        <v>38</v>
      </c>
      <c r="O422" s="4" t="s">
        <v>142</v>
      </c>
      <c r="P422" s="5">
        <v>44736</v>
      </c>
      <c r="Q422" s="6">
        <v>5.9738930585850243</v>
      </c>
      <c r="R422" s="4">
        <v>8</v>
      </c>
      <c r="S422" s="4" t="str" cm="1">
        <f t="array" ref="S422">_xlfn.IFS(R422=0,"None",R422&lt;3,"Low",R422&lt;6,"Medium",R422&lt;=10,"High")</f>
        <v>High</v>
      </c>
      <c r="T422" s="4" t="str" cm="1">
        <f t="array" ref="T422">_xlfn.IFS(M422&lt;=20,"Low",M422&lt;=50,"Medium",M422&lt;=90,"High")</f>
        <v>Low</v>
      </c>
      <c r="U422" s="7">
        <f>Datos_Limpios[[#This Row],[Number of Complaints or Support]]/Datos_Limpios[[#This Row],[Account Length (in months)]]</f>
        <v>8</v>
      </c>
      <c r="V422" s="4" t="str" cm="1">
        <f t="array" ref="V422">_xlfn.IFS(H422&lt;30,"Under 30",H422&lt;66,"Middle Age",H422&gt;=66,"Senior")</f>
        <v>Middle Age</v>
      </c>
      <c r="W422" s="4" t="s">
        <v>29</v>
      </c>
    </row>
    <row r="423" spans="1:23" x14ac:dyDescent="0.3">
      <c r="A423" s="4" t="s">
        <v>536</v>
      </c>
      <c r="B423" s="4" t="s">
        <v>24</v>
      </c>
      <c r="C423" s="4">
        <v>51</v>
      </c>
      <c r="D423" s="4">
        <v>1</v>
      </c>
      <c r="E423" s="4" t="s">
        <v>31</v>
      </c>
      <c r="F423" s="4" t="s">
        <v>209</v>
      </c>
      <c r="G423" s="4" t="s">
        <v>26</v>
      </c>
      <c r="H423" s="4">
        <v>75</v>
      </c>
      <c r="I423" s="4" t="s">
        <v>24</v>
      </c>
      <c r="J423" s="4">
        <v>0</v>
      </c>
      <c r="K423" s="4" t="s">
        <v>46</v>
      </c>
      <c r="L423" s="4" t="s">
        <v>35</v>
      </c>
      <c r="M423" s="4">
        <v>23</v>
      </c>
      <c r="P423" s="5">
        <v>45282</v>
      </c>
      <c r="Q423" s="6">
        <v>22.663553793405772</v>
      </c>
      <c r="R423" s="4">
        <v>5</v>
      </c>
      <c r="S423" s="4" t="str" cm="1">
        <f t="array" ref="S423">_xlfn.IFS(R423=0,"None",R423&lt;3,"Low",R423&lt;6,"Medium",R423&lt;=10,"High")</f>
        <v>Medium</v>
      </c>
      <c r="T423" s="4" t="str" cm="1">
        <f t="array" ref="T423">_xlfn.IFS(M423&lt;=20,"Low",M423&lt;=50,"Medium",M423&lt;=90,"High")</f>
        <v>Medium</v>
      </c>
      <c r="U423" s="7">
        <f>Datos_Limpios[[#This Row],[Number of Complaints or Support]]/Datos_Limpios[[#This Row],[Account Length (in months)]]</f>
        <v>9.8039215686274508E-2</v>
      </c>
      <c r="V423" s="4" t="str" cm="1">
        <f t="array" ref="V423">_xlfn.IFS(H423&lt;30,"Under 30",H423&lt;66,"Middle Age",H423&gt;=66,"Senior")</f>
        <v>Senior</v>
      </c>
      <c r="W423" s="4" t="s">
        <v>40</v>
      </c>
    </row>
    <row r="424" spans="1:23" x14ac:dyDescent="0.3">
      <c r="A424" s="4" t="s">
        <v>537</v>
      </c>
      <c r="B424" s="4" t="s">
        <v>31</v>
      </c>
      <c r="C424" s="4">
        <v>11</v>
      </c>
      <c r="D424" s="4">
        <v>4</v>
      </c>
      <c r="E424" s="4" t="s">
        <v>24</v>
      </c>
      <c r="F424" s="4" t="s">
        <v>209</v>
      </c>
      <c r="G424" s="4" t="s">
        <v>33</v>
      </c>
      <c r="H424" s="4">
        <v>45</v>
      </c>
      <c r="I424" s="4" t="s">
        <v>24</v>
      </c>
      <c r="J424" s="4">
        <v>0</v>
      </c>
      <c r="K424" s="4" t="s">
        <v>27</v>
      </c>
      <c r="L424" s="4" t="s">
        <v>28</v>
      </c>
      <c r="M424" s="4">
        <v>15</v>
      </c>
      <c r="N424" s="4" t="s">
        <v>38</v>
      </c>
      <c r="O424" s="4" t="s">
        <v>142</v>
      </c>
      <c r="P424" s="5">
        <v>44792</v>
      </c>
      <c r="Q424" s="6">
        <v>15.209138538611301</v>
      </c>
      <c r="R424" s="4">
        <v>5</v>
      </c>
      <c r="S424" s="4" t="str" cm="1">
        <f t="array" ref="S424">_xlfn.IFS(R424=0,"None",R424&lt;3,"Low",R424&lt;6,"Medium",R424&lt;=10,"High")</f>
        <v>Medium</v>
      </c>
      <c r="T424" s="4" t="str" cm="1">
        <f t="array" ref="T424">_xlfn.IFS(M424&lt;=20,"Low",M424&lt;=50,"Medium",M424&lt;=90,"High")</f>
        <v>Low</v>
      </c>
      <c r="U424" s="7">
        <f>Datos_Limpios[[#This Row],[Number of Complaints or Support]]/Datos_Limpios[[#This Row],[Account Length (in months)]]</f>
        <v>0.45454545454545453</v>
      </c>
      <c r="V424" s="4" t="str" cm="1">
        <f t="array" ref="V424">_xlfn.IFS(H424&lt;30,"Under 30",H424&lt;66,"Middle Age",H424&gt;=66,"Senior")</f>
        <v>Middle Age</v>
      </c>
      <c r="W424" s="4" t="s">
        <v>40</v>
      </c>
    </row>
    <row r="425" spans="1:23" x14ac:dyDescent="0.3">
      <c r="A425" s="4" t="s">
        <v>538</v>
      </c>
      <c r="B425" s="4" t="s">
        <v>24</v>
      </c>
      <c r="C425" s="4">
        <v>41</v>
      </c>
      <c r="D425" s="4">
        <v>0</v>
      </c>
      <c r="E425" s="4" t="s">
        <v>31</v>
      </c>
      <c r="F425" s="4" t="s">
        <v>68</v>
      </c>
      <c r="G425" s="4" t="s">
        <v>26</v>
      </c>
      <c r="H425" s="4">
        <v>66</v>
      </c>
      <c r="I425" s="4" t="s">
        <v>24</v>
      </c>
      <c r="J425" s="4">
        <v>0</v>
      </c>
      <c r="K425" s="4" t="s">
        <v>34</v>
      </c>
      <c r="L425" s="4" t="s">
        <v>35</v>
      </c>
      <c r="M425" s="4">
        <v>17</v>
      </c>
      <c r="P425" s="5">
        <v>43922</v>
      </c>
      <c r="Q425" s="6">
        <v>15.398344901666229</v>
      </c>
      <c r="R425" s="4">
        <v>0</v>
      </c>
      <c r="S425" s="4" t="str" cm="1">
        <f t="array" ref="S425">_xlfn.IFS(R425=0,"None",R425&lt;3,"Low",R425&lt;6,"Medium",R425&lt;=10,"High")</f>
        <v>None</v>
      </c>
      <c r="T425" s="4" t="str" cm="1">
        <f t="array" ref="T425">_xlfn.IFS(M425&lt;=20,"Low",M425&lt;=50,"Medium",M425&lt;=90,"High")</f>
        <v>Low</v>
      </c>
      <c r="U425" s="7">
        <f>Datos_Limpios[[#This Row],[Number of Complaints or Support]]/Datos_Limpios[[#This Row],[Account Length (in months)]]</f>
        <v>0</v>
      </c>
      <c r="V425" s="4" t="str" cm="1">
        <f t="array" ref="V425">_xlfn.IFS(H425&lt;30,"Under 30",H425&lt;66,"Middle Age",H425&gt;=66,"Senior")</f>
        <v>Senior</v>
      </c>
      <c r="W425" s="4" t="s">
        <v>40</v>
      </c>
    </row>
    <row r="426" spans="1:23" x14ac:dyDescent="0.3">
      <c r="A426" s="4" t="s">
        <v>539</v>
      </c>
      <c r="B426" s="4" t="s">
        <v>31</v>
      </c>
      <c r="C426" s="4">
        <v>15</v>
      </c>
      <c r="D426" s="4">
        <v>1</v>
      </c>
      <c r="E426" s="4" t="s">
        <v>31</v>
      </c>
      <c r="F426" s="4" t="s">
        <v>65</v>
      </c>
      <c r="G426" s="4" t="s">
        <v>33</v>
      </c>
      <c r="H426" s="4">
        <v>60</v>
      </c>
      <c r="I426" s="4" t="s">
        <v>24</v>
      </c>
      <c r="J426" s="4">
        <v>0</v>
      </c>
      <c r="K426" s="4" t="s">
        <v>27</v>
      </c>
      <c r="L426" s="4" t="s">
        <v>35</v>
      </c>
      <c r="M426" s="4">
        <v>67</v>
      </c>
      <c r="N426" s="4" t="s">
        <v>38</v>
      </c>
      <c r="O426" s="4" t="s">
        <v>225</v>
      </c>
      <c r="P426" s="5">
        <v>44323</v>
      </c>
      <c r="Q426" s="6">
        <v>66.580861078220678</v>
      </c>
      <c r="R426" s="4">
        <v>5</v>
      </c>
      <c r="S426" s="4" t="str" cm="1">
        <f t="array" ref="S426">_xlfn.IFS(R426=0,"None",R426&lt;3,"Low",R426&lt;6,"Medium",R426&lt;=10,"High")</f>
        <v>Medium</v>
      </c>
      <c r="T426" s="4" t="str" cm="1">
        <f t="array" ref="T426">_xlfn.IFS(M426&lt;=20,"Low",M426&lt;=50,"Medium",M426&lt;=90,"High")</f>
        <v>High</v>
      </c>
      <c r="U426" s="7">
        <f>Datos_Limpios[[#This Row],[Number of Complaints or Support]]/Datos_Limpios[[#This Row],[Account Length (in months)]]</f>
        <v>0.33333333333333331</v>
      </c>
      <c r="V426" s="4" t="str" cm="1">
        <f t="array" ref="V426">_xlfn.IFS(H426&lt;30,"Under 30",H426&lt;66,"Middle Age",H426&gt;=66,"Senior")</f>
        <v>Middle Age</v>
      </c>
      <c r="W426" s="4" t="s">
        <v>43</v>
      </c>
    </row>
    <row r="427" spans="1:23" x14ac:dyDescent="0.3">
      <c r="A427" s="4" t="s">
        <v>540</v>
      </c>
      <c r="B427" s="4" t="s">
        <v>24</v>
      </c>
      <c r="C427" s="4">
        <v>46</v>
      </c>
      <c r="D427" s="4">
        <v>0</v>
      </c>
      <c r="E427" s="4" t="s">
        <v>31</v>
      </c>
      <c r="F427" s="4" t="s">
        <v>183</v>
      </c>
      <c r="G427" s="4" t="s">
        <v>26</v>
      </c>
      <c r="H427" s="4">
        <v>62</v>
      </c>
      <c r="I427" s="4" t="s">
        <v>24</v>
      </c>
      <c r="J427" s="4">
        <v>0</v>
      </c>
      <c r="K427" s="4" t="s">
        <v>34</v>
      </c>
      <c r="L427" s="4" t="s">
        <v>35</v>
      </c>
      <c r="M427" s="4">
        <v>47</v>
      </c>
      <c r="P427" s="5">
        <v>44490</v>
      </c>
      <c r="Q427" s="6">
        <v>46.466650532920802</v>
      </c>
      <c r="R427" s="4">
        <v>1</v>
      </c>
      <c r="S427" s="4" t="str" cm="1">
        <f t="array" ref="S427">_xlfn.IFS(R427=0,"None",R427&lt;3,"Low",R427&lt;6,"Medium",R427&lt;=10,"High")</f>
        <v>Low</v>
      </c>
      <c r="T427" s="4" t="str" cm="1">
        <f t="array" ref="T427">_xlfn.IFS(M427&lt;=20,"Low",M427&lt;=50,"Medium",M427&lt;=90,"High")</f>
        <v>Medium</v>
      </c>
      <c r="U427" s="7">
        <f>Datos_Limpios[[#This Row],[Number of Complaints or Support]]/Datos_Limpios[[#This Row],[Account Length (in months)]]</f>
        <v>2.1739130434782608E-2</v>
      </c>
      <c r="V427" s="4" t="str" cm="1">
        <f t="array" ref="V427">_xlfn.IFS(H427&lt;30,"Under 30",H427&lt;66,"Middle Age",H427&gt;=66,"Senior")</f>
        <v>Middle Age</v>
      </c>
      <c r="W427" s="4" t="s">
        <v>43</v>
      </c>
    </row>
    <row r="428" spans="1:23" x14ac:dyDescent="0.3">
      <c r="A428" s="4" t="s">
        <v>541</v>
      </c>
      <c r="B428" s="4" t="s">
        <v>24</v>
      </c>
      <c r="C428" s="4">
        <v>4</v>
      </c>
      <c r="D428" s="4">
        <v>0</v>
      </c>
      <c r="E428" s="4" t="s">
        <v>24</v>
      </c>
      <c r="F428" s="4" t="s">
        <v>68</v>
      </c>
      <c r="G428" s="4" t="s">
        <v>26</v>
      </c>
      <c r="H428" s="4">
        <v>50</v>
      </c>
      <c r="I428" s="4" t="s">
        <v>31</v>
      </c>
      <c r="J428" s="4">
        <v>2</v>
      </c>
      <c r="K428" s="4" t="s">
        <v>34</v>
      </c>
      <c r="L428" s="4" t="s">
        <v>28</v>
      </c>
      <c r="M428" s="4">
        <v>9</v>
      </c>
      <c r="P428" s="5">
        <v>44050</v>
      </c>
      <c r="Q428" s="6">
        <v>7.9087109420849764</v>
      </c>
      <c r="R428" s="4">
        <v>10</v>
      </c>
      <c r="S428" s="4" t="str" cm="1">
        <f t="array" ref="S428">_xlfn.IFS(R428=0,"None",R428&lt;3,"Low",R428&lt;6,"Medium",R428&lt;=10,"High")</f>
        <v>High</v>
      </c>
      <c r="T428" s="4" t="str" cm="1">
        <f t="array" ref="T428">_xlfn.IFS(M428&lt;=20,"Low",M428&lt;=50,"Medium",M428&lt;=90,"High")</f>
        <v>Low</v>
      </c>
      <c r="U428" s="7">
        <f>Datos_Limpios[[#This Row],[Number of Complaints or Support]]/Datos_Limpios[[#This Row],[Account Length (in months)]]</f>
        <v>2.5</v>
      </c>
      <c r="V428" s="4" t="str" cm="1">
        <f t="array" ref="V428">_xlfn.IFS(H428&lt;30,"Under 30",H428&lt;66,"Middle Age",H428&gt;=66,"Senior")</f>
        <v>Middle Age</v>
      </c>
      <c r="W428" s="4" t="s">
        <v>40</v>
      </c>
    </row>
    <row r="429" spans="1:23" x14ac:dyDescent="0.3">
      <c r="A429" s="4" t="s">
        <v>542</v>
      </c>
      <c r="B429" s="4" t="s">
        <v>24</v>
      </c>
      <c r="C429" s="4">
        <v>29</v>
      </c>
      <c r="D429" s="4">
        <v>1</v>
      </c>
      <c r="E429" s="4" t="s">
        <v>31</v>
      </c>
      <c r="F429" s="4" t="s">
        <v>25</v>
      </c>
      <c r="G429" s="4" t="s">
        <v>26</v>
      </c>
      <c r="H429" s="4">
        <v>46</v>
      </c>
      <c r="I429" s="4" t="s">
        <v>24</v>
      </c>
      <c r="J429" s="4">
        <v>0</v>
      </c>
      <c r="K429" s="4" t="s">
        <v>34</v>
      </c>
      <c r="L429" s="4" t="s">
        <v>28</v>
      </c>
      <c r="M429" s="4">
        <v>27</v>
      </c>
      <c r="P429" s="5">
        <v>44860</v>
      </c>
      <c r="Q429" s="6">
        <v>25.074736125000861</v>
      </c>
      <c r="R429" s="4">
        <v>2</v>
      </c>
      <c r="S429" s="4" t="str" cm="1">
        <f t="array" ref="S429">_xlfn.IFS(R429=0,"None",R429&lt;3,"Low",R429&lt;6,"Medium",R429&lt;=10,"High")</f>
        <v>Low</v>
      </c>
      <c r="T429" s="4" t="str" cm="1">
        <f t="array" ref="T429">_xlfn.IFS(M429&lt;=20,"Low",M429&lt;=50,"Medium",M429&lt;=90,"High")</f>
        <v>Medium</v>
      </c>
      <c r="U429" s="7">
        <f>Datos_Limpios[[#This Row],[Number of Complaints or Support]]/Datos_Limpios[[#This Row],[Account Length (in months)]]</f>
        <v>6.8965517241379309E-2</v>
      </c>
      <c r="V429" s="4" t="str" cm="1">
        <f t="array" ref="V429">_xlfn.IFS(H429&lt;30,"Under 30",H429&lt;66,"Middle Age",H429&gt;=66,"Senior")</f>
        <v>Middle Age</v>
      </c>
      <c r="W429" s="4" t="s">
        <v>29</v>
      </c>
    </row>
    <row r="430" spans="1:23" x14ac:dyDescent="0.3">
      <c r="A430" s="4" t="s">
        <v>543</v>
      </c>
      <c r="B430" s="4" t="s">
        <v>31</v>
      </c>
      <c r="C430" s="4">
        <v>1</v>
      </c>
      <c r="D430" s="4">
        <v>2</v>
      </c>
      <c r="E430" s="4" t="s">
        <v>31</v>
      </c>
      <c r="F430" s="4" t="s">
        <v>219</v>
      </c>
      <c r="G430" s="4" t="s">
        <v>26</v>
      </c>
      <c r="H430" s="4">
        <v>73</v>
      </c>
      <c r="I430" s="4" t="s">
        <v>24</v>
      </c>
      <c r="J430" s="4">
        <v>0</v>
      </c>
      <c r="K430" s="4" t="s">
        <v>27</v>
      </c>
      <c r="L430" s="4" t="s">
        <v>35</v>
      </c>
      <c r="M430" s="4">
        <v>38</v>
      </c>
      <c r="N430" s="4" t="s">
        <v>66</v>
      </c>
      <c r="O430" s="4" t="s">
        <v>317</v>
      </c>
      <c r="P430" s="5">
        <v>44951</v>
      </c>
      <c r="Q430" s="6">
        <v>32.615866663223578</v>
      </c>
      <c r="R430" s="4">
        <v>9</v>
      </c>
      <c r="S430" s="4" t="str" cm="1">
        <f t="array" ref="S430">_xlfn.IFS(R430=0,"None",R430&lt;3,"Low",R430&lt;6,"Medium",R430&lt;=10,"High")</f>
        <v>High</v>
      </c>
      <c r="T430" s="4" t="str" cm="1">
        <f t="array" ref="T430">_xlfn.IFS(M430&lt;=20,"Low",M430&lt;=50,"Medium",M430&lt;=90,"High")</f>
        <v>Medium</v>
      </c>
      <c r="U430" s="7">
        <f>Datos_Limpios[[#This Row],[Number of Complaints or Support]]/Datos_Limpios[[#This Row],[Account Length (in months)]]</f>
        <v>9</v>
      </c>
      <c r="V430" s="4" t="str" cm="1">
        <f t="array" ref="V430">_xlfn.IFS(H430&lt;30,"Under 30",H430&lt;66,"Middle Age",H430&gt;=66,"Senior")</f>
        <v>Senior</v>
      </c>
      <c r="W430" s="4" t="s">
        <v>43</v>
      </c>
    </row>
    <row r="431" spans="1:23" x14ac:dyDescent="0.3">
      <c r="A431" s="4" t="s">
        <v>544</v>
      </c>
      <c r="B431" s="4" t="s">
        <v>31</v>
      </c>
      <c r="C431" s="4">
        <v>1</v>
      </c>
      <c r="D431" s="4">
        <v>3</v>
      </c>
      <c r="E431" s="4" t="s">
        <v>31</v>
      </c>
      <c r="F431" s="4" t="s">
        <v>68</v>
      </c>
      <c r="G431" s="4" t="s">
        <v>33</v>
      </c>
      <c r="H431" s="4">
        <v>75</v>
      </c>
      <c r="I431" s="4" t="s">
        <v>24</v>
      </c>
      <c r="J431" s="4">
        <v>0</v>
      </c>
      <c r="K431" s="4" t="s">
        <v>27</v>
      </c>
      <c r="L431" s="4" t="s">
        <v>35</v>
      </c>
      <c r="M431" s="4">
        <v>34</v>
      </c>
      <c r="N431" s="4" t="s">
        <v>107</v>
      </c>
      <c r="O431" s="4" t="s">
        <v>220</v>
      </c>
      <c r="P431" s="5">
        <v>44186</v>
      </c>
      <c r="Q431" s="6">
        <v>30.65674013769145</v>
      </c>
      <c r="R431" s="4">
        <v>0</v>
      </c>
      <c r="S431" s="4" t="str" cm="1">
        <f t="array" ref="S431">_xlfn.IFS(R431=0,"None",R431&lt;3,"Low",R431&lt;6,"Medium",R431&lt;=10,"High")</f>
        <v>None</v>
      </c>
      <c r="T431" s="4" t="str" cm="1">
        <f t="array" ref="T431">_xlfn.IFS(M431&lt;=20,"Low",M431&lt;=50,"Medium",M431&lt;=90,"High")</f>
        <v>Medium</v>
      </c>
      <c r="U431" s="7">
        <f>Datos_Limpios[[#This Row],[Number of Complaints or Support]]/Datos_Limpios[[#This Row],[Account Length (in months)]]</f>
        <v>0</v>
      </c>
      <c r="V431" s="4" t="str" cm="1">
        <f t="array" ref="V431">_xlfn.IFS(H431&lt;30,"Under 30",H431&lt;66,"Middle Age",H431&gt;=66,"Senior")</f>
        <v>Senior</v>
      </c>
      <c r="W431" s="4" t="s">
        <v>40</v>
      </c>
    </row>
    <row r="432" spans="1:23" x14ac:dyDescent="0.3">
      <c r="A432" s="4" t="s">
        <v>545</v>
      </c>
      <c r="B432" s="4" t="s">
        <v>24</v>
      </c>
      <c r="C432" s="4">
        <v>46</v>
      </c>
      <c r="D432" s="4">
        <v>0</v>
      </c>
      <c r="E432" s="4" t="s">
        <v>31</v>
      </c>
      <c r="F432" s="4" t="s">
        <v>165</v>
      </c>
      <c r="G432" s="4" t="s">
        <v>33</v>
      </c>
      <c r="H432" s="4">
        <v>61</v>
      </c>
      <c r="I432" s="4" t="s">
        <v>24</v>
      </c>
      <c r="J432" s="4">
        <v>0</v>
      </c>
      <c r="K432" s="4" t="s">
        <v>46</v>
      </c>
      <c r="L432" s="4" t="s">
        <v>28</v>
      </c>
      <c r="M432" s="4">
        <v>30</v>
      </c>
      <c r="P432" s="5">
        <v>43911</v>
      </c>
      <c r="Q432" s="6">
        <v>29.903223637536389</v>
      </c>
      <c r="R432" s="4">
        <v>1</v>
      </c>
      <c r="S432" s="4" t="str" cm="1">
        <f t="array" ref="S432">_xlfn.IFS(R432=0,"None",R432&lt;3,"Low",R432&lt;6,"Medium",R432&lt;=10,"High")</f>
        <v>Low</v>
      </c>
      <c r="T432" s="4" t="str" cm="1">
        <f t="array" ref="T432">_xlfn.IFS(M432&lt;=20,"Low",M432&lt;=50,"Medium",M432&lt;=90,"High")</f>
        <v>Medium</v>
      </c>
      <c r="U432" s="7">
        <f>Datos_Limpios[[#This Row],[Number of Complaints or Support]]/Datos_Limpios[[#This Row],[Account Length (in months)]]</f>
        <v>2.1739130434782608E-2</v>
      </c>
      <c r="V432" s="4" t="str" cm="1">
        <f t="array" ref="V432">_xlfn.IFS(H432&lt;30,"Under 30",H432&lt;66,"Middle Age",H432&gt;=66,"Senior")</f>
        <v>Middle Age</v>
      </c>
      <c r="W432" s="4" t="s">
        <v>40</v>
      </c>
    </row>
    <row r="433" spans="1:23" x14ac:dyDescent="0.3">
      <c r="A433" s="4" t="s">
        <v>546</v>
      </c>
      <c r="B433" s="4" t="s">
        <v>31</v>
      </c>
      <c r="C433" s="4">
        <v>1</v>
      </c>
      <c r="D433" s="4">
        <v>2</v>
      </c>
      <c r="E433" s="4" t="s">
        <v>31</v>
      </c>
      <c r="F433" s="4" t="s">
        <v>165</v>
      </c>
      <c r="G433" s="4" t="s">
        <v>33</v>
      </c>
      <c r="H433" s="4">
        <v>57</v>
      </c>
      <c r="I433" s="4" t="s">
        <v>24</v>
      </c>
      <c r="J433" s="4">
        <v>0</v>
      </c>
      <c r="K433" s="4" t="s">
        <v>27</v>
      </c>
      <c r="L433" s="4" t="s">
        <v>35</v>
      </c>
      <c r="M433" s="4">
        <v>44</v>
      </c>
      <c r="N433" s="4" t="s">
        <v>107</v>
      </c>
      <c r="O433" s="4" t="s">
        <v>108</v>
      </c>
      <c r="P433" s="5">
        <v>45272</v>
      </c>
      <c r="Q433" s="6">
        <v>42.80212845622107</v>
      </c>
      <c r="R433" s="4">
        <v>9</v>
      </c>
      <c r="S433" s="4" t="str" cm="1">
        <f t="array" ref="S433">_xlfn.IFS(R433=0,"None",R433&lt;3,"Low",R433&lt;6,"Medium",R433&lt;=10,"High")</f>
        <v>High</v>
      </c>
      <c r="T433" s="4" t="str" cm="1">
        <f t="array" ref="T433">_xlfn.IFS(M433&lt;=20,"Low",M433&lt;=50,"Medium",M433&lt;=90,"High")</f>
        <v>Medium</v>
      </c>
      <c r="U433" s="7">
        <f>Datos_Limpios[[#This Row],[Number of Complaints or Support]]/Datos_Limpios[[#This Row],[Account Length (in months)]]</f>
        <v>9</v>
      </c>
      <c r="V433" s="4" t="str" cm="1">
        <f t="array" ref="V433">_xlfn.IFS(H433&lt;30,"Under 30",H433&lt;66,"Middle Age",H433&gt;=66,"Senior")</f>
        <v>Middle Age</v>
      </c>
      <c r="W433" s="4" t="s">
        <v>40</v>
      </c>
    </row>
    <row r="434" spans="1:23" x14ac:dyDescent="0.3">
      <c r="A434" s="4" t="s">
        <v>547</v>
      </c>
      <c r="B434" s="4" t="s">
        <v>31</v>
      </c>
      <c r="C434" s="4">
        <v>3</v>
      </c>
      <c r="D434" s="4">
        <v>4</v>
      </c>
      <c r="E434" s="4" t="s">
        <v>31</v>
      </c>
      <c r="F434" s="4" t="s">
        <v>89</v>
      </c>
      <c r="G434" s="4" t="s">
        <v>33</v>
      </c>
      <c r="H434" s="4">
        <v>74</v>
      </c>
      <c r="I434" s="4" t="s">
        <v>24</v>
      </c>
      <c r="J434" s="4">
        <v>0</v>
      </c>
      <c r="K434" s="4" t="s">
        <v>27</v>
      </c>
      <c r="L434" s="4" t="s">
        <v>35</v>
      </c>
      <c r="M434" s="4">
        <v>52</v>
      </c>
      <c r="N434" s="4" t="s">
        <v>92</v>
      </c>
      <c r="O434" s="4" t="s">
        <v>93</v>
      </c>
      <c r="P434" s="5">
        <v>44089</v>
      </c>
      <c r="Q434" s="6">
        <v>46.844279175607653</v>
      </c>
      <c r="R434" s="4">
        <v>8</v>
      </c>
      <c r="S434" s="4" t="str" cm="1">
        <f t="array" ref="S434">_xlfn.IFS(R434=0,"None",R434&lt;3,"Low",R434&lt;6,"Medium",R434&lt;=10,"High")</f>
        <v>High</v>
      </c>
      <c r="T434" s="4" t="str" cm="1">
        <f t="array" ref="T434">_xlfn.IFS(M434&lt;=20,"Low",M434&lt;=50,"Medium",M434&lt;=90,"High")</f>
        <v>High</v>
      </c>
      <c r="U434" s="7">
        <f>Datos_Limpios[[#This Row],[Number of Complaints or Support]]/Datos_Limpios[[#This Row],[Account Length (in months)]]</f>
        <v>2.6666666666666665</v>
      </c>
      <c r="V434" s="4" t="str" cm="1">
        <f t="array" ref="V434">_xlfn.IFS(H434&lt;30,"Under 30",H434&lt;66,"Middle Age",H434&gt;=66,"Senior")</f>
        <v>Senior</v>
      </c>
      <c r="W434" s="4" t="s">
        <v>40</v>
      </c>
    </row>
    <row r="435" spans="1:23" x14ac:dyDescent="0.3">
      <c r="A435" s="4" t="s">
        <v>548</v>
      </c>
      <c r="B435" s="4" t="s">
        <v>24</v>
      </c>
      <c r="C435" s="4">
        <v>12</v>
      </c>
      <c r="D435" s="4">
        <v>0</v>
      </c>
      <c r="E435" s="4" t="s">
        <v>24</v>
      </c>
      <c r="F435" s="4" t="s">
        <v>196</v>
      </c>
      <c r="G435" s="4" t="s">
        <v>33</v>
      </c>
      <c r="H435" s="4">
        <v>54</v>
      </c>
      <c r="I435" s="4" t="s">
        <v>24</v>
      </c>
      <c r="J435" s="4">
        <v>0</v>
      </c>
      <c r="K435" s="4" t="s">
        <v>27</v>
      </c>
      <c r="L435" s="4" t="s">
        <v>35</v>
      </c>
      <c r="M435" s="4">
        <v>9</v>
      </c>
      <c r="P435" s="5">
        <v>44304</v>
      </c>
      <c r="Q435" s="6">
        <v>10.01650719814203</v>
      </c>
      <c r="R435" s="4">
        <v>5</v>
      </c>
      <c r="S435" s="4" t="str" cm="1">
        <f t="array" ref="S435">_xlfn.IFS(R435=0,"None",R435&lt;3,"Low",R435&lt;6,"Medium",R435&lt;=10,"High")</f>
        <v>Medium</v>
      </c>
      <c r="T435" s="4" t="str" cm="1">
        <f t="array" ref="T435">_xlfn.IFS(M435&lt;=20,"Low",M435&lt;=50,"Medium",M435&lt;=90,"High")</f>
        <v>Low</v>
      </c>
      <c r="U435" s="7">
        <f>Datos_Limpios[[#This Row],[Number of Complaints or Support]]/Datos_Limpios[[#This Row],[Account Length (in months)]]</f>
        <v>0.41666666666666669</v>
      </c>
      <c r="V435" s="4" t="str" cm="1">
        <f t="array" ref="V435">_xlfn.IFS(H435&lt;30,"Under 30",H435&lt;66,"Middle Age",H435&gt;=66,"Senior")</f>
        <v>Middle Age</v>
      </c>
      <c r="W435" s="4" t="s">
        <v>47</v>
      </c>
    </row>
    <row r="436" spans="1:23" x14ac:dyDescent="0.3">
      <c r="A436" s="4" t="s">
        <v>549</v>
      </c>
      <c r="B436" s="4" t="s">
        <v>24</v>
      </c>
      <c r="C436" s="4">
        <v>10</v>
      </c>
      <c r="D436" s="4">
        <v>0</v>
      </c>
      <c r="E436" s="4" t="s">
        <v>31</v>
      </c>
      <c r="F436" s="4" t="s">
        <v>42</v>
      </c>
      <c r="G436" s="4" t="s">
        <v>33</v>
      </c>
      <c r="H436" s="4">
        <v>53</v>
      </c>
      <c r="I436" s="4" t="s">
        <v>31</v>
      </c>
      <c r="J436" s="4">
        <v>3</v>
      </c>
      <c r="K436" s="4" t="s">
        <v>46</v>
      </c>
      <c r="L436" s="4" t="s">
        <v>28</v>
      </c>
      <c r="M436" s="4">
        <v>23</v>
      </c>
      <c r="P436" s="5">
        <v>44487</v>
      </c>
      <c r="Q436" s="6">
        <v>26.70428699842541</v>
      </c>
      <c r="R436" s="4">
        <v>4</v>
      </c>
      <c r="S436" s="4" t="str" cm="1">
        <f t="array" ref="S436">_xlfn.IFS(R436=0,"None",R436&lt;3,"Low",R436&lt;6,"Medium",R436&lt;=10,"High")</f>
        <v>Medium</v>
      </c>
      <c r="T436" s="4" t="str" cm="1">
        <f t="array" ref="T436">_xlfn.IFS(M436&lt;=20,"Low",M436&lt;=50,"Medium",M436&lt;=90,"High")</f>
        <v>Medium</v>
      </c>
      <c r="U436" s="7">
        <f>Datos_Limpios[[#This Row],[Number of Complaints or Support]]/Datos_Limpios[[#This Row],[Account Length (in months)]]</f>
        <v>0.4</v>
      </c>
      <c r="V436" s="4" t="str" cm="1">
        <f t="array" ref="V436">_xlfn.IFS(H436&lt;30,"Under 30",H436&lt;66,"Middle Age",H436&gt;=66,"Senior")</f>
        <v>Middle Age</v>
      </c>
      <c r="W436" s="4" t="s">
        <v>43</v>
      </c>
    </row>
    <row r="437" spans="1:23" x14ac:dyDescent="0.3">
      <c r="A437" s="4" t="s">
        <v>550</v>
      </c>
      <c r="B437" s="4" t="s">
        <v>31</v>
      </c>
      <c r="C437" s="4">
        <v>13</v>
      </c>
      <c r="D437" s="4">
        <v>0</v>
      </c>
      <c r="E437" s="4" t="s">
        <v>31</v>
      </c>
      <c r="F437" s="4" t="s">
        <v>70</v>
      </c>
      <c r="G437" s="4" t="s">
        <v>26</v>
      </c>
      <c r="H437" s="4">
        <v>64</v>
      </c>
      <c r="I437" s="4" t="s">
        <v>24</v>
      </c>
      <c r="J437" s="4">
        <v>0</v>
      </c>
      <c r="K437" s="4" t="s">
        <v>27</v>
      </c>
      <c r="L437" s="4" t="s">
        <v>35</v>
      </c>
      <c r="M437" s="4">
        <v>23</v>
      </c>
      <c r="N437" s="4" t="s">
        <v>38</v>
      </c>
      <c r="O437" s="4" t="s">
        <v>125</v>
      </c>
      <c r="P437" s="5">
        <v>44061</v>
      </c>
      <c r="Q437" s="6">
        <v>25.56953437987595</v>
      </c>
      <c r="R437" s="4">
        <v>1</v>
      </c>
      <c r="S437" s="4" t="str" cm="1">
        <f t="array" ref="S437">_xlfn.IFS(R437=0,"None",R437&lt;3,"Low",R437&lt;6,"Medium",R437&lt;=10,"High")</f>
        <v>Low</v>
      </c>
      <c r="T437" s="4" t="str" cm="1">
        <f t="array" ref="T437">_xlfn.IFS(M437&lt;=20,"Low",M437&lt;=50,"Medium",M437&lt;=90,"High")</f>
        <v>Medium</v>
      </c>
      <c r="U437" s="7">
        <f>Datos_Limpios[[#This Row],[Number of Complaints or Support]]/Datos_Limpios[[#This Row],[Account Length (in months)]]</f>
        <v>7.6923076923076927E-2</v>
      </c>
      <c r="V437" s="4" t="str" cm="1">
        <f t="array" ref="V437">_xlfn.IFS(H437&lt;30,"Under 30",H437&lt;66,"Middle Age",H437&gt;=66,"Senior")</f>
        <v>Middle Age</v>
      </c>
      <c r="W437" s="4" t="s">
        <v>29</v>
      </c>
    </row>
    <row r="438" spans="1:23" x14ac:dyDescent="0.3">
      <c r="A438" s="4" t="s">
        <v>551</v>
      </c>
      <c r="B438" s="4" t="s">
        <v>24</v>
      </c>
      <c r="C438" s="4">
        <v>20</v>
      </c>
      <c r="D438" s="4">
        <v>0</v>
      </c>
      <c r="E438" s="4" t="s">
        <v>24</v>
      </c>
      <c r="F438" s="4" t="s">
        <v>70</v>
      </c>
      <c r="G438" s="4" t="s">
        <v>33</v>
      </c>
      <c r="H438" s="4">
        <v>67</v>
      </c>
      <c r="I438" s="4" t="s">
        <v>24</v>
      </c>
      <c r="J438" s="4">
        <v>0</v>
      </c>
      <c r="K438" s="4" t="s">
        <v>34</v>
      </c>
      <c r="L438" s="4" t="s">
        <v>35</v>
      </c>
      <c r="M438" s="4">
        <v>12</v>
      </c>
      <c r="P438" s="5">
        <v>44635</v>
      </c>
      <c r="Q438" s="6">
        <v>10.65018297617935</v>
      </c>
      <c r="R438" s="4">
        <v>5</v>
      </c>
      <c r="S438" s="4" t="str" cm="1">
        <f t="array" ref="S438">_xlfn.IFS(R438=0,"None",R438&lt;3,"Low",R438&lt;6,"Medium",R438&lt;=10,"High")</f>
        <v>Medium</v>
      </c>
      <c r="T438" s="4" t="str" cm="1">
        <f t="array" ref="T438">_xlfn.IFS(M438&lt;=20,"Low",M438&lt;=50,"Medium",M438&lt;=90,"High")</f>
        <v>Low</v>
      </c>
      <c r="U438" s="7">
        <f>Datos_Limpios[[#This Row],[Number of Complaints or Support]]/Datos_Limpios[[#This Row],[Account Length (in months)]]</f>
        <v>0.25</v>
      </c>
      <c r="V438" s="4" t="str" cm="1">
        <f t="array" ref="V438">_xlfn.IFS(H438&lt;30,"Under 30",H438&lt;66,"Middle Age",H438&gt;=66,"Senior")</f>
        <v>Senior</v>
      </c>
      <c r="W438" s="4" t="s">
        <v>29</v>
      </c>
    </row>
    <row r="439" spans="1:23" x14ac:dyDescent="0.3">
      <c r="A439" s="4" t="s">
        <v>552</v>
      </c>
      <c r="B439" s="4" t="s">
        <v>24</v>
      </c>
      <c r="C439" s="4">
        <v>18</v>
      </c>
      <c r="D439" s="4">
        <v>0</v>
      </c>
      <c r="E439" s="4" t="s">
        <v>31</v>
      </c>
      <c r="F439" s="4" t="s">
        <v>102</v>
      </c>
      <c r="G439" s="4" t="s">
        <v>26</v>
      </c>
      <c r="H439" s="4">
        <v>38</v>
      </c>
      <c r="I439" s="4" t="s">
        <v>24</v>
      </c>
      <c r="J439" s="4">
        <v>0</v>
      </c>
      <c r="K439" s="4" t="s">
        <v>27</v>
      </c>
      <c r="L439" s="4" t="s">
        <v>35</v>
      </c>
      <c r="M439" s="4">
        <v>31</v>
      </c>
      <c r="P439" s="5">
        <v>44869</v>
      </c>
      <c r="Q439" s="6">
        <v>31.330193166570989</v>
      </c>
      <c r="R439" s="4">
        <v>4</v>
      </c>
      <c r="S439" s="4" t="str" cm="1">
        <f t="array" ref="S439">_xlfn.IFS(R439=0,"None",R439&lt;3,"Low",R439&lt;6,"Medium",R439&lt;=10,"High")</f>
        <v>Medium</v>
      </c>
      <c r="T439" s="4" t="str" cm="1">
        <f t="array" ref="T439">_xlfn.IFS(M439&lt;=20,"Low",M439&lt;=50,"Medium",M439&lt;=90,"High")</f>
        <v>Medium</v>
      </c>
      <c r="U439" s="7">
        <f>Datos_Limpios[[#This Row],[Number of Complaints or Support]]/Datos_Limpios[[#This Row],[Account Length (in months)]]</f>
        <v>0.22222222222222221</v>
      </c>
      <c r="V439" s="4" t="str" cm="1">
        <f t="array" ref="V439">_xlfn.IFS(H439&lt;30,"Under 30",H439&lt;66,"Middle Age",H439&gt;=66,"Senior")</f>
        <v>Middle Age</v>
      </c>
      <c r="W439" s="4" t="s">
        <v>40</v>
      </c>
    </row>
    <row r="440" spans="1:23" x14ac:dyDescent="0.3">
      <c r="A440" s="4" t="s">
        <v>553</v>
      </c>
      <c r="B440" s="4" t="s">
        <v>24</v>
      </c>
      <c r="C440" s="4">
        <v>43</v>
      </c>
      <c r="D440" s="4">
        <v>0</v>
      </c>
      <c r="E440" s="4" t="s">
        <v>31</v>
      </c>
      <c r="F440" s="4" t="s">
        <v>98</v>
      </c>
      <c r="G440" s="4" t="s">
        <v>26</v>
      </c>
      <c r="H440" s="4">
        <v>27</v>
      </c>
      <c r="I440" s="4" t="s">
        <v>24</v>
      </c>
      <c r="J440" s="4">
        <v>0</v>
      </c>
      <c r="K440" s="4" t="s">
        <v>46</v>
      </c>
      <c r="L440" s="4" t="s">
        <v>28</v>
      </c>
      <c r="M440" s="4">
        <v>72</v>
      </c>
      <c r="P440" s="5">
        <v>44074</v>
      </c>
      <c r="Q440" s="6">
        <v>81.042113104757362</v>
      </c>
      <c r="R440" s="4">
        <v>0</v>
      </c>
      <c r="S440" s="4" t="str" cm="1">
        <f t="array" ref="S440">_xlfn.IFS(R440=0,"None",R440&lt;3,"Low",R440&lt;6,"Medium",R440&lt;=10,"High")</f>
        <v>None</v>
      </c>
      <c r="T440" s="4" t="str" cm="1">
        <f t="array" ref="T440">_xlfn.IFS(M440&lt;=20,"Low",M440&lt;=50,"Medium",M440&lt;=90,"High")</f>
        <v>High</v>
      </c>
      <c r="U440" s="7">
        <f>Datos_Limpios[[#This Row],[Number of Complaints or Support]]/Datos_Limpios[[#This Row],[Account Length (in months)]]</f>
        <v>0</v>
      </c>
      <c r="V440" s="4" t="str" cm="1">
        <f t="array" ref="V440">_xlfn.IFS(H440&lt;30,"Under 30",H440&lt;66,"Middle Age",H440&gt;=66,"Senior")</f>
        <v>Under 30</v>
      </c>
      <c r="W440" s="4" t="s">
        <v>29</v>
      </c>
    </row>
    <row r="441" spans="1:23" x14ac:dyDescent="0.3">
      <c r="A441" s="4" t="s">
        <v>554</v>
      </c>
      <c r="B441" s="4" t="s">
        <v>24</v>
      </c>
      <c r="C441" s="4">
        <v>1</v>
      </c>
      <c r="D441" s="4">
        <v>0</v>
      </c>
      <c r="E441" s="4" t="s">
        <v>31</v>
      </c>
      <c r="F441" s="4" t="s">
        <v>70</v>
      </c>
      <c r="G441" s="4" t="s">
        <v>33</v>
      </c>
      <c r="H441" s="4">
        <v>48</v>
      </c>
      <c r="I441" s="4" t="s">
        <v>24</v>
      </c>
      <c r="J441" s="4">
        <v>0</v>
      </c>
      <c r="K441" s="4" t="s">
        <v>27</v>
      </c>
      <c r="L441" s="4" t="s">
        <v>28</v>
      </c>
      <c r="M441" s="4">
        <v>33</v>
      </c>
      <c r="P441" s="5">
        <v>45199</v>
      </c>
      <c r="Q441" s="6">
        <v>34.139910018416202</v>
      </c>
      <c r="R441" s="4">
        <v>3</v>
      </c>
      <c r="S441" s="4" t="str" cm="1">
        <f t="array" ref="S441">_xlfn.IFS(R441=0,"None",R441&lt;3,"Low",R441&lt;6,"Medium",R441&lt;=10,"High")</f>
        <v>Medium</v>
      </c>
      <c r="T441" s="4" t="str" cm="1">
        <f t="array" ref="T441">_xlfn.IFS(M441&lt;=20,"Low",M441&lt;=50,"Medium",M441&lt;=90,"High")</f>
        <v>Medium</v>
      </c>
      <c r="U441" s="7">
        <f>Datos_Limpios[[#This Row],[Number of Complaints or Support]]/Datos_Limpios[[#This Row],[Account Length (in months)]]</f>
        <v>3</v>
      </c>
      <c r="V441" s="4" t="str" cm="1">
        <f t="array" ref="V441">_xlfn.IFS(H441&lt;30,"Under 30",H441&lt;66,"Middle Age",H441&gt;=66,"Senior")</f>
        <v>Middle Age</v>
      </c>
      <c r="W441" s="4" t="s">
        <v>29</v>
      </c>
    </row>
    <row r="442" spans="1:23" x14ac:dyDescent="0.3">
      <c r="A442" s="4" t="s">
        <v>555</v>
      </c>
      <c r="B442" s="4" t="s">
        <v>24</v>
      </c>
      <c r="C442" s="4">
        <v>2</v>
      </c>
      <c r="D442" s="4">
        <v>2</v>
      </c>
      <c r="E442" s="4" t="s">
        <v>24</v>
      </c>
      <c r="F442" s="4" t="s">
        <v>52</v>
      </c>
      <c r="G442" s="4" t="s">
        <v>33</v>
      </c>
      <c r="H442" s="4">
        <v>48</v>
      </c>
      <c r="I442" s="4" t="s">
        <v>24</v>
      </c>
      <c r="J442" s="4">
        <v>0</v>
      </c>
      <c r="K442" s="4" t="s">
        <v>27</v>
      </c>
      <c r="L442" s="4" t="s">
        <v>28</v>
      </c>
      <c r="M442" s="4">
        <v>14</v>
      </c>
      <c r="P442" s="5">
        <v>44818</v>
      </c>
      <c r="Q442" s="6">
        <v>12.896687354395951</v>
      </c>
      <c r="R442" s="4">
        <v>6</v>
      </c>
      <c r="S442" s="4" t="str" cm="1">
        <f t="array" ref="S442">_xlfn.IFS(R442=0,"None",R442&lt;3,"Low",R442&lt;6,"Medium",R442&lt;=10,"High")</f>
        <v>High</v>
      </c>
      <c r="T442" s="4" t="str" cm="1">
        <f t="array" ref="T442">_xlfn.IFS(M442&lt;=20,"Low",M442&lt;=50,"Medium",M442&lt;=90,"High")</f>
        <v>Low</v>
      </c>
      <c r="U442" s="7">
        <f>Datos_Limpios[[#This Row],[Number of Complaints or Support]]/Datos_Limpios[[#This Row],[Account Length (in months)]]</f>
        <v>3</v>
      </c>
      <c r="V442" s="4" t="str" cm="1">
        <f t="array" ref="V442">_xlfn.IFS(H442&lt;30,"Under 30",H442&lt;66,"Middle Age",H442&gt;=66,"Senior")</f>
        <v>Middle Age</v>
      </c>
      <c r="W442" s="4" t="s">
        <v>40</v>
      </c>
    </row>
    <row r="443" spans="1:23" x14ac:dyDescent="0.3">
      <c r="A443" s="4" t="s">
        <v>556</v>
      </c>
      <c r="B443" s="4" t="s">
        <v>24</v>
      </c>
      <c r="C443" s="4">
        <v>13</v>
      </c>
      <c r="D443" s="4">
        <v>0</v>
      </c>
      <c r="E443" s="4" t="s">
        <v>31</v>
      </c>
      <c r="F443" s="4" t="s">
        <v>58</v>
      </c>
      <c r="G443" s="4" t="s">
        <v>33</v>
      </c>
      <c r="H443" s="4">
        <v>84</v>
      </c>
      <c r="I443" s="4" t="s">
        <v>24</v>
      </c>
      <c r="J443" s="4">
        <v>0</v>
      </c>
      <c r="K443" s="4" t="s">
        <v>46</v>
      </c>
      <c r="L443" s="4" t="s">
        <v>28</v>
      </c>
      <c r="M443" s="4">
        <v>37</v>
      </c>
      <c r="P443" s="5">
        <v>44432</v>
      </c>
      <c r="Q443" s="6">
        <v>30.778408524318209</v>
      </c>
      <c r="R443" s="4">
        <v>1</v>
      </c>
      <c r="S443" s="4" t="str" cm="1">
        <f t="array" ref="S443">_xlfn.IFS(R443=0,"None",R443&lt;3,"Low",R443&lt;6,"Medium",R443&lt;=10,"High")</f>
        <v>Low</v>
      </c>
      <c r="T443" s="4" t="str" cm="1">
        <f t="array" ref="T443">_xlfn.IFS(M443&lt;=20,"Low",M443&lt;=50,"Medium",M443&lt;=90,"High")</f>
        <v>Medium</v>
      </c>
      <c r="U443" s="7">
        <f>Datos_Limpios[[#This Row],[Number of Complaints or Support]]/Datos_Limpios[[#This Row],[Account Length (in months)]]</f>
        <v>7.6923076923076927E-2</v>
      </c>
      <c r="V443" s="4" t="str" cm="1">
        <f t="array" ref="V443">_xlfn.IFS(H443&lt;30,"Under 30",H443&lt;66,"Middle Age",H443&gt;=66,"Senior")</f>
        <v>Senior</v>
      </c>
      <c r="W443" s="4" t="s">
        <v>29</v>
      </c>
    </row>
    <row r="444" spans="1:23" x14ac:dyDescent="0.3">
      <c r="A444" s="4" t="s">
        <v>557</v>
      </c>
      <c r="B444" s="4" t="s">
        <v>24</v>
      </c>
      <c r="C444" s="4">
        <v>57</v>
      </c>
      <c r="D444" s="4">
        <v>0</v>
      </c>
      <c r="E444" s="4" t="s">
        <v>31</v>
      </c>
      <c r="F444" s="4" t="s">
        <v>140</v>
      </c>
      <c r="G444" s="4" t="s">
        <v>33</v>
      </c>
      <c r="H444" s="4">
        <v>36</v>
      </c>
      <c r="I444" s="4" t="s">
        <v>31</v>
      </c>
      <c r="J444" s="4">
        <v>3</v>
      </c>
      <c r="K444" s="4" t="s">
        <v>34</v>
      </c>
      <c r="L444" s="4" t="s">
        <v>35</v>
      </c>
      <c r="M444" s="4">
        <v>55</v>
      </c>
      <c r="P444" s="5">
        <v>45027</v>
      </c>
      <c r="Q444" s="6">
        <v>50.607340796399377</v>
      </c>
      <c r="R444" s="4">
        <v>0</v>
      </c>
      <c r="S444" s="4" t="str" cm="1">
        <f t="array" ref="S444">_xlfn.IFS(R444=0,"None",R444&lt;3,"Low",R444&lt;6,"Medium",R444&lt;=10,"High")</f>
        <v>None</v>
      </c>
      <c r="T444" s="4" t="str" cm="1">
        <f t="array" ref="T444">_xlfn.IFS(M444&lt;=20,"Low",M444&lt;=50,"Medium",M444&lt;=90,"High")</f>
        <v>High</v>
      </c>
      <c r="U444" s="7">
        <f>Datos_Limpios[[#This Row],[Number of Complaints or Support]]/Datos_Limpios[[#This Row],[Account Length (in months)]]</f>
        <v>0</v>
      </c>
      <c r="V444" s="4" t="str" cm="1">
        <f t="array" ref="V444">_xlfn.IFS(H444&lt;30,"Under 30",H444&lt;66,"Middle Age",H444&gt;=66,"Senior")</f>
        <v>Middle Age</v>
      </c>
      <c r="W444" s="4" t="s">
        <v>40</v>
      </c>
    </row>
    <row r="445" spans="1:23" x14ac:dyDescent="0.3">
      <c r="A445" s="4" t="s">
        <v>558</v>
      </c>
      <c r="B445" s="4" t="s">
        <v>24</v>
      </c>
      <c r="C445" s="4">
        <v>70</v>
      </c>
      <c r="D445" s="4">
        <v>0</v>
      </c>
      <c r="E445" s="4" t="s">
        <v>31</v>
      </c>
      <c r="F445" s="4" t="s">
        <v>132</v>
      </c>
      <c r="G445" s="4" t="s">
        <v>33</v>
      </c>
      <c r="H445" s="4">
        <v>80</v>
      </c>
      <c r="I445" s="4" t="s">
        <v>24</v>
      </c>
      <c r="J445" s="4">
        <v>0</v>
      </c>
      <c r="K445" s="4" t="s">
        <v>46</v>
      </c>
      <c r="L445" s="4" t="s">
        <v>28</v>
      </c>
      <c r="M445" s="4">
        <v>45</v>
      </c>
      <c r="P445" s="5">
        <v>45210</v>
      </c>
      <c r="Q445" s="6">
        <v>42.057017231857529</v>
      </c>
      <c r="R445" s="4">
        <v>10</v>
      </c>
      <c r="S445" s="4" t="str" cm="1">
        <f t="array" ref="S445">_xlfn.IFS(R445=0,"None",R445&lt;3,"Low",R445&lt;6,"Medium",R445&lt;=10,"High")</f>
        <v>High</v>
      </c>
      <c r="T445" s="4" t="str" cm="1">
        <f t="array" ref="T445">_xlfn.IFS(M445&lt;=20,"Low",M445&lt;=50,"Medium",M445&lt;=90,"High")</f>
        <v>Medium</v>
      </c>
      <c r="U445" s="7">
        <f>Datos_Limpios[[#This Row],[Number of Complaints or Support]]/Datos_Limpios[[#This Row],[Account Length (in months)]]</f>
        <v>0.14285714285714285</v>
      </c>
      <c r="V445" s="4" t="str" cm="1">
        <f t="array" ref="V445">_xlfn.IFS(H445&lt;30,"Under 30",H445&lt;66,"Middle Age",H445&gt;=66,"Senior")</f>
        <v>Senior</v>
      </c>
      <c r="W445" s="4" t="s">
        <v>43</v>
      </c>
    </row>
    <row r="446" spans="1:23" x14ac:dyDescent="0.3">
      <c r="A446" s="4" t="s">
        <v>559</v>
      </c>
      <c r="B446" s="4" t="s">
        <v>24</v>
      </c>
      <c r="C446" s="4">
        <v>71</v>
      </c>
      <c r="D446" s="4">
        <v>0</v>
      </c>
      <c r="E446" s="4" t="s">
        <v>31</v>
      </c>
      <c r="F446" s="4" t="s">
        <v>165</v>
      </c>
      <c r="G446" s="4" t="s">
        <v>26</v>
      </c>
      <c r="H446" s="4">
        <v>25</v>
      </c>
      <c r="I446" s="4" t="s">
        <v>24</v>
      </c>
      <c r="J446" s="4">
        <v>0</v>
      </c>
      <c r="K446" s="4" t="s">
        <v>46</v>
      </c>
      <c r="L446" s="4" t="s">
        <v>28</v>
      </c>
      <c r="M446" s="4">
        <v>64</v>
      </c>
      <c r="P446" s="5">
        <v>44994</v>
      </c>
      <c r="Q446" s="6">
        <v>55.647131362750322</v>
      </c>
      <c r="R446" s="4">
        <v>5</v>
      </c>
      <c r="S446" s="4" t="str" cm="1">
        <f t="array" ref="S446">_xlfn.IFS(R446=0,"None",R446&lt;3,"Low",R446&lt;6,"Medium",R446&lt;=10,"High")</f>
        <v>Medium</v>
      </c>
      <c r="T446" s="4" t="str" cm="1">
        <f t="array" ref="T446">_xlfn.IFS(M446&lt;=20,"Low",M446&lt;=50,"Medium",M446&lt;=90,"High")</f>
        <v>High</v>
      </c>
      <c r="U446" s="7">
        <f>Datos_Limpios[[#This Row],[Number of Complaints or Support]]/Datos_Limpios[[#This Row],[Account Length (in months)]]</f>
        <v>7.0422535211267609E-2</v>
      </c>
      <c r="V446" s="4" t="str" cm="1">
        <f t="array" ref="V446">_xlfn.IFS(H446&lt;30,"Under 30",H446&lt;66,"Middle Age",H446&gt;=66,"Senior")</f>
        <v>Under 30</v>
      </c>
      <c r="W446" s="4" t="s">
        <v>40</v>
      </c>
    </row>
    <row r="447" spans="1:23" x14ac:dyDescent="0.3">
      <c r="A447" s="4" t="s">
        <v>560</v>
      </c>
      <c r="B447" s="4" t="s">
        <v>24</v>
      </c>
      <c r="C447" s="4">
        <v>16</v>
      </c>
      <c r="D447" s="4">
        <v>0</v>
      </c>
      <c r="E447" s="4" t="s">
        <v>31</v>
      </c>
      <c r="F447" s="4" t="s">
        <v>72</v>
      </c>
      <c r="G447" s="4" t="s">
        <v>33</v>
      </c>
      <c r="H447" s="4">
        <v>51</v>
      </c>
      <c r="I447" s="4" t="s">
        <v>24</v>
      </c>
      <c r="J447" s="4">
        <v>0</v>
      </c>
      <c r="K447" s="4" t="s">
        <v>27</v>
      </c>
      <c r="L447" s="4" t="s">
        <v>35</v>
      </c>
      <c r="M447" s="4">
        <v>43</v>
      </c>
      <c r="P447" s="5">
        <v>44742</v>
      </c>
      <c r="Q447" s="6">
        <v>37.120477184314773</v>
      </c>
      <c r="R447" s="4">
        <v>8</v>
      </c>
      <c r="S447" s="4" t="str" cm="1">
        <f t="array" ref="S447">_xlfn.IFS(R447=0,"None",R447&lt;3,"Low",R447&lt;6,"Medium",R447&lt;=10,"High")</f>
        <v>High</v>
      </c>
      <c r="T447" s="4" t="str" cm="1">
        <f t="array" ref="T447">_xlfn.IFS(M447&lt;=20,"Low",M447&lt;=50,"Medium",M447&lt;=90,"High")</f>
        <v>Medium</v>
      </c>
      <c r="U447" s="7">
        <f>Datos_Limpios[[#This Row],[Number of Complaints or Support]]/Datos_Limpios[[#This Row],[Account Length (in months)]]</f>
        <v>0.5</v>
      </c>
      <c r="V447" s="4" t="str" cm="1">
        <f t="array" ref="V447">_xlfn.IFS(H447&lt;30,"Under 30",H447&lt;66,"Middle Age",H447&gt;=66,"Senior")</f>
        <v>Middle Age</v>
      </c>
      <c r="W447" s="4" t="s">
        <v>29</v>
      </c>
    </row>
    <row r="448" spans="1:23" x14ac:dyDescent="0.3">
      <c r="A448" s="4" t="s">
        <v>561</v>
      </c>
      <c r="B448" s="4" t="s">
        <v>24</v>
      </c>
      <c r="C448" s="4">
        <v>14</v>
      </c>
      <c r="D448" s="4">
        <v>1</v>
      </c>
      <c r="E448" s="4" t="s">
        <v>24</v>
      </c>
      <c r="F448" s="4" t="s">
        <v>209</v>
      </c>
      <c r="G448" s="4" t="s">
        <v>26</v>
      </c>
      <c r="H448" s="4">
        <v>55</v>
      </c>
      <c r="I448" s="4" t="s">
        <v>31</v>
      </c>
      <c r="J448" s="4">
        <v>3</v>
      </c>
      <c r="K448" s="4" t="s">
        <v>27</v>
      </c>
      <c r="L448" s="4" t="s">
        <v>28</v>
      </c>
      <c r="M448" s="4">
        <v>11</v>
      </c>
      <c r="P448" s="5">
        <v>44708</v>
      </c>
      <c r="Q448" s="6">
        <v>11.06308913599784</v>
      </c>
      <c r="R448" s="4">
        <v>5</v>
      </c>
      <c r="S448" s="4" t="str" cm="1">
        <f t="array" ref="S448">_xlfn.IFS(R448=0,"None",R448&lt;3,"Low",R448&lt;6,"Medium",R448&lt;=10,"High")</f>
        <v>Medium</v>
      </c>
      <c r="T448" s="4" t="str" cm="1">
        <f t="array" ref="T448">_xlfn.IFS(M448&lt;=20,"Low",M448&lt;=50,"Medium",M448&lt;=90,"High")</f>
        <v>Low</v>
      </c>
      <c r="U448" s="7">
        <f>Datos_Limpios[[#This Row],[Number of Complaints or Support]]/Datos_Limpios[[#This Row],[Account Length (in months)]]</f>
        <v>0.35714285714285715</v>
      </c>
      <c r="V448" s="4" t="str" cm="1">
        <f t="array" ref="V448">_xlfn.IFS(H448&lt;30,"Under 30",H448&lt;66,"Middle Age",H448&gt;=66,"Senior")</f>
        <v>Middle Age</v>
      </c>
      <c r="W448" s="4" t="s">
        <v>40</v>
      </c>
    </row>
    <row r="449" spans="1:23" x14ac:dyDescent="0.3">
      <c r="A449" s="4" t="s">
        <v>562</v>
      </c>
      <c r="B449" s="4" t="s">
        <v>24</v>
      </c>
      <c r="C449" s="4">
        <v>32</v>
      </c>
      <c r="D449" s="4">
        <v>0</v>
      </c>
      <c r="E449" s="4" t="s">
        <v>31</v>
      </c>
      <c r="F449" s="4" t="s">
        <v>138</v>
      </c>
      <c r="G449" s="4" t="s">
        <v>26</v>
      </c>
      <c r="H449" s="4">
        <v>72</v>
      </c>
      <c r="I449" s="4" t="s">
        <v>24</v>
      </c>
      <c r="J449" s="4">
        <v>0</v>
      </c>
      <c r="K449" s="4" t="s">
        <v>46</v>
      </c>
      <c r="L449" s="4" t="s">
        <v>115</v>
      </c>
      <c r="M449" s="4">
        <v>50</v>
      </c>
      <c r="P449" s="5">
        <v>44383</v>
      </c>
      <c r="Q449" s="6">
        <v>40.39180746794603</v>
      </c>
      <c r="R449" s="4">
        <v>4</v>
      </c>
      <c r="S449" s="4" t="str" cm="1">
        <f t="array" ref="S449">_xlfn.IFS(R449=0,"None",R449&lt;3,"Low",R449&lt;6,"Medium",R449&lt;=10,"High")</f>
        <v>Medium</v>
      </c>
      <c r="T449" s="4" t="str" cm="1">
        <f t="array" ref="T449">_xlfn.IFS(M449&lt;=20,"Low",M449&lt;=50,"Medium",M449&lt;=90,"High")</f>
        <v>Medium</v>
      </c>
      <c r="U449" s="7">
        <f>Datos_Limpios[[#This Row],[Number of Complaints or Support]]/Datos_Limpios[[#This Row],[Account Length (in months)]]</f>
        <v>0.125</v>
      </c>
      <c r="V449" s="4" t="str" cm="1">
        <f t="array" ref="V449">_xlfn.IFS(H449&lt;30,"Under 30",H449&lt;66,"Middle Age",H449&gt;=66,"Senior")</f>
        <v>Senior</v>
      </c>
      <c r="W449" s="4" t="s">
        <v>47</v>
      </c>
    </row>
    <row r="450" spans="1:23" x14ac:dyDescent="0.3">
      <c r="A450" s="4" t="s">
        <v>563</v>
      </c>
      <c r="B450" s="4" t="s">
        <v>24</v>
      </c>
      <c r="C450" s="4">
        <v>72</v>
      </c>
      <c r="D450" s="4">
        <v>0</v>
      </c>
      <c r="E450" s="4" t="s">
        <v>31</v>
      </c>
      <c r="F450" s="4" t="s">
        <v>89</v>
      </c>
      <c r="G450" s="4" t="s">
        <v>33</v>
      </c>
      <c r="H450" s="4">
        <v>21</v>
      </c>
      <c r="I450" s="4" t="s">
        <v>31</v>
      </c>
      <c r="J450" s="4">
        <v>5</v>
      </c>
      <c r="K450" s="4" t="s">
        <v>46</v>
      </c>
      <c r="L450" s="4" t="s">
        <v>28</v>
      </c>
      <c r="M450" s="4">
        <v>46</v>
      </c>
      <c r="P450" s="5">
        <v>44259</v>
      </c>
      <c r="Q450" s="6">
        <v>48.598596320023269</v>
      </c>
      <c r="R450" s="4">
        <v>10</v>
      </c>
      <c r="S450" s="4" t="str" cm="1">
        <f t="array" ref="S450">_xlfn.IFS(R450=0,"None",R450&lt;3,"Low",R450&lt;6,"Medium",R450&lt;=10,"High")</f>
        <v>High</v>
      </c>
      <c r="T450" s="4" t="str" cm="1">
        <f t="array" ref="T450">_xlfn.IFS(M450&lt;=20,"Low",M450&lt;=50,"Medium",M450&lt;=90,"High")</f>
        <v>Medium</v>
      </c>
      <c r="U450" s="7">
        <f>Datos_Limpios[[#This Row],[Number of Complaints or Support]]/Datos_Limpios[[#This Row],[Account Length (in months)]]</f>
        <v>0.1388888888888889</v>
      </c>
      <c r="V450" s="4" t="str" cm="1">
        <f t="array" ref="V450">_xlfn.IFS(H450&lt;30,"Under 30",H450&lt;66,"Middle Age",H450&gt;=66,"Senior")</f>
        <v>Under 30</v>
      </c>
      <c r="W450" s="4" t="s">
        <v>40</v>
      </c>
    </row>
    <row r="451" spans="1:23" x14ac:dyDescent="0.3">
      <c r="A451" s="4" t="s">
        <v>564</v>
      </c>
      <c r="B451" s="4" t="s">
        <v>24</v>
      </c>
      <c r="C451" s="4">
        <v>3</v>
      </c>
      <c r="D451" s="4">
        <v>0</v>
      </c>
      <c r="E451" s="4" t="s">
        <v>31</v>
      </c>
      <c r="F451" s="4" t="s">
        <v>129</v>
      </c>
      <c r="G451" s="4" t="s">
        <v>33</v>
      </c>
      <c r="H451" s="4">
        <v>38</v>
      </c>
      <c r="I451" s="4" t="s">
        <v>24</v>
      </c>
      <c r="J451" s="4">
        <v>0</v>
      </c>
      <c r="K451" s="4" t="s">
        <v>27</v>
      </c>
      <c r="L451" s="4" t="s">
        <v>35</v>
      </c>
      <c r="M451" s="4">
        <v>36</v>
      </c>
      <c r="P451" s="5">
        <v>44429</v>
      </c>
      <c r="Q451" s="6">
        <v>39.215692451106797</v>
      </c>
      <c r="R451" s="4">
        <v>10</v>
      </c>
      <c r="S451" s="4" t="str" cm="1">
        <f t="array" ref="S451">_xlfn.IFS(R451=0,"None",R451&lt;3,"Low",R451&lt;6,"Medium",R451&lt;=10,"High")</f>
        <v>High</v>
      </c>
      <c r="T451" s="4" t="str" cm="1">
        <f t="array" ref="T451">_xlfn.IFS(M451&lt;=20,"Low",M451&lt;=50,"Medium",M451&lt;=90,"High")</f>
        <v>Medium</v>
      </c>
      <c r="U451" s="7">
        <f>Datos_Limpios[[#This Row],[Number of Complaints or Support]]/Datos_Limpios[[#This Row],[Account Length (in months)]]</f>
        <v>3.3333333333333335</v>
      </c>
      <c r="V451" s="4" t="str" cm="1">
        <f t="array" ref="V451">_xlfn.IFS(H451&lt;30,"Under 30",H451&lt;66,"Middle Age",H451&gt;=66,"Senior")</f>
        <v>Middle Age</v>
      </c>
      <c r="W451" s="4" t="s">
        <v>29</v>
      </c>
    </row>
    <row r="452" spans="1:23" x14ac:dyDescent="0.3">
      <c r="A452" s="4" t="s">
        <v>565</v>
      </c>
      <c r="B452" s="4" t="s">
        <v>24</v>
      </c>
      <c r="C452" s="4">
        <v>60</v>
      </c>
      <c r="D452" s="4">
        <v>0</v>
      </c>
      <c r="E452" s="4" t="s">
        <v>24</v>
      </c>
      <c r="F452" s="4" t="s">
        <v>222</v>
      </c>
      <c r="G452" s="4" t="s">
        <v>33</v>
      </c>
      <c r="H452" s="4">
        <v>45</v>
      </c>
      <c r="I452" s="4" t="s">
        <v>31</v>
      </c>
      <c r="J452" s="4">
        <v>6</v>
      </c>
      <c r="K452" s="4" t="s">
        <v>46</v>
      </c>
      <c r="L452" s="4" t="s">
        <v>35</v>
      </c>
      <c r="M452" s="4">
        <v>7</v>
      </c>
      <c r="P452" s="5">
        <v>43928</v>
      </c>
      <c r="Q452" s="6">
        <v>7.5310838747914151</v>
      </c>
      <c r="R452" s="4">
        <v>7</v>
      </c>
      <c r="S452" s="4" t="str" cm="1">
        <f t="array" ref="S452">_xlfn.IFS(R452=0,"None",R452&lt;3,"Low",R452&lt;6,"Medium",R452&lt;=10,"High")</f>
        <v>High</v>
      </c>
      <c r="T452" s="4" t="str" cm="1">
        <f t="array" ref="T452">_xlfn.IFS(M452&lt;=20,"Low",M452&lt;=50,"Medium",M452&lt;=90,"High")</f>
        <v>Low</v>
      </c>
      <c r="U452" s="7">
        <f>Datos_Limpios[[#This Row],[Number of Complaints or Support]]/Datos_Limpios[[#This Row],[Account Length (in months)]]</f>
        <v>0.11666666666666667</v>
      </c>
      <c r="V452" s="4" t="str" cm="1">
        <f t="array" ref="V452">_xlfn.IFS(H452&lt;30,"Under 30",H452&lt;66,"Middle Age",H452&gt;=66,"Senior")</f>
        <v>Middle Age</v>
      </c>
      <c r="W452" s="4" t="s">
        <v>29</v>
      </c>
    </row>
    <row r="453" spans="1:23" x14ac:dyDescent="0.3">
      <c r="A453" s="4" t="s">
        <v>566</v>
      </c>
      <c r="B453" s="4" t="s">
        <v>24</v>
      </c>
      <c r="C453" s="4">
        <v>22</v>
      </c>
      <c r="D453" s="4">
        <v>0</v>
      </c>
      <c r="E453" s="4" t="s">
        <v>24</v>
      </c>
      <c r="F453" s="4" t="s">
        <v>140</v>
      </c>
      <c r="G453" s="4" t="s">
        <v>33</v>
      </c>
      <c r="H453" s="4">
        <v>49</v>
      </c>
      <c r="I453" s="4" t="s">
        <v>24</v>
      </c>
      <c r="J453" s="4">
        <v>0</v>
      </c>
      <c r="K453" s="4" t="s">
        <v>34</v>
      </c>
      <c r="L453" s="4" t="s">
        <v>28</v>
      </c>
      <c r="M453" s="4">
        <v>40</v>
      </c>
      <c r="P453" s="5">
        <v>44760</v>
      </c>
      <c r="Q453" s="6">
        <v>33.991328636166571</v>
      </c>
      <c r="R453" s="4">
        <v>2</v>
      </c>
      <c r="S453" s="4" t="str" cm="1">
        <f t="array" ref="S453">_xlfn.IFS(R453=0,"None",R453&lt;3,"Low",R453&lt;6,"Medium",R453&lt;=10,"High")</f>
        <v>Low</v>
      </c>
      <c r="T453" s="4" t="str" cm="1">
        <f t="array" ref="T453">_xlfn.IFS(M453&lt;=20,"Low",M453&lt;=50,"Medium",M453&lt;=90,"High")</f>
        <v>Medium</v>
      </c>
      <c r="U453" s="7">
        <f>Datos_Limpios[[#This Row],[Number of Complaints or Support]]/Datos_Limpios[[#This Row],[Account Length (in months)]]</f>
        <v>9.0909090909090912E-2</v>
      </c>
      <c r="V453" s="4" t="str" cm="1">
        <f t="array" ref="V453">_xlfn.IFS(H453&lt;30,"Under 30",H453&lt;66,"Middle Age",H453&gt;=66,"Senior")</f>
        <v>Middle Age</v>
      </c>
      <c r="W453" s="4" t="s">
        <v>40</v>
      </c>
    </row>
    <row r="454" spans="1:23" x14ac:dyDescent="0.3">
      <c r="A454" s="4" t="s">
        <v>567</v>
      </c>
      <c r="B454" s="4" t="s">
        <v>24</v>
      </c>
      <c r="C454" s="4">
        <v>9</v>
      </c>
      <c r="D454" s="4">
        <v>0</v>
      </c>
      <c r="E454" s="4" t="s">
        <v>31</v>
      </c>
      <c r="F454" s="4" t="s">
        <v>183</v>
      </c>
      <c r="G454" s="4" t="s">
        <v>33</v>
      </c>
      <c r="H454" s="4">
        <v>48</v>
      </c>
      <c r="I454" s="4" t="s">
        <v>24</v>
      </c>
      <c r="J454" s="4">
        <v>0</v>
      </c>
      <c r="K454" s="4" t="s">
        <v>27</v>
      </c>
      <c r="L454" s="4" t="s">
        <v>35</v>
      </c>
      <c r="M454" s="4">
        <v>55</v>
      </c>
      <c r="P454" s="5">
        <v>44556</v>
      </c>
      <c r="Q454" s="6">
        <v>64.197482651693235</v>
      </c>
      <c r="R454" s="4">
        <v>10</v>
      </c>
      <c r="S454" s="4" t="str" cm="1">
        <f t="array" ref="S454">_xlfn.IFS(R454=0,"None",R454&lt;3,"Low",R454&lt;6,"Medium",R454&lt;=10,"High")</f>
        <v>High</v>
      </c>
      <c r="T454" s="4" t="str" cm="1">
        <f t="array" ref="T454">_xlfn.IFS(M454&lt;=20,"Low",M454&lt;=50,"Medium",M454&lt;=90,"High")</f>
        <v>High</v>
      </c>
      <c r="U454" s="7">
        <f>Datos_Limpios[[#This Row],[Number of Complaints or Support]]/Datos_Limpios[[#This Row],[Account Length (in months)]]</f>
        <v>1.1111111111111112</v>
      </c>
      <c r="V454" s="4" t="str" cm="1">
        <f t="array" ref="V454">_xlfn.IFS(H454&lt;30,"Under 30",H454&lt;66,"Middle Age",H454&gt;=66,"Senior")</f>
        <v>Middle Age</v>
      </c>
      <c r="W454" s="4" t="s">
        <v>43</v>
      </c>
    </row>
    <row r="455" spans="1:23" x14ac:dyDescent="0.3">
      <c r="A455" s="4" t="s">
        <v>568</v>
      </c>
      <c r="B455" s="4" t="s">
        <v>31</v>
      </c>
      <c r="C455" s="4">
        <v>66</v>
      </c>
      <c r="D455" s="4">
        <v>4</v>
      </c>
      <c r="E455" s="4" t="s">
        <v>31</v>
      </c>
      <c r="F455" s="4" t="s">
        <v>157</v>
      </c>
      <c r="G455" s="4" t="s">
        <v>33</v>
      </c>
      <c r="H455" s="4">
        <v>57</v>
      </c>
      <c r="I455" s="4" t="s">
        <v>24</v>
      </c>
      <c r="J455" s="4">
        <v>0</v>
      </c>
      <c r="K455" s="4" t="s">
        <v>34</v>
      </c>
      <c r="L455" s="4" t="s">
        <v>35</v>
      </c>
      <c r="M455" s="4">
        <v>63</v>
      </c>
      <c r="N455" s="4" t="s">
        <v>38</v>
      </c>
      <c r="O455" s="4" t="s">
        <v>125</v>
      </c>
      <c r="P455" s="5">
        <v>44470</v>
      </c>
      <c r="Q455" s="6">
        <v>52.670975686443569</v>
      </c>
      <c r="R455" s="4">
        <v>8</v>
      </c>
      <c r="S455" s="4" t="str" cm="1">
        <f t="array" ref="S455">_xlfn.IFS(R455=0,"None",R455&lt;3,"Low",R455&lt;6,"Medium",R455&lt;=10,"High")</f>
        <v>High</v>
      </c>
      <c r="T455" s="4" t="str" cm="1">
        <f t="array" ref="T455">_xlfn.IFS(M455&lt;=20,"Low",M455&lt;=50,"Medium",M455&lt;=90,"High")</f>
        <v>High</v>
      </c>
      <c r="U455" s="7">
        <f>Datos_Limpios[[#This Row],[Number of Complaints or Support]]/Datos_Limpios[[#This Row],[Account Length (in months)]]</f>
        <v>0.12121212121212122</v>
      </c>
      <c r="V455" s="4" t="str" cm="1">
        <f t="array" ref="V455">_xlfn.IFS(H455&lt;30,"Under 30",H455&lt;66,"Middle Age",H455&gt;=66,"Senior")</f>
        <v>Middle Age</v>
      </c>
      <c r="W455" s="4" t="s">
        <v>47</v>
      </c>
    </row>
    <row r="456" spans="1:23" x14ac:dyDescent="0.3">
      <c r="A456" s="4" t="s">
        <v>569</v>
      </c>
      <c r="B456" s="4" t="s">
        <v>24</v>
      </c>
      <c r="C456" s="4">
        <v>44</v>
      </c>
      <c r="D456" s="4">
        <v>0</v>
      </c>
      <c r="E456" s="4" t="s">
        <v>31</v>
      </c>
      <c r="F456" s="4" t="s">
        <v>118</v>
      </c>
      <c r="G456" s="4" t="s">
        <v>26</v>
      </c>
      <c r="H456" s="4">
        <v>57</v>
      </c>
      <c r="I456" s="4" t="s">
        <v>31</v>
      </c>
      <c r="J456" s="4">
        <v>4</v>
      </c>
      <c r="K456" s="4" t="s">
        <v>27</v>
      </c>
      <c r="L456" s="4" t="s">
        <v>35</v>
      </c>
      <c r="M456" s="4">
        <v>42</v>
      </c>
      <c r="P456" s="5">
        <v>44850</v>
      </c>
      <c r="Q456" s="6">
        <v>39.835247550769878</v>
      </c>
      <c r="R456" s="4">
        <v>0</v>
      </c>
      <c r="S456" s="4" t="str" cm="1">
        <f t="array" ref="S456">_xlfn.IFS(R456=0,"None",R456&lt;3,"Low",R456&lt;6,"Medium",R456&lt;=10,"High")</f>
        <v>None</v>
      </c>
      <c r="T456" s="4" t="str" cm="1">
        <f t="array" ref="T456">_xlfn.IFS(M456&lt;=20,"Low",M456&lt;=50,"Medium",M456&lt;=90,"High")</f>
        <v>Medium</v>
      </c>
      <c r="U456" s="7">
        <f>Datos_Limpios[[#This Row],[Number of Complaints or Support]]/Datos_Limpios[[#This Row],[Account Length (in months)]]</f>
        <v>0</v>
      </c>
      <c r="V456" s="4" t="str" cm="1">
        <f t="array" ref="V456">_xlfn.IFS(H456&lt;30,"Under 30",H456&lt;66,"Middle Age",H456&gt;=66,"Senior")</f>
        <v>Middle Age</v>
      </c>
      <c r="W456" s="4" t="s">
        <v>47</v>
      </c>
    </row>
    <row r="457" spans="1:23" x14ac:dyDescent="0.3">
      <c r="A457" s="4" t="s">
        <v>570</v>
      </c>
      <c r="B457" s="4" t="s">
        <v>31</v>
      </c>
      <c r="C457" s="4">
        <v>18</v>
      </c>
      <c r="D457" s="4">
        <v>5</v>
      </c>
      <c r="E457" s="4" t="s">
        <v>31</v>
      </c>
      <c r="F457" s="4" t="s">
        <v>70</v>
      </c>
      <c r="G457" s="4" t="s">
        <v>33</v>
      </c>
      <c r="H457" s="4">
        <v>57</v>
      </c>
      <c r="I457" s="4" t="s">
        <v>24</v>
      </c>
      <c r="J457" s="4">
        <v>0</v>
      </c>
      <c r="K457" s="4" t="s">
        <v>27</v>
      </c>
      <c r="L457" s="4" t="s">
        <v>28</v>
      </c>
      <c r="M457" s="4">
        <v>22</v>
      </c>
      <c r="N457" s="4" t="s">
        <v>66</v>
      </c>
      <c r="O457" s="4" t="s">
        <v>122</v>
      </c>
      <c r="P457" s="5">
        <v>44587</v>
      </c>
      <c r="Q457" s="6">
        <v>18.915019704511121</v>
      </c>
      <c r="R457" s="4">
        <v>10</v>
      </c>
      <c r="S457" s="4" t="str" cm="1">
        <f t="array" ref="S457">_xlfn.IFS(R457=0,"None",R457&lt;3,"Low",R457&lt;6,"Medium",R457&lt;=10,"High")</f>
        <v>High</v>
      </c>
      <c r="T457" s="4" t="str" cm="1">
        <f t="array" ref="T457">_xlfn.IFS(M457&lt;=20,"Low",M457&lt;=50,"Medium",M457&lt;=90,"High")</f>
        <v>Medium</v>
      </c>
      <c r="U457" s="7">
        <f>Datos_Limpios[[#This Row],[Number of Complaints or Support]]/Datos_Limpios[[#This Row],[Account Length (in months)]]</f>
        <v>0.55555555555555558</v>
      </c>
      <c r="V457" s="4" t="str" cm="1">
        <f t="array" ref="V457">_xlfn.IFS(H457&lt;30,"Under 30",H457&lt;66,"Middle Age",H457&gt;=66,"Senior")</f>
        <v>Middle Age</v>
      </c>
      <c r="W457" s="4" t="s">
        <v>29</v>
      </c>
    </row>
    <row r="458" spans="1:23" x14ac:dyDescent="0.3">
      <c r="A458" s="4" t="s">
        <v>571</v>
      </c>
      <c r="B458" s="4" t="s">
        <v>24</v>
      </c>
      <c r="C458" s="4">
        <v>69</v>
      </c>
      <c r="D458" s="4">
        <v>0</v>
      </c>
      <c r="E458" s="4" t="s">
        <v>31</v>
      </c>
      <c r="F458" s="4" t="s">
        <v>60</v>
      </c>
      <c r="G458" s="4" t="s">
        <v>33</v>
      </c>
      <c r="H458" s="4">
        <v>42</v>
      </c>
      <c r="I458" s="4" t="s">
        <v>24</v>
      </c>
      <c r="J458" s="4">
        <v>0</v>
      </c>
      <c r="K458" s="4" t="s">
        <v>46</v>
      </c>
      <c r="L458" s="4" t="s">
        <v>28</v>
      </c>
      <c r="M458" s="4">
        <v>33</v>
      </c>
      <c r="P458" s="5">
        <v>44727</v>
      </c>
      <c r="Q458" s="6">
        <v>26.65437365881537</v>
      </c>
      <c r="R458" s="4">
        <v>10</v>
      </c>
      <c r="S458" s="4" t="str" cm="1">
        <f t="array" ref="S458">_xlfn.IFS(R458=0,"None",R458&lt;3,"Low",R458&lt;6,"Medium",R458&lt;=10,"High")</f>
        <v>High</v>
      </c>
      <c r="T458" s="4" t="str" cm="1">
        <f t="array" ref="T458">_xlfn.IFS(M458&lt;=20,"Low",M458&lt;=50,"Medium",M458&lt;=90,"High")</f>
        <v>Medium</v>
      </c>
      <c r="U458" s="7">
        <f>Datos_Limpios[[#This Row],[Number of Complaints or Support]]/Datos_Limpios[[#This Row],[Account Length (in months)]]</f>
        <v>0.14492753623188406</v>
      </c>
      <c r="V458" s="4" t="str" cm="1">
        <f t="array" ref="V458">_xlfn.IFS(H458&lt;30,"Under 30",H458&lt;66,"Middle Age",H458&gt;=66,"Senior")</f>
        <v>Middle Age</v>
      </c>
      <c r="W458" s="4" t="s">
        <v>40</v>
      </c>
    </row>
    <row r="459" spans="1:23" x14ac:dyDescent="0.3">
      <c r="A459" s="4" t="s">
        <v>572</v>
      </c>
      <c r="B459" s="4" t="s">
        <v>24</v>
      </c>
      <c r="C459" s="4">
        <v>69</v>
      </c>
      <c r="D459" s="4">
        <v>0</v>
      </c>
      <c r="E459" s="4" t="s">
        <v>24</v>
      </c>
      <c r="F459" s="4" t="s">
        <v>129</v>
      </c>
      <c r="G459" s="4" t="s">
        <v>26</v>
      </c>
      <c r="H459" s="4">
        <v>46</v>
      </c>
      <c r="I459" s="4" t="s">
        <v>31</v>
      </c>
      <c r="J459" s="4">
        <v>2</v>
      </c>
      <c r="K459" s="4" t="s">
        <v>34</v>
      </c>
      <c r="L459" s="4" t="s">
        <v>35</v>
      </c>
      <c r="M459" s="4">
        <v>29</v>
      </c>
      <c r="P459" s="5">
        <v>44683</v>
      </c>
      <c r="Q459" s="6">
        <v>25.85377733186575</v>
      </c>
      <c r="R459" s="4">
        <v>6</v>
      </c>
      <c r="S459" s="4" t="str" cm="1">
        <f t="array" ref="S459">_xlfn.IFS(R459=0,"None",R459&lt;3,"Low",R459&lt;6,"Medium",R459&lt;=10,"High")</f>
        <v>High</v>
      </c>
      <c r="T459" s="4" t="str" cm="1">
        <f t="array" ref="T459">_xlfn.IFS(M459&lt;=20,"Low",M459&lt;=50,"Medium",M459&lt;=90,"High")</f>
        <v>Medium</v>
      </c>
      <c r="U459" s="7">
        <f>Datos_Limpios[[#This Row],[Number of Complaints or Support]]/Datos_Limpios[[#This Row],[Account Length (in months)]]</f>
        <v>8.6956521739130432E-2</v>
      </c>
      <c r="V459" s="4" t="str" cm="1">
        <f t="array" ref="V459">_xlfn.IFS(H459&lt;30,"Under 30",H459&lt;66,"Middle Age",H459&gt;=66,"Senior")</f>
        <v>Middle Age</v>
      </c>
      <c r="W459" s="4" t="s">
        <v>29</v>
      </c>
    </row>
    <row r="460" spans="1:23" x14ac:dyDescent="0.3">
      <c r="A460" s="4" t="s">
        <v>573</v>
      </c>
      <c r="B460" s="4" t="s">
        <v>31</v>
      </c>
      <c r="C460" s="4">
        <v>8</v>
      </c>
      <c r="D460" s="4">
        <v>0</v>
      </c>
      <c r="E460" s="4" t="s">
        <v>31</v>
      </c>
      <c r="F460" s="4" t="s">
        <v>70</v>
      </c>
      <c r="G460" s="4" t="s">
        <v>33</v>
      </c>
      <c r="H460" s="4">
        <v>70</v>
      </c>
      <c r="I460" s="4" t="s">
        <v>24</v>
      </c>
      <c r="J460" s="4">
        <v>0</v>
      </c>
      <c r="K460" s="4" t="s">
        <v>27</v>
      </c>
      <c r="L460" s="4" t="s">
        <v>35</v>
      </c>
      <c r="M460" s="4">
        <v>37</v>
      </c>
      <c r="N460" s="4" t="s">
        <v>66</v>
      </c>
      <c r="O460" s="4" t="s">
        <v>436</v>
      </c>
      <c r="P460" s="5">
        <v>43922</v>
      </c>
      <c r="Q460" s="6">
        <v>43.642519906479002</v>
      </c>
      <c r="R460" s="4">
        <v>2</v>
      </c>
      <c r="S460" s="4" t="str" cm="1">
        <f t="array" ref="S460">_xlfn.IFS(R460=0,"None",R460&lt;3,"Low",R460&lt;6,"Medium",R460&lt;=10,"High")</f>
        <v>Low</v>
      </c>
      <c r="T460" s="4" t="str" cm="1">
        <f t="array" ref="T460">_xlfn.IFS(M460&lt;=20,"Low",M460&lt;=50,"Medium",M460&lt;=90,"High")</f>
        <v>Medium</v>
      </c>
      <c r="U460" s="7">
        <f>Datos_Limpios[[#This Row],[Number of Complaints or Support]]/Datos_Limpios[[#This Row],[Account Length (in months)]]</f>
        <v>0.25</v>
      </c>
      <c r="V460" s="4" t="str" cm="1">
        <f t="array" ref="V460">_xlfn.IFS(H460&lt;30,"Under 30",H460&lt;66,"Middle Age",H460&gt;=66,"Senior")</f>
        <v>Senior</v>
      </c>
      <c r="W460" s="4" t="s">
        <v>29</v>
      </c>
    </row>
    <row r="461" spans="1:23" x14ac:dyDescent="0.3">
      <c r="A461" s="4" t="s">
        <v>574</v>
      </c>
      <c r="B461" s="4" t="s">
        <v>24</v>
      </c>
      <c r="C461" s="4">
        <v>72</v>
      </c>
      <c r="D461" s="4">
        <v>0</v>
      </c>
      <c r="E461" s="4" t="s">
        <v>31</v>
      </c>
      <c r="F461" s="4" t="s">
        <v>262</v>
      </c>
      <c r="G461" s="4" t="s">
        <v>33</v>
      </c>
      <c r="H461" s="4">
        <v>36</v>
      </c>
      <c r="I461" s="4" t="s">
        <v>24</v>
      </c>
      <c r="J461" s="4">
        <v>0</v>
      </c>
      <c r="K461" s="4" t="s">
        <v>46</v>
      </c>
      <c r="L461" s="4" t="s">
        <v>35</v>
      </c>
      <c r="M461" s="4">
        <v>68</v>
      </c>
      <c r="P461" s="5">
        <v>45107</v>
      </c>
      <c r="Q461" s="6">
        <v>79.162885404381583</v>
      </c>
      <c r="R461" s="4">
        <v>9</v>
      </c>
      <c r="S461" s="4" t="str" cm="1">
        <f t="array" ref="S461">_xlfn.IFS(R461=0,"None",R461&lt;3,"Low",R461&lt;6,"Medium",R461&lt;=10,"High")</f>
        <v>High</v>
      </c>
      <c r="T461" s="4" t="str" cm="1">
        <f t="array" ref="T461">_xlfn.IFS(M461&lt;=20,"Low",M461&lt;=50,"Medium",M461&lt;=90,"High")</f>
        <v>High</v>
      </c>
      <c r="U461" s="7">
        <f>Datos_Limpios[[#This Row],[Number of Complaints or Support]]/Datos_Limpios[[#This Row],[Account Length (in months)]]</f>
        <v>0.125</v>
      </c>
      <c r="V461" s="4" t="str" cm="1">
        <f t="array" ref="V461">_xlfn.IFS(H461&lt;30,"Under 30",H461&lt;66,"Middle Age",H461&gt;=66,"Senior")</f>
        <v>Middle Age</v>
      </c>
      <c r="W461" s="4" t="s">
        <v>29</v>
      </c>
    </row>
    <row r="462" spans="1:23" x14ac:dyDescent="0.3">
      <c r="A462" s="4" t="s">
        <v>575</v>
      </c>
      <c r="B462" s="4" t="s">
        <v>24</v>
      </c>
      <c r="C462" s="4">
        <v>69</v>
      </c>
      <c r="D462" s="4">
        <v>0</v>
      </c>
      <c r="E462" s="4" t="s">
        <v>31</v>
      </c>
      <c r="F462" s="4" t="s">
        <v>32</v>
      </c>
      <c r="G462" s="4" t="s">
        <v>33</v>
      </c>
      <c r="H462" s="4">
        <v>80</v>
      </c>
      <c r="I462" s="4" t="s">
        <v>24</v>
      </c>
      <c r="J462" s="4">
        <v>0</v>
      </c>
      <c r="K462" s="4" t="s">
        <v>46</v>
      </c>
      <c r="L462" s="4" t="s">
        <v>35</v>
      </c>
      <c r="M462" s="4">
        <v>53</v>
      </c>
      <c r="P462" s="5">
        <v>44333</v>
      </c>
      <c r="Q462" s="6">
        <v>54.177756384249882</v>
      </c>
      <c r="R462" s="4">
        <v>3</v>
      </c>
      <c r="S462" s="4" t="str" cm="1">
        <f t="array" ref="S462">_xlfn.IFS(R462=0,"None",R462&lt;3,"Low",R462&lt;6,"Medium",R462&lt;=10,"High")</f>
        <v>Medium</v>
      </c>
      <c r="T462" s="4" t="str" cm="1">
        <f t="array" ref="T462">_xlfn.IFS(M462&lt;=20,"Low",M462&lt;=50,"Medium",M462&lt;=90,"High")</f>
        <v>High</v>
      </c>
      <c r="U462" s="7">
        <f>Datos_Limpios[[#This Row],[Number of Complaints or Support]]/Datos_Limpios[[#This Row],[Account Length (in months)]]</f>
        <v>4.3478260869565216E-2</v>
      </c>
      <c r="V462" s="4" t="str" cm="1">
        <f t="array" ref="V462">_xlfn.IFS(H462&lt;30,"Under 30",H462&lt;66,"Middle Age",H462&gt;=66,"Senior")</f>
        <v>Senior</v>
      </c>
      <c r="W462" s="4" t="s">
        <v>29</v>
      </c>
    </row>
    <row r="463" spans="1:23" x14ac:dyDescent="0.3">
      <c r="A463" s="4" t="s">
        <v>576</v>
      </c>
      <c r="B463" s="4" t="s">
        <v>24</v>
      </c>
      <c r="C463" s="4">
        <v>30</v>
      </c>
      <c r="D463" s="4">
        <v>0</v>
      </c>
      <c r="E463" s="4" t="s">
        <v>31</v>
      </c>
      <c r="F463" s="4" t="s">
        <v>209</v>
      </c>
      <c r="G463" s="4" t="s">
        <v>26</v>
      </c>
      <c r="H463" s="4">
        <v>60</v>
      </c>
      <c r="I463" s="4" t="s">
        <v>31</v>
      </c>
      <c r="J463" s="4">
        <v>6</v>
      </c>
      <c r="K463" s="4" t="s">
        <v>27</v>
      </c>
      <c r="L463" s="4" t="s">
        <v>35</v>
      </c>
      <c r="M463" s="4">
        <v>51</v>
      </c>
      <c r="P463" s="5">
        <v>44818</v>
      </c>
      <c r="Q463" s="6">
        <v>51.540236334607691</v>
      </c>
      <c r="R463" s="4">
        <v>1</v>
      </c>
      <c r="S463" s="4" t="str" cm="1">
        <f t="array" ref="S463">_xlfn.IFS(R463=0,"None",R463&lt;3,"Low",R463&lt;6,"Medium",R463&lt;=10,"High")</f>
        <v>Low</v>
      </c>
      <c r="T463" s="4" t="str" cm="1">
        <f t="array" ref="T463">_xlfn.IFS(M463&lt;=20,"Low",M463&lt;=50,"Medium",M463&lt;=90,"High")</f>
        <v>High</v>
      </c>
      <c r="U463" s="7">
        <f>Datos_Limpios[[#This Row],[Number of Complaints or Support]]/Datos_Limpios[[#This Row],[Account Length (in months)]]</f>
        <v>3.3333333333333333E-2</v>
      </c>
      <c r="V463" s="4" t="str" cm="1">
        <f t="array" ref="V463">_xlfn.IFS(H463&lt;30,"Under 30",H463&lt;66,"Middle Age",H463&gt;=66,"Senior")</f>
        <v>Middle Age</v>
      </c>
      <c r="W463" s="4" t="s">
        <v>40</v>
      </c>
    </row>
    <row r="464" spans="1:23" x14ac:dyDescent="0.3">
      <c r="A464" s="4" t="s">
        <v>577</v>
      </c>
      <c r="B464" s="4" t="s">
        <v>31</v>
      </c>
      <c r="C464" s="4">
        <v>56</v>
      </c>
      <c r="D464" s="4">
        <v>0</v>
      </c>
      <c r="E464" s="4" t="s">
        <v>31</v>
      </c>
      <c r="F464" s="4" t="s">
        <v>132</v>
      </c>
      <c r="G464" s="4" t="s">
        <v>33</v>
      </c>
      <c r="H464" s="4">
        <v>40</v>
      </c>
      <c r="I464" s="4" t="s">
        <v>24</v>
      </c>
      <c r="J464" s="4">
        <v>0</v>
      </c>
      <c r="K464" s="4" t="s">
        <v>34</v>
      </c>
      <c r="L464" s="4" t="s">
        <v>35</v>
      </c>
      <c r="M464" s="4">
        <v>27</v>
      </c>
      <c r="N464" s="4" t="s">
        <v>481</v>
      </c>
      <c r="O464" s="4" t="s">
        <v>481</v>
      </c>
      <c r="P464" s="5">
        <v>44827</v>
      </c>
      <c r="Q464" s="6">
        <v>24.733853121884739</v>
      </c>
      <c r="R464" s="4">
        <v>9</v>
      </c>
      <c r="S464" s="4" t="str" cm="1">
        <f t="array" ref="S464">_xlfn.IFS(R464=0,"None",R464&lt;3,"Low",R464&lt;6,"Medium",R464&lt;=10,"High")</f>
        <v>High</v>
      </c>
      <c r="T464" s="4" t="str" cm="1">
        <f t="array" ref="T464">_xlfn.IFS(M464&lt;=20,"Low",M464&lt;=50,"Medium",M464&lt;=90,"High")</f>
        <v>Medium</v>
      </c>
      <c r="U464" s="7">
        <f>Datos_Limpios[[#This Row],[Number of Complaints or Support]]/Datos_Limpios[[#This Row],[Account Length (in months)]]</f>
        <v>0.16071428571428573</v>
      </c>
      <c r="V464" s="4" t="str" cm="1">
        <f t="array" ref="V464">_xlfn.IFS(H464&lt;30,"Under 30",H464&lt;66,"Middle Age",H464&gt;=66,"Senior")</f>
        <v>Middle Age</v>
      </c>
      <c r="W464" s="4" t="s">
        <v>43</v>
      </c>
    </row>
    <row r="465" spans="1:23" x14ac:dyDescent="0.3">
      <c r="A465" s="4" t="s">
        <v>578</v>
      </c>
      <c r="B465" s="4" t="s">
        <v>31</v>
      </c>
      <c r="C465" s="4">
        <v>21</v>
      </c>
      <c r="D465" s="4">
        <v>5</v>
      </c>
      <c r="E465" s="4" t="s">
        <v>24</v>
      </c>
      <c r="F465" s="4" t="s">
        <v>45</v>
      </c>
      <c r="G465" s="4" t="s">
        <v>33</v>
      </c>
      <c r="H465" s="4">
        <v>37</v>
      </c>
      <c r="I465" s="4" t="s">
        <v>24</v>
      </c>
      <c r="J465" s="4">
        <v>0</v>
      </c>
      <c r="K465" s="4" t="s">
        <v>34</v>
      </c>
      <c r="L465" s="4" t="s">
        <v>115</v>
      </c>
      <c r="M465" s="4">
        <v>26</v>
      </c>
      <c r="N465" s="4" t="s">
        <v>107</v>
      </c>
      <c r="O465" s="4" t="s">
        <v>108</v>
      </c>
      <c r="P465" s="5">
        <v>44052</v>
      </c>
      <c r="Q465" s="6">
        <v>23.42590520744519</v>
      </c>
      <c r="R465" s="4">
        <v>0</v>
      </c>
      <c r="S465" s="4" t="str" cm="1">
        <f t="array" ref="S465">_xlfn.IFS(R465=0,"None",R465&lt;3,"Low",R465&lt;6,"Medium",R465&lt;=10,"High")</f>
        <v>None</v>
      </c>
      <c r="T465" s="4" t="str" cm="1">
        <f t="array" ref="T465">_xlfn.IFS(M465&lt;=20,"Low",M465&lt;=50,"Medium",M465&lt;=90,"High")</f>
        <v>Medium</v>
      </c>
      <c r="U465" s="7">
        <f>Datos_Limpios[[#This Row],[Number of Complaints or Support]]/Datos_Limpios[[#This Row],[Account Length (in months)]]</f>
        <v>0</v>
      </c>
      <c r="V465" s="4" t="str" cm="1">
        <f t="array" ref="V465">_xlfn.IFS(H465&lt;30,"Under 30",H465&lt;66,"Middle Age",H465&gt;=66,"Senior")</f>
        <v>Middle Age</v>
      </c>
      <c r="W465" s="4" t="s">
        <v>47</v>
      </c>
    </row>
    <row r="466" spans="1:23" x14ac:dyDescent="0.3">
      <c r="A466" s="4" t="s">
        <v>579</v>
      </c>
      <c r="B466" s="4" t="s">
        <v>24</v>
      </c>
      <c r="C466" s="4">
        <v>71</v>
      </c>
      <c r="D466" s="4">
        <v>0</v>
      </c>
      <c r="E466" s="4" t="s">
        <v>24</v>
      </c>
      <c r="F466" s="4" t="s">
        <v>262</v>
      </c>
      <c r="G466" s="4" t="s">
        <v>33</v>
      </c>
      <c r="H466" s="4">
        <v>85</v>
      </c>
      <c r="I466" s="4" t="s">
        <v>24</v>
      </c>
      <c r="J466" s="4">
        <v>0</v>
      </c>
      <c r="K466" s="4" t="s">
        <v>46</v>
      </c>
      <c r="L466" s="4" t="s">
        <v>35</v>
      </c>
      <c r="M466" s="4">
        <v>10</v>
      </c>
      <c r="P466" s="5">
        <v>44683</v>
      </c>
      <c r="Q466" s="6">
        <v>8.0404432002596025</v>
      </c>
      <c r="R466" s="4">
        <v>0</v>
      </c>
      <c r="S466" s="4" t="str" cm="1">
        <f t="array" ref="S466">_xlfn.IFS(R466=0,"None",R466&lt;3,"Low",R466&lt;6,"Medium",R466&lt;=10,"High")</f>
        <v>None</v>
      </c>
      <c r="T466" s="4" t="str" cm="1">
        <f t="array" ref="T466">_xlfn.IFS(M466&lt;=20,"Low",M466&lt;=50,"Medium",M466&lt;=90,"High")</f>
        <v>Low</v>
      </c>
      <c r="U466" s="7">
        <f>Datos_Limpios[[#This Row],[Number of Complaints or Support]]/Datos_Limpios[[#This Row],[Account Length (in months)]]</f>
        <v>0</v>
      </c>
      <c r="V466" s="4" t="str" cm="1">
        <f t="array" ref="V466">_xlfn.IFS(H466&lt;30,"Under 30",H466&lt;66,"Middle Age",H466&gt;=66,"Senior")</f>
        <v>Senior</v>
      </c>
      <c r="W466" s="4" t="s">
        <v>29</v>
      </c>
    </row>
    <row r="467" spans="1:23" x14ac:dyDescent="0.3">
      <c r="A467" s="4" t="s">
        <v>580</v>
      </c>
      <c r="B467" s="4" t="s">
        <v>24</v>
      </c>
      <c r="C467" s="4">
        <v>67</v>
      </c>
      <c r="D467" s="4">
        <v>0</v>
      </c>
      <c r="E467" s="4" t="s">
        <v>24</v>
      </c>
      <c r="F467" s="4" t="s">
        <v>32</v>
      </c>
      <c r="G467" s="4" t="s">
        <v>26</v>
      </c>
      <c r="H467" s="4">
        <v>44</v>
      </c>
      <c r="I467" s="4" t="s">
        <v>24</v>
      </c>
      <c r="J467" s="4">
        <v>0</v>
      </c>
      <c r="K467" s="4" t="s">
        <v>46</v>
      </c>
      <c r="L467" s="4" t="s">
        <v>28</v>
      </c>
      <c r="M467" s="4">
        <v>14</v>
      </c>
      <c r="P467" s="5">
        <v>44031</v>
      </c>
      <c r="Q467" s="6">
        <v>13.098647430441369</v>
      </c>
      <c r="R467" s="4">
        <v>9</v>
      </c>
      <c r="S467" s="4" t="str" cm="1">
        <f t="array" ref="S467">_xlfn.IFS(R467=0,"None",R467&lt;3,"Low",R467&lt;6,"Medium",R467&lt;=10,"High")</f>
        <v>High</v>
      </c>
      <c r="T467" s="4" t="str" cm="1">
        <f t="array" ref="T467">_xlfn.IFS(M467&lt;=20,"Low",M467&lt;=50,"Medium",M467&lt;=90,"High")</f>
        <v>Low</v>
      </c>
      <c r="U467" s="7">
        <f>Datos_Limpios[[#This Row],[Number of Complaints or Support]]/Datos_Limpios[[#This Row],[Account Length (in months)]]</f>
        <v>0.13432835820895522</v>
      </c>
      <c r="V467" s="4" t="str" cm="1">
        <f t="array" ref="V467">_xlfn.IFS(H467&lt;30,"Under 30",H467&lt;66,"Middle Age",H467&gt;=66,"Senior")</f>
        <v>Middle Age</v>
      </c>
      <c r="W467" s="4" t="s">
        <v>29</v>
      </c>
    </row>
    <row r="468" spans="1:23" x14ac:dyDescent="0.3">
      <c r="A468" s="4" t="s">
        <v>581</v>
      </c>
      <c r="B468" s="4" t="s">
        <v>24</v>
      </c>
      <c r="C468" s="4">
        <v>62</v>
      </c>
      <c r="D468" s="4">
        <v>0</v>
      </c>
      <c r="E468" s="4" t="s">
        <v>31</v>
      </c>
      <c r="F468" s="4" t="s">
        <v>32</v>
      </c>
      <c r="G468" s="4" t="s">
        <v>33</v>
      </c>
      <c r="H468" s="4">
        <v>60</v>
      </c>
      <c r="I468" s="4" t="s">
        <v>31</v>
      </c>
      <c r="J468" s="4">
        <v>6</v>
      </c>
      <c r="K468" s="4" t="s">
        <v>46</v>
      </c>
      <c r="L468" s="4" t="s">
        <v>35</v>
      </c>
      <c r="M468" s="4">
        <v>49</v>
      </c>
      <c r="P468" s="5">
        <v>44679</v>
      </c>
      <c r="Q468" s="6">
        <v>41.76121973186352</v>
      </c>
      <c r="R468" s="4">
        <v>8</v>
      </c>
      <c r="S468" s="4" t="str" cm="1">
        <f t="array" ref="S468">_xlfn.IFS(R468=0,"None",R468&lt;3,"Low",R468&lt;6,"Medium",R468&lt;=10,"High")</f>
        <v>High</v>
      </c>
      <c r="T468" s="4" t="str" cm="1">
        <f t="array" ref="T468">_xlfn.IFS(M468&lt;=20,"Low",M468&lt;=50,"Medium",M468&lt;=90,"High")</f>
        <v>Medium</v>
      </c>
      <c r="U468" s="7">
        <f>Datos_Limpios[[#This Row],[Number of Complaints or Support]]/Datos_Limpios[[#This Row],[Account Length (in months)]]</f>
        <v>0.12903225806451613</v>
      </c>
      <c r="V468" s="4" t="str" cm="1">
        <f t="array" ref="V468">_xlfn.IFS(H468&lt;30,"Under 30",H468&lt;66,"Middle Age",H468&gt;=66,"Senior")</f>
        <v>Middle Age</v>
      </c>
      <c r="W468" s="4" t="s">
        <v>29</v>
      </c>
    </row>
    <row r="469" spans="1:23" x14ac:dyDescent="0.3">
      <c r="A469" s="4" t="s">
        <v>582</v>
      </c>
      <c r="B469" s="4" t="s">
        <v>24</v>
      </c>
      <c r="C469" s="4">
        <v>7</v>
      </c>
      <c r="D469" s="4">
        <v>1</v>
      </c>
      <c r="E469" s="4" t="s">
        <v>24</v>
      </c>
      <c r="F469" s="4" t="s">
        <v>25</v>
      </c>
      <c r="G469" s="4" t="s">
        <v>26</v>
      </c>
      <c r="H469" s="4">
        <v>63</v>
      </c>
      <c r="I469" s="4" t="s">
        <v>24</v>
      </c>
      <c r="J469" s="4">
        <v>0</v>
      </c>
      <c r="K469" s="4" t="s">
        <v>27</v>
      </c>
      <c r="L469" s="4" t="s">
        <v>115</v>
      </c>
      <c r="M469" s="4">
        <v>13</v>
      </c>
      <c r="P469" s="5">
        <v>44230</v>
      </c>
      <c r="Q469" s="6">
        <v>14.526081549714529</v>
      </c>
      <c r="R469" s="4">
        <v>8</v>
      </c>
      <c r="S469" s="4" t="str" cm="1">
        <f t="array" ref="S469">_xlfn.IFS(R469=0,"None",R469&lt;3,"Low",R469&lt;6,"Medium",R469&lt;=10,"High")</f>
        <v>High</v>
      </c>
      <c r="T469" s="4" t="str" cm="1">
        <f t="array" ref="T469">_xlfn.IFS(M469&lt;=20,"Low",M469&lt;=50,"Medium",M469&lt;=90,"High")</f>
        <v>Low</v>
      </c>
      <c r="U469" s="7">
        <f>Datos_Limpios[[#This Row],[Number of Complaints or Support]]/Datos_Limpios[[#This Row],[Account Length (in months)]]</f>
        <v>1.1428571428571428</v>
      </c>
      <c r="V469" s="4" t="str" cm="1">
        <f t="array" ref="V469">_xlfn.IFS(H469&lt;30,"Under 30",H469&lt;66,"Middle Age",H469&gt;=66,"Senior")</f>
        <v>Middle Age</v>
      </c>
      <c r="W469" s="4" t="s">
        <v>29</v>
      </c>
    </row>
    <row r="470" spans="1:23" x14ac:dyDescent="0.3">
      <c r="A470" s="4" t="s">
        <v>583</v>
      </c>
      <c r="B470" s="4" t="s">
        <v>31</v>
      </c>
      <c r="C470" s="4">
        <v>15</v>
      </c>
      <c r="D470" s="4">
        <v>1</v>
      </c>
      <c r="E470" s="4" t="s">
        <v>31</v>
      </c>
      <c r="F470" s="4" t="s">
        <v>68</v>
      </c>
      <c r="G470" s="4" t="s">
        <v>33</v>
      </c>
      <c r="H470" s="4">
        <v>80</v>
      </c>
      <c r="I470" s="4" t="s">
        <v>24</v>
      </c>
      <c r="J470" s="4">
        <v>0</v>
      </c>
      <c r="K470" s="4" t="s">
        <v>27</v>
      </c>
      <c r="L470" s="4" t="s">
        <v>35</v>
      </c>
      <c r="M470" s="4">
        <v>29</v>
      </c>
      <c r="N470" s="4" t="s">
        <v>38</v>
      </c>
      <c r="O470" s="4" t="s">
        <v>181</v>
      </c>
      <c r="P470" s="5">
        <v>44222</v>
      </c>
      <c r="Q470" s="6">
        <v>25.483201934857771</v>
      </c>
      <c r="R470" s="4">
        <v>6</v>
      </c>
      <c r="S470" s="4" t="str" cm="1">
        <f t="array" ref="S470">_xlfn.IFS(R470=0,"None",R470&lt;3,"Low",R470&lt;6,"Medium",R470&lt;=10,"High")</f>
        <v>High</v>
      </c>
      <c r="T470" s="4" t="str" cm="1">
        <f t="array" ref="T470">_xlfn.IFS(M470&lt;=20,"Low",M470&lt;=50,"Medium",M470&lt;=90,"High")</f>
        <v>Medium</v>
      </c>
      <c r="U470" s="7">
        <f>Datos_Limpios[[#This Row],[Number of Complaints or Support]]/Datos_Limpios[[#This Row],[Account Length (in months)]]</f>
        <v>0.4</v>
      </c>
      <c r="V470" s="4" t="str" cm="1">
        <f t="array" ref="V470">_xlfn.IFS(H470&lt;30,"Under 30",H470&lt;66,"Middle Age",H470&gt;=66,"Senior")</f>
        <v>Senior</v>
      </c>
      <c r="W470" s="4" t="s">
        <v>40</v>
      </c>
    </row>
    <row r="471" spans="1:23" x14ac:dyDescent="0.3">
      <c r="A471" s="4" t="s">
        <v>584</v>
      </c>
      <c r="B471" s="4" t="s">
        <v>24</v>
      </c>
      <c r="C471" s="4">
        <v>30</v>
      </c>
      <c r="D471" s="4">
        <v>2</v>
      </c>
      <c r="E471" s="4" t="s">
        <v>31</v>
      </c>
      <c r="F471" s="4" t="s">
        <v>79</v>
      </c>
      <c r="G471" s="4" t="s">
        <v>33</v>
      </c>
      <c r="H471" s="4">
        <v>60</v>
      </c>
      <c r="I471" s="4" t="s">
        <v>24</v>
      </c>
      <c r="J471" s="4">
        <v>0</v>
      </c>
      <c r="K471" s="4" t="s">
        <v>27</v>
      </c>
      <c r="L471" s="4" t="s">
        <v>35</v>
      </c>
      <c r="M471" s="4">
        <v>19</v>
      </c>
      <c r="P471" s="5">
        <v>44825</v>
      </c>
      <c r="Q471" s="6">
        <v>15.903459033237031</v>
      </c>
      <c r="R471" s="4">
        <v>8</v>
      </c>
      <c r="S471" s="4" t="str" cm="1">
        <f t="array" ref="S471">_xlfn.IFS(R471=0,"None",R471&lt;3,"Low",R471&lt;6,"Medium",R471&lt;=10,"High")</f>
        <v>High</v>
      </c>
      <c r="T471" s="4" t="str" cm="1">
        <f t="array" ref="T471">_xlfn.IFS(M471&lt;=20,"Low",M471&lt;=50,"Medium",M471&lt;=90,"High")</f>
        <v>Low</v>
      </c>
      <c r="U471" s="7">
        <f>Datos_Limpios[[#This Row],[Number of Complaints or Support]]/Datos_Limpios[[#This Row],[Account Length (in months)]]</f>
        <v>0.26666666666666666</v>
      </c>
      <c r="V471" s="4" t="str" cm="1">
        <f t="array" ref="V471">_xlfn.IFS(H471&lt;30,"Under 30",H471&lt;66,"Middle Age",H471&gt;=66,"Senior")</f>
        <v>Middle Age</v>
      </c>
      <c r="W471" s="4" t="s">
        <v>43</v>
      </c>
    </row>
    <row r="472" spans="1:23" x14ac:dyDescent="0.3">
      <c r="A472" s="4" t="s">
        <v>585</v>
      </c>
      <c r="B472" s="4" t="s">
        <v>31</v>
      </c>
      <c r="C472" s="4">
        <v>1</v>
      </c>
      <c r="D472" s="4">
        <v>2</v>
      </c>
      <c r="E472" s="4" t="s">
        <v>31</v>
      </c>
      <c r="F472" s="4" t="s">
        <v>140</v>
      </c>
      <c r="G472" s="4" t="s">
        <v>26</v>
      </c>
      <c r="H472" s="4">
        <v>62</v>
      </c>
      <c r="I472" s="4" t="s">
        <v>24</v>
      </c>
      <c r="J472" s="4">
        <v>0</v>
      </c>
      <c r="K472" s="4" t="s">
        <v>27</v>
      </c>
      <c r="L472" s="4" t="s">
        <v>35</v>
      </c>
      <c r="M472" s="4">
        <v>33</v>
      </c>
      <c r="N472" s="4" t="s">
        <v>38</v>
      </c>
      <c r="O472" s="4" t="s">
        <v>125</v>
      </c>
      <c r="P472" s="5">
        <v>44722</v>
      </c>
      <c r="Q472" s="6">
        <v>30.826028300186621</v>
      </c>
      <c r="R472" s="4">
        <v>0</v>
      </c>
      <c r="S472" s="4" t="str" cm="1">
        <f t="array" ref="S472">_xlfn.IFS(R472=0,"None",R472&lt;3,"Low",R472&lt;6,"Medium",R472&lt;=10,"High")</f>
        <v>None</v>
      </c>
      <c r="T472" s="4" t="str" cm="1">
        <f t="array" ref="T472">_xlfn.IFS(M472&lt;=20,"Low",M472&lt;=50,"Medium",M472&lt;=90,"High")</f>
        <v>Medium</v>
      </c>
      <c r="U472" s="7">
        <f>Datos_Limpios[[#This Row],[Number of Complaints or Support]]/Datos_Limpios[[#This Row],[Account Length (in months)]]</f>
        <v>0</v>
      </c>
      <c r="V472" s="4" t="str" cm="1">
        <f t="array" ref="V472">_xlfn.IFS(H472&lt;30,"Under 30",H472&lt;66,"Middle Age",H472&gt;=66,"Senior")</f>
        <v>Middle Age</v>
      </c>
      <c r="W472" s="4" t="s">
        <v>40</v>
      </c>
    </row>
    <row r="473" spans="1:23" x14ac:dyDescent="0.3">
      <c r="A473" s="4" t="s">
        <v>586</v>
      </c>
      <c r="B473" s="4" t="s">
        <v>24</v>
      </c>
      <c r="C473" s="4">
        <v>59</v>
      </c>
      <c r="D473" s="4">
        <v>0</v>
      </c>
      <c r="E473" s="4" t="s">
        <v>24</v>
      </c>
      <c r="F473" s="4" t="s">
        <v>65</v>
      </c>
      <c r="G473" s="4" t="s">
        <v>26</v>
      </c>
      <c r="H473" s="4">
        <v>60</v>
      </c>
      <c r="I473" s="4" t="s">
        <v>24</v>
      </c>
      <c r="J473" s="4">
        <v>0</v>
      </c>
      <c r="K473" s="4" t="s">
        <v>34</v>
      </c>
      <c r="L473" s="4" t="s">
        <v>35</v>
      </c>
      <c r="M473" s="4">
        <v>43</v>
      </c>
      <c r="P473" s="5">
        <v>44124</v>
      </c>
      <c r="Q473" s="6">
        <v>50.752417029128253</v>
      </c>
      <c r="R473" s="4">
        <v>4</v>
      </c>
      <c r="S473" s="4" t="str" cm="1">
        <f t="array" ref="S473">_xlfn.IFS(R473=0,"None",R473&lt;3,"Low",R473&lt;6,"Medium",R473&lt;=10,"High")</f>
        <v>Medium</v>
      </c>
      <c r="T473" s="4" t="str" cm="1">
        <f t="array" ref="T473">_xlfn.IFS(M473&lt;=20,"Low",M473&lt;=50,"Medium",M473&lt;=90,"High")</f>
        <v>Medium</v>
      </c>
      <c r="U473" s="7">
        <f>Datos_Limpios[[#This Row],[Number of Complaints or Support]]/Datos_Limpios[[#This Row],[Account Length (in months)]]</f>
        <v>6.7796610169491525E-2</v>
      </c>
      <c r="V473" s="4" t="str" cm="1">
        <f t="array" ref="V473">_xlfn.IFS(H473&lt;30,"Under 30",H473&lt;66,"Middle Age",H473&gt;=66,"Senior")</f>
        <v>Middle Age</v>
      </c>
      <c r="W473" s="4" t="s">
        <v>43</v>
      </c>
    </row>
    <row r="474" spans="1:23" x14ac:dyDescent="0.3">
      <c r="A474" s="4" t="s">
        <v>587</v>
      </c>
      <c r="B474" s="4" t="s">
        <v>24</v>
      </c>
      <c r="C474" s="4">
        <v>72</v>
      </c>
      <c r="D474" s="4">
        <v>0</v>
      </c>
      <c r="E474" s="4" t="s">
        <v>31</v>
      </c>
      <c r="F474" s="4" t="s">
        <v>165</v>
      </c>
      <c r="G474" s="4" t="s">
        <v>26</v>
      </c>
      <c r="H474" s="4">
        <v>75</v>
      </c>
      <c r="I474" s="4" t="s">
        <v>24</v>
      </c>
      <c r="J474" s="4">
        <v>0</v>
      </c>
      <c r="K474" s="4" t="s">
        <v>46</v>
      </c>
      <c r="L474" s="4" t="s">
        <v>35</v>
      </c>
      <c r="M474" s="4">
        <v>49</v>
      </c>
      <c r="P474" s="5">
        <v>43963</v>
      </c>
      <c r="Q474" s="6">
        <v>56.929973689265879</v>
      </c>
      <c r="R474" s="4">
        <v>2</v>
      </c>
      <c r="S474" s="4" t="str" cm="1">
        <f t="array" ref="S474">_xlfn.IFS(R474=0,"None",R474&lt;3,"Low",R474&lt;6,"Medium",R474&lt;=10,"High")</f>
        <v>Low</v>
      </c>
      <c r="T474" s="4" t="str" cm="1">
        <f t="array" ref="T474">_xlfn.IFS(M474&lt;=20,"Low",M474&lt;=50,"Medium",M474&lt;=90,"High")</f>
        <v>Medium</v>
      </c>
      <c r="U474" s="7">
        <f>Datos_Limpios[[#This Row],[Number of Complaints or Support]]/Datos_Limpios[[#This Row],[Account Length (in months)]]</f>
        <v>2.7777777777777776E-2</v>
      </c>
      <c r="V474" s="4" t="str" cm="1">
        <f t="array" ref="V474">_xlfn.IFS(H474&lt;30,"Under 30",H474&lt;66,"Middle Age",H474&gt;=66,"Senior")</f>
        <v>Senior</v>
      </c>
      <c r="W474" s="4" t="s">
        <v>40</v>
      </c>
    </row>
    <row r="475" spans="1:23" x14ac:dyDescent="0.3">
      <c r="A475" s="4" t="s">
        <v>588</v>
      </c>
      <c r="B475" s="4" t="s">
        <v>24</v>
      </c>
      <c r="C475" s="4">
        <v>22</v>
      </c>
      <c r="D475" s="4">
        <v>0</v>
      </c>
      <c r="E475" s="4" t="s">
        <v>24</v>
      </c>
      <c r="F475" s="4" t="s">
        <v>262</v>
      </c>
      <c r="G475" s="4" t="s">
        <v>26</v>
      </c>
      <c r="H475" s="4">
        <v>37</v>
      </c>
      <c r="I475" s="4" t="s">
        <v>31</v>
      </c>
      <c r="J475" s="4">
        <v>2</v>
      </c>
      <c r="K475" s="4" t="s">
        <v>27</v>
      </c>
      <c r="L475" s="4" t="s">
        <v>28</v>
      </c>
      <c r="M475" s="4">
        <v>10</v>
      </c>
      <c r="P475" s="5">
        <v>44700</v>
      </c>
      <c r="Q475" s="6">
        <v>10.212605725102939</v>
      </c>
      <c r="R475" s="4">
        <v>2</v>
      </c>
      <c r="S475" s="4" t="str" cm="1">
        <f t="array" ref="S475">_xlfn.IFS(R475=0,"None",R475&lt;3,"Low",R475&lt;6,"Medium",R475&lt;=10,"High")</f>
        <v>Low</v>
      </c>
      <c r="T475" s="4" t="str" cm="1">
        <f t="array" ref="T475">_xlfn.IFS(M475&lt;=20,"Low",M475&lt;=50,"Medium",M475&lt;=90,"High")</f>
        <v>Low</v>
      </c>
      <c r="U475" s="7">
        <f>Datos_Limpios[[#This Row],[Number of Complaints or Support]]/Datos_Limpios[[#This Row],[Account Length (in months)]]</f>
        <v>9.0909090909090912E-2</v>
      </c>
      <c r="V475" s="4" t="str" cm="1">
        <f t="array" ref="V475">_xlfn.IFS(H475&lt;30,"Under 30",H475&lt;66,"Middle Age",H475&gt;=66,"Senior")</f>
        <v>Middle Age</v>
      </c>
      <c r="W475" s="4" t="s">
        <v>29</v>
      </c>
    </row>
    <row r="476" spans="1:23" x14ac:dyDescent="0.3">
      <c r="A476" s="4" t="s">
        <v>589</v>
      </c>
      <c r="B476" s="4" t="s">
        <v>24</v>
      </c>
      <c r="C476" s="4">
        <v>60</v>
      </c>
      <c r="D476" s="4">
        <v>0</v>
      </c>
      <c r="E476" s="4" t="s">
        <v>31</v>
      </c>
      <c r="F476" s="4" t="s">
        <v>98</v>
      </c>
      <c r="G476" s="4" t="s">
        <v>33</v>
      </c>
      <c r="H476" s="4">
        <v>64</v>
      </c>
      <c r="I476" s="4" t="s">
        <v>24</v>
      </c>
      <c r="J476" s="4">
        <v>0</v>
      </c>
      <c r="K476" s="4" t="s">
        <v>34</v>
      </c>
      <c r="L476" s="4" t="s">
        <v>35</v>
      </c>
      <c r="M476" s="4">
        <v>28</v>
      </c>
      <c r="P476" s="5">
        <v>44136</v>
      </c>
      <c r="Q476" s="6">
        <v>23.766397277874042</v>
      </c>
      <c r="R476" s="4">
        <v>1</v>
      </c>
      <c r="S476" s="4" t="str" cm="1">
        <f t="array" ref="S476">_xlfn.IFS(R476=0,"None",R476&lt;3,"Low",R476&lt;6,"Medium",R476&lt;=10,"High")</f>
        <v>Low</v>
      </c>
      <c r="T476" s="4" t="str" cm="1">
        <f t="array" ref="T476">_xlfn.IFS(M476&lt;=20,"Low",M476&lt;=50,"Medium",M476&lt;=90,"High")</f>
        <v>Medium</v>
      </c>
      <c r="U476" s="7">
        <f>Datos_Limpios[[#This Row],[Number of Complaints or Support]]/Datos_Limpios[[#This Row],[Account Length (in months)]]</f>
        <v>1.6666666666666666E-2</v>
      </c>
      <c r="V476" s="4" t="str" cm="1">
        <f t="array" ref="V476">_xlfn.IFS(H476&lt;30,"Under 30",H476&lt;66,"Middle Age",H476&gt;=66,"Senior")</f>
        <v>Middle Age</v>
      </c>
      <c r="W476" s="4" t="s">
        <v>29</v>
      </c>
    </row>
    <row r="477" spans="1:23" x14ac:dyDescent="0.3">
      <c r="A477" s="4" t="s">
        <v>590</v>
      </c>
      <c r="B477" s="4" t="s">
        <v>24</v>
      </c>
      <c r="C477" s="4">
        <v>7</v>
      </c>
      <c r="D477" s="4">
        <v>0</v>
      </c>
      <c r="E477" s="4" t="s">
        <v>24</v>
      </c>
      <c r="F477" s="4" t="s">
        <v>49</v>
      </c>
      <c r="G477" s="4" t="s">
        <v>26</v>
      </c>
      <c r="H477" s="4">
        <v>26</v>
      </c>
      <c r="I477" s="4" t="s">
        <v>24</v>
      </c>
      <c r="J477" s="4">
        <v>0</v>
      </c>
      <c r="K477" s="4" t="s">
        <v>34</v>
      </c>
      <c r="L477" s="4" t="s">
        <v>35</v>
      </c>
      <c r="M477" s="4">
        <v>11</v>
      </c>
      <c r="P477" s="5">
        <v>44810</v>
      </c>
      <c r="Q477" s="6">
        <v>12.75786796030066</v>
      </c>
      <c r="R477" s="4">
        <v>1</v>
      </c>
      <c r="S477" s="4" t="str" cm="1">
        <f t="array" ref="S477">_xlfn.IFS(R477=0,"None",R477&lt;3,"Low",R477&lt;6,"Medium",R477&lt;=10,"High")</f>
        <v>Low</v>
      </c>
      <c r="T477" s="4" t="str" cm="1">
        <f t="array" ref="T477">_xlfn.IFS(M477&lt;=20,"Low",M477&lt;=50,"Medium",M477&lt;=90,"High")</f>
        <v>Low</v>
      </c>
      <c r="U477" s="7">
        <f>Datos_Limpios[[#This Row],[Number of Complaints or Support]]/Datos_Limpios[[#This Row],[Account Length (in months)]]</f>
        <v>0.14285714285714285</v>
      </c>
      <c r="V477" s="4" t="str" cm="1">
        <f t="array" ref="V477">_xlfn.IFS(H477&lt;30,"Under 30",H477&lt;66,"Middle Age",H477&gt;=66,"Senior")</f>
        <v>Under 30</v>
      </c>
      <c r="W477" s="4" t="s">
        <v>29</v>
      </c>
    </row>
    <row r="478" spans="1:23" x14ac:dyDescent="0.3">
      <c r="A478" s="4" t="s">
        <v>591</v>
      </c>
      <c r="B478" s="4" t="s">
        <v>24</v>
      </c>
      <c r="C478" s="4">
        <v>2</v>
      </c>
      <c r="D478" s="4">
        <v>0</v>
      </c>
      <c r="E478" s="4" t="s">
        <v>31</v>
      </c>
      <c r="F478" s="4" t="s">
        <v>173</v>
      </c>
      <c r="G478" s="4" t="s">
        <v>33</v>
      </c>
      <c r="H478" s="4">
        <v>35</v>
      </c>
      <c r="I478" s="4" t="s">
        <v>24</v>
      </c>
      <c r="J478" s="4">
        <v>0</v>
      </c>
      <c r="K478" s="4" t="s">
        <v>27</v>
      </c>
      <c r="L478" s="4" t="s">
        <v>28</v>
      </c>
      <c r="M478" s="4">
        <v>34</v>
      </c>
      <c r="P478" s="5">
        <v>45280</v>
      </c>
      <c r="Q478" s="6">
        <v>27.637022036449711</v>
      </c>
      <c r="R478" s="4">
        <v>1</v>
      </c>
      <c r="S478" s="4" t="str" cm="1">
        <f t="array" ref="S478">_xlfn.IFS(R478=0,"None",R478&lt;3,"Low",R478&lt;6,"Medium",R478&lt;=10,"High")</f>
        <v>Low</v>
      </c>
      <c r="T478" s="4" t="str" cm="1">
        <f t="array" ref="T478">_xlfn.IFS(M478&lt;=20,"Low",M478&lt;=50,"Medium",M478&lt;=90,"High")</f>
        <v>Medium</v>
      </c>
      <c r="U478" s="7">
        <f>Datos_Limpios[[#This Row],[Number of Complaints or Support]]/Datos_Limpios[[#This Row],[Account Length (in months)]]</f>
        <v>0.5</v>
      </c>
      <c r="V478" s="4" t="str" cm="1">
        <f t="array" ref="V478">_xlfn.IFS(H478&lt;30,"Under 30",H478&lt;66,"Middle Age",H478&gt;=66,"Senior")</f>
        <v>Middle Age</v>
      </c>
      <c r="W478" s="4" t="s">
        <v>43</v>
      </c>
    </row>
    <row r="479" spans="1:23" x14ac:dyDescent="0.3">
      <c r="A479" s="4" t="s">
        <v>592</v>
      </c>
      <c r="B479" s="4" t="s">
        <v>31</v>
      </c>
      <c r="C479" s="4">
        <v>3</v>
      </c>
      <c r="D479" s="4">
        <v>4</v>
      </c>
      <c r="E479" s="4" t="s">
        <v>31</v>
      </c>
      <c r="F479" s="4" t="s">
        <v>155</v>
      </c>
      <c r="G479" s="4" t="s">
        <v>26</v>
      </c>
      <c r="H479" s="4">
        <v>59</v>
      </c>
      <c r="I479" s="4" t="s">
        <v>24</v>
      </c>
      <c r="J479" s="4">
        <v>0</v>
      </c>
      <c r="K479" s="4" t="s">
        <v>27</v>
      </c>
      <c r="L479" s="4" t="s">
        <v>35</v>
      </c>
      <c r="M479" s="4">
        <v>52</v>
      </c>
      <c r="N479" s="4" t="s">
        <v>38</v>
      </c>
      <c r="O479" s="4" t="s">
        <v>125</v>
      </c>
      <c r="P479" s="5">
        <v>44914</v>
      </c>
      <c r="Q479" s="6">
        <v>48.83854008091555</v>
      </c>
      <c r="R479" s="4">
        <v>6</v>
      </c>
      <c r="S479" s="4" t="str" cm="1">
        <f t="array" ref="S479">_xlfn.IFS(R479=0,"None",R479&lt;3,"Low",R479&lt;6,"Medium",R479&lt;=10,"High")</f>
        <v>High</v>
      </c>
      <c r="T479" s="4" t="str" cm="1">
        <f t="array" ref="T479">_xlfn.IFS(M479&lt;=20,"Low",M479&lt;=50,"Medium",M479&lt;=90,"High")</f>
        <v>High</v>
      </c>
      <c r="U479" s="7">
        <f>Datos_Limpios[[#This Row],[Number of Complaints or Support]]/Datos_Limpios[[#This Row],[Account Length (in months)]]</f>
        <v>2</v>
      </c>
      <c r="V479" s="4" t="str" cm="1">
        <f t="array" ref="V479">_xlfn.IFS(H479&lt;30,"Under 30",H479&lt;66,"Middle Age",H479&gt;=66,"Senior")</f>
        <v>Middle Age</v>
      </c>
      <c r="W479" s="4" t="s">
        <v>40</v>
      </c>
    </row>
    <row r="480" spans="1:23" x14ac:dyDescent="0.3">
      <c r="A480" s="4" t="s">
        <v>593</v>
      </c>
      <c r="B480" s="4" t="s">
        <v>24</v>
      </c>
      <c r="C480" s="4">
        <v>1</v>
      </c>
      <c r="D480" s="4">
        <v>0</v>
      </c>
      <c r="E480" s="4" t="s">
        <v>24</v>
      </c>
      <c r="F480" s="4" t="s">
        <v>104</v>
      </c>
      <c r="G480" s="4" t="s">
        <v>33</v>
      </c>
      <c r="H480" s="4">
        <v>55</v>
      </c>
      <c r="I480" s="4" t="s">
        <v>31</v>
      </c>
      <c r="J480" s="4">
        <v>6</v>
      </c>
      <c r="K480" s="4" t="s">
        <v>27</v>
      </c>
      <c r="L480" s="4" t="s">
        <v>28</v>
      </c>
      <c r="M480" s="4">
        <v>10</v>
      </c>
      <c r="P480" s="5">
        <v>44022</v>
      </c>
      <c r="Q480" s="6">
        <v>9.3451967457613794</v>
      </c>
      <c r="R480" s="4">
        <v>0</v>
      </c>
      <c r="S480" s="4" t="str" cm="1">
        <f t="array" ref="S480">_xlfn.IFS(R480=0,"None",R480&lt;3,"Low",R480&lt;6,"Medium",R480&lt;=10,"High")</f>
        <v>None</v>
      </c>
      <c r="T480" s="4" t="str" cm="1">
        <f t="array" ref="T480">_xlfn.IFS(M480&lt;=20,"Low",M480&lt;=50,"Medium",M480&lt;=90,"High")</f>
        <v>Low</v>
      </c>
      <c r="U480" s="7">
        <f>Datos_Limpios[[#This Row],[Number of Complaints or Support]]/Datos_Limpios[[#This Row],[Account Length (in months)]]</f>
        <v>0</v>
      </c>
      <c r="V480" s="4" t="str" cm="1">
        <f t="array" ref="V480">_xlfn.IFS(H480&lt;30,"Under 30",H480&lt;66,"Middle Age",H480&gt;=66,"Senior")</f>
        <v>Middle Age</v>
      </c>
      <c r="W480" s="4" t="s">
        <v>43</v>
      </c>
    </row>
    <row r="481" spans="1:23" x14ac:dyDescent="0.3">
      <c r="A481" s="4" t="s">
        <v>594</v>
      </c>
      <c r="B481" s="4" t="s">
        <v>31</v>
      </c>
      <c r="C481" s="4">
        <v>6</v>
      </c>
      <c r="D481" s="4">
        <v>3</v>
      </c>
      <c r="E481" s="4" t="s">
        <v>31</v>
      </c>
      <c r="F481" s="4" t="s">
        <v>65</v>
      </c>
      <c r="G481" s="4" t="s">
        <v>26</v>
      </c>
      <c r="H481" s="4">
        <v>49</v>
      </c>
      <c r="I481" s="4" t="s">
        <v>24</v>
      </c>
      <c r="J481" s="4">
        <v>0</v>
      </c>
      <c r="K481" s="4" t="s">
        <v>27</v>
      </c>
      <c r="L481" s="4" t="s">
        <v>35</v>
      </c>
      <c r="M481" s="4">
        <v>29</v>
      </c>
      <c r="N481" s="4" t="s">
        <v>38</v>
      </c>
      <c r="O481" s="4" t="s">
        <v>181</v>
      </c>
      <c r="P481" s="5">
        <v>44181</v>
      </c>
      <c r="Q481" s="6">
        <v>33.307573424151521</v>
      </c>
      <c r="R481" s="4">
        <v>4</v>
      </c>
      <c r="S481" s="4" t="str" cm="1">
        <f t="array" ref="S481">_xlfn.IFS(R481=0,"None",R481&lt;3,"Low",R481&lt;6,"Medium",R481&lt;=10,"High")</f>
        <v>Medium</v>
      </c>
      <c r="T481" s="4" t="str" cm="1">
        <f t="array" ref="T481">_xlfn.IFS(M481&lt;=20,"Low",M481&lt;=50,"Medium",M481&lt;=90,"High")</f>
        <v>Medium</v>
      </c>
      <c r="U481" s="7">
        <f>Datos_Limpios[[#This Row],[Number of Complaints or Support]]/Datos_Limpios[[#This Row],[Account Length (in months)]]</f>
        <v>0.66666666666666663</v>
      </c>
      <c r="V481" s="4" t="str" cm="1">
        <f t="array" ref="V481">_xlfn.IFS(H481&lt;30,"Under 30",H481&lt;66,"Middle Age",H481&gt;=66,"Senior")</f>
        <v>Middle Age</v>
      </c>
      <c r="W481" s="4" t="s">
        <v>43</v>
      </c>
    </row>
    <row r="482" spans="1:23" x14ac:dyDescent="0.3">
      <c r="A482" s="4" t="s">
        <v>595</v>
      </c>
      <c r="B482" s="4" t="s">
        <v>31</v>
      </c>
      <c r="C482" s="4">
        <v>40</v>
      </c>
      <c r="D482" s="4">
        <v>0</v>
      </c>
      <c r="E482" s="4" t="s">
        <v>31</v>
      </c>
      <c r="F482" s="4" t="s">
        <v>262</v>
      </c>
      <c r="G482" s="4" t="s">
        <v>33</v>
      </c>
      <c r="H482" s="4">
        <v>81</v>
      </c>
      <c r="I482" s="4" t="s">
        <v>24</v>
      </c>
      <c r="J482" s="4">
        <v>0</v>
      </c>
      <c r="K482" s="4" t="s">
        <v>27</v>
      </c>
      <c r="L482" s="4" t="s">
        <v>35</v>
      </c>
      <c r="M482" s="4">
        <v>49</v>
      </c>
      <c r="N482" s="4" t="s">
        <v>107</v>
      </c>
      <c r="O482" s="4" t="s">
        <v>108</v>
      </c>
      <c r="P482" s="5">
        <v>44708</v>
      </c>
      <c r="Q482" s="6">
        <v>43.763526642232051</v>
      </c>
      <c r="R482" s="4">
        <v>3</v>
      </c>
      <c r="S482" s="4" t="str" cm="1">
        <f t="array" ref="S482">_xlfn.IFS(R482=0,"None",R482&lt;3,"Low",R482&lt;6,"Medium",R482&lt;=10,"High")</f>
        <v>Medium</v>
      </c>
      <c r="T482" s="4" t="str" cm="1">
        <f t="array" ref="T482">_xlfn.IFS(M482&lt;=20,"Low",M482&lt;=50,"Medium",M482&lt;=90,"High")</f>
        <v>Medium</v>
      </c>
      <c r="U482" s="7">
        <f>Datos_Limpios[[#This Row],[Number of Complaints or Support]]/Datos_Limpios[[#This Row],[Account Length (in months)]]</f>
        <v>7.4999999999999997E-2</v>
      </c>
      <c r="V482" s="4" t="str" cm="1">
        <f t="array" ref="V482">_xlfn.IFS(H482&lt;30,"Under 30",H482&lt;66,"Middle Age",H482&gt;=66,"Senior")</f>
        <v>Senior</v>
      </c>
      <c r="W482" s="4" t="s">
        <v>29</v>
      </c>
    </row>
    <row r="483" spans="1:23" x14ac:dyDescent="0.3">
      <c r="A483" s="4" t="s">
        <v>596</v>
      </c>
      <c r="B483" s="4" t="s">
        <v>24</v>
      </c>
      <c r="C483" s="4">
        <v>51</v>
      </c>
      <c r="D483" s="4">
        <v>0</v>
      </c>
      <c r="E483" s="4" t="s">
        <v>24</v>
      </c>
      <c r="F483" s="4" t="s">
        <v>104</v>
      </c>
      <c r="G483" s="4" t="s">
        <v>26</v>
      </c>
      <c r="H483" s="4">
        <v>33</v>
      </c>
      <c r="I483" s="4" t="s">
        <v>24</v>
      </c>
      <c r="J483" s="4">
        <v>0</v>
      </c>
      <c r="K483" s="4" t="s">
        <v>46</v>
      </c>
      <c r="L483" s="4" t="s">
        <v>35</v>
      </c>
      <c r="M483" s="4">
        <v>9</v>
      </c>
      <c r="P483" s="5">
        <v>43947</v>
      </c>
      <c r="Q483" s="6">
        <v>7.7900062594913786</v>
      </c>
      <c r="R483" s="4">
        <v>6</v>
      </c>
      <c r="S483" s="4" t="str" cm="1">
        <f t="array" ref="S483">_xlfn.IFS(R483=0,"None",R483&lt;3,"Low",R483&lt;6,"Medium",R483&lt;=10,"High")</f>
        <v>High</v>
      </c>
      <c r="T483" s="4" t="str" cm="1">
        <f t="array" ref="T483">_xlfn.IFS(M483&lt;=20,"Low",M483&lt;=50,"Medium",M483&lt;=90,"High")</f>
        <v>Low</v>
      </c>
      <c r="U483" s="7">
        <f>Datos_Limpios[[#This Row],[Number of Complaints or Support]]/Datos_Limpios[[#This Row],[Account Length (in months)]]</f>
        <v>0.11764705882352941</v>
      </c>
      <c r="V483" s="4" t="str" cm="1">
        <f t="array" ref="V483">_xlfn.IFS(H483&lt;30,"Under 30",H483&lt;66,"Middle Age",H483&gt;=66,"Senior")</f>
        <v>Middle Age</v>
      </c>
      <c r="W483" s="4" t="s">
        <v>43</v>
      </c>
    </row>
    <row r="484" spans="1:23" x14ac:dyDescent="0.3">
      <c r="A484" s="4" t="s">
        <v>597</v>
      </c>
      <c r="B484" s="4" t="s">
        <v>31</v>
      </c>
      <c r="C484" s="4">
        <v>47</v>
      </c>
      <c r="D484" s="4">
        <v>0</v>
      </c>
      <c r="E484" s="4" t="s">
        <v>31</v>
      </c>
      <c r="F484" s="4" t="s">
        <v>85</v>
      </c>
      <c r="G484" s="4" t="s">
        <v>26</v>
      </c>
      <c r="H484" s="4">
        <v>39</v>
      </c>
      <c r="I484" s="4" t="s">
        <v>24</v>
      </c>
      <c r="J484" s="4">
        <v>0</v>
      </c>
      <c r="K484" s="4" t="s">
        <v>27</v>
      </c>
      <c r="L484" s="4" t="s">
        <v>35</v>
      </c>
      <c r="M484" s="4">
        <v>32</v>
      </c>
      <c r="N484" s="4" t="s">
        <v>107</v>
      </c>
      <c r="O484" s="4" t="s">
        <v>108</v>
      </c>
      <c r="P484" s="5">
        <v>45249</v>
      </c>
      <c r="Q484" s="6">
        <v>26.268160234179621</v>
      </c>
      <c r="R484" s="4">
        <v>10</v>
      </c>
      <c r="S484" s="4" t="str" cm="1">
        <f t="array" ref="S484">_xlfn.IFS(R484=0,"None",R484&lt;3,"Low",R484&lt;6,"Medium",R484&lt;=10,"High")</f>
        <v>High</v>
      </c>
      <c r="T484" s="4" t="str" cm="1">
        <f t="array" ref="T484">_xlfn.IFS(M484&lt;=20,"Low",M484&lt;=50,"Medium",M484&lt;=90,"High")</f>
        <v>Medium</v>
      </c>
      <c r="U484" s="7">
        <f>Datos_Limpios[[#This Row],[Number of Complaints or Support]]/Datos_Limpios[[#This Row],[Account Length (in months)]]</f>
        <v>0.21276595744680851</v>
      </c>
      <c r="V484" s="4" t="str" cm="1">
        <f t="array" ref="V484">_xlfn.IFS(H484&lt;30,"Under 30",H484&lt;66,"Middle Age",H484&gt;=66,"Senior")</f>
        <v>Middle Age</v>
      </c>
      <c r="W484" s="4" t="s">
        <v>43</v>
      </c>
    </row>
    <row r="485" spans="1:23" x14ac:dyDescent="0.3">
      <c r="A485" s="4" t="s">
        <v>598</v>
      </c>
      <c r="B485" s="4" t="s">
        <v>24</v>
      </c>
      <c r="C485" s="4">
        <v>12</v>
      </c>
      <c r="D485" s="4">
        <v>0</v>
      </c>
      <c r="E485" s="4" t="s">
        <v>31</v>
      </c>
      <c r="F485" s="4" t="s">
        <v>72</v>
      </c>
      <c r="G485" s="4" t="s">
        <v>33</v>
      </c>
      <c r="H485" s="4">
        <v>20</v>
      </c>
      <c r="I485" s="4" t="s">
        <v>24</v>
      </c>
      <c r="J485" s="4">
        <v>0</v>
      </c>
      <c r="K485" s="4" t="s">
        <v>27</v>
      </c>
      <c r="L485" s="4" t="s">
        <v>35</v>
      </c>
      <c r="M485" s="4">
        <v>13</v>
      </c>
      <c r="P485" s="5">
        <v>44930</v>
      </c>
      <c r="Q485" s="6">
        <v>13.017764004021309</v>
      </c>
      <c r="R485" s="4">
        <v>4</v>
      </c>
      <c r="S485" s="4" t="str" cm="1">
        <f t="array" ref="S485">_xlfn.IFS(R485=0,"None",R485&lt;3,"Low",R485&lt;6,"Medium",R485&lt;=10,"High")</f>
        <v>Medium</v>
      </c>
      <c r="T485" s="4" t="str" cm="1">
        <f t="array" ref="T485">_xlfn.IFS(M485&lt;=20,"Low",M485&lt;=50,"Medium",M485&lt;=90,"High")</f>
        <v>Low</v>
      </c>
      <c r="U485" s="7">
        <f>Datos_Limpios[[#This Row],[Number of Complaints or Support]]/Datos_Limpios[[#This Row],[Account Length (in months)]]</f>
        <v>0.33333333333333331</v>
      </c>
      <c r="V485" s="4" t="str" cm="1">
        <f t="array" ref="V485">_xlfn.IFS(H485&lt;30,"Under 30",H485&lt;66,"Middle Age",H485&gt;=66,"Senior")</f>
        <v>Under 30</v>
      </c>
      <c r="W485" s="4" t="s">
        <v>29</v>
      </c>
    </row>
    <row r="486" spans="1:23" x14ac:dyDescent="0.3">
      <c r="A486" s="4" t="s">
        <v>599</v>
      </c>
      <c r="B486" s="4" t="s">
        <v>24</v>
      </c>
      <c r="C486" s="4">
        <v>7</v>
      </c>
      <c r="D486" s="4">
        <v>0</v>
      </c>
      <c r="E486" s="4" t="s">
        <v>31</v>
      </c>
      <c r="F486" s="4" t="s">
        <v>219</v>
      </c>
      <c r="G486" s="4" t="s">
        <v>33</v>
      </c>
      <c r="H486" s="4">
        <v>59</v>
      </c>
      <c r="I486" s="4" t="s">
        <v>24</v>
      </c>
      <c r="J486" s="4">
        <v>0</v>
      </c>
      <c r="K486" s="4" t="s">
        <v>27</v>
      </c>
      <c r="L486" s="4" t="s">
        <v>28</v>
      </c>
      <c r="M486" s="4">
        <v>9</v>
      </c>
      <c r="P486" s="5">
        <v>44343</v>
      </c>
      <c r="Q486" s="6">
        <v>10.47709974484501</v>
      </c>
      <c r="R486" s="4">
        <v>6</v>
      </c>
      <c r="S486" s="4" t="str" cm="1">
        <f t="array" ref="S486">_xlfn.IFS(R486=0,"None",R486&lt;3,"Low",R486&lt;6,"Medium",R486&lt;=10,"High")</f>
        <v>High</v>
      </c>
      <c r="T486" s="4" t="str" cm="1">
        <f t="array" ref="T486">_xlfn.IFS(M486&lt;=20,"Low",M486&lt;=50,"Medium",M486&lt;=90,"High")</f>
        <v>Low</v>
      </c>
      <c r="U486" s="7">
        <f>Datos_Limpios[[#This Row],[Number of Complaints or Support]]/Datos_Limpios[[#This Row],[Account Length (in months)]]</f>
        <v>0.8571428571428571</v>
      </c>
      <c r="V486" s="4" t="str" cm="1">
        <f t="array" ref="V486">_xlfn.IFS(H486&lt;30,"Under 30",H486&lt;66,"Middle Age",H486&gt;=66,"Senior")</f>
        <v>Middle Age</v>
      </c>
      <c r="W486" s="4" t="s">
        <v>43</v>
      </c>
    </row>
    <row r="487" spans="1:23" x14ac:dyDescent="0.3">
      <c r="A487" s="4" t="s">
        <v>600</v>
      </c>
      <c r="B487" s="4" t="s">
        <v>31</v>
      </c>
      <c r="C487" s="4">
        <v>20</v>
      </c>
      <c r="D487" s="4">
        <v>4</v>
      </c>
      <c r="E487" s="4" t="s">
        <v>31</v>
      </c>
      <c r="F487" s="4" t="s">
        <v>132</v>
      </c>
      <c r="G487" s="4" t="s">
        <v>33</v>
      </c>
      <c r="H487" s="4">
        <v>68</v>
      </c>
      <c r="I487" s="4" t="s">
        <v>24</v>
      </c>
      <c r="J487" s="4">
        <v>0</v>
      </c>
      <c r="K487" s="4" t="s">
        <v>27</v>
      </c>
      <c r="L487" s="4" t="s">
        <v>35</v>
      </c>
      <c r="M487" s="4">
        <v>40</v>
      </c>
      <c r="N487" s="4" t="s">
        <v>38</v>
      </c>
      <c r="O487" s="4" t="s">
        <v>125</v>
      </c>
      <c r="P487" s="5">
        <v>44053</v>
      </c>
      <c r="Q487" s="6">
        <v>42.448533759834191</v>
      </c>
      <c r="R487" s="4">
        <v>0</v>
      </c>
      <c r="S487" s="4" t="str" cm="1">
        <f t="array" ref="S487">_xlfn.IFS(R487=0,"None",R487&lt;3,"Low",R487&lt;6,"Medium",R487&lt;=10,"High")</f>
        <v>None</v>
      </c>
      <c r="T487" s="4" t="str" cm="1">
        <f t="array" ref="T487">_xlfn.IFS(M487&lt;=20,"Low",M487&lt;=50,"Medium",M487&lt;=90,"High")</f>
        <v>Medium</v>
      </c>
      <c r="U487" s="7">
        <f>Datos_Limpios[[#This Row],[Number of Complaints or Support]]/Datos_Limpios[[#This Row],[Account Length (in months)]]</f>
        <v>0</v>
      </c>
      <c r="V487" s="4" t="str" cm="1">
        <f t="array" ref="V487">_xlfn.IFS(H487&lt;30,"Under 30",H487&lt;66,"Middle Age",H487&gt;=66,"Senior")</f>
        <v>Senior</v>
      </c>
      <c r="W487" s="4" t="s">
        <v>43</v>
      </c>
    </row>
    <row r="488" spans="1:23" x14ac:dyDescent="0.3">
      <c r="A488" s="4" t="s">
        <v>601</v>
      </c>
      <c r="B488" s="4" t="s">
        <v>24</v>
      </c>
      <c r="C488" s="4">
        <v>28</v>
      </c>
      <c r="D488" s="4">
        <v>0</v>
      </c>
      <c r="E488" s="4" t="s">
        <v>31</v>
      </c>
      <c r="F488" s="4" t="s">
        <v>37</v>
      </c>
      <c r="G488" s="4" t="s">
        <v>33</v>
      </c>
      <c r="H488" s="4">
        <v>40</v>
      </c>
      <c r="I488" s="4" t="s">
        <v>31</v>
      </c>
      <c r="J488" s="4">
        <v>5</v>
      </c>
      <c r="K488" s="4" t="s">
        <v>34</v>
      </c>
      <c r="L488" s="4" t="s">
        <v>35</v>
      </c>
      <c r="M488" s="4">
        <v>32</v>
      </c>
      <c r="P488" s="5">
        <v>44853</v>
      </c>
      <c r="Q488" s="6">
        <v>32.142531610873156</v>
      </c>
      <c r="R488" s="4">
        <v>3</v>
      </c>
      <c r="S488" s="4" t="str" cm="1">
        <f t="array" ref="S488">_xlfn.IFS(R488=0,"None",R488&lt;3,"Low",R488&lt;6,"Medium",R488&lt;=10,"High")</f>
        <v>Medium</v>
      </c>
      <c r="T488" s="4" t="str" cm="1">
        <f t="array" ref="T488">_xlfn.IFS(M488&lt;=20,"Low",M488&lt;=50,"Medium",M488&lt;=90,"High")</f>
        <v>Medium</v>
      </c>
      <c r="U488" s="7">
        <f>Datos_Limpios[[#This Row],[Number of Complaints or Support]]/Datos_Limpios[[#This Row],[Account Length (in months)]]</f>
        <v>0.10714285714285714</v>
      </c>
      <c r="V488" s="4" t="str" cm="1">
        <f t="array" ref="V488">_xlfn.IFS(H488&lt;30,"Under 30",H488&lt;66,"Middle Age",H488&gt;=66,"Senior")</f>
        <v>Middle Age</v>
      </c>
      <c r="W488" s="4" t="s">
        <v>40</v>
      </c>
    </row>
    <row r="489" spans="1:23" x14ac:dyDescent="0.3">
      <c r="A489" s="4" t="s">
        <v>602</v>
      </c>
      <c r="B489" s="4" t="s">
        <v>31</v>
      </c>
      <c r="C489" s="4">
        <v>4</v>
      </c>
      <c r="D489" s="4">
        <v>4</v>
      </c>
      <c r="E489" s="4" t="s">
        <v>31</v>
      </c>
      <c r="F489" s="4" t="s">
        <v>37</v>
      </c>
      <c r="G489" s="4" t="s">
        <v>26</v>
      </c>
      <c r="H489" s="4">
        <v>25</v>
      </c>
      <c r="I489" s="4" t="s">
        <v>24</v>
      </c>
      <c r="J489" s="4">
        <v>0</v>
      </c>
      <c r="K489" s="4" t="s">
        <v>27</v>
      </c>
      <c r="L489" s="4" t="s">
        <v>35</v>
      </c>
      <c r="M489" s="4">
        <v>41</v>
      </c>
      <c r="N489" s="4" t="s">
        <v>66</v>
      </c>
      <c r="O489" s="4" t="s">
        <v>87</v>
      </c>
      <c r="P489" s="5">
        <v>44714</v>
      </c>
      <c r="Q489" s="6">
        <v>41.146444023578127</v>
      </c>
      <c r="R489" s="4">
        <v>3</v>
      </c>
      <c r="S489" s="4" t="str" cm="1">
        <f t="array" ref="S489">_xlfn.IFS(R489=0,"None",R489&lt;3,"Low",R489&lt;6,"Medium",R489&lt;=10,"High")</f>
        <v>Medium</v>
      </c>
      <c r="T489" s="4" t="str" cm="1">
        <f t="array" ref="T489">_xlfn.IFS(M489&lt;=20,"Low",M489&lt;=50,"Medium",M489&lt;=90,"High")</f>
        <v>Medium</v>
      </c>
      <c r="U489" s="7">
        <f>Datos_Limpios[[#This Row],[Number of Complaints or Support]]/Datos_Limpios[[#This Row],[Account Length (in months)]]</f>
        <v>0.75</v>
      </c>
      <c r="V489" s="4" t="str" cm="1">
        <f t="array" ref="V489">_xlfn.IFS(H489&lt;30,"Under 30",H489&lt;66,"Middle Age",H489&gt;=66,"Senior")</f>
        <v>Under 30</v>
      </c>
      <c r="W489" s="4" t="s">
        <v>40</v>
      </c>
    </row>
    <row r="490" spans="1:23" x14ac:dyDescent="0.3">
      <c r="A490" s="4" t="s">
        <v>603</v>
      </c>
      <c r="B490" s="4" t="s">
        <v>24</v>
      </c>
      <c r="C490" s="4">
        <v>4</v>
      </c>
      <c r="D490" s="4">
        <v>3</v>
      </c>
      <c r="E490" s="4" t="s">
        <v>31</v>
      </c>
      <c r="F490" s="4" t="s">
        <v>74</v>
      </c>
      <c r="G490" s="4" t="s">
        <v>33</v>
      </c>
      <c r="H490" s="4">
        <v>28</v>
      </c>
      <c r="I490" s="4" t="s">
        <v>24</v>
      </c>
      <c r="J490" s="4">
        <v>0</v>
      </c>
      <c r="K490" s="4" t="s">
        <v>27</v>
      </c>
      <c r="L490" s="4" t="s">
        <v>35</v>
      </c>
      <c r="M490" s="4">
        <v>26</v>
      </c>
      <c r="P490" s="5">
        <v>44374</v>
      </c>
      <c r="Q490" s="6">
        <v>23.281276399848259</v>
      </c>
      <c r="R490" s="4">
        <v>10</v>
      </c>
      <c r="S490" s="4" t="str" cm="1">
        <f t="array" ref="S490">_xlfn.IFS(R490=0,"None",R490&lt;3,"Low",R490&lt;6,"Medium",R490&lt;=10,"High")</f>
        <v>High</v>
      </c>
      <c r="T490" s="4" t="str" cm="1">
        <f t="array" ref="T490">_xlfn.IFS(M490&lt;=20,"Low",M490&lt;=50,"Medium",M490&lt;=90,"High")</f>
        <v>Medium</v>
      </c>
      <c r="U490" s="7">
        <f>Datos_Limpios[[#This Row],[Number of Complaints or Support]]/Datos_Limpios[[#This Row],[Account Length (in months)]]</f>
        <v>2.5</v>
      </c>
      <c r="V490" s="4" t="str" cm="1">
        <f t="array" ref="V490">_xlfn.IFS(H490&lt;30,"Under 30",H490&lt;66,"Middle Age",H490&gt;=66,"Senior")</f>
        <v>Under 30</v>
      </c>
      <c r="W490" s="4" t="s">
        <v>43</v>
      </c>
    </row>
    <row r="491" spans="1:23" x14ac:dyDescent="0.3">
      <c r="A491" s="4" t="s">
        <v>604</v>
      </c>
      <c r="B491" s="4" t="s">
        <v>24</v>
      </c>
      <c r="C491" s="4">
        <v>72</v>
      </c>
      <c r="D491" s="4">
        <v>2</v>
      </c>
      <c r="E491" s="4" t="s">
        <v>24</v>
      </c>
      <c r="F491" s="4" t="s">
        <v>95</v>
      </c>
      <c r="G491" s="4" t="s">
        <v>33</v>
      </c>
      <c r="H491" s="4">
        <v>29</v>
      </c>
      <c r="I491" s="4" t="s">
        <v>24</v>
      </c>
      <c r="J491" s="4">
        <v>0</v>
      </c>
      <c r="K491" s="4" t="s">
        <v>46</v>
      </c>
      <c r="L491" s="4" t="s">
        <v>35</v>
      </c>
      <c r="M491" s="4">
        <v>75</v>
      </c>
      <c r="P491" s="5">
        <v>43999</v>
      </c>
      <c r="Q491" s="6">
        <v>73.906621142454057</v>
      </c>
      <c r="R491" s="4">
        <v>5</v>
      </c>
      <c r="S491" s="4" t="str" cm="1">
        <f t="array" ref="S491">_xlfn.IFS(R491=0,"None",R491&lt;3,"Low",R491&lt;6,"Medium",R491&lt;=10,"High")</f>
        <v>Medium</v>
      </c>
      <c r="T491" s="4" t="str" cm="1">
        <f t="array" ref="T491">_xlfn.IFS(M491&lt;=20,"Low",M491&lt;=50,"Medium",M491&lt;=90,"High")</f>
        <v>High</v>
      </c>
      <c r="U491" s="7">
        <f>Datos_Limpios[[#This Row],[Number of Complaints or Support]]/Datos_Limpios[[#This Row],[Account Length (in months)]]</f>
        <v>6.9444444444444448E-2</v>
      </c>
      <c r="V491" s="4" t="str" cm="1">
        <f t="array" ref="V491">_xlfn.IFS(H491&lt;30,"Under 30",H491&lt;66,"Middle Age",H491&gt;=66,"Senior")</f>
        <v>Under 30</v>
      </c>
      <c r="W491" s="4" t="s">
        <v>47</v>
      </c>
    </row>
    <row r="492" spans="1:23" x14ac:dyDescent="0.3">
      <c r="A492" s="4" t="s">
        <v>605</v>
      </c>
      <c r="B492" s="4" t="s">
        <v>24</v>
      </c>
      <c r="C492" s="4">
        <v>4</v>
      </c>
      <c r="D492" s="4">
        <v>0</v>
      </c>
      <c r="E492" s="4" t="s">
        <v>31</v>
      </c>
      <c r="F492" s="4" t="s">
        <v>165</v>
      </c>
      <c r="G492" s="4" t="s">
        <v>26</v>
      </c>
      <c r="H492" s="4">
        <v>28</v>
      </c>
      <c r="I492" s="4" t="s">
        <v>24</v>
      </c>
      <c r="J492" s="4">
        <v>0</v>
      </c>
      <c r="K492" s="4" t="s">
        <v>27</v>
      </c>
      <c r="L492" s="4" t="s">
        <v>28</v>
      </c>
      <c r="M492" s="4">
        <v>43</v>
      </c>
      <c r="P492" s="5">
        <v>44067</v>
      </c>
      <c r="Q492" s="6">
        <v>35.620456278586822</v>
      </c>
      <c r="R492" s="4">
        <v>9</v>
      </c>
      <c r="S492" s="4" t="str" cm="1">
        <f t="array" ref="S492">_xlfn.IFS(R492=0,"None",R492&lt;3,"Low",R492&lt;6,"Medium",R492&lt;=10,"High")</f>
        <v>High</v>
      </c>
      <c r="T492" s="4" t="str" cm="1">
        <f t="array" ref="T492">_xlfn.IFS(M492&lt;=20,"Low",M492&lt;=50,"Medium",M492&lt;=90,"High")</f>
        <v>Medium</v>
      </c>
      <c r="U492" s="7">
        <f>Datos_Limpios[[#This Row],[Number of Complaints or Support]]/Datos_Limpios[[#This Row],[Account Length (in months)]]</f>
        <v>2.25</v>
      </c>
      <c r="V492" s="4" t="str" cm="1">
        <f t="array" ref="V492">_xlfn.IFS(H492&lt;30,"Under 30",H492&lt;66,"Middle Age",H492&gt;=66,"Senior")</f>
        <v>Under 30</v>
      </c>
      <c r="W492" s="4" t="s">
        <v>40</v>
      </c>
    </row>
    <row r="493" spans="1:23" x14ac:dyDescent="0.3">
      <c r="A493" s="4" t="s">
        <v>606</v>
      </c>
      <c r="B493" s="4" t="s">
        <v>31</v>
      </c>
      <c r="C493" s="4">
        <v>4</v>
      </c>
      <c r="D493" s="4">
        <v>4</v>
      </c>
      <c r="E493" s="4" t="s">
        <v>24</v>
      </c>
      <c r="F493" s="4" t="s">
        <v>110</v>
      </c>
      <c r="G493" s="4" t="s">
        <v>26</v>
      </c>
      <c r="H493" s="4">
        <v>39</v>
      </c>
      <c r="I493" s="4" t="s">
        <v>24</v>
      </c>
      <c r="J493" s="4">
        <v>0</v>
      </c>
      <c r="K493" s="4" t="s">
        <v>27</v>
      </c>
      <c r="L493" s="4" t="s">
        <v>35</v>
      </c>
      <c r="M493" s="4">
        <v>14</v>
      </c>
      <c r="N493" s="4" t="s">
        <v>38</v>
      </c>
      <c r="O493" s="4" t="s">
        <v>142</v>
      </c>
      <c r="P493" s="5">
        <v>44531</v>
      </c>
      <c r="Q493" s="6">
        <v>12.938775135093319</v>
      </c>
      <c r="R493" s="4">
        <v>10</v>
      </c>
      <c r="S493" s="4" t="str" cm="1">
        <f t="array" ref="S493">_xlfn.IFS(R493=0,"None",R493&lt;3,"Low",R493&lt;6,"Medium",R493&lt;=10,"High")</f>
        <v>High</v>
      </c>
      <c r="T493" s="4" t="str" cm="1">
        <f t="array" ref="T493">_xlfn.IFS(M493&lt;=20,"Low",M493&lt;=50,"Medium",M493&lt;=90,"High")</f>
        <v>Low</v>
      </c>
      <c r="U493" s="7">
        <f>Datos_Limpios[[#This Row],[Number of Complaints or Support]]/Datos_Limpios[[#This Row],[Account Length (in months)]]</f>
        <v>2.5</v>
      </c>
      <c r="V493" s="4" t="str" cm="1">
        <f t="array" ref="V493">_xlfn.IFS(H493&lt;30,"Under 30",H493&lt;66,"Middle Age",H493&gt;=66,"Senior")</f>
        <v>Middle Age</v>
      </c>
      <c r="W493" s="4" t="s">
        <v>29</v>
      </c>
    </row>
    <row r="494" spans="1:23" x14ac:dyDescent="0.3">
      <c r="A494" s="4" t="s">
        <v>607</v>
      </c>
      <c r="B494" s="4" t="s">
        <v>24</v>
      </c>
      <c r="C494" s="4">
        <v>7</v>
      </c>
      <c r="D494" s="4">
        <v>2</v>
      </c>
      <c r="E494" s="4" t="s">
        <v>24</v>
      </c>
      <c r="F494" s="4" t="s">
        <v>56</v>
      </c>
      <c r="G494" s="4" t="s">
        <v>26</v>
      </c>
      <c r="H494" s="4">
        <v>70</v>
      </c>
      <c r="I494" s="4" t="s">
        <v>24</v>
      </c>
      <c r="J494" s="4">
        <v>0</v>
      </c>
      <c r="K494" s="4" t="s">
        <v>34</v>
      </c>
      <c r="L494" s="4" t="s">
        <v>35</v>
      </c>
      <c r="M494" s="4">
        <v>30</v>
      </c>
      <c r="P494" s="5">
        <v>44771</v>
      </c>
      <c r="Q494" s="6">
        <v>31.711715722105389</v>
      </c>
      <c r="R494" s="4">
        <v>5</v>
      </c>
      <c r="S494" s="4" t="str" cm="1">
        <f t="array" ref="S494">_xlfn.IFS(R494=0,"None",R494&lt;3,"Low",R494&lt;6,"Medium",R494&lt;=10,"High")</f>
        <v>Medium</v>
      </c>
      <c r="T494" s="4" t="str" cm="1">
        <f t="array" ref="T494">_xlfn.IFS(M494&lt;=20,"Low",M494&lt;=50,"Medium",M494&lt;=90,"High")</f>
        <v>Medium</v>
      </c>
      <c r="U494" s="7">
        <f>Datos_Limpios[[#This Row],[Number of Complaints or Support]]/Datos_Limpios[[#This Row],[Account Length (in months)]]</f>
        <v>0.7142857142857143</v>
      </c>
      <c r="V494" s="4" t="str" cm="1">
        <f t="array" ref="V494">_xlfn.IFS(H494&lt;30,"Under 30",H494&lt;66,"Middle Age",H494&gt;=66,"Senior")</f>
        <v>Senior</v>
      </c>
      <c r="W494" s="4" t="s">
        <v>29</v>
      </c>
    </row>
    <row r="495" spans="1:23" x14ac:dyDescent="0.3">
      <c r="A495" s="4" t="s">
        <v>608</v>
      </c>
      <c r="B495" s="4" t="s">
        <v>24</v>
      </c>
      <c r="C495" s="4">
        <v>68</v>
      </c>
      <c r="D495" s="4">
        <v>1</v>
      </c>
      <c r="E495" s="4" t="s">
        <v>24</v>
      </c>
      <c r="F495" s="4" t="s">
        <v>95</v>
      </c>
      <c r="G495" s="4" t="s">
        <v>33</v>
      </c>
      <c r="H495" s="4">
        <v>38</v>
      </c>
      <c r="I495" s="4" t="s">
        <v>24</v>
      </c>
      <c r="J495" s="4">
        <v>0</v>
      </c>
      <c r="K495" s="4" t="s">
        <v>46</v>
      </c>
      <c r="L495" s="4" t="s">
        <v>28</v>
      </c>
      <c r="M495" s="4">
        <v>17</v>
      </c>
      <c r="P495" s="5">
        <v>44529</v>
      </c>
      <c r="Q495" s="6">
        <v>14.66485590568881</v>
      </c>
      <c r="R495" s="4">
        <v>7</v>
      </c>
      <c r="S495" s="4" t="str" cm="1">
        <f t="array" ref="S495">_xlfn.IFS(R495=0,"None",R495&lt;3,"Low",R495&lt;6,"Medium",R495&lt;=10,"High")</f>
        <v>High</v>
      </c>
      <c r="T495" s="4" t="str" cm="1">
        <f t="array" ref="T495">_xlfn.IFS(M495&lt;=20,"Low",M495&lt;=50,"Medium",M495&lt;=90,"High")</f>
        <v>Low</v>
      </c>
      <c r="U495" s="7">
        <f>Datos_Limpios[[#This Row],[Number of Complaints or Support]]/Datos_Limpios[[#This Row],[Account Length (in months)]]</f>
        <v>0.10294117647058823</v>
      </c>
      <c r="V495" s="4" t="str" cm="1">
        <f t="array" ref="V495">_xlfn.IFS(H495&lt;30,"Under 30",H495&lt;66,"Middle Age",H495&gt;=66,"Senior")</f>
        <v>Middle Age</v>
      </c>
      <c r="W495" s="4" t="s">
        <v>47</v>
      </c>
    </row>
    <row r="496" spans="1:23" x14ac:dyDescent="0.3">
      <c r="A496" s="4" t="s">
        <v>609</v>
      </c>
      <c r="B496" s="4" t="s">
        <v>24</v>
      </c>
      <c r="C496" s="4">
        <v>41</v>
      </c>
      <c r="D496" s="4">
        <v>0</v>
      </c>
      <c r="E496" s="4" t="s">
        <v>31</v>
      </c>
      <c r="F496" s="4" t="s">
        <v>63</v>
      </c>
      <c r="G496" s="4" t="s">
        <v>26</v>
      </c>
      <c r="H496" s="4">
        <v>56</v>
      </c>
      <c r="I496" s="4" t="s">
        <v>31</v>
      </c>
      <c r="J496" s="4">
        <v>2</v>
      </c>
      <c r="K496" s="4" t="s">
        <v>27</v>
      </c>
      <c r="L496" s="4" t="s">
        <v>35</v>
      </c>
      <c r="M496" s="4">
        <v>20</v>
      </c>
      <c r="P496" s="5">
        <v>43924</v>
      </c>
      <c r="Q496" s="6">
        <v>21.658479653346721</v>
      </c>
      <c r="R496" s="4">
        <v>8</v>
      </c>
      <c r="S496" s="4" t="str" cm="1">
        <f t="array" ref="S496">_xlfn.IFS(R496=0,"None",R496&lt;3,"Low",R496&lt;6,"Medium",R496&lt;=10,"High")</f>
        <v>High</v>
      </c>
      <c r="T496" s="4" t="str" cm="1">
        <f t="array" ref="T496">_xlfn.IFS(M496&lt;=20,"Low",M496&lt;=50,"Medium",M496&lt;=90,"High")</f>
        <v>Low</v>
      </c>
      <c r="U496" s="7">
        <f>Datos_Limpios[[#This Row],[Number of Complaints or Support]]/Datos_Limpios[[#This Row],[Account Length (in months)]]</f>
        <v>0.1951219512195122</v>
      </c>
      <c r="V496" s="4" t="str" cm="1">
        <f t="array" ref="V496">_xlfn.IFS(H496&lt;30,"Under 30",H496&lt;66,"Middle Age",H496&gt;=66,"Senior")</f>
        <v>Middle Age</v>
      </c>
      <c r="W496" s="4" t="s">
        <v>40</v>
      </c>
    </row>
    <row r="497" spans="1:23" x14ac:dyDescent="0.3">
      <c r="A497" s="4" t="s">
        <v>610</v>
      </c>
      <c r="B497" s="4" t="s">
        <v>24</v>
      </c>
      <c r="C497" s="4">
        <v>71</v>
      </c>
      <c r="D497" s="4">
        <v>0</v>
      </c>
      <c r="E497" s="4" t="s">
        <v>24</v>
      </c>
      <c r="F497" s="4" t="s">
        <v>196</v>
      </c>
      <c r="G497" s="4" t="s">
        <v>26</v>
      </c>
      <c r="H497" s="4">
        <v>40</v>
      </c>
      <c r="I497" s="4" t="s">
        <v>24</v>
      </c>
      <c r="J497" s="4">
        <v>0</v>
      </c>
      <c r="K497" s="4" t="s">
        <v>46</v>
      </c>
      <c r="L497" s="4" t="s">
        <v>35</v>
      </c>
      <c r="M497" s="4">
        <v>9</v>
      </c>
      <c r="P497" s="5">
        <v>45250</v>
      </c>
      <c r="Q497" s="6">
        <v>7.7396022688821313</v>
      </c>
      <c r="R497" s="4">
        <v>7</v>
      </c>
      <c r="S497" s="4" t="str" cm="1">
        <f t="array" ref="S497">_xlfn.IFS(R497=0,"None",R497&lt;3,"Low",R497&lt;6,"Medium",R497&lt;=10,"High")</f>
        <v>High</v>
      </c>
      <c r="T497" s="4" t="str" cm="1">
        <f t="array" ref="T497">_xlfn.IFS(M497&lt;=20,"Low",M497&lt;=50,"Medium",M497&lt;=90,"High")</f>
        <v>Low</v>
      </c>
      <c r="U497" s="7">
        <f>Datos_Limpios[[#This Row],[Number of Complaints or Support]]/Datos_Limpios[[#This Row],[Account Length (in months)]]</f>
        <v>9.8591549295774641E-2</v>
      </c>
      <c r="V497" s="4" t="str" cm="1">
        <f t="array" ref="V497">_xlfn.IFS(H497&lt;30,"Under 30",H497&lt;66,"Middle Age",H497&gt;=66,"Senior")</f>
        <v>Middle Age</v>
      </c>
      <c r="W497" s="4" t="s">
        <v>47</v>
      </c>
    </row>
    <row r="498" spans="1:23" x14ac:dyDescent="0.3">
      <c r="A498" s="4" t="s">
        <v>611</v>
      </c>
      <c r="B498" s="4" t="s">
        <v>24</v>
      </c>
      <c r="C498" s="4">
        <v>70</v>
      </c>
      <c r="D498" s="4">
        <v>1</v>
      </c>
      <c r="E498" s="4" t="s">
        <v>24</v>
      </c>
      <c r="F498" s="4" t="s">
        <v>102</v>
      </c>
      <c r="G498" s="4" t="s">
        <v>33</v>
      </c>
      <c r="H498" s="4">
        <v>85</v>
      </c>
      <c r="I498" s="4" t="s">
        <v>24</v>
      </c>
      <c r="J498" s="4">
        <v>0</v>
      </c>
      <c r="K498" s="4" t="s">
        <v>46</v>
      </c>
      <c r="L498" s="4" t="s">
        <v>28</v>
      </c>
      <c r="M498" s="4">
        <v>13</v>
      </c>
      <c r="P498" s="5">
        <v>45226</v>
      </c>
      <c r="Q498" s="6">
        <v>11.932042695390921</v>
      </c>
      <c r="R498" s="4">
        <v>5</v>
      </c>
      <c r="S498" s="4" t="str" cm="1">
        <f t="array" ref="S498">_xlfn.IFS(R498=0,"None",R498&lt;3,"Low",R498&lt;6,"Medium",R498&lt;=10,"High")</f>
        <v>Medium</v>
      </c>
      <c r="T498" s="4" t="str" cm="1">
        <f t="array" ref="T498">_xlfn.IFS(M498&lt;=20,"Low",M498&lt;=50,"Medium",M498&lt;=90,"High")</f>
        <v>Low</v>
      </c>
      <c r="U498" s="7">
        <f>Datos_Limpios[[#This Row],[Number of Complaints or Support]]/Datos_Limpios[[#This Row],[Account Length (in months)]]</f>
        <v>7.1428571428571425E-2</v>
      </c>
      <c r="V498" s="4" t="str" cm="1">
        <f t="array" ref="V498">_xlfn.IFS(H498&lt;30,"Under 30",H498&lt;66,"Middle Age",H498&gt;=66,"Senior")</f>
        <v>Senior</v>
      </c>
      <c r="W498" s="4" t="s">
        <v>40</v>
      </c>
    </row>
    <row r="499" spans="1:23" x14ac:dyDescent="0.3">
      <c r="A499" s="4" t="s">
        <v>612</v>
      </c>
      <c r="B499" s="4" t="s">
        <v>24</v>
      </c>
      <c r="C499" s="4">
        <v>21</v>
      </c>
      <c r="D499" s="4">
        <v>0</v>
      </c>
      <c r="E499" s="4" t="s">
        <v>31</v>
      </c>
      <c r="F499" s="4" t="s">
        <v>138</v>
      </c>
      <c r="G499" s="4" t="s">
        <v>26</v>
      </c>
      <c r="H499" s="4">
        <v>31</v>
      </c>
      <c r="I499" s="4" t="s">
        <v>31</v>
      </c>
      <c r="J499" s="4">
        <v>6</v>
      </c>
      <c r="K499" s="4" t="s">
        <v>27</v>
      </c>
      <c r="L499" s="4" t="s">
        <v>35</v>
      </c>
      <c r="M499" s="4">
        <v>40</v>
      </c>
      <c r="P499" s="5">
        <v>45005</v>
      </c>
      <c r="Q499" s="6">
        <v>37.409856420849067</v>
      </c>
      <c r="R499" s="4">
        <v>9</v>
      </c>
      <c r="S499" s="4" t="str" cm="1">
        <f t="array" ref="S499">_xlfn.IFS(R499=0,"None",R499&lt;3,"Low",R499&lt;6,"Medium",R499&lt;=10,"High")</f>
        <v>High</v>
      </c>
      <c r="T499" s="4" t="str" cm="1">
        <f t="array" ref="T499">_xlfn.IFS(M499&lt;=20,"Low",M499&lt;=50,"Medium",M499&lt;=90,"High")</f>
        <v>Medium</v>
      </c>
      <c r="U499" s="7">
        <f>Datos_Limpios[[#This Row],[Number of Complaints or Support]]/Datos_Limpios[[#This Row],[Account Length (in months)]]</f>
        <v>0.42857142857142855</v>
      </c>
      <c r="V499" s="4" t="str" cm="1">
        <f t="array" ref="V499">_xlfn.IFS(H499&lt;30,"Under 30",H499&lt;66,"Middle Age",H499&gt;=66,"Senior")</f>
        <v>Middle Age</v>
      </c>
      <c r="W499" s="4" t="s">
        <v>47</v>
      </c>
    </row>
    <row r="500" spans="1:23" x14ac:dyDescent="0.3">
      <c r="A500" s="4" t="s">
        <v>613</v>
      </c>
      <c r="B500" s="4" t="s">
        <v>24</v>
      </c>
      <c r="C500" s="4">
        <v>12</v>
      </c>
      <c r="D500" s="4">
        <v>0</v>
      </c>
      <c r="E500" s="4" t="s">
        <v>24</v>
      </c>
      <c r="F500" s="4" t="s">
        <v>37</v>
      </c>
      <c r="G500" s="4" t="s">
        <v>33</v>
      </c>
      <c r="H500" s="4">
        <v>36</v>
      </c>
      <c r="I500" s="4" t="s">
        <v>31</v>
      </c>
      <c r="J500" s="4">
        <v>4</v>
      </c>
      <c r="K500" s="4" t="s">
        <v>27</v>
      </c>
      <c r="L500" s="4" t="s">
        <v>115</v>
      </c>
      <c r="M500" s="4">
        <v>26</v>
      </c>
      <c r="P500" s="5">
        <v>44675</v>
      </c>
      <c r="Q500" s="6">
        <v>23.656224852857381</v>
      </c>
      <c r="R500" s="4">
        <v>7</v>
      </c>
      <c r="S500" s="4" t="str" cm="1">
        <f t="array" ref="S500">_xlfn.IFS(R500=0,"None",R500&lt;3,"Low",R500&lt;6,"Medium",R500&lt;=10,"High")</f>
        <v>High</v>
      </c>
      <c r="T500" s="4" t="str" cm="1">
        <f t="array" ref="T500">_xlfn.IFS(M500&lt;=20,"Low",M500&lt;=50,"Medium",M500&lt;=90,"High")</f>
        <v>Medium</v>
      </c>
      <c r="U500" s="7">
        <f>Datos_Limpios[[#This Row],[Number of Complaints or Support]]/Datos_Limpios[[#This Row],[Account Length (in months)]]</f>
        <v>0.58333333333333337</v>
      </c>
      <c r="V500" s="4" t="str" cm="1">
        <f t="array" ref="V500">_xlfn.IFS(H500&lt;30,"Under 30",H500&lt;66,"Middle Age",H500&gt;=66,"Senior")</f>
        <v>Middle Age</v>
      </c>
      <c r="W500" s="4" t="s">
        <v>40</v>
      </c>
    </row>
    <row r="501" spans="1:23" x14ac:dyDescent="0.3">
      <c r="A501" s="4" t="s">
        <v>614</v>
      </c>
      <c r="B501" s="4" t="s">
        <v>24</v>
      </c>
      <c r="C501" s="4">
        <v>30</v>
      </c>
      <c r="D501" s="4">
        <v>0</v>
      </c>
      <c r="E501" s="4" t="s">
        <v>24</v>
      </c>
      <c r="F501" s="4" t="s">
        <v>37</v>
      </c>
      <c r="G501" s="4" t="s">
        <v>33</v>
      </c>
      <c r="H501" s="4">
        <v>84</v>
      </c>
      <c r="I501" s="4" t="s">
        <v>24</v>
      </c>
      <c r="J501" s="4">
        <v>0</v>
      </c>
      <c r="K501" s="4" t="s">
        <v>34</v>
      </c>
      <c r="L501" s="4" t="s">
        <v>28</v>
      </c>
      <c r="M501" s="4">
        <v>13</v>
      </c>
      <c r="P501" s="5">
        <v>44725</v>
      </c>
      <c r="Q501" s="6">
        <v>11.90104378247152</v>
      </c>
      <c r="R501" s="4">
        <v>0</v>
      </c>
      <c r="S501" s="4" t="str" cm="1">
        <f t="array" ref="S501">_xlfn.IFS(R501=0,"None",R501&lt;3,"Low",R501&lt;6,"Medium",R501&lt;=10,"High")</f>
        <v>None</v>
      </c>
      <c r="T501" s="4" t="str" cm="1">
        <f t="array" ref="T501">_xlfn.IFS(M501&lt;=20,"Low",M501&lt;=50,"Medium",M501&lt;=90,"High")</f>
        <v>Low</v>
      </c>
      <c r="U501" s="7">
        <f>Datos_Limpios[[#This Row],[Number of Complaints or Support]]/Datos_Limpios[[#This Row],[Account Length (in months)]]</f>
        <v>0</v>
      </c>
      <c r="V501" s="4" t="str" cm="1">
        <f t="array" ref="V501">_xlfn.IFS(H501&lt;30,"Under 30",H501&lt;66,"Middle Age",H501&gt;=66,"Senior")</f>
        <v>Senior</v>
      </c>
      <c r="W501" s="4" t="s">
        <v>40</v>
      </c>
    </row>
    <row r="502" spans="1:23" x14ac:dyDescent="0.3">
      <c r="A502" s="4" t="s">
        <v>615</v>
      </c>
      <c r="B502" s="4" t="s">
        <v>24</v>
      </c>
      <c r="C502" s="4">
        <v>29</v>
      </c>
      <c r="D502" s="4">
        <v>2</v>
      </c>
      <c r="E502" s="4" t="s">
        <v>31</v>
      </c>
      <c r="F502" s="4" t="s">
        <v>165</v>
      </c>
      <c r="G502" s="4" t="s">
        <v>33</v>
      </c>
      <c r="H502" s="4">
        <v>43</v>
      </c>
      <c r="I502" s="4" t="s">
        <v>24</v>
      </c>
      <c r="J502" s="4">
        <v>0</v>
      </c>
      <c r="K502" s="4" t="s">
        <v>27</v>
      </c>
      <c r="L502" s="4" t="s">
        <v>35</v>
      </c>
      <c r="M502" s="4">
        <v>13</v>
      </c>
      <c r="P502" s="5">
        <v>44963</v>
      </c>
      <c r="Q502" s="6">
        <v>11.94393822264708</v>
      </c>
      <c r="R502" s="4">
        <v>7</v>
      </c>
      <c r="S502" s="4" t="str" cm="1">
        <f t="array" ref="S502">_xlfn.IFS(R502=0,"None",R502&lt;3,"Low",R502&lt;6,"Medium",R502&lt;=10,"High")</f>
        <v>High</v>
      </c>
      <c r="T502" s="4" t="str" cm="1">
        <f t="array" ref="T502">_xlfn.IFS(M502&lt;=20,"Low",M502&lt;=50,"Medium",M502&lt;=90,"High")</f>
        <v>Low</v>
      </c>
      <c r="U502" s="7">
        <f>Datos_Limpios[[#This Row],[Number of Complaints or Support]]/Datos_Limpios[[#This Row],[Account Length (in months)]]</f>
        <v>0.2413793103448276</v>
      </c>
      <c r="V502" s="4" t="str" cm="1">
        <f t="array" ref="V502">_xlfn.IFS(H502&lt;30,"Under 30",H502&lt;66,"Middle Age",H502&gt;=66,"Senior")</f>
        <v>Middle Age</v>
      </c>
      <c r="W502" s="4" t="s">
        <v>40</v>
      </c>
    </row>
    <row r="503" spans="1:23" x14ac:dyDescent="0.3">
      <c r="A503" s="4" t="s">
        <v>616</v>
      </c>
      <c r="B503" s="4" t="s">
        <v>24</v>
      </c>
      <c r="C503" s="4">
        <v>59</v>
      </c>
      <c r="D503" s="4">
        <v>0</v>
      </c>
      <c r="E503" s="4" t="s">
        <v>31</v>
      </c>
      <c r="F503" s="4" t="s">
        <v>120</v>
      </c>
      <c r="G503" s="4" t="s">
        <v>33</v>
      </c>
      <c r="H503" s="4">
        <v>54</v>
      </c>
      <c r="I503" s="4" t="s">
        <v>24</v>
      </c>
      <c r="J503" s="4">
        <v>0</v>
      </c>
      <c r="K503" s="4" t="s">
        <v>27</v>
      </c>
      <c r="L503" s="4" t="s">
        <v>35</v>
      </c>
      <c r="M503" s="4">
        <v>23</v>
      </c>
      <c r="P503" s="5">
        <v>44105</v>
      </c>
      <c r="Q503" s="6">
        <v>24.90117592932933</v>
      </c>
      <c r="R503" s="4">
        <v>2</v>
      </c>
      <c r="S503" s="4" t="str" cm="1">
        <f t="array" ref="S503">_xlfn.IFS(R503=0,"None",R503&lt;3,"Low",R503&lt;6,"Medium",R503&lt;=10,"High")</f>
        <v>Low</v>
      </c>
      <c r="T503" s="4" t="str" cm="1">
        <f t="array" ref="T503">_xlfn.IFS(M503&lt;=20,"Low",M503&lt;=50,"Medium",M503&lt;=90,"High")</f>
        <v>Medium</v>
      </c>
      <c r="U503" s="7">
        <f>Datos_Limpios[[#This Row],[Number of Complaints or Support]]/Datos_Limpios[[#This Row],[Account Length (in months)]]</f>
        <v>3.3898305084745763E-2</v>
      </c>
      <c r="V503" s="4" t="str" cm="1">
        <f t="array" ref="V503">_xlfn.IFS(H503&lt;30,"Under 30",H503&lt;66,"Middle Age",H503&gt;=66,"Senior")</f>
        <v>Middle Age</v>
      </c>
      <c r="W503" s="4" t="s">
        <v>29</v>
      </c>
    </row>
    <row r="504" spans="1:23" x14ac:dyDescent="0.3">
      <c r="A504" s="4" t="s">
        <v>617</v>
      </c>
      <c r="B504" s="4" t="s">
        <v>24</v>
      </c>
      <c r="C504" s="4">
        <v>50</v>
      </c>
      <c r="D504" s="4">
        <v>1</v>
      </c>
      <c r="E504" s="4" t="s">
        <v>24</v>
      </c>
      <c r="F504" s="4" t="s">
        <v>85</v>
      </c>
      <c r="G504" s="4" t="s">
        <v>33</v>
      </c>
      <c r="H504" s="4">
        <v>42</v>
      </c>
      <c r="I504" s="4" t="s">
        <v>24</v>
      </c>
      <c r="J504" s="4">
        <v>0</v>
      </c>
      <c r="K504" s="4" t="s">
        <v>34</v>
      </c>
      <c r="L504" s="4" t="s">
        <v>35</v>
      </c>
      <c r="M504" s="4">
        <v>11</v>
      </c>
      <c r="P504" s="5">
        <v>44321</v>
      </c>
      <c r="Q504" s="6">
        <v>11.617558736913351</v>
      </c>
      <c r="R504" s="4">
        <v>9</v>
      </c>
      <c r="S504" s="4" t="str" cm="1">
        <f t="array" ref="S504">_xlfn.IFS(R504=0,"None",R504&lt;3,"Low",R504&lt;6,"Medium",R504&lt;=10,"High")</f>
        <v>High</v>
      </c>
      <c r="T504" s="4" t="str" cm="1">
        <f t="array" ref="T504">_xlfn.IFS(M504&lt;=20,"Low",M504&lt;=50,"Medium",M504&lt;=90,"High")</f>
        <v>Low</v>
      </c>
      <c r="U504" s="7">
        <f>Datos_Limpios[[#This Row],[Number of Complaints or Support]]/Datos_Limpios[[#This Row],[Account Length (in months)]]</f>
        <v>0.18</v>
      </c>
      <c r="V504" s="4" t="str" cm="1">
        <f t="array" ref="V504">_xlfn.IFS(H504&lt;30,"Under 30",H504&lt;66,"Middle Age",H504&gt;=66,"Senior")</f>
        <v>Middle Age</v>
      </c>
      <c r="W504" s="4" t="s">
        <v>43</v>
      </c>
    </row>
    <row r="505" spans="1:23" x14ac:dyDescent="0.3">
      <c r="A505" s="4" t="s">
        <v>618</v>
      </c>
      <c r="B505" s="4" t="s">
        <v>31</v>
      </c>
      <c r="C505" s="4">
        <v>50</v>
      </c>
      <c r="D505" s="4">
        <v>0</v>
      </c>
      <c r="E505" s="4" t="s">
        <v>31</v>
      </c>
      <c r="F505" s="4" t="s">
        <v>209</v>
      </c>
      <c r="G505" s="4" t="s">
        <v>33</v>
      </c>
      <c r="H505" s="4">
        <v>63</v>
      </c>
      <c r="I505" s="4" t="s">
        <v>24</v>
      </c>
      <c r="J505" s="4">
        <v>0</v>
      </c>
      <c r="K505" s="4" t="s">
        <v>27</v>
      </c>
      <c r="L505" s="4" t="s">
        <v>35</v>
      </c>
      <c r="M505" s="4">
        <v>33</v>
      </c>
      <c r="N505" s="4" t="s">
        <v>66</v>
      </c>
      <c r="O505" s="4" t="s">
        <v>317</v>
      </c>
      <c r="P505" s="5">
        <v>44910</v>
      </c>
      <c r="Q505" s="6">
        <v>33.297674649200978</v>
      </c>
      <c r="R505" s="4">
        <v>8</v>
      </c>
      <c r="S505" s="4" t="str" cm="1">
        <f t="array" ref="S505">_xlfn.IFS(R505=0,"None",R505&lt;3,"Low",R505&lt;6,"Medium",R505&lt;=10,"High")</f>
        <v>High</v>
      </c>
      <c r="T505" s="4" t="str" cm="1">
        <f t="array" ref="T505">_xlfn.IFS(M505&lt;=20,"Low",M505&lt;=50,"Medium",M505&lt;=90,"High")</f>
        <v>Medium</v>
      </c>
      <c r="U505" s="7">
        <f>Datos_Limpios[[#This Row],[Number of Complaints or Support]]/Datos_Limpios[[#This Row],[Account Length (in months)]]</f>
        <v>0.16</v>
      </c>
      <c r="V505" s="4" t="str" cm="1">
        <f t="array" ref="V505">_xlfn.IFS(H505&lt;30,"Under 30",H505&lt;66,"Middle Age",H505&gt;=66,"Senior")</f>
        <v>Middle Age</v>
      </c>
      <c r="W505" s="4" t="s">
        <v>40</v>
      </c>
    </row>
    <row r="506" spans="1:23" x14ac:dyDescent="0.3">
      <c r="A506" s="4" t="s">
        <v>619</v>
      </c>
      <c r="B506" s="4" t="s">
        <v>24</v>
      </c>
      <c r="C506" s="4">
        <v>7</v>
      </c>
      <c r="D506" s="4">
        <v>0</v>
      </c>
      <c r="E506" s="4" t="s">
        <v>31</v>
      </c>
      <c r="F506" s="4" t="s">
        <v>219</v>
      </c>
      <c r="G506" s="4" t="s">
        <v>26</v>
      </c>
      <c r="H506" s="4">
        <v>48</v>
      </c>
      <c r="I506" s="4" t="s">
        <v>24</v>
      </c>
      <c r="J506" s="4">
        <v>0</v>
      </c>
      <c r="K506" s="4" t="s">
        <v>27</v>
      </c>
      <c r="L506" s="4" t="s">
        <v>35</v>
      </c>
      <c r="M506" s="4">
        <v>59</v>
      </c>
      <c r="P506" s="5">
        <v>44224</v>
      </c>
      <c r="Q506" s="6">
        <v>55.976738197122494</v>
      </c>
      <c r="R506" s="4">
        <v>3</v>
      </c>
      <c r="S506" s="4" t="str" cm="1">
        <f t="array" ref="S506">_xlfn.IFS(R506=0,"None",R506&lt;3,"Low",R506&lt;6,"Medium",R506&lt;=10,"High")</f>
        <v>Medium</v>
      </c>
      <c r="T506" s="4" t="str" cm="1">
        <f t="array" ref="T506">_xlfn.IFS(M506&lt;=20,"Low",M506&lt;=50,"Medium",M506&lt;=90,"High")</f>
        <v>High</v>
      </c>
      <c r="U506" s="7">
        <f>Datos_Limpios[[#This Row],[Number of Complaints or Support]]/Datos_Limpios[[#This Row],[Account Length (in months)]]</f>
        <v>0.42857142857142855</v>
      </c>
      <c r="V506" s="4" t="str" cm="1">
        <f t="array" ref="V506">_xlfn.IFS(H506&lt;30,"Under 30",H506&lt;66,"Middle Age",H506&gt;=66,"Senior")</f>
        <v>Middle Age</v>
      </c>
      <c r="W506" s="4" t="s">
        <v>43</v>
      </c>
    </row>
    <row r="507" spans="1:23" x14ac:dyDescent="0.3">
      <c r="A507" s="4" t="s">
        <v>620</v>
      </c>
      <c r="B507" s="4" t="s">
        <v>24</v>
      </c>
      <c r="C507" s="4">
        <v>32</v>
      </c>
      <c r="D507" s="4">
        <v>0</v>
      </c>
      <c r="E507" s="4" t="s">
        <v>31</v>
      </c>
      <c r="F507" s="4" t="s">
        <v>129</v>
      </c>
      <c r="G507" s="4" t="s">
        <v>26</v>
      </c>
      <c r="H507" s="4">
        <v>77</v>
      </c>
      <c r="I507" s="4" t="s">
        <v>24</v>
      </c>
      <c r="J507" s="4">
        <v>0</v>
      </c>
      <c r="K507" s="4" t="s">
        <v>46</v>
      </c>
      <c r="L507" s="4" t="s">
        <v>35</v>
      </c>
      <c r="M507" s="4">
        <v>35</v>
      </c>
      <c r="P507" s="5">
        <v>44123</v>
      </c>
      <c r="Q507" s="6">
        <v>38.898611188037982</v>
      </c>
      <c r="R507" s="4">
        <v>2</v>
      </c>
      <c r="S507" s="4" t="str" cm="1">
        <f t="array" ref="S507">_xlfn.IFS(R507=0,"None",R507&lt;3,"Low",R507&lt;6,"Medium",R507&lt;=10,"High")</f>
        <v>Low</v>
      </c>
      <c r="T507" s="4" t="str" cm="1">
        <f t="array" ref="T507">_xlfn.IFS(M507&lt;=20,"Low",M507&lt;=50,"Medium",M507&lt;=90,"High")</f>
        <v>Medium</v>
      </c>
      <c r="U507" s="7">
        <f>Datos_Limpios[[#This Row],[Number of Complaints or Support]]/Datos_Limpios[[#This Row],[Account Length (in months)]]</f>
        <v>6.25E-2</v>
      </c>
      <c r="V507" s="4" t="str" cm="1">
        <f t="array" ref="V507">_xlfn.IFS(H507&lt;30,"Under 30",H507&lt;66,"Middle Age",H507&gt;=66,"Senior")</f>
        <v>Senior</v>
      </c>
      <c r="W507" s="4" t="s">
        <v>29</v>
      </c>
    </row>
    <row r="508" spans="1:23" x14ac:dyDescent="0.3">
      <c r="A508" s="4" t="s">
        <v>621</v>
      </c>
      <c r="B508" s="4" t="s">
        <v>24</v>
      </c>
      <c r="C508" s="4">
        <v>40</v>
      </c>
      <c r="D508" s="4">
        <v>0</v>
      </c>
      <c r="E508" s="4" t="s">
        <v>31</v>
      </c>
      <c r="F508" s="4" t="s">
        <v>72</v>
      </c>
      <c r="G508" s="4" t="s">
        <v>26</v>
      </c>
      <c r="H508" s="4">
        <v>83</v>
      </c>
      <c r="I508" s="4" t="s">
        <v>24</v>
      </c>
      <c r="J508" s="4">
        <v>0</v>
      </c>
      <c r="K508" s="4" t="s">
        <v>27</v>
      </c>
      <c r="L508" s="4" t="s">
        <v>35</v>
      </c>
      <c r="M508" s="4">
        <v>56</v>
      </c>
      <c r="P508" s="5">
        <v>44304</v>
      </c>
      <c r="Q508" s="6">
        <v>53.727848324178403</v>
      </c>
      <c r="R508" s="4">
        <v>5</v>
      </c>
      <c r="S508" s="4" t="str" cm="1">
        <f t="array" ref="S508">_xlfn.IFS(R508=0,"None",R508&lt;3,"Low",R508&lt;6,"Medium",R508&lt;=10,"High")</f>
        <v>Medium</v>
      </c>
      <c r="T508" s="4" t="str" cm="1">
        <f t="array" ref="T508">_xlfn.IFS(M508&lt;=20,"Low",M508&lt;=50,"Medium",M508&lt;=90,"High")</f>
        <v>High</v>
      </c>
      <c r="U508" s="7">
        <f>Datos_Limpios[[#This Row],[Number of Complaints or Support]]/Datos_Limpios[[#This Row],[Account Length (in months)]]</f>
        <v>0.125</v>
      </c>
      <c r="V508" s="4" t="str" cm="1">
        <f t="array" ref="V508">_xlfn.IFS(H508&lt;30,"Under 30",H508&lt;66,"Middle Age",H508&gt;=66,"Senior")</f>
        <v>Senior</v>
      </c>
      <c r="W508" s="4" t="s">
        <v>29</v>
      </c>
    </row>
    <row r="509" spans="1:23" x14ac:dyDescent="0.3">
      <c r="A509" s="4" t="s">
        <v>622</v>
      </c>
      <c r="B509" s="4" t="s">
        <v>24</v>
      </c>
      <c r="C509" s="4">
        <v>60</v>
      </c>
      <c r="D509" s="4">
        <v>0</v>
      </c>
      <c r="E509" s="4" t="s">
        <v>31</v>
      </c>
      <c r="F509" s="4" t="s">
        <v>147</v>
      </c>
      <c r="G509" s="4" t="s">
        <v>26</v>
      </c>
      <c r="H509" s="4">
        <v>54</v>
      </c>
      <c r="I509" s="4" t="s">
        <v>24</v>
      </c>
      <c r="J509" s="4">
        <v>0</v>
      </c>
      <c r="K509" s="4" t="s">
        <v>34</v>
      </c>
      <c r="L509" s="4" t="s">
        <v>28</v>
      </c>
      <c r="M509" s="4">
        <v>40</v>
      </c>
      <c r="P509" s="5">
        <v>44527</v>
      </c>
      <c r="Q509" s="6">
        <v>36.226363406888566</v>
      </c>
      <c r="R509" s="4">
        <v>10</v>
      </c>
      <c r="S509" s="4" t="str" cm="1">
        <f t="array" ref="S509">_xlfn.IFS(R509=0,"None",R509&lt;3,"Low",R509&lt;6,"Medium",R509&lt;=10,"High")</f>
        <v>High</v>
      </c>
      <c r="T509" s="4" t="str" cm="1">
        <f t="array" ref="T509">_xlfn.IFS(M509&lt;=20,"Low",M509&lt;=50,"Medium",M509&lt;=90,"High")</f>
        <v>Medium</v>
      </c>
      <c r="U509" s="7">
        <f>Datos_Limpios[[#This Row],[Number of Complaints or Support]]/Datos_Limpios[[#This Row],[Account Length (in months)]]</f>
        <v>0.16666666666666666</v>
      </c>
      <c r="V509" s="4" t="str" cm="1">
        <f t="array" ref="V509">_xlfn.IFS(H509&lt;30,"Under 30",H509&lt;66,"Middle Age",H509&gt;=66,"Senior")</f>
        <v>Middle Age</v>
      </c>
      <c r="W509" s="4" t="s">
        <v>43</v>
      </c>
    </row>
    <row r="510" spans="1:23" x14ac:dyDescent="0.3">
      <c r="A510" s="4" t="s">
        <v>623</v>
      </c>
      <c r="B510" s="4" t="s">
        <v>31</v>
      </c>
      <c r="C510" s="4">
        <v>15</v>
      </c>
      <c r="D510" s="4">
        <v>1</v>
      </c>
      <c r="E510" s="4" t="s">
        <v>24</v>
      </c>
      <c r="F510" s="4" t="s">
        <v>262</v>
      </c>
      <c r="G510" s="4" t="s">
        <v>26</v>
      </c>
      <c r="H510" s="4">
        <v>50</v>
      </c>
      <c r="I510" s="4" t="s">
        <v>24</v>
      </c>
      <c r="J510" s="4">
        <v>0</v>
      </c>
      <c r="K510" s="4" t="s">
        <v>27</v>
      </c>
      <c r="L510" s="4" t="s">
        <v>35</v>
      </c>
      <c r="M510" s="4">
        <v>8</v>
      </c>
      <c r="N510" s="4" t="s">
        <v>92</v>
      </c>
      <c r="O510" s="4" t="s">
        <v>234</v>
      </c>
      <c r="P510" s="5">
        <v>43996</v>
      </c>
      <c r="Q510" s="6">
        <v>7.5133565777786933</v>
      </c>
      <c r="R510" s="4">
        <v>1</v>
      </c>
      <c r="S510" s="4" t="str" cm="1">
        <f t="array" ref="S510">_xlfn.IFS(R510=0,"None",R510&lt;3,"Low",R510&lt;6,"Medium",R510&lt;=10,"High")</f>
        <v>Low</v>
      </c>
      <c r="T510" s="4" t="str" cm="1">
        <f t="array" ref="T510">_xlfn.IFS(M510&lt;=20,"Low",M510&lt;=50,"Medium",M510&lt;=90,"High")</f>
        <v>Low</v>
      </c>
      <c r="U510" s="7">
        <f>Datos_Limpios[[#This Row],[Number of Complaints or Support]]/Datos_Limpios[[#This Row],[Account Length (in months)]]</f>
        <v>6.6666666666666666E-2</v>
      </c>
      <c r="V510" s="4" t="str" cm="1">
        <f t="array" ref="V510">_xlfn.IFS(H510&lt;30,"Under 30",H510&lt;66,"Middle Age",H510&gt;=66,"Senior")</f>
        <v>Middle Age</v>
      </c>
      <c r="W510" s="4" t="s">
        <v>29</v>
      </c>
    </row>
    <row r="511" spans="1:23" x14ac:dyDescent="0.3">
      <c r="A511" s="4" t="s">
        <v>624</v>
      </c>
      <c r="B511" s="4" t="s">
        <v>31</v>
      </c>
      <c r="C511" s="4">
        <v>2</v>
      </c>
      <c r="D511" s="4">
        <v>0</v>
      </c>
      <c r="E511" s="4" t="s">
        <v>31</v>
      </c>
      <c r="F511" s="4" t="s">
        <v>42</v>
      </c>
      <c r="G511" s="4" t="s">
        <v>33</v>
      </c>
      <c r="H511" s="4">
        <v>84</v>
      </c>
      <c r="I511" s="4" t="s">
        <v>24</v>
      </c>
      <c r="J511" s="4">
        <v>0</v>
      </c>
      <c r="K511" s="4" t="s">
        <v>27</v>
      </c>
      <c r="L511" s="4" t="s">
        <v>115</v>
      </c>
      <c r="M511" s="4">
        <v>33</v>
      </c>
      <c r="N511" s="4" t="s">
        <v>38</v>
      </c>
      <c r="O511" s="4" t="s">
        <v>142</v>
      </c>
      <c r="P511" s="5">
        <v>45193</v>
      </c>
      <c r="Q511" s="6">
        <v>34.142465606284972</v>
      </c>
      <c r="R511" s="4">
        <v>0</v>
      </c>
      <c r="S511" s="4" t="str" cm="1">
        <f t="array" ref="S511">_xlfn.IFS(R511=0,"None",R511&lt;3,"Low",R511&lt;6,"Medium",R511&lt;=10,"High")</f>
        <v>None</v>
      </c>
      <c r="T511" s="4" t="str" cm="1">
        <f t="array" ref="T511">_xlfn.IFS(M511&lt;=20,"Low",M511&lt;=50,"Medium",M511&lt;=90,"High")</f>
        <v>Medium</v>
      </c>
      <c r="U511" s="7">
        <f>Datos_Limpios[[#This Row],[Number of Complaints or Support]]/Datos_Limpios[[#This Row],[Account Length (in months)]]</f>
        <v>0</v>
      </c>
      <c r="V511" s="4" t="str" cm="1">
        <f t="array" ref="V511">_xlfn.IFS(H511&lt;30,"Under 30",H511&lt;66,"Middle Age",H511&gt;=66,"Senior")</f>
        <v>Senior</v>
      </c>
      <c r="W511" s="4" t="s">
        <v>43</v>
      </c>
    </row>
    <row r="512" spans="1:23" x14ac:dyDescent="0.3">
      <c r="A512" s="4" t="s">
        <v>625</v>
      </c>
      <c r="B512" s="4" t="s">
        <v>31</v>
      </c>
      <c r="C512" s="4">
        <v>5</v>
      </c>
      <c r="D512" s="4">
        <v>5</v>
      </c>
      <c r="E512" s="4" t="s">
        <v>31</v>
      </c>
      <c r="F512" s="4" t="s">
        <v>145</v>
      </c>
      <c r="G512" s="4" t="s">
        <v>33</v>
      </c>
      <c r="H512" s="4">
        <v>43</v>
      </c>
      <c r="I512" s="4" t="s">
        <v>24</v>
      </c>
      <c r="J512" s="4">
        <v>0</v>
      </c>
      <c r="K512" s="4" t="s">
        <v>27</v>
      </c>
      <c r="L512" s="4" t="s">
        <v>35</v>
      </c>
      <c r="M512" s="4">
        <v>50</v>
      </c>
      <c r="N512" s="4" t="s">
        <v>75</v>
      </c>
      <c r="O512" s="4" t="s">
        <v>76</v>
      </c>
      <c r="P512" s="5">
        <v>45134</v>
      </c>
      <c r="Q512" s="6">
        <v>48.926951464944217</v>
      </c>
      <c r="R512" s="4">
        <v>9</v>
      </c>
      <c r="S512" s="4" t="str" cm="1">
        <f t="array" ref="S512">_xlfn.IFS(R512=0,"None",R512&lt;3,"Low",R512&lt;6,"Medium",R512&lt;=10,"High")</f>
        <v>High</v>
      </c>
      <c r="T512" s="4" t="str" cm="1">
        <f t="array" ref="T512">_xlfn.IFS(M512&lt;=20,"Low",M512&lt;=50,"Medium",M512&lt;=90,"High")</f>
        <v>Medium</v>
      </c>
      <c r="U512" s="7">
        <f>Datos_Limpios[[#This Row],[Number of Complaints or Support]]/Datos_Limpios[[#This Row],[Account Length (in months)]]</f>
        <v>1.8</v>
      </c>
      <c r="V512" s="4" t="str" cm="1">
        <f t="array" ref="V512">_xlfn.IFS(H512&lt;30,"Under 30",H512&lt;66,"Middle Age",H512&gt;=66,"Senior")</f>
        <v>Middle Age</v>
      </c>
      <c r="W512" s="4" t="s">
        <v>47</v>
      </c>
    </row>
    <row r="513" spans="1:23" x14ac:dyDescent="0.3">
      <c r="A513" s="4" t="s">
        <v>626</v>
      </c>
      <c r="B513" s="4" t="s">
        <v>24</v>
      </c>
      <c r="C513" s="4">
        <v>69</v>
      </c>
      <c r="D513" s="4">
        <v>0</v>
      </c>
      <c r="E513" s="4" t="s">
        <v>31</v>
      </c>
      <c r="F513" s="4" t="s">
        <v>138</v>
      </c>
      <c r="G513" s="4" t="s">
        <v>33</v>
      </c>
      <c r="H513" s="4">
        <v>19</v>
      </c>
      <c r="I513" s="4" t="s">
        <v>31</v>
      </c>
      <c r="J513" s="4">
        <v>2</v>
      </c>
      <c r="K513" s="4" t="s">
        <v>34</v>
      </c>
      <c r="L513" s="4" t="s">
        <v>35</v>
      </c>
      <c r="M513" s="4">
        <v>31</v>
      </c>
      <c r="P513" s="5">
        <v>43910</v>
      </c>
      <c r="Q513" s="6">
        <v>30.43598522094921</v>
      </c>
      <c r="R513" s="4">
        <v>1</v>
      </c>
      <c r="S513" s="4" t="str" cm="1">
        <f t="array" ref="S513">_xlfn.IFS(R513=0,"None",R513&lt;3,"Low",R513&lt;6,"Medium",R513&lt;=10,"High")</f>
        <v>Low</v>
      </c>
      <c r="T513" s="4" t="str" cm="1">
        <f t="array" ref="T513">_xlfn.IFS(M513&lt;=20,"Low",M513&lt;=50,"Medium",M513&lt;=90,"High")</f>
        <v>Medium</v>
      </c>
      <c r="U513" s="7">
        <f>Datos_Limpios[[#This Row],[Number of Complaints or Support]]/Datos_Limpios[[#This Row],[Account Length (in months)]]</f>
        <v>1.4492753623188406E-2</v>
      </c>
      <c r="V513" s="4" t="str" cm="1">
        <f t="array" ref="V513">_xlfn.IFS(H513&lt;30,"Under 30",H513&lt;66,"Middle Age",H513&gt;=66,"Senior")</f>
        <v>Under 30</v>
      </c>
      <c r="W513" s="4" t="s">
        <v>47</v>
      </c>
    </row>
    <row r="514" spans="1:23" x14ac:dyDescent="0.3">
      <c r="A514" s="4" t="s">
        <v>627</v>
      </c>
      <c r="B514" s="4" t="s">
        <v>24</v>
      </c>
      <c r="C514" s="4">
        <v>37</v>
      </c>
      <c r="D514" s="4">
        <v>0</v>
      </c>
      <c r="E514" s="4" t="s">
        <v>24</v>
      </c>
      <c r="F514" s="4" t="s">
        <v>25</v>
      </c>
      <c r="G514" s="4" t="s">
        <v>26</v>
      </c>
      <c r="H514" s="4">
        <v>42</v>
      </c>
      <c r="I514" s="4" t="s">
        <v>24</v>
      </c>
      <c r="J514" s="4">
        <v>0</v>
      </c>
      <c r="K514" s="4" t="s">
        <v>46</v>
      </c>
      <c r="L514" s="4" t="s">
        <v>28</v>
      </c>
      <c r="M514" s="4">
        <v>10</v>
      </c>
      <c r="P514" s="5">
        <v>44457</v>
      </c>
      <c r="Q514" s="6">
        <v>9.527184758328783</v>
      </c>
      <c r="R514" s="4">
        <v>2</v>
      </c>
      <c r="S514" s="4" t="str" cm="1">
        <f t="array" ref="S514">_xlfn.IFS(R514=0,"None",R514&lt;3,"Low",R514&lt;6,"Medium",R514&lt;=10,"High")</f>
        <v>Low</v>
      </c>
      <c r="T514" s="4" t="str" cm="1">
        <f t="array" ref="T514">_xlfn.IFS(M514&lt;=20,"Low",M514&lt;=50,"Medium",M514&lt;=90,"High")</f>
        <v>Low</v>
      </c>
      <c r="U514" s="7">
        <f>Datos_Limpios[[#This Row],[Number of Complaints or Support]]/Datos_Limpios[[#This Row],[Account Length (in months)]]</f>
        <v>5.4054054054054057E-2</v>
      </c>
      <c r="V514" s="4" t="str" cm="1">
        <f t="array" ref="V514">_xlfn.IFS(H514&lt;30,"Under 30",H514&lt;66,"Middle Age",H514&gt;=66,"Senior")</f>
        <v>Middle Age</v>
      </c>
      <c r="W514" s="4" t="s">
        <v>29</v>
      </c>
    </row>
    <row r="515" spans="1:23" x14ac:dyDescent="0.3">
      <c r="A515" s="4" t="s">
        <v>628</v>
      </c>
      <c r="B515" s="4" t="s">
        <v>24</v>
      </c>
      <c r="C515" s="4">
        <v>66</v>
      </c>
      <c r="D515" s="4">
        <v>1</v>
      </c>
      <c r="E515" s="4" t="s">
        <v>24</v>
      </c>
      <c r="F515" s="4" t="s">
        <v>42</v>
      </c>
      <c r="G515" s="4" t="s">
        <v>33</v>
      </c>
      <c r="H515" s="4">
        <v>61</v>
      </c>
      <c r="I515" s="4" t="s">
        <v>31</v>
      </c>
      <c r="J515" s="4">
        <v>6</v>
      </c>
      <c r="K515" s="4" t="s">
        <v>46</v>
      </c>
      <c r="L515" s="4" t="s">
        <v>28</v>
      </c>
      <c r="M515" s="4">
        <v>8</v>
      </c>
      <c r="P515" s="5">
        <v>44521</v>
      </c>
      <c r="Q515" s="6">
        <v>8.2364249517851604</v>
      </c>
      <c r="R515" s="4">
        <v>7</v>
      </c>
      <c r="S515" s="4" t="str" cm="1">
        <f t="array" ref="S515">_xlfn.IFS(R515=0,"None",R515&lt;3,"Low",R515&lt;6,"Medium",R515&lt;=10,"High")</f>
        <v>High</v>
      </c>
      <c r="T515" s="4" t="str" cm="1">
        <f t="array" ref="T515">_xlfn.IFS(M515&lt;=20,"Low",M515&lt;=50,"Medium",M515&lt;=90,"High")</f>
        <v>Low</v>
      </c>
      <c r="U515" s="7">
        <f>Datos_Limpios[[#This Row],[Number of Complaints or Support]]/Datos_Limpios[[#This Row],[Account Length (in months)]]</f>
        <v>0.10606060606060606</v>
      </c>
      <c r="V515" s="4" t="str" cm="1">
        <f t="array" ref="V515">_xlfn.IFS(H515&lt;30,"Under 30",H515&lt;66,"Middle Age",H515&gt;=66,"Senior")</f>
        <v>Middle Age</v>
      </c>
      <c r="W515" s="4" t="s">
        <v>43</v>
      </c>
    </row>
    <row r="516" spans="1:23" x14ac:dyDescent="0.3">
      <c r="A516" s="4" t="s">
        <v>629</v>
      </c>
      <c r="B516" s="4" t="s">
        <v>31</v>
      </c>
      <c r="C516" s="4">
        <v>1</v>
      </c>
      <c r="D516" s="4">
        <v>4</v>
      </c>
      <c r="E516" s="4" t="s">
        <v>31</v>
      </c>
      <c r="F516" s="4" t="s">
        <v>37</v>
      </c>
      <c r="G516" s="4" t="s">
        <v>33</v>
      </c>
      <c r="H516" s="4">
        <v>51</v>
      </c>
      <c r="I516" s="4" t="s">
        <v>24</v>
      </c>
      <c r="J516" s="4">
        <v>0</v>
      </c>
      <c r="K516" s="4" t="s">
        <v>27</v>
      </c>
      <c r="L516" s="4" t="s">
        <v>35</v>
      </c>
      <c r="M516" s="4">
        <v>16</v>
      </c>
      <c r="N516" s="4" t="s">
        <v>92</v>
      </c>
      <c r="O516" s="4" t="s">
        <v>153</v>
      </c>
      <c r="P516" s="5">
        <v>45011</v>
      </c>
      <c r="Q516" s="6">
        <v>16.030132027418041</v>
      </c>
      <c r="R516" s="4">
        <v>7</v>
      </c>
      <c r="S516" s="4" t="str" cm="1">
        <f t="array" ref="S516">_xlfn.IFS(R516=0,"None",R516&lt;3,"Low",R516&lt;6,"Medium",R516&lt;=10,"High")</f>
        <v>High</v>
      </c>
      <c r="T516" s="4" t="str" cm="1">
        <f t="array" ref="T516">_xlfn.IFS(M516&lt;=20,"Low",M516&lt;=50,"Medium",M516&lt;=90,"High")</f>
        <v>Low</v>
      </c>
      <c r="U516" s="7">
        <f>Datos_Limpios[[#This Row],[Number of Complaints or Support]]/Datos_Limpios[[#This Row],[Account Length (in months)]]</f>
        <v>7</v>
      </c>
      <c r="V516" s="4" t="str" cm="1">
        <f t="array" ref="V516">_xlfn.IFS(H516&lt;30,"Under 30",H516&lt;66,"Middle Age",H516&gt;=66,"Senior")</f>
        <v>Middle Age</v>
      </c>
      <c r="W516" s="4" t="s">
        <v>40</v>
      </c>
    </row>
    <row r="517" spans="1:23" x14ac:dyDescent="0.3">
      <c r="A517" s="4" t="s">
        <v>630</v>
      </c>
      <c r="B517" s="4" t="s">
        <v>31</v>
      </c>
      <c r="C517" s="4">
        <v>21</v>
      </c>
      <c r="D517" s="4">
        <v>2</v>
      </c>
      <c r="E517" s="4" t="s">
        <v>24</v>
      </c>
      <c r="F517" s="4" t="s">
        <v>132</v>
      </c>
      <c r="G517" s="4" t="s">
        <v>33</v>
      </c>
      <c r="H517" s="4">
        <v>84</v>
      </c>
      <c r="I517" s="4" t="s">
        <v>24</v>
      </c>
      <c r="J517" s="4">
        <v>0</v>
      </c>
      <c r="K517" s="4" t="s">
        <v>34</v>
      </c>
      <c r="L517" s="4" t="s">
        <v>35</v>
      </c>
      <c r="M517" s="4">
        <v>13</v>
      </c>
      <c r="N517" s="4" t="s">
        <v>481</v>
      </c>
      <c r="O517" s="4" t="s">
        <v>481</v>
      </c>
      <c r="P517" s="5">
        <v>44860</v>
      </c>
      <c r="Q517" s="6">
        <v>14.59540527598501</v>
      </c>
      <c r="R517" s="4">
        <v>9</v>
      </c>
      <c r="S517" s="4" t="str" cm="1">
        <f t="array" ref="S517">_xlfn.IFS(R517=0,"None",R517&lt;3,"Low",R517&lt;6,"Medium",R517&lt;=10,"High")</f>
        <v>High</v>
      </c>
      <c r="T517" s="4" t="str" cm="1">
        <f t="array" ref="T517">_xlfn.IFS(M517&lt;=20,"Low",M517&lt;=50,"Medium",M517&lt;=90,"High")</f>
        <v>Low</v>
      </c>
      <c r="U517" s="7">
        <f>Datos_Limpios[[#This Row],[Number of Complaints or Support]]/Datos_Limpios[[#This Row],[Account Length (in months)]]</f>
        <v>0.42857142857142855</v>
      </c>
      <c r="V517" s="4" t="str" cm="1">
        <f t="array" ref="V517">_xlfn.IFS(H517&lt;30,"Under 30",H517&lt;66,"Middle Age",H517&gt;=66,"Senior")</f>
        <v>Senior</v>
      </c>
      <c r="W517" s="4" t="s">
        <v>43</v>
      </c>
    </row>
    <row r="518" spans="1:23" x14ac:dyDescent="0.3">
      <c r="A518" s="4" t="s">
        <v>631</v>
      </c>
      <c r="B518" s="4" t="s">
        <v>24</v>
      </c>
      <c r="C518" s="4">
        <v>28</v>
      </c>
      <c r="D518" s="4">
        <v>0</v>
      </c>
      <c r="E518" s="4" t="s">
        <v>31</v>
      </c>
      <c r="F518" s="4" t="s">
        <v>32</v>
      </c>
      <c r="G518" s="4" t="s">
        <v>33</v>
      </c>
      <c r="H518" s="4">
        <v>19</v>
      </c>
      <c r="I518" s="4" t="s">
        <v>24</v>
      </c>
      <c r="J518" s="4">
        <v>0</v>
      </c>
      <c r="K518" s="4" t="s">
        <v>34</v>
      </c>
      <c r="L518" s="4" t="s">
        <v>28</v>
      </c>
      <c r="M518" s="4">
        <v>33</v>
      </c>
      <c r="P518" s="5">
        <v>44099</v>
      </c>
      <c r="Q518" s="6">
        <v>39.529345898911558</v>
      </c>
      <c r="R518" s="4">
        <v>4</v>
      </c>
      <c r="S518" s="4" t="str" cm="1">
        <f t="array" ref="S518">_xlfn.IFS(R518=0,"None",R518&lt;3,"Low",R518&lt;6,"Medium",R518&lt;=10,"High")</f>
        <v>Medium</v>
      </c>
      <c r="T518" s="4" t="str" cm="1">
        <f t="array" ref="T518">_xlfn.IFS(M518&lt;=20,"Low",M518&lt;=50,"Medium",M518&lt;=90,"High")</f>
        <v>Medium</v>
      </c>
      <c r="U518" s="7">
        <f>Datos_Limpios[[#This Row],[Number of Complaints or Support]]/Datos_Limpios[[#This Row],[Account Length (in months)]]</f>
        <v>0.14285714285714285</v>
      </c>
      <c r="V518" s="4" t="str" cm="1">
        <f t="array" ref="V518">_xlfn.IFS(H518&lt;30,"Under 30",H518&lt;66,"Middle Age",H518&gt;=66,"Senior")</f>
        <v>Under 30</v>
      </c>
      <c r="W518" s="4" t="s">
        <v>29</v>
      </c>
    </row>
    <row r="519" spans="1:23" x14ac:dyDescent="0.3">
      <c r="A519" s="4" t="s">
        <v>632</v>
      </c>
      <c r="B519" s="4" t="s">
        <v>24</v>
      </c>
      <c r="C519" s="4">
        <v>72</v>
      </c>
      <c r="D519" s="4">
        <v>0</v>
      </c>
      <c r="E519" s="4" t="s">
        <v>31</v>
      </c>
      <c r="F519" s="4" t="s">
        <v>98</v>
      </c>
      <c r="G519" s="4" t="s">
        <v>33</v>
      </c>
      <c r="H519" s="4">
        <v>75</v>
      </c>
      <c r="I519" s="4" t="s">
        <v>24</v>
      </c>
      <c r="J519" s="4">
        <v>0</v>
      </c>
      <c r="K519" s="4" t="s">
        <v>34</v>
      </c>
      <c r="L519" s="4" t="s">
        <v>35</v>
      </c>
      <c r="M519" s="4">
        <v>42</v>
      </c>
      <c r="P519" s="5">
        <v>45161</v>
      </c>
      <c r="Q519" s="6">
        <v>35.478935640730732</v>
      </c>
      <c r="R519" s="4">
        <v>8</v>
      </c>
      <c r="S519" s="4" t="str" cm="1">
        <f t="array" ref="S519">_xlfn.IFS(R519=0,"None",R519&lt;3,"Low",R519&lt;6,"Medium",R519&lt;=10,"High")</f>
        <v>High</v>
      </c>
      <c r="T519" s="4" t="str" cm="1">
        <f t="array" ref="T519">_xlfn.IFS(M519&lt;=20,"Low",M519&lt;=50,"Medium",M519&lt;=90,"High")</f>
        <v>Medium</v>
      </c>
      <c r="U519" s="7">
        <f>Datos_Limpios[[#This Row],[Number of Complaints or Support]]/Datos_Limpios[[#This Row],[Account Length (in months)]]</f>
        <v>0.1111111111111111</v>
      </c>
      <c r="V519" s="4" t="str" cm="1">
        <f t="array" ref="V519">_xlfn.IFS(H519&lt;30,"Under 30",H519&lt;66,"Middle Age",H519&gt;=66,"Senior")</f>
        <v>Senior</v>
      </c>
      <c r="W519" s="4" t="s">
        <v>29</v>
      </c>
    </row>
    <row r="520" spans="1:23" x14ac:dyDescent="0.3">
      <c r="A520" s="4" t="s">
        <v>633</v>
      </c>
      <c r="B520" s="4" t="s">
        <v>31</v>
      </c>
      <c r="C520" s="4">
        <v>14</v>
      </c>
      <c r="D520" s="4">
        <v>4</v>
      </c>
      <c r="E520" s="4" t="s">
        <v>31</v>
      </c>
      <c r="F520" s="4" t="s">
        <v>63</v>
      </c>
      <c r="G520" s="4" t="s">
        <v>26</v>
      </c>
      <c r="H520" s="4">
        <v>76</v>
      </c>
      <c r="I520" s="4" t="s">
        <v>24</v>
      </c>
      <c r="J520" s="4">
        <v>0</v>
      </c>
      <c r="K520" s="4" t="s">
        <v>27</v>
      </c>
      <c r="L520" s="4" t="s">
        <v>35</v>
      </c>
      <c r="M520" s="4">
        <v>45</v>
      </c>
      <c r="N520" s="4" t="s">
        <v>66</v>
      </c>
      <c r="O520" s="4" t="s">
        <v>87</v>
      </c>
      <c r="P520" s="5">
        <v>45105</v>
      </c>
      <c r="Q520" s="6">
        <v>38.62168097612463</v>
      </c>
      <c r="R520" s="4">
        <v>9</v>
      </c>
      <c r="S520" s="4" t="str" cm="1">
        <f t="array" ref="S520">_xlfn.IFS(R520=0,"None",R520&lt;3,"Low",R520&lt;6,"Medium",R520&lt;=10,"High")</f>
        <v>High</v>
      </c>
      <c r="T520" s="4" t="str" cm="1">
        <f t="array" ref="T520">_xlfn.IFS(M520&lt;=20,"Low",M520&lt;=50,"Medium",M520&lt;=90,"High")</f>
        <v>Medium</v>
      </c>
      <c r="U520" s="7">
        <f>Datos_Limpios[[#This Row],[Number of Complaints or Support]]/Datos_Limpios[[#This Row],[Account Length (in months)]]</f>
        <v>0.6428571428571429</v>
      </c>
      <c r="V520" s="4" t="str" cm="1">
        <f t="array" ref="V520">_xlfn.IFS(H520&lt;30,"Under 30",H520&lt;66,"Middle Age",H520&gt;=66,"Senior")</f>
        <v>Senior</v>
      </c>
      <c r="W520" s="4" t="s">
        <v>40</v>
      </c>
    </row>
    <row r="521" spans="1:23" x14ac:dyDescent="0.3">
      <c r="A521" s="4" t="s">
        <v>634</v>
      </c>
      <c r="B521" s="4" t="s">
        <v>24</v>
      </c>
      <c r="C521" s="4">
        <v>1</v>
      </c>
      <c r="D521" s="4">
        <v>0</v>
      </c>
      <c r="E521" s="4" t="s">
        <v>31</v>
      </c>
      <c r="F521" s="4" t="s">
        <v>98</v>
      </c>
      <c r="G521" s="4" t="s">
        <v>33</v>
      </c>
      <c r="H521" s="4">
        <v>43</v>
      </c>
      <c r="I521" s="4" t="s">
        <v>24</v>
      </c>
      <c r="J521" s="4">
        <v>0</v>
      </c>
      <c r="K521" s="4" t="s">
        <v>27</v>
      </c>
      <c r="L521" s="4" t="s">
        <v>35</v>
      </c>
      <c r="M521" s="4">
        <v>26</v>
      </c>
      <c r="P521" s="5">
        <v>44214</v>
      </c>
      <c r="Q521" s="6">
        <v>23.55909374223252</v>
      </c>
      <c r="R521" s="4">
        <v>7</v>
      </c>
      <c r="S521" s="4" t="str" cm="1">
        <f t="array" ref="S521">_xlfn.IFS(R521=0,"None",R521&lt;3,"Low",R521&lt;6,"Medium",R521&lt;=10,"High")</f>
        <v>High</v>
      </c>
      <c r="T521" s="4" t="str" cm="1">
        <f t="array" ref="T521">_xlfn.IFS(M521&lt;=20,"Low",M521&lt;=50,"Medium",M521&lt;=90,"High")</f>
        <v>Medium</v>
      </c>
      <c r="U521" s="7">
        <f>Datos_Limpios[[#This Row],[Number of Complaints or Support]]/Datos_Limpios[[#This Row],[Account Length (in months)]]</f>
        <v>7</v>
      </c>
      <c r="V521" s="4" t="str" cm="1">
        <f t="array" ref="V521">_xlfn.IFS(H521&lt;30,"Under 30",H521&lt;66,"Middle Age",H521&gt;=66,"Senior")</f>
        <v>Middle Age</v>
      </c>
      <c r="W521" s="4" t="s">
        <v>29</v>
      </c>
    </row>
    <row r="522" spans="1:23" x14ac:dyDescent="0.3">
      <c r="A522" s="4" t="s">
        <v>635</v>
      </c>
      <c r="B522" s="4" t="s">
        <v>31</v>
      </c>
      <c r="C522" s="4">
        <v>3</v>
      </c>
      <c r="D522" s="4">
        <v>5</v>
      </c>
      <c r="E522" s="4" t="s">
        <v>31</v>
      </c>
      <c r="F522" s="4" t="s">
        <v>70</v>
      </c>
      <c r="G522" s="4" t="s">
        <v>33</v>
      </c>
      <c r="H522" s="4">
        <v>68</v>
      </c>
      <c r="I522" s="4" t="s">
        <v>24</v>
      </c>
      <c r="J522" s="4">
        <v>0</v>
      </c>
      <c r="K522" s="4" t="s">
        <v>27</v>
      </c>
      <c r="L522" s="4" t="s">
        <v>35</v>
      </c>
      <c r="M522" s="4">
        <v>17</v>
      </c>
      <c r="N522" s="4" t="s">
        <v>107</v>
      </c>
      <c r="O522" s="4" t="s">
        <v>108</v>
      </c>
      <c r="P522" s="5">
        <v>44413</v>
      </c>
      <c r="Q522" s="6">
        <v>16.919546984682469</v>
      </c>
      <c r="R522" s="4">
        <v>4</v>
      </c>
      <c r="S522" s="4" t="str" cm="1">
        <f t="array" ref="S522">_xlfn.IFS(R522=0,"None",R522&lt;3,"Low",R522&lt;6,"Medium",R522&lt;=10,"High")</f>
        <v>Medium</v>
      </c>
      <c r="T522" s="4" t="str" cm="1">
        <f t="array" ref="T522">_xlfn.IFS(M522&lt;=20,"Low",M522&lt;=50,"Medium",M522&lt;=90,"High")</f>
        <v>Low</v>
      </c>
      <c r="U522" s="7">
        <f>Datos_Limpios[[#This Row],[Number of Complaints or Support]]/Datos_Limpios[[#This Row],[Account Length (in months)]]</f>
        <v>1.3333333333333333</v>
      </c>
      <c r="V522" s="4" t="str" cm="1">
        <f t="array" ref="V522">_xlfn.IFS(H522&lt;30,"Under 30",H522&lt;66,"Middle Age",H522&gt;=66,"Senior")</f>
        <v>Senior</v>
      </c>
      <c r="W522" s="4" t="s">
        <v>29</v>
      </c>
    </row>
    <row r="523" spans="1:23" x14ac:dyDescent="0.3">
      <c r="A523" s="4" t="s">
        <v>636</v>
      </c>
      <c r="B523" s="4" t="s">
        <v>24</v>
      </c>
      <c r="C523" s="4">
        <v>35</v>
      </c>
      <c r="D523" s="4">
        <v>0</v>
      </c>
      <c r="E523" s="4" t="s">
        <v>24</v>
      </c>
      <c r="F523" s="4" t="s">
        <v>98</v>
      </c>
      <c r="G523" s="4" t="s">
        <v>33</v>
      </c>
      <c r="H523" s="4">
        <v>21</v>
      </c>
      <c r="I523" s="4" t="s">
        <v>24</v>
      </c>
      <c r="J523" s="4">
        <v>0</v>
      </c>
      <c r="K523" s="4" t="s">
        <v>27</v>
      </c>
      <c r="L523" s="4" t="s">
        <v>35</v>
      </c>
      <c r="M523" s="4">
        <v>12</v>
      </c>
      <c r="P523" s="5">
        <v>43944</v>
      </c>
      <c r="Q523" s="6">
        <v>10.22188808991273</v>
      </c>
      <c r="R523" s="4">
        <v>8</v>
      </c>
      <c r="S523" s="4" t="str" cm="1">
        <f t="array" ref="S523">_xlfn.IFS(R523=0,"None",R523&lt;3,"Low",R523&lt;6,"Medium",R523&lt;=10,"High")</f>
        <v>High</v>
      </c>
      <c r="T523" s="4" t="str" cm="1">
        <f t="array" ref="T523">_xlfn.IFS(M523&lt;=20,"Low",M523&lt;=50,"Medium",M523&lt;=90,"High")</f>
        <v>Low</v>
      </c>
      <c r="U523" s="7">
        <f>Datos_Limpios[[#This Row],[Number of Complaints or Support]]/Datos_Limpios[[#This Row],[Account Length (in months)]]</f>
        <v>0.22857142857142856</v>
      </c>
      <c r="V523" s="4" t="str" cm="1">
        <f t="array" ref="V523">_xlfn.IFS(H523&lt;30,"Under 30",H523&lt;66,"Middle Age",H523&gt;=66,"Senior")</f>
        <v>Under 30</v>
      </c>
      <c r="W523" s="4" t="s">
        <v>29</v>
      </c>
    </row>
    <row r="524" spans="1:23" x14ac:dyDescent="0.3">
      <c r="A524" s="4" t="s">
        <v>637</v>
      </c>
      <c r="B524" s="4" t="s">
        <v>24</v>
      </c>
      <c r="C524" s="4">
        <v>26</v>
      </c>
      <c r="D524" s="4">
        <v>0</v>
      </c>
      <c r="E524" s="4" t="s">
        <v>24</v>
      </c>
      <c r="F524" s="4" t="s">
        <v>222</v>
      </c>
      <c r="G524" s="4" t="s">
        <v>26</v>
      </c>
      <c r="H524" s="4">
        <v>21</v>
      </c>
      <c r="I524" s="4" t="s">
        <v>24</v>
      </c>
      <c r="J524" s="4">
        <v>0</v>
      </c>
      <c r="K524" s="4" t="s">
        <v>34</v>
      </c>
      <c r="L524" s="4" t="s">
        <v>28</v>
      </c>
      <c r="M524" s="4">
        <v>37</v>
      </c>
      <c r="P524" s="5">
        <v>44541</v>
      </c>
      <c r="Q524" s="6">
        <v>43.334169351067366</v>
      </c>
      <c r="R524" s="4">
        <v>10</v>
      </c>
      <c r="S524" s="4" t="str" cm="1">
        <f t="array" ref="S524">_xlfn.IFS(R524=0,"None",R524&lt;3,"Low",R524&lt;6,"Medium",R524&lt;=10,"High")</f>
        <v>High</v>
      </c>
      <c r="T524" s="4" t="str" cm="1">
        <f t="array" ref="T524">_xlfn.IFS(M524&lt;=20,"Low",M524&lt;=50,"Medium",M524&lt;=90,"High")</f>
        <v>Medium</v>
      </c>
      <c r="U524" s="7">
        <f>Datos_Limpios[[#This Row],[Number of Complaints or Support]]/Datos_Limpios[[#This Row],[Account Length (in months)]]</f>
        <v>0.38461538461538464</v>
      </c>
      <c r="V524" s="4" t="str" cm="1">
        <f t="array" ref="V524">_xlfn.IFS(H524&lt;30,"Under 30",H524&lt;66,"Middle Age",H524&gt;=66,"Senior")</f>
        <v>Under 30</v>
      </c>
      <c r="W524" s="4" t="s">
        <v>29</v>
      </c>
    </row>
    <row r="525" spans="1:23" x14ac:dyDescent="0.3">
      <c r="A525" s="4" t="s">
        <v>638</v>
      </c>
      <c r="B525" s="4" t="s">
        <v>24</v>
      </c>
      <c r="C525" s="4">
        <v>1</v>
      </c>
      <c r="D525" s="4">
        <v>2</v>
      </c>
      <c r="E525" s="4" t="s">
        <v>31</v>
      </c>
      <c r="F525" s="4" t="s">
        <v>42</v>
      </c>
      <c r="G525" s="4" t="s">
        <v>33</v>
      </c>
      <c r="H525" s="4">
        <v>58</v>
      </c>
      <c r="I525" s="4" t="s">
        <v>24</v>
      </c>
      <c r="J525" s="4">
        <v>0</v>
      </c>
      <c r="K525" s="4" t="s">
        <v>27</v>
      </c>
      <c r="L525" s="4" t="s">
        <v>28</v>
      </c>
      <c r="M525" s="4">
        <v>23</v>
      </c>
      <c r="P525" s="5">
        <v>44817</v>
      </c>
      <c r="Q525" s="6">
        <v>25.427577874270241</v>
      </c>
      <c r="R525" s="4">
        <v>9</v>
      </c>
      <c r="S525" s="4" t="str" cm="1">
        <f t="array" ref="S525">_xlfn.IFS(R525=0,"None",R525&lt;3,"Low",R525&lt;6,"Medium",R525&lt;=10,"High")</f>
        <v>High</v>
      </c>
      <c r="T525" s="4" t="str" cm="1">
        <f t="array" ref="T525">_xlfn.IFS(M525&lt;=20,"Low",M525&lt;=50,"Medium",M525&lt;=90,"High")</f>
        <v>Medium</v>
      </c>
      <c r="U525" s="7">
        <f>Datos_Limpios[[#This Row],[Number of Complaints or Support]]/Datos_Limpios[[#This Row],[Account Length (in months)]]</f>
        <v>9</v>
      </c>
      <c r="V525" s="4" t="str" cm="1">
        <f t="array" ref="V525">_xlfn.IFS(H525&lt;30,"Under 30",H525&lt;66,"Middle Age",H525&gt;=66,"Senior")</f>
        <v>Middle Age</v>
      </c>
      <c r="W525" s="4" t="s">
        <v>43</v>
      </c>
    </row>
    <row r="526" spans="1:23" x14ac:dyDescent="0.3">
      <c r="A526" s="4" t="s">
        <v>639</v>
      </c>
      <c r="B526" s="4" t="s">
        <v>24</v>
      </c>
      <c r="C526" s="4">
        <v>65</v>
      </c>
      <c r="D526" s="4">
        <v>0</v>
      </c>
      <c r="E526" s="4" t="s">
        <v>31</v>
      </c>
      <c r="F526" s="4" t="s">
        <v>196</v>
      </c>
      <c r="G526" s="4" t="s">
        <v>26</v>
      </c>
      <c r="H526" s="4">
        <v>67</v>
      </c>
      <c r="I526" s="4" t="s">
        <v>31</v>
      </c>
      <c r="J526" s="4">
        <v>2</v>
      </c>
      <c r="K526" s="4" t="s">
        <v>34</v>
      </c>
      <c r="L526" s="4" t="s">
        <v>28</v>
      </c>
      <c r="M526" s="4">
        <v>34</v>
      </c>
      <c r="P526" s="5">
        <v>44392</v>
      </c>
      <c r="Q526" s="6">
        <v>31.84058721828756</v>
      </c>
      <c r="R526" s="4">
        <v>1</v>
      </c>
      <c r="S526" s="4" t="str" cm="1">
        <f t="array" ref="S526">_xlfn.IFS(R526=0,"None",R526&lt;3,"Low",R526&lt;6,"Medium",R526&lt;=10,"High")</f>
        <v>Low</v>
      </c>
      <c r="T526" s="4" t="str" cm="1">
        <f t="array" ref="T526">_xlfn.IFS(M526&lt;=20,"Low",M526&lt;=50,"Medium",M526&lt;=90,"High")</f>
        <v>Medium</v>
      </c>
      <c r="U526" s="7">
        <f>Datos_Limpios[[#This Row],[Number of Complaints or Support]]/Datos_Limpios[[#This Row],[Account Length (in months)]]</f>
        <v>1.5384615384615385E-2</v>
      </c>
      <c r="V526" s="4" t="str" cm="1">
        <f t="array" ref="V526">_xlfn.IFS(H526&lt;30,"Under 30",H526&lt;66,"Middle Age",H526&gt;=66,"Senior")</f>
        <v>Senior</v>
      </c>
      <c r="W526" s="4" t="s">
        <v>47</v>
      </c>
    </row>
    <row r="527" spans="1:23" x14ac:dyDescent="0.3">
      <c r="A527" s="4" t="s">
        <v>640</v>
      </c>
      <c r="B527" s="4" t="s">
        <v>31</v>
      </c>
      <c r="C527" s="4">
        <v>16</v>
      </c>
      <c r="D527" s="4">
        <v>1</v>
      </c>
      <c r="E527" s="4" t="s">
        <v>31</v>
      </c>
      <c r="F527" s="4" t="s">
        <v>100</v>
      </c>
      <c r="G527" s="4" t="s">
        <v>26</v>
      </c>
      <c r="H527" s="4">
        <v>37</v>
      </c>
      <c r="I527" s="4" t="s">
        <v>24</v>
      </c>
      <c r="J527" s="4">
        <v>0</v>
      </c>
      <c r="K527" s="4" t="s">
        <v>27</v>
      </c>
      <c r="L527" s="4" t="s">
        <v>35</v>
      </c>
      <c r="M527" s="4">
        <v>37</v>
      </c>
      <c r="N527" s="4" t="s">
        <v>75</v>
      </c>
      <c r="O527" s="4" t="s">
        <v>133</v>
      </c>
      <c r="P527" s="5">
        <v>45057</v>
      </c>
      <c r="Q527" s="6">
        <v>30.15751480818761</v>
      </c>
      <c r="R527" s="4">
        <v>8</v>
      </c>
      <c r="S527" s="4" t="str" cm="1">
        <f t="array" ref="S527">_xlfn.IFS(R527=0,"None",R527&lt;3,"Low",R527&lt;6,"Medium",R527&lt;=10,"High")</f>
        <v>High</v>
      </c>
      <c r="T527" s="4" t="str" cm="1">
        <f t="array" ref="T527">_xlfn.IFS(M527&lt;=20,"Low",M527&lt;=50,"Medium",M527&lt;=90,"High")</f>
        <v>Medium</v>
      </c>
      <c r="U527" s="7">
        <f>Datos_Limpios[[#This Row],[Number of Complaints or Support]]/Datos_Limpios[[#This Row],[Account Length (in months)]]</f>
        <v>0.5</v>
      </c>
      <c r="V527" s="4" t="str" cm="1">
        <f t="array" ref="V527">_xlfn.IFS(H527&lt;30,"Under 30",H527&lt;66,"Middle Age",H527&gt;=66,"Senior")</f>
        <v>Middle Age</v>
      </c>
      <c r="W527" s="4" t="s">
        <v>40</v>
      </c>
    </row>
    <row r="528" spans="1:23" x14ac:dyDescent="0.3">
      <c r="A528" s="4" t="s">
        <v>641</v>
      </c>
      <c r="B528" s="4" t="s">
        <v>31</v>
      </c>
      <c r="C528" s="4">
        <v>1</v>
      </c>
      <c r="D528" s="4">
        <v>5</v>
      </c>
      <c r="E528" s="4" t="s">
        <v>31</v>
      </c>
      <c r="F528" s="4" t="s">
        <v>175</v>
      </c>
      <c r="G528" s="4" t="s">
        <v>33</v>
      </c>
      <c r="H528" s="4">
        <v>58</v>
      </c>
      <c r="I528" s="4" t="s">
        <v>24</v>
      </c>
      <c r="J528" s="4">
        <v>0</v>
      </c>
      <c r="K528" s="4" t="s">
        <v>27</v>
      </c>
      <c r="L528" s="4" t="s">
        <v>35</v>
      </c>
      <c r="M528" s="4">
        <v>44</v>
      </c>
      <c r="N528" s="4" t="s">
        <v>38</v>
      </c>
      <c r="O528" s="4" t="s">
        <v>225</v>
      </c>
      <c r="P528" s="5">
        <v>44770</v>
      </c>
      <c r="Q528" s="6">
        <v>38.332434440658581</v>
      </c>
      <c r="R528" s="4">
        <v>8</v>
      </c>
      <c r="S528" s="4" t="str" cm="1">
        <f t="array" ref="S528">_xlfn.IFS(R528=0,"None",R528&lt;3,"Low",R528&lt;6,"Medium",R528&lt;=10,"High")</f>
        <v>High</v>
      </c>
      <c r="T528" s="4" t="str" cm="1">
        <f t="array" ref="T528">_xlfn.IFS(M528&lt;=20,"Low",M528&lt;=50,"Medium",M528&lt;=90,"High")</f>
        <v>Medium</v>
      </c>
      <c r="U528" s="7">
        <f>Datos_Limpios[[#This Row],[Number of Complaints or Support]]/Datos_Limpios[[#This Row],[Account Length (in months)]]</f>
        <v>8</v>
      </c>
      <c r="V528" s="4" t="str" cm="1">
        <f t="array" ref="V528">_xlfn.IFS(H528&lt;30,"Under 30",H528&lt;66,"Middle Age",H528&gt;=66,"Senior")</f>
        <v>Middle Age</v>
      </c>
      <c r="W528" s="4" t="s">
        <v>29</v>
      </c>
    </row>
    <row r="529" spans="1:23" x14ac:dyDescent="0.3">
      <c r="A529" s="4" t="s">
        <v>642</v>
      </c>
      <c r="B529" s="4" t="s">
        <v>31</v>
      </c>
      <c r="C529" s="4">
        <v>3</v>
      </c>
      <c r="D529" s="4">
        <v>5</v>
      </c>
      <c r="E529" s="4" t="s">
        <v>31</v>
      </c>
      <c r="F529" s="4" t="s">
        <v>165</v>
      </c>
      <c r="G529" s="4" t="s">
        <v>26</v>
      </c>
      <c r="H529" s="4">
        <v>60</v>
      </c>
      <c r="I529" s="4" t="s">
        <v>24</v>
      </c>
      <c r="J529" s="4">
        <v>0</v>
      </c>
      <c r="K529" s="4" t="s">
        <v>27</v>
      </c>
      <c r="L529" s="4" t="s">
        <v>35</v>
      </c>
      <c r="M529" s="4">
        <v>28</v>
      </c>
      <c r="N529" s="4" t="s">
        <v>66</v>
      </c>
      <c r="O529" s="4" t="s">
        <v>436</v>
      </c>
      <c r="P529" s="5">
        <v>44504</v>
      </c>
      <c r="Q529" s="6">
        <v>27.619270840994272</v>
      </c>
      <c r="R529" s="4">
        <v>3</v>
      </c>
      <c r="S529" s="4" t="str" cm="1">
        <f t="array" ref="S529">_xlfn.IFS(R529=0,"None",R529&lt;3,"Low",R529&lt;6,"Medium",R529&lt;=10,"High")</f>
        <v>Medium</v>
      </c>
      <c r="T529" s="4" t="str" cm="1">
        <f t="array" ref="T529">_xlfn.IFS(M529&lt;=20,"Low",M529&lt;=50,"Medium",M529&lt;=90,"High")</f>
        <v>Medium</v>
      </c>
      <c r="U529" s="7">
        <f>Datos_Limpios[[#This Row],[Number of Complaints or Support]]/Datos_Limpios[[#This Row],[Account Length (in months)]]</f>
        <v>1</v>
      </c>
      <c r="V529" s="4" t="str" cm="1">
        <f t="array" ref="V529">_xlfn.IFS(H529&lt;30,"Under 30",H529&lt;66,"Middle Age",H529&gt;=66,"Senior")</f>
        <v>Middle Age</v>
      </c>
      <c r="W529" s="4" t="s">
        <v>40</v>
      </c>
    </row>
    <row r="530" spans="1:23" x14ac:dyDescent="0.3">
      <c r="A530" s="4" t="s">
        <v>643</v>
      </c>
      <c r="B530" s="4" t="s">
        <v>24</v>
      </c>
      <c r="C530" s="4">
        <v>56</v>
      </c>
      <c r="D530" s="4">
        <v>2</v>
      </c>
      <c r="E530" s="4" t="s">
        <v>24</v>
      </c>
      <c r="F530" s="4" t="s">
        <v>209</v>
      </c>
      <c r="G530" s="4" t="s">
        <v>26</v>
      </c>
      <c r="H530" s="4">
        <v>77</v>
      </c>
      <c r="I530" s="4" t="s">
        <v>24</v>
      </c>
      <c r="J530" s="4">
        <v>0</v>
      </c>
      <c r="K530" s="4" t="s">
        <v>27</v>
      </c>
      <c r="L530" s="4" t="s">
        <v>35</v>
      </c>
      <c r="M530" s="4">
        <v>50</v>
      </c>
      <c r="P530" s="5">
        <v>44432</v>
      </c>
      <c r="Q530" s="6">
        <v>55.884905924533768</v>
      </c>
      <c r="R530" s="4">
        <v>6</v>
      </c>
      <c r="S530" s="4" t="str" cm="1">
        <f t="array" ref="S530">_xlfn.IFS(R530=0,"None",R530&lt;3,"Low",R530&lt;6,"Medium",R530&lt;=10,"High")</f>
        <v>High</v>
      </c>
      <c r="T530" s="4" t="str" cm="1">
        <f t="array" ref="T530">_xlfn.IFS(M530&lt;=20,"Low",M530&lt;=50,"Medium",M530&lt;=90,"High")</f>
        <v>Medium</v>
      </c>
      <c r="U530" s="7">
        <f>Datos_Limpios[[#This Row],[Number of Complaints or Support]]/Datos_Limpios[[#This Row],[Account Length (in months)]]</f>
        <v>0.10714285714285714</v>
      </c>
      <c r="V530" s="4" t="str" cm="1">
        <f t="array" ref="V530">_xlfn.IFS(H530&lt;30,"Under 30",H530&lt;66,"Middle Age",H530&gt;=66,"Senior")</f>
        <v>Senior</v>
      </c>
      <c r="W530" s="4" t="s">
        <v>40</v>
      </c>
    </row>
    <row r="531" spans="1:23" x14ac:dyDescent="0.3">
      <c r="A531" s="4" t="s">
        <v>644</v>
      </c>
      <c r="B531" s="4" t="s">
        <v>31</v>
      </c>
      <c r="C531" s="4">
        <v>21</v>
      </c>
      <c r="D531" s="4">
        <v>5</v>
      </c>
      <c r="E531" s="4" t="s">
        <v>31</v>
      </c>
      <c r="F531" s="4" t="s">
        <v>32</v>
      </c>
      <c r="G531" s="4" t="s">
        <v>33</v>
      </c>
      <c r="H531" s="4">
        <v>55</v>
      </c>
      <c r="I531" s="4" t="s">
        <v>24</v>
      </c>
      <c r="J531" s="4">
        <v>0</v>
      </c>
      <c r="K531" s="4" t="s">
        <v>34</v>
      </c>
      <c r="L531" s="4" t="s">
        <v>35</v>
      </c>
      <c r="M531" s="4">
        <v>22</v>
      </c>
      <c r="N531" s="4" t="s">
        <v>66</v>
      </c>
      <c r="O531" s="4" t="s">
        <v>317</v>
      </c>
      <c r="P531" s="5">
        <v>45203</v>
      </c>
      <c r="Q531" s="6">
        <v>23.034630974371659</v>
      </c>
      <c r="R531" s="4">
        <v>6</v>
      </c>
      <c r="S531" s="4" t="str" cm="1">
        <f t="array" ref="S531">_xlfn.IFS(R531=0,"None",R531&lt;3,"Low",R531&lt;6,"Medium",R531&lt;=10,"High")</f>
        <v>High</v>
      </c>
      <c r="T531" s="4" t="str" cm="1">
        <f t="array" ref="T531">_xlfn.IFS(M531&lt;=20,"Low",M531&lt;=50,"Medium",M531&lt;=90,"High")</f>
        <v>Medium</v>
      </c>
      <c r="U531" s="7">
        <f>Datos_Limpios[[#This Row],[Number of Complaints or Support]]/Datos_Limpios[[#This Row],[Account Length (in months)]]</f>
        <v>0.2857142857142857</v>
      </c>
      <c r="V531" s="4" t="str" cm="1">
        <f t="array" ref="V531">_xlfn.IFS(H531&lt;30,"Under 30",H531&lt;66,"Middle Age",H531&gt;=66,"Senior")</f>
        <v>Middle Age</v>
      </c>
      <c r="W531" s="4" t="s">
        <v>29</v>
      </c>
    </row>
    <row r="532" spans="1:23" x14ac:dyDescent="0.3">
      <c r="A532" s="4" t="s">
        <v>645</v>
      </c>
      <c r="B532" s="4" t="s">
        <v>24</v>
      </c>
      <c r="C532" s="4">
        <v>63</v>
      </c>
      <c r="D532" s="4">
        <v>0</v>
      </c>
      <c r="E532" s="4" t="s">
        <v>31</v>
      </c>
      <c r="F532" s="4" t="s">
        <v>85</v>
      </c>
      <c r="G532" s="4" t="s">
        <v>26</v>
      </c>
      <c r="H532" s="4">
        <v>21</v>
      </c>
      <c r="I532" s="4" t="s">
        <v>24</v>
      </c>
      <c r="J532" s="4">
        <v>0</v>
      </c>
      <c r="K532" s="4" t="s">
        <v>34</v>
      </c>
      <c r="L532" s="4" t="s">
        <v>35</v>
      </c>
      <c r="M532" s="4">
        <v>49</v>
      </c>
      <c r="P532" s="5">
        <v>45075</v>
      </c>
      <c r="Q532" s="6">
        <v>45.438005773065171</v>
      </c>
      <c r="R532" s="4">
        <v>4</v>
      </c>
      <c r="S532" s="4" t="str" cm="1">
        <f t="array" ref="S532">_xlfn.IFS(R532=0,"None",R532&lt;3,"Low",R532&lt;6,"Medium",R532&lt;=10,"High")</f>
        <v>Medium</v>
      </c>
      <c r="T532" s="4" t="str" cm="1">
        <f t="array" ref="T532">_xlfn.IFS(M532&lt;=20,"Low",M532&lt;=50,"Medium",M532&lt;=90,"High")</f>
        <v>Medium</v>
      </c>
      <c r="U532" s="7">
        <f>Datos_Limpios[[#This Row],[Number of Complaints or Support]]/Datos_Limpios[[#This Row],[Account Length (in months)]]</f>
        <v>6.3492063492063489E-2</v>
      </c>
      <c r="V532" s="4" t="str" cm="1">
        <f t="array" ref="V532">_xlfn.IFS(H532&lt;30,"Under 30",H532&lt;66,"Middle Age",H532&gt;=66,"Senior")</f>
        <v>Under 30</v>
      </c>
      <c r="W532" s="4" t="s">
        <v>43</v>
      </c>
    </row>
    <row r="533" spans="1:23" x14ac:dyDescent="0.3">
      <c r="A533" s="4" t="s">
        <v>646</v>
      </c>
      <c r="B533" s="4" t="s">
        <v>24</v>
      </c>
      <c r="C533" s="4">
        <v>52</v>
      </c>
      <c r="D533" s="4">
        <v>0</v>
      </c>
      <c r="E533" s="4" t="s">
        <v>31</v>
      </c>
      <c r="F533" s="4" t="s">
        <v>56</v>
      </c>
      <c r="G533" s="4" t="s">
        <v>26</v>
      </c>
      <c r="H533" s="4">
        <v>59</v>
      </c>
      <c r="I533" s="4" t="s">
        <v>31</v>
      </c>
      <c r="J533" s="4">
        <v>6</v>
      </c>
      <c r="K533" s="4" t="s">
        <v>27</v>
      </c>
      <c r="L533" s="4" t="s">
        <v>35</v>
      </c>
      <c r="M533" s="4">
        <v>45</v>
      </c>
      <c r="P533" s="5">
        <v>44115</v>
      </c>
      <c r="Q533" s="6">
        <v>53.600361090812648</v>
      </c>
      <c r="R533" s="4">
        <v>2</v>
      </c>
      <c r="S533" s="4" t="str" cm="1">
        <f t="array" ref="S533">_xlfn.IFS(R533=0,"None",R533&lt;3,"Low",R533&lt;6,"Medium",R533&lt;=10,"High")</f>
        <v>Low</v>
      </c>
      <c r="T533" s="4" t="str" cm="1">
        <f t="array" ref="T533">_xlfn.IFS(M533&lt;=20,"Low",M533&lt;=50,"Medium",M533&lt;=90,"High")</f>
        <v>Medium</v>
      </c>
      <c r="U533" s="7">
        <f>Datos_Limpios[[#This Row],[Number of Complaints or Support]]/Datos_Limpios[[#This Row],[Account Length (in months)]]</f>
        <v>3.8461538461538464E-2</v>
      </c>
      <c r="V533" s="4" t="str" cm="1">
        <f t="array" ref="V533">_xlfn.IFS(H533&lt;30,"Under 30",H533&lt;66,"Middle Age",H533&gt;=66,"Senior")</f>
        <v>Middle Age</v>
      </c>
      <c r="W533" s="4" t="s">
        <v>29</v>
      </c>
    </row>
    <row r="534" spans="1:23" x14ac:dyDescent="0.3">
      <c r="A534" s="4" t="s">
        <v>647</v>
      </c>
      <c r="B534" s="4" t="s">
        <v>24</v>
      </c>
      <c r="C534" s="4">
        <v>70</v>
      </c>
      <c r="D534" s="4">
        <v>2</v>
      </c>
      <c r="E534" s="4" t="s">
        <v>31</v>
      </c>
      <c r="F534" s="4" t="s">
        <v>95</v>
      </c>
      <c r="G534" s="4" t="s">
        <v>26</v>
      </c>
      <c r="H534" s="4">
        <v>50</v>
      </c>
      <c r="I534" s="4" t="s">
        <v>31</v>
      </c>
      <c r="J534" s="4">
        <v>2</v>
      </c>
      <c r="K534" s="4" t="s">
        <v>34</v>
      </c>
      <c r="L534" s="4" t="s">
        <v>35</v>
      </c>
      <c r="M534" s="4">
        <v>19</v>
      </c>
      <c r="P534" s="5">
        <v>43979</v>
      </c>
      <c r="Q534" s="6">
        <v>16.291989139922141</v>
      </c>
      <c r="R534" s="4">
        <v>3</v>
      </c>
      <c r="S534" s="4" t="str" cm="1">
        <f t="array" ref="S534">_xlfn.IFS(R534=0,"None",R534&lt;3,"Low",R534&lt;6,"Medium",R534&lt;=10,"High")</f>
        <v>Medium</v>
      </c>
      <c r="T534" s="4" t="str" cm="1">
        <f t="array" ref="T534">_xlfn.IFS(M534&lt;=20,"Low",M534&lt;=50,"Medium",M534&lt;=90,"High")</f>
        <v>Low</v>
      </c>
      <c r="U534" s="7">
        <f>Datos_Limpios[[#This Row],[Number of Complaints or Support]]/Datos_Limpios[[#This Row],[Account Length (in months)]]</f>
        <v>4.2857142857142858E-2</v>
      </c>
      <c r="V534" s="4" t="str" cm="1">
        <f t="array" ref="V534">_xlfn.IFS(H534&lt;30,"Under 30",H534&lt;66,"Middle Age",H534&gt;=66,"Senior")</f>
        <v>Middle Age</v>
      </c>
      <c r="W534" s="4" t="s">
        <v>47</v>
      </c>
    </row>
    <row r="535" spans="1:23" x14ac:dyDescent="0.3">
      <c r="A535" s="4" t="s">
        <v>648</v>
      </c>
      <c r="B535" s="4" t="s">
        <v>24</v>
      </c>
      <c r="C535" s="4">
        <v>7</v>
      </c>
      <c r="D535" s="4">
        <v>0</v>
      </c>
      <c r="E535" s="4" t="s">
        <v>31</v>
      </c>
      <c r="F535" s="4" t="s">
        <v>262</v>
      </c>
      <c r="G535" s="4" t="s">
        <v>26</v>
      </c>
      <c r="H535" s="4">
        <v>21</v>
      </c>
      <c r="I535" s="4" t="s">
        <v>24</v>
      </c>
      <c r="J535" s="4">
        <v>0</v>
      </c>
      <c r="K535" s="4" t="s">
        <v>27</v>
      </c>
      <c r="L535" s="4" t="s">
        <v>35</v>
      </c>
      <c r="M535" s="4">
        <v>39</v>
      </c>
      <c r="P535" s="5">
        <v>44820</v>
      </c>
      <c r="Q535" s="6">
        <v>45.982463692286977</v>
      </c>
      <c r="R535" s="4">
        <v>2</v>
      </c>
      <c r="S535" s="4" t="str" cm="1">
        <f t="array" ref="S535">_xlfn.IFS(R535=0,"None",R535&lt;3,"Low",R535&lt;6,"Medium",R535&lt;=10,"High")</f>
        <v>Low</v>
      </c>
      <c r="T535" s="4" t="str" cm="1">
        <f t="array" ref="T535">_xlfn.IFS(M535&lt;=20,"Low",M535&lt;=50,"Medium",M535&lt;=90,"High")</f>
        <v>Medium</v>
      </c>
      <c r="U535" s="7">
        <f>Datos_Limpios[[#This Row],[Number of Complaints or Support]]/Datos_Limpios[[#This Row],[Account Length (in months)]]</f>
        <v>0.2857142857142857</v>
      </c>
      <c r="V535" s="4" t="str" cm="1">
        <f t="array" ref="V535">_xlfn.IFS(H535&lt;30,"Under 30",H535&lt;66,"Middle Age",H535&gt;=66,"Senior")</f>
        <v>Under 30</v>
      </c>
      <c r="W535" s="4" t="s">
        <v>29</v>
      </c>
    </row>
    <row r="536" spans="1:23" x14ac:dyDescent="0.3">
      <c r="A536" s="4" t="s">
        <v>649</v>
      </c>
      <c r="B536" s="4" t="s">
        <v>24</v>
      </c>
      <c r="C536" s="4">
        <v>45</v>
      </c>
      <c r="D536" s="4">
        <v>2</v>
      </c>
      <c r="E536" s="4" t="s">
        <v>31</v>
      </c>
      <c r="F536" s="4" t="s">
        <v>42</v>
      </c>
      <c r="G536" s="4" t="s">
        <v>26</v>
      </c>
      <c r="H536" s="4">
        <v>47</v>
      </c>
      <c r="I536" s="4" t="s">
        <v>24</v>
      </c>
      <c r="J536" s="4">
        <v>0</v>
      </c>
      <c r="K536" s="4" t="s">
        <v>34</v>
      </c>
      <c r="L536" s="4" t="s">
        <v>28</v>
      </c>
      <c r="M536" s="4">
        <v>34</v>
      </c>
      <c r="P536" s="5">
        <v>43963</v>
      </c>
      <c r="Q536" s="6">
        <v>32.203931075427732</v>
      </c>
      <c r="R536" s="4">
        <v>7</v>
      </c>
      <c r="S536" s="4" t="str" cm="1">
        <f t="array" ref="S536">_xlfn.IFS(R536=0,"None",R536&lt;3,"Low",R536&lt;6,"Medium",R536&lt;=10,"High")</f>
        <v>High</v>
      </c>
      <c r="T536" s="4" t="str" cm="1">
        <f t="array" ref="T536">_xlfn.IFS(M536&lt;=20,"Low",M536&lt;=50,"Medium",M536&lt;=90,"High")</f>
        <v>Medium</v>
      </c>
      <c r="U536" s="7">
        <f>Datos_Limpios[[#This Row],[Number of Complaints or Support]]/Datos_Limpios[[#This Row],[Account Length (in months)]]</f>
        <v>0.15555555555555556</v>
      </c>
      <c r="V536" s="4" t="str" cm="1">
        <f t="array" ref="V536">_xlfn.IFS(H536&lt;30,"Under 30",H536&lt;66,"Middle Age",H536&gt;=66,"Senior")</f>
        <v>Middle Age</v>
      </c>
      <c r="W536" s="4" t="s">
        <v>43</v>
      </c>
    </row>
    <row r="537" spans="1:23" x14ac:dyDescent="0.3">
      <c r="A537" s="4" t="s">
        <v>650</v>
      </c>
      <c r="B537" s="4" t="s">
        <v>31</v>
      </c>
      <c r="C537" s="4">
        <v>47</v>
      </c>
      <c r="D537" s="4">
        <v>2</v>
      </c>
      <c r="E537" s="4" t="s">
        <v>31</v>
      </c>
      <c r="F537" s="4" t="s">
        <v>89</v>
      </c>
      <c r="G537" s="4" t="s">
        <v>33</v>
      </c>
      <c r="H537" s="4">
        <v>33</v>
      </c>
      <c r="I537" s="4" t="s">
        <v>24</v>
      </c>
      <c r="J537" s="4">
        <v>0</v>
      </c>
      <c r="K537" s="4" t="s">
        <v>27</v>
      </c>
      <c r="L537" s="4" t="s">
        <v>28</v>
      </c>
      <c r="M537" s="4">
        <v>62</v>
      </c>
      <c r="N537" s="4" t="s">
        <v>38</v>
      </c>
      <c r="O537" s="4" t="s">
        <v>225</v>
      </c>
      <c r="P537" s="5">
        <v>44070</v>
      </c>
      <c r="Q537" s="6">
        <v>72.723301990680099</v>
      </c>
      <c r="R537" s="4">
        <v>8</v>
      </c>
      <c r="S537" s="4" t="str" cm="1">
        <f t="array" ref="S537">_xlfn.IFS(R537=0,"None",R537&lt;3,"Low",R537&lt;6,"Medium",R537&lt;=10,"High")</f>
        <v>High</v>
      </c>
      <c r="T537" s="4" t="str" cm="1">
        <f t="array" ref="T537">_xlfn.IFS(M537&lt;=20,"Low",M537&lt;=50,"Medium",M537&lt;=90,"High")</f>
        <v>High</v>
      </c>
      <c r="U537" s="7">
        <f>Datos_Limpios[[#This Row],[Number of Complaints or Support]]/Datos_Limpios[[#This Row],[Account Length (in months)]]</f>
        <v>0.1702127659574468</v>
      </c>
      <c r="V537" s="4" t="str" cm="1">
        <f t="array" ref="V537">_xlfn.IFS(H537&lt;30,"Under 30",H537&lt;66,"Middle Age",H537&gt;=66,"Senior")</f>
        <v>Middle Age</v>
      </c>
      <c r="W537" s="4" t="s">
        <v>40</v>
      </c>
    </row>
    <row r="538" spans="1:23" x14ac:dyDescent="0.3">
      <c r="A538" s="4" t="s">
        <v>651</v>
      </c>
      <c r="B538" s="4" t="s">
        <v>24</v>
      </c>
      <c r="C538" s="4">
        <v>61</v>
      </c>
      <c r="D538" s="4">
        <v>1</v>
      </c>
      <c r="E538" s="4" t="s">
        <v>31</v>
      </c>
      <c r="F538" s="4" t="s">
        <v>56</v>
      </c>
      <c r="G538" s="4" t="s">
        <v>33</v>
      </c>
      <c r="H538" s="4">
        <v>34</v>
      </c>
      <c r="I538" s="4" t="s">
        <v>24</v>
      </c>
      <c r="J538" s="4">
        <v>0</v>
      </c>
      <c r="K538" s="4" t="s">
        <v>46</v>
      </c>
      <c r="L538" s="4" t="s">
        <v>35</v>
      </c>
      <c r="M538" s="4">
        <v>52</v>
      </c>
      <c r="P538" s="5">
        <v>44569</v>
      </c>
      <c r="Q538" s="6">
        <v>41.792354729792443</v>
      </c>
      <c r="R538" s="4">
        <v>3</v>
      </c>
      <c r="S538" s="4" t="str" cm="1">
        <f t="array" ref="S538">_xlfn.IFS(R538=0,"None",R538&lt;3,"Low",R538&lt;6,"Medium",R538&lt;=10,"High")</f>
        <v>Medium</v>
      </c>
      <c r="T538" s="4" t="str" cm="1">
        <f t="array" ref="T538">_xlfn.IFS(M538&lt;=20,"Low",M538&lt;=50,"Medium",M538&lt;=90,"High")</f>
        <v>High</v>
      </c>
      <c r="U538" s="7">
        <f>Datos_Limpios[[#This Row],[Number of Complaints or Support]]/Datos_Limpios[[#This Row],[Account Length (in months)]]</f>
        <v>4.9180327868852458E-2</v>
      </c>
      <c r="V538" s="4" t="str" cm="1">
        <f t="array" ref="V538">_xlfn.IFS(H538&lt;30,"Under 30",H538&lt;66,"Middle Age",H538&gt;=66,"Senior")</f>
        <v>Middle Age</v>
      </c>
      <c r="W538" s="4" t="s">
        <v>29</v>
      </c>
    </row>
    <row r="539" spans="1:23" x14ac:dyDescent="0.3">
      <c r="A539" s="4" t="s">
        <v>652</v>
      </c>
      <c r="B539" s="4" t="s">
        <v>24</v>
      </c>
      <c r="C539" s="4">
        <v>25</v>
      </c>
      <c r="D539" s="4">
        <v>0</v>
      </c>
      <c r="E539" s="4" t="s">
        <v>24</v>
      </c>
      <c r="F539" s="4" t="s">
        <v>72</v>
      </c>
      <c r="G539" s="4" t="s">
        <v>33</v>
      </c>
      <c r="H539" s="4">
        <v>45</v>
      </c>
      <c r="I539" s="4" t="s">
        <v>24</v>
      </c>
      <c r="J539" s="4">
        <v>0</v>
      </c>
      <c r="K539" s="4" t="s">
        <v>27</v>
      </c>
      <c r="L539" s="4" t="s">
        <v>35</v>
      </c>
      <c r="M539" s="4">
        <v>41</v>
      </c>
      <c r="P539" s="5">
        <v>43935</v>
      </c>
      <c r="Q539" s="6">
        <v>44.758010919083411</v>
      </c>
      <c r="R539" s="4">
        <v>3</v>
      </c>
      <c r="S539" s="4" t="str" cm="1">
        <f t="array" ref="S539">_xlfn.IFS(R539=0,"None",R539&lt;3,"Low",R539&lt;6,"Medium",R539&lt;=10,"High")</f>
        <v>Medium</v>
      </c>
      <c r="T539" s="4" t="str" cm="1">
        <f t="array" ref="T539">_xlfn.IFS(M539&lt;=20,"Low",M539&lt;=50,"Medium",M539&lt;=90,"High")</f>
        <v>Medium</v>
      </c>
      <c r="U539" s="7">
        <f>Datos_Limpios[[#This Row],[Number of Complaints or Support]]/Datos_Limpios[[#This Row],[Account Length (in months)]]</f>
        <v>0.12</v>
      </c>
      <c r="V539" s="4" t="str" cm="1">
        <f t="array" ref="V539">_xlfn.IFS(H539&lt;30,"Under 30",H539&lt;66,"Middle Age",H539&gt;=66,"Senior")</f>
        <v>Middle Age</v>
      </c>
      <c r="W539" s="4" t="s">
        <v>29</v>
      </c>
    </row>
    <row r="540" spans="1:23" x14ac:dyDescent="0.3">
      <c r="A540" s="4" t="s">
        <v>653</v>
      </c>
      <c r="B540" s="4" t="s">
        <v>24</v>
      </c>
      <c r="C540" s="4">
        <v>70</v>
      </c>
      <c r="D540" s="4">
        <v>2</v>
      </c>
      <c r="E540" s="4" t="s">
        <v>31</v>
      </c>
      <c r="F540" s="4" t="s">
        <v>74</v>
      </c>
      <c r="G540" s="4" t="s">
        <v>33</v>
      </c>
      <c r="H540" s="4">
        <v>77</v>
      </c>
      <c r="I540" s="4" t="s">
        <v>24</v>
      </c>
      <c r="J540" s="4">
        <v>0</v>
      </c>
      <c r="K540" s="4" t="s">
        <v>34</v>
      </c>
      <c r="L540" s="4" t="s">
        <v>35</v>
      </c>
      <c r="M540" s="4">
        <v>36</v>
      </c>
      <c r="P540" s="5">
        <v>44233</v>
      </c>
      <c r="Q540" s="6">
        <v>38.299860584927401</v>
      </c>
      <c r="R540" s="4">
        <v>6</v>
      </c>
      <c r="S540" s="4" t="str" cm="1">
        <f t="array" ref="S540">_xlfn.IFS(R540=0,"None",R540&lt;3,"Low",R540&lt;6,"Medium",R540&lt;=10,"High")</f>
        <v>High</v>
      </c>
      <c r="T540" s="4" t="str" cm="1">
        <f t="array" ref="T540">_xlfn.IFS(M540&lt;=20,"Low",M540&lt;=50,"Medium",M540&lt;=90,"High")</f>
        <v>Medium</v>
      </c>
      <c r="U540" s="7">
        <f>Datos_Limpios[[#This Row],[Number of Complaints or Support]]/Datos_Limpios[[#This Row],[Account Length (in months)]]</f>
        <v>8.5714285714285715E-2</v>
      </c>
      <c r="V540" s="4" t="str" cm="1">
        <f t="array" ref="V540">_xlfn.IFS(H540&lt;30,"Under 30",H540&lt;66,"Middle Age",H540&gt;=66,"Senior")</f>
        <v>Senior</v>
      </c>
      <c r="W540" s="4" t="s">
        <v>43</v>
      </c>
    </row>
    <row r="541" spans="1:23" x14ac:dyDescent="0.3">
      <c r="A541" s="4" t="s">
        <v>654</v>
      </c>
      <c r="B541" s="4" t="s">
        <v>31</v>
      </c>
      <c r="C541" s="4">
        <v>2</v>
      </c>
      <c r="D541" s="4">
        <v>2</v>
      </c>
      <c r="E541" s="4" t="s">
        <v>31</v>
      </c>
      <c r="F541" s="4" t="s">
        <v>118</v>
      </c>
      <c r="G541" s="4" t="s">
        <v>33</v>
      </c>
      <c r="H541" s="4">
        <v>60</v>
      </c>
      <c r="I541" s="4" t="s">
        <v>24</v>
      </c>
      <c r="J541" s="4">
        <v>0</v>
      </c>
      <c r="K541" s="4" t="s">
        <v>27</v>
      </c>
      <c r="L541" s="4" t="s">
        <v>35</v>
      </c>
      <c r="M541" s="4">
        <v>24</v>
      </c>
      <c r="N541" s="4" t="s">
        <v>38</v>
      </c>
      <c r="O541" s="4" t="s">
        <v>181</v>
      </c>
      <c r="P541" s="5">
        <v>43945</v>
      </c>
      <c r="Q541" s="6">
        <v>23.68029988452593</v>
      </c>
      <c r="R541" s="4">
        <v>5</v>
      </c>
      <c r="S541" s="4" t="str" cm="1">
        <f t="array" ref="S541">_xlfn.IFS(R541=0,"None",R541&lt;3,"Low",R541&lt;6,"Medium",R541&lt;=10,"High")</f>
        <v>Medium</v>
      </c>
      <c r="T541" s="4" t="str" cm="1">
        <f t="array" ref="T541">_xlfn.IFS(M541&lt;=20,"Low",M541&lt;=50,"Medium",M541&lt;=90,"High")</f>
        <v>Medium</v>
      </c>
      <c r="U541" s="7">
        <f>Datos_Limpios[[#This Row],[Number of Complaints or Support]]/Datos_Limpios[[#This Row],[Account Length (in months)]]</f>
        <v>2.5</v>
      </c>
      <c r="V541" s="4" t="str" cm="1">
        <f t="array" ref="V541">_xlfn.IFS(H541&lt;30,"Under 30",H541&lt;66,"Middle Age",H541&gt;=66,"Senior")</f>
        <v>Middle Age</v>
      </c>
      <c r="W541" s="4" t="s">
        <v>47</v>
      </c>
    </row>
    <row r="542" spans="1:23" x14ac:dyDescent="0.3">
      <c r="A542" s="4" t="s">
        <v>655</v>
      </c>
      <c r="B542" s="4" t="s">
        <v>31</v>
      </c>
      <c r="C542" s="4">
        <v>1</v>
      </c>
      <c r="D542" s="4">
        <v>5</v>
      </c>
      <c r="E542" s="4" t="s">
        <v>24</v>
      </c>
      <c r="F542" s="4" t="s">
        <v>165</v>
      </c>
      <c r="G542" s="4" t="s">
        <v>26</v>
      </c>
      <c r="H542" s="4">
        <v>23</v>
      </c>
      <c r="I542" s="4" t="s">
        <v>24</v>
      </c>
      <c r="J542" s="4">
        <v>0</v>
      </c>
      <c r="K542" s="4" t="s">
        <v>27</v>
      </c>
      <c r="L542" s="4" t="s">
        <v>115</v>
      </c>
      <c r="M542" s="4">
        <v>10</v>
      </c>
      <c r="N542" s="4" t="s">
        <v>38</v>
      </c>
      <c r="O542" s="4" t="s">
        <v>142</v>
      </c>
      <c r="P542" s="5">
        <v>45008</v>
      </c>
      <c r="Q542" s="6">
        <v>9.3297683335741421</v>
      </c>
      <c r="R542" s="4">
        <v>10</v>
      </c>
      <c r="S542" s="4" t="str" cm="1">
        <f t="array" ref="S542">_xlfn.IFS(R542=0,"None",R542&lt;3,"Low",R542&lt;6,"Medium",R542&lt;=10,"High")</f>
        <v>High</v>
      </c>
      <c r="T542" s="4" t="str" cm="1">
        <f t="array" ref="T542">_xlfn.IFS(M542&lt;=20,"Low",M542&lt;=50,"Medium",M542&lt;=90,"High")</f>
        <v>Low</v>
      </c>
      <c r="U542" s="7">
        <f>Datos_Limpios[[#This Row],[Number of Complaints or Support]]/Datos_Limpios[[#This Row],[Account Length (in months)]]</f>
        <v>10</v>
      </c>
      <c r="V542" s="4" t="str" cm="1">
        <f t="array" ref="V542">_xlfn.IFS(H542&lt;30,"Under 30",H542&lt;66,"Middle Age",H542&gt;=66,"Senior")</f>
        <v>Under 30</v>
      </c>
      <c r="W542" s="4" t="s">
        <v>40</v>
      </c>
    </row>
    <row r="543" spans="1:23" x14ac:dyDescent="0.3">
      <c r="A543" s="4" t="s">
        <v>656</v>
      </c>
      <c r="B543" s="4" t="s">
        <v>31</v>
      </c>
      <c r="C543" s="4">
        <v>5</v>
      </c>
      <c r="D543" s="4">
        <v>3</v>
      </c>
      <c r="E543" s="4" t="s">
        <v>31</v>
      </c>
      <c r="F543" s="4" t="s">
        <v>175</v>
      </c>
      <c r="G543" s="4" t="s">
        <v>26</v>
      </c>
      <c r="H543" s="4">
        <v>35</v>
      </c>
      <c r="I543" s="4" t="s">
        <v>31</v>
      </c>
      <c r="J543" s="4">
        <v>5</v>
      </c>
      <c r="K543" s="4" t="s">
        <v>27</v>
      </c>
      <c r="L543" s="4" t="s">
        <v>28</v>
      </c>
      <c r="M543" s="4">
        <v>26</v>
      </c>
      <c r="N543" s="4" t="s">
        <v>66</v>
      </c>
      <c r="O543" s="4" t="s">
        <v>122</v>
      </c>
      <c r="P543" s="5">
        <v>45058</v>
      </c>
      <c r="Q543" s="6">
        <v>27.285114408599291</v>
      </c>
      <c r="R543" s="4">
        <v>8</v>
      </c>
      <c r="S543" s="4" t="str" cm="1">
        <f t="array" ref="S543">_xlfn.IFS(R543=0,"None",R543&lt;3,"Low",R543&lt;6,"Medium",R543&lt;=10,"High")</f>
        <v>High</v>
      </c>
      <c r="T543" s="4" t="str" cm="1">
        <f t="array" ref="T543">_xlfn.IFS(M543&lt;=20,"Low",M543&lt;=50,"Medium",M543&lt;=90,"High")</f>
        <v>Medium</v>
      </c>
      <c r="U543" s="7">
        <f>Datos_Limpios[[#This Row],[Number of Complaints or Support]]/Datos_Limpios[[#This Row],[Account Length (in months)]]</f>
        <v>1.6</v>
      </c>
      <c r="V543" s="4" t="str" cm="1">
        <f t="array" ref="V543">_xlfn.IFS(H543&lt;30,"Under 30",H543&lt;66,"Middle Age",H543&gt;=66,"Senior")</f>
        <v>Middle Age</v>
      </c>
      <c r="W543" s="4" t="s">
        <v>29</v>
      </c>
    </row>
    <row r="544" spans="1:23" x14ac:dyDescent="0.3">
      <c r="A544" s="4" t="s">
        <v>657</v>
      </c>
      <c r="B544" s="4" t="s">
        <v>24</v>
      </c>
      <c r="C544" s="4">
        <v>51</v>
      </c>
      <c r="D544" s="4">
        <v>0</v>
      </c>
      <c r="E544" s="4" t="s">
        <v>24</v>
      </c>
      <c r="F544" s="4" t="s">
        <v>79</v>
      </c>
      <c r="G544" s="4" t="s">
        <v>33</v>
      </c>
      <c r="H544" s="4">
        <v>41</v>
      </c>
      <c r="I544" s="4" t="s">
        <v>31</v>
      </c>
      <c r="J544" s="4">
        <v>4</v>
      </c>
      <c r="K544" s="4" t="s">
        <v>34</v>
      </c>
      <c r="L544" s="4" t="s">
        <v>28</v>
      </c>
      <c r="M544" s="4">
        <v>8</v>
      </c>
      <c r="P544" s="5">
        <v>43957</v>
      </c>
      <c r="Q544" s="6">
        <v>9.3146232138006919</v>
      </c>
      <c r="R544" s="4">
        <v>4</v>
      </c>
      <c r="S544" s="4" t="str" cm="1">
        <f t="array" ref="S544">_xlfn.IFS(R544=0,"None",R544&lt;3,"Low",R544&lt;6,"Medium",R544&lt;=10,"High")</f>
        <v>Medium</v>
      </c>
      <c r="T544" s="4" t="str" cm="1">
        <f t="array" ref="T544">_xlfn.IFS(M544&lt;=20,"Low",M544&lt;=50,"Medium",M544&lt;=90,"High")</f>
        <v>Low</v>
      </c>
      <c r="U544" s="7">
        <f>Datos_Limpios[[#This Row],[Number of Complaints or Support]]/Datos_Limpios[[#This Row],[Account Length (in months)]]</f>
        <v>7.8431372549019607E-2</v>
      </c>
      <c r="V544" s="4" t="str" cm="1">
        <f t="array" ref="V544">_xlfn.IFS(H544&lt;30,"Under 30",H544&lt;66,"Middle Age",H544&gt;=66,"Senior")</f>
        <v>Middle Age</v>
      </c>
      <c r="W544" s="4" t="s">
        <v>43</v>
      </c>
    </row>
    <row r="545" spans="1:23" x14ac:dyDescent="0.3">
      <c r="A545" s="4" t="s">
        <v>658</v>
      </c>
      <c r="B545" s="4" t="s">
        <v>24</v>
      </c>
      <c r="C545" s="4">
        <v>52</v>
      </c>
      <c r="D545" s="4">
        <v>0</v>
      </c>
      <c r="E545" s="4" t="s">
        <v>31</v>
      </c>
      <c r="F545" s="4" t="s">
        <v>102</v>
      </c>
      <c r="G545" s="4" t="s">
        <v>26</v>
      </c>
      <c r="H545" s="4">
        <v>43</v>
      </c>
      <c r="I545" s="4" t="s">
        <v>24</v>
      </c>
      <c r="J545" s="4">
        <v>0</v>
      </c>
      <c r="K545" s="4" t="s">
        <v>46</v>
      </c>
      <c r="L545" s="4" t="s">
        <v>35</v>
      </c>
      <c r="M545" s="4">
        <v>31</v>
      </c>
      <c r="P545" s="5">
        <v>44059</v>
      </c>
      <c r="Q545" s="6">
        <v>29.515666564324309</v>
      </c>
      <c r="R545" s="4">
        <v>6</v>
      </c>
      <c r="S545" s="4" t="str" cm="1">
        <f t="array" ref="S545">_xlfn.IFS(R545=0,"None",R545&lt;3,"Low",R545&lt;6,"Medium",R545&lt;=10,"High")</f>
        <v>High</v>
      </c>
      <c r="T545" s="4" t="str" cm="1">
        <f t="array" ref="T545">_xlfn.IFS(M545&lt;=20,"Low",M545&lt;=50,"Medium",M545&lt;=90,"High")</f>
        <v>Medium</v>
      </c>
      <c r="U545" s="7">
        <f>Datos_Limpios[[#This Row],[Number of Complaints or Support]]/Datos_Limpios[[#This Row],[Account Length (in months)]]</f>
        <v>0.11538461538461539</v>
      </c>
      <c r="V545" s="4" t="str" cm="1">
        <f t="array" ref="V545">_xlfn.IFS(H545&lt;30,"Under 30",H545&lt;66,"Middle Age",H545&gt;=66,"Senior")</f>
        <v>Middle Age</v>
      </c>
      <c r="W545" s="4" t="s">
        <v>40</v>
      </c>
    </row>
    <row r="546" spans="1:23" x14ac:dyDescent="0.3">
      <c r="A546" s="4" t="s">
        <v>659</v>
      </c>
      <c r="B546" s="4" t="s">
        <v>24</v>
      </c>
      <c r="C546" s="4">
        <v>48</v>
      </c>
      <c r="D546" s="4">
        <v>0</v>
      </c>
      <c r="E546" s="4" t="s">
        <v>31</v>
      </c>
      <c r="F546" s="4" t="s">
        <v>102</v>
      </c>
      <c r="G546" s="4" t="s">
        <v>33</v>
      </c>
      <c r="H546" s="4">
        <v>53</v>
      </c>
      <c r="I546" s="4" t="s">
        <v>24</v>
      </c>
      <c r="J546" s="4">
        <v>0</v>
      </c>
      <c r="K546" s="4" t="s">
        <v>46</v>
      </c>
      <c r="L546" s="4" t="s">
        <v>35</v>
      </c>
      <c r="M546" s="4">
        <v>40</v>
      </c>
      <c r="P546" s="5">
        <v>44251</v>
      </c>
      <c r="Q546" s="6">
        <v>37.75631669937431</v>
      </c>
      <c r="R546" s="4">
        <v>5</v>
      </c>
      <c r="S546" s="4" t="str" cm="1">
        <f t="array" ref="S546">_xlfn.IFS(R546=0,"None",R546&lt;3,"Low",R546&lt;6,"Medium",R546&lt;=10,"High")</f>
        <v>Medium</v>
      </c>
      <c r="T546" s="4" t="str" cm="1">
        <f t="array" ref="T546">_xlfn.IFS(M546&lt;=20,"Low",M546&lt;=50,"Medium",M546&lt;=90,"High")</f>
        <v>Medium</v>
      </c>
      <c r="U546" s="7">
        <f>Datos_Limpios[[#This Row],[Number of Complaints or Support]]/Datos_Limpios[[#This Row],[Account Length (in months)]]</f>
        <v>0.10416666666666667</v>
      </c>
      <c r="V546" s="4" t="str" cm="1">
        <f t="array" ref="V546">_xlfn.IFS(H546&lt;30,"Under 30",H546&lt;66,"Middle Age",H546&gt;=66,"Senior")</f>
        <v>Middle Age</v>
      </c>
      <c r="W546" s="4" t="s">
        <v>40</v>
      </c>
    </row>
    <row r="547" spans="1:23" x14ac:dyDescent="0.3">
      <c r="A547" s="4" t="s">
        <v>660</v>
      </c>
      <c r="B547" s="4" t="s">
        <v>31</v>
      </c>
      <c r="C547" s="4">
        <v>26</v>
      </c>
      <c r="D547" s="4">
        <v>2</v>
      </c>
      <c r="E547" s="4" t="s">
        <v>31</v>
      </c>
      <c r="F547" s="4" t="s">
        <v>45</v>
      </c>
      <c r="G547" s="4" t="s">
        <v>26</v>
      </c>
      <c r="H547" s="4">
        <v>72</v>
      </c>
      <c r="I547" s="4" t="s">
        <v>24</v>
      </c>
      <c r="J547" s="4">
        <v>0</v>
      </c>
      <c r="K547" s="4" t="s">
        <v>27</v>
      </c>
      <c r="L547" s="4" t="s">
        <v>35</v>
      </c>
      <c r="M547" s="4">
        <v>51</v>
      </c>
      <c r="N547" s="4" t="s">
        <v>107</v>
      </c>
      <c r="O547" s="4" t="s">
        <v>108</v>
      </c>
      <c r="P547" s="5">
        <v>45161</v>
      </c>
      <c r="Q547" s="6">
        <v>54.227177665190382</v>
      </c>
      <c r="R547" s="4">
        <v>6</v>
      </c>
      <c r="S547" s="4" t="str" cm="1">
        <f t="array" ref="S547">_xlfn.IFS(R547=0,"None",R547&lt;3,"Low",R547&lt;6,"Medium",R547&lt;=10,"High")</f>
        <v>High</v>
      </c>
      <c r="T547" s="4" t="str" cm="1">
        <f t="array" ref="T547">_xlfn.IFS(M547&lt;=20,"Low",M547&lt;=50,"Medium",M547&lt;=90,"High")</f>
        <v>High</v>
      </c>
      <c r="U547" s="7">
        <f>Datos_Limpios[[#This Row],[Number of Complaints or Support]]/Datos_Limpios[[#This Row],[Account Length (in months)]]</f>
        <v>0.23076923076923078</v>
      </c>
      <c r="V547" s="4" t="str" cm="1">
        <f t="array" ref="V547">_xlfn.IFS(H547&lt;30,"Under 30",H547&lt;66,"Middle Age",H547&gt;=66,"Senior")</f>
        <v>Senior</v>
      </c>
      <c r="W547" s="4" t="s">
        <v>47</v>
      </c>
    </row>
    <row r="548" spans="1:23" x14ac:dyDescent="0.3">
      <c r="A548" s="4" t="s">
        <v>661</v>
      </c>
      <c r="B548" s="4" t="s">
        <v>31</v>
      </c>
      <c r="C548" s="4">
        <v>39</v>
      </c>
      <c r="D548" s="4">
        <v>5</v>
      </c>
      <c r="E548" s="4" t="s">
        <v>31</v>
      </c>
      <c r="F548" s="4" t="s">
        <v>37</v>
      </c>
      <c r="G548" s="4" t="s">
        <v>33</v>
      </c>
      <c r="H548" s="4">
        <v>20</v>
      </c>
      <c r="I548" s="4" t="s">
        <v>31</v>
      </c>
      <c r="J548" s="4">
        <v>5</v>
      </c>
      <c r="K548" s="4" t="s">
        <v>27</v>
      </c>
      <c r="L548" s="4" t="s">
        <v>115</v>
      </c>
      <c r="M548" s="4">
        <v>27</v>
      </c>
      <c r="N548" s="4" t="s">
        <v>38</v>
      </c>
      <c r="O548" s="4" t="s">
        <v>142</v>
      </c>
      <c r="P548" s="5">
        <v>45283</v>
      </c>
      <c r="Q548" s="6">
        <v>23.661172910728229</v>
      </c>
      <c r="R548" s="4">
        <v>1</v>
      </c>
      <c r="S548" s="4" t="str" cm="1">
        <f t="array" ref="S548">_xlfn.IFS(R548=0,"None",R548&lt;3,"Low",R548&lt;6,"Medium",R548&lt;=10,"High")</f>
        <v>Low</v>
      </c>
      <c r="T548" s="4" t="str" cm="1">
        <f t="array" ref="T548">_xlfn.IFS(M548&lt;=20,"Low",M548&lt;=50,"Medium",M548&lt;=90,"High")</f>
        <v>Medium</v>
      </c>
      <c r="U548" s="7">
        <f>Datos_Limpios[[#This Row],[Number of Complaints or Support]]/Datos_Limpios[[#This Row],[Account Length (in months)]]</f>
        <v>2.564102564102564E-2</v>
      </c>
      <c r="V548" s="4" t="str" cm="1">
        <f t="array" ref="V548">_xlfn.IFS(H548&lt;30,"Under 30",H548&lt;66,"Middle Age",H548&gt;=66,"Senior")</f>
        <v>Under 30</v>
      </c>
      <c r="W548" s="4" t="s">
        <v>40</v>
      </c>
    </row>
    <row r="549" spans="1:23" x14ac:dyDescent="0.3">
      <c r="A549" s="4" t="s">
        <v>662</v>
      </c>
      <c r="B549" s="4" t="s">
        <v>31</v>
      </c>
      <c r="C549" s="4">
        <v>38</v>
      </c>
      <c r="D549" s="4">
        <v>4</v>
      </c>
      <c r="E549" s="4" t="s">
        <v>31</v>
      </c>
      <c r="F549" s="4" t="s">
        <v>74</v>
      </c>
      <c r="G549" s="4" t="s">
        <v>33</v>
      </c>
      <c r="H549" s="4">
        <v>29</v>
      </c>
      <c r="I549" s="4" t="s">
        <v>24</v>
      </c>
      <c r="J549" s="4">
        <v>0</v>
      </c>
      <c r="K549" s="4" t="s">
        <v>27</v>
      </c>
      <c r="L549" s="4" t="s">
        <v>28</v>
      </c>
      <c r="M549" s="4">
        <v>26</v>
      </c>
      <c r="N549" s="4" t="s">
        <v>92</v>
      </c>
      <c r="O549" s="4" t="s">
        <v>93</v>
      </c>
      <c r="P549" s="5">
        <v>44260</v>
      </c>
      <c r="Q549" s="6">
        <v>24.112105993934559</v>
      </c>
      <c r="R549" s="4">
        <v>5</v>
      </c>
      <c r="S549" s="4" t="str" cm="1">
        <f t="array" ref="S549">_xlfn.IFS(R549=0,"None",R549&lt;3,"Low",R549&lt;6,"Medium",R549&lt;=10,"High")</f>
        <v>Medium</v>
      </c>
      <c r="T549" s="4" t="str" cm="1">
        <f t="array" ref="T549">_xlfn.IFS(M549&lt;=20,"Low",M549&lt;=50,"Medium",M549&lt;=90,"High")</f>
        <v>Medium</v>
      </c>
      <c r="U549" s="7">
        <f>Datos_Limpios[[#This Row],[Number of Complaints or Support]]/Datos_Limpios[[#This Row],[Account Length (in months)]]</f>
        <v>0.13157894736842105</v>
      </c>
      <c r="V549" s="4" t="str" cm="1">
        <f t="array" ref="V549">_xlfn.IFS(H549&lt;30,"Under 30",H549&lt;66,"Middle Age",H549&gt;=66,"Senior")</f>
        <v>Under 30</v>
      </c>
      <c r="W549" s="4" t="s">
        <v>43</v>
      </c>
    </row>
    <row r="550" spans="1:23" x14ac:dyDescent="0.3">
      <c r="A550" s="4" t="s">
        <v>663</v>
      </c>
      <c r="B550" s="4" t="s">
        <v>24</v>
      </c>
      <c r="C550" s="4">
        <v>73</v>
      </c>
      <c r="D550" s="4">
        <v>0</v>
      </c>
      <c r="E550" s="4" t="s">
        <v>31</v>
      </c>
      <c r="F550" s="4" t="s">
        <v>25</v>
      </c>
      <c r="G550" s="4" t="s">
        <v>26</v>
      </c>
      <c r="H550" s="4">
        <v>50</v>
      </c>
      <c r="I550" s="4" t="s">
        <v>24</v>
      </c>
      <c r="J550" s="4">
        <v>0</v>
      </c>
      <c r="K550" s="4" t="s">
        <v>46</v>
      </c>
      <c r="L550" s="4" t="s">
        <v>35</v>
      </c>
      <c r="M550" s="4">
        <v>53</v>
      </c>
      <c r="P550" s="5">
        <v>44380</v>
      </c>
      <c r="Q550" s="6">
        <v>55.569241129723707</v>
      </c>
      <c r="R550" s="4">
        <v>6</v>
      </c>
      <c r="S550" s="4" t="str" cm="1">
        <f t="array" ref="S550">_xlfn.IFS(R550=0,"None",R550&lt;3,"Low",R550&lt;6,"Medium",R550&lt;=10,"High")</f>
        <v>High</v>
      </c>
      <c r="T550" s="4" t="str" cm="1">
        <f t="array" ref="T550">_xlfn.IFS(M550&lt;=20,"Low",M550&lt;=50,"Medium",M550&lt;=90,"High")</f>
        <v>High</v>
      </c>
      <c r="U550" s="7">
        <f>Datos_Limpios[[#This Row],[Number of Complaints or Support]]/Datos_Limpios[[#This Row],[Account Length (in months)]]</f>
        <v>8.2191780821917804E-2</v>
      </c>
      <c r="V550" s="4" t="str" cm="1">
        <f t="array" ref="V550">_xlfn.IFS(H550&lt;30,"Under 30",H550&lt;66,"Middle Age",H550&gt;=66,"Senior")</f>
        <v>Middle Age</v>
      </c>
      <c r="W550" s="4" t="s">
        <v>29</v>
      </c>
    </row>
    <row r="551" spans="1:23" x14ac:dyDescent="0.3">
      <c r="A551" s="4" t="s">
        <v>664</v>
      </c>
      <c r="B551" s="4" t="s">
        <v>31</v>
      </c>
      <c r="C551" s="4">
        <v>32</v>
      </c>
      <c r="D551" s="4">
        <v>2</v>
      </c>
      <c r="E551" s="4" t="s">
        <v>24</v>
      </c>
      <c r="F551" s="4" t="s">
        <v>155</v>
      </c>
      <c r="G551" s="4" t="s">
        <v>33</v>
      </c>
      <c r="H551" s="4">
        <v>38</v>
      </c>
      <c r="I551" s="4" t="s">
        <v>24</v>
      </c>
      <c r="J551" s="4">
        <v>0</v>
      </c>
      <c r="K551" s="4" t="s">
        <v>27</v>
      </c>
      <c r="L551" s="4" t="s">
        <v>28</v>
      </c>
      <c r="M551" s="4">
        <v>65</v>
      </c>
      <c r="N551" s="4" t="s">
        <v>38</v>
      </c>
      <c r="O551" s="4" t="s">
        <v>142</v>
      </c>
      <c r="P551" s="5">
        <v>44926</v>
      </c>
      <c r="Q551" s="6">
        <v>77.685005167356209</v>
      </c>
      <c r="R551" s="4">
        <v>9</v>
      </c>
      <c r="S551" s="4" t="str" cm="1">
        <f t="array" ref="S551">_xlfn.IFS(R551=0,"None",R551&lt;3,"Low",R551&lt;6,"Medium",R551&lt;=10,"High")</f>
        <v>High</v>
      </c>
      <c r="T551" s="4" t="str" cm="1">
        <f t="array" ref="T551">_xlfn.IFS(M551&lt;=20,"Low",M551&lt;=50,"Medium",M551&lt;=90,"High")</f>
        <v>High</v>
      </c>
      <c r="U551" s="7">
        <f>Datos_Limpios[[#This Row],[Number of Complaints or Support]]/Datos_Limpios[[#This Row],[Account Length (in months)]]</f>
        <v>0.28125</v>
      </c>
      <c r="V551" s="4" t="str" cm="1">
        <f t="array" ref="V551">_xlfn.IFS(H551&lt;30,"Under 30",H551&lt;66,"Middle Age",H551&gt;=66,"Senior")</f>
        <v>Middle Age</v>
      </c>
      <c r="W551" s="4" t="s">
        <v>40</v>
      </c>
    </row>
    <row r="552" spans="1:23" x14ac:dyDescent="0.3">
      <c r="A552" s="4" t="s">
        <v>665</v>
      </c>
      <c r="B552" s="4" t="s">
        <v>24</v>
      </c>
      <c r="C552" s="4">
        <v>40</v>
      </c>
      <c r="D552" s="4">
        <v>0</v>
      </c>
      <c r="E552" s="4" t="s">
        <v>24</v>
      </c>
      <c r="F552" s="4" t="s">
        <v>110</v>
      </c>
      <c r="G552" s="4" t="s">
        <v>26</v>
      </c>
      <c r="H552" s="4">
        <v>45</v>
      </c>
      <c r="I552" s="4" t="s">
        <v>24</v>
      </c>
      <c r="J552" s="4">
        <v>0</v>
      </c>
      <c r="K552" s="4" t="s">
        <v>46</v>
      </c>
      <c r="L552" s="4" t="s">
        <v>35</v>
      </c>
      <c r="M552" s="4">
        <v>12</v>
      </c>
      <c r="P552" s="5">
        <v>45105</v>
      </c>
      <c r="Q552" s="6">
        <v>13.48341819954598</v>
      </c>
      <c r="R552" s="4">
        <v>9</v>
      </c>
      <c r="S552" s="4" t="str" cm="1">
        <f t="array" ref="S552">_xlfn.IFS(R552=0,"None",R552&lt;3,"Low",R552&lt;6,"Medium",R552&lt;=10,"High")</f>
        <v>High</v>
      </c>
      <c r="T552" s="4" t="str" cm="1">
        <f t="array" ref="T552">_xlfn.IFS(M552&lt;=20,"Low",M552&lt;=50,"Medium",M552&lt;=90,"High")</f>
        <v>Low</v>
      </c>
      <c r="U552" s="7">
        <f>Datos_Limpios[[#This Row],[Number of Complaints or Support]]/Datos_Limpios[[#This Row],[Account Length (in months)]]</f>
        <v>0.22500000000000001</v>
      </c>
      <c r="V552" s="4" t="str" cm="1">
        <f t="array" ref="V552">_xlfn.IFS(H552&lt;30,"Under 30",H552&lt;66,"Middle Age",H552&gt;=66,"Senior")</f>
        <v>Middle Age</v>
      </c>
      <c r="W552" s="4" t="s">
        <v>29</v>
      </c>
    </row>
    <row r="553" spans="1:23" x14ac:dyDescent="0.3">
      <c r="A553" s="4" t="s">
        <v>666</v>
      </c>
      <c r="B553" s="4" t="s">
        <v>24</v>
      </c>
      <c r="C553" s="4">
        <v>63</v>
      </c>
      <c r="D553" s="4">
        <v>0</v>
      </c>
      <c r="E553" s="4" t="s">
        <v>31</v>
      </c>
      <c r="F553" s="4" t="s">
        <v>102</v>
      </c>
      <c r="G553" s="4" t="s">
        <v>33</v>
      </c>
      <c r="H553" s="4">
        <v>38</v>
      </c>
      <c r="I553" s="4" t="s">
        <v>24</v>
      </c>
      <c r="J553" s="4">
        <v>0</v>
      </c>
      <c r="K553" s="4" t="s">
        <v>46</v>
      </c>
      <c r="L553" s="4" t="s">
        <v>28</v>
      </c>
      <c r="M553" s="4">
        <v>36</v>
      </c>
      <c r="P553" s="5">
        <v>45036</v>
      </c>
      <c r="Q553" s="6">
        <v>38.399586012279812</v>
      </c>
      <c r="R553" s="4">
        <v>10</v>
      </c>
      <c r="S553" s="4" t="str" cm="1">
        <f t="array" ref="S553">_xlfn.IFS(R553=0,"None",R553&lt;3,"Low",R553&lt;6,"Medium",R553&lt;=10,"High")</f>
        <v>High</v>
      </c>
      <c r="T553" s="4" t="str" cm="1">
        <f t="array" ref="T553">_xlfn.IFS(M553&lt;=20,"Low",M553&lt;=50,"Medium",M553&lt;=90,"High")</f>
        <v>Medium</v>
      </c>
      <c r="U553" s="7">
        <f>Datos_Limpios[[#This Row],[Number of Complaints or Support]]/Datos_Limpios[[#This Row],[Account Length (in months)]]</f>
        <v>0.15873015873015872</v>
      </c>
      <c r="V553" s="4" t="str" cm="1">
        <f t="array" ref="V553">_xlfn.IFS(H553&lt;30,"Under 30",H553&lt;66,"Middle Age",H553&gt;=66,"Senior")</f>
        <v>Middle Age</v>
      </c>
      <c r="W553" s="4" t="s">
        <v>40</v>
      </c>
    </row>
    <row r="554" spans="1:23" x14ac:dyDescent="0.3">
      <c r="A554" s="4" t="s">
        <v>667</v>
      </c>
      <c r="B554" s="4" t="s">
        <v>24</v>
      </c>
      <c r="C554" s="4">
        <v>10</v>
      </c>
      <c r="D554" s="4">
        <v>0</v>
      </c>
      <c r="E554" s="4" t="s">
        <v>24</v>
      </c>
      <c r="F554" s="4" t="s">
        <v>157</v>
      </c>
      <c r="G554" s="4" t="s">
        <v>33</v>
      </c>
      <c r="H554" s="4">
        <v>60</v>
      </c>
      <c r="I554" s="4" t="s">
        <v>24</v>
      </c>
      <c r="J554" s="4">
        <v>0</v>
      </c>
      <c r="K554" s="4" t="s">
        <v>27</v>
      </c>
      <c r="L554" s="4" t="s">
        <v>28</v>
      </c>
      <c r="M554" s="4">
        <v>9</v>
      </c>
      <c r="P554" s="5">
        <v>44483</v>
      </c>
      <c r="Q554" s="6">
        <v>9.5737757907953274</v>
      </c>
      <c r="R554" s="4">
        <v>10</v>
      </c>
      <c r="S554" s="4" t="str" cm="1">
        <f t="array" ref="S554">_xlfn.IFS(R554=0,"None",R554&lt;3,"Low",R554&lt;6,"Medium",R554&lt;=10,"High")</f>
        <v>High</v>
      </c>
      <c r="T554" s="4" t="str" cm="1">
        <f t="array" ref="T554">_xlfn.IFS(M554&lt;=20,"Low",M554&lt;=50,"Medium",M554&lt;=90,"High")</f>
        <v>Low</v>
      </c>
      <c r="U554" s="7">
        <f>Datos_Limpios[[#This Row],[Number of Complaints or Support]]/Datos_Limpios[[#This Row],[Account Length (in months)]]</f>
        <v>1</v>
      </c>
      <c r="V554" s="4" t="str" cm="1">
        <f t="array" ref="V554">_xlfn.IFS(H554&lt;30,"Under 30",H554&lt;66,"Middle Age",H554&gt;=66,"Senior")</f>
        <v>Middle Age</v>
      </c>
      <c r="W554" s="4" t="s">
        <v>47</v>
      </c>
    </row>
    <row r="555" spans="1:23" x14ac:dyDescent="0.3">
      <c r="A555" s="4" t="s">
        <v>668</v>
      </c>
      <c r="B555" s="4" t="s">
        <v>24</v>
      </c>
      <c r="C555" s="4">
        <v>18</v>
      </c>
      <c r="D555" s="4">
        <v>0</v>
      </c>
      <c r="E555" s="4" t="s">
        <v>24</v>
      </c>
      <c r="F555" s="4" t="s">
        <v>45</v>
      </c>
      <c r="G555" s="4" t="s">
        <v>26</v>
      </c>
      <c r="H555" s="4">
        <v>28</v>
      </c>
      <c r="I555" s="4" t="s">
        <v>24</v>
      </c>
      <c r="J555" s="4">
        <v>0</v>
      </c>
      <c r="K555" s="4" t="s">
        <v>34</v>
      </c>
      <c r="L555" s="4" t="s">
        <v>28</v>
      </c>
      <c r="M555" s="4">
        <v>17</v>
      </c>
      <c r="P555" s="5">
        <v>45010</v>
      </c>
      <c r="Q555" s="6">
        <v>16.378215324584659</v>
      </c>
      <c r="R555" s="4">
        <v>8</v>
      </c>
      <c r="S555" s="4" t="str" cm="1">
        <f t="array" ref="S555">_xlfn.IFS(R555=0,"None",R555&lt;3,"Low",R555&lt;6,"Medium",R555&lt;=10,"High")</f>
        <v>High</v>
      </c>
      <c r="T555" s="4" t="str" cm="1">
        <f t="array" ref="T555">_xlfn.IFS(M555&lt;=20,"Low",M555&lt;=50,"Medium",M555&lt;=90,"High")</f>
        <v>Low</v>
      </c>
      <c r="U555" s="7">
        <f>Datos_Limpios[[#This Row],[Number of Complaints or Support]]/Datos_Limpios[[#This Row],[Account Length (in months)]]</f>
        <v>0.44444444444444442</v>
      </c>
      <c r="V555" s="4" t="str" cm="1">
        <f t="array" ref="V555">_xlfn.IFS(H555&lt;30,"Under 30",H555&lt;66,"Middle Age",H555&gt;=66,"Senior")</f>
        <v>Under 30</v>
      </c>
      <c r="W555" s="4" t="s">
        <v>47</v>
      </c>
    </row>
    <row r="556" spans="1:23" x14ac:dyDescent="0.3">
      <c r="A556" s="4" t="s">
        <v>669</v>
      </c>
      <c r="B556" s="4" t="s">
        <v>24</v>
      </c>
      <c r="C556" s="4">
        <v>8</v>
      </c>
      <c r="D556" s="4">
        <v>2</v>
      </c>
      <c r="E556" s="4" t="s">
        <v>24</v>
      </c>
      <c r="F556" s="4" t="s">
        <v>110</v>
      </c>
      <c r="G556" s="4" t="s">
        <v>33</v>
      </c>
      <c r="H556" s="4">
        <v>39</v>
      </c>
      <c r="I556" s="4" t="s">
        <v>24</v>
      </c>
      <c r="J556" s="4">
        <v>0</v>
      </c>
      <c r="K556" s="4" t="s">
        <v>34</v>
      </c>
      <c r="L556" s="4" t="s">
        <v>115</v>
      </c>
      <c r="M556" s="4">
        <v>7</v>
      </c>
      <c r="P556" s="5">
        <v>44402</v>
      </c>
      <c r="Q556" s="6">
        <v>6.7586669225415221</v>
      </c>
      <c r="R556" s="4">
        <v>1</v>
      </c>
      <c r="S556" s="4" t="str" cm="1">
        <f t="array" ref="S556">_xlfn.IFS(R556=0,"None",R556&lt;3,"Low",R556&lt;6,"Medium",R556&lt;=10,"High")</f>
        <v>Low</v>
      </c>
      <c r="T556" s="4" t="str" cm="1">
        <f t="array" ref="T556">_xlfn.IFS(M556&lt;=20,"Low",M556&lt;=50,"Medium",M556&lt;=90,"High")</f>
        <v>Low</v>
      </c>
      <c r="U556" s="7">
        <f>Datos_Limpios[[#This Row],[Number of Complaints or Support]]/Datos_Limpios[[#This Row],[Account Length (in months)]]</f>
        <v>0.125</v>
      </c>
      <c r="V556" s="4" t="str" cm="1">
        <f t="array" ref="V556">_xlfn.IFS(H556&lt;30,"Under 30",H556&lt;66,"Middle Age",H556&gt;=66,"Senior")</f>
        <v>Middle Age</v>
      </c>
      <c r="W556" s="4" t="s">
        <v>29</v>
      </c>
    </row>
    <row r="557" spans="1:23" x14ac:dyDescent="0.3">
      <c r="A557" s="4" t="s">
        <v>670</v>
      </c>
      <c r="B557" s="4" t="s">
        <v>24</v>
      </c>
      <c r="C557" s="4">
        <v>60</v>
      </c>
      <c r="D557" s="4">
        <v>0</v>
      </c>
      <c r="E557" s="4" t="s">
        <v>31</v>
      </c>
      <c r="F557" s="4" t="s">
        <v>209</v>
      </c>
      <c r="G557" s="4" t="s">
        <v>26</v>
      </c>
      <c r="H557" s="4">
        <v>48</v>
      </c>
      <c r="I557" s="4" t="s">
        <v>24</v>
      </c>
      <c r="J557" s="4">
        <v>0</v>
      </c>
      <c r="K557" s="4" t="s">
        <v>34</v>
      </c>
      <c r="L557" s="4" t="s">
        <v>28</v>
      </c>
      <c r="M557" s="4">
        <v>30</v>
      </c>
      <c r="P557" s="5">
        <v>43944</v>
      </c>
      <c r="Q557" s="6">
        <v>27.964902009977479</v>
      </c>
      <c r="R557" s="4">
        <v>8</v>
      </c>
      <c r="S557" s="4" t="str" cm="1">
        <f t="array" ref="S557">_xlfn.IFS(R557=0,"None",R557&lt;3,"Low",R557&lt;6,"Medium",R557&lt;=10,"High")</f>
        <v>High</v>
      </c>
      <c r="T557" s="4" t="str" cm="1">
        <f t="array" ref="T557">_xlfn.IFS(M557&lt;=20,"Low",M557&lt;=50,"Medium",M557&lt;=90,"High")</f>
        <v>Medium</v>
      </c>
      <c r="U557" s="7">
        <f>Datos_Limpios[[#This Row],[Number of Complaints or Support]]/Datos_Limpios[[#This Row],[Account Length (in months)]]</f>
        <v>0.13333333333333333</v>
      </c>
      <c r="V557" s="4" t="str" cm="1">
        <f t="array" ref="V557">_xlfn.IFS(H557&lt;30,"Under 30",H557&lt;66,"Middle Age",H557&gt;=66,"Senior")</f>
        <v>Middle Age</v>
      </c>
      <c r="W557" s="4" t="s">
        <v>40</v>
      </c>
    </row>
    <row r="558" spans="1:23" x14ac:dyDescent="0.3">
      <c r="A558" s="4" t="s">
        <v>671</v>
      </c>
      <c r="B558" s="4" t="s">
        <v>24</v>
      </c>
      <c r="C558" s="4">
        <v>5</v>
      </c>
      <c r="D558" s="4">
        <v>0</v>
      </c>
      <c r="E558" s="4" t="s">
        <v>24</v>
      </c>
      <c r="F558" s="4" t="s">
        <v>95</v>
      </c>
      <c r="G558" s="4" t="s">
        <v>26</v>
      </c>
      <c r="H558" s="4">
        <v>59</v>
      </c>
      <c r="I558" s="4" t="s">
        <v>31</v>
      </c>
      <c r="J558" s="4">
        <v>2</v>
      </c>
      <c r="K558" s="4" t="s">
        <v>46</v>
      </c>
      <c r="L558" s="4" t="s">
        <v>28</v>
      </c>
      <c r="M558" s="4">
        <v>17</v>
      </c>
      <c r="P558" s="5">
        <v>44311</v>
      </c>
      <c r="Q558" s="6">
        <v>16.75040169695038</v>
      </c>
      <c r="R558" s="4">
        <v>6</v>
      </c>
      <c r="S558" s="4" t="str" cm="1">
        <f t="array" ref="S558">_xlfn.IFS(R558=0,"None",R558&lt;3,"Low",R558&lt;6,"Medium",R558&lt;=10,"High")</f>
        <v>High</v>
      </c>
      <c r="T558" s="4" t="str" cm="1">
        <f t="array" ref="T558">_xlfn.IFS(M558&lt;=20,"Low",M558&lt;=50,"Medium",M558&lt;=90,"High")</f>
        <v>Low</v>
      </c>
      <c r="U558" s="7">
        <f>Datos_Limpios[[#This Row],[Number of Complaints or Support]]/Datos_Limpios[[#This Row],[Account Length (in months)]]</f>
        <v>1.2</v>
      </c>
      <c r="V558" s="4" t="str" cm="1">
        <f t="array" ref="V558">_xlfn.IFS(H558&lt;30,"Under 30",H558&lt;66,"Middle Age",H558&gt;=66,"Senior")</f>
        <v>Middle Age</v>
      </c>
      <c r="W558" s="4" t="s">
        <v>47</v>
      </c>
    </row>
    <row r="559" spans="1:23" x14ac:dyDescent="0.3">
      <c r="A559" s="4" t="s">
        <v>672</v>
      </c>
      <c r="B559" s="4" t="s">
        <v>24</v>
      </c>
      <c r="C559" s="4">
        <v>47</v>
      </c>
      <c r="D559" s="4">
        <v>1</v>
      </c>
      <c r="E559" s="4" t="s">
        <v>31</v>
      </c>
      <c r="F559" s="4" t="s">
        <v>183</v>
      </c>
      <c r="G559" s="4" t="s">
        <v>33</v>
      </c>
      <c r="H559" s="4">
        <v>36</v>
      </c>
      <c r="I559" s="4" t="s">
        <v>31</v>
      </c>
      <c r="J559" s="4">
        <v>3</v>
      </c>
      <c r="K559" s="4" t="s">
        <v>46</v>
      </c>
      <c r="L559" s="4" t="s">
        <v>115</v>
      </c>
      <c r="M559" s="4">
        <v>40</v>
      </c>
      <c r="P559" s="5">
        <v>45188</v>
      </c>
      <c r="Q559" s="6">
        <v>35.842053663570979</v>
      </c>
      <c r="R559" s="4">
        <v>2</v>
      </c>
      <c r="S559" s="4" t="str" cm="1">
        <f t="array" ref="S559">_xlfn.IFS(R559=0,"None",R559&lt;3,"Low",R559&lt;6,"Medium",R559&lt;=10,"High")</f>
        <v>Low</v>
      </c>
      <c r="T559" s="4" t="str" cm="1">
        <f t="array" ref="T559">_xlfn.IFS(M559&lt;=20,"Low",M559&lt;=50,"Medium",M559&lt;=90,"High")</f>
        <v>Medium</v>
      </c>
      <c r="U559" s="7">
        <f>Datos_Limpios[[#This Row],[Number of Complaints or Support]]/Datos_Limpios[[#This Row],[Account Length (in months)]]</f>
        <v>4.2553191489361701E-2</v>
      </c>
      <c r="V559" s="4" t="str" cm="1">
        <f t="array" ref="V559">_xlfn.IFS(H559&lt;30,"Under 30",H559&lt;66,"Middle Age",H559&gt;=66,"Senior")</f>
        <v>Middle Age</v>
      </c>
      <c r="W559" s="4" t="s">
        <v>43</v>
      </c>
    </row>
    <row r="560" spans="1:23" x14ac:dyDescent="0.3">
      <c r="A560" s="4" t="s">
        <v>673</v>
      </c>
      <c r="B560" s="4" t="s">
        <v>31</v>
      </c>
      <c r="C560" s="4">
        <v>46</v>
      </c>
      <c r="D560" s="4">
        <v>4</v>
      </c>
      <c r="E560" s="4" t="s">
        <v>31</v>
      </c>
      <c r="F560" s="4" t="s">
        <v>45</v>
      </c>
      <c r="G560" s="4" t="s">
        <v>26</v>
      </c>
      <c r="H560" s="4">
        <v>78</v>
      </c>
      <c r="I560" s="4" t="s">
        <v>24</v>
      </c>
      <c r="J560" s="4">
        <v>0</v>
      </c>
      <c r="K560" s="4" t="s">
        <v>34</v>
      </c>
      <c r="L560" s="4" t="s">
        <v>28</v>
      </c>
      <c r="M560" s="4">
        <v>60</v>
      </c>
      <c r="N560" s="4" t="s">
        <v>38</v>
      </c>
      <c r="O560" s="4" t="s">
        <v>125</v>
      </c>
      <c r="P560" s="5">
        <v>44795</v>
      </c>
      <c r="Q560" s="6">
        <v>57.903201450936251</v>
      </c>
      <c r="R560" s="4">
        <v>10</v>
      </c>
      <c r="S560" s="4" t="str" cm="1">
        <f t="array" ref="S560">_xlfn.IFS(R560=0,"None",R560&lt;3,"Low",R560&lt;6,"Medium",R560&lt;=10,"High")</f>
        <v>High</v>
      </c>
      <c r="T560" s="4" t="str" cm="1">
        <f t="array" ref="T560">_xlfn.IFS(M560&lt;=20,"Low",M560&lt;=50,"Medium",M560&lt;=90,"High")</f>
        <v>High</v>
      </c>
      <c r="U560" s="7">
        <f>Datos_Limpios[[#This Row],[Number of Complaints or Support]]/Datos_Limpios[[#This Row],[Account Length (in months)]]</f>
        <v>0.21739130434782608</v>
      </c>
      <c r="V560" s="4" t="str" cm="1">
        <f t="array" ref="V560">_xlfn.IFS(H560&lt;30,"Under 30",H560&lt;66,"Middle Age",H560&gt;=66,"Senior")</f>
        <v>Senior</v>
      </c>
      <c r="W560" s="4" t="s">
        <v>47</v>
      </c>
    </row>
    <row r="561" spans="1:23" x14ac:dyDescent="0.3">
      <c r="A561" s="4" t="s">
        <v>674</v>
      </c>
      <c r="B561" s="4" t="s">
        <v>24</v>
      </c>
      <c r="C561" s="4">
        <v>49</v>
      </c>
      <c r="D561" s="4">
        <v>0</v>
      </c>
      <c r="E561" s="4" t="s">
        <v>31</v>
      </c>
      <c r="F561" s="4" t="s">
        <v>183</v>
      </c>
      <c r="G561" s="4" t="s">
        <v>26</v>
      </c>
      <c r="H561" s="4">
        <v>29</v>
      </c>
      <c r="I561" s="4" t="s">
        <v>24</v>
      </c>
      <c r="J561" s="4">
        <v>0</v>
      </c>
      <c r="K561" s="4" t="s">
        <v>34</v>
      </c>
      <c r="L561" s="4" t="s">
        <v>28</v>
      </c>
      <c r="M561" s="4">
        <v>38</v>
      </c>
      <c r="P561" s="5">
        <v>44018</v>
      </c>
      <c r="Q561" s="6">
        <v>36.703090014786191</v>
      </c>
      <c r="R561" s="4">
        <v>7</v>
      </c>
      <c r="S561" s="4" t="str" cm="1">
        <f t="array" ref="S561">_xlfn.IFS(R561=0,"None",R561&lt;3,"Low",R561&lt;6,"Medium",R561&lt;=10,"High")</f>
        <v>High</v>
      </c>
      <c r="T561" s="4" t="str" cm="1">
        <f t="array" ref="T561">_xlfn.IFS(M561&lt;=20,"Low",M561&lt;=50,"Medium",M561&lt;=90,"High")</f>
        <v>Medium</v>
      </c>
      <c r="U561" s="7">
        <f>Datos_Limpios[[#This Row],[Number of Complaints or Support]]/Datos_Limpios[[#This Row],[Account Length (in months)]]</f>
        <v>0.14285714285714285</v>
      </c>
      <c r="V561" s="4" t="str" cm="1">
        <f t="array" ref="V561">_xlfn.IFS(H561&lt;30,"Under 30",H561&lt;66,"Middle Age",H561&gt;=66,"Senior")</f>
        <v>Under 30</v>
      </c>
      <c r="W561" s="4" t="s">
        <v>43</v>
      </c>
    </row>
    <row r="562" spans="1:23" x14ac:dyDescent="0.3">
      <c r="A562" s="4" t="s">
        <v>675</v>
      </c>
      <c r="B562" s="4" t="s">
        <v>24</v>
      </c>
      <c r="C562" s="4">
        <v>2</v>
      </c>
      <c r="D562" s="4">
        <v>0</v>
      </c>
      <c r="E562" s="4" t="s">
        <v>24</v>
      </c>
      <c r="F562" s="4" t="s">
        <v>165</v>
      </c>
      <c r="G562" s="4" t="s">
        <v>26</v>
      </c>
      <c r="H562" s="4">
        <v>56</v>
      </c>
      <c r="I562" s="4" t="s">
        <v>24</v>
      </c>
      <c r="J562" s="4">
        <v>0</v>
      </c>
      <c r="K562" s="4" t="s">
        <v>27</v>
      </c>
      <c r="L562" s="4" t="s">
        <v>28</v>
      </c>
      <c r="M562" s="4">
        <v>14</v>
      </c>
      <c r="P562" s="5">
        <v>44128</v>
      </c>
      <c r="Q562" s="6">
        <v>16.503641261152168</v>
      </c>
      <c r="R562" s="4">
        <v>8</v>
      </c>
      <c r="S562" s="4" t="str" cm="1">
        <f t="array" ref="S562">_xlfn.IFS(R562=0,"None",R562&lt;3,"Low",R562&lt;6,"Medium",R562&lt;=10,"High")</f>
        <v>High</v>
      </c>
      <c r="T562" s="4" t="str" cm="1">
        <f t="array" ref="T562">_xlfn.IFS(M562&lt;=20,"Low",M562&lt;=50,"Medium",M562&lt;=90,"High")</f>
        <v>Low</v>
      </c>
      <c r="U562" s="7">
        <f>Datos_Limpios[[#This Row],[Number of Complaints or Support]]/Datos_Limpios[[#This Row],[Account Length (in months)]]</f>
        <v>4</v>
      </c>
      <c r="V562" s="4" t="str" cm="1">
        <f t="array" ref="V562">_xlfn.IFS(H562&lt;30,"Under 30",H562&lt;66,"Middle Age",H562&gt;=66,"Senior")</f>
        <v>Middle Age</v>
      </c>
      <c r="W562" s="4" t="s">
        <v>40</v>
      </c>
    </row>
    <row r="563" spans="1:23" x14ac:dyDescent="0.3">
      <c r="A563" s="4" t="s">
        <v>676</v>
      </c>
      <c r="B563" s="4" t="s">
        <v>31</v>
      </c>
      <c r="C563" s="4">
        <v>2</v>
      </c>
      <c r="D563" s="4">
        <v>3</v>
      </c>
      <c r="E563" s="4" t="s">
        <v>31</v>
      </c>
      <c r="F563" s="4" t="s">
        <v>157</v>
      </c>
      <c r="G563" s="4" t="s">
        <v>26</v>
      </c>
      <c r="H563" s="4">
        <v>28</v>
      </c>
      <c r="I563" s="4" t="s">
        <v>24</v>
      </c>
      <c r="J563" s="4">
        <v>0</v>
      </c>
      <c r="K563" s="4" t="s">
        <v>27</v>
      </c>
      <c r="L563" s="4" t="s">
        <v>35</v>
      </c>
      <c r="M563" s="4">
        <v>38</v>
      </c>
      <c r="N563" s="4" t="s">
        <v>38</v>
      </c>
      <c r="O563" s="4" t="s">
        <v>125</v>
      </c>
      <c r="P563" s="5">
        <v>44000</v>
      </c>
      <c r="Q563" s="6">
        <v>32.664253072806737</v>
      </c>
      <c r="R563" s="4">
        <v>3</v>
      </c>
      <c r="S563" s="4" t="str" cm="1">
        <f t="array" ref="S563">_xlfn.IFS(R563=0,"None",R563&lt;3,"Low",R563&lt;6,"Medium",R563&lt;=10,"High")</f>
        <v>Medium</v>
      </c>
      <c r="T563" s="4" t="str" cm="1">
        <f t="array" ref="T563">_xlfn.IFS(M563&lt;=20,"Low",M563&lt;=50,"Medium",M563&lt;=90,"High")</f>
        <v>Medium</v>
      </c>
      <c r="U563" s="7">
        <f>Datos_Limpios[[#This Row],[Number of Complaints or Support]]/Datos_Limpios[[#This Row],[Account Length (in months)]]</f>
        <v>1.5</v>
      </c>
      <c r="V563" s="4" t="str" cm="1">
        <f t="array" ref="V563">_xlfn.IFS(H563&lt;30,"Under 30",H563&lt;66,"Middle Age",H563&gt;=66,"Senior")</f>
        <v>Under 30</v>
      </c>
      <c r="W563" s="4" t="s">
        <v>47</v>
      </c>
    </row>
    <row r="564" spans="1:23" x14ac:dyDescent="0.3">
      <c r="A564" s="4" t="s">
        <v>677</v>
      </c>
      <c r="B564" s="4" t="s">
        <v>24</v>
      </c>
      <c r="C564" s="4">
        <v>59</v>
      </c>
      <c r="D564" s="4">
        <v>2</v>
      </c>
      <c r="E564" s="4" t="s">
        <v>31</v>
      </c>
      <c r="F564" s="4" t="s">
        <v>147</v>
      </c>
      <c r="G564" s="4" t="s">
        <v>33</v>
      </c>
      <c r="H564" s="4">
        <v>26</v>
      </c>
      <c r="I564" s="4" t="s">
        <v>24</v>
      </c>
      <c r="J564" s="4">
        <v>0</v>
      </c>
      <c r="K564" s="4" t="s">
        <v>46</v>
      </c>
      <c r="L564" s="4" t="s">
        <v>35</v>
      </c>
      <c r="M564" s="4">
        <v>22</v>
      </c>
      <c r="P564" s="5">
        <v>44319</v>
      </c>
      <c r="Q564" s="6">
        <v>22.187452648513631</v>
      </c>
      <c r="R564" s="4">
        <v>9</v>
      </c>
      <c r="S564" s="4" t="str" cm="1">
        <f t="array" ref="S564">_xlfn.IFS(R564=0,"None",R564&lt;3,"Low",R564&lt;6,"Medium",R564&lt;=10,"High")</f>
        <v>High</v>
      </c>
      <c r="T564" s="4" t="str" cm="1">
        <f t="array" ref="T564">_xlfn.IFS(M564&lt;=20,"Low",M564&lt;=50,"Medium",M564&lt;=90,"High")</f>
        <v>Medium</v>
      </c>
      <c r="U564" s="7">
        <f>Datos_Limpios[[#This Row],[Number of Complaints or Support]]/Datos_Limpios[[#This Row],[Account Length (in months)]]</f>
        <v>0.15254237288135594</v>
      </c>
      <c r="V564" s="4" t="str" cm="1">
        <f t="array" ref="V564">_xlfn.IFS(H564&lt;30,"Under 30",H564&lt;66,"Middle Age",H564&gt;=66,"Senior")</f>
        <v>Under 30</v>
      </c>
      <c r="W564" s="4" t="s">
        <v>43</v>
      </c>
    </row>
    <row r="565" spans="1:23" x14ac:dyDescent="0.3">
      <c r="A565" s="4" t="s">
        <v>678</v>
      </c>
      <c r="B565" s="4" t="s">
        <v>24</v>
      </c>
      <c r="C565" s="4">
        <v>1</v>
      </c>
      <c r="D565" s="4">
        <v>0</v>
      </c>
      <c r="E565" s="4" t="s">
        <v>24</v>
      </c>
      <c r="F565" s="4" t="s">
        <v>222</v>
      </c>
      <c r="G565" s="4" t="s">
        <v>26</v>
      </c>
      <c r="H565" s="4">
        <v>21</v>
      </c>
      <c r="I565" s="4" t="s">
        <v>31</v>
      </c>
      <c r="J565" s="4">
        <v>2</v>
      </c>
      <c r="K565" s="4" t="s">
        <v>27</v>
      </c>
      <c r="L565" s="4" t="s">
        <v>35</v>
      </c>
      <c r="M565" s="4">
        <v>10</v>
      </c>
      <c r="P565" s="5">
        <v>44133</v>
      </c>
      <c r="Q565" s="6">
        <v>10.729649622706351</v>
      </c>
      <c r="R565" s="4">
        <v>7</v>
      </c>
      <c r="S565" s="4" t="str" cm="1">
        <f t="array" ref="S565">_xlfn.IFS(R565=0,"None",R565&lt;3,"Low",R565&lt;6,"Medium",R565&lt;=10,"High")</f>
        <v>High</v>
      </c>
      <c r="T565" s="4" t="str" cm="1">
        <f t="array" ref="T565">_xlfn.IFS(M565&lt;=20,"Low",M565&lt;=50,"Medium",M565&lt;=90,"High")</f>
        <v>Low</v>
      </c>
      <c r="U565" s="7">
        <f>Datos_Limpios[[#This Row],[Number of Complaints or Support]]/Datos_Limpios[[#This Row],[Account Length (in months)]]</f>
        <v>7</v>
      </c>
      <c r="V565" s="4" t="str" cm="1">
        <f t="array" ref="V565">_xlfn.IFS(H565&lt;30,"Under 30",H565&lt;66,"Middle Age",H565&gt;=66,"Senior")</f>
        <v>Under 30</v>
      </c>
      <c r="W565" s="4" t="s">
        <v>29</v>
      </c>
    </row>
    <row r="566" spans="1:23" x14ac:dyDescent="0.3">
      <c r="A566" s="4" t="s">
        <v>679</v>
      </c>
      <c r="B566" s="4" t="s">
        <v>24</v>
      </c>
      <c r="C566" s="4">
        <v>1</v>
      </c>
      <c r="D566" s="4">
        <v>0</v>
      </c>
      <c r="E566" s="4" t="s">
        <v>24</v>
      </c>
      <c r="F566" s="4" t="s">
        <v>110</v>
      </c>
      <c r="G566" s="4" t="s">
        <v>26</v>
      </c>
      <c r="H566" s="4">
        <v>21</v>
      </c>
      <c r="I566" s="4" t="s">
        <v>24</v>
      </c>
      <c r="J566" s="4">
        <v>0</v>
      </c>
      <c r="K566" s="4" t="s">
        <v>27</v>
      </c>
      <c r="L566" s="4" t="s">
        <v>28</v>
      </c>
      <c r="M566" s="4">
        <v>10</v>
      </c>
      <c r="P566" s="5">
        <v>44142</v>
      </c>
      <c r="Q566" s="6">
        <v>11.783177918138019</v>
      </c>
      <c r="R566" s="4">
        <v>8</v>
      </c>
      <c r="S566" s="4" t="str" cm="1">
        <f t="array" ref="S566">_xlfn.IFS(R566=0,"None",R566&lt;3,"Low",R566&lt;6,"Medium",R566&lt;=10,"High")</f>
        <v>High</v>
      </c>
      <c r="T566" s="4" t="str" cm="1">
        <f t="array" ref="T566">_xlfn.IFS(M566&lt;=20,"Low",M566&lt;=50,"Medium",M566&lt;=90,"High")</f>
        <v>Low</v>
      </c>
      <c r="U566" s="7">
        <f>Datos_Limpios[[#This Row],[Number of Complaints or Support]]/Datos_Limpios[[#This Row],[Account Length (in months)]]</f>
        <v>8</v>
      </c>
      <c r="V566" s="4" t="str" cm="1">
        <f t="array" ref="V566">_xlfn.IFS(H566&lt;30,"Under 30",H566&lt;66,"Middle Age",H566&gt;=66,"Senior")</f>
        <v>Under 30</v>
      </c>
      <c r="W566" s="4" t="s">
        <v>29</v>
      </c>
    </row>
    <row r="567" spans="1:23" x14ac:dyDescent="0.3">
      <c r="A567" s="4" t="s">
        <v>680</v>
      </c>
      <c r="B567" s="4" t="s">
        <v>24</v>
      </c>
      <c r="C567" s="4">
        <v>31</v>
      </c>
      <c r="D567" s="4">
        <v>0</v>
      </c>
      <c r="E567" s="4" t="s">
        <v>31</v>
      </c>
      <c r="F567" s="4" t="s">
        <v>262</v>
      </c>
      <c r="G567" s="4" t="s">
        <v>26</v>
      </c>
      <c r="H567" s="4">
        <v>51</v>
      </c>
      <c r="I567" s="4" t="s">
        <v>24</v>
      </c>
      <c r="J567" s="4">
        <v>0</v>
      </c>
      <c r="K567" s="4" t="s">
        <v>34</v>
      </c>
      <c r="L567" s="4" t="s">
        <v>35</v>
      </c>
      <c r="M567" s="4">
        <v>38</v>
      </c>
      <c r="P567" s="5">
        <v>45024</v>
      </c>
      <c r="Q567" s="6">
        <v>39.083073429941628</v>
      </c>
      <c r="R567" s="4">
        <v>6</v>
      </c>
      <c r="S567" s="4" t="str" cm="1">
        <f t="array" ref="S567">_xlfn.IFS(R567=0,"None",R567&lt;3,"Low",R567&lt;6,"Medium",R567&lt;=10,"High")</f>
        <v>High</v>
      </c>
      <c r="T567" s="4" t="str" cm="1">
        <f t="array" ref="T567">_xlfn.IFS(M567&lt;=20,"Low",M567&lt;=50,"Medium",M567&lt;=90,"High")</f>
        <v>Medium</v>
      </c>
      <c r="U567" s="7">
        <f>Datos_Limpios[[#This Row],[Number of Complaints or Support]]/Datos_Limpios[[#This Row],[Account Length (in months)]]</f>
        <v>0.19354838709677419</v>
      </c>
      <c r="V567" s="4" t="str" cm="1">
        <f t="array" ref="V567">_xlfn.IFS(H567&lt;30,"Under 30",H567&lt;66,"Middle Age",H567&gt;=66,"Senior")</f>
        <v>Middle Age</v>
      </c>
      <c r="W567" s="4" t="s">
        <v>29</v>
      </c>
    </row>
    <row r="568" spans="1:23" x14ac:dyDescent="0.3">
      <c r="A568" s="4" t="s">
        <v>681</v>
      </c>
      <c r="B568" s="4" t="s">
        <v>31</v>
      </c>
      <c r="C568" s="4">
        <v>61</v>
      </c>
      <c r="D568" s="4">
        <v>4</v>
      </c>
      <c r="E568" s="4" t="s">
        <v>24</v>
      </c>
      <c r="F568" s="4" t="s">
        <v>52</v>
      </c>
      <c r="G568" s="4" t="s">
        <v>26</v>
      </c>
      <c r="H568" s="4">
        <v>22</v>
      </c>
      <c r="I568" s="4" t="s">
        <v>24</v>
      </c>
      <c r="J568" s="4">
        <v>0</v>
      </c>
      <c r="K568" s="4" t="s">
        <v>27</v>
      </c>
      <c r="L568" s="4" t="s">
        <v>28</v>
      </c>
      <c r="M568" s="4">
        <v>13</v>
      </c>
      <c r="N568" s="4" t="s">
        <v>92</v>
      </c>
      <c r="O568" s="4" t="s">
        <v>234</v>
      </c>
      <c r="P568" s="5">
        <v>44153</v>
      </c>
      <c r="Q568" s="6">
        <v>13.27818578880213</v>
      </c>
      <c r="R568" s="4">
        <v>1</v>
      </c>
      <c r="S568" s="4" t="str" cm="1">
        <f t="array" ref="S568">_xlfn.IFS(R568=0,"None",R568&lt;3,"Low",R568&lt;6,"Medium",R568&lt;=10,"High")</f>
        <v>Low</v>
      </c>
      <c r="T568" s="4" t="str" cm="1">
        <f t="array" ref="T568">_xlfn.IFS(M568&lt;=20,"Low",M568&lt;=50,"Medium",M568&lt;=90,"High")</f>
        <v>Low</v>
      </c>
      <c r="U568" s="7">
        <f>Datos_Limpios[[#This Row],[Number of Complaints or Support]]/Datos_Limpios[[#This Row],[Account Length (in months)]]</f>
        <v>1.6393442622950821E-2</v>
      </c>
      <c r="V568" s="4" t="str" cm="1">
        <f t="array" ref="V568">_xlfn.IFS(H568&lt;30,"Under 30",H568&lt;66,"Middle Age",H568&gt;=66,"Senior")</f>
        <v>Under 30</v>
      </c>
      <c r="W568" s="4" t="s">
        <v>40</v>
      </c>
    </row>
    <row r="569" spans="1:23" x14ac:dyDescent="0.3">
      <c r="A569" s="4" t="s">
        <v>682</v>
      </c>
      <c r="B569" s="4" t="s">
        <v>24</v>
      </c>
      <c r="C569" s="4">
        <v>72</v>
      </c>
      <c r="D569" s="4">
        <v>0</v>
      </c>
      <c r="E569" s="4" t="s">
        <v>31</v>
      </c>
      <c r="F569" s="4" t="s">
        <v>65</v>
      </c>
      <c r="G569" s="4" t="s">
        <v>26</v>
      </c>
      <c r="H569" s="4">
        <v>79</v>
      </c>
      <c r="I569" s="4" t="s">
        <v>24</v>
      </c>
      <c r="J569" s="4">
        <v>0</v>
      </c>
      <c r="K569" s="4" t="s">
        <v>46</v>
      </c>
      <c r="L569" s="4" t="s">
        <v>28</v>
      </c>
      <c r="M569" s="4">
        <v>43</v>
      </c>
      <c r="P569" s="5">
        <v>44649</v>
      </c>
      <c r="Q569" s="6">
        <v>39.059951996032389</v>
      </c>
      <c r="R569" s="4">
        <v>3</v>
      </c>
      <c r="S569" s="4" t="str" cm="1">
        <f t="array" ref="S569">_xlfn.IFS(R569=0,"None",R569&lt;3,"Low",R569&lt;6,"Medium",R569&lt;=10,"High")</f>
        <v>Medium</v>
      </c>
      <c r="T569" s="4" t="str" cm="1">
        <f t="array" ref="T569">_xlfn.IFS(M569&lt;=20,"Low",M569&lt;=50,"Medium",M569&lt;=90,"High")</f>
        <v>Medium</v>
      </c>
      <c r="U569" s="7">
        <f>Datos_Limpios[[#This Row],[Number of Complaints or Support]]/Datos_Limpios[[#This Row],[Account Length (in months)]]</f>
        <v>4.1666666666666664E-2</v>
      </c>
      <c r="V569" s="4" t="str" cm="1">
        <f t="array" ref="V569">_xlfn.IFS(H569&lt;30,"Under 30",H569&lt;66,"Middle Age",H569&gt;=66,"Senior")</f>
        <v>Senior</v>
      </c>
      <c r="W569" s="4" t="s">
        <v>43</v>
      </c>
    </row>
    <row r="570" spans="1:23" x14ac:dyDescent="0.3">
      <c r="A570" s="4" t="s">
        <v>683</v>
      </c>
      <c r="B570" s="4" t="s">
        <v>24</v>
      </c>
      <c r="C570" s="4">
        <v>47</v>
      </c>
      <c r="D570" s="4">
        <v>0</v>
      </c>
      <c r="E570" s="4" t="s">
        <v>31</v>
      </c>
      <c r="F570" s="4" t="s">
        <v>367</v>
      </c>
      <c r="G570" s="4" t="s">
        <v>26</v>
      </c>
      <c r="H570" s="4">
        <v>60</v>
      </c>
      <c r="I570" s="4" t="s">
        <v>24</v>
      </c>
      <c r="J570" s="4">
        <v>0</v>
      </c>
      <c r="K570" s="4" t="s">
        <v>27</v>
      </c>
      <c r="L570" s="4" t="s">
        <v>35</v>
      </c>
      <c r="M570" s="4">
        <v>25</v>
      </c>
      <c r="P570" s="5">
        <v>43966</v>
      </c>
      <c r="Q570" s="6">
        <v>22.72375477783233</v>
      </c>
      <c r="R570" s="4">
        <v>10</v>
      </c>
      <c r="S570" s="4" t="str" cm="1">
        <f t="array" ref="S570">_xlfn.IFS(R570=0,"None",R570&lt;3,"Low",R570&lt;6,"Medium",R570&lt;=10,"High")</f>
        <v>High</v>
      </c>
      <c r="T570" s="4" t="str" cm="1">
        <f t="array" ref="T570">_xlfn.IFS(M570&lt;=20,"Low",M570&lt;=50,"Medium",M570&lt;=90,"High")</f>
        <v>Medium</v>
      </c>
      <c r="U570" s="7">
        <f>Datos_Limpios[[#This Row],[Number of Complaints or Support]]/Datos_Limpios[[#This Row],[Account Length (in months)]]</f>
        <v>0.21276595744680851</v>
      </c>
      <c r="V570" s="4" t="str" cm="1">
        <f t="array" ref="V570">_xlfn.IFS(H570&lt;30,"Under 30",H570&lt;66,"Middle Age",H570&gt;=66,"Senior")</f>
        <v>Middle Age</v>
      </c>
      <c r="W570" s="4" t="s">
        <v>29</v>
      </c>
    </row>
    <row r="571" spans="1:23" x14ac:dyDescent="0.3">
      <c r="A571" s="4" t="s">
        <v>684</v>
      </c>
      <c r="B571" s="4" t="s">
        <v>24</v>
      </c>
      <c r="C571" s="4">
        <v>73</v>
      </c>
      <c r="D571" s="4">
        <v>2</v>
      </c>
      <c r="E571" s="4" t="s">
        <v>31</v>
      </c>
      <c r="F571" s="4" t="s">
        <v>74</v>
      </c>
      <c r="G571" s="4" t="s">
        <v>26</v>
      </c>
      <c r="H571" s="4">
        <v>44</v>
      </c>
      <c r="I571" s="4" t="s">
        <v>24</v>
      </c>
      <c r="J571" s="4">
        <v>0</v>
      </c>
      <c r="K571" s="4" t="s">
        <v>46</v>
      </c>
      <c r="L571" s="4" t="s">
        <v>35</v>
      </c>
      <c r="M571" s="4">
        <v>52</v>
      </c>
      <c r="P571" s="5">
        <v>44038</v>
      </c>
      <c r="Q571" s="6">
        <v>61.481193806538379</v>
      </c>
      <c r="R571" s="4">
        <v>4</v>
      </c>
      <c r="S571" s="4" t="str" cm="1">
        <f t="array" ref="S571">_xlfn.IFS(R571=0,"None",R571&lt;3,"Low",R571&lt;6,"Medium",R571&lt;=10,"High")</f>
        <v>Medium</v>
      </c>
      <c r="T571" s="4" t="str" cm="1">
        <f t="array" ref="T571">_xlfn.IFS(M571&lt;=20,"Low",M571&lt;=50,"Medium",M571&lt;=90,"High")</f>
        <v>High</v>
      </c>
      <c r="U571" s="7">
        <f>Datos_Limpios[[#This Row],[Number of Complaints or Support]]/Datos_Limpios[[#This Row],[Account Length (in months)]]</f>
        <v>5.4794520547945202E-2</v>
      </c>
      <c r="V571" s="4" t="str" cm="1">
        <f t="array" ref="V571">_xlfn.IFS(H571&lt;30,"Under 30",H571&lt;66,"Middle Age",H571&gt;=66,"Senior")</f>
        <v>Middle Age</v>
      </c>
      <c r="W571" s="4" t="s">
        <v>43</v>
      </c>
    </row>
    <row r="572" spans="1:23" x14ac:dyDescent="0.3">
      <c r="A572" s="4" t="s">
        <v>685</v>
      </c>
      <c r="B572" s="4" t="s">
        <v>24</v>
      </c>
      <c r="C572" s="4">
        <v>18</v>
      </c>
      <c r="D572" s="4">
        <v>0</v>
      </c>
      <c r="E572" s="4" t="s">
        <v>31</v>
      </c>
      <c r="F572" s="4" t="s">
        <v>145</v>
      </c>
      <c r="G572" s="4" t="s">
        <v>180</v>
      </c>
      <c r="H572" s="4">
        <v>43</v>
      </c>
      <c r="I572" s="4" t="s">
        <v>24</v>
      </c>
      <c r="J572" s="4">
        <v>0</v>
      </c>
      <c r="K572" s="4" t="s">
        <v>27</v>
      </c>
      <c r="L572" s="4" t="s">
        <v>35</v>
      </c>
      <c r="M572" s="4">
        <v>22</v>
      </c>
      <c r="P572" s="5">
        <v>43960</v>
      </c>
      <c r="Q572" s="6">
        <v>17.959875271100959</v>
      </c>
      <c r="R572" s="4">
        <v>2</v>
      </c>
      <c r="S572" s="4" t="str" cm="1">
        <f t="array" ref="S572">_xlfn.IFS(R572=0,"None",R572&lt;3,"Low",R572&lt;6,"Medium",R572&lt;=10,"High")</f>
        <v>Low</v>
      </c>
      <c r="T572" s="4" t="str" cm="1">
        <f t="array" ref="T572">_xlfn.IFS(M572&lt;=20,"Low",M572&lt;=50,"Medium",M572&lt;=90,"High")</f>
        <v>Medium</v>
      </c>
      <c r="U572" s="7">
        <f>Datos_Limpios[[#This Row],[Number of Complaints or Support]]/Datos_Limpios[[#This Row],[Account Length (in months)]]</f>
        <v>0.1111111111111111</v>
      </c>
      <c r="V572" s="4" t="str" cm="1">
        <f t="array" ref="V572">_xlfn.IFS(H572&lt;30,"Under 30",H572&lt;66,"Middle Age",H572&gt;=66,"Senior")</f>
        <v>Middle Age</v>
      </c>
      <c r="W572" s="4" t="s">
        <v>47</v>
      </c>
    </row>
    <row r="573" spans="1:23" x14ac:dyDescent="0.3">
      <c r="A573" s="4" t="s">
        <v>686</v>
      </c>
      <c r="B573" s="4" t="s">
        <v>24</v>
      </c>
      <c r="C573" s="4">
        <v>22</v>
      </c>
      <c r="D573" s="4">
        <v>2</v>
      </c>
      <c r="E573" s="4" t="s">
        <v>31</v>
      </c>
      <c r="F573" s="4" t="s">
        <v>49</v>
      </c>
      <c r="G573" s="4" t="s">
        <v>26</v>
      </c>
      <c r="H573" s="4">
        <v>74</v>
      </c>
      <c r="I573" s="4" t="s">
        <v>24</v>
      </c>
      <c r="J573" s="4">
        <v>0</v>
      </c>
      <c r="K573" s="4" t="s">
        <v>34</v>
      </c>
      <c r="L573" s="4" t="s">
        <v>35</v>
      </c>
      <c r="M573" s="4">
        <v>50</v>
      </c>
      <c r="P573" s="5">
        <v>44114</v>
      </c>
      <c r="Q573" s="6">
        <v>59.561820671855934</v>
      </c>
      <c r="R573" s="4">
        <v>10</v>
      </c>
      <c r="S573" s="4" t="str" cm="1">
        <f t="array" ref="S573">_xlfn.IFS(R573=0,"None",R573&lt;3,"Low",R573&lt;6,"Medium",R573&lt;=10,"High")</f>
        <v>High</v>
      </c>
      <c r="T573" s="4" t="str" cm="1">
        <f t="array" ref="T573">_xlfn.IFS(M573&lt;=20,"Low",M573&lt;=50,"Medium",M573&lt;=90,"High")</f>
        <v>Medium</v>
      </c>
      <c r="U573" s="7">
        <f>Datos_Limpios[[#This Row],[Number of Complaints or Support]]/Datos_Limpios[[#This Row],[Account Length (in months)]]</f>
        <v>0.45454545454545453</v>
      </c>
      <c r="V573" s="4" t="str" cm="1">
        <f t="array" ref="V573">_xlfn.IFS(H573&lt;30,"Under 30",H573&lt;66,"Middle Age",H573&gt;=66,"Senior")</f>
        <v>Senior</v>
      </c>
      <c r="W573" s="4" t="s">
        <v>29</v>
      </c>
    </row>
    <row r="574" spans="1:23" x14ac:dyDescent="0.3">
      <c r="A574" s="4" t="s">
        <v>687</v>
      </c>
      <c r="B574" s="4" t="s">
        <v>24</v>
      </c>
      <c r="C574" s="4">
        <v>57</v>
      </c>
      <c r="D574" s="4">
        <v>0</v>
      </c>
      <c r="E574" s="4" t="s">
        <v>24</v>
      </c>
      <c r="F574" s="4" t="s">
        <v>175</v>
      </c>
      <c r="G574" s="4" t="s">
        <v>33</v>
      </c>
      <c r="H574" s="4">
        <v>58</v>
      </c>
      <c r="I574" s="4" t="s">
        <v>24</v>
      </c>
      <c r="J574" s="4">
        <v>0</v>
      </c>
      <c r="K574" s="4" t="s">
        <v>34</v>
      </c>
      <c r="L574" s="4" t="s">
        <v>35</v>
      </c>
      <c r="M574" s="4">
        <v>10</v>
      </c>
      <c r="P574" s="5">
        <v>44503</v>
      </c>
      <c r="Q574" s="6">
        <v>11.88987058582282</v>
      </c>
      <c r="R574" s="4">
        <v>8</v>
      </c>
      <c r="S574" s="4" t="str" cm="1">
        <f t="array" ref="S574">_xlfn.IFS(R574=0,"None",R574&lt;3,"Low",R574&lt;6,"Medium",R574&lt;=10,"High")</f>
        <v>High</v>
      </c>
      <c r="T574" s="4" t="str" cm="1">
        <f t="array" ref="T574">_xlfn.IFS(M574&lt;=20,"Low",M574&lt;=50,"Medium",M574&lt;=90,"High")</f>
        <v>Low</v>
      </c>
      <c r="U574" s="7">
        <f>Datos_Limpios[[#This Row],[Number of Complaints or Support]]/Datos_Limpios[[#This Row],[Account Length (in months)]]</f>
        <v>0.14035087719298245</v>
      </c>
      <c r="V574" s="4" t="str" cm="1">
        <f t="array" ref="V574">_xlfn.IFS(H574&lt;30,"Under 30",H574&lt;66,"Middle Age",H574&gt;=66,"Senior")</f>
        <v>Middle Age</v>
      </c>
      <c r="W574" s="4" t="s">
        <v>29</v>
      </c>
    </row>
    <row r="575" spans="1:23" x14ac:dyDescent="0.3">
      <c r="A575" s="4" t="s">
        <v>688</v>
      </c>
      <c r="B575" s="4" t="s">
        <v>24</v>
      </c>
      <c r="C575" s="4">
        <v>70</v>
      </c>
      <c r="D575" s="4">
        <v>0</v>
      </c>
      <c r="E575" s="4" t="s">
        <v>24</v>
      </c>
      <c r="F575" s="4" t="s">
        <v>196</v>
      </c>
      <c r="G575" s="4" t="s">
        <v>33</v>
      </c>
      <c r="H575" s="4">
        <v>25</v>
      </c>
      <c r="I575" s="4" t="s">
        <v>31</v>
      </c>
      <c r="J575" s="4">
        <v>3</v>
      </c>
      <c r="K575" s="4" t="s">
        <v>46</v>
      </c>
      <c r="L575" s="4" t="s">
        <v>35</v>
      </c>
      <c r="M575" s="4">
        <v>7</v>
      </c>
      <c r="P575" s="5">
        <v>43970</v>
      </c>
      <c r="Q575" s="6">
        <v>5.6500728187752944</v>
      </c>
      <c r="R575" s="4">
        <v>10</v>
      </c>
      <c r="S575" s="4" t="str" cm="1">
        <f t="array" ref="S575">_xlfn.IFS(R575=0,"None",R575&lt;3,"Low",R575&lt;6,"Medium",R575&lt;=10,"High")</f>
        <v>High</v>
      </c>
      <c r="T575" s="4" t="str" cm="1">
        <f t="array" ref="T575">_xlfn.IFS(M575&lt;=20,"Low",M575&lt;=50,"Medium",M575&lt;=90,"High")</f>
        <v>Low</v>
      </c>
      <c r="U575" s="7">
        <f>Datos_Limpios[[#This Row],[Number of Complaints or Support]]/Datos_Limpios[[#This Row],[Account Length (in months)]]</f>
        <v>0.14285714285714285</v>
      </c>
      <c r="V575" s="4" t="str" cm="1">
        <f t="array" ref="V575">_xlfn.IFS(H575&lt;30,"Under 30",H575&lt;66,"Middle Age",H575&gt;=66,"Senior")</f>
        <v>Under 30</v>
      </c>
      <c r="W575" s="4" t="s">
        <v>47</v>
      </c>
    </row>
    <row r="576" spans="1:23" x14ac:dyDescent="0.3">
      <c r="A576" s="4" t="s">
        <v>689</v>
      </c>
      <c r="B576" s="4" t="s">
        <v>24</v>
      </c>
      <c r="C576" s="4">
        <v>29</v>
      </c>
      <c r="D576" s="4">
        <v>0</v>
      </c>
      <c r="E576" s="4" t="s">
        <v>31</v>
      </c>
      <c r="F576" s="4" t="s">
        <v>138</v>
      </c>
      <c r="G576" s="4" t="s">
        <v>26</v>
      </c>
      <c r="H576" s="4">
        <v>35</v>
      </c>
      <c r="I576" s="4" t="s">
        <v>24</v>
      </c>
      <c r="J576" s="4">
        <v>0</v>
      </c>
      <c r="K576" s="4" t="s">
        <v>27</v>
      </c>
      <c r="L576" s="4" t="s">
        <v>35</v>
      </c>
      <c r="M576" s="4">
        <v>27</v>
      </c>
      <c r="P576" s="5">
        <v>44627</v>
      </c>
      <c r="Q576" s="6">
        <v>25.225978114124079</v>
      </c>
      <c r="R576" s="4">
        <v>5</v>
      </c>
      <c r="S576" s="4" t="str" cm="1">
        <f t="array" ref="S576">_xlfn.IFS(R576=0,"None",R576&lt;3,"Low",R576&lt;6,"Medium",R576&lt;=10,"High")</f>
        <v>Medium</v>
      </c>
      <c r="T576" s="4" t="str" cm="1">
        <f t="array" ref="T576">_xlfn.IFS(M576&lt;=20,"Low",M576&lt;=50,"Medium",M576&lt;=90,"High")</f>
        <v>Medium</v>
      </c>
      <c r="U576" s="7">
        <f>Datos_Limpios[[#This Row],[Number of Complaints or Support]]/Datos_Limpios[[#This Row],[Account Length (in months)]]</f>
        <v>0.17241379310344829</v>
      </c>
      <c r="V576" s="4" t="str" cm="1">
        <f t="array" ref="V576">_xlfn.IFS(H576&lt;30,"Under 30",H576&lt;66,"Middle Age",H576&gt;=66,"Senior")</f>
        <v>Middle Age</v>
      </c>
      <c r="W576" s="4" t="s">
        <v>47</v>
      </c>
    </row>
    <row r="577" spans="1:23" x14ac:dyDescent="0.3">
      <c r="A577" s="4" t="s">
        <v>690</v>
      </c>
      <c r="B577" s="4" t="s">
        <v>24</v>
      </c>
      <c r="C577" s="4">
        <v>24</v>
      </c>
      <c r="D577" s="4">
        <v>0</v>
      </c>
      <c r="E577" s="4" t="s">
        <v>24</v>
      </c>
      <c r="F577" s="4" t="s">
        <v>140</v>
      </c>
      <c r="G577" s="4" t="s">
        <v>26</v>
      </c>
      <c r="H577" s="4">
        <v>37</v>
      </c>
      <c r="I577" s="4" t="s">
        <v>24</v>
      </c>
      <c r="J577" s="4">
        <v>0</v>
      </c>
      <c r="K577" s="4" t="s">
        <v>34</v>
      </c>
      <c r="L577" s="4" t="s">
        <v>28</v>
      </c>
      <c r="M577" s="4">
        <v>11</v>
      </c>
      <c r="P577" s="5">
        <v>44646</v>
      </c>
      <c r="Q577" s="6">
        <v>11.475032810807789</v>
      </c>
      <c r="R577" s="4">
        <v>8</v>
      </c>
      <c r="S577" s="4" t="str" cm="1">
        <f t="array" ref="S577">_xlfn.IFS(R577=0,"None",R577&lt;3,"Low",R577&lt;6,"Medium",R577&lt;=10,"High")</f>
        <v>High</v>
      </c>
      <c r="T577" s="4" t="str" cm="1">
        <f t="array" ref="T577">_xlfn.IFS(M577&lt;=20,"Low",M577&lt;=50,"Medium",M577&lt;=90,"High")</f>
        <v>Low</v>
      </c>
      <c r="U577" s="7">
        <f>Datos_Limpios[[#This Row],[Number of Complaints or Support]]/Datos_Limpios[[#This Row],[Account Length (in months)]]</f>
        <v>0.33333333333333331</v>
      </c>
      <c r="V577" s="4" t="str" cm="1">
        <f t="array" ref="V577">_xlfn.IFS(H577&lt;30,"Under 30",H577&lt;66,"Middle Age",H577&gt;=66,"Senior")</f>
        <v>Middle Age</v>
      </c>
      <c r="W577" s="4" t="s">
        <v>40</v>
      </c>
    </row>
    <row r="578" spans="1:23" x14ac:dyDescent="0.3">
      <c r="A578" s="4" t="s">
        <v>691</v>
      </c>
      <c r="B578" s="4" t="s">
        <v>24</v>
      </c>
      <c r="C578" s="4">
        <v>13</v>
      </c>
      <c r="D578" s="4">
        <v>1</v>
      </c>
      <c r="E578" s="4" t="s">
        <v>24</v>
      </c>
      <c r="F578" s="4" t="s">
        <v>89</v>
      </c>
      <c r="G578" s="4" t="s">
        <v>26</v>
      </c>
      <c r="H578" s="4">
        <v>54</v>
      </c>
      <c r="I578" s="4" t="s">
        <v>31</v>
      </c>
      <c r="J578" s="4">
        <v>6</v>
      </c>
      <c r="K578" s="4" t="s">
        <v>27</v>
      </c>
      <c r="L578" s="4" t="s">
        <v>35</v>
      </c>
      <c r="M578" s="4">
        <v>11</v>
      </c>
      <c r="P578" s="5">
        <v>44010</v>
      </c>
      <c r="Q578" s="6">
        <v>10.32726962265234</v>
      </c>
      <c r="R578" s="4">
        <v>5</v>
      </c>
      <c r="S578" s="4" t="str" cm="1">
        <f t="array" ref="S578">_xlfn.IFS(R578=0,"None",R578&lt;3,"Low",R578&lt;6,"Medium",R578&lt;=10,"High")</f>
        <v>Medium</v>
      </c>
      <c r="T578" s="4" t="str" cm="1">
        <f t="array" ref="T578">_xlfn.IFS(M578&lt;=20,"Low",M578&lt;=50,"Medium",M578&lt;=90,"High")</f>
        <v>Low</v>
      </c>
      <c r="U578" s="7">
        <f>Datos_Limpios[[#This Row],[Number of Complaints or Support]]/Datos_Limpios[[#This Row],[Account Length (in months)]]</f>
        <v>0.38461538461538464</v>
      </c>
      <c r="V578" s="4" t="str" cm="1">
        <f t="array" ref="V578">_xlfn.IFS(H578&lt;30,"Under 30",H578&lt;66,"Middle Age",H578&gt;=66,"Senior")</f>
        <v>Middle Age</v>
      </c>
      <c r="W578" s="4" t="s">
        <v>40</v>
      </c>
    </row>
    <row r="579" spans="1:23" x14ac:dyDescent="0.3">
      <c r="A579" s="4" t="s">
        <v>692</v>
      </c>
      <c r="B579" s="4" t="s">
        <v>24</v>
      </c>
      <c r="C579" s="4">
        <v>30</v>
      </c>
      <c r="D579" s="4">
        <v>0</v>
      </c>
      <c r="E579" s="4" t="s">
        <v>31</v>
      </c>
      <c r="F579" s="4" t="s">
        <v>264</v>
      </c>
      <c r="G579" s="4" t="s">
        <v>33</v>
      </c>
      <c r="H579" s="4">
        <v>69</v>
      </c>
      <c r="I579" s="4" t="s">
        <v>24</v>
      </c>
      <c r="J579" s="4">
        <v>0</v>
      </c>
      <c r="K579" s="4" t="s">
        <v>27</v>
      </c>
      <c r="L579" s="4" t="s">
        <v>115</v>
      </c>
      <c r="M579" s="4">
        <v>35</v>
      </c>
      <c r="P579" s="5">
        <v>44363</v>
      </c>
      <c r="Q579" s="6">
        <v>41.055138976316393</v>
      </c>
      <c r="R579" s="4">
        <v>4</v>
      </c>
      <c r="S579" s="4" t="str" cm="1">
        <f t="array" ref="S579">_xlfn.IFS(R579=0,"None",R579&lt;3,"Low",R579&lt;6,"Medium",R579&lt;=10,"High")</f>
        <v>Medium</v>
      </c>
      <c r="T579" s="4" t="str" cm="1">
        <f t="array" ref="T579">_xlfn.IFS(M579&lt;=20,"Low",M579&lt;=50,"Medium",M579&lt;=90,"High")</f>
        <v>Medium</v>
      </c>
      <c r="U579" s="7">
        <f>Datos_Limpios[[#This Row],[Number of Complaints or Support]]/Datos_Limpios[[#This Row],[Account Length (in months)]]</f>
        <v>0.13333333333333333</v>
      </c>
      <c r="V579" s="4" t="str" cm="1">
        <f t="array" ref="V579">_xlfn.IFS(H579&lt;30,"Under 30",H579&lt;66,"Middle Age",H579&gt;=66,"Senior")</f>
        <v>Senior</v>
      </c>
      <c r="W579" s="4" t="s">
        <v>47</v>
      </c>
    </row>
    <row r="580" spans="1:23" x14ac:dyDescent="0.3">
      <c r="A580" s="4" t="s">
        <v>693</v>
      </c>
      <c r="B580" s="4" t="s">
        <v>31</v>
      </c>
      <c r="C580" s="4">
        <v>7</v>
      </c>
      <c r="D580" s="4">
        <v>0</v>
      </c>
      <c r="E580" s="4" t="s">
        <v>31</v>
      </c>
      <c r="F580" s="4" t="s">
        <v>120</v>
      </c>
      <c r="G580" s="4" t="s">
        <v>33</v>
      </c>
      <c r="H580" s="4">
        <v>75</v>
      </c>
      <c r="I580" s="4" t="s">
        <v>24</v>
      </c>
      <c r="J580" s="4">
        <v>0</v>
      </c>
      <c r="K580" s="4" t="s">
        <v>27</v>
      </c>
      <c r="L580" s="4" t="s">
        <v>28</v>
      </c>
      <c r="M580" s="4">
        <v>32</v>
      </c>
      <c r="N580" s="4" t="s">
        <v>75</v>
      </c>
      <c r="O580" s="4" t="s">
        <v>133</v>
      </c>
      <c r="P580" s="5">
        <v>44195</v>
      </c>
      <c r="Q580" s="6">
        <v>26.467626801070921</v>
      </c>
      <c r="R580" s="4">
        <v>1</v>
      </c>
      <c r="S580" s="4" t="str" cm="1">
        <f t="array" ref="S580">_xlfn.IFS(R580=0,"None",R580&lt;3,"Low",R580&lt;6,"Medium",R580&lt;=10,"High")</f>
        <v>Low</v>
      </c>
      <c r="T580" s="4" t="str" cm="1">
        <f t="array" ref="T580">_xlfn.IFS(M580&lt;=20,"Low",M580&lt;=50,"Medium",M580&lt;=90,"High")</f>
        <v>Medium</v>
      </c>
      <c r="U580" s="7">
        <f>Datos_Limpios[[#This Row],[Number of Complaints or Support]]/Datos_Limpios[[#This Row],[Account Length (in months)]]</f>
        <v>0.14285714285714285</v>
      </c>
      <c r="V580" s="4" t="str" cm="1">
        <f t="array" ref="V580">_xlfn.IFS(H580&lt;30,"Under 30",H580&lt;66,"Middle Age",H580&gt;=66,"Senior")</f>
        <v>Senior</v>
      </c>
      <c r="W580" s="4" t="s">
        <v>29</v>
      </c>
    </row>
    <row r="581" spans="1:23" x14ac:dyDescent="0.3">
      <c r="A581" s="4" t="s">
        <v>694</v>
      </c>
      <c r="B581" s="4" t="s">
        <v>24</v>
      </c>
      <c r="C581" s="4">
        <v>52</v>
      </c>
      <c r="D581" s="4">
        <v>0</v>
      </c>
      <c r="E581" s="4" t="s">
        <v>31</v>
      </c>
      <c r="F581" s="4" t="s">
        <v>70</v>
      </c>
      <c r="G581" s="4" t="s">
        <v>26</v>
      </c>
      <c r="H581" s="4">
        <v>20</v>
      </c>
      <c r="I581" s="4" t="s">
        <v>31</v>
      </c>
      <c r="J581" s="4">
        <v>3</v>
      </c>
      <c r="K581" s="4" t="s">
        <v>34</v>
      </c>
      <c r="L581" s="4" t="s">
        <v>35</v>
      </c>
      <c r="M581" s="4">
        <v>51</v>
      </c>
      <c r="P581" s="5">
        <v>44604</v>
      </c>
      <c r="Q581" s="6">
        <v>58.540345109270071</v>
      </c>
      <c r="R581" s="4">
        <v>3</v>
      </c>
      <c r="S581" s="4" t="str" cm="1">
        <f t="array" ref="S581">_xlfn.IFS(R581=0,"None",R581&lt;3,"Low",R581&lt;6,"Medium",R581&lt;=10,"High")</f>
        <v>Medium</v>
      </c>
      <c r="T581" s="4" t="str" cm="1">
        <f t="array" ref="T581">_xlfn.IFS(M581&lt;=20,"Low",M581&lt;=50,"Medium",M581&lt;=90,"High")</f>
        <v>High</v>
      </c>
      <c r="U581" s="7">
        <f>Datos_Limpios[[#This Row],[Number of Complaints or Support]]/Datos_Limpios[[#This Row],[Account Length (in months)]]</f>
        <v>5.7692307692307696E-2</v>
      </c>
      <c r="V581" s="4" t="str" cm="1">
        <f t="array" ref="V581">_xlfn.IFS(H581&lt;30,"Under 30",H581&lt;66,"Middle Age",H581&gt;=66,"Senior")</f>
        <v>Under 30</v>
      </c>
      <c r="W581" s="4" t="s">
        <v>29</v>
      </c>
    </row>
    <row r="582" spans="1:23" x14ac:dyDescent="0.3">
      <c r="A582" s="4" t="s">
        <v>695</v>
      </c>
      <c r="B582" s="4" t="s">
        <v>24</v>
      </c>
      <c r="C582" s="4">
        <v>53</v>
      </c>
      <c r="D582" s="4">
        <v>1</v>
      </c>
      <c r="E582" s="4" t="s">
        <v>24</v>
      </c>
      <c r="F582" s="4" t="s">
        <v>262</v>
      </c>
      <c r="G582" s="4" t="s">
        <v>26</v>
      </c>
      <c r="H582" s="4">
        <v>21</v>
      </c>
      <c r="I582" s="4" t="s">
        <v>24</v>
      </c>
      <c r="J582" s="4">
        <v>0</v>
      </c>
      <c r="K582" s="4" t="s">
        <v>34</v>
      </c>
      <c r="L582" s="4" t="s">
        <v>35</v>
      </c>
      <c r="M582" s="4">
        <v>34</v>
      </c>
      <c r="P582" s="5">
        <v>44248</v>
      </c>
      <c r="Q582" s="6">
        <v>30.057429374725871</v>
      </c>
      <c r="R582" s="4">
        <v>3</v>
      </c>
      <c r="S582" s="4" t="str" cm="1">
        <f t="array" ref="S582">_xlfn.IFS(R582=0,"None",R582&lt;3,"Low",R582&lt;6,"Medium",R582&lt;=10,"High")</f>
        <v>Medium</v>
      </c>
      <c r="T582" s="4" t="str" cm="1">
        <f t="array" ref="T582">_xlfn.IFS(M582&lt;=20,"Low",M582&lt;=50,"Medium",M582&lt;=90,"High")</f>
        <v>Medium</v>
      </c>
      <c r="U582" s="7">
        <f>Datos_Limpios[[#This Row],[Number of Complaints or Support]]/Datos_Limpios[[#This Row],[Account Length (in months)]]</f>
        <v>5.6603773584905662E-2</v>
      </c>
      <c r="V582" s="4" t="str" cm="1">
        <f t="array" ref="V582">_xlfn.IFS(H582&lt;30,"Under 30",H582&lt;66,"Middle Age",H582&gt;=66,"Senior")</f>
        <v>Under 30</v>
      </c>
      <c r="W582" s="4" t="s">
        <v>29</v>
      </c>
    </row>
    <row r="583" spans="1:23" x14ac:dyDescent="0.3">
      <c r="A583" s="4" t="s">
        <v>696</v>
      </c>
      <c r="B583" s="4" t="s">
        <v>24</v>
      </c>
      <c r="C583" s="4">
        <v>24</v>
      </c>
      <c r="D583" s="4">
        <v>0</v>
      </c>
      <c r="E583" s="4" t="s">
        <v>24</v>
      </c>
      <c r="F583" s="4" t="s">
        <v>196</v>
      </c>
      <c r="G583" s="4" t="s">
        <v>33</v>
      </c>
      <c r="H583" s="4">
        <v>61</v>
      </c>
      <c r="I583" s="4" t="s">
        <v>24</v>
      </c>
      <c r="J583" s="4">
        <v>0</v>
      </c>
      <c r="K583" s="4" t="s">
        <v>27</v>
      </c>
      <c r="L583" s="4" t="s">
        <v>35</v>
      </c>
      <c r="M583" s="4">
        <v>30</v>
      </c>
      <c r="P583" s="5">
        <v>45217</v>
      </c>
      <c r="Q583" s="6">
        <v>34.985976023429338</v>
      </c>
      <c r="R583" s="4">
        <v>3</v>
      </c>
      <c r="S583" s="4" t="str" cm="1">
        <f t="array" ref="S583">_xlfn.IFS(R583=0,"None",R583&lt;3,"Low",R583&lt;6,"Medium",R583&lt;=10,"High")</f>
        <v>Medium</v>
      </c>
      <c r="T583" s="4" t="str" cm="1">
        <f t="array" ref="T583">_xlfn.IFS(M583&lt;=20,"Low",M583&lt;=50,"Medium",M583&lt;=90,"High")</f>
        <v>Medium</v>
      </c>
      <c r="U583" s="7">
        <f>Datos_Limpios[[#This Row],[Number of Complaints or Support]]/Datos_Limpios[[#This Row],[Account Length (in months)]]</f>
        <v>0.125</v>
      </c>
      <c r="V583" s="4" t="str" cm="1">
        <f t="array" ref="V583">_xlfn.IFS(H583&lt;30,"Under 30",H583&lt;66,"Middle Age",H583&gt;=66,"Senior")</f>
        <v>Middle Age</v>
      </c>
      <c r="W583" s="4" t="s">
        <v>47</v>
      </c>
    </row>
    <row r="584" spans="1:23" x14ac:dyDescent="0.3">
      <c r="A584" s="4" t="s">
        <v>697</v>
      </c>
      <c r="B584" s="4" t="s">
        <v>31</v>
      </c>
      <c r="C584" s="4">
        <v>6</v>
      </c>
      <c r="D584" s="4">
        <v>2</v>
      </c>
      <c r="E584" s="4" t="s">
        <v>31</v>
      </c>
      <c r="F584" s="4" t="s">
        <v>106</v>
      </c>
      <c r="G584" s="4" t="s">
        <v>26</v>
      </c>
      <c r="H584" s="4">
        <v>45</v>
      </c>
      <c r="I584" s="4" t="s">
        <v>24</v>
      </c>
      <c r="J584" s="4">
        <v>0</v>
      </c>
      <c r="K584" s="4" t="s">
        <v>27</v>
      </c>
      <c r="L584" s="4" t="s">
        <v>35</v>
      </c>
      <c r="M584" s="4">
        <v>49</v>
      </c>
      <c r="N584" s="4" t="s">
        <v>107</v>
      </c>
      <c r="O584" s="4" t="s">
        <v>220</v>
      </c>
      <c r="P584" s="5">
        <v>44427</v>
      </c>
      <c r="Q584" s="6">
        <v>50.116546290823159</v>
      </c>
      <c r="R584" s="4">
        <v>10</v>
      </c>
      <c r="S584" s="4" t="str" cm="1">
        <f t="array" ref="S584">_xlfn.IFS(R584=0,"None",R584&lt;3,"Low",R584&lt;6,"Medium",R584&lt;=10,"High")</f>
        <v>High</v>
      </c>
      <c r="T584" s="4" t="str" cm="1">
        <f t="array" ref="T584">_xlfn.IFS(M584&lt;=20,"Low",M584&lt;=50,"Medium",M584&lt;=90,"High")</f>
        <v>Medium</v>
      </c>
      <c r="U584" s="7">
        <f>Datos_Limpios[[#This Row],[Number of Complaints or Support]]/Datos_Limpios[[#This Row],[Account Length (in months)]]</f>
        <v>1.6666666666666667</v>
      </c>
      <c r="V584" s="4" t="str" cm="1">
        <f t="array" ref="V584">_xlfn.IFS(H584&lt;30,"Under 30",H584&lt;66,"Middle Age",H584&gt;=66,"Senior")</f>
        <v>Middle Age</v>
      </c>
      <c r="W584" s="4" t="s">
        <v>29</v>
      </c>
    </row>
    <row r="585" spans="1:23" x14ac:dyDescent="0.3">
      <c r="A585" s="4" t="s">
        <v>698</v>
      </c>
      <c r="B585" s="4" t="s">
        <v>24</v>
      </c>
      <c r="C585" s="4">
        <v>14</v>
      </c>
      <c r="D585" s="4">
        <v>0</v>
      </c>
      <c r="E585" s="4" t="s">
        <v>31</v>
      </c>
      <c r="F585" s="4" t="s">
        <v>138</v>
      </c>
      <c r="G585" s="4" t="s">
        <v>33</v>
      </c>
      <c r="H585" s="4">
        <v>36</v>
      </c>
      <c r="I585" s="4" t="s">
        <v>24</v>
      </c>
      <c r="J585" s="4">
        <v>0</v>
      </c>
      <c r="K585" s="4" t="s">
        <v>27</v>
      </c>
      <c r="L585" s="4" t="s">
        <v>35</v>
      </c>
      <c r="M585" s="4">
        <v>32</v>
      </c>
      <c r="P585" s="5">
        <v>45067</v>
      </c>
      <c r="Q585" s="6">
        <v>33.442638824430098</v>
      </c>
      <c r="R585" s="4">
        <v>2</v>
      </c>
      <c r="S585" s="4" t="str" cm="1">
        <f t="array" ref="S585">_xlfn.IFS(R585=0,"None",R585&lt;3,"Low",R585&lt;6,"Medium",R585&lt;=10,"High")</f>
        <v>Low</v>
      </c>
      <c r="T585" s="4" t="str" cm="1">
        <f t="array" ref="T585">_xlfn.IFS(M585&lt;=20,"Low",M585&lt;=50,"Medium",M585&lt;=90,"High")</f>
        <v>Medium</v>
      </c>
      <c r="U585" s="7">
        <f>Datos_Limpios[[#This Row],[Number of Complaints or Support]]/Datos_Limpios[[#This Row],[Account Length (in months)]]</f>
        <v>0.14285714285714285</v>
      </c>
      <c r="V585" s="4" t="str" cm="1">
        <f t="array" ref="V585">_xlfn.IFS(H585&lt;30,"Under 30",H585&lt;66,"Middle Age",H585&gt;=66,"Senior")</f>
        <v>Middle Age</v>
      </c>
      <c r="W585" s="4" t="s">
        <v>47</v>
      </c>
    </row>
    <row r="586" spans="1:23" x14ac:dyDescent="0.3">
      <c r="A586" s="4" t="s">
        <v>699</v>
      </c>
      <c r="B586" s="4" t="s">
        <v>24</v>
      </c>
      <c r="C586" s="4">
        <v>36</v>
      </c>
      <c r="D586" s="4">
        <v>0</v>
      </c>
      <c r="E586" s="4" t="s">
        <v>31</v>
      </c>
      <c r="F586" s="4" t="s">
        <v>140</v>
      </c>
      <c r="G586" s="4" t="s">
        <v>33</v>
      </c>
      <c r="H586" s="4">
        <v>43</v>
      </c>
      <c r="I586" s="4" t="s">
        <v>31</v>
      </c>
      <c r="J586" s="4">
        <v>3</v>
      </c>
      <c r="K586" s="4" t="s">
        <v>34</v>
      </c>
      <c r="L586" s="4" t="s">
        <v>28</v>
      </c>
      <c r="M586" s="4">
        <v>19</v>
      </c>
      <c r="P586" s="5">
        <v>44192</v>
      </c>
      <c r="Q586" s="6">
        <v>17.495000081843759</v>
      </c>
      <c r="R586" s="4">
        <v>10</v>
      </c>
      <c r="S586" s="4" t="str" cm="1">
        <f t="array" ref="S586">_xlfn.IFS(R586=0,"None",R586&lt;3,"Low",R586&lt;6,"Medium",R586&lt;=10,"High")</f>
        <v>High</v>
      </c>
      <c r="T586" s="4" t="str" cm="1">
        <f t="array" ref="T586">_xlfn.IFS(M586&lt;=20,"Low",M586&lt;=50,"Medium",M586&lt;=90,"High")</f>
        <v>Low</v>
      </c>
      <c r="U586" s="7">
        <f>Datos_Limpios[[#This Row],[Number of Complaints or Support]]/Datos_Limpios[[#This Row],[Account Length (in months)]]</f>
        <v>0.27777777777777779</v>
      </c>
      <c r="V586" s="4" t="str" cm="1">
        <f t="array" ref="V586">_xlfn.IFS(H586&lt;30,"Under 30",H586&lt;66,"Middle Age",H586&gt;=66,"Senior")</f>
        <v>Middle Age</v>
      </c>
      <c r="W586" s="4" t="s">
        <v>40</v>
      </c>
    </row>
    <row r="587" spans="1:23" x14ac:dyDescent="0.3">
      <c r="A587" s="4" t="s">
        <v>700</v>
      </c>
      <c r="B587" s="4" t="s">
        <v>24</v>
      </c>
      <c r="C587" s="4">
        <v>36</v>
      </c>
      <c r="D587" s="4">
        <v>1</v>
      </c>
      <c r="E587" s="4" t="s">
        <v>31</v>
      </c>
      <c r="F587" s="4" t="s">
        <v>183</v>
      </c>
      <c r="G587" s="4" t="s">
        <v>26</v>
      </c>
      <c r="H587" s="4">
        <v>49</v>
      </c>
      <c r="I587" s="4" t="s">
        <v>24</v>
      </c>
      <c r="J587" s="4">
        <v>0</v>
      </c>
      <c r="K587" s="4" t="s">
        <v>46</v>
      </c>
      <c r="L587" s="4" t="s">
        <v>28</v>
      </c>
      <c r="M587" s="4">
        <v>33</v>
      </c>
      <c r="P587" s="5">
        <v>44965</v>
      </c>
      <c r="Q587" s="6">
        <v>31.39958468584453</v>
      </c>
      <c r="R587" s="4">
        <v>0</v>
      </c>
      <c r="S587" s="4" t="str" cm="1">
        <f t="array" ref="S587">_xlfn.IFS(R587=0,"None",R587&lt;3,"Low",R587&lt;6,"Medium",R587&lt;=10,"High")</f>
        <v>None</v>
      </c>
      <c r="T587" s="4" t="str" cm="1">
        <f t="array" ref="T587">_xlfn.IFS(M587&lt;=20,"Low",M587&lt;=50,"Medium",M587&lt;=90,"High")</f>
        <v>Medium</v>
      </c>
      <c r="U587" s="7">
        <f>Datos_Limpios[[#This Row],[Number of Complaints or Support]]/Datos_Limpios[[#This Row],[Account Length (in months)]]</f>
        <v>0</v>
      </c>
      <c r="V587" s="4" t="str" cm="1">
        <f t="array" ref="V587">_xlfn.IFS(H587&lt;30,"Under 30",H587&lt;66,"Middle Age",H587&gt;=66,"Senior")</f>
        <v>Middle Age</v>
      </c>
      <c r="W587" s="4" t="s">
        <v>43</v>
      </c>
    </row>
    <row r="588" spans="1:23" x14ac:dyDescent="0.3">
      <c r="A588" s="4" t="s">
        <v>701</v>
      </c>
      <c r="B588" s="4" t="s">
        <v>24</v>
      </c>
      <c r="C588" s="4">
        <v>9</v>
      </c>
      <c r="D588" s="4">
        <v>0</v>
      </c>
      <c r="E588" s="4" t="s">
        <v>31</v>
      </c>
      <c r="F588" s="4" t="s">
        <v>32</v>
      </c>
      <c r="G588" s="4" t="s">
        <v>33</v>
      </c>
      <c r="H588" s="4">
        <v>32</v>
      </c>
      <c r="I588" s="4" t="s">
        <v>31</v>
      </c>
      <c r="J588" s="4">
        <v>3</v>
      </c>
      <c r="K588" s="4" t="s">
        <v>27</v>
      </c>
      <c r="L588" s="4" t="s">
        <v>35</v>
      </c>
      <c r="M588" s="4">
        <v>52</v>
      </c>
      <c r="P588" s="5">
        <v>44759</v>
      </c>
      <c r="Q588" s="6">
        <v>52.541803870549948</v>
      </c>
      <c r="R588" s="4">
        <v>10</v>
      </c>
      <c r="S588" s="4" t="str" cm="1">
        <f t="array" ref="S588">_xlfn.IFS(R588=0,"None",R588&lt;3,"Low",R588&lt;6,"Medium",R588&lt;=10,"High")</f>
        <v>High</v>
      </c>
      <c r="T588" s="4" t="str" cm="1">
        <f t="array" ref="T588">_xlfn.IFS(M588&lt;=20,"Low",M588&lt;=50,"Medium",M588&lt;=90,"High")</f>
        <v>High</v>
      </c>
      <c r="U588" s="7">
        <f>Datos_Limpios[[#This Row],[Number of Complaints or Support]]/Datos_Limpios[[#This Row],[Account Length (in months)]]</f>
        <v>1.1111111111111112</v>
      </c>
      <c r="V588" s="4" t="str" cm="1">
        <f t="array" ref="V588">_xlfn.IFS(H588&lt;30,"Under 30",H588&lt;66,"Middle Age",H588&gt;=66,"Senior")</f>
        <v>Middle Age</v>
      </c>
      <c r="W588" s="4" t="s">
        <v>29</v>
      </c>
    </row>
    <row r="589" spans="1:23" x14ac:dyDescent="0.3">
      <c r="A589" s="4" t="s">
        <v>702</v>
      </c>
      <c r="B589" s="4" t="s">
        <v>24</v>
      </c>
      <c r="C589" s="4">
        <v>16</v>
      </c>
      <c r="D589" s="4">
        <v>0</v>
      </c>
      <c r="E589" s="4" t="s">
        <v>31</v>
      </c>
      <c r="F589" s="4" t="s">
        <v>155</v>
      </c>
      <c r="G589" s="4" t="s">
        <v>26</v>
      </c>
      <c r="H589" s="4">
        <v>52</v>
      </c>
      <c r="I589" s="4" t="s">
        <v>24</v>
      </c>
      <c r="J589" s="4">
        <v>0</v>
      </c>
      <c r="K589" s="4" t="s">
        <v>27</v>
      </c>
      <c r="L589" s="4" t="s">
        <v>28</v>
      </c>
      <c r="M589" s="4">
        <v>50</v>
      </c>
      <c r="P589" s="5">
        <v>44411</v>
      </c>
      <c r="Q589" s="6">
        <v>59.049424059657021</v>
      </c>
      <c r="R589" s="4">
        <v>2</v>
      </c>
      <c r="S589" s="4" t="str" cm="1">
        <f t="array" ref="S589">_xlfn.IFS(R589=0,"None",R589&lt;3,"Low",R589&lt;6,"Medium",R589&lt;=10,"High")</f>
        <v>Low</v>
      </c>
      <c r="T589" s="4" t="str" cm="1">
        <f t="array" ref="T589">_xlfn.IFS(M589&lt;=20,"Low",M589&lt;=50,"Medium",M589&lt;=90,"High")</f>
        <v>Medium</v>
      </c>
      <c r="U589" s="7">
        <f>Datos_Limpios[[#This Row],[Number of Complaints or Support]]/Datos_Limpios[[#This Row],[Account Length (in months)]]</f>
        <v>0.125</v>
      </c>
      <c r="V589" s="4" t="str" cm="1">
        <f t="array" ref="V589">_xlfn.IFS(H589&lt;30,"Under 30",H589&lt;66,"Middle Age",H589&gt;=66,"Senior")</f>
        <v>Middle Age</v>
      </c>
      <c r="W589" s="4" t="s">
        <v>40</v>
      </c>
    </row>
    <row r="590" spans="1:23" x14ac:dyDescent="0.3">
      <c r="A590" s="4" t="s">
        <v>703</v>
      </c>
      <c r="B590" s="4" t="s">
        <v>24</v>
      </c>
      <c r="C590" s="4">
        <v>17</v>
      </c>
      <c r="D590" s="4">
        <v>1</v>
      </c>
      <c r="E590" s="4" t="s">
        <v>31</v>
      </c>
      <c r="F590" s="4" t="s">
        <v>52</v>
      </c>
      <c r="G590" s="4" t="s">
        <v>26</v>
      </c>
      <c r="H590" s="4">
        <v>33</v>
      </c>
      <c r="I590" s="4" t="s">
        <v>24</v>
      </c>
      <c r="J590" s="4">
        <v>0</v>
      </c>
      <c r="K590" s="4" t="s">
        <v>27</v>
      </c>
      <c r="L590" s="4" t="s">
        <v>35</v>
      </c>
      <c r="M590" s="4">
        <v>15</v>
      </c>
      <c r="P590" s="5">
        <v>45260</v>
      </c>
      <c r="Q590" s="6">
        <v>15.72293457738497</v>
      </c>
      <c r="R590" s="4">
        <v>1</v>
      </c>
      <c r="S590" s="4" t="str" cm="1">
        <f t="array" ref="S590">_xlfn.IFS(R590=0,"None",R590&lt;3,"Low",R590&lt;6,"Medium",R590&lt;=10,"High")</f>
        <v>Low</v>
      </c>
      <c r="T590" s="4" t="str" cm="1">
        <f t="array" ref="T590">_xlfn.IFS(M590&lt;=20,"Low",M590&lt;=50,"Medium",M590&lt;=90,"High")</f>
        <v>Low</v>
      </c>
      <c r="U590" s="7">
        <f>Datos_Limpios[[#This Row],[Number of Complaints or Support]]/Datos_Limpios[[#This Row],[Account Length (in months)]]</f>
        <v>5.8823529411764705E-2</v>
      </c>
      <c r="V590" s="4" t="str" cm="1">
        <f t="array" ref="V590">_xlfn.IFS(H590&lt;30,"Under 30",H590&lt;66,"Middle Age",H590&gt;=66,"Senior")</f>
        <v>Middle Age</v>
      </c>
      <c r="W590" s="4" t="s">
        <v>40</v>
      </c>
    </row>
    <row r="591" spans="1:23" x14ac:dyDescent="0.3">
      <c r="A591" s="4" t="s">
        <v>704</v>
      </c>
      <c r="B591" s="4" t="s">
        <v>24</v>
      </c>
      <c r="C591" s="4">
        <v>25</v>
      </c>
      <c r="D591" s="4">
        <v>1</v>
      </c>
      <c r="E591" s="4" t="s">
        <v>24</v>
      </c>
      <c r="F591" s="4" t="s">
        <v>367</v>
      </c>
      <c r="G591" s="4" t="s">
        <v>33</v>
      </c>
      <c r="H591" s="4">
        <v>36</v>
      </c>
      <c r="I591" s="4" t="s">
        <v>24</v>
      </c>
      <c r="J591" s="4">
        <v>0</v>
      </c>
      <c r="K591" s="4" t="s">
        <v>34</v>
      </c>
      <c r="L591" s="4" t="s">
        <v>28</v>
      </c>
      <c r="M591" s="4">
        <v>24</v>
      </c>
      <c r="P591" s="5">
        <v>45207</v>
      </c>
      <c r="Q591" s="6">
        <v>21.712214511104438</v>
      </c>
      <c r="R591" s="4">
        <v>8</v>
      </c>
      <c r="S591" s="4" t="str" cm="1">
        <f t="array" ref="S591">_xlfn.IFS(R591=0,"None",R591&lt;3,"Low",R591&lt;6,"Medium",R591&lt;=10,"High")</f>
        <v>High</v>
      </c>
      <c r="T591" s="4" t="str" cm="1">
        <f t="array" ref="T591">_xlfn.IFS(M591&lt;=20,"Low",M591&lt;=50,"Medium",M591&lt;=90,"High")</f>
        <v>Medium</v>
      </c>
      <c r="U591" s="7">
        <f>Datos_Limpios[[#This Row],[Number of Complaints or Support]]/Datos_Limpios[[#This Row],[Account Length (in months)]]</f>
        <v>0.32</v>
      </c>
      <c r="V591" s="4" t="str" cm="1">
        <f t="array" ref="V591">_xlfn.IFS(H591&lt;30,"Under 30",H591&lt;66,"Middle Age",H591&gt;=66,"Senior")</f>
        <v>Middle Age</v>
      </c>
      <c r="W591" s="4" t="s">
        <v>29</v>
      </c>
    </row>
    <row r="592" spans="1:23" x14ac:dyDescent="0.3">
      <c r="A592" s="4" t="s">
        <v>705</v>
      </c>
      <c r="B592" s="4" t="s">
        <v>24</v>
      </c>
      <c r="C592" s="4">
        <v>13</v>
      </c>
      <c r="D592" s="4">
        <v>0</v>
      </c>
      <c r="E592" s="4" t="s">
        <v>31</v>
      </c>
      <c r="F592" s="4" t="s">
        <v>222</v>
      </c>
      <c r="G592" s="4" t="s">
        <v>26</v>
      </c>
      <c r="H592" s="4">
        <v>24</v>
      </c>
      <c r="I592" s="4" t="s">
        <v>24</v>
      </c>
      <c r="J592" s="4">
        <v>0</v>
      </c>
      <c r="K592" s="4" t="s">
        <v>27</v>
      </c>
      <c r="L592" s="4" t="s">
        <v>35</v>
      </c>
      <c r="M592" s="4">
        <v>19</v>
      </c>
      <c r="P592" s="5">
        <v>45283</v>
      </c>
      <c r="Q592" s="6">
        <v>19.687558062080988</v>
      </c>
      <c r="R592" s="4">
        <v>0</v>
      </c>
      <c r="S592" s="4" t="str" cm="1">
        <f t="array" ref="S592">_xlfn.IFS(R592=0,"None",R592&lt;3,"Low",R592&lt;6,"Medium",R592&lt;=10,"High")</f>
        <v>None</v>
      </c>
      <c r="T592" s="4" t="str" cm="1">
        <f t="array" ref="T592">_xlfn.IFS(M592&lt;=20,"Low",M592&lt;=50,"Medium",M592&lt;=90,"High")</f>
        <v>Low</v>
      </c>
      <c r="U592" s="7">
        <f>Datos_Limpios[[#This Row],[Number of Complaints or Support]]/Datos_Limpios[[#This Row],[Account Length (in months)]]</f>
        <v>0</v>
      </c>
      <c r="V592" s="4" t="str" cm="1">
        <f t="array" ref="V592">_xlfn.IFS(H592&lt;30,"Under 30",H592&lt;66,"Middle Age",H592&gt;=66,"Senior")</f>
        <v>Under 30</v>
      </c>
      <c r="W592" s="4" t="s">
        <v>29</v>
      </c>
    </row>
    <row r="593" spans="1:23" x14ac:dyDescent="0.3">
      <c r="A593" s="4" t="s">
        <v>706</v>
      </c>
      <c r="B593" s="4" t="s">
        <v>24</v>
      </c>
      <c r="C593" s="4">
        <v>2</v>
      </c>
      <c r="D593" s="4">
        <v>2</v>
      </c>
      <c r="E593" s="4" t="s">
        <v>24</v>
      </c>
      <c r="F593" s="4" t="s">
        <v>120</v>
      </c>
      <c r="G593" s="4" t="s">
        <v>33</v>
      </c>
      <c r="H593" s="4">
        <v>49</v>
      </c>
      <c r="I593" s="4" t="s">
        <v>24</v>
      </c>
      <c r="J593" s="4">
        <v>0</v>
      </c>
      <c r="K593" s="4" t="s">
        <v>27</v>
      </c>
      <c r="L593" s="4" t="s">
        <v>35</v>
      </c>
      <c r="M593" s="4">
        <v>7</v>
      </c>
      <c r="P593" s="5">
        <v>45180</v>
      </c>
      <c r="Q593" s="6">
        <v>7.548689766105813</v>
      </c>
      <c r="R593" s="4">
        <v>7</v>
      </c>
      <c r="S593" s="4" t="str" cm="1">
        <f t="array" ref="S593">_xlfn.IFS(R593=0,"None",R593&lt;3,"Low",R593&lt;6,"Medium",R593&lt;=10,"High")</f>
        <v>High</v>
      </c>
      <c r="T593" s="4" t="str" cm="1">
        <f t="array" ref="T593">_xlfn.IFS(M593&lt;=20,"Low",M593&lt;=50,"Medium",M593&lt;=90,"High")</f>
        <v>Low</v>
      </c>
      <c r="U593" s="7">
        <f>Datos_Limpios[[#This Row],[Number of Complaints or Support]]/Datos_Limpios[[#This Row],[Account Length (in months)]]</f>
        <v>3.5</v>
      </c>
      <c r="V593" s="4" t="str" cm="1">
        <f t="array" ref="V593">_xlfn.IFS(H593&lt;30,"Under 30",H593&lt;66,"Middle Age",H593&gt;=66,"Senior")</f>
        <v>Middle Age</v>
      </c>
      <c r="W593" s="4" t="s">
        <v>29</v>
      </c>
    </row>
    <row r="594" spans="1:23" x14ac:dyDescent="0.3">
      <c r="A594" s="4" t="s">
        <v>707</v>
      </c>
      <c r="B594" s="4" t="s">
        <v>24</v>
      </c>
      <c r="C594" s="4">
        <v>25</v>
      </c>
      <c r="D594" s="4">
        <v>0</v>
      </c>
      <c r="E594" s="4" t="s">
        <v>24</v>
      </c>
      <c r="F594" s="4" t="s">
        <v>159</v>
      </c>
      <c r="G594" s="4" t="s">
        <v>26</v>
      </c>
      <c r="H594" s="4">
        <v>37</v>
      </c>
      <c r="I594" s="4" t="s">
        <v>24</v>
      </c>
      <c r="J594" s="4">
        <v>0</v>
      </c>
      <c r="K594" s="4" t="s">
        <v>34</v>
      </c>
      <c r="L594" s="4" t="s">
        <v>35</v>
      </c>
      <c r="M594" s="4">
        <v>32</v>
      </c>
      <c r="P594" s="5">
        <v>44195</v>
      </c>
      <c r="Q594" s="6">
        <v>28.314359055590309</v>
      </c>
      <c r="R594" s="4">
        <v>1</v>
      </c>
      <c r="S594" s="4" t="str" cm="1">
        <f t="array" ref="S594">_xlfn.IFS(R594=0,"None",R594&lt;3,"Low",R594&lt;6,"Medium",R594&lt;=10,"High")</f>
        <v>Low</v>
      </c>
      <c r="T594" s="4" t="str" cm="1">
        <f t="array" ref="T594">_xlfn.IFS(M594&lt;=20,"Low",M594&lt;=50,"Medium",M594&lt;=90,"High")</f>
        <v>Medium</v>
      </c>
      <c r="U594" s="7">
        <f>Datos_Limpios[[#This Row],[Number of Complaints or Support]]/Datos_Limpios[[#This Row],[Account Length (in months)]]</f>
        <v>0.04</v>
      </c>
      <c r="V594" s="4" t="str" cm="1">
        <f t="array" ref="V594">_xlfn.IFS(H594&lt;30,"Under 30",H594&lt;66,"Middle Age",H594&gt;=66,"Senior")</f>
        <v>Middle Age</v>
      </c>
      <c r="W594" s="4" t="s">
        <v>29</v>
      </c>
    </row>
    <row r="595" spans="1:23" x14ac:dyDescent="0.3">
      <c r="A595" s="4" t="s">
        <v>708</v>
      </c>
      <c r="B595" s="4" t="s">
        <v>24</v>
      </c>
      <c r="C595" s="4">
        <v>1</v>
      </c>
      <c r="D595" s="4">
        <v>0</v>
      </c>
      <c r="E595" s="4" t="s">
        <v>24</v>
      </c>
      <c r="F595" s="4" t="s">
        <v>165</v>
      </c>
      <c r="G595" s="4" t="s">
        <v>33</v>
      </c>
      <c r="H595" s="4">
        <v>48</v>
      </c>
      <c r="I595" s="4" t="s">
        <v>24</v>
      </c>
      <c r="J595" s="4">
        <v>0</v>
      </c>
      <c r="K595" s="4" t="s">
        <v>27</v>
      </c>
      <c r="L595" s="4" t="s">
        <v>28</v>
      </c>
      <c r="M595" s="4">
        <v>8</v>
      </c>
      <c r="P595" s="5">
        <v>44331</v>
      </c>
      <c r="Q595" s="6">
        <v>6.645357535214619</v>
      </c>
      <c r="R595" s="4">
        <v>0</v>
      </c>
      <c r="S595" s="4" t="str" cm="1">
        <f t="array" ref="S595">_xlfn.IFS(R595=0,"None",R595&lt;3,"Low",R595&lt;6,"Medium",R595&lt;=10,"High")</f>
        <v>None</v>
      </c>
      <c r="T595" s="4" t="str" cm="1">
        <f t="array" ref="T595">_xlfn.IFS(M595&lt;=20,"Low",M595&lt;=50,"Medium",M595&lt;=90,"High")</f>
        <v>Low</v>
      </c>
      <c r="U595" s="7">
        <f>Datos_Limpios[[#This Row],[Number of Complaints or Support]]/Datos_Limpios[[#This Row],[Account Length (in months)]]</f>
        <v>0</v>
      </c>
      <c r="V595" s="4" t="str" cm="1">
        <f t="array" ref="V595">_xlfn.IFS(H595&lt;30,"Under 30",H595&lt;66,"Middle Age",H595&gt;=66,"Senior")</f>
        <v>Middle Age</v>
      </c>
      <c r="W595" s="4" t="s">
        <v>40</v>
      </c>
    </row>
    <row r="596" spans="1:23" x14ac:dyDescent="0.3">
      <c r="A596" s="4" t="s">
        <v>709</v>
      </c>
      <c r="B596" s="4" t="s">
        <v>24</v>
      </c>
      <c r="C596" s="4">
        <v>21</v>
      </c>
      <c r="D596" s="4">
        <v>0</v>
      </c>
      <c r="E596" s="4" t="s">
        <v>31</v>
      </c>
      <c r="F596" s="4" t="s">
        <v>32</v>
      </c>
      <c r="G596" s="4" t="s">
        <v>33</v>
      </c>
      <c r="H596" s="4">
        <v>58</v>
      </c>
      <c r="I596" s="4" t="s">
        <v>24</v>
      </c>
      <c r="J596" s="4">
        <v>0</v>
      </c>
      <c r="K596" s="4" t="s">
        <v>27</v>
      </c>
      <c r="L596" s="4" t="s">
        <v>28</v>
      </c>
      <c r="M596" s="4">
        <v>47</v>
      </c>
      <c r="P596" s="5">
        <v>44789</v>
      </c>
      <c r="Q596" s="6">
        <v>37.622643967684773</v>
      </c>
      <c r="R596" s="4">
        <v>6</v>
      </c>
      <c r="S596" s="4" t="str" cm="1">
        <f t="array" ref="S596">_xlfn.IFS(R596=0,"None",R596&lt;3,"Low",R596&lt;6,"Medium",R596&lt;=10,"High")</f>
        <v>High</v>
      </c>
      <c r="T596" s="4" t="str" cm="1">
        <f t="array" ref="T596">_xlfn.IFS(M596&lt;=20,"Low",M596&lt;=50,"Medium",M596&lt;=90,"High")</f>
        <v>Medium</v>
      </c>
      <c r="U596" s="7">
        <f>Datos_Limpios[[#This Row],[Number of Complaints or Support]]/Datos_Limpios[[#This Row],[Account Length (in months)]]</f>
        <v>0.2857142857142857</v>
      </c>
      <c r="V596" s="4" t="str" cm="1">
        <f t="array" ref="V596">_xlfn.IFS(H596&lt;30,"Under 30",H596&lt;66,"Middle Age",H596&gt;=66,"Senior")</f>
        <v>Middle Age</v>
      </c>
      <c r="W596" s="4" t="s">
        <v>29</v>
      </c>
    </row>
    <row r="597" spans="1:23" x14ac:dyDescent="0.3">
      <c r="A597" s="4" t="s">
        <v>710</v>
      </c>
      <c r="B597" s="4" t="s">
        <v>24</v>
      </c>
      <c r="C597" s="4">
        <v>38</v>
      </c>
      <c r="D597" s="4">
        <v>1</v>
      </c>
      <c r="E597" s="4" t="s">
        <v>31</v>
      </c>
      <c r="F597" s="4" t="s">
        <v>32</v>
      </c>
      <c r="G597" s="4" t="s">
        <v>33</v>
      </c>
      <c r="H597" s="4">
        <v>39</v>
      </c>
      <c r="I597" s="4" t="s">
        <v>24</v>
      </c>
      <c r="J597" s="4">
        <v>0</v>
      </c>
      <c r="K597" s="4" t="s">
        <v>27</v>
      </c>
      <c r="L597" s="4" t="s">
        <v>35</v>
      </c>
      <c r="M597" s="4">
        <v>35</v>
      </c>
      <c r="P597" s="5">
        <v>44598</v>
      </c>
      <c r="Q597" s="6">
        <v>30.47865426810225</v>
      </c>
      <c r="R597" s="4">
        <v>4</v>
      </c>
      <c r="S597" s="4" t="str" cm="1">
        <f t="array" ref="S597">_xlfn.IFS(R597=0,"None",R597&lt;3,"Low",R597&lt;6,"Medium",R597&lt;=10,"High")</f>
        <v>Medium</v>
      </c>
      <c r="T597" s="4" t="str" cm="1">
        <f t="array" ref="T597">_xlfn.IFS(M597&lt;=20,"Low",M597&lt;=50,"Medium",M597&lt;=90,"High")</f>
        <v>Medium</v>
      </c>
      <c r="U597" s="7">
        <f>Datos_Limpios[[#This Row],[Number of Complaints or Support]]/Datos_Limpios[[#This Row],[Account Length (in months)]]</f>
        <v>0.10526315789473684</v>
      </c>
      <c r="V597" s="4" t="str" cm="1">
        <f t="array" ref="V597">_xlfn.IFS(H597&lt;30,"Under 30",H597&lt;66,"Middle Age",H597&gt;=66,"Senior")</f>
        <v>Middle Age</v>
      </c>
      <c r="W597" s="4" t="s">
        <v>29</v>
      </c>
    </row>
    <row r="598" spans="1:23" x14ac:dyDescent="0.3">
      <c r="A598" s="4" t="s">
        <v>711</v>
      </c>
      <c r="B598" s="4" t="s">
        <v>24</v>
      </c>
      <c r="C598" s="4">
        <v>73</v>
      </c>
      <c r="D598" s="4">
        <v>0</v>
      </c>
      <c r="E598" s="4" t="s">
        <v>24</v>
      </c>
      <c r="F598" s="4" t="s">
        <v>58</v>
      </c>
      <c r="G598" s="4" t="s">
        <v>26</v>
      </c>
      <c r="H598" s="4">
        <v>28</v>
      </c>
      <c r="I598" s="4" t="s">
        <v>31</v>
      </c>
      <c r="J598" s="4">
        <v>3</v>
      </c>
      <c r="K598" s="4" t="s">
        <v>46</v>
      </c>
      <c r="L598" s="4" t="s">
        <v>35</v>
      </c>
      <c r="M598" s="4">
        <v>23</v>
      </c>
      <c r="P598" s="5">
        <v>44076</v>
      </c>
      <c r="Q598" s="6">
        <v>18.819284919625119</v>
      </c>
      <c r="R598" s="4">
        <v>8</v>
      </c>
      <c r="S598" s="4" t="str" cm="1">
        <f t="array" ref="S598">_xlfn.IFS(R598=0,"None",R598&lt;3,"Low",R598&lt;6,"Medium",R598&lt;=10,"High")</f>
        <v>High</v>
      </c>
      <c r="T598" s="4" t="str" cm="1">
        <f t="array" ref="T598">_xlfn.IFS(M598&lt;=20,"Low",M598&lt;=50,"Medium",M598&lt;=90,"High")</f>
        <v>Medium</v>
      </c>
      <c r="U598" s="7">
        <f>Datos_Limpios[[#This Row],[Number of Complaints or Support]]/Datos_Limpios[[#This Row],[Account Length (in months)]]</f>
        <v>0.1095890410958904</v>
      </c>
      <c r="V598" s="4" t="str" cm="1">
        <f t="array" ref="V598">_xlfn.IFS(H598&lt;30,"Under 30",H598&lt;66,"Middle Age",H598&gt;=66,"Senior")</f>
        <v>Under 30</v>
      </c>
      <c r="W598" s="4" t="s">
        <v>29</v>
      </c>
    </row>
    <row r="599" spans="1:23" x14ac:dyDescent="0.3">
      <c r="A599" s="4" t="s">
        <v>712</v>
      </c>
      <c r="B599" s="4" t="s">
        <v>31</v>
      </c>
      <c r="C599" s="4">
        <v>3</v>
      </c>
      <c r="D599" s="4">
        <v>5</v>
      </c>
      <c r="E599" s="4" t="s">
        <v>31</v>
      </c>
      <c r="F599" s="4" t="s">
        <v>52</v>
      </c>
      <c r="G599" s="4" t="s">
        <v>26</v>
      </c>
      <c r="H599" s="4">
        <v>71</v>
      </c>
      <c r="I599" s="4" t="s">
        <v>24</v>
      </c>
      <c r="J599" s="4">
        <v>0</v>
      </c>
      <c r="K599" s="4" t="s">
        <v>27</v>
      </c>
      <c r="L599" s="4" t="s">
        <v>35</v>
      </c>
      <c r="M599" s="4">
        <v>50</v>
      </c>
      <c r="N599" s="4" t="s">
        <v>75</v>
      </c>
      <c r="O599" s="4" t="s">
        <v>76</v>
      </c>
      <c r="P599" s="5">
        <v>44797</v>
      </c>
      <c r="Q599" s="6">
        <v>43.668931910322762</v>
      </c>
      <c r="R599" s="4">
        <v>8</v>
      </c>
      <c r="S599" s="4" t="str" cm="1">
        <f t="array" ref="S599">_xlfn.IFS(R599=0,"None",R599&lt;3,"Low",R599&lt;6,"Medium",R599&lt;=10,"High")</f>
        <v>High</v>
      </c>
      <c r="T599" s="4" t="str" cm="1">
        <f t="array" ref="T599">_xlfn.IFS(M599&lt;=20,"Low",M599&lt;=50,"Medium",M599&lt;=90,"High")</f>
        <v>Medium</v>
      </c>
      <c r="U599" s="7">
        <f>Datos_Limpios[[#This Row],[Number of Complaints or Support]]/Datos_Limpios[[#This Row],[Account Length (in months)]]</f>
        <v>2.6666666666666665</v>
      </c>
      <c r="V599" s="4" t="str" cm="1">
        <f t="array" ref="V599">_xlfn.IFS(H599&lt;30,"Under 30",H599&lt;66,"Middle Age",H599&gt;=66,"Senior")</f>
        <v>Senior</v>
      </c>
      <c r="W599" s="4" t="s">
        <v>40</v>
      </c>
    </row>
    <row r="600" spans="1:23" x14ac:dyDescent="0.3">
      <c r="A600" s="4" t="s">
        <v>713</v>
      </c>
      <c r="B600" s="4" t="s">
        <v>24</v>
      </c>
      <c r="C600" s="4">
        <v>7</v>
      </c>
      <c r="D600" s="4">
        <v>0</v>
      </c>
      <c r="E600" s="4" t="s">
        <v>24</v>
      </c>
      <c r="F600" s="4" t="s">
        <v>140</v>
      </c>
      <c r="G600" s="4" t="s">
        <v>26</v>
      </c>
      <c r="H600" s="4">
        <v>41</v>
      </c>
      <c r="I600" s="4" t="s">
        <v>31</v>
      </c>
      <c r="J600" s="4">
        <v>2</v>
      </c>
      <c r="K600" s="4" t="s">
        <v>46</v>
      </c>
      <c r="L600" s="4" t="s">
        <v>28</v>
      </c>
      <c r="M600" s="4">
        <v>10</v>
      </c>
      <c r="P600" s="5">
        <v>43971</v>
      </c>
      <c r="Q600" s="6">
        <v>8.1656399801525108</v>
      </c>
      <c r="R600" s="4">
        <v>8</v>
      </c>
      <c r="S600" s="4" t="str" cm="1">
        <f t="array" ref="S600">_xlfn.IFS(R600=0,"None",R600&lt;3,"Low",R600&lt;6,"Medium",R600&lt;=10,"High")</f>
        <v>High</v>
      </c>
      <c r="T600" s="4" t="str" cm="1">
        <f t="array" ref="T600">_xlfn.IFS(M600&lt;=20,"Low",M600&lt;=50,"Medium",M600&lt;=90,"High")</f>
        <v>Low</v>
      </c>
      <c r="U600" s="7">
        <f>Datos_Limpios[[#This Row],[Number of Complaints or Support]]/Datos_Limpios[[#This Row],[Account Length (in months)]]</f>
        <v>1.1428571428571428</v>
      </c>
      <c r="V600" s="4" t="str" cm="1">
        <f t="array" ref="V600">_xlfn.IFS(H600&lt;30,"Under 30",H600&lt;66,"Middle Age",H600&gt;=66,"Senior")</f>
        <v>Middle Age</v>
      </c>
      <c r="W600" s="4" t="s">
        <v>40</v>
      </c>
    </row>
    <row r="601" spans="1:23" x14ac:dyDescent="0.3">
      <c r="A601" s="4" t="s">
        <v>714</v>
      </c>
      <c r="B601" s="4" t="s">
        <v>24</v>
      </c>
      <c r="C601" s="4">
        <v>68</v>
      </c>
      <c r="D601" s="4">
        <v>0</v>
      </c>
      <c r="E601" s="4" t="s">
        <v>24</v>
      </c>
      <c r="F601" s="4" t="s">
        <v>42</v>
      </c>
      <c r="G601" s="4" t="s">
        <v>26</v>
      </c>
      <c r="H601" s="4">
        <v>53</v>
      </c>
      <c r="I601" s="4" t="s">
        <v>24</v>
      </c>
      <c r="J601" s="4">
        <v>0</v>
      </c>
      <c r="K601" s="4" t="s">
        <v>34</v>
      </c>
      <c r="L601" s="4" t="s">
        <v>35</v>
      </c>
      <c r="M601" s="4">
        <v>37</v>
      </c>
      <c r="P601" s="5">
        <v>44916</v>
      </c>
      <c r="Q601" s="6">
        <v>30.516901103697119</v>
      </c>
      <c r="R601" s="4">
        <v>7</v>
      </c>
      <c r="S601" s="4" t="str" cm="1">
        <f t="array" ref="S601">_xlfn.IFS(R601=0,"None",R601&lt;3,"Low",R601&lt;6,"Medium",R601&lt;=10,"High")</f>
        <v>High</v>
      </c>
      <c r="T601" s="4" t="str" cm="1">
        <f t="array" ref="T601">_xlfn.IFS(M601&lt;=20,"Low",M601&lt;=50,"Medium",M601&lt;=90,"High")</f>
        <v>Medium</v>
      </c>
      <c r="U601" s="7">
        <f>Datos_Limpios[[#This Row],[Number of Complaints or Support]]/Datos_Limpios[[#This Row],[Account Length (in months)]]</f>
        <v>0.10294117647058823</v>
      </c>
      <c r="V601" s="4" t="str" cm="1">
        <f t="array" ref="V601">_xlfn.IFS(H601&lt;30,"Under 30",H601&lt;66,"Middle Age",H601&gt;=66,"Senior")</f>
        <v>Middle Age</v>
      </c>
      <c r="W601" s="4" t="s">
        <v>43</v>
      </c>
    </row>
    <row r="602" spans="1:23" x14ac:dyDescent="0.3">
      <c r="A602" s="4" t="s">
        <v>715</v>
      </c>
      <c r="B602" s="4" t="s">
        <v>24</v>
      </c>
      <c r="C602" s="4">
        <v>69</v>
      </c>
      <c r="D602" s="4">
        <v>0</v>
      </c>
      <c r="E602" s="4" t="s">
        <v>31</v>
      </c>
      <c r="F602" s="4" t="s">
        <v>63</v>
      </c>
      <c r="G602" s="4" t="s">
        <v>26</v>
      </c>
      <c r="H602" s="4">
        <v>63</v>
      </c>
      <c r="I602" s="4" t="s">
        <v>24</v>
      </c>
      <c r="J602" s="4">
        <v>0</v>
      </c>
      <c r="K602" s="4" t="s">
        <v>46</v>
      </c>
      <c r="L602" s="4" t="s">
        <v>35</v>
      </c>
      <c r="M602" s="4">
        <v>25</v>
      </c>
      <c r="P602" s="5">
        <v>44456</v>
      </c>
      <c r="Q602" s="6">
        <v>24.049017101897341</v>
      </c>
      <c r="R602" s="4">
        <v>6</v>
      </c>
      <c r="S602" s="4" t="str" cm="1">
        <f t="array" ref="S602">_xlfn.IFS(R602=0,"None",R602&lt;3,"Low",R602&lt;6,"Medium",R602&lt;=10,"High")</f>
        <v>High</v>
      </c>
      <c r="T602" s="4" t="str" cm="1">
        <f t="array" ref="T602">_xlfn.IFS(M602&lt;=20,"Low",M602&lt;=50,"Medium",M602&lt;=90,"High")</f>
        <v>Medium</v>
      </c>
      <c r="U602" s="7">
        <f>Datos_Limpios[[#This Row],[Number of Complaints or Support]]/Datos_Limpios[[#This Row],[Account Length (in months)]]</f>
        <v>8.6956521739130432E-2</v>
      </c>
      <c r="V602" s="4" t="str" cm="1">
        <f t="array" ref="V602">_xlfn.IFS(H602&lt;30,"Under 30",H602&lt;66,"Middle Age",H602&gt;=66,"Senior")</f>
        <v>Middle Age</v>
      </c>
      <c r="W602" s="4" t="s">
        <v>40</v>
      </c>
    </row>
    <row r="603" spans="1:23" x14ac:dyDescent="0.3">
      <c r="A603" s="4" t="s">
        <v>716</v>
      </c>
      <c r="B603" s="4" t="s">
        <v>24</v>
      </c>
      <c r="C603" s="4">
        <v>37</v>
      </c>
      <c r="D603" s="4">
        <v>3</v>
      </c>
      <c r="E603" s="4" t="s">
        <v>24</v>
      </c>
      <c r="F603" s="4" t="s">
        <v>147</v>
      </c>
      <c r="G603" s="4" t="s">
        <v>33</v>
      </c>
      <c r="H603" s="4">
        <v>26</v>
      </c>
      <c r="I603" s="4" t="s">
        <v>31</v>
      </c>
      <c r="J603" s="4">
        <v>3</v>
      </c>
      <c r="K603" s="4" t="s">
        <v>46</v>
      </c>
      <c r="L603" s="4" t="s">
        <v>35</v>
      </c>
      <c r="M603" s="4">
        <v>6</v>
      </c>
      <c r="P603" s="5">
        <v>44717</v>
      </c>
      <c r="Q603" s="6">
        <v>6.12424606446264</v>
      </c>
      <c r="R603" s="4">
        <v>1</v>
      </c>
      <c r="S603" s="4" t="str" cm="1">
        <f t="array" ref="S603">_xlfn.IFS(R603=0,"None",R603&lt;3,"Low",R603&lt;6,"Medium",R603&lt;=10,"High")</f>
        <v>Low</v>
      </c>
      <c r="T603" s="4" t="str" cm="1">
        <f t="array" ref="T603">_xlfn.IFS(M603&lt;=20,"Low",M603&lt;=50,"Medium",M603&lt;=90,"High")</f>
        <v>Low</v>
      </c>
      <c r="U603" s="7">
        <f>Datos_Limpios[[#This Row],[Number of Complaints or Support]]/Datos_Limpios[[#This Row],[Account Length (in months)]]</f>
        <v>2.7027027027027029E-2</v>
      </c>
      <c r="V603" s="4" t="str" cm="1">
        <f t="array" ref="V603">_xlfn.IFS(H603&lt;30,"Under 30",H603&lt;66,"Middle Age",H603&gt;=66,"Senior")</f>
        <v>Under 30</v>
      </c>
      <c r="W603" s="4" t="s">
        <v>43</v>
      </c>
    </row>
    <row r="604" spans="1:23" x14ac:dyDescent="0.3">
      <c r="A604" s="4" t="s">
        <v>717</v>
      </c>
      <c r="B604" s="4" t="s">
        <v>24</v>
      </c>
      <c r="C604" s="4">
        <v>9</v>
      </c>
      <c r="D604" s="4">
        <v>1</v>
      </c>
      <c r="E604" s="4" t="s">
        <v>31</v>
      </c>
      <c r="F604" s="4" t="s">
        <v>118</v>
      </c>
      <c r="G604" s="4" t="s">
        <v>33</v>
      </c>
      <c r="H604" s="4">
        <v>73</v>
      </c>
      <c r="I604" s="4" t="s">
        <v>24</v>
      </c>
      <c r="J604" s="4">
        <v>0</v>
      </c>
      <c r="K604" s="4" t="s">
        <v>34</v>
      </c>
      <c r="L604" s="4" t="s">
        <v>35</v>
      </c>
      <c r="M604" s="4">
        <v>23</v>
      </c>
      <c r="P604" s="5">
        <v>44965</v>
      </c>
      <c r="Q604" s="6">
        <v>22.233294120495081</v>
      </c>
      <c r="R604" s="4">
        <v>1</v>
      </c>
      <c r="S604" s="4" t="str" cm="1">
        <f t="array" ref="S604">_xlfn.IFS(R604=0,"None",R604&lt;3,"Low",R604&lt;6,"Medium",R604&lt;=10,"High")</f>
        <v>Low</v>
      </c>
      <c r="T604" s="4" t="str" cm="1">
        <f t="array" ref="T604">_xlfn.IFS(M604&lt;=20,"Low",M604&lt;=50,"Medium",M604&lt;=90,"High")</f>
        <v>Medium</v>
      </c>
      <c r="U604" s="7">
        <f>Datos_Limpios[[#This Row],[Number of Complaints or Support]]/Datos_Limpios[[#This Row],[Account Length (in months)]]</f>
        <v>0.1111111111111111</v>
      </c>
      <c r="V604" s="4" t="str" cm="1">
        <f t="array" ref="V604">_xlfn.IFS(H604&lt;30,"Under 30",H604&lt;66,"Middle Age",H604&gt;=66,"Senior")</f>
        <v>Senior</v>
      </c>
      <c r="W604" s="4" t="s">
        <v>47</v>
      </c>
    </row>
    <row r="605" spans="1:23" x14ac:dyDescent="0.3">
      <c r="A605" s="4" t="s">
        <v>718</v>
      </c>
      <c r="B605" s="4" t="s">
        <v>31</v>
      </c>
      <c r="C605" s="4">
        <v>44</v>
      </c>
      <c r="D605" s="4">
        <v>3</v>
      </c>
      <c r="E605" s="4" t="s">
        <v>31</v>
      </c>
      <c r="F605" s="4" t="s">
        <v>54</v>
      </c>
      <c r="G605" s="4" t="s">
        <v>33</v>
      </c>
      <c r="H605" s="4">
        <v>44</v>
      </c>
      <c r="I605" s="4" t="s">
        <v>24</v>
      </c>
      <c r="J605" s="4">
        <v>0</v>
      </c>
      <c r="K605" s="4" t="s">
        <v>27</v>
      </c>
      <c r="L605" s="4" t="s">
        <v>35</v>
      </c>
      <c r="M605" s="4">
        <v>54</v>
      </c>
      <c r="N605" s="4" t="s">
        <v>66</v>
      </c>
      <c r="O605" s="4" t="s">
        <v>317</v>
      </c>
      <c r="P605" s="5">
        <v>44606</v>
      </c>
      <c r="Q605" s="6">
        <v>63.74316676790535</v>
      </c>
      <c r="R605" s="4">
        <v>0</v>
      </c>
      <c r="S605" s="4" t="str" cm="1">
        <f t="array" ref="S605">_xlfn.IFS(R605=0,"None",R605&lt;3,"Low",R605&lt;6,"Medium",R605&lt;=10,"High")</f>
        <v>None</v>
      </c>
      <c r="T605" s="4" t="str" cm="1">
        <f t="array" ref="T605">_xlfn.IFS(M605&lt;=20,"Low",M605&lt;=50,"Medium",M605&lt;=90,"High")</f>
        <v>High</v>
      </c>
      <c r="U605" s="7">
        <f>Datos_Limpios[[#This Row],[Number of Complaints or Support]]/Datos_Limpios[[#This Row],[Account Length (in months)]]</f>
        <v>0</v>
      </c>
      <c r="V605" s="4" t="str" cm="1">
        <f t="array" ref="V605">_xlfn.IFS(H605&lt;30,"Under 30",H605&lt;66,"Middle Age",H605&gt;=66,"Senior")</f>
        <v>Middle Age</v>
      </c>
      <c r="W605" s="4" t="s">
        <v>43</v>
      </c>
    </row>
    <row r="606" spans="1:23" x14ac:dyDescent="0.3">
      <c r="A606" s="4" t="s">
        <v>719</v>
      </c>
      <c r="B606" s="4" t="s">
        <v>24</v>
      </c>
      <c r="C606" s="4">
        <v>12</v>
      </c>
      <c r="D606" s="4">
        <v>0</v>
      </c>
      <c r="E606" s="4" t="s">
        <v>24</v>
      </c>
      <c r="F606" s="4" t="s">
        <v>120</v>
      </c>
      <c r="G606" s="4" t="s">
        <v>26</v>
      </c>
      <c r="H606" s="4">
        <v>27</v>
      </c>
      <c r="I606" s="4" t="s">
        <v>24</v>
      </c>
      <c r="J606" s="4">
        <v>0</v>
      </c>
      <c r="K606" s="4" t="s">
        <v>27</v>
      </c>
      <c r="L606" s="4" t="s">
        <v>35</v>
      </c>
      <c r="M606" s="4">
        <v>8</v>
      </c>
      <c r="P606" s="5">
        <v>44313</v>
      </c>
      <c r="Q606" s="6">
        <v>9.0047950860126207</v>
      </c>
      <c r="R606" s="4">
        <v>7</v>
      </c>
      <c r="S606" s="4" t="str" cm="1">
        <f t="array" ref="S606">_xlfn.IFS(R606=0,"None",R606&lt;3,"Low",R606&lt;6,"Medium",R606&lt;=10,"High")</f>
        <v>High</v>
      </c>
      <c r="T606" s="4" t="str" cm="1">
        <f t="array" ref="T606">_xlfn.IFS(M606&lt;=20,"Low",M606&lt;=50,"Medium",M606&lt;=90,"High")</f>
        <v>Low</v>
      </c>
      <c r="U606" s="7">
        <f>Datos_Limpios[[#This Row],[Number of Complaints or Support]]/Datos_Limpios[[#This Row],[Account Length (in months)]]</f>
        <v>0.58333333333333337</v>
      </c>
      <c r="V606" s="4" t="str" cm="1">
        <f t="array" ref="V606">_xlfn.IFS(H606&lt;30,"Under 30",H606&lt;66,"Middle Age",H606&gt;=66,"Senior")</f>
        <v>Under 30</v>
      </c>
      <c r="W606" s="4" t="s">
        <v>29</v>
      </c>
    </row>
    <row r="607" spans="1:23" x14ac:dyDescent="0.3">
      <c r="A607" s="4" t="s">
        <v>720</v>
      </c>
      <c r="B607" s="4" t="s">
        <v>24</v>
      </c>
      <c r="C607" s="4">
        <v>1</v>
      </c>
      <c r="D607" s="4">
        <v>0</v>
      </c>
      <c r="E607" s="4" t="s">
        <v>31</v>
      </c>
      <c r="F607" s="4" t="s">
        <v>222</v>
      </c>
      <c r="G607" s="4" t="s">
        <v>33</v>
      </c>
      <c r="H607" s="4">
        <v>47</v>
      </c>
      <c r="I607" s="4" t="s">
        <v>31</v>
      </c>
      <c r="J607" s="4">
        <v>2</v>
      </c>
      <c r="K607" s="4" t="s">
        <v>27</v>
      </c>
      <c r="L607" s="4" t="s">
        <v>35</v>
      </c>
      <c r="M607" s="4">
        <v>12</v>
      </c>
      <c r="P607" s="5">
        <v>44375</v>
      </c>
      <c r="Q607" s="6">
        <v>13.140510775508689</v>
      </c>
      <c r="R607" s="4">
        <v>3</v>
      </c>
      <c r="S607" s="4" t="str" cm="1">
        <f t="array" ref="S607">_xlfn.IFS(R607=0,"None",R607&lt;3,"Low",R607&lt;6,"Medium",R607&lt;=10,"High")</f>
        <v>Medium</v>
      </c>
      <c r="T607" s="4" t="str" cm="1">
        <f t="array" ref="T607">_xlfn.IFS(M607&lt;=20,"Low",M607&lt;=50,"Medium",M607&lt;=90,"High")</f>
        <v>Low</v>
      </c>
      <c r="U607" s="7">
        <f>Datos_Limpios[[#This Row],[Number of Complaints or Support]]/Datos_Limpios[[#This Row],[Account Length (in months)]]</f>
        <v>3</v>
      </c>
      <c r="V607" s="4" t="str" cm="1">
        <f t="array" ref="V607">_xlfn.IFS(H607&lt;30,"Under 30",H607&lt;66,"Middle Age",H607&gt;=66,"Senior")</f>
        <v>Middle Age</v>
      </c>
      <c r="W607" s="4" t="s">
        <v>29</v>
      </c>
    </row>
    <row r="608" spans="1:23" x14ac:dyDescent="0.3">
      <c r="A608" s="4" t="s">
        <v>721</v>
      </c>
      <c r="B608" s="4" t="s">
        <v>31</v>
      </c>
      <c r="C608" s="4">
        <v>1</v>
      </c>
      <c r="D608" s="4">
        <v>1</v>
      </c>
      <c r="E608" s="4" t="s">
        <v>31</v>
      </c>
      <c r="F608" s="4" t="s">
        <v>213</v>
      </c>
      <c r="G608" s="4" t="s">
        <v>26</v>
      </c>
      <c r="H608" s="4">
        <v>53</v>
      </c>
      <c r="I608" s="4" t="s">
        <v>31</v>
      </c>
      <c r="J608" s="4">
        <v>6</v>
      </c>
      <c r="K608" s="4" t="s">
        <v>27</v>
      </c>
      <c r="L608" s="4" t="s">
        <v>115</v>
      </c>
      <c r="M608" s="4">
        <v>21</v>
      </c>
      <c r="N608" s="4" t="s">
        <v>38</v>
      </c>
      <c r="O608" s="4" t="s">
        <v>125</v>
      </c>
      <c r="P608" s="5">
        <v>44160</v>
      </c>
      <c r="Q608" s="6">
        <v>17.36938844871835</v>
      </c>
      <c r="R608" s="4">
        <v>10</v>
      </c>
      <c r="S608" s="4" t="str" cm="1">
        <f t="array" ref="S608">_xlfn.IFS(R608=0,"None",R608&lt;3,"Low",R608&lt;6,"Medium",R608&lt;=10,"High")</f>
        <v>High</v>
      </c>
      <c r="T608" s="4" t="str" cm="1">
        <f t="array" ref="T608">_xlfn.IFS(M608&lt;=20,"Low",M608&lt;=50,"Medium",M608&lt;=90,"High")</f>
        <v>Medium</v>
      </c>
      <c r="U608" s="7">
        <f>Datos_Limpios[[#This Row],[Number of Complaints or Support]]/Datos_Limpios[[#This Row],[Account Length (in months)]]</f>
        <v>10</v>
      </c>
      <c r="V608" s="4" t="str" cm="1">
        <f t="array" ref="V608">_xlfn.IFS(H608&lt;30,"Under 30",H608&lt;66,"Middle Age",H608&gt;=66,"Senior")</f>
        <v>Middle Age</v>
      </c>
      <c r="W608" s="4" t="s">
        <v>47</v>
      </c>
    </row>
    <row r="609" spans="1:23" x14ac:dyDescent="0.3">
      <c r="A609" s="4" t="s">
        <v>722</v>
      </c>
      <c r="B609" s="4" t="s">
        <v>24</v>
      </c>
      <c r="C609" s="4">
        <v>42</v>
      </c>
      <c r="D609" s="4">
        <v>0</v>
      </c>
      <c r="E609" s="4" t="s">
        <v>31</v>
      </c>
      <c r="F609" s="4" t="s">
        <v>155</v>
      </c>
      <c r="G609" s="4" t="s">
        <v>33</v>
      </c>
      <c r="H609" s="4">
        <v>48</v>
      </c>
      <c r="I609" s="4" t="s">
        <v>24</v>
      </c>
      <c r="J609" s="4">
        <v>0</v>
      </c>
      <c r="K609" s="4" t="s">
        <v>34</v>
      </c>
      <c r="L609" s="4" t="s">
        <v>28</v>
      </c>
      <c r="M609" s="4">
        <v>37</v>
      </c>
      <c r="P609" s="5">
        <v>43953</v>
      </c>
      <c r="Q609" s="6">
        <v>36.819914038619807</v>
      </c>
      <c r="R609" s="4">
        <v>6</v>
      </c>
      <c r="S609" s="4" t="str" cm="1">
        <f t="array" ref="S609">_xlfn.IFS(R609=0,"None",R609&lt;3,"Low",R609&lt;6,"Medium",R609&lt;=10,"High")</f>
        <v>High</v>
      </c>
      <c r="T609" s="4" t="str" cm="1">
        <f t="array" ref="T609">_xlfn.IFS(M609&lt;=20,"Low",M609&lt;=50,"Medium",M609&lt;=90,"High")</f>
        <v>Medium</v>
      </c>
      <c r="U609" s="7">
        <f>Datos_Limpios[[#This Row],[Number of Complaints or Support]]/Datos_Limpios[[#This Row],[Account Length (in months)]]</f>
        <v>0.14285714285714285</v>
      </c>
      <c r="V609" s="4" t="str" cm="1">
        <f t="array" ref="V609">_xlfn.IFS(H609&lt;30,"Under 30",H609&lt;66,"Middle Age",H609&gt;=66,"Senior")</f>
        <v>Middle Age</v>
      </c>
      <c r="W609" s="4" t="s">
        <v>40</v>
      </c>
    </row>
    <row r="610" spans="1:23" x14ac:dyDescent="0.3">
      <c r="A610" s="4" t="s">
        <v>723</v>
      </c>
      <c r="B610" s="4" t="s">
        <v>24</v>
      </c>
      <c r="C610" s="4">
        <v>68</v>
      </c>
      <c r="D610" s="4">
        <v>0</v>
      </c>
      <c r="E610" s="4" t="s">
        <v>31</v>
      </c>
      <c r="F610" s="4" t="s">
        <v>106</v>
      </c>
      <c r="G610" s="4" t="s">
        <v>33</v>
      </c>
      <c r="H610" s="4">
        <v>63</v>
      </c>
      <c r="I610" s="4" t="s">
        <v>24</v>
      </c>
      <c r="J610" s="4">
        <v>0</v>
      </c>
      <c r="K610" s="4" t="s">
        <v>46</v>
      </c>
      <c r="L610" s="4" t="s">
        <v>35</v>
      </c>
      <c r="M610" s="4">
        <v>48</v>
      </c>
      <c r="P610" s="5">
        <v>43908</v>
      </c>
      <c r="Q610" s="6">
        <v>52.429104297464029</v>
      </c>
      <c r="R610" s="4">
        <v>10</v>
      </c>
      <c r="S610" s="4" t="str" cm="1">
        <f t="array" ref="S610">_xlfn.IFS(R610=0,"None",R610&lt;3,"Low",R610&lt;6,"Medium",R610&lt;=10,"High")</f>
        <v>High</v>
      </c>
      <c r="T610" s="4" t="str" cm="1">
        <f t="array" ref="T610">_xlfn.IFS(M610&lt;=20,"Low",M610&lt;=50,"Medium",M610&lt;=90,"High")</f>
        <v>Medium</v>
      </c>
      <c r="U610" s="7">
        <f>Datos_Limpios[[#This Row],[Number of Complaints or Support]]/Datos_Limpios[[#This Row],[Account Length (in months)]]</f>
        <v>0.14705882352941177</v>
      </c>
      <c r="V610" s="4" t="str" cm="1">
        <f t="array" ref="V610">_xlfn.IFS(H610&lt;30,"Under 30",H610&lt;66,"Middle Age",H610&gt;=66,"Senior")</f>
        <v>Middle Age</v>
      </c>
      <c r="W610" s="4" t="s">
        <v>29</v>
      </c>
    </row>
    <row r="611" spans="1:23" x14ac:dyDescent="0.3">
      <c r="A611" s="4" t="s">
        <v>724</v>
      </c>
      <c r="B611" s="4" t="s">
        <v>31</v>
      </c>
      <c r="C611" s="4">
        <v>8</v>
      </c>
      <c r="D611" s="4">
        <v>1</v>
      </c>
      <c r="E611" s="4" t="s">
        <v>31</v>
      </c>
      <c r="F611" s="4" t="s">
        <v>124</v>
      </c>
      <c r="G611" s="4" t="s">
        <v>33</v>
      </c>
      <c r="H611" s="4">
        <v>63</v>
      </c>
      <c r="I611" s="4" t="s">
        <v>24</v>
      </c>
      <c r="J611" s="4">
        <v>0</v>
      </c>
      <c r="K611" s="4" t="s">
        <v>27</v>
      </c>
      <c r="L611" s="4" t="s">
        <v>35</v>
      </c>
      <c r="M611" s="4">
        <v>35</v>
      </c>
      <c r="N611" s="4" t="s">
        <v>66</v>
      </c>
      <c r="O611" s="4" t="s">
        <v>122</v>
      </c>
      <c r="P611" s="5">
        <v>44822</v>
      </c>
      <c r="Q611" s="6">
        <v>28.38697239447189</v>
      </c>
      <c r="R611" s="4">
        <v>10</v>
      </c>
      <c r="S611" s="4" t="str" cm="1">
        <f t="array" ref="S611">_xlfn.IFS(R611=0,"None",R611&lt;3,"Low",R611&lt;6,"Medium",R611&lt;=10,"High")</f>
        <v>High</v>
      </c>
      <c r="T611" s="4" t="str" cm="1">
        <f t="array" ref="T611">_xlfn.IFS(M611&lt;=20,"Low",M611&lt;=50,"Medium",M611&lt;=90,"High")</f>
        <v>Medium</v>
      </c>
      <c r="U611" s="7">
        <f>Datos_Limpios[[#This Row],[Number of Complaints or Support]]/Datos_Limpios[[#This Row],[Account Length (in months)]]</f>
        <v>1.25</v>
      </c>
      <c r="V611" s="4" t="str" cm="1">
        <f t="array" ref="V611">_xlfn.IFS(H611&lt;30,"Under 30",H611&lt;66,"Middle Age",H611&gt;=66,"Senior")</f>
        <v>Middle Age</v>
      </c>
      <c r="W611" s="4" t="s">
        <v>43</v>
      </c>
    </row>
    <row r="612" spans="1:23" x14ac:dyDescent="0.3">
      <c r="A612" s="4" t="s">
        <v>725</v>
      </c>
      <c r="B612" s="4" t="s">
        <v>31</v>
      </c>
      <c r="C612" s="4">
        <v>1</v>
      </c>
      <c r="D612" s="4">
        <v>2</v>
      </c>
      <c r="E612" s="4" t="s">
        <v>24</v>
      </c>
      <c r="F612" s="4" t="s">
        <v>145</v>
      </c>
      <c r="G612" s="4" t="s">
        <v>26</v>
      </c>
      <c r="H612" s="4">
        <v>32</v>
      </c>
      <c r="I612" s="4" t="s">
        <v>31</v>
      </c>
      <c r="J612" s="4">
        <v>2</v>
      </c>
      <c r="K612" s="4" t="s">
        <v>27</v>
      </c>
      <c r="L612" s="4" t="s">
        <v>35</v>
      </c>
      <c r="M612" s="4">
        <v>6</v>
      </c>
      <c r="N612" s="4" t="s">
        <v>75</v>
      </c>
      <c r="O612" s="4" t="s">
        <v>76</v>
      </c>
      <c r="P612" s="5">
        <v>43859</v>
      </c>
      <c r="Q612" s="6">
        <v>7.0844824967911428</v>
      </c>
      <c r="R612" s="4">
        <v>3</v>
      </c>
      <c r="S612" s="4" t="str" cm="1">
        <f t="array" ref="S612">_xlfn.IFS(R612=0,"None",R612&lt;3,"Low",R612&lt;6,"Medium",R612&lt;=10,"High")</f>
        <v>Medium</v>
      </c>
      <c r="T612" s="4" t="str" cm="1">
        <f t="array" ref="T612">_xlfn.IFS(M612&lt;=20,"Low",M612&lt;=50,"Medium",M612&lt;=90,"High")</f>
        <v>Low</v>
      </c>
      <c r="U612" s="7">
        <f>Datos_Limpios[[#This Row],[Number of Complaints or Support]]/Datos_Limpios[[#This Row],[Account Length (in months)]]</f>
        <v>3</v>
      </c>
      <c r="V612" s="4" t="str" cm="1">
        <f t="array" ref="V612">_xlfn.IFS(H612&lt;30,"Under 30",H612&lt;66,"Middle Age",H612&gt;=66,"Senior")</f>
        <v>Middle Age</v>
      </c>
      <c r="W612" s="4" t="s">
        <v>47</v>
      </c>
    </row>
    <row r="613" spans="1:23" x14ac:dyDescent="0.3">
      <c r="A613" s="4" t="s">
        <v>726</v>
      </c>
      <c r="B613" s="4" t="s">
        <v>24</v>
      </c>
      <c r="C613" s="4">
        <v>75</v>
      </c>
      <c r="D613" s="4">
        <v>2</v>
      </c>
      <c r="E613" s="4" t="s">
        <v>31</v>
      </c>
      <c r="F613" s="4" t="s">
        <v>129</v>
      </c>
      <c r="G613" s="4" t="s">
        <v>33</v>
      </c>
      <c r="H613" s="4">
        <v>56</v>
      </c>
      <c r="I613" s="4" t="s">
        <v>24</v>
      </c>
      <c r="J613" s="4">
        <v>0</v>
      </c>
      <c r="K613" s="4" t="s">
        <v>46</v>
      </c>
      <c r="L613" s="4" t="s">
        <v>35</v>
      </c>
      <c r="M613" s="4">
        <v>38</v>
      </c>
      <c r="P613" s="5">
        <v>44422</v>
      </c>
      <c r="Q613" s="6">
        <v>43.245480555375018</v>
      </c>
      <c r="R613" s="4">
        <v>1</v>
      </c>
      <c r="S613" s="4" t="str" cm="1">
        <f t="array" ref="S613">_xlfn.IFS(R613=0,"None",R613&lt;3,"Low",R613&lt;6,"Medium",R613&lt;=10,"High")</f>
        <v>Low</v>
      </c>
      <c r="T613" s="4" t="str" cm="1">
        <f t="array" ref="T613">_xlfn.IFS(M613&lt;=20,"Low",M613&lt;=50,"Medium",M613&lt;=90,"High")</f>
        <v>Medium</v>
      </c>
      <c r="U613" s="7">
        <f>Datos_Limpios[[#This Row],[Number of Complaints or Support]]/Datos_Limpios[[#This Row],[Account Length (in months)]]</f>
        <v>1.3333333333333334E-2</v>
      </c>
      <c r="V613" s="4" t="str" cm="1">
        <f t="array" ref="V613">_xlfn.IFS(H613&lt;30,"Under 30",H613&lt;66,"Middle Age",H613&gt;=66,"Senior")</f>
        <v>Middle Age</v>
      </c>
      <c r="W613" s="4" t="s">
        <v>29</v>
      </c>
    </row>
    <row r="614" spans="1:23" x14ac:dyDescent="0.3">
      <c r="A614" s="4" t="s">
        <v>727</v>
      </c>
      <c r="B614" s="4" t="s">
        <v>31</v>
      </c>
      <c r="C614" s="4">
        <v>16</v>
      </c>
      <c r="D614" s="4">
        <v>0</v>
      </c>
      <c r="E614" s="4" t="s">
        <v>24</v>
      </c>
      <c r="F614" s="4" t="s">
        <v>110</v>
      </c>
      <c r="G614" s="4" t="s">
        <v>33</v>
      </c>
      <c r="H614" s="4">
        <v>24</v>
      </c>
      <c r="I614" s="4" t="s">
        <v>24</v>
      </c>
      <c r="J614" s="4">
        <v>0</v>
      </c>
      <c r="K614" s="4" t="s">
        <v>27</v>
      </c>
      <c r="L614" s="4" t="s">
        <v>35</v>
      </c>
      <c r="M614" s="4">
        <v>13</v>
      </c>
      <c r="N614" s="4" t="s">
        <v>92</v>
      </c>
      <c r="O614" s="4" t="s">
        <v>234</v>
      </c>
      <c r="P614" s="5">
        <v>44598</v>
      </c>
      <c r="Q614" s="6">
        <v>13.668357604469209</v>
      </c>
      <c r="R614" s="4">
        <v>5</v>
      </c>
      <c r="S614" s="4" t="str" cm="1">
        <f t="array" ref="S614">_xlfn.IFS(R614=0,"None",R614&lt;3,"Low",R614&lt;6,"Medium",R614&lt;=10,"High")</f>
        <v>Medium</v>
      </c>
      <c r="T614" s="4" t="str" cm="1">
        <f t="array" ref="T614">_xlfn.IFS(M614&lt;=20,"Low",M614&lt;=50,"Medium",M614&lt;=90,"High")</f>
        <v>Low</v>
      </c>
      <c r="U614" s="7">
        <f>Datos_Limpios[[#This Row],[Number of Complaints or Support]]/Datos_Limpios[[#This Row],[Account Length (in months)]]</f>
        <v>0.3125</v>
      </c>
      <c r="V614" s="4" t="str" cm="1">
        <f t="array" ref="V614">_xlfn.IFS(H614&lt;30,"Under 30",H614&lt;66,"Middle Age",H614&gt;=66,"Senior")</f>
        <v>Under 30</v>
      </c>
      <c r="W614" s="4" t="s">
        <v>29</v>
      </c>
    </row>
    <row r="615" spans="1:23" x14ac:dyDescent="0.3">
      <c r="A615" s="4" t="s">
        <v>728</v>
      </c>
      <c r="B615" s="4" t="s">
        <v>24</v>
      </c>
      <c r="C615" s="4">
        <v>30</v>
      </c>
      <c r="D615" s="4">
        <v>0</v>
      </c>
      <c r="E615" s="4" t="s">
        <v>31</v>
      </c>
      <c r="F615" s="4" t="s">
        <v>209</v>
      </c>
      <c r="G615" s="4" t="s">
        <v>33</v>
      </c>
      <c r="H615" s="4">
        <v>45</v>
      </c>
      <c r="I615" s="4" t="s">
        <v>24</v>
      </c>
      <c r="J615" s="4">
        <v>0</v>
      </c>
      <c r="K615" s="4" t="s">
        <v>27</v>
      </c>
      <c r="L615" s="4" t="s">
        <v>28</v>
      </c>
      <c r="M615" s="4">
        <v>41</v>
      </c>
      <c r="P615" s="5">
        <v>44386</v>
      </c>
      <c r="Q615" s="6">
        <v>37.21245669074235</v>
      </c>
      <c r="R615" s="4">
        <v>9</v>
      </c>
      <c r="S615" s="4" t="str" cm="1">
        <f t="array" ref="S615">_xlfn.IFS(R615=0,"None",R615&lt;3,"Low",R615&lt;6,"Medium",R615&lt;=10,"High")</f>
        <v>High</v>
      </c>
      <c r="T615" s="4" t="str" cm="1">
        <f t="array" ref="T615">_xlfn.IFS(M615&lt;=20,"Low",M615&lt;=50,"Medium",M615&lt;=90,"High")</f>
        <v>Medium</v>
      </c>
      <c r="U615" s="7">
        <f>Datos_Limpios[[#This Row],[Number of Complaints or Support]]/Datos_Limpios[[#This Row],[Account Length (in months)]]</f>
        <v>0.3</v>
      </c>
      <c r="V615" s="4" t="str" cm="1">
        <f t="array" ref="V615">_xlfn.IFS(H615&lt;30,"Under 30",H615&lt;66,"Middle Age",H615&gt;=66,"Senior")</f>
        <v>Middle Age</v>
      </c>
      <c r="W615" s="4" t="s">
        <v>40</v>
      </c>
    </row>
    <row r="616" spans="1:23" x14ac:dyDescent="0.3">
      <c r="A616" s="4" t="s">
        <v>729</v>
      </c>
      <c r="B616" s="4" t="s">
        <v>24</v>
      </c>
      <c r="C616" s="4">
        <v>13</v>
      </c>
      <c r="D616" s="4">
        <v>0</v>
      </c>
      <c r="E616" s="4" t="s">
        <v>31</v>
      </c>
      <c r="F616" s="4" t="s">
        <v>100</v>
      </c>
      <c r="G616" s="4" t="s">
        <v>26</v>
      </c>
      <c r="H616" s="4">
        <v>43</v>
      </c>
      <c r="I616" s="4" t="s">
        <v>31</v>
      </c>
      <c r="J616" s="4">
        <v>4</v>
      </c>
      <c r="K616" s="4" t="s">
        <v>27</v>
      </c>
      <c r="L616" s="4" t="s">
        <v>28</v>
      </c>
      <c r="M616" s="4">
        <v>31</v>
      </c>
      <c r="P616" s="5">
        <v>44047</v>
      </c>
      <c r="Q616" s="6">
        <v>29.863238961927131</v>
      </c>
      <c r="R616" s="4">
        <v>7</v>
      </c>
      <c r="S616" s="4" t="str" cm="1">
        <f t="array" ref="S616">_xlfn.IFS(R616=0,"None",R616&lt;3,"Low",R616&lt;6,"Medium",R616&lt;=10,"High")</f>
        <v>High</v>
      </c>
      <c r="T616" s="4" t="str" cm="1">
        <f t="array" ref="T616">_xlfn.IFS(M616&lt;=20,"Low",M616&lt;=50,"Medium",M616&lt;=90,"High")</f>
        <v>Medium</v>
      </c>
      <c r="U616" s="7">
        <f>Datos_Limpios[[#This Row],[Number of Complaints or Support]]/Datos_Limpios[[#This Row],[Account Length (in months)]]</f>
        <v>0.53846153846153844</v>
      </c>
      <c r="V616" s="4" t="str" cm="1">
        <f t="array" ref="V616">_xlfn.IFS(H616&lt;30,"Under 30",H616&lt;66,"Middle Age",H616&gt;=66,"Senior")</f>
        <v>Middle Age</v>
      </c>
      <c r="W616" s="4" t="s">
        <v>40</v>
      </c>
    </row>
    <row r="617" spans="1:23" x14ac:dyDescent="0.3">
      <c r="A617" s="4" t="s">
        <v>730</v>
      </c>
      <c r="B617" s="4" t="s">
        <v>31</v>
      </c>
      <c r="C617" s="4">
        <v>3</v>
      </c>
      <c r="D617" s="4">
        <v>4</v>
      </c>
      <c r="E617" s="4" t="s">
        <v>31</v>
      </c>
      <c r="F617" s="4" t="s">
        <v>183</v>
      </c>
      <c r="G617" s="4" t="s">
        <v>26</v>
      </c>
      <c r="H617" s="4">
        <v>49</v>
      </c>
      <c r="I617" s="4" t="s">
        <v>24</v>
      </c>
      <c r="J617" s="4">
        <v>0</v>
      </c>
      <c r="K617" s="4" t="s">
        <v>27</v>
      </c>
      <c r="L617" s="4" t="s">
        <v>115</v>
      </c>
      <c r="M617" s="4">
        <v>18</v>
      </c>
      <c r="N617" s="4" t="s">
        <v>66</v>
      </c>
      <c r="O617" s="4" t="s">
        <v>395</v>
      </c>
      <c r="P617" s="5">
        <v>44851</v>
      </c>
      <c r="Q617" s="6">
        <v>18.969599311707249</v>
      </c>
      <c r="R617" s="4">
        <v>1</v>
      </c>
      <c r="S617" s="4" t="str" cm="1">
        <f t="array" ref="S617">_xlfn.IFS(R617=0,"None",R617&lt;3,"Low",R617&lt;6,"Medium",R617&lt;=10,"High")</f>
        <v>Low</v>
      </c>
      <c r="T617" s="4" t="str" cm="1">
        <f t="array" ref="T617">_xlfn.IFS(M617&lt;=20,"Low",M617&lt;=50,"Medium",M617&lt;=90,"High")</f>
        <v>Low</v>
      </c>
      <c r="U617" s="7">
        <f>Datos_Limpios[[#This Row],[Number of Complaints or Support]]/Datos_Limpios[[#This Row],[Account Length (in months)]]</f>
        <v>0.33333333333333331</v>
      </c>
      <c r="V617" s="4" t="str" cm="1">
        <f t="array" ref="V617">_xlfn.IFS(H617&lt;30,"Under 30",H617&lt;66,"Middle Age",H617&gt;=66,"Senior")</f>
        <v>Middle Age</v>
      </c>
      <c r="W617" s="4" t="s">
        <v>43</v>
      </c>
    </row>
    <row r="618" spans="1:23" x14ac:dyDescent="0.3">
      <c r="A618" s="4" t="s">
        <v>731</v>
      </c>
      <c r="B618" s="4" t="s">
        <v>24</v>
      </c>
      <c r="C618" s="4">
        <v>14</v>
      </c>
      <c r="D618" s="4">
        <v>0</v>
      </c>
      <c r="E618" s="4" t="s">
        <v>31</v>
      </c>
      <c r="F618" s="4" t="s">
        <v>159</v>
      </c>
      <c r="G618" s="4" t="s">
        <v>26</v>
      </c>
      <c r="H618" s="4">
        <v>21</v>
      </c>
      <c r="I618" s="4" t="s">
        <v>24</v>
      </c>
      <c r="J618" s="4">
        <v>0</v>
      </c>
      <c r="K618" s="4" t="s">
        <v>27</v>
      </c>
      <c r="L618" s="4" t="s">
        <v>35</v>
      </c>
      <c r="M618" s="4">
        <v>28</v>
      </c>
      <c r="P618" s="5">
        <v>44230</v>
      </c>
      <c r="Q618" s="6">
        <v>24.403039302042629</v>
      </c>
      <c r="R618" s="4">
        <v>10</v>
      </c>
      <c r="S618" s="4" t="str" cm="1">
        <f t="array" ref="S618">_xlfn.IFS(R618=0,"None",R618&lt;3,"Low",R618&lt;6,"Medium",R618&lt;=10,"High")</f>
        <v>High</v>
      </c>
      <c r="T618" s="4" t="str" cm="1">
        <f t="array" ref="T618">_xlfn.IFS(M618&lt;=20,"Low",M618&lt;=50,"Medium",M618&lt;=90,"High")</f>
        <v>Medium</v>
      </c>
      <c r="U618" s="7">
        <f>Datos_Limpios[[#This Row],[Number of Complaints or Support]]/Datos_Limpios[[#This Row],[Account Length (in months)]]</f>
        <v>0.7142857142857143</v>
      </c>
      <c r="V618" s="4" t="str" cm="1">
        <f t="array" ref="V618">_xlfn.IFS(H618&lt;30,"Under 30",H618&lt;66,"Middle Age",H618&gt;=66,"Senior")</f>
        <v>Under 30</v>
      </c>
      <c r="W618" s="4" t="s">
        <v>29</v>
      </c>
    </row>
    <row r="619" spans="1:23" x14ac:dyDescent="0.3">
      <c r="A619" s="4" t="s">
        <v>732</v>
      </c>
      <c r="B619" s="4" t="s">
        <v>24</v>
      </c>
      <c r="C619" s="4">
        <v>24</v>
      </c>
      <c r="D619" s="4">
        <v>2</v>
      </c>
      <c r="E619" s="4" t="s">
        <v>24</v>
      </c>
      <c r="F619" s="4" t="s">
        <v>100</v>
      </c>
      <c r="G619" s="4" t="s">
        <v>33</v>
      </c>
      <c r="H619" s="4">
        <v>71</v>
      </c>
      <c r="I619" s="4" t="s">
        <v>24</v>
      </c>
      <c r="J619" s="4">
        <v>0</v>
      </c>
      <c r="K619" s="4" t="s">
        <v>46</v>
      </c>
      <c r="L619" s="4" t="s">
        <v>28</v>
      </c>
      <c r="M619" s="4">
        <v>19</v>
      </c>
      <c r="P619" s="5">
        <v>44827</v>
      </c>
      <c r="Q619" s="6">
        <v>16.994361898857619</v>
      </c>
      <c r="R619" s="4">
        <v>8</v>
      </c>
      <c r="S619" s="4" t="str" cm="1">
        <f t="array" ref="S619">_xlfn.IFS(R619=0,"None",R619&lt;3,"Low",R619&lt;6,"Medium",R619&lt;=10,"High")</f>
        <v>High</v>
      </c>
      <c r="T619" s="4" t="str" cm="1">
        <f t="array" ref="T619">_xlfn.IFS(M619&lt;=20,"Low",M619&lt;=50,"Medium",M619&lt;=90,"High")</f>
        <v>Low</v>
      </c>
      <c r="U619" s="7">
        <f>Datos_Limpios[[#This Row],[Number of Complaints or Support]]/Datos_Limpios[[#This Row],[Account Length (in months)]]</f>
        <v>0.33333333333333331</v>
      </c>
      <c r="V619" s="4" t="str" cm="1">
        <f t="array" ref="V619">_xlfn.IFS(H619&lt;30,"Under 30",H619&lt;66,"Middle Age",H619&gt;=66,"Senior")</f>
        <v>Senior</v>
      </c>
      <c r="W619" s="4" t="s">
        <v>40</v>
      </c>
    </row>
    <row r="620" spans="1:23" x14ac:dyDescent="0.3">
      <c r="A620" s="4" t="s">
        <v>733</v>
      </c>
      <c r="B620" s="4" t="s">
        <v>31</v>
      </c>
      <c r="C620" s="4">
        <v>39</v>
      </c>
      <c r="D620" s="4">
        <v>0</v>
      </c>
      <c r="E620" s="4" t="s">
        <v>31</v>
      </c>
      <c r="F620" s="4" t="s">
        <v>132</v>
      </c>
      <c r="G620" s="4" t="s">
        <v>26</v>
      </c>
      <c r="H620" s="4">
        <v>23</v>
      </c>
      <c r="I620" s="4" t="s">
        <v>31</v>
      </c>
      <c r="J620" s="4">
        <v>2</v>
      </c>
      <c r="K620" s="4" t="s">
        <v>34</v>
      </c>
      <c r="L620" s="4" t="s">
        <v>35</v>
      </c>
      <c r="M620" s="4">
        <v>43</v>
      </c>
      <c r="N620" s="4" t="s">
        <v>481</v>
      </c>
      <c r="O620" s="4" t="s">
        <v>481</v>
      </c>
      <c r="P620" s="5">
        <v>45097</v>
      </c>
      <c r="Q620" s="6">
        <v>47.22803978431098</v>
      </c>
      <c r="R620" s="4">
        <v>8</v>
      </c>
      <c r="S620" s="4" t="str" cm="1">
        <f t="array" ref="S620">_xlfn.IFS(R620=0,"None",R620&lt;3,"Low",R620&lt;6,"Medium",R620&lt;=10,"High")</f>
        <v>High</v>
      </c>
      <c r="T620" s="4" t="str" cm="1">
        <f t="array" ref="T620">_xlfn.IFS(M620&lt;=20,"Low",M620&lt;=50,"Medium",M620&lt;=90,"High")</f>
        <v>Medium</v>
      </c>
      <c r="U620" s="7">
        <f>Datos_Limpios[[#This Row],[Number of Complaints or Support]]/Datos_Limpios[[#This Row],[Account Length (in months)]]</f>
        <v>0.20512820512820512</v>
      </c>
      <c r="V620" s="4" t="str" cm="1">
        <f t="array" ref="V620">_xlfn.IFS(H620&lt;30,"Under 30",H620&lt;66,"Middle Age",H620&gt;=66,"Senior")</f>
        <v>Under 30</v>
      </c>
      <c r="W620" s="4" t="s">
        <v>43</v>
      </c>
    </row>
    <row r="621" spans="1:23" x14ac:dyDescent="0.3">
      <c r="A621" s="4" t="s">
        <v>734</v>
      </c>
      <c r="B621" s="4" t="s">
        <v>24</v>
      </c>
      <c r="C621" s="4">
        <v>35</v>
      </c>
      <c r="D621" s="4">
        <v>0</v>
      </c>
      <c r="E621" s="4" t="s">
        <v>31</v>
      </c>
      <c r="F621" s="4" t="s">
        <v>37</v>
      </c>
      <c r="G621" s="4" t="s">
        <v>26</v>
      </c>
      <c r="H621" s="4">
        <v>41</v>
      </c>
      <c r="I621" s="4" t="s">
        <v>24</v>
      </c>
      <c r="J621" s="4">
        <v>0</v>
      </c>
      <c r="K621" s="4" t="s">
        <v>27</v>
      </c>
      <c r="L621" s="4" t="s">
        <v>35</v>
      </c>
      <c r="M621" s="4">
        <v>61</v>
      </c>
      <c r="P621" s="5">
        <v>45234</v>
      </c>
      <c r="Q621" s="6">
        <v>69.735675462994678</v>
      </c>
      <c r="R621" s="4">
        <v>7</v>
      </c>
      <c r="S621" s="4" t="str" cm="1">
        <f t="array" ref="S621">_xlfn.IFS(R621=0,"None",R621&lt;3,"Low",R621&lt;6,"Medium",R621&lt;=10,"High")</f>
        <v>High</v>
      </c>
      <c r="T621" s="4" t="str" cm="1">
        <f t="array" ref="T621">_xlfn.IFS(M621&lt;=20,"Low",M621&lt;=50,"Medium",M621&lt;=90,"High")</f>
        <v>High</v>
      </c>
      <c r="U621" s="7">
        <f>Datos_Limpios[[#This Row],[Number of Complaints or Support]]/Datos_Limpios[[#This Row],[Account Length (in months)]]</f>
        <v>0.2</v>
      </c>
      <c r="V621" s="4" t="str" cm="1">
        <f t="array" ref="V621">_xlfn.IFS(H621&lt;30,"Under 30",H621&lt;66,"Middle Age",H621&gt;=66,"Senior")</f>
        <v>Middle Age</v>
      </c>
      <c r="W621" s="4" t="s">
        <v>40</v>
      </c>
    </row>
    <row r="622" spans="1:23" x14ac:dyDescent="0.3">
      <c r="A622" s="4" t="s">
        <v>735</v>
      </c>
      <c r="B622" s="4" t="s">
        <v>24</v>
      </c>
      <c r="C622" s="4">
        <v>2</v>
      </c>
      <c r="D622" s="4">
        <v>0</v>
      </c>
      <c r="E622" s="4" t="s">
        <v>24</v>
      </c>
      <c r="F622" s="4" t="s">
        <v>157</v>
      </c>
      <c r="G622" s="4" t="s">
        <v>26</v>
      </c>
      <c r="H622" s="4">
        <v>59</v>
      </c>
      <c r="I622" s="4" t="s">
        <v>24</v>
      </c>
      <c r="J622" s="4">
        <v>0</v>
      </c>
      <c r="K622" s="4" t="s">
        <v>27</v>
      </c>
      <c r="L622" s="4" t="s">
        <v>28</v>
      </c>
      <c r="M622" s="4">
        <v>10</v>
      </c>
      <c r="P622" s="5">
        <v>43937</v>
      </c>
      <c r="Q622" s="6">
        <v>10.962559059195939</v>
      </c>
      <c r="R622" s="4">
        <v>6</v>
      </c>
      <c r="S622" s="4" t="str" cm="1">
        <f t="array" ref="S622">_xlfn.IFS(R622=0,"None",R622&lt;3,"Low",R622&lt;6,"Medium",R622&lt;=10,"High")</f>
        <v>High</v>
      </c>
      <c r="T622" s="4" t="str" cm="1">
        <f t="array" ref="T622">_xlfn.IFS(M622&lt;=20,"Low",M622&lt;=50,"Medium",M622&lt;=90,"High")</f>
        <v>Low</v>
      </c>
      <c r="U622" s="7">
        <f>Datos_Limpios[[#This Row],[Number of Complaints or Support]]/Datos_Limpios[[#This Row],[Account Length (in months)]]</f>
        <v>3</v>
      </c>
      <c r="V622" s="4" t="str" cm="1">
        <f t="array" ref="V622">_xlfn.IFS(H622&lt;30,"Under 30",H622&lt;66,"Middle Age",H622&gt;=66,"Senior")</f>
        <v>Middle Age</v>
      </c>
      <c r="W622" s="4" t="s">
        <v>47</v>
      </c>
    </row>
    <row r="623" spans="1:23" x14ac:dyDescent="0.3">
      <c r="A623" s="4" t="s">
        <v>736</v>
      </c>
      <c r="B623" s="4" t="s">
        <v>31</v>
      </c>
      <c r="C623" s="4">
        <v>1</v>
      </c>
      <c r="D623" s="4">
        <v>1</v>
      </c>
      <c r="E623" s="4" t="s">
        <v>31</v>
      </c>
      <c r="F623" s="4" t="s">
        <v>102</v>
      </c>
      <c r="G623" s="4" t="s">
        <v>26</v>
      </c>
      <c r="H623" s="4">
        <v>74</v>
      </c>
      <c r="I623" s="4" t="s">
        <v>24</v>
      </c>
      <c r="J623" s="4">
        <v>0</v>
      </c>
      <c r="K623" s="4" t="s">
        <v>27</v>
      </c>
      <c r="L623" s="4" t="s">
        <v>35</v>
      </c>
      <c r="M623" s="4">
        <v>51</v>
      </c>
      <c r="N623" s="4" t="s">
        <v>38</v>
      </c>
      <c r="O623" s="4" t="s">
        <v>142</v>
      </c>
      <c r="P623" s="5">
        <v>45069</v>
      </c>
      <c r="Q623" s="6">
        <v>55.906755523531061</v>
      </c>
      <c r="R623" s="4">
        <v>3</v>
      </c>
      <c r="S623" s="4" t="str" cm="1">
        <f t="array" ref="S623">_xlfn.IFS(R623=0,"None",R623&lt;3,"Low",R623&lt;6,"Medium",R623&lt;=10,"High")</f>
        <v>Medium</v>
      </c>
      <c r="T623" s="4" t="str" cm="1">
        <f t="array" ref="T623">_xlfn.IFS(M623&lt;=20,"Low",M623&lt;=50,"Medium",M623&lt;=90,"High")</f>
        <v>High</v>
      </c>
      <c r="U623" s="7">
        <f>Datos_Limpios[[#This Row],[Number of Complaints or Support]]/Datos_Limpios[[#This Row],[Account Length (in months)]]</f>
        <v>3</v>
      </c>
      <c r="V623" s="4" t="str" cm="1">
        <f t="array" ref="V623">_xlfn.IFS(H623&lt;30,"Under 30",H623&lt;66,"Middle Age",H623&gt;=66,"Senior")</f>
        <v>Senior</v>
      </c>
      <c r="W623" s="4" t="s">
        <v>40</v>
      </c>
    </row>
    <row r="624" spans="1:23" x14ac:dyDescent="0.3">
      <c r="A624" s="4" t="s">
        <v>737</v>
      </c>
      <c r="B624" s="4" t="s">
        <v>24</v>
      </c>
      <c r="C624" s="4">
        <v>25</v>
      </c>
      <c r="D624" s="4">
        <v>0</v>
      </c>
      <c r="E624" s="4" t="s">
        <v>31</v>
      </c>
      <c r="F624" s="4" t="s">
        <v>138</v>
      </c>
      <c r="G624" s="4" t="s">
        <v>26</v>
      </c>
      <c r="H624" s="4">
        <v>37</v>
      </c>
      <c r="I624" s="4" t="s">
        <v>24</v>
      </c>
      <c r="J624" s="4">
        <v>0</v>
      </c>
      <c r="K624" s="4" t="s">
        <v>27</v>
      </c>
      <c r="L624" s="4" t="s">
        <v>28</v>
      </c>
      <c r="M624" s="4">
        <v>17</v>
      </c>
      <c r="P624" s="5">
        <v>45240</v>
      </c>
      <c r="Q624" s="6">
        <v>15.369137932409799</v>
      </c>
      <c r="R624" s="4">
        <v>3</v>
      </c>
      <c r="S624" s="4" t="str" cm="1">
        <f t="array" ref="S624">_xlfn.IFS(R624=0,"None",R624&lt;3,"Low",R624&lt;6,"Medium",R624&lt;=10,"High")</f>
        <v>Medium</v>
      </c>
      <c r="T624" s="4" t="str" cm="1">
        <f t="array" ref="T624">_xlfn.IFS(M624&lt;=20,"Low",M624&lt;=50,"Medium",M624&lt;=90,"High")</f>
        <v>Low</v>
      </c>
      <c r="U624" s="7">
        <f>Datos_Limpios[[#This Row],[Number of Complaints or Support]]/Datos_Limpios[[#This Row],[Account Length (in months)]]</f>
        <v>0.12</v>
      </c>
      <c r="V624" s="4" t="str" cm="1">
        <f t="array" ref="V624">_xlfn.IFS(H624&lt;30,"Under 30",H624&lt;66,"Middle Age",H624&gt;=66,"Senior")</f>
        <v>Middle Age</v>
      </c>
      <c r="W624" s="4" t="s">
        <v>47</v>
      </c>
    </row>
    <row r="625" spans="1:23" x14ac:dyDescent="0.3">
      <c r="A625" s="4" t="s">
        <v>738</v>
      </c>
      <c r="B625" s="4" t="s">
        <v>24</v>
      </c>
      <c r="C625" s="4">
        <v>65</v>
      </c>
      <c r="D625" s="4">
        <v>1</v>
      </c>
      <c r="E625" s="4" t="s">
        <v>31</v>
      </c>
      <c r="F625" s="4" t="s">
        <v>45</v>
      </c>
      <c r="G625" s="4" t="s">
        <v>26</v>
      </c>
      <c r="H625" s="4">
        <v>81</v>
      </c>
      <c r="I625" s="4" t="s">
        <v>31</v>
      </c>
      <c r="J625" s="4">
        <v>4</v>
      </c>
      <c r="K625" s="4" t="s">
        <v>34</v>
      </c>
      <c r="L625" s="4" t="s">
        <v>35</v>
      </c>
      <c r="M625" s="4">
        <v>53</v>
      </c>
      <c r="P625" s="5">
        <v>45264</v>
      </c>
      <c r="Q625" s="6">
        <v>48.461294286934709</v>
      </c>
      <c r="R625" s="4">
        <v>3</v>
      </c>
      <c r="S625" s="4" t="str" cm="1">
        <f t="array" ref="S625">_xlfn.IFS(R625=0,"None",R625&lt;3,"Low",R625&lt;6,"Medium",R625&lt;=10,"High")</f>
        <v>Medium</v>
      </c>
      <c r="T625" s="4" t="str" cm="1">
        <f t="array" ref="T625">_xlfn.IFS(M625&lt;=20,"Low",M625&lt;=50,"Medium",M625&lt;=90,"High")</f>
        <v>High</v>
      </c>
      <c r="U625" s="7">
        <f>Datos_Limpios[[#This Row],[Number of Complaints or Support]]/Datos_Limpios[[#This Row],[Account Length (in months)]]</f>
        <v>4.6153846153846156E-2</v>
      </c>
      <c r="V625" s="4" t="str" cm="1">
        <f t="array" ref="V625">_xlfn.IFS(H625&lt;30,"Under 30",H625&lt;66,"Middle Age",H625&gt;=66,"Senior")</f>
        <v>Senior</v>
      </c>
      <c r="W625" s="4" t="s">
        <v>47</v>
      </c>
    </row>
    <row r="626" spans="1:23" x14ac:dyDescent="0.3">
      <c r="A626" s="4" t="s">
        <v>739</v>
      </c>
      <c r="B626" s="4" t="s">
        <v>24</v>
      </c>
      <c r="C626" s="4">
        <v>3</v>
      </c>
      <c r="D626" s="4">
        <v>1</v>
      </c>
      <c r="E626" s="4" t="s">
        <v>31</v>
      </c>
      <c r="F626" s="4" t="s">
        <v>147</v>
      </c>
      <c r="G626" s="4" t="s">
        <v>26</v>
      </c>
      <c r="H626" s="4">
        <v>27</v>
      </c>
      <c r="I626" s="4" t="s">
        <v>24</v>
      </c>
      <c r="J626" s="4">
        <v>0</v>
      </c>
      <c r="K626" s="4" t="s">
        <v>27</v>
      </c>
      <c r="L626" s="4" t="s">
        <v>28</v>
      </c>
      <c r="M626" s="4">
        <v>19</v>
      </c>
      <c r="P626" s="5">
        <v>44287</v>
      </c>
      <c r="Q626" s="6">
        <v>20.700264563983911</v>
      </c>
      <c r="R626" s="4">
        <v>3</v>
      </c>
      <c r="S626" s="4" t="str" cm="1">
        <f t="array" ref="S626">_xlfn.IFS(R626=0,"None",R626&lt;3,"Low",R626&lt;6,"Medium",R626&lt;=10,"High")</f>
        <v>Medium</v>
      </c>
      <c r="T626" s="4" t="str" cm="1">
        <f t="array" ref="T626">_xlfn.IFS(M626&lt;=20,"Low",M626&lt;=50,"Medium",M626&lt;=90,"High")</f>
        <v>Low</v>
      </c>
      <c r="U626" s="7">
        <f>Datos_Limpios[[#This Row],[Number of Complaints or Support]]/Datos_Limpios[[#This Row],[Account Length (in months)]]</f>
        <v>1</v>
      </c>
      <c r="V626" s="4" t="str" cm="1">
        <f t="array" ref="V626">_xlfn.IFS(H626&lt;30,"Under 30",H626&lt;66,"Middle Age",H626&gt;=66,"Senior")</f>
        <v>Under 30</v>
      </c>
      <c r="W626" s="4" t="s">
        <v>43</v>
      </c>
    </row>
    <row r="627" spans="1:23" x14ac:dyDescent="0.3">
      <c r="A627" s="4" t="s">
        <v>740</v>
      </c>
      <c r="B627" s="4" t="s">
        <v>24</v>
      </c>
      <c r="C627" s="4">
        <v>12</v>
      </c>
      <c r="D627" s="4">
        <v>0</v>
      </c>
      <c r="E627" s="4" t="s">
        <v>24</v>
      </c>
      <c r="F627" s="4" t="s">
        <v>74</v>
      </c>
      <c r="G627" s="4" t="s">
        <v>26</v>
      </c>
      <c r="H627" s="4">
        <v>56</v>
      </c>
      <c r="I627" s="4" t="s">
        <v>24</v>
      </c>
      <c r="J627" s="4">
        <v>0</v>
      </c>
      <c r="K627" s="4" t="s">
        <v>34</v>
      </c>
      <c r="L627" s="4" t="s">
        <v>28</v>
      </c>
      <c r="M627" s="4">
        <v>12</v>
      </c>
      <c r="P627" s="5">
        <v>44191</v>
      </c>
      <c r="Q627" s="6">
        <v>11.029601172527929</v>
      </c>
      <c r="R627" s="4">
        <v>0</v>
      </c>
      <c r="S627" s="4" t="str" cm="1">
        <f t="array" ref="S627">_xlfn.IFS(R627=0,"None",R627&lt;3,"Low",R627&lt;6,"Medium",R627&lt;=10,"High")</f>
        <v>None</v>
      </c>
      <c r="T627" s="4" t="str" cm="1">
        <f t="array" ref="T627">_xlfn.IFS(M627&lt;=20,"Low",M627&lt;=50,"Medium",M627&lt;=90,"High")</f>
        <v>Low</v>
      </c>
      <c r="U627" s="7">
        <f>Datos_Limpios[[#This Row],[Number of Complaints or Support]]/Datos_Limpios[[#This Row],[Account Length (in months)]]</f>
        <v>0</v>
      </c>
      <c r="V627" s="4" t="str" cm="1">
        <f t="array" ref="V627">_xlfn.IFS(H627&lt;30,"Under 30",H627&lt;66,"Middle Age",H627&gt;=66,"Senior")</f>
        <v>Middle Age</v>
      </c>
      <c r="W627" s="4" t="s">
        <v>43</v>
      </c>
    </row>
    <row r="628" spans="1:23" x14ac:dyDescent="0.3">
      <c r="A628" s="4" t="s">
        <v>741</v>
      </c>
      <c r="B628" s="4" t="s">
        <v>24</v>
      </c>
      <c r="C628" s="4">
        <v>14</v>
      </c>
      <c r="D628" s="4">
        <v>0</v>
      </c>
      <c r="E628" s="4" t="s">
        <v>24</v>
      </c>
      <c r="F628" s="4" t="s">
        <v>159</v>
      </c>
      <c r="G628" s="4" t="s">
        <v>33</v>
      </c>
      <c r="H628" s="4">
        <v>21</v>
      </c>
      <c r="I628" s="4" t="s">
        <v>31</v>
      </c>
      <c r="J628" s="4">
        <v>2</v>
      </c>
      <c r="K628" s="4" t="s">
        <v>46</v>
      </c>
      <c r="L628" s="4" t="s">
        <v>28</v>
      </c>
      <c r="M628" s="4">
        <v>6</v>
      </c>
      <c r="P628" s="5">
        <v>44120</v>
      </c>
      <c r="Q628" s="6">
        <v>5.0702977468625043</v>
      </c>
      <c r="R628" s="4">
        <v>0</v>
      </c>
      <c r="S628" s="4" t="str" cm="1">
        <f t="array" ref="S628">_xlfn.IFS(R628=0,"None",R628&lt;3,"Low",R628&lt;6,"Medium",R628&lt;=10,"High")</f>
        <v>None</v>
      </c>
      <c r="T628" s="4" t="str" cm="1">
        <f t="array" ref="T628">_xlfn.IFS(M628&lt;=20,"Low",M628&lt;=50,"Medium",M628&lt;=90,"High")</f>
        <v>Low</v>
      </c>
      <c r="U628" s="7">
        <f>Datos_Limpios[[#This Row],[Number of Complaints or Support]]/Datos_Limpios[[#This Row],[Account Length (in months)]]</f>
        <v>0</v>
      </c>
      <c r="V628" s="4" t="str" cm="1">
        <f t="array" ref="V628">_xlfn.IFS(H628&lt;30,"Under 30",H628&lt;66,"Middle Age",H628&gt;=66,"Senior")</f>
        <v>Under 30</v>
      </c>
      <c r="W628" s="4" t="s">
        <v>29</v>
      </c>
    </row>
    <row r="629" spans="1:23" x14ac:dyDescent="0.3">
      <c r="A629" s="4" t="s">
        <v>742</v>
      </c>
      <c r="B629" s="4" t="s">
        <v>31</v>
      </c>
      <c r="C629" s="4">
        <v>27</v>
      </c>
      <c r="D629" s="4">
        <v>5</v>
      </c>
      <c r="E629" s="4" t="s">
        <v>31</v>
      </c>
      <c r="F629" s="4" t="s">
        <v>262</v>
      </c>
      <c r="G629" s="4" t="s">
        <v>33</v>
      </c>
      <c r="H629" s="4">
        <v>56</v>
      </c>
      <c r="I629" s="4" t="s">
        <v>24</v>
      </c>
      <c r="J629" s="4">
        <v>0</v>
      </c>
      <c r="K629" s="4" t="s">
        <v>34</v>
      </c>
      <c r="L629" s="4" t="s">
        <v>35</v>
      </c>
      <c r="M629" s="4">
        <v>62</v>
      </c>
      <c r="N629" s="4" t="s">
        <v>66</v>
      </c>
      <c r="O629" s="4" t="s">
        <v>87</v>
      </c>
      <c r="P629" s="5">
        <v>43932</v>
      </c>
      <c r="Q629" s="6">
        <v>56.893718866042782</v>
      </c>
      <c r="R629" s="4">
        <v>4</v>
      </c>
      <c r="S629" s="4" t="str" cm="1">
        <f t="array" ref="S629">_xlfn.IFS(R629=0,"None",R629&lt;3,"Low",R629&lt;6,"Medium",R629&lt;=10,"High")</f>
        <v>Medium</v>
      </c>
      <c r="T629" s="4" t="str" cm="1">
        <f t="array" ref="T629">_xlfn.IFS(M629&lt;=20,"Low",M629&lt;=50,"Medium",M629&lt;=90,"High")</f>
        <v>High</v>
      </c>
      <c r="U629" s="7">
        <f>Datos_Limpios[[#This Row],[Number of Complaints or Support]]/Datos_Limpios[[#This Row],[Account Length (in months)]]</f>
        <v>0.14814814814814814</v>
      </c>
      <c r="V629" s="4" t="str" cm="1">
        <f t="array" ref="V629">_xlfn.IFS(H629&lt;30,"Under 30",H629&lt;66,"Middle Age",H629&gt;=66,"Senior")</f>
        <v>Middle Age</v>
      </c>
      <c r="W629" s="4" t="s">
        <v>29</v>
      </c>
    </row>
    <row r="630" spans="1:23" x14ac:dyDescent="0.3">
      <c r="A630" s="4" t="s">
        <v>743</v>
      </c>
      <c r="B630" s="4" t="s">
        <v>24</v>
      </c>
      <c r="C630" s="4">
        <v>61</v>
      </c>
      <c r="D630" s="4">
        <v>0</v>
      </c>
      <c r="E630" s="4" t="s">
        <v>31</v>
      </c>
      <c r="F630" s="4" t="s">
        <v>157</v>
      </c>
      <c r="G630" s="4" t="s">
        <v>26</v>
      </c>
      <c r="H630" s="4">
        <v>26</v>
      </c>
      <c r="I630" s="4" t="s">
        <v>24</v>
      </c>
      <c r="J630" s="4">
        <v>0</v>
      </c>
      <c r="K630" s="4" t="s">
        <v>46</v>
      </c>
      <c r="L630" s="4" t="s">
        <v>35</v>
      </c>
      <c r="M630" s="4">
        <v>39</v>
      </c>
      <c r="P630" s="5">
        <v>44818</v>
      </c>
      <c r="Q630" s="6">
        <v>41.564671668904523</v>
      </c>
      <c r="R630" s="4">
        <v>2</v>
      </c>
      <c r="S630" s="4" t="str" cm="1">
        <f t="array" ref="S630">_xlfn.IFS(R630=0,"None",R630&lt;3,"Low",R630&lt;6,"Medium",R630&lt;=10,"High")</f>
        <v>Low</v>
      </c>
      <c r="T630" s="4" t="str" cm="1">
        <f t="array" ref="T630">_xlfn.IFS(M630&lt;=20,"Low",M630&lt;=50,"Medium",M630&lt;=90,"High")</f>
        <v>Medium</v>
      </c>
      <c r="U630" s="7">
        <f>Datos_Limpios[[#This Row],[Number of Complaints or Support]]/Datos_Limpios[[#This Row],[Account Length (in months)]]</f>
        <v>3.2786885245901641E-2</v>
      </c>
      <c r="V630" s="4" t="str" cm="1">
        <f t="array" ref="V630">_xlfn.IFS(H630&lt;30,"Under 30",H630&lt;66,"Middle Age",H630&gt;=66,"Senior")</f>
        <v>Under 30</v>
      </c>
      <c r="W630" s="4" t="s">
        <v>47</v>
      </c>
    </row>
    <row r="631" spans="1:23" x14ac:dyDescent="0.3">
      <c r="A631" s="4" t="s">
        <v>744</v>
      </c>
      <c r="B631" s="4" t="s">
        <v>31</v>
      </c>
      <c r="C631" s="4">
        <v>1</v>
      </c>
      <c r="D631" s="4">
        <v>1</v>
      </c>
      <c r="E631" s="4" t="s">
        <v>31</v>
      </c>
      <c r="F631" s="4" t="s">
        <v>70</v>
      </c>
      <c r="G631" s="4" t="s">
        <v>33</v>
      </c>
      <c r="H631" s="4">
        <v>64</v>
      </c>
      <c r="I631" s="4" t="s">
        <v>24</v>
      </c>
      <c r="J631" s="4">
        <v>0</v>
      </c>
      <c r="K631" s="4" t="s">
        <v>27</v>
      </c>
      <c r="L631" s="4" t="s">
        <v>35</v>
      </c>
      <c r="M631" s="4">
        <v>12</v>
      </c>
      <c r="N631" s="4" t="s">
        <v>66</v>
      </c>
      <c r="O631" s="4" t="s">
        <v>87</v>
      </c>
      <c r="P631" s="5">
        <v>44911</v>
      </c>
      <c r="Q631" s="6">
        <v>13.713003033430811</v>
      </c>
      <c r="R631" s="4">
        <v>1</v>
      </c>
      <c r="S631" s="4" t="str" cm="1">
        <f t="array" ref="S631">_xlfn.IFS(R631=0,"None",R631&lt;3,"Low",R631&lt;6,"Medium",R631&lt;=10,"High")</f>
        <v>Low</v>
      </c>
      <c r="T631" s="4" t="str" cm="1">
        <f t="array" ref="T631">_xlfn.IFS(M631&lt;=20,"Low",M631&lt;=50,"Medium",M631&lt;=90,"High")</f>
        <v>Low</v>
      </c>
      <c r="U631" s="7">
        <f>Datos_Limpios[[#This Row],[Number of Complaints or Support]]/Datos_Limpios[[#This Row],[Account Length (in months)]]</f>
        <v>1</v>
      </c>
      <c r="V631" s="4" t="str" cm="1">
        <f t="array" ref="V631">_xlfn.IFS(H631&lt;30,"Under 30",H631&lt;66,"Middle Age",H631&gt;=66,"Senior")</f>
        <v>Middle Age</v>
      </c>
      <c r="W631" s="4" t="s">
        <v>29</v>
      </c>
    </row>
    <row r="632" spans="1:23" x14ac:dyDescent="0.3">
      <c r="A632" s="4" t="s">
        <v>745</v>
      </c>
      <c r="B632" s="4" t="s">
        <v>24</v>
      </c>
      <c r="C632" s="4">
        <v>23</v>
      </c>
      <c r="D632" s="4">
        <v>0</v>
      </c>
      <c r="E632" s="4" t="s">
        <v>24</v>
      </c>
      <c r="F632" s="4" t="s">
        <v>102</v>
      </c>
      <c r="G632" s="4" t="s">
        <v>26</v>
      </c>
      <c r="H632" s="4">
        <v>37</v>
      </c>
      <c r="I632" s="4" t="s">
        <v>24</v>
      </c>
      <c r="J632" s="4">
        <v>0</v>
      </c>
      <c r="K632" s="4" t="s">
        <v>27</v>
      </c>
      <c r="L632" s="4" t="s">
        <v>35</v>
      </c>
      <c r="M632" s="4">
        <v>8</v>
      </c>
      <c r="P632" s="5">
        <v>44147</v>
      </c>
      <c r="Q632" s="6">
        <v>7.6010934403442727</v>
      </c>
      <c r="R632" s="4">
        <v>6</v>
      </c>
      <c r="S632" s="4" t="str" cm="1">
        <f t="array" ref="S632">_xlfn.IFS(R632=0,"None",R632&lt;3,"Low",R632&lt;6,"Medium",R632&lt;=10,"High")</f>
        <v>High</v>
      </c>
      <c r="T632" s="4" t="str" cm="1">
        <f t="array" ref="T632">_xlfn.IFS(M632&lt;=20,"Low",M632&lt;=50,"Medium",M632&lt;=90,"High")</f>
        <v>Low</v>
      </c>
      <c r="U632" s="7">
        <f>Datos_Limpios[[#This Row],[Number of Complaints or Support]]/Datos_Limpios[[#This Row],[Account Length (in months)]]</f>
        <v>0.2608695652173913</v>
      </c>
      <c r="V632" s="4" t="str" cm="1">
        <f t="array" ref="V632">_xlfn.IFS(H632&lt;30,"Under 30",H632&lt;66,"Middle Age",H632&gt;=66,"Senior")</f>
        <v>Middle Age</v>
      </c>
      <c r="W632" s="4" t="s">
        <v>40</v>
      </c>
    </row>
    <row r="633" spans="1:23" x14ac:dyDescent="0.3">
      <c r="A633" s="4" t="s">
        <v>746</v>
      </c>
      <c r="B633" s="4" t="s">
        <v>24</v>
      </c>
      <c r="C633" s="4">
        <v>39</v>
      </c>
      <c r="D633" s="4">
        <v>0</v>
      </c>
      <c r="E633" s="4" t="s">
        <v>31</v>
      </c>
      <c r="F633" s="4" t="s">
        <v>173</v>
      </c>
      <c r="G633" s="4" t="s">
        <v>33</v>
      </c>
      <c r="H633" s="4">
        <v>58</v>
      </c>
      <c r="I633" s="4" t="s">
        <v>24</v>
      </c>
      <c r="J633" s="4">
        <v>0</v>
      </c>
      <c r="K633" s="4" t="s">
        <v>34</v>
      </c>
      <c r="L633" s="4" t="s">
        <v>28</v>
      </c>
      <c r="M633" s="4">
        <v>48</v>
      </c>
      <c r="P633" s="5">
        <v>45070</v>
      </c>
      <c r="Q633" s="6">
        <v>53.674464989208332</v>
      </c>
      <c r="R633" s="4">
        <v>6</v>
      </c>
      <c r="S633" s="4" t="str" cm="1">
        <f t="array" ref="S633">_xlfn.IFS(R633=0,"None",R633&lt;3,"Low",R633&lt;6,"Medium",R633&lt;=10,"High")</f>
        <v>High</v>
      </c>
      <c r="T633" s="4" t="str" cm="1">
        <f t="array" ref="T633">_xlfn.IFS(M633&lt;=20,"Low",M633&lt;=50,"Medium",M633&lt;=90,"High")</f>
        <v>Medium</v>
      </c>
      <c r="U633" s="7">
        <f>Datos_Limpios[[#This Row],[Number of Complaints or Support]]/Datos_Limpios[[#This Row],[Account Length (in months)]]</f>
        <v>0.15384615384615385</v>
      </c>
      <c r="V633" s="4" t="str" cm="1">
        <f t="array" ref="V633">_xlfn.IFS(H633&lt;30,"Under 30",H633&lt;66,"Middle Age",H633&gt;=66,"Senior")</f>
        <v>Middle Age</v>
      </c>
      <c r="W633" s="4" t="s">
        <v>43</v>
      </c>
    </row>
    <row r="634" spans="1:23" x14ac:dyDescent="0.3">
      <c r="A634" s="4" t="s">
        <v>747</v>
      </c>
      <c r="B634" s="4" t="s">
        <v>24</v>
      </c>
      <c r="C634" s="4">
        <v>52</v>
      </c>
      <c r="D634" s="4">
        <v>0</v>
      </c>
      <c r="E634" s="4" t="s">
        <v>31</v>
      </c>
      <c r="F634" s="4" t="s">
        <v>155</v>
      </c>
      <c r="G634" s="4" t="s">
        <v>33</v>
      </c>
      <c r="H634" s="4">
        <v>38</v>
      </c>
      <c r="I634" s="4" t="s">
        <v>24</v>
      </c>
      <c r="J634" s="4">
        <v>0</v>
      </c>
      <c r="K634" s="4" t="s">
        <v>27</v>
      </c>
      <c r="L634" s="4" t="s">
        <v>35</v>
      </c>
      <c r="M634" s="4">
        <v>39</v>
      </c>
      <c r="P634" s="5">
        <v>45063</v>
      </c>
      <c r="Q634" s="6">
        <v>34.051741317083689</v>
      </c>
      <c r="R634" s="4">
        <v>10</v>
      </c>
      <c r="S634" s="4" t="str" cm="1">
        <f t="array" ref="S634">_xlfn.IFS(R634=0,"None",R634&lt;3,"Low",R634&lt;6,"Medium",R634&lt;=10,"High")</f>
        <v>High</v>
      </c>
      <c r="T634" s="4" t="str" cm="1">
        <f t="array" ref="T634">_xlfn.IFS(M634&lt;=20,"Low",M634&lt;=50,"Medium",M634&lt;=90,"High")</f>
        <v>Medium</v>
      </c>
      <c r="U634" s="7">
        <f>Datos_Limpios[[#This Row],[Number of Complaints or Support]]/Datos_Limpios[[#This Row],[Account Length (in months)]]</f>
        <v>0.19230769230769232</v>
      </c>
      <c r="V634" s="4" t="str" cm="1">
        <f t="array" ref="V634">_xlfn.IFS(H634&lt;30,"Under 30",H634&lt;66,"Middle Age",H634&gt;=66,"Senior")</f>
        <v>Middle Age</v>
      </c>
      <c r="W634" s="4" t="s">
        <v>40</v>
      </c>
    </row>
    <row r="635" spans="1:23" x14ac:dyDescent="0.3">
      <c r="A635" s="4" t="s">
        <v>748</v>
      </c>
      <c r="B635" s="4" t="s">
        <v>24</v>
      </c>
      <c r="C635" s="4">
        <v>31</v>
      </c>
      <c r="D635" s="4">
        <v>0</v>
      </c>
      <c r="E635" s="4" t="s">
        <v>31</v>
      </c>
      <c r="F635" s="4" t="s">
        <v>56</v>
      </c>
      <c r="G635" s="4" t="s">
        <v>33</v>
      </c>
      <c r="H635" s="4">
        <v>21</v>
      </c>
      <c r="I635" s="4" t="s">
        <v>31</v>
      </c>
      <c r="J635" s="4">
        <v>2</v>
      </c>
      <c r="K635" s="4" t="s">
        <v>27</v>
      </c>
      <c r="L635" s="4" t="s">
        <v>35</v>
      </c>
      <c r="M635" s="4">
        <v>26</v>
      </c>
      <c r="P635" s="5">
        <v>45068</v>
      </c>
      <c r="Q635" s="6">
        <v>31.078722966481479</v>
      </c>
      <c r="R635" s="4">
        <v>9</v>
      </c>
      <c r="S635" s="4" t="str" cm="1">
        <f t="array" ref="S635">_xlfn.IFS(R635=0,"None",R635&lt;3,"Low",R635&lt;6,"Medium",R635&lt;=10,"High")</f>
        <v>High</v>
      </c>
      <c r="T635" s="4" t="str" cm="1">
        <f t="array" ref="T635">_xlfn.IFS(M635&lt;=20,"Low",M635&lt;=50,"Medium",M635&lt;=90,"High")</f>
        <v>Medium</v>
      </c>
      <c r="U635" s="7">
        <f>Datos_Limpios[[#This Row],[Number of Complaints or Support]]/Datos_Limpios[[#This Row],[Account Length (in months)]]</f>
        <v>0.29032258064516131</v>
      </c>
      <c r="V635" s="4" t="str" cm="1">
        <f t="array" ref="V635">_xlfn.IFS(H635&lt;30,"Under 30",H635&lt;66,"Middle Age",H635&gt;=66,"Senior")</f>
        <v>Under 30</v>
      </c>
      <c r="W635" s="4" t="s">
        <v>29</v>
      </c>
    </row>
    <row r="636" spans="1:23" x14ac:dyDescent="0.3">
      <c r="A636" s="4" t="s">
        <v>749</v>
      </c>
      <c r="B636" s="4" t="s">
        <v>24</v>
      </c>
      <c r="C636" s="4">
        <v>71</v>
      </c>
      <c r="D636" s="4">
        <v>0</v>
      </c>
      <c r="E636" s="4" t="s">
        <v>31</v>
      </c>
      <c r="F636" s="4" t="s">
        <v>85</v>
      </c>
      <c r="G636" s="4" t="s">
        <v>33</v>
      </c>
      <c r="H636" s="4">
        <v>65</v>
      </c>
      <c r="I636" s="4" t="s">
        <v>24</v>
      </c>
      <c r="J636" s="4">
        <v>0</v>
      </c>
      <c r="K636" s="4" t="s">
        <v>46</v>
      </c>
      <c r="L636" s="4" t="s">
        <v>35</v>
      </c>
      <c r="M636" s="4">
        <v>44</v>
      </c>
      <c r="P636" s="5">
        <v>45276</v>
      </c>
      <c r="Q636" s="6">
        <v>49.708828152513313</v>
      </c>
      <c r="R636" s="4">
        <v>7</v>
      </c>
      <c r="S636" s="4" t="str" cm="1">
        <f t="array" ref="S636">_xlfn.IFS(R636=0,"None",R636&lt;3,"Low",R636&lt;6,"Medium",R636&lt;=10,"High")</f>
        <v>High</v>
      </c>
      <c r="T636" s="4" t="str" cm="1">
        <f t="array" ref="T636">_xlfn.IFS(M636&lt;=20,"Low",M636&lt;=50,"Medium",M636&lt;=90,"High")</f>
        <v>Medium</v>
      </c>
      <c r="U636" s="7">
        <f>Datos_Limpios[[#This Row],[Number of Complaints or Support]]/Datos_Limpios[[#This Row],[Account Length (in months)]]</f>
        <v>9.8591549295774641E-2</v>
      </c>
      <c r="V636" s="4" t="str" cm="1">
        <f t="array" ref="V636">_xlfn.IFS(H636&lt;30,"Under 30",H636&lt;66,"Middle Age",H636&gt;=66,"Senior")</f>
        <v>Middle Age</v>
      </c>
      <c r="W636" s="4" t="s">
        <v>43</v>
      </c>
    </row>
    <row r="637" spans="1:23" x14ac:dyDescent="0.3">
      <c r="A637" s="4" t="s">
        <v>750</v>
      </c>
      <c r="B637" s="4" t="s">
        <v>24</v>
      </c>
      <c r="C637" s="4">
        <v>1</v>
      </c>
      <c r="D637" s="4">
        <v>0</v>
      </c>
      <c r="E637" s="4" t="s">
        <v>24</v>
      </c>
      <c r="F637" s="4" t="s">
        <v>173</v>
      </c>
      <c r="G637" s="4" t="s">
        <v>33</v>
      </c>
      <c r="H637" s="4">
        <v>57</v>
      </c>
      <c r="I637" s="4" t="s">
        <v>31</v>
      </c>
      <c r="J637" s="4">
        <v>2</v>
      </c>
      <c r="K637" s="4" t="s">
        <v>27</v>
      </c>
      <c r="L637" s="4" t="s">
        <v>115</v>
      </c>
      <c r="M637" s="4">
        <v>7</v>
      </c>
      <c r="P637" s="5">
        <v>45088</v>
      </c>
      <c r="Q637" s="6">
        <v>7.4420625533618514</v>
      </c>
      <c r="R637" s="4">
        <v>1</v>
      </c>
      <c r="S637" s="4" t="str" cm="1">
        <f t="array" ref="S637">_xlfn.IFS(R637=0,"None",R637&lt;3,"Low",R637&lt;6,"Medium",R637&lt;=10,"High")</f>
        <v>Low</v>
      </c>
      <c r="T637" s="4" t="str" cm="1">
        <f t="array" ref="T637">_xlfn.IFS(M637&lt;=20,"Low",M637&lt;=50,"Medium",M637&lt;=90,"High")</f>
        <v>Low</v>
      </c>
      <c r="U637" s="7">
        <f>Datos_Limpios[[#This Row],[Number of Complaints or Support]]/Datos_Limpios[[#This Row],[Account Length (in months)]]</f>
        <v>1</v>
      </c>
      <c r="V637" s="4" t="str" cm="1">
        <f t="array" ref="V637">_xlfn.IFS(H637&lt;30,"Under 30",H637&lt;66,"Middle Age",H637&gt;=66,"Senior")</f>
        <v>Middle Age</v>
      </c>
      <c r="W637" s="4" t="s">
        <v>43</v>
      </c>
    </row>
    <row r="638" spans="1:23" x14ac:dyDescent="0.3">
      <c r="A638" s="4" t="s">
        <v>751</v>
      </c>
      <c r="B638" s="4" t="s">
        <v>31</v>
      </c>
      <c r="C638" s="4">
        <v>9</v>
      </c>
      <c r="D638" s="4">
        <v>3</v>
      </c>
      <c r="E638" s="4" t="s">
        <v>31</v>
      </c>
      <c r="F638" s="4" t="s">
        <v>118</v>
      </c>
      <c r="G638" s="4" t="s">
        <v>26</v>
      </c>
      <c r="H638" s="4">
        <v>25</v>
      </c>
      <c r="I638" s="4" t="s">
        <v>24</v>
      </c>
      <c r="J638" s="4">
        <v>0</v>
      </c>
      <c r="K638" s="4" t="s">
        <v>27</v>
      </c>
      <c r="L638" s="4" t="s">
        <v>28</v>
      </c>
      <c r="M638" s="4">
        <v>33</v>
      </c>
      <c r="N638" s="4" t="s">
        <v>75</v>
      </c>
      <c r="O638" s="4" t="s">
        <v>133</v>
      </c>
      <c r="P638" s="5">
        <v>44858</v>
      </c>
      <c r="Q638" s="6">
        <v>26.844924053393171</v>
      </c>
      <c r="R638" s="4">
        <v>4</v>
      </c>
      <c r="S638" s="4" t="str" cm="1">
        <f t="array" ref="S638">_xlfn.IFS(R638=0,"None",R638&lt;3,"Low",R638&lt;6,"Medium",R638&lt;=10,"High")</f>
        <v>Medium</v>
      </c>
      <c r="T638" s="4" t="str" cm="1">
        <f t="array" ref="T638">_xlfn.IFS(M638&lt;=20,"Low",M638&lt;=50,"Medium",M638&lt;=90,"High")</f>
        <v>Medium</v>
      </c>
      <c r="U638" s="7">
        <f>Datos_Limpios[[#This Row],[Number of Complaints or Support]]/Datos_Limpios[[#This Row],[Account Length (in months)]]</f>
        <v>0.44444444444444442</v>
      </c>
      <c r="V638" s="4" t="str" cm="1">
        <f t="array" ref="V638">_xlfn.IFS(H638&lt;30,"Under 30",H638&lt;66,"Middle Age",H638&gt;=66,"Senior")</f>
        <v>Under 30</v>
      </c>
      <c r="W638" s="4" t="s">
        <v>47</v>
      </c>
    </row>
    <row r="639" spans="1:23" x14ac:dyDescent="0.3">
      <c r="A639" s="4" t="s">
        <v>752</v>
      </c>
      <c r="B639" s="4" t="s">
        <v>24</v>
      </c>
      <c r="C639" s="4">
        <v>60</v>
      </c>
      <c r="D639" s="4">
        <v>0</v>
      </c>
      <c r="E639" s="4" t="s">
        <v>31</v>
      </c>
      <c r="F639" s="4" t="s">
        <v>68</v>
      </c>
      <c r="G639" s="4" t="s">
        <v>26</v>
      </c>
      <c r="H639" s="4">
        <v>59</v>
      </c>
      <c r="I639" s="4" t="s">
        <v>24</v>
      </c>
      <c r="J639" s="4">
        <v>0</v>
      </c>
      <c r="K639" s="4" t="s">
        <v>46</v>
      </c>
      <c r="L639" s="4" t="s">
        <v>35</v>
      </c>
      <c r="M639" s="4">
        <v>19</v>
      </c>
      <c r="P639" s="5">
        <v>44125</v>
      </c>
      <c r="Q639" s="6">
        <v>19.01159756781826</v>
      </c>
      <c r="R639" s="4">
        <v>3</v>
      </c>
      <c r="S639" s="4" t="str" cm="1">
        <f t="array" ref="S639">_xlfn.IFS(R639=0,"None",R639&lt;3,"Low",R639&lt;6,"Medium",R639&lt;=10,"High")</f>
        <v>Medium</v>
      </c>
      <c r="T639" s="4" t="str" cm="1">
        <f t="array" ref="T639">_xlfn.IFS(M639&lt;=20,"Low",M639&lt;=50,"Medium",M639&lt;=90,"High")</f>
        <v>Low</v>
      </c>
      <c r="U639" s="7">
        <f>Datos_Limpios[[#This Row],[Number of Complaints or Support]]/Datos_Limpios[[#This Row],[Account Length (in months)]]</f>
        <v>0.05</v>
      </c>
      <c r="V639" s="4" t="str" cm="1">
        <f t="array" ref="V639">_xlfn.IFS(H639&lt;30,"Under 30",H639&lt;66,"Middle Age",H639&gt;=66,"Senior")</f>
        <v>Middle Age</v>
      </c>
      <c r="W639" s="4" t="s">
        <v>40</v>
      </c>
    </row>
    <row r="640" spans="1:23" x14ac:dyDescent="0.3">
      <c r="A640" s="4" t="s">
        <v>753</v>
      </c>
      <c r="B640" s="4" t="s">
        <v>24</v>
      </c>
      <c r="C640" s="4">
        <v>51</v>
      </c>
      <c r="D640" s="4">
        <v>3</v>
      </c>
      <c r="E640" s="4" t="s">
        <v>31</v>
      </c>
      <c r="F640" s="4" t="s">
        <v>95</v>
      </c>
      <c r="G640" s="4" t="s">
        <v>33</v>
      </c>
      <c r="H640" s="4">
        <v>20</v>
      </c>
      <c r="I640" s="4" t="s">
        <v>24</v>
      </c>
      <c r="J640" s="4">
        <v>0</v>
      </c>
      <c r="K640" s="4" t="s">
        <v>46</v>
      </c>
      <c r="L640" s="4" t="s">
        <v>28</v>
      </c>
      <c r="M640" s="4">
        <v>32</v>
      </c>
      <c r="P640" s="5">
        <v>44745</v>
      </c>
      <c r="Q640" s="6">
        <v>37.603362506310539</v>
      </c>
      <c r="R640" s="4">
        <v>5</v>
      </c>
      <c r="S640" s="4" t="str" cm="1">
        <f t="array" ref="S640">_xlfn.IFS(R640=0,"None",R640&lt;3,"Low",R640&lt;6,"Medium",R640&lt;=10,"High")</f>
        <v>Medium</v>
      </c>
      <c r="T640" s="4" t="str" cm="1">
        <f t="array" ref="T640">_xlfn.IFS(M640&lt;=20,"Low",M640&lt;=50,"Medium",M640&lt;=90,"High")</f>
        <v>Medium</v>
      </c>
      <c r="U640" s="7">
        <f>Datos_Limpios[[#This Row],[Number of Complaints or Support]]/Datos_Limpios[[#This Row],[Account Length (in months)]]</f>
        <v>9.8039215686274508E-2</v>
      </c>
      <c r="V640" s="4" t="str" cm="1">
        <f t="array" ref="V640">_xlfn.IFS(H640&lt;30,"Under 30",H640&lt;66,"Middle Age",H640&gt;=66,"Senior")</f>
        <v>Under 30</v>
      </c>
      <c r="W640" s="4" t="s">
        <v>47</v>
      </c>
    </row>
    <row r="641" spans="1:23" x14ac:dyDescent="0.3">
      <c r="A641" s="4" t="s">
        <v>754</v>
      </c>
      <c r="B641" s="4" t="s">
        <v>24</v>
      </c>
      <c r="C641" s="4">
        <v>51</v>
      </c>
      <c r="D641" s="4">
        <v>0</v>
      </c>
      <c r="E641" s="4" t="s">
        <v>31</v>
      </c>
      <c r="F641" s="4" t="s">
        <v>120</v>
      </c>
      <c r="G641" s="4" t="s">
        <v>26</v>
      </c>
      <c r="H641" s="4">
        <v>32</v>
      </c>
      <c r="I641" s="4" t="s">
        <v>24</v>
      </c>
      <c r="J641" s="4">
        <v>0</v>
      </c>
      <c r="K641" s="4" t="s">
        <v>27</v>
      </c>
      <c r="L641" s="4" t="s">
        <v>35</v>
      </c>
      <c r="M641" s="4">
        <v>19</v>
      </c>
      <c r="P641" s="5">
        <v>44500</v>
      </c>
      <c r="Q641" s="6">
        <v>18.877188354692429</v>
      </c>
      <c r="R641" s="4">
        <v>1</v>
      </c>
      <c r="S641" s="4" t="str" cm="1">
        <f t="array" ref="S641">_xlfn.IFS(R641=0,"None",R641&lt;3,"Low",R641&lt;6,"Medium",R641&lt;=10,"High")</f>
        <v>Low</v>
      </c>
      <c r="T641" s="4" t="str" cm="1">
        <f t="array" ref="T641">_xlfn.IFS(M641&lt;=20,"Low",M641&lt;=50,"Medium",M641&lt;=90,"High")</f>
        <v>Low</v>
      </c>
      <c r="U641" s="7">
        <f>Datos_Limpios[[#This Row],[Number of Complaints or Support]]/Datos_Limpios[[#This Row],[Account Length (in months)]]</f>
        <v>1.9607843137254902E-2</v>
      </c>
      <c r="V641" s="4" t="str" cm="1">
        <f t="array" ref="V641">_xlfn.IFS(H641&lt;30,"Under 30",H641&lt;66,"Middle Age",H641&gt;=66,"Senior")</f>
        <v>Middle Age</v>
      </c>
      <c r="W641" s="4" t="s">
        <v>29</v>
      </c>
    </row>
    <row r="642" spans="1:23" x14ac:dyDescent="0.3">
      <c r="A642" s="4" t="s">
        <v>755</v>
      </c>
      <c r="B642" s="4" t="s">
        <v>31</v>
      </c>
      <c r="C642" s="4">
        <v>4</v>
      </c>
      <c r="D642" s="4">
        <v>2</v>
      </c>
      <c r="E642" s="4" t="s">
        <v>31</v>
      </c>
      <c r="F642" s="4" t="s">
        <v>118</v>
      </c>
      <c r="G642" s="4" t="s">
        <v>26</v>
      </c>
      <c r="H642" s="4">
        <v>61</v>
      </c>
      <c r="I642" s="4" t="s">
        <v>24</v>
      </c>
      <c r="J642" s="4">
        <v>0</v>
      </c>
      <c r="K642" s="4" t="s">
        <v>27</v>
      </c>
      <c r="L642" s="4" t="s">
        <v>28</v>
      </c>
      <c r="M642" s="4">
        <v>44</v>
      </c>
      <c r="N642" s="4" t="s">
        <v>38</v>
      </c>
      <c r="O642" s="4" t="s">
        <v>142</v>
      </c>
      <c r="P642" s="5">
        <v>44999</v>
      </c>
      <c r="Q642" s="6">
        <v>45.424786562050279</v>
      </c>
      <c r="R642" s="4">
        <v>4</v>
      </c>
      <c r="S642" s="4" t="str" cm="1">
        <f t="array" ref="S642">_xlfn.IFS(R642=0,"None",R642&lt;3,"Low",R642&lt;6,"Medium",R642&lt;=10,"High")</f>
        <v>Medium</v>
      </c>
      <c r="T642" s="4" t="str" cm="1">
        <f t="array" ref="T642">_xlfn.IFS(M642&lt;=20,"Low",M642&lt;=50,"Medium",M642&lt;=90,"High")</f>
        <v>Medium</v>
      </c>
      <c r="U642" s="7">
        <f>Datos_Limpios[[#This Row],[Number of Complaints or Support]]/Datos_Limpios[[#This Row],[Account Length (in months)]]</f>
        <v>1</v>
      </c>
      <c r="V642" s="4" t="str" cm="1">
        <f t="array" ref="V642">_xlfn.IFS(H642&lt;30,"Under 30",H642&lt;66,"Middle Age",H642&gt;=66,"Senior")</f>
        <v>Middle Age</v>
      </c>
      <c r="W642" s="4" t="s">
        <v>47</v>
      </c>
    </row>
    <row r="643" spans="1:23" x14ac:dyDescent="0.3">
      <c r="A643" s="4" t="s">
        <v>756</v>
      </c>
      <c r="B643" s="4" t="s">
        <v>24</v>
      </c>
      <c r="C643" s="4">
        <v>37</v>
      </c>
      <c r="D643" s="4">
        <v>0</v>
      </c>
      <c r="E643" s="4" t="s">
        <v>31</v>
      </c>
      <c r="F643" s="4" t="s">
        <v>138</v>
      </c>
      <c r="G643" s="4" t="s">
        <v>26</v>
      </c>
      <c r="H643" s="4">
        <v>50</v>
      </c>
      <c r="I643" s="4" t="s">
        <v>24</v>
      </c>
      <c r="J643" s="4">
        <v>0</v>
      </c>
      <c r="K643" s="4" t="s">
        <v>34</v>
      </c>
      <c r="L643" s="4" t="s">
        <v>35</v>
      </c>
      <c r="M643" s="4">
        <v>39</v>
      </c>
      <c r="P643" s="5">
        <v>45094</v>
      </c>
      <c r="Q643" s="6">
        <v>45.379699486715978</v>
      </c>
      <c r="R643" s="4">
        <v>0</v>
      </c>
      <c r="S643" s="4" t="str" cm="1">
        <f t="array" ref="S643">_xlfn.IFS(R643=0,"None",R643&lt;3,"Low",R643&lt;6,"Medium",R643&lt;=10,"High")</f>
        <v>None</v>
      </c>
      <c r="T643" s="4" t="str" cm="1">
        <f t="array" ref="T643">_xlfn.IFS(M643&lt;=20,"Low",M643&lt;=50,"Medium",M643&lt;=90,"High")</f>
        <v>Medium</v>
      </c>
      <c r="U643" s="7">
        <f>Datos_Limpios[[#This Row],[Number of Complaints or Support]]/Datos_Limpios[[#This Row],[Account Length (in months)]]</f>
        <v>0</v>
      </c>
      <c r="V643" s="4" t="str" cm="1">
        <f t="array" ref="V643">_xlfn.IFS(H643&lt;30,"Under 30",H643&lt;66,"Middle Age",H643&gt;=66,"Senior")</f>
        <v>Middle Age</v>
      </c>
      <c r="W643" s="4" t="s">
        <v>47</v>
      </c>
    </row>
    <row r="644" spans="1:23" x14ac:dyDescent="0.3">
      <c r="A644" s="4" t="s">
        <v>757</v>
      </c>
      <c r="B644" s="4" t="s">
        <v>24</v>
      </c>
      <c r="C644" s="4">
        <v>12</v>
      </c>
      <c r="D644" s="4">
        <v>0</v>
      </c>
      <c r="E644" s="4" t="s">
        <v>24</v>
      </c>
      <c r="F644" s="4" t="s">
        <v>45</v>
      </c>
      <c r="G644" s="4" t="s">
        <v>33</v>
      </c>
      <c r="H644" s="4">
        <v>59</v>
      </c>
      <c r="I644" s="4" t="s">
        <v>31</v>
      </c>
      <c r="J644" s="4">
        <v>5</v>
      </c>
      <c r="K644" s="4" t="s">
        <v>46</v>
      </c>
      <c r="L644" s="4" t="s">
        <v>35</v>
      </c>
      <c r="M644" s="4">
        <v>7</v>
      </c>
      <c r="P644" s="5">
        <v>44926</v>
      </c>
      <c r="Q644" s="6">
        <v>6.5240263711791684</v>
      </c>
      <c r="R644" s="4">
        <v>4</v>
      </c>
      <c r="S644" s="4" t="str" cm="1">
        <f t="array" ref="S644">_xlfn.IFS(R644=0,"None",R644&lt;3,"Low",R644&lt;6,"Medium",R644&lt;=10,"High")</f>
        <v>Medium</v>
      </c>
      <c r="T644" s="4" t="str" cm="1">
        <f t="array" ref="T644">_xlfn.IFS(M644&lt;=20,"Low",M644&lt;=50,"Medium",M644&lt;=90,"High")</f>
        <v>Low</v>
      </c>
      <c r="U644" s="7">
        <f>Datos_Limpios[[#This Row],[Number of Complaints or Support]]/Datos_Limpios[[#This Row],[Account Length (in months)]]</f>
        <v>0.33333333333333331</v>
      </c>
      <c r="V644" s="4" t="str" cm="1">
        <f t="array" ref="V644">_xlfn.IFS(H644&lt;30,"Under 30",H644&lt;66,"Middle Age",H644&gt;=66,"Senior")</f>
        <v>Middle Age</v>
      </c>
      <c r="W644" s="4" t="s">
        <v>47</v>
      </c>
    </row>
    <row r="645" spans="1:23" x14ac:dyDescent="0.3">
      <c r="A645" s="4" t="s">
        <v>758</v>
      </c>
      <c r="B645" s="4" t="s">
        <v>24</v>
      </c>
      <c r="C645" s="4">
        <v>20</v>
      </c>
      <c r="D645" s="4">
        <v>0</v>
      </c>
      <c r="E645" s="4" t="s">
        <v>31</v>
      </c>
      <c r="F645" s="4" t="s">
        <v>54</v>
      </c>
      <c r="G645" s="4" t="s">
        <v>33</v>
      </c>
      <c r="H645" s="4">
        <v>39</v>
      </c>
      <c r="I645" s="4" t="s">
        <v>24</v>
      </c>
      <c r="J645" s="4">
        <v>0</v>
      </c>
      <c r="K645" s="4" t="s">
        <v>27</v>
      </c>
      <c r="L645" s="4" t="s">
        <v>35</v>
      </c>
      <c r="M645" s="4">
        <v>72</v>
      </c>
      <c r="P645" s="5">
        <v>44316</v>
      </c>
      <c r="Q645" s="6">
        <v>75.438979671173527</v>
      </c>
      <c r="R645" s="4">
        <v>1</v>
      </c>
      <c r="S645" s="4" t="str" cm="1">
        <f t="array" ref="S645">_xlfn.IFS(R645=0,"None",R645&lt;3,"Low",R645&lt;6,"Medium",R645&lt;=10,"High")</f>
        <v>Low</v>
      </c>
      <c r="T645" s="4" t="str" cm="1">
        <f t="array" ref="T645">_xlfn.IFS(M645&lt;=20,"Low",M645&lt;=50,"Medium",M645&lt;=90,"High")</f>
        <v>High</v>
      </c>
      <c r="U645" s="7">
        <f>Datos_Limpios[[#This Row],[Number of Complaints or Support]]/Datos_Limpios[[#This Row],[Account Length (in months)]]</f>
        <v>0.05</v>
      </c>
      <c r="V645" s="4" t="str" cm="1">
        <f t="array" ref="V645">_xlfn.IFS(H645&lt;30,"Under 30",H645&lt;66,"Middle Age",H645&gt;=66,"Senior")</f>
        <v>Middle Age</v>
      </c>
      <c r="W645" s="4" t="s">
        <v>43</v>
      </c>
    </row>
    <row r="646" spans="1:23" x14ac:dyDescent="0.3">
      <c r="A646" s="4" t="s">
        <v>759</v>
      </c>
      <c r="B646" s="4" t="s">
        <v>24</v>
      </c>
      <c r="C646" s="4">
        <v>44</v>
      </c>
      <c r="D646" s="4">
        <v>0</v>
      </c>
      <c r="E646" s="4" t="s">
        <v>24</v>
      </c>
      <c r="F646" s="4" t="s">
        <v>79</v>
      </c>
      <c r="G646" s="4" t="s">
        <v>26</v>
      </c>
      <c r="H646" s="4">
        <v>45</v>
      </c>
      <c r="I646" s="4" t="s">
        <v>31</v>
      </c>
      <c r="J646" s="4">
        <v>5</v>
      </c>
      <c r="K646" s="4" t="s">
        <v>46</v>
      </c>
      <c r="L646" s="4" t="s">
        <v>35</v>
      </c>
      <c r="M646" s="4">
        <v>8</v>
      </c>
      <c r="P646" s="5">
        <v>44998</v>
      </c>
      <c r="Q646" s="6">
        <v>8.8350231435499182</v>
      </c>
      <c r="R646" s="4">
        <v>6</v>
      </c>
      <c r="S646" s="4" t="str" cm="1">
        <f t="array" ref="S646">_xlfn.IFS(R646=0,"None",R646&lt;3,"Low",R646&lt;6,"Medium",R646&lt;=10,"High")</f>
        <v>High</v>
      </c>
      <c r="T646" s="4" t="str" cm="1">
        <f t="array" ref="T646">_xlfn.IFS(M646&lt;=20,"Low",M646&lt;=50,"Medium",M646&lt;=90,"High")</f>
        <v>Low</v>
      </c>
      <c r="U646" s="7">
        <f>Datos_Limpios[[#This Row],[Number of Complaints or Support]]/Datos_Limpios[[#This Row],[Account Length (in months)]]</f>
        <v>0.13636363636363635</v>
      </c>
      <c r="V646" s="4" t="str" cm="1">
        <f t="array" ref="V646">_xlfn.IFS(H646&lt;30,"Under 30",H646&lt;66,"Middle Age",H646&gt;=66,"Senior")</f>
        <v>Middle Age</v>
      </c>
      <c r="W646" s="4" t="s">
        <v>43</v>
      </c>
    </row>
    <row r="647" spans="1:23" x14ac:dyDescent="0.3">
      <c r="A647" s="4" t="s">
        <v>760</v>
      </c>
      <c r="B647" s="4" t="s">
        <v>24</v>
      </c>
      <c r="C647" s="4">
        <v>70</v>
      </c>
      <c r="D647" s="4">
        <v>2</v>
      </c>
      <c r="E647" s="4" t="s">
        <v>24</v>
      </c>
      <c r="F647" s="4" t="s">
        <v>70</v>
      </c>
      <c r="G647" s="4" t="s">
        <v>33</v>
      </c>
      <c r="H647" s="4">
        <v>22</v>
      </c>
      <c r="I647" s="4" t="s">
        <v>31</v>
      </c>
      <c r="J647" s="4">
        <v>3</v>
      </c>
      <c r="K647" s="4" t="s">
        <v>46</v>
      </c>
      <c r="L647" s="4" t="s">
        <v>35</v>
      </c>
      <c r="M647" s="4">
        <v>7</v>
      </c>
      <c r="P647" s="5">
        <v>44779</v>
      </c>
      <c r="Q647" s="6">
        <v>6.6183836578939772</v>
      </c>
      <c r="R647" s="4">
        <v>7</v>
      </c>
      <c r="S647" s="4" t="str" cm="1">
        <f t="array" ref="S647">_xlfn.IFS(R647=0,"None",R647&lt;3,"Low",R647&lt;6,"Medium",R647&lt;=10,"High")</f>
        <v>High</v>
      </c>
      <c r="T647" s="4" t="str" cm="1">
        <f t="array" ref="T647">_xlfn.IFS(M647&lt;=20,"Low",M647&lt;=50,"Medium",M647&lt;=90,"High")</f>
        <v>Low</v>
      </c>
      <c r="U647" s="7">
        <f>Datos_Limpios[[#This Row],[Number of Complaints or Support]]/Datos_Limpios[[#This Row],[Account Length (in months)]]</f>
        <v>0.1</v>
      </c>
      <c r="V647" s="4" t="str" cm="1">
        <f t="array" ref="V647">_xlfn.IFS(H647&lt;30,"Under 30",H647&lt;66,"Middle Age",H647&gt;=66,"Senior")</f>
        <v>Under 30</v>
      </c>
      <c r="W647" s="4" t="s">
        <v>29</v>
      </c>
    </row>
    <row r="648" spans="1:23" x14ac:dyDescent="0.3">
      <c r="A648" s="4" t="s">
        <v>761</v>
      </c>
      <c r="B648" s="4" t="s">
        <v>24</v>
      </c>
      <c r="C648" s="4">
        <v>15</v>
      </c>
      <c r="D648" s="4">
        <v>0</v>
      </c>
      <c r="E648" s="4" t="s">
        <v>31</v>
      </c>
      <c r="F648" s="4" t="s">
        <v>72</v>
      </c>
      <c r="G648" s="4" t="s">
        <v>26</v>
      </c>
      <c r="H648" s="4">
        <v>38</v>
      </c>
      <c r="I648" s="4" t="s">
        <v>24</v>
      </c>
      <c r="J648" s="4">
        <v>0</v>
      </c>
      <c r="K648" s="4" t="s">
        <v>27</v>
      </c>
      <c r="L648" s="4" t="s">
        <v>28</v>
      </c>
      <c r="M648" s="4">
        <v>34</v>
      </c>
      <c r="P648" s="5">
        <v>44226</v>
      </c>
      <c r="Q648" s="6">
        <v>33.073166416444018</v>
      </c>
      <c r="R648" s="4">
        <v>4</v>
      </c>
      <c r="S648" s="4" t="str" cm="1">
        <f t="array" ref="S648">_xlfn.IFS(R648=0,"None",R648&lt;3,"Low",R648&lt;6,"Medium",R648&lt;=10,"High")</f>
        <v>Medium</v>
      </c>
      <c r="T648" s="4" t="str" cm="1">
        <f t="array" ref="T648">_xlfn.IFS(M648&lt;=20,"Low",M648&lt;=50,"Medium",M648&lt;=90,"High")</f>
        <v>Medium</v>
      </c>
      <c r="U648" s="7">
        <f>Datos_Limpios[[#This Row],[Number of Complaints or Support]]/Datos_Limpios[[#This Row],[Account Length (in months)]]</f>
        <v>0.26666666666666666</v>
      </c>
      <c r="V648" s="4" t="str" cm="1">
        <f t="array" ref="V648">_xlfn.IFS(H648&lt;30,"Under 30",H648&lt;66,"Middle Age",H648&gt;=66,"Senior")</f>
        <v>Middle Age</v>
      </c>
      <c r="W648" s="4" t="s">
        <v>29</v>
      </c>
    </row>
    <row r="649" spans="1:23" x14ac:dyDescent="0.3">
      <c r="A649" s="4" t="s">
        <v>762</v>
      </c>
      <c r="B649" s="4" t="s">
        <v>24</v>
      </c>
      <c r="C649" s="4">
        <v>2</v>
      </c>
      <c r="D649" s="4">
        <v>0</v>
      </c>
      <c r="E649" s="4" t="s">
        <v>24</v>
      </c>
      <c r="F649" s="4" t="s">
        <v>118</v>
      </c>
      <c r="G649" s="4" t="s">
        <v>33</v>
      </c>
      <c r="H649" s="4">
        <v>62</v>
      </c>
      <c r="I649" s="4" t="s">
        <v>24</v>
      </c>
      <c r="J649" s="4">
        <v>0</v>
      </c>
      <c r="K649" s="4" t="s">
        <v>27</v>
      </c>
      <c r="L649" s="4" t="s">
        <v>28</v>
      </c>
      <c r="M649" s="4">
        <v>9</v>
      </c>
      <c r="P649" s="5">
        <v>44746</v>
      </c>
      <c r="Q649" s="6">
        <v>8.471555227650498</v>
      </c>
      <c r="R649" s="4">
        <v>3</v>
      </c>
      <c r="S649" s="4" t="str" cm="1">
        <f t="array" ref="S649">_xlfn.IFS(R649=0,"None",R649&lt;3,"Low",R649&lt;6,"Medium",R649&lt;=10,"High")</f>
        <v>Medium</v>
      </c>
      <c r="T649" s="4" t="str" cm="1">
        <f t="array" ref="T649">_xlfn.IFS(M649&lt;=20,"Low",M649&lt;=50,"Medium",M649&lt;=90,"High")</f>
        <v>Low</v>
      </c>
      <c r="U649" s="7">
        <f>Datos_Limpios[[#This Row],[Number of Complaints or Support]]/Datos_Limpios[[#This Row],[Account Length (in months)]]</f>
        <v>1.5</v>
      </c>
      <c r="V649" s="4" t="str" cm="1">
        <f t="array" ref="V649">_xlfn.IFS(H649&lt;30,"Under 30",H649&lt;66,"Middle Age",H649&gt;=66,"Senior")</f>
        <v>Middle Age</v>
      </c>
      <c r="W649" s="4" t="s">
        <v>47</v>
      </c>
    </row>
    <row r="650" spans="1:23" x14ac:dyDescent="0.3">
      <c r="A650" s="4" t="s">
        <v>763</v>
      </c>
      <c r="B650" s="4" t="s">
        <v>31</v>
      </c>
      <c r="C650" s="4">
        <v>41</v>
      </c>
      <c r="D650" s="4">
        <v>5</v>
      </c>
      <c r="E650" s="4" t="s">
        <v>31</v>
      </c>
      <c r="F650" s="4" t="s">
        <v>54</v>
      </c>
      <c r="G650" s="4" t="s">
        <v>33</v>
      </c>
      <c r="H650" s="4">
        <v>69</v>
      </c>
      <c r="I650" s="4" t="s">
        <v>24</v>
      </c>
      <c r="J650" s="4">
        <v>0</v>
      </c>
      <c r="K650" s="4" t="s">
        <v>27</v>
      </c>
      <c r="L650" s="4" t="s">
        <v>35</v>
      </c>
      <c r="M650" s="4">
        <v>56</v>
      </c>
      <c r="N650" s="4" t="s">
        <v>75</v>
      </c>
      <c r="O650" s="4" t="s">
        <v>133</v>
      </c>
      <c r="P650" s="5">
        <v>44357</v>
      </c>
      <c r="Q650" s="6">
        <v>46.799796728714981</v>
      </c>
      <c r="R650" s="4">
        <v>2</v>
      </c>
      <c r="S650" s="4" t="str" cm="1">
        <f t="array" ref="S650">_xlfn.IFS(R650=0,"None",R650&lt;3,"Low",R650&lt;6,"Medium",R650&lt;=10,"High")</f>
        <v>Low</v>
      </c>
      <c r="T650" s="4" t="str" cm="1">
        <f t="array" ref="T650">_xlfn.IFS(M650&lt;=20,"Low",M650&lt;=50,"Medium",M650&lt;=90,"High")</f>
        <v>High</v>
      </c>
      <c r="U650" s="7">
        <f>Datos_Limpios[[#This Row],[Number of Complaints or Support]]/Datos_Limpios[[#This Row],[Account Length (in months)]]</f>
        <v>4.878048780487805E-2</v>
      </c>
      <c r="V650" s="4" t="str" cm="1">
        <f t="array" ref="V650">_xlfn.IFS(H650&lt;30,"Under 30",H650&lt;66,"Middle Age",H650&gt;=66,"Senior")</f>
        <v>Senior</v>
      </c>
      <c r="W650" s="4" t="s">
        <v>43</v>
      </c>
    </row>
    <row r="651" spans="1:23" x14ac:dyDescent="0.3">
      <c r="A651" s="4" t="s">
        <v>764</v>
      </c>
      <c r="B651" s="4" t="s">
        <v>24</v>
      </c>
      <c r="C651" s="4">
        <v>34</v>
      </c>
      <c r="D651" s="4">
        <v>0</v>
      </c>
      <c r="E651" s="4" t="s">
        <v>31</v>
      </c>
      <c r="F651" s="4" t="s">
        <v>106</v>
      </c>
      <c r="G651" s="4" t="s">
        <v>33</v>
      </c>
      <c r="H651" s="4">
        <v>83</v>
      </c>
      <c r="I651" s="4" t="s">
        <v>24</v>
      </c>
      <c r="J651" s="4">
        <v>0</v>
      </c>
      <c r="K651" s="4" t="s">
        <v>34</v>
      </c>
      <c r="L651" s="4" t="s">
        <v>35</v>
      </c>
      <c r="M651" s="4">
        <v>39</v>
      </c>
      <c r="P651" s="5">
        <v>44299</v>
      </c>
      <c r="Q651" s="6">
        <v>43.892109584585597</v>
      </c>
      <c r="R651" s="4">
        <v>0</v>
      </c>
      <c r="S651" s="4" t="str" cm="1">
        <f t="array" ref="S651">_xlfn.IFS(R651=0,"None",R651&lt;3,"Low",R651&lt;6,"Medium",R651&lt;=10,"High")</f>
        <v>None</v>
      </c>
      <c r="T651" s="4" t="str" cm="1">
        <f t="array" ref="T651">_xlfn.IFS(M651&lt;=20,"Low",M651&lt;=50,"Medium",M651&lt;=90,"High")</f>
        <v>Medium</v>
      </c>
      <c r="U651" s="7">
        <f>Datos_Limpios[[#This Row],[Number of Complaints or Support]]/Datos_Limpios[[#This Row],[Account Length (in months)]]</f>
        <v>0</v>
      </c>
      <c r="V651" s="4" t="str" cm="1">
        <f t="array" ref="V651">_xlfn.IFS(H651&lt;30,"Under 30",H651&lt;66,"Middle Age",H651&gt;=66,"Senior")</f>
        <v>Senior</v>
      </c>
      <c r="W651" s="4" t="s">
        <v>29</v>
      </c>
    </row>
    <row r="652" spans="1:23" x14ac:dyDescent="0.3">
      <c r="A652" s="4" t="s">
        <v>765</v>
      </c>
      <c r="B652" s="4" t="s">
        <v>24</v>
      </c>
      <c r="C652" s="4">
        <v>23</v>
      </c>
      <c r="D652" s="4">
        <v>1</v>
      </c>
      <c r="E652" s="4" t="s">
        <v>24</v>
      </c>
      <c r="F652" s="4" t="s">
        <v>110</v>
      </c>
      <c r="G652" s="4" t="s">
        <v>26</v>
      </c>
      <c r="H652" s="4">
        <v>42</v>
      </c>
      <c r="I652" s="4" t="s">
        <v>24</v>
      </c>
      <c r="J652" s="4">
        <v>0</v>
      </c>
      <c r="K652" s="4" t="s">
        <v>27</v>
      </c>
      <c r="L652" s="4" t="s">
        <v>28</v>
      </c>
      <c r="M652" s="4">
        <v>12</v>
      </c>
      <c r="P652" s="5">
        <v>44003</v>
      </c>
      <c r="Q652" s="6">
        <v>13.83273965992224</v>
      </c>
      <c r="R652" s="4">
        <v>6</v>
      </c>
      <c r="S652" s="4" t="str" cm="1">
        <f t="array" ref="S652">_xlfn.IFS(R652=0,"None",R652&lt;3,"Low",R652&lt;6,"Medium",R652&lt;=10,"High")</f>
        <v>High</v>
      </c>
      <c r="T652" s="4" t="str" cm="1">
        <f t="array" ref="T652">_xlfn.IFS(M652&lt;=20,"Low",M652&lt;=50,"Medium",M652&lt;=90,"High")</f>
        <v>Low</v>
      </c>
      <c r="U652" s="7">
        <f>Datos_Limpios[[#This Row],[Number of Complaints or Support]]/Datos_Limpios[[#This Row],[Account Length (in months)]]</f>
        <v>0.2608695652173913</v>
      </c>
      <c r="V652" s="4" t="str" cm="1">
        <f t="array" ref="V652">_xlfn.IFS(H652&lt;30,"Under 30",H652&lt;66,"Middle Age",H652&gt;=66,"Senior")</f>
        <v>Middle Age</v>
      </c>
      <c r="W652" s="4" t="s">
        <v>29</v>
      </c>
    </row>
    <row r="653" spans="1:23" x14ac:dyDescent="0.3">
      <c r="A653" s="4" t="s">
        <v>766</v>
      </c>
      <c r="B653" s="4" t="s">
        <v>31</v>
      </c>
      <c r="C653" s="4">
        <v>19</v>
      </c>
      <c r="D653" s="4">
        <v>0</v>
      </c>
      <c r="E653" s="4" t="s">
        <v>31</v>
      </c>
      <c r="F653" s="4" t="s">
        <v>58</v>
      </c>
      <c r="G653" s="4" t="s">
        <v>26</v>
      </c>
      <c r="H653" s="4">
        <v>65</v>
      </c>
      <c r="I653" s="4" t="s">
        <v>24</v>
      </c>
      <c r="J653" s="4">
        <v>0</v>
      </c>
      <c r="K653" s="4" t="s">
        <v>27</v>
      </c>
      <c r="L653" s="4" t="s">
        <v>28</v>
      </c>
      <c r="M653" s="4">
        <v>31</v>
      </c>
      <c r="N653" s="4" t="s">
        <v>92</v>
      </c>
      <c r="O653" s="4" t="s">
        <v>234</v>
      </c>
      <c r="P653" s="5">
        <v>45010</v>
      </c>
      <c r="Q653" s="6">
        <v>27.058300011235769</v>
      </c>
      <c r="R653" s="4">
        <v>2</v>
      </c>
      <c r="S653" s="4" t="str" cm="1">
        <f t="array" ref="S653">_xlfn.IFS(R653=0,"None",R653&lt;3,"Low",R653&lt;6,"Medium",R653&lt;=10,"High")</f>
        <v>Low</v>
      </c>
      <c r="T653" s="4" t="str" cm="1">
        <f t="array" ref="T653">_xlfn.IFS(M653&lt;=20,"Low",M653&lt;=50,"Medium",M653&lt;=90,"High")</f>
        <v>Medium</v>
      </c>
      <c r="U653" s="7">
        <f>Datos_Limpios[[#This Row],[Number of Complaints or Support]]/Datos_Limpios[[#This Row],[Account Length (in months)]]</f>
        <v>0.10526315789473684</v>
      </c>
      <c r="V653" s="4" t="str" cm="1">
        <f t="array" ref="V653">_xlfn.IFS(H653&lt;30,"Under 30",H653&lt;66,"Middle Age",H653&gt;=66,"Senior")</f>
        <v>Middle Age</v>
      </c>
      <c r="W653" s="4" t="s">
        <v>29</v>
      </c>
    </row>
    <row r="654" spans="1:23" x14ac:dyDescent="0.3">
      <c r="A654" s="4" t="s">
        <v>767</v>
      </c>
      <c r="B654" s="4" t="s">
        <v>31</v>
      </c>
      <c r="C654" s="4">
        <v>7</v>
      </c>
      <c r="D654" s="4">
        <v>0</v>
      </c>
      <c r="E654" s="4" t="s">
        <v>24</v>
      </c>
      <c r="F654" s="4" t="s">
        <v>196</v>
      </c>
      <c r="G654" s="4" t="s">
        <v>33</v>
      </c>
      <c r="H654" s="4">
        <v>51</v>
      </c>
      <c r="I654" s="4" t="s">
        <v>24</v>
      </c>
      <c r="J654" s="4">
        <v>0</v>
      </c>
      <c r="K654" s="4" t="s">
        <v>27</v>
      </c>
      <c r="L654" s="4" t="s">
        <v>115</v>
      </c>
      <c r="M654" s="4">
        <v>13</v>
      </c>
      <c r="N654" s="4" t="s">
        <v>38</v>
      </c>
      <c r="O654" s="4" t="s">
        <v>142</v>
      </c>
      <c r="P654" s="5">
        <v>43879</v>
      </c>
      <c r="Q654" s="6">
        <v>13.69140594109064</v>
      </c>
      <c r="R654" s="4">
        <v>2</v>
      </c>
      <c r="S654" s="4" t="str" cm="1">
        <f t="array" ref="S654">_xlfn.IFS(R654=0,"None",R654&lt;3,"Low",R654&lt;6,"Medium",R654&lt;=10,"High")</f>
        <v>Low</v>
      </c>
      <c r="T654" s="4" t="str" cm="1">
        <f t="array" ref="T654">_xlfn.IFS(M654&lt;=20,"Low",M654&lt;=50,"Medium",M654&lt;=90,"High")</f>
        <v>Low</v>
      </c>
      <c r="U654" s="7">
        <f>Datos_Limpios[[#This Row],[Number of Complaints or Support]]/Datos_Limpios[[#This Row],[Account Length (in months)]]</f>
        <v>0.2857142857142857</v>
      </c>
      <c r="V654" s="4" t="str" cm="1">
        <f t="array" ref="V654">_xlfn.IFS(H654&lt;30,"Under 30",H654&lt;66,"Middle Age",H654&gt;=66,"Senior")</f>
        <v>Middle Age</v>
      </c>
      <c r="W654" s="4" t="s">
        <v>47</v>
      </c>
    </row>
    <row r="655" spans="1:23" x14ac:dyDescent="0.3">
      <c r="A655" s="4" t="s">
        <v>768</v>
      </c>
      <c r="B655" s="4" t="s">
        <v>31</v>
      </c>
      <c r="C655" s="4">
        <v>54</v>
      </c>
      <c r="D655" s="4">
        <v>4</v>
      </c>
      <c r="E655" s="4" t="s">
        <v>31</v>
      </c>
      <c r="F655" s="4" t="s">
        <v>173</v>
      </c>
      <c r="G655" s="4" t="s">
        <v>26</v>
      </c>
      <c r="H655" s="4">
        <v>47</v>
      </c>
      <c r="I655" s="4" t="s">
        <v>24</v>
      </c>
      <c r="J655" s="4">
        <v>0</v>
      </c>
      <c r="K655" s="4" t="s">
        <v>34</v>
      </c>
      <c r="L655" s="4" t="s">
        <v>35</v>
      </c>
      <c r="M655" s="4">
        <v>44</v>
      </c>
      <c r="N655" s="4" t="s">
        <v>75</v>
      </c>
      <c r="O655" s="4" t="s">
        <v>133</v>
      </c>
      <c r="P655" s="5">
        <v>44409</v>
      </c>
      <c r="Q655" s="6">
        <v>49.349223680238119</v>
      </c>
      <c r="R655" s="4">
        <v>5</v>
      </c>
      <c r="S655" s="4" t="str" cm="1">
        <f t="array" ref="S655">_xlfn.IFS(R655=0,"None",R655&lt;3,"Low",R655&lt;6,"Medium",R655&lt;=10,"High")</f>
        <v>Medium</v>
      </c>
      <c r="T655" s="4" t="str" cm="1">
        <f t="array" ref="T655">_xlfn.IFS(M655&lt;=20,"Low",M655&lt;=50,"Medium",M655&lt;=90,"High")</f>
        <v>Medium</v>
      </c>
      <c r="U655" s="7">
        <f>Datos_Limpios[[#This Row],[Number of Complaints or Support]]/Datos_Limpios[[#This Row],[Account Length (in months)]]</f>
        <v>9.2592592592592587E-2</v>
      </c>
      <c r="V655" s="4" t="str" cm="1">
        <f t="array" ref="V655">_xlfn.IFS(H655&lt;30,"Under 30",H655&lt;66,"Middle Age",H655&gt;=66,"Senior")</f>
        <v>Middle Age</v>
      </c>
      <c r="W655" s="4" t="s">
        <v>43</v>
      </c>
    </row>
    <row r="656" spans="1:23" x14ac:dyDescent="0.3">
      <c r="A656" s="4" t="s">
        <v>769</v>
      </c>
      <c r="B656" s="4" t="s">
        <v>31</v>
      </c>
      <c r="C656" s="4">
        <v>1</v>
      </c>
      <c r="D656" s="4">
        <v>3</v>
      </c>
      <c r="E656" s="4" t="s">
        <v>24</v>
      </c>
      <c r="F656" s="4" t="s">
        <v>58</v>
      </c>
      <c r="G656" s="4" t="s">
        <v>33</v>
      </c>
      <c r="H656" s="4">
        <v>29</v>
      </c>
      <c r="I656" s="4" t="s">
        <v>24</v>
      </c>
      <c r="J656" s="4">
        <v>0</v>
      </c>
      <c r="K656" s="4" t="s">
        <v>27</v>
      </c>
      <c r="L656" s="4" t="s">
        <v>115</v>
      </c>
      <c r="M656" s="4">
        <v>9</v>
      </c>
      <c r="N656" s="4" t="s">
        <v>38</v>
      </c>
      <c r="O656" s="4" t="s">
        <v>142</v>
      </c>
      <c r="P656" s="5">
        <v>44827</v>
      </c>
      <c r="Q656" s="6">
        <v>9.4810315760668065</v>
      </c>
      <c r="R656" s="4">
        <v>4</v>
      </c>
      <c r="S656" s="4" t="str" cm="1">
        <f t="array" ref="S656">_xlfn.IFS(R656=0,"None",R656&lt;3,"Low",R656&lt;6,"Medium",R656&lt;=10,"High")</f>
        <v>Medium</v>
      </c>
      <c r="T656" s="4" t="str" cm="1">
        <f t="array" ref="T656">_xlfn.IFS(M656&lt;=20,"Low",M656&lt;=50,"Medium",M656&lt;=90,"High")</f>
        <v>Low</v>
      </c>
      <c r="U656" s="7">
        <f>Datos_Limpios[[#This Row],[Number of Complaints or Support]]/Datos_Limpios[[#This Row],[Account Length (in months)]]</f>
        <v>4</v>
      </c>
      <c r="V656" s="4" t="str" cm="1">
        <f t="array" ref="V656">_xlfn.IFS(H656&lt;30,"Under 30",H656&lt;66,"Middle Age",H656&gt;=66,"Senior")</f>
        <v>Under 30</v>
      </c>
      <c r="W656" s="4" t="s">
        <v>29</v>
      </c>
    </row>
    <row r="657" spans="1:23" x14ac:dyDescent="0.3">
      <c r="A657" s="4" t="s">
        <v>770</v>
      </c>
      <c r="B657" s="4" t="s">
        <v>31</v>
      </c>
      <c r="C657" s="4">
        <v>15</v>
      </c>
      <c r="D657" s="4">
        <v>0</v>
      </c>
      <c r="E657" s="4" t="s">
        <v>31</v>
      </c>
      <c r="F657" s="4" t="s">
        <v>213</v>
      </c>
      <c r="G657" s="4" t="s">
        <v>33</v>
      </c>
      <c r="H657" s="4">
        <v>38</v>
      </c>
      <c r="I657" s="4" t="s">
        <v>24</v>
      </c>
      <c r="J657" s="4">
        <v>0</v>
      </c>
      <c r="K657" s="4" t="s">
        <v>27</v>
      </c>
      <c r="L657" s="4" t="s">
        <v>35</v>
      </c>
      <c r="M657" s="4">
        <v>32</v>
      </c>
      <c r="N657" s="4" t="s">
        <v>66</v>
      </c>
      <c r="O657" s="4" t="s">
        <v>395</v>
      </c>
      <c r="P657" s="5">
        <v>44169</v>
      </c>
      <c r="Q657" s="6">
        <v>28.433039345656809</v>
      </c>
      <c r="R657" s="4">
        <v>7</v>
      </c>
      <c r="S657" s="4" t="str" cm="1">
        <f t="array" ref="S657">_xlfn.IFS(R657=0,"None",R657&lt;3,"Low",R657&lt;6,"Medium",R657&lt;=10,"High")</f>
        <v>High</v>
      </c>
      <c r="T657" s="4" t="str" cm="1">
        <f t="array" ref="T657">_xlfn.IFS(M657&lt;=20,"Low",M657&lt;=50,"Medium",M657&lt;=90,"High")</f>
        <v>Medium</v>
      </c>
      <c r="U657" s="7">
        <f>Datos_Limpios[[#This Row],[Number of Complaints or Support]]/Datos_Limpios[[#This Row],[Account Length (in months)]]</f>
        <v>0.46666666666666667</v>
      </c>
      <c r="V657" s="4" t="str" cm="1">
        <f t="array" ref="V657">_xlfn.IFS(H657&lt;30,"Under 30",H657&lt;66,"Middle Age",H657&gt;=66,"Senior")</f>
        <v>Middle Age</v>
      </c>
      <c r="W657" s="4" t="s">
        <v>47</v>
      </c>
    </row>
    <row r="658" spans="1:23" x14ac:dyDescent="0.3">
      <c r="A658" s="4" t="s">
        <v>771</v>
      </c>
      <c r="B658" s="4" t="s">
        <v>24</v>
      </c>
      <c r="C658" s="4">
        <v>35</v>
      </c>
      <c r="D658" s="4">
        <v>0</v>
      </c>
      <c r="E658" s="4" t="s">
        <v>24</v>
      </c>
      <c r="F658" s="4" t="s">
        <v>110</v>
      </c>
      <c r="G658" s="4" t="s">
        <v>33</v>
      </c>
      <c r="H658" s="4">
        <v>32</v>
      </c>
      <c r="I658" s="4" t="s">
        <v>24</v>
      </c>
      <c r="J658" s="4">
        <v>0</v>
      </c>
      <c r="K658" s="4" t="s">
        <v>46</v>
      </c>
      <c r="L658" s="4" t="s">
        <v>28</v>
      </c>
      <c r="M658" s="4">
        <v>10</v>
      </c>
      <c r="P658" s="5">
        <v>44395</v>
      </c>
      <c r="Q658" s="6">
        <v>11.911008831597441</v>
      </c>
      <c r="R658" s="4">
        <v>8</v>
      </c>
      <c r="S658" s="4" t="str" cm="1">
        <f t="array" ref="S658">_xlfn.IFS(R658=0,"None",R658&lt;3,"Low",R658&lt;6,"Medium",R658&lt;=10,"High")</f>
        <v>High</v>
      </c>
      <c r="T658" s="4" t="str" cm="1">
        <f t="array" ref="T658">_xlfn.IFS(M658&lt;=20,"Low",M658&lt;=50,"Medium",M658&lt;=90,"High")</f>
        <v>Low</v>
      </c>
      <c r="U658" s="7">
        <f>Datos_Limpios[[#This Row],[Number of Complaints or Support]]/Datos_Limpios[[#This Row],[Account Length (in months)]]</f>
        <v>0.22857142857142856</v>
      </c>
      <c r="V658" s="4" t="str" cm="1">
        <f t="array" ref="V658">_xlfn.IFS(H658&lt;30,"Under 30",H658&lt;66,"Middle Age",H658&gt;=66,"Senior")</f>
        <v>Middle Age</v>
      </c>
      <c r="W658" s="4" t="s">
        <v>29</v>
      </c>
    </row>
    <row r="659" spans="1:23" x14ac:dyDescent="0.3">
      <c r="A659" s="4" t="s">
        <v>772</v>
      </c>
      <c r="B659" s="4" t="s">
        <v>24</v>
      </c>
      <c r="C659" s="4">
        <v>11</v>
      </c>
      <c r="D659" s="4">
        <v>0</v>
      </c>
      <c r="E659" s="4" t="s">
        <v>31</v>
      </c>
      <c r="F659" s="4" t="s">
        <v>222</v>
      </c>
      <c r="G659" s="4" t="s">
        <v>33</v>
      </c>
      <c r="H659" s="4">
        <v>51</v>
      </c>
      <c r="I659" s="4" t="s">
        <v>24</v>
      </c>
      <c r="J659" s="4">
        <v>0</v>
      </c>
      <c r="K659" s="4" t="s">
        <v>27</v>
      </c>
      <c r="L659" s="4" t="s">
        <v>35</v>
      </c>
      <c r="M659" s="4">
        <v>14</v>
      </c>
      <c r="P659" s="5">
        <v>45008</v>
      </c>
      <c r="Q659" s="6">
        <v>12.42086133917725</v>
      </c>
      <c r="R659" s="4">
        <v>6</v>
      </c>
      <c r="S659" s="4" t="str" cm="1">
        <f t="array" ref="S659">_xlfn.IFS(R659=0,"None",R659&lt;3,"Low",R659&lt;6,"Medium",R659&lt;=10,"High")</f>
        <v>High</v>
      </c>
      <c r="T659" s="4" t="str" cm="1">
        <f t="array" ref="T659">_xlfn.IFS(M659&lt;=20,"Low",M659&lt;=50,"Medium",M659&lt;=90,"High")</f>
        <v>Low</v>
      </c>
      <c r="U659" s="7">
        <f>Datos_Limpios[[#This Row],[Number of Complaints or Support]]/Datos_Limpios[[#This Row],[Account Length (in months)]]</f>
        <v>0.54545454545454541</v>
      </c>
      <c r="V659" s="4" t="str" cm="1">
        <f t="array" ref="V659">_xlfn.IFS(H659&lt;30,"Under 30",H659&lt;66,"Middle Age",H659&gt;=66,"Senior")</f>
        <v>Middle Age</v>
      </c>
      <c r="W659" s="4" t="s">
        <v>29</v>
      </c>
    </row>
    <row r="660" spans="1:23" x14ac:dyDescent="0.3">
      <c r="A660" s="4" t="s">
        <v>773</v>
      </c>
      <c r="B660" s="4" t="s">
        <v>24</v>
      </c>
      <c r="C660" s="4">
        <v>10</v>
      </c>
      <c r="D660" s="4">
        <v>0</v>
      </c>
      <c r="E660" s="4" t="s">
        <v>24</v>
      </c>
      <c r="F660" s="4" t="s">
        <v>42</v>
      </c>
      <c r="G660" s="4" t="s">
        <v>33</v>
      </c>
      <c r="H660" s="4">
        <v>52</v>
      </c>
      <c r="I660" s="4" t="s">
        <v>24</v>
      </c>
      <c r="J660" s="4">
        <v>0</v>
      </c>
      <c r="K660" s="4" t="s">
        <v>27</v>
      </c>
      <c r="L660" s="4" t="s">
        <v>35</v>
      </c>
      <c r="M660" s="4">
        <v>36</v>
      </c>
      <c r="P660" s="5">
        <v>44295</v>
      </c>
      <c r="Q660" s="6">
        <v>29.249511900368631</v>
      </c>
      <c r="R660" s="4">
        <v>10</v>
      </c>
      <c r="S660" s="4" t="str" cm="1">
        <f t="array" ref="S660">_xlfn.IFS(R660=0,"None",R660&lt;3,"Low",R660&lt;6,"Medium",R660&lt;=10,"High")</f>
        <v>High</v>
      </c>
      <c r="T660" s="4" t="str" cm="1">
        <f t="array" ref="T660">_xlfn.IFS(M660&lt;=20,"Low",M660&lt;=50,"Medium",M660&lt;=90,"High")</f>
        <v>Medium</v>
      </c>
      <c r="U660" s="7">
        <f>Datos_Limpios[[#This Row],[Number of Complaints or Support]]/Datos_Limpios[[#This Row],[Account Length (in months)]]</f>
        <v>1</v>
      </c>
      <c r="V660" s="4" t="str" cm="1">
        <f t="array" ref="V660">_xlfn.IFS(H660&lt;30,"Under 30",H660&lt;66,"Middle Age",H660&gt;=66,"Senior")</f>
        <v>Middle Age</v>
      </c>
      <c r="W660" s="4" t="s">
        <v>43</v>
      </c>
    </row>
    <row r="661" spans="1:23" x14ac:dyDescent="0.3">
      <c r="A661" s="4" t="s">
        <v>774</v>
      </c>
      <c r="B661" s="4" t="s">
        <v>24</v>
      </c>
      <c r="C661" s="4">
        <v>39</v>
      </c>
      <c r="D661" s="4">
        <v>0</v>
      </c>
      <c r="E661" s="4" t="s">
        <v>31</v>
      </c>
      <c r="F661" s="4" t="s">
        <v>45</v>
      </c>
      <c r="G661" s="4" t="s">
        <v>26</v>
      </c>
      <c r="H661" s="4">
        <v>82</v>
      </c>
      <c r="I661" s="4" t="s">
        <v>24</v>
      </c>
      <c r="J661" s="4">
        <v>0</v>
      </c>
      <c r="K661" s="4" t="s">
        <v>34</v>
      </c>
      <c r="L661" s="4" t="s">
        <v>115</v>
      </c>
      <c r="M661" s="4">
        <v>34</v>
      </c>
      <c r="P661" s="5">
        <v>44698</v>
      </c>
      <c r="Q661" s="6">
        <v>31.744934099734071</v>
      </c>
      <c r="R661" s="4">
        <v>0</v>
      </c>
      <c r="S661" s="4" t="str" cm="1">
        <f t="array" ref="S661">_xlfn.IFS(R661=0,"None",R661&lt;3,"Low",R661&lt;6,"Medium",R661&lt;=10,"High")</f>
        <v>None</v>
      </c>
      <c r="T661" s="4" t="str" cm="1">
        <f t="array" ref="T661">_xlfn.IFS(M661&lt;=20,"Low",M661&lt;=50,"Medium",M661&lt;=90,"High")</f>
        <v>Medium</v>
      </c>
      <c r="U661" s="7">
        <f>Datos_Limpios[[#This Row],[Number of Complaints or Support]]/Datos_Limpios[[#This Row],[Account Length (in months)]]</f>
        <v>0</v>
      </c>
      <c r="V661" s="4" t="str" cm="1">
        <f t="array" ref="V661">_xlfn.IFS(H661&lt;30,"Under 30",H661&lt;66,"Middle Age",H661&gt;=66,"Senior")</f>
        <v>Senior</v>
      </c>
      <c r="W661" s="4" t="s">
        <v>47</v>
      </c>
    </row>
    <row r="662" spans="1:23" x14ac:dyDescent="0.3">
      <c r="A662" s="4" t="s">
        <v>775</v>
      </c>
      <c r="B662" s="4" t="s">
        <v>24</v>
      </c>
      <c r="C662" s="4">
        <v>23</v>
      </c>
      <c r="D662" s="4">
        <v>0</v>
      </c>
      <c r="E662" s="4" t="s">
        <v>31</v>
      </c>
      <c r="F662" s="4" t="s">
        <v>145</v>
      </c>
      <c r="G662" s="4" t="s">
        <v>26</v>
      </c>
      <c r="H662" s="4">
        <v>33</v>
      </c>
      <c r="I662" s="4" t="s">
        <v>31</v>
      </c>
      <c r="J662" s="4">
        <v>4</v>
      </c>
      <c r="K662" s="4" t="s">
        <v>46</v>
      </c>
      <c r="L662" s="4" t="s">
        <v>28</v>
      </c>
      <c r="M662" s="4">
        <v>25</v>
      </c>
      <c r="P662" s="5">
        <v>44040</v>
      </c>
      <c r="Q662" s="6">
        <v>26.267353959469009</v>
      </c>
      <c r="R662" s="4">
        <v>2</v>
      </c>
      <c r="S662" s="4" t="str" cm="1">
        <f t="array" ref="S662">_xlfn.IFS(R662=0,"None",R662&lt;3,"Low",R662&lt;6,"Medium",R662&lt;=10,"High")</f>
        <v>Low</v>
      </c>
      <c r="T662" s="4" t="str" cm="1">
        <f t="array" ref="T662">_xlfn.IFS(M662&lt;=20,"Low",M662&lt;=50,"Medium",M662&lt;=90,"High")</f>
        <v>Medium</v>
      </c>
      <c r="U662" s="7">
        <f>Datos_Limpios[[#This Row],[Number of Complaints or Support]]/Datos_Limpios[[#This Row],[Account Length (in months)]]</f>
        <v>8.6956521739130432E-2</v>
      </c>
      <c r="V662" s="4" t="str" cm="1">
        <f t="array" ref="V662">_xlfn.IFS(H662&lt;30,"Under 30",H662&lt;66,"Middle Age",H662&gt;=66,"Senior")</f>
        <v>Middle Age</v>
      </c>
      <c r="W662" s="4" t="s">
        <v>47</v>
      </c>
    </row>
    <row r="663" spans="1:23" x14ac:dyDescent="0.3">
      <c r="A663" s="4" t="s">
        <v>776</v>
      </c>
      <c r="B663" s="4" t="s">
        <v>24</v>
      </c>
      <c r="C663" s="4">
        <v>37</v>
      </c>
      <c r="D663" s="4">
        <v>2</v>
      </c>
      <c r="E663" s="4" t="s">
        <v>24</v>
      </c>
      <c r="F663" s="4" t="s">
        <v>58</v>
      </c>
      <c r="G663" s="4" t="s">
        <v>33</v>
      </c>
      <c r="H663" s="4">
        <v>55</v>
      </c>
      <c r="I663" s="4" t="s">
        <v>24</v>
      </c>
      <c r="J663" s="4">
        <v>0</v>
      </c>
      <c r="K663" s="4" t="s">
        <v>46</v>
      </c>
      <c r="L663" s="4" t="s">
        <v>28</v>
      </c>
      <c r="M663" s="4">
        <v>23</v>
      </c>
      <c r="P663" s="5">
        <v>45128</v>
      </c>
      <c r="Q663" s="6">
        <v>22.686125410194439</v>
      </c>
      <c r="R663" s="4">
        <v>8</v>
      </c>
      <c r="S663" s="4" t="str" cm="1">
        <f t="array" ref="S663">_xlfn.IFS(R663=0,"None",R663&lt;3,"Low",R663&lt;6,"Medium",R663&lt;=10,"High")</f>
        <v>High</v>
      </c>
      <c r="T663" s="4" t="str" cm="1">
        <f t="array" ref="T663">_xlfn.IFS(M663&lt;=20,"Low",M663&lt;=50,"Medium",M663&lt;=90,"High")</f>
        <v>Medium</v>
      </c>
      <c r="U663" s="7">
        <f>Datos_Limpios[[#This Row],[Number of Complaints or Support]]/Datos_Limpios[[#This Row],[Account Length (in months)]]</f>
        <v>0.21621621621621623</v>
      </c>
      <c r="V663" s="4" t="str" cm="1">
        <f t="array" ref="V663">_xlfn.IFS(H663&lt;30,"Under 30",H663&lt;66,"Middle Age",H663&gt;=66,"Senior")</f>
        <v>Middle Age</v>
      </c>
      <c r="W663" s="4" t="s">
        <v>29</v>
      </c>
    </row>
    <row r="664" spans="1:23" x14ac:dyDescent="0.3">
      <c r="A664" s="4" t="s">
        <v>777</v>
      </c>
      <c r="B664" s="4" t="s">
        <v>24</v>
      </c>
      <c r="C664" s="4">
        <v>25</v>
      </c>
      <c r="D664" s="4">
        <v>0</v>
      </c>
      <c r="E664" s="4" t="s">
        <v>24</v>
      </c>
      <c r="F664" s="4" t="s">
        <v>49</v>
      </c>
      <c r="G664" s="4" t="s">
        <v>33</v>
      </c>
      <c r="H664" s="4">
        <v>61</v>
      </c>
      <c r="I664" s="4" t="s">
        <v>24</v>
      </c>
      <c r="J664" s="4">
        <v>0</v>
      </c>
      <c r="K664" s="4" t="s">
        <v>27</v>
      </c>
      <c r="L664" s="4" t="s">
        <v>35</v>
      </c>
      <c r="M664" s="4">
        <v>11</v>
      </c>
      <c r="P664" s="5">
        <v>43860</v>
      </c>
      <c r="Q664" s="6">
        <v>12.40953588033021</v>
      </c>
      <c r="R664" s="4">
        <v>7</v>
      </c>
      <c r="S664" s="4" t="str" cm="1">
        <f t="array" ref="S664">_xlfn.IFS(R664=0,"None",R664&lt;3,"Low",R664&lt;6,"Medium",R664&lt;=10,"High")</f>
        <v>High</v>
      </c>
      <c r="T664" s="4" t="str" cm="1">
        <f t="array" ref="T664">_xlfn.IFS(M664&lt;=20,"Low",M664&lt;=50,"Medium",M664&lt;=90,"High")</f>
        <v>Low</v>
      </c>
      <c r="U664" s="7">
        <f>Datos_Limpios[[#This Row],[Number of Complaints or Support]]/Datos_Limpios[[#This Row],[Account Length (in months)]]</f>
        <v>0.28000000000000003</v>
      </c>
      <c r="V664" s="4" t="str" cm="1">
        <f t="array" ref="V664">_xlfn.IFS(H664&lt;30,"Under 30",H664&lt;66,"Middle Age",H664&gt;=66,"Senior")</f>
        <v>Middle Age</v>
      </c>
      <c r="W664" s="4" t="s">
        <v>29</v>
      </c>
    </row>
    <row r="665" spans="1:23" x14ac:dyDescent="0.3">
      <c r="A665" s="4" t="s">
        <v>778</v>
      </c>
      <c r="B665" s="4" t="s">
        <v>31</v>
      </c>
      <c r="C665" s="4">
        <v>9</v>
      </c>
      <c r="D665" s="4">
        <v>4</v>
      </c>
      <c r="E665" s="4" t="s">
        <v>31</v>
      </c>
      <c r="F665" s="4" t="s">
        <v>100</v>
      </c>
      <c r="G665" s="4" t="s">
        <v>33</v>
      </c>
      <c r="H665" s="4">
        <v>48</v>
      </c>
      <c r="I665" s="4" t="s">
        <v>24</v>
      </c>
      <c r="J665" s="4">
        <v>0</v>
      </c>
      <c r="K665" s="4" t="s">
        <v>27</v>
      </c>
      <c r="L665" s="4" t="s">
        <v>35</v>
      </c>
      <c r="M665" s="4">
        <v>47</v>
      </c>
      <c r="N665" s="4" t="s">
        <v>66</v>
      </c>
      <c r="O665" s="4" t="s">
        <v>779</v>
      </c>
      <c r="P665" s="5">
        <v>44563</v>
      </c>
      <c r="Q665" s="6">
        <v>45.478272320645509</v>
      </c>
      <c r="R665" s="4">
        <v>3</v>
      </c>
      <c r="S665" s="4" t="str" cm="1">
        <f t="array" ref="S665">_xlfn.IFS(R665=0,"None",R665&lt;3,"Low",R665&lt;6,"Medium",R665&lt;=10,"High")</f>
        <v>Medium</v>
      </c>
      <c r="T665" s="4" t="str" cm="1">
        <f t="array" ref="T665">_xlfn.IFS(M665&lt;=20,"Low",M665&lt;=50,"Medium",M665&lt;=90,"High")</f>
        <v>Medium</v>
      </c>
      <c r="U665" s="7">
        <f>Datos_Limpios[[#This Row],[Number of Complaints or Support]]/Datos_Limpios[[#This Row],[Account Length (in months)]]</f>
        <v>0.33333333333333331</v>
      </c>
      <c r="V665" s="4" t="str" cm="1">
        <f t="array" ref="V665">_xlfn.IFS(H665&lt;30,"Under 30",H665&lt;66,"Middle Age",H665&gt;=66,"Senior")</f>
        <v>Middle Age</v>
      </c>
      <c r="W665" s="4" t="s">
        <v>40</v>
      </c>
    </row>
    <row r="666" spans="1:23" x14ac:dyDescent="0.3">
      <c r="A666" s="4" t="s">
        <v>780</v>
      </c>
      <c r="B666" s="4" t="s">
        <v>24</v>
      </c>
      <c r="C666" s="4">
        <v>25</v>
      </c>
      <c r="D666" s="4">
        <v>0</v>
      </c>
      <c r="E666" s="4" t="s">
        <v>24</v>
      </c>
      <c r="F666" s="4" t="s">
        <v>219</v>
      </c>
      <c r="G666" s="4" t="s">
        <v>33</v>
      </c>
      <c r="H666" s="4">
        <v>64</v>
      </c>
      <c r="I666" s="4" t="s">
        <v>24</v>
      </c>
      <c r="J666" s="4">
        <v>0</v>
      </c>
      <c r="K666" s="4" t="s">
        <v>27</v>
      </c>
      <c r="L666" s="4" t="s">
        <v>35</v>
      </c>
      <c r="M666" s="4">
        <v>40</v>
      </c>
      <c r="P666" s="5">
        <v>44057</v>
      </c>
      <c r="Q666" s="6">
        <v>45.756591757320628</v>
      </c>
      <c r="R666" s="4">
        <v>9</v>
      </c>
      <c r="S666" s="4" t="str" cm="1">
        <f t="array" ref="S666">_xlfn.IFS(R666=0,"None",R666&lt;3,"Low",R666&lt;6,"Medium",R666&lt;=10,"High")</f>
        <v>High</v>
      </c>
      <c r="T666" s="4" t="str" cm="1">
        <f t="array" ref="T666">_xlfn.IFS(M666&lt;=20,"Low",M666&lt;=50,"Medium",M666&lt;=90,"High")</f>
        <v>Medium</v>
      </c>
      <c r="U666" s="7">
        <f>Datos_Limpios[[#This Row],[Number of Complaints or Support]]/Datos_Limpios[[#This Row],[Account Length (in months)]]</f>
        <v>0.36</v>
      </c>
      <c r="V666" s="4" t="str" cm="1">
        <f t="array" ref="V666">_xlfn.IFS(H666&lt;30,"Under 30",H666&lt;66,"Middle Age",H666&gt;=66,"Senior")</f>
        <v>Middle Age</v>
      </c>
      <c r="W666" s="4" t="s">
        <v>43</v>
      </c>
    </row>
    <row r="667" spans="1:23" x14ac:dyDescent="0.3">
      <c r="A667" s="4" t="s">
        <v>781</v>
      </c>
      <c r="B667" s="4" t="s">
        <v>24</v>
      </c>
      <c r="C667" s="4">
        <v>1</v>
      </c>
      <c r="D667" s="4">
        <v>0</v>
      </c>
      <c r="E667" s="4" t="s">
        <v>31</v>
      </c>
      <c r="F667" s="4" t="s">
        <v>100</v>
      </c>
      <c r="G667" s="4" t="s">
        <v>26</v>
      </c>
      <c r="H667" s="4">
        <v>40</v>
      </c>
      <c r="I667" s="4" t="s">
        <v>24</v>
      </c>
      <c r="J667" s="4">
        <v>0</v>
      </c>
      <c r="K667" s="4" t="s">
        <v>27</v>
      </c>
      <c r="L667" s="4" t="s">
        <v>28</v>
      </c>
      <c r="M667" s="4">
        <v>15</v>
      </c>
      <c r="P667" s="5">
        <v>44926</v>
      </c>
      <c r="Q667" s="6">
        <v>15.592818977582001</v>
      </c>
      <c r="R667" s="4">
        <v>1</v>
      </c>
      <c r="S667" s="4" t="str" cm="1">
        <f t="array" ref="S667">_xlfn.IFS(R667=0,"None",R667&lt;3,"Low",R667&lt;6,"Medium",R667&lt;=10,"High")</f>
        <v>Low</v>
      </c>
      <c r="T667" s="4" t="str" cm="1">
        <f t="array" ref="T667">_xlfn.IFS(M667&lt;=20,"Low",M667&lt;=50,"Medium",M667&lt;=90,"High")</f>
        <v>Low</v>
      </c>
      <c r="U667" s="7">
        <f>Datos_Limpios[[#This Row],[Number of Complaints or Support]]/Datos_Limpios[[#This Row],[Account Length (in months)]]</f>
        <v>1</v>
      </c>
      <c r="V667" s="4" t="str" cm="1">
        <f t="array" ref="V667">_xlfn.IFS(H667&lt;30,"Under 30",H667&lt;66,"Middle Age",H667&gt;=66,"Senior")</f>
        <v>Middle Age</v>
      </c>
      <c r="W667" s="4" t="s">
        <v>40</v>
      </c>
    </row>
    <row r="668" spans="1:23" x14ac:dyDescent="0.3">
      <c r="A668" s="4" t="s">
        <v>782</v>
      </c>
      <c r="B668" s="4" t="s">
        <v>24</v>
      </c>
      <c r="C668" s="4">
        <v>19</v>
      </c>
      <c r="D668" s="4">
        <v>0</v>
      </c>
      <c r="E668" s="4" t="s">
        <v>24</v>
      </c>
      <c r="F668" s="4" t="s">
        <v>54</v>
      </c>
      <c r="G668" s="4" t="s">
        <v>33</v>
      </c>
      <c r="H668" s="4">
        <v>68</v>
      </c>
      <c r="I668" s="4" t="s">
        <v>24</v>
      </c>
      <c r="J668" s="4">
        <v>0</v>
      </c>
      <c r="K668" s="4" t="s">
        <v>46</v>
      </c>
      <c r="L668" s="4" t="s">
        <v>28</v>
      </c>
      <c r="M668" s="4">
        <v>11</v>
      </c>
      <c r="P668" s="5">
        <v>45077</v>
      </c>
      <c r="Q668" s="6">
        <v>12.29031212269339</v>
      </c>
      <c r="R668" s="4">
        <v>10</v>
      </c>
      <c r="S668" s="4" t="str" cm="1">
        <f t="array" ref="S668">_xlfn.IFS(R668=0,"None",R668&lt;3,"Low",R668&lt;6,"Medium",R668&lt;=10,"High")</f>
        <v>High</v>
      </c>
      <c r="T668" s="4" t="str" cm="1">
        <f t="array" ref="T668">_xlfn.IFS(M668&lt;=20,"Low",M668&lt;=50,"Medium",M668&lt;=90,"High")</f>
        <v>Low</v>
      </c>
      <c r="U668" s="7">
        <f>Datos_Limpios[[#This Row],[Number of Complaints or Support]]/Datos_Limpios[[#This Row],[Account Length (in months)]]</f>
        <v>0.52631578947368418</v>
      </c>
      <c r="V668" s="4" t="str" cm="1">
        <f t="array" ref="V668">_xlfn.IFS(H668&lt;30,"Under 30",H668&lt;66,"Middle Age",H668&gt;=66,"Senior")</f>
        <v>Senior</v>
      </c>
      <c r="W668" s="4" t="s">
        <v>43</v>
      </c>
    </row>
    <row r="669" spans="1:23" x14ac:dyDescent="0.3">
      <c r="A669" s="4" t="s">
        <v>783</v>
      </c>
      <c r="B669" s="4" t="s">
        <v>31</v>
      </c>
      <c r="C669" s="4">
        <v>5</v>
      </c>
      <c r="D669" s="4">
        <v>0</v>
      </c>
      <c r="E669" s="4" t="s">
        <v>31</v>
      </c>
      <c r="F669" s="4" t="s">
        <v>70</v>
      </c>
      <c r="G669" s="4" t="s">
        <v>33</v>
      </c>
      <c r="H669" s="4">
        <v>31</v>
      </c>
      <c r="I669" s="4" t="s">
        <v>24</v>
      </c>
      <c r="J669" s="4">
        <v>0</v>
      </c>
      <c r="K669" s="4" t="s">
        <v>27</v>
      </c>
      <c r="L669" s="4" t="s">
        <v>35</v>
      </c>
      <c r="M669" s="4">
        <v>39</v>
      </c>
      <c r="N669" s="4" t="s">
        <v>38</v>
      </c>
      <c r="O669" s="4" t="s">
        <v>125</v>
      </c>
      <c r="P669" s="5">
        <v>44873</v>
      </c>
      <c r="Q669" s="6">
        <v>33.041478490612533</v>
      </c>
      <c r="R669" s="4">
        <v>8</v>
      </c>
      <c r="S669" s="4" t="str" cm="1">
        <f t="array" ref="S669">_xlfn.IFS(R669=0,"None",R669&lt;3,"Low",R669&lt;6,"Medium",R669&lt;=10,"High")</f>
        <v>High</v>
      </c>
      <c r="T669" s="4" t="str" cm="1">
        <f t="array" ref="T669">_xlfn.IFS(M669&lt;=20,"Low",M669&lt;=50,"Medium",M669&lt;=90,"High")</f>
        <v>Medium</v>
      </c>
      <c r="U669" s="7">
        <f>Datos_Limpios[[#This Row],[Number of Complaints or Support]]/Datos_Limpios[[#This Row],[Account Length (in months)]]</f>
        <v>1.6</v>
      </c>
      <c r="V669" s="4" t="str" cm="1">
        <f t="array" ref="V669">_xlfn.IFS(H669&lt;30,"Under 30",H669&lt;66,"Middle Age",H669&gt;=66,"Senior")</f>
        <v>Middle Age</v>
      </c>
      <c r="W669" s="4" t="s">
        <v>29</v>
      </c>
    </row>
    <row r="670" spans="1:23" x14ac:dyDescent="0.3">
      <c r="A670" s="4" t="s">
        <v>784</v>
      </c>
      <c r="B670" s="4" t="s">
        <v>31</v>
      </c>
      <c r="C670" s="4">
        <v>1</v>
      </c>
      <c r="D670" s="4">
        <v>1</v>
      </c>
      <c r="E670" s="4" t="s">
        <v>31</v>
      </c>
      <c r="F670" s="4" t="s">
        <v>60</v>
      </c>
      <c r="G670" s="4" t="s">
        <v>33</v>
      </c>
      <c r="H670" s="4">
        <v>44</v>
      </c>
      <c r="I670" s="4" t="s">
        <v>24</v>
      </c>
      <c r="J670" s="4">
        <v>0</v>
      </c>
      <c r="K670" s="4" t="s">
        <v>27</v>
      </c>
      <c r="L670" s="4" t="s">
        <v>35</v>
      </c>
      <c r="M670" s="4">
        <v>58</v>
      </c>
      <c r="N670" s="4" t="s">
        <v>38</v>
      </c>
      <c r="O670" s="4" t="s">
        <v>181</v>
      </c>
      <c r="P670" s="5">
        <v>44850</v>
      </c>
      <c r="Q670" s="6">
        <v>66.626894212265498</v>
      </c>
      <c r="R670" s="4">
        <v>4</v>
      </c>
      <c r="S670" s="4" t="str" cm="1">
        <f t="array" ref="S670">_xlfn.IFS(R670=0,"None",R670&lt;3,"Low",R670&lt;6,"Medium",R670&lt;=10,"High")</f>
        <v>Medium</v>
      </c>
      <c r="T670" s="4" t="str" cm="1">
        <f t="array" ref="T670">_xlfn.IFS(M670&lt;=20,"Low",M670&lt;=50,"Medium",M670&lt;=90,"High")</f>
        <v>High</v>
      </c>
      <c r="U670" s="7">
        <f>Datos_Limpios[[#This Row],[Number of Complaints or Support]]/Datos_Limpios[[#This Row],[Account Length (in months)]]</f>
        <v>4</v>
      </c>
      <c r="V670" s="4" t="str" cm="1">
        <f t="array" ref="V670">_xlfn.IFS(H670&lt;30,"Under 30",H670&lt;66,"Middle Age",H670&gt;=66,"Senior")</f>
        <v>Middle Age</v>
      </c>
      <c r="W670" s="4" t="s">
        <v>40</v>
      </c>
    </row>
    <row r="671" spans="1:23" x14ac:dyDescent="0.3">
      <c r="A671" s="4" t="s">
        <v>785</v>
      </c>
      <c r="B671" s="4" t="s">
        <v>24</v>
      </c>
      <c r="C671" s="4">
        <v>31</v>
      </c>
      <c r="D671" s="4">
        <v>0</v>
      </c>
      <c r="E671" s="4" t="s">
        <v>24</v>
      </c>
      <c r="F671" s="4" t="s">
        <v>52</v>
      </c>
      <c r="G671" s="4" t="s">
        <v>26</v>
      </c>
      <c r="H671" s="4">
        <v>55</v>
      </c>
      <c r="I671" s="4" t="s">
        <v>31</v>
      </c>
      <c r="J671" s="4">
        <v>2</v>
      </c>
      <c r="K671" s="4" t="s">
        <v>46</v>
      </c>
      <c r="L671" s="4" t="s">
        <v>35</v>
      </c>
      <c r="M671" s="4">
        <v>8</v>
      </c>
      <c r="P671" s="5">
        <v>44362</v>
      </c>
      <c r="Q671" s="6">
        <v>8.0922856938220988</v>
      </c>
      <c r="R671" s="4">
        <v>5</v>
      </c>
      <c r="S671" s="4" t="str" cm="1">
        <f t="array" ref="S671">_xlfn.IFS(R671=0,"None",R671&lt;3,"Low",R671&lt;6,"Medium",R671&lt;=10,"High")</f>
        <v>Medium</v>
      </c>
      <c r="T671" s="4" t="str" cm="1">
        <f t="array" ref="T671">_xlfn.IFS(M671&lt;=20,"Low",M671&lt;=50,"Medium",M671&lt;=90,"High")</f>
        <v>Low</v>
      </c>
      <c r="U671" s="7">
        <f>Datos_Limpios[[#This Row],[Number of Complaints or Support]]/Datos_Limpios[[#This Row],[Account Length (in months)]]</f>
        <v>0.16129032258064516</v>
      </c>
      <c r="V671" s="4" t="str" cm="1">
        <f t="array" ref="V671">_xlfn.IFS(H671&lt;30,"Under 30",H671&lt;66,"Middle Age",H671&gt;=66,"Senior")</f>
        <v>Middle Age</v>
      </c>
      <c r="W671" s="4" t="s">
        <v>40</v>
      </c>
    </row>
    <row r="672" spans="1:23" x14ac:dyDescent="0.3">
      <c r="A672" s="4" t="s">
        <v>786</v>
      </c>
      <c r="B672" s="4" t="s">
        <v>31</v>
      </c>
      <c r="C672" s="4">
        <v>1</v>
      </c>
      <c r="D672" s="4">
        <v>3</v>
      </c>
      <c r="E672" s="4" t="s">
        <v>31</v>
      </c>
      <c r="F672" s="4" t="s">
        <v>120</v>
      </c>
      <c r="G672" s="4" t="s">
        <v>33</v>
      </c>
      <c r="H672" s="4">
        <v>29</v>
      </c>
      <c r="I672" s="4" t="s">
        <v>24</v>
      </c>
      <c r="J672" s="4">
        <v>0</v>
      </c>
      <c r="K672" s="4" t="s">
        <v>27</v>
      </c>
      <c r="L672" s="4" t="s">
        <v>115</v>
      </c>
      <c r="M672" s="4">
        <v>19</v>
      </c>
      <c r="N672" s="4" t="s">
        <v>66</v>
      </c>
      <c r="O672" s="4" t="s">
        <v>122</v>
      </c>
      <c r="P672" s="5">
        <v>45067</v>
      </c>
      <c r="Q672" s="6">
        <v>21.419039726015821</v>
      </c>
      <c r="R672" s="4">
        <v>1</v>
      </c>
      <c r="S672" s="4" t="str" cm="1">
        <f t="array" ref="S672">_xlfn.IFS(R672=0,"None",R672&lt;3,"Low",R672&lt;6,"Medium",R672&lt;=10,"High")</f>
        <v>Low</v>
      </c>
      <c r="T672" s="4" t="str" cm="1">
        <f t="array" ref="T672">_xlfn.IFS(M672&lt;=20,"Low",M672&lt;=50,"Medium",M672&lt;=90,"High")</f>
        <v>Low</v>
      </c>
      <c r="U672" s="7">
        <f>Datos_Limpios[[#This Row],[Number of Complaints or Support]]/Datos_Limpios[[#This Row],[Account Length (in months)]]</f>
        <v>1</v>
      </c>
      <c r="V672" s="4" t="str" cm="1">
        <f t="array" ref="V672">_xlfn.IFS(H672&lt;30,"Under 30",H672&lt;66,"Middle Age",H672&gt;=66,"Senior")</f>
        <v>Under 30</v>
      </c>
      <c r="W672" s="4" t="s">
        <v>29</v>
      </c>
    </row>
    <row r="673" spans="1:23" x14ac:dyDescent="0.3">
      <c r="A673" s="4" t="s">
        <v>787</v>
      </c>
      <c r="B673" s="4" t="s">
        <v>24</v>
      </c>
      <c r="C673" s="4">
        <v>1</v>
      </c>
      <c r="D673" s="4">
        <v>0</v>
      </c>
      <c r="E673" s="4" t="s">
        <v>24</v>
      </c>
      <c r="F673" s="4" t="s">
        <v>262</v>
      </c>
      <c r="G673" s="4" t="s">
        <v>26</v>
      </c>
      <c r="H673" s="4">
        <v>63</v>
      </c>
      <c r="I673" s="4" t="s">
        <v>24</v>
      </c>
      <c r="J673" s="4">
        <v>0</v>
      </c>
      <c r="K673" s="4" t="s">
        <v>27</v>
      </c>
      <c r="L673" s="4" t="s">
        <v>28</v>
      </c>
      <c r="M673" s="4">
        <v>10</v>
      </c>
      <c r="P673" s="5">
        <v>45254</v>
      </c>
      <c r="Q673" s="6">
        <v>9.4764387602773787</v>
      </c>
      <c r="R673" s="4">
        <v>0</v>
      </c>
      <c r="S673" s="4" t="str" cm="1">
        <f t="array" ref="S673">_xlfn.IFS(R673=0,"None",R673&lt;3,"Low",R673&lt;6,"Medium",R673&lt;=10,"High")</f>
        <v>None</v>
      </c>
      <c r="T673" s="4" t="str" cm="1">
        <f t="array" ref="T673">_xlfn.IFS(M673&lt;=20,"Low",M673&lt;=50,"Medium",M673&lt;=90,"High")</f>
        <v>Low</v>
      </c>
      <c r="U673" s="7">
        <f>Datos_Limpios[[#This Row],[Number of Complaints or Support]]/Datos_Limpios[[#This Row],[Account Length (in months)]]</f>
        <v>0</v>
      </c>
      <c r="V673" s="4" t="str" cm="1">
        <f t="array" ref="V673">_xlfn.IFS(H673&lt;30,"Under 30",H673&lt;66,"Middle Age",H673&gt;=66,"Senior")</f>
        <v>Middle Age</v>
      </c>
      <c r="W673" s="4" t="s">
        <v>29</v>
      </c>
    </row>
    <row r="674" spans="1:23" x14ac:dyDescent="0.3">
      <c r="A674" s="4" t="s">
        <v>788</v>
      </c>
      <c r="B674" s="4" t="s">
        <v>24</v>
      </c>
      <c r="C674" s="4">
        <v>9</v>
      </c>
      <c r="D674" s="4">
        <v>0</v>
      </c>
      <c r="E674" s="4" t="s">
        <v>31</v>
      </c>
      <c r="F674" s="4" t="s">
        <v>37</v>
      </c>
      <c r="G674" s="4" t="s">
        <v>33</v>
      </c>
      <c r="H674" s="4">
        <v>79</v>
      </c>
      <c r="I674" s="4" t="s">
        <v>24</v>
      </c>
      <c r="J674" s="4">
        <v>0</v>
      </c>
      <c r="K674" s="4" t="s">
        <v>46</v>
      </c>
      <c r="L674" s="4" t="s">
        <v>115</v>
      </c>
      <c r="M674" s="4">
        <v>21</v>
      </c>
      <c r="P674" s="5">
        <v>44165</v>
      </c>
      <c r="Q674" s="6">
        <v>18.969585679019779</v>
      </c>
      <c r="R674" s="4">
        <v>4</v>
      </c>
      <c r="S674" s="4" t="str" cm="1">
        <f t="array" ref="S674">_xlfn.IFS(R674=0,"None",R674&lt;3,"Low",R674&lt;6,"Medium",R674&lt;=10,"High")</f>
        <v>Medium</v>
      </c>
      <c r="T674" s="4" t="str" cm="1">
        <f t="array" ref="T674">_xlfn.IFS(M674&lt;=20,"Low",M674&lt;=50,"Medium",M674&lt;=90,"High")</f>
        <v>Medium</v>
      </c>
      <c r="U674" s="7">
        <f>Datos_Limpios[[#This Row],[Number of Complaints or Support]]/Datos_Limpios[[#This Row],[Account Length (in months)]]</f>
        <v>0.44444444444444442</v>
      </c>
      <c r="V674" s="4" t="str" cm="1">
        <f t="array" ref="V674">_xlfn.IFS(H674&lt;30,"Under 30",H674&lt;66,"Middle Age",H674&gt;=66,"Senior")</f>
        <v>Senior</v>
      </c>
      <c r="W674" s="4" t="s">
        <v>40</v>
      </c>
    </row>
    <row r="675" spans="1:23" x14ac:dyDescent="0.3">
      <c r="A675" s="4" t="s">
        <v>789</v>
      </c>
      <c r="B675" s="4" t="s">
        <v>31</v>
      </c>
      <c r="C675" s="4">
        <v>64</v>
      </c>
      <c r="D675" s="4">
        <v>0</v>
      </c>
      <c r="E675" s="4" t="s">
        <v>31</v>
      </c>
      <c r="F675" s="4" t="s">
        <v>42</v>
      </c>
      <c r="G675" s="4" t="s">
        <v>33</v>
      </c>
      <c r="H675" s="4">
        <v>51</v>
      </c>
      <c r="I675" s="4" t="s">
        <v>24</v>
      </c>
      <c r="J675" s="4">
        <v>0</v>
      </c>
      <c r="K675" s="4" t="s">
        <v>46</v>
      </c>
      <c r="L675" s="4" t="s">
        <v>35</v>
      </c>
      <c r="M675" s="4">
        <v>57</v>
      </c>
      <c r="N675" s="4" t="s">
        <v>75</v>
      </c>
      <c r="O675" s="4" t="s">
        <v>133</v>
      </c>
      <c r="P675" s="5">
        <v>45139</v>
      </c>
      <c r="Q675" s="6">
        <v>59.962903925472119</v>
      </c>
      <c r="R675" s="4">
        <v>10</v>
      </c>
      <c r="S675" s="4" t="str" cm="1">
        <f t="array" ref="S675">_xlfn.IFS(R675=0,"None",R675&lt;3,"Low",R675&lt;6,"Medium",R675&lt;=10,"High")</f>
        <v>High</v>
      </c>
      <c r="T675" s="4" t="str" cm="1">
        <f t="array" ref="T675">_xlfn.IFS(M675&lt;=20,"Low",M675&lt;=50,"Medium",M675&lt;=90,"High")</f>
        <v>High</v>
      </c>
      <c r="U675" s="7">
        <f>Datos_Limpios[[#This Row],[Number of Complaints or Support]]/Datos_Limpios[[#This Row],[Account Length (in months)]]</f>
        <v>0.15625</v>
      </c>
      <c r="V675" s="4" t="str" cm="1">
        <f t="array" ref="V675">_xlfn.IFS(H675&lt;30,"Under 30",H675&lt;66,"Middle Age",H675&gt;=66,"Senior")</f>
        <v>Middle Age</v>
      </c>
      <c r="W675" s="4" t="s">
        <v>43</v>
      </c>
    </row>
    <row r="676" spans="1:23" x14ac:dyDescent="0.3">
      <c r="A676" s="4" t="s">
        <v>790</v>
      </c>
      <c r="B676" s="4" t="s">
        <v>24</v>
      </c>
      <c r="C676" s="4">
        <v>72</v>
      </c>
      <c r="D676" s="4">
        <v>0</v>
      </c>
      <c r="E676" s="4" t="s">
        <v>31</v>
      </c>
      <c r="F676" s="4" t="s">
        <v>70</v>
      </c>
      <c r="G676" s="4" t="s">
        <v>33</v>
      </c>
      <c r="H676" s="4">
        <v>35</v>
      </c>
      <c r="I676" s="4" t="s">
        <v>24</v>
      </c>
      <c r="J676" s="4">
        <v>0</v>
      </c>
      <c r="K676" s="4" t="s">
        <v>46</v>
      </c>
      <c r="L676" s="4" t="s">
        <v>28</v>
      </c>
      <c r="M676" s="4">
        <v>67</v>
      </c>
      <c r="P676" s="5">
        <v>45254</v>
      </c>
      <c r="Q676" s="6">
        <v>67.457787005188763</v>
      </c>
      <c r="R676" s="4">
        <v>6</v>
      </c>
      <c r="S676" s="4" t="str" cm="1">
        <f t="array" ref="S676">_xlfn.IFS(R676=0,"None",R676&lt;3,"Low",R676&lt;6,"Medium",R676&lt;=10,"High")</f>
        <v>High</v>
      </c>
      <c r="T676" s="4" t="str" cm="1">
        <f t="array" ref="T676">_xlfn.IFS(M676&lt;=20,"Low",M676&lt;=50,"Medium",M676&lt;=90,"High")</f>
        <v>High</v>
      </c>
      <c r="U676" s="7">
        <f>Datos_Limpios[[#This Row],[Number of Complaints or Support]]/Datos_Limpios[[#This Row],[Account Length (in months)]]</f>
        <v>8.3333333333333329E-2</v>
      </c>
      <c r="V676" s="4" t="str" cm="1">
        <f t="array" ref="V676">_xlfn.IFS(H676&lt;30,"Under 30",H676&lt;66,"Middle Age",H676&gt;=66,"Senior")</f>
        <v>Middle Age</v>
      </c>
      <c r="W676" s="4" t="s">
        <v>29</v>
      </c>
    </row>
    <row r="677" spans="1:23" x14ac:dyDescent="0.3">
      <c r="A677" s="4" t="s">
        <v>791</v>
      </c>
      <c r="B677" s="4" t="s">
        <v>24</v>
      </c>
      <c r="C677" s="4">
        <v>73</v>
      </c>
      <c r="D677" s="4">
        <v>3</v>
      </c>
      <c r="E677" s="4" t="s">
        <v>31</v>
      </c>
      <c r="F677" s="4" t="s">
        <v>124</v>
      </c>
      <c r="G677" s="4" t="s">
        <v>26</v>
      </c>
      <c r="H677" s="4">
        <v>65</v>
      </c>
      <c r="I677" s="4" t="s">
        <v>31</v>
      </c>
      <c r="J677" s="4">
        <v>3</v>
      </c>
      <c r="K677" s="4" t="s">
        <v>46</v>
      </c>
      <c r="L677" s="4" t="s">
        <v>28</v>
      </c>
      <c r="M677" s="4">
        <v>30</v>
      </c>
      <c r="P677" s="5">
        <v>44179</v>
      </c>
      <c r="Q677" s="6">
        <v>35.88659202338151</v>
      </c>
      <c r="R677" s="4">
        <v>10</v>
      </c>
      <c r="S677" s="4" t="str" cm="1">
        <f t="array" ref="S677">_xlfn.IFS(R677=0,"None",R677&lt;3,"Low",R677&lt;6,"Medium",R677&lt;=10,"High")</f>
        <v>High</v>
      </c>
      <c r="T677" s="4" t="str" cm="1">
        <f t="array" ref="T677">_xlfn.IFS(M677&lt;=20,"Low",M677&lt;=50,"Medium",M677&lt;=90,"High")</f>
        <v>Medium</v>
      </c>
      <c r="U677" s="7">
        <f>Datos_Limpios[[#This Row],[Number of Complaints or Support]]/Datos_Limpios[[#This Row],[Account Length (in months)]]</f>
        <v>0.13698630136986301</v>
      </c>
      <c r="V677" s="4" t="str" cm="1">
        <f t="array" ref="V677">_xlfn.IFS(H677&lt;30,"Under 30",H677&lt;66,"Middle Age",H677&gt;=66,"Senior")</f>
        <v>Middle Age</v>
      </c>
      <c r="W677" s="4" t="s">
        <v>43</v>
      </c>
    </row>
    <row r="678" spans="1:23" x14ac:dyDescent="0.3">
      <c r="A678" s="4" t="s">
        <v>792</v>
      </c>
      <c r="B678" s="4" t="s">
        <v>24</v>
      </c>
      <c r="C678" s="4">
        <v>35</v>
      </c>
      <c r="D678" s="4">
        <v>1</v>
      </c>
      <c r="E678" s="4" t="s">
        <v>31</v>
      </c>
      <c r="F678" s="4" t="s">
        <v>49</v>
      </c>
      <c r="G678" s="4" t="s">
        <v>33</v>
      </c>
      <c r="H678" s="4">
        <v>68</v>
      </c>
      <c r="I678" s="4" t="s">
        <v>24</v>
      </c>
      <c r="J678" s="4">
        <v>0</v>
      </c>
      <c r="K678" s="4" t="s">
        <v>46</v>
      </c>
      <c r="L678" s="4" t="s">
        <v>28</v>
      </c>
      <c r="M678" s="4">
        <v>19</v>
      </c>
      <c r="P678" s="5">
        <v>45232</v>
      </c>
      <c r="Q678" s="6">
        <v>22.74668461310668</v>
      </c>
      <c r="R678" s="4">
        <v>10</v>
      </c>
      <c r="S678" s="4" t="str" cm="1">
        <f t="array" ref="S678">_xlfn.IFS(R678=0,"None",R678&lt;3,"Low",R678&lt;6,"Medium",R678&lt;=10,"High")</f>
        <v>High</v>
      </c>
      <c r="T678" s="4" t="str" cm="1">
        <f t="array" ref="T678">_xlfn.IFS(M678&lt;=20,"Low",M678&lt;=50,"Medium",M678&lt;=90,"High")</f>
        <v>Low</v>
      </c>
      <c r="U678" s="7">
        <f>Datos_Limpios[[#This Row],[Number of Complaints or Support]]/Datos_Limpios[[#This Row],[Account Length (in months)]]</f>
        <v>0.2857142857142857</v>
      </c>
      <c r="V678" s="4" t="str" cm="1">
        <f t="array" ref="V678">_xlfn.IFS(H678&lt;30,"Under 30",H678&lt;66,"Middle Age",H678&gt;=66,"Senior")</f>
        <v>Senior</v>
      </c>
      <c r="W678" s="4" t="s">
        <v>29</v>
      </c>
    </row>
    <row r="679" spans="1:23" x14ac:dyDescent="0.3">
      <c r="A679" s="4" t="s">
        <v>793</v>
      </c>
      <c r="B679" s="4" t="s">
        <v>24</v>
      </c>
      <c r="C679" s="4">
        <v>10</v>
      </c>
      <c r="D679" s="4">
        <v>0</v>
      </c>
      <c r="E679" s="4" t="s">
        <v>24</v>
      </c>
      <c r="F679" s="4" t="s">
        <v>60</v>
      </c>
      <c r="G679" s="4" t="s">
        <v>26</v>
      </c>
      <c r="H679" s="4">
        <v>55</v>
      </c>
      <c r="I679" s="4" t="s">
        <v>24</v>
      </c>
      <c r="J679" s="4">
        <v>0</v>
      </c>
      <c r="K679" s="4" t="s">
        <v>34</v>
      </c>
      <c r="L679" s="4" t="s">
        <v>28</v>
      </c>
      <c r="M679" s="4">
        <v>7</v>
      </c>
      <c r="P679" s="5">
        <v>45193</v>
      </c>
      <c r="Q679" s="6">
        <v>6.528467525789309</v>
      </c>
      <c r="R679" s="4">
        <v>4</v>
      </c>
      <c r="S679" s="4" t="str" cm="1">
        <f t="array" ref="S679">_xlfn.IFS(R679=0,"None",R679&lt;3,"Low",R679&lt;6,"Medium",R679&lt;=10,"High")</f>
        <v>Medium</v>
      </c>
      <c r="T679" s="4" t="str" cm="1">
        <f t="array" ref="T679">_xlfn.IFS(M679&lt;=20,"Low",M679&lt;=50,"Medium",M679&lt;=90,"High")</f>
        <v>Low</v>
      </c>
      <c r="U679" s="7">
        <f>Datos_Limpios[[#This Row],[Number of Complaints or Support]]/Datos_Limpios[[#This Row],[Account Length (in months)]]</f>
        <v>0.4</v>
      </c>
      <c r="V679" s="4" t="str" cm="1">
        <f t="array" ref="V679">_xlfn.IFS(H679&lt;30,"Under 30",H679&lt;66,"Middle Age",H679&gt;=66,"Senior")</f>
        <v>Middle Age</v>
      </c>
      <c r="W679" s="4" t="s">
        <v>40</v>
      </c>
    </row>
    <row r="680" spans="1:23" x14ac:dyDescent="0.3">
      <c r="A680" s="4" t="s">
        <v>794</v>
      </c>
      <c r="B680" s="4" t="s">
        <v>31</v>
      </c>
      <c r="C680" s="4">
        <v>4</v>
      </c>
      <c r="D680" s="4">
        <v>0</v>
      </c>
      <c r="E680" s="4" t="s">
        <v>31</v>
      </c>
      <c r="F680" s="4" t="s">
        <v>100</v>
      </c>
      <c r="G680" s="4" t="s">
        <v>33</v>
      </c>
      <c r="H680" s="4">
        <v>55</v>
      </c>
      <c r="I680" s="4" t="s">
        <v>24</v>
      </c>
      <c r="J680" s="4">
        <v>0</v>
      </c>
      <c r="K680" s="4" t="s">
        <v>27</v>
      </c>
      <c r="L680" s="4" t="s">
        <v>35</v>
      </c>
      <c r="M680" s="4">
        <v>49</v>
      </c>
      <c r="N680" s="4" t="s">
        <v>66</v>
      </c>
      <c r="O680" s="4" t="s">
        <v>317</v>
      </c>
      <c r="P680" s="5">
        <v>45100</v>
      </c>
      <c r="Q680" s="6">
        <v>44.431972356473644</v>
      </c>
      <c r="R680" s="4">
        <v>9</v>
      </c>
      <c r="S680" s="4" t="str" cm="1">
        <f t="array" ref="S680">_xlfn.IFS(R680=0,"None",R680&lt;3,"Low",R680&lt;6,"Medium",R680&lt;=10,"High")</f>
        <v>High</v>
      </c>
      <c r="T680" s="4" t="str" cm="1">
        <f t="array" ref="T680">_xlfn.IFS(M680&lt;=20,"Low",M680&lt;=50,"Medium",M680&lt;=90,"High")</f>
        <v>Medium</v>
      </c>
      <c r="U680" s="7">
        <f>Datos_Limpios[[#This Row],[Number of Complaints or Support]]/Datos_Limpios[[#This Row],[Account Length (in months)]]</f>
        <v>2.25</v>
      </c>
      <c r="V680" s="4" t="str" cm="1">
        <f t="array" ref="V680">_xlfn.IFS(H680&lt;30,"Under 30",H680&lt;66,"Middle Age",H680&gt;=66,"Senior")</f>
        <v>Middle Age</v>
      </c>
      <c r="W680" s="4" t="s">
        <v>40</v>
      </c>
    </row>
    <row r="681" spans="1:23" x14ac:dyDescent="0.3">
      <c r="A681" s="4" t="s">
        <v>795</v>
      </c>
      <c r="B681" s="4" t="s">
        <v>24</v>
      </c>
      <c r="C681" s="4">
        <v>74</v>
      </c>
      <c r="D681" s="4">
        <v>0</v>
      </c>
      <c r="E681" s="4" t="s">
        <v>31</v>
      </c>
      <c r="F681" s="4" t="s">
        <v>222</v>
      </c>
      <c r="G681" s="4" t="s">
        <v>26</v>
      </c>
      <c r="H681" s="4">
        <v>54</v>
      </c>
      <c r="I681" s="4" t="s">
        <v>24</v>
      </c>
      <c r="J681" s="4">
        <v>0</v>
      </c>
      <c r="K681" s="4" t="s">
        <v>34</v>
      </c>
      <c r="L681" s="4" t="s">
        <v>35</v>
      </c>
      <c r="M681" s="4">
        <v>52</v>
      </c>
      <c r="P681" s="5">
        <v>45261</v>
      </c>
      <c r="Q681" s="6">
        <v>44.455192596116277</v>
      </c>
      <c r="R681" s="4">
        <v>4</v>
      </c>
      <c r="S681" s="4" t="str" cm="1">
        <f t="array" ref="S681">_xlfn.IFS(R681=0,"None",R681&lt;3,"Low",R681&lt;6,"Medium",R681&lt;=10,"High")</f>
        <v>Medium</v>
      </c>
      <c r="T681" s="4" t="str" cm="1">
        <f t="array" ref="T681">_xlfn.IFS(M681&lt;=20,"Low",M681&lt;=50,"Medium",M681&lt;=90,"High")</f>
        <v>High</v>
      </c>
      <c r="U681" s="7">
        <f>Datos_Limpios[[#This Row],[Number of Complaints or Support]]/Datos_Limpios[[#This Row],[Account Length (in months)]]</f>
        <v>5.4054054054054057E-2</v>
      </c>
      <c r="V681" s="4" t="str" cm="1">
        <f t="array" ref="V681">_xlfn.IFS(H681&lt;30,"Under 30",H681&lt;66,"Middle Age",H681&gt;=66,"Senior")</f>
        <v>Middle Age</v>
      </c>
      <c r="W681" s="4" t="s">
        <v>29</v>
      </c>
    </row>
    <row r="682" spans="1:23" x14ac:dyDescent="0.3">
      <c r="A682" s="4" t="s">
        <v>796</v>
      </c>
      <c r="B682" s="4" t="s">
        <v>31</v>
      </c>
      <c r="C682" s="4">
        <v>3</v>
      </c>
      <c r="D682" s="4">
        <v>2</v>
      </c>
      <c r="E682" s="4" t="s">
        <v>31</v>
      </c>
      <c r="F682" s="4" t="s">
        <v>45</v>
      </c>
      <c r="G682" s="4" t="s">
        <v>33</v>
      </c>
      <c r="H682" s="4">
        <v>25</v>
      </c>
      <c r="I682" s="4" t="s">
        <v>24</v>
      </c>
      <c r="J682" s="4">
        <v>0</v>
      </c>
      <c r="K682" s="4" t="s">
        <v>27</v>
      </c>
      <c r="L682" s="4" t="s">
        <v>35</v>
      </c>
      <c r="M682" s="4">
        <v>22</v>
      </c>
      <c r="N682" s="4" t="s">
        <v>92</v>
      </c>
      <c r="O682" s="4" t="s">
        <v>153</v>
      </c>
      <c r="P682" s="5">
        <v>44119</v>
      </c>
      <c r="Q682" s="6">
        <v>26.036747725730208</v>
      </c>
      <c r="R682" s="4">
        <v>1</v>
      </c>
      <c r="S682" s="4" t="str" cm="1">
        <f t="array" ref="S682">_xlfn.IFS(R682=0,"None",R682&lt;3,"Low",R682&lt;6,"Medium",R682&lt;=10,"High")</f>
        <v>Low</v>
      </c>
      <c r="T682" s="4" t="str" cm="1">
        <f t="array" ref="T682">_xlfn.IFS(M682&lt;=20,"Low",M682&lt;=50,"Medium",M682&lt;=90,"High")</f>
        <v>Medium</v>
      </c>
      <c r="U682" s="7">
        <f>Datos_Limpios[[#This Row],[Number of Complaints or Support]]/Datos_Limpios[[#This Row],[Account Length (in months)]]</f>
        <v>0.33333333333333331</v>
      </c>
      <c r="V682" s="4" t="str" cm="1">
        <f t="array" ref="V682">_xlfn.IFS(H682&lt;30,"Under 30",H682&lt;66,"Middle Age",H682&gt;=66,"Senior")</f>
        <v>Under 30</v>
      </c>
      <c r="W682" s="4" t="s">
        <v>47</v>
      </c>
    </row>
    <row r="683" spans="1:23" x14ac:dyDescent="0.3">
      <c r="A683" s="4" t="s">
        <v>797</v>
      </c>
      <c r="B683" s="4" t="s">
        <v>24</v>
      </c>
      <c r="C683" s="4">
        <v>23</v>
      </c>
      <c r="D683" s="4">
        <v>0</v>
      </c>
      <c r="E683" s="4" t="s">
        <v>31</v>
      </c>
      <c r="F683" s="4" t="s">
        <v>157</v>
      </c>
      <c r="G683" s="4" t="s">
        <v>33</v>
      </c>
      <c r="H683" s="4">
        <v>48</v>
      </c>
      <c r="I683" s="4" t="s">
        <v>24</v>
      </c>
      <c r="J683" s="4">
        <v>0</v>
      </c>
      <c r="K683" s="4" t="s">
        <v>27</v>
      </c>
      <c r="L683" s="4" t="s">
        <v>28</v>
      </c>
      <c r="M683" s="4">
        <v>54</v>
      </c>
      <c r="P683" s="5">
        <v>44653</v>
      </c>
      <c r="Q683" s="6">
        <v>45.005554611301747</v>
      </c>
      <c r="R683" s="4">
        <v>2</v>
      </c>
      <c r="S683" s="4" t="str" cm="1">
        <f t="array" ref="S683">_xlfn.IFS(R683=0,"None",R683&lt;3,"Low",R683&lt;6,"Medium",R683&lt;=10,"High")</f>
        <v>Low</v>
      </c>
      <c r="T683" s="4" t="str" cm="1">
        <f t="array" ref="T683">_xlfn.IFS(M683&lt;=20,"Low",M683&lt;=50,"Medium",M683&lt;=90,"High")</f>
        <v>High</v>
      </c>
      <c r="U683" s="7">
        <f>Datos_Limpios[[#This Row],[Number of Complaints or Support]]/Datos_Limpios[[#This Row],[Account Length (in months)]]</f>
        <v>8.6956521739130432E-2</v>
      </c>
      <c r="V683" s="4" t="str" cm="1">
        <f t="array" ref="V683">_xlfn.IFS(H683&lt;30,"Under 30",H683&lt;66,"Middle Age",H683&gt;=66,"Senior")</f>
        <v>Middle Age</v>
      </c>
      <c r="W683" s="4" t="s">
        <v>47</v>
      </c>
    </row>
    <row r="684" spans="1:23" x14ac:dyDescent="0.3">
      <c r="A684" s="4" t="s">
        <v>798</v>
      </c>
      <c r="B684" s="4" t="s">
        <v>24</v>
      </c>
      <c r="C684" s="4">
        <v>51</v>
      </c>
      <c r="D684" s="4">
        <v>0</v>
      </c>
      <c r="E684" s="4" t="s">
        <v>31</v>
      </c>
      <c r="F684" s="4" t="s">
        <v>37</v>
      </c>
      <c r="G684" s="4" t="s">
        <v>33</v>
      </c>
      <c r="H684" s="4">
        <v>34</v>
      </c>
      <c r="I684" s="4" t="s">
        <v>31</v>
      </c>
      <c r="J684" s="4">
        <v>5</v>
      </c>
      <c r="K684" s="4" t="s">
        <v>46</v>
      </c>
      <c r="L684" s="4" t="s">
        <v>28</v>
      </c>
      <c r="M684" s="4">
        <v>21</v>
      </c>
      <c r="P684" s="5">
        <v>45170</v>
      </c>
      <c r="Q684" s="6">
        <v>19.495510959193989</v>
      </c>
      <c r="R684" s="4">
        <v>0</v>
      </c>
      <c r="S684" s="4" t="str" cm="1">
        <f t="array" ref="S684">_xlfn.IFS(R684=0,"None",R684&lt;3,"Low",R684&lt;6,"Medium",R684&lt;=10,"High")</f>
        <v>None</v>
      </c>
      <c r="T684" s="4" t="str" cm="1">
        <f t="array" ref="T684">_xlfn.IFS(M684&lt;=20,"Low",M684&lt;=50,"Medium",M684&lt;=90,"High")</f>
        <v>Medium</v>
      </c>
      <c r="U684" s="7">
        <f>Datos_Limpios[[#This Row],[Number of Complaints or Support]]/Datos_Limpios[[#This Row],[Account Length (in months)]]</f>
        <v>0</v>
      </c>
      <c r="V684" s="4" t="str" cm="1">
        <f t="array" ref="V684">_xlfn.IFS(H684&lt;30,"Under 30",H684&lt;66,"Middle Age",H684&gt;=66,"Senior")</f>
        <v>Middle Age</v>
      </c>
      <c r="W684" s="4" t="s">
        <v>40</v>
      </c>
    </row>
    <row r="685" spans="1:23" x14ac:dyDescent="0.3">
      <c r="A685" s="4" t="s">
        <v>799</v>
      </c>
      <c r="B685" s="4" t="s">
        <v>31</v>
      </c>
      <c r="C685" s="4">
        <v>15</v>
      </c>
      <c r="D685" s="4">
        <v>5</v>
      </c>
      <c r="E685" s="4" t="s">
        <v>31</v>
      </c>
      <c r="F685" s="4" t="s">
        <v>140</v>
      </c>
      <c r="G685" s="4" t="s">
        <v>33</v>
      </c>
      <c r="H685" s="4">
        <v>41</v>
      </c>
      <c r="I685" s="4" t="s">
        <v>24</v>
      </c>
      <c r="J685" s="4">
        <v>0</v>
      </c>
      <c r="K685" s="4" t="s">
        <v>27</v>
      </c>
      <c r="L685" s="4" t="s">
        <v>35</v>
      </c>
      <c r="M685" s="4">
        <v>61</v>
      </c>
      <c r="N685" s="4" t="s">
        <v>75</v>
      </c>
      <c r="O685" s="4" t="s">
        <v>76</v>
      </c>
      <c r="P685" s="5">
        <v>44933</v>
      </c>
      <c r="Q685" s="6">
        <v>70.049940519382716</v>
      </c>
      <c r="R685" s="4">
        <v>0</v>
      </c>
      <c r="S685" s="4" t="str" cm="1">
        <f t="array" ref="S685">_xlfn.IFS(R685=0,"None",R685&lt;3,"Low",R685&lt;6,"Medium",R685&lt;=10,"High")</f>
        <v>None</v>
      </c>
      <c r="T685" s="4" t="str" cm="1">
        <f t="array" ref="T685">_xlfn.IFS(M685&lt;=20,"Low",M685&lt;=50,"Medium",M685&lt;=90,"High")</f>
        <v>High</v>
      </c>
      <c r="U685" s="7">
        <f>Datos_Limpios[[#This Row],[Number of Complaints or Support]]/Datos_Limpios[[#This Row],[Account Length (in months)]]</f>
        <v>0</v>
      </c>
      <c r="V685" s="4" t="str" cm="1">
        <f t="array" ref="V685">_xlfn.IFS(H685&lt;30,"Under 30",H685&lt;66,"Middle Age",H685&gt;=66,"Senior")</f>
        <v>Middle Age</v>
      </c>
      <c r="W685" s="4" t="s">
        <v>40</v>
      </c>
    </row>
    <row r="686" spans="1:23" x14ac:dyDescent="0.3">
      <c r="A686" s="4" t="s">
        <v>800</v>
      </c>
      <c r="B686" s="4" t="s">
        <v>24</v>
      </c>
      <c r="C686" s="4">
        <v>20</v>
      </c>
      <c r="D686" s="4">
        <v>0</v>
      </c>
      <c r="E686" s="4" t="s">
        <v>31</v>
      </c>
      <c r="F686" s="4" t="s">
        <v>264</v>
      </c>
      <c r="G686" s="4" t="s">
        <v>26</v>
      </c>
      <c r="H686" s="4">
        <v>76</v>
      </c>
      <c r="I686" s="4" t="s">
        <v>24</v>
      </c>
      <c r="J686" s="4">
        <v>0</v>
      </c>
      <c r="K686" s="4" t="s">
        <v>34</v>
      </c>
      <c r="L686" s="4" t="s">
        <v>35</v>
      </c>
      <c r="M686" s="4">
        <v>54</v>
      </c>
      <c r="P686" s="5">
        <v>45274</v>
      </c>
      <c r="Q686" s="6">
        <v>48.160926931520791</v>
      </c>
      <c r="R686" s="4">
        <v>0</v>
      </c>
      <c r="S686" s="4" t="str" cm="1">
        <f t="array" ref="S686">_xlfn.IFS(R686=0,"None",R686&lt;3,"Low",R686&lt;6,"Medium",R686&lt;=10,"High")</f>
        <v>None</v>
      </c>
      <c r="T686" s="4" t="str" cm="1">
        <f t="array" ref="T686">_xlfn.IFS(M686&lt;=20,"Low",M686&lt;=50,"Medium",M686&lt;=90,"High")</f>
        <v>High</v>
      </c>
      <c r="U686" s="7">
        <f>Datos_Limpios[[#This Row],[Number of Complaints or Support]]/Datos_Limpios[[#This Row],[Account Length (in months)]]</f>
        <v>0</v>
      </c>
      <c r="V686" s="4" t="str" cm="1">
        <f t="array" ref="V686">_xlfn.IFS(H686&lt;30,"Under 30",H686&lt;66,"Middle Age",H686&gt;=66,"Senior")</f>
        <v>Senior</v>
      </c>
      <c r="W686" s="4" t="s">
        <v>47</v>
      </c>
    </row>
    <row r="687" spans="1:23" x14ac:dyDescent="0.3">
      <c r="A687" s="4" t="s">
        <v>801</v>
      </c>
      <c r="B687" s="4" t="s">
        <v>24</v>
      </c>
      <c r="C687" s="4">
        <v>50</v>
      </c>
      <c r="D687" s="4">
        <v>1</v>
      </c>
      <c r="E687" s="4" t="s">
        <v>24</v>
      </c>
      <c r="F687" s="4" t="s">
        <v>262</v>
      </c>
      <c r="G687" s="4" t="s">
        <v>26</v>
      </c>
      <c r="H687" s="4">
        <v>59</v>
      </c>
      <c r="I687" s="4" t="s">
        <v>31</v>
      </c>
      <c r="J687" s="4">
        <v>2</v>
      </c>
      <c r="K687" s="4" t="s">
        <v>46</v>
      </c>
      <c r="L687" s="4" t="s">
        <v>28</v>
      </c>
      <c r="M687" s="4">
        <v>10</v>
      </c>
      <c r="P687" s="5">
        <v>44250</v>
      </c>
      <c r="Q687" s="6">
        <v>8.7073991622765554</v>
      </c>
      <c r="R687" s="4">
        <v>4</v>
      </c>
      <c r="S687" s="4" t="str" cm="1">
        <f t="array" ref="S687">_xlfn.IFS(R687=0,"None",R687&lt;3,"Low",R687&lt;6,"Medium",R687&lt;=10,"High")</f>
        <v>Medium</v>
      </c>
      <c r="T687" s="4" t="str" cm="1">
        <f t="array" ref="T687">_xlfn.IFS(M687&lt;=20,"Low",M687&lt;=50,"Medium",M687&lt;=90,"High")</f>
        <v>Low</v>
      </c>
      <c r="U687" s="7">
        <f>Datos_Limpios[[#This Row],[Number of Complaints or Support]]/Datos_Limpios[[#This Row],[Account Length (in months)]]</f>
        <v>0.08</v>
      </c>
      <c r="V687" s="4" t="str" cm="1">
        <f t="array" ref="V687">_xlfn.IFS(H687&lt;30,"Under 30",H687&lt;66,"Middle Age",H687&gt;=66,"Senior")</f>
        <v>Middle Age</v>
      </c>
      <c r="W687" s="4" t="s">
        <v>29</v>
      </c>
    </row>
    <row r="688" spans="1:23" x14ac:dyDescent="0.3">
      <c r="A688" s="4" t="s">
        <v>802</v>
      </c>
      <c r="B688" s="4" t="s">
        <v>24</v>
      </c>
      <c r="C688" s="4">
        <v>41</v>
      </c>
      <c r="D688" s="4">
        <v>0</v>
      </c>
      <c r="E688" s="4" t="s">
        <v>31</v>
      </c>
      <c r="F688" s="4" t="s">
        <v>79</v>
      </c>
      <c r="G688" s="4" t="s">
        <v>26</v>
      </c>
      <c r="H688" s="4">
        <v>44</v>
      </c>
      <c r="I688" s="4" t="s">
        <v>24</v>
      </c>
      <c r="J688" s="4">
        <v>0</v>
      </c>
      <c r="K688" s="4" t="s">
        <v>34</v>
      </c>
      <c r="L688" s="4" t="s">
        <v>28</v>
      </c>
      <c r="M688" s="4">
        <v>51</v>
      </c>
      <c r="P688" s="5">
        <v>44963</v>
      </c>
      <c r="Q688" s="6">
        <v>46.65470983492736</v>
      </c>
      <c r="R688" s="4">
        <v>10</v>
      </c>
      <c r="S688" s="4" t="str" cm="1">
        <f t="array" ref="S688">_xlfn.IFS(R688=0,"None",R688&lt;3,"Low",R688&lt;6,"Medium",R688&lt;=10,"High")</f>
        <v>High</v>
      </c>
      <c r="T688" s="4" t="str" cm="1">
        <f t="array" ref="T688">_xlfn.IFS(M688&lt;=20,"Low",M688&lt;=50,"Medium",M688&lt;=90,"High")</f>
        <v>High</v>
      </c>
      <c r="U688" s="7">
        <f>Datos_Limpios[[#This Row],[Number of Complaints or Support]]/Datos_Limpios[[#This Row],[Account Length (in months)]]</f>
        <v>0.24390243902439024</v>
      </c>
      <c r="V688" s="4" t="str" cm="1">
        <f t="array" ref="V688">_xlfn.IFS(H688&lt;30,"Under 30",H688&lt;66,"Middle Age",H688&gt;=66,"Senior")</f>
        <v>Middle Age</v>
      </c>
      <c r="W688" s="4" t="s">
        <v>43</v>
      </c>
    </row>
    <row r="689" spans="1:23" x14ac:dyDescent="0.3">
      <c r="A689" s="4" t="s">
        <v>803</v>
      </c>
      <c r="B689" s="4" t="s">
        <v>24</v>
      </c>
      <c r="C689" s="4">
        <v>46</v>
      </c>
      <c r="D689" s="4">
        <v>0</v>
      </c>
      <c r="E689" s="4" t="s">
        <v>31</v>
      </c>
      <c r="F689" s="4" t="s">
        <v>159</v>
      </c>
      <c r="G689" s="4" t="s">
        <v>33</v>
      </c>
      <c r="H689" s="4">
        <v>32</v>
      </c>
      <c r="I689" s="4" t="s">
        <v>24</v>
      </c>
      <c r="J689" s="4">
        <v>0</v>
      </c>
      <c r="K689" s="4" t="s">
        <v>46</v>
      </c>
      <c r="L689" s="4" t="s">
        <v>35</v>
      </c>
      <c r="M689" s="4">
        <v>38</v>
      </c>
      <c r="P689" s="5">
        <v>44949</v>
      </c>
      <c r="Q689" s="6">
        <v>42.84679320270952</v>
      </c>
      <c r="R689" s="4">
        <v>0</v>
      </c>
      <c r="S689" s="4" t="str" cm="1">
        <f t="array" ref="S689">_xlfn.IFS(R689=0,"None",R689&lt;3,"Low",R689&lt;6,"Medium",R689&lt;=10,"High")</f>
        <v>None</v>
      </c>
      <c r="T689" s="4" t="str" cm="1">
        <f t="array" ref="T689">_xlfn.IFS(M689&lt;=20,"Low",M689&lt;=50,"Medium",M689&lt;=90,"High")</f>
        <v>Medium</v>
      </c>
      <c r="U689" s="7">
        <f>Datos_Limpios[[#This Row],[Number of Complaints or Support]]/Datos_Limpios[[#This Row],[Account Length (in months)]]</f>
        <v>0</v>
      </c>
      <c r="V689" s="4" t="str" cm="1">
        <f t="array" ref="V689">_xlfn.IFS(H689&lt;30,"Under 30",H689&lt;66,"Middle Age",H689&gt;=66,"Senior")</f>
        <v>Middle Age</v>
      </c>
      <c r="W689" s="4" t="s">
        <v>29</v>
      </c>
    </row>
    <row r="690" spans="1:23" x14ac:dyDescent="0.3">
      <c r="A690" s="4" t="s">
        <v>804</v>
      </c>
      <c r="B690" s="4" t="s">
        <v>24</v>
      </c>
      <c r="C690" s="4">
        <v>65</v>
      </c>
      <c r="D690" s="4">
        <v>0</v>
      </c>
      <c r="E690" s="4" t="s">
        <v>31</v>
      </c>
      <c r="F690" s="4" t="s">
        <v>74</v>
      </c>
      <c r="G690" s="4" t="s">
        <v>26</v>
      </c>
      <c r="H690" s="4">
        <v>44</v>
      </c>
      <c r="I690" s="4" t="s">
        <v>24</v>
      </c>
      <c r="J690" s="4">
        <v>0</v>
      </c>
      <c r="K690" s="4" t="s">
        <v>46</v>
      </c>
      <c r="L690" s="4" t="s">
        <v>28</v>
      </c>
      <c r="M690" s="4">
        <v>37</v>
      </c>
      <c r="P690" s="5">
        <v>45126</v>
      </c>
      <c r="Q690" s="6">
        <v>32.021283755872084</v>
      </c>
      <c r="R690" s="4">
        <v>1</v>
      </c>
      <c r="S690" s="4" t="str" cm="1">
        <f t="array" ref="S690">_xlfn.IFS(R690=0,"None",R690&lt;3,"Low",R690&lt;6,"Medium",R690&lt;=10,"High")</f>
        <v>Low</v>
      </c>
      <c r="T690" s="4" t="str" cm="1">
        <f t="array" ref="T690">_xlfn.IFS(M690&lt;=20,"Low",M690&lt;=50,"Medium",M690&lt;=90,"High")</f>
        <v>Medium</v>
      </c>
      <c r="U690" s="7">
        <f>Datos_Limpios[[#This Row],[Number of Complaints or Support]]/Datos_Limpios[[#This Row],[Account Length (in months)]]</f>
        <v>1.5384615384615385E-2</v>
      </c>
      <c r="V690" s="4" t="str" cm="1">
        <f t="array" ref="V690">_xlfn.IFS(H690&lt;30,"Under 30",H690&lt;66,"Middle Age",H690&gt;=66,"Senior")</f>
        <v>Middle Age</v>
      </c>
      <c r="W690" s="4" t="s">
        <v>43</v>
      </c>
    </row>
    <row r="691" spans="1:23" x14ac:dyDescent="0.3">
      <c r="A691" s="4" t="s">
        <v>805</v>
      </c>
      <c r="B691" s="4" t="s">
        <v>24</v>
      </c>
      <c r="C691" s="4">
        <v>71</v>
      </c>
      <c r="D691" s="4">
        <v>0</v>
      </c>
      <c r="E691" s="4" t="s">
        <v>24</v>
      </c>
      <c r="F691" s="4" t="s">
        <v>173</v>
      </c>
      <c r="G691" s="4" t="s">
        <v>26</v>
      </c>
      <c r="H691" s="4">
        <v>68</v>
      </c>
      <c r="I691" s="4" t="s">
        <v>24</v>
      </c>
      <c r="J691" s="4">
        <v>0</v>
      </c>
      <c r="K691" s="4" t="s">
        <v>46</v>
      </c>
      <c r="L691" s="4" t="s">
        <v>28</v>
      </c>
      <c r="M691" s="4">
        <v>52</v>
      </c>
      <c r="P691" s="5">
        <v>44090</v>
      </c>
      <c r="Q691" s="6">
        <v>48.600817388433072</v>
      </c>
      <c r="R691" s="4">
        <v>0</v>
      </c>
      <c r="S691" s="4" t="str" cm="1">
        <f t="array" ref="S691">_xlfn.IFS(R691=0,"None",R691&lt;3,"Low",R691&lt;6,"Medium",R691&lt;=10,"High")</f>
        <v>None</v>
      </c>
      <c r="T691" s="4" t="str" cm="1">
        <f t="array" ref="T691">_xlfn.IFS(M691&lt;=20,"Low",M691&lt;=50,"Medium",M691&lt;=90,"High")</f>
        <v>High</v>
      </c>
      <c r="U691" s="7">
        <f>Datos_Limpios[[#This Row],[Number of Complaints or Support]]/Datos_Limpios[[#This Row],[Account Length (in months)]]</f>
        <v>0</v>
      </c>
      <c r="V691" s="4" t="str" cm="1">
        <f t="array" ref="V691">_xlfn.IFS(H691&lt;30,"Under 30",H691&lt;66,"Middle Age",H691&gt;=66,"Senior")</f>
        <v>Senior</v>
      </c>
      <c r="W691" s="4" t="s">
        <v>43</v>
      </c>
    </row>
    <row r="692" spans="1:23" x14ac:dyDescent="0.3">
      <c r="A692" s="4" t="s">
        <v>806</v>
      </c>
      <c r="B692" s="4" t="s">
        <v>24</v>
      </c>
      <c r="C692" s="4">
        <v>45</v>
      </c>
      <c r="D692" s="4">
        <v>1</v>
      </c>
      <c r="E692" s="4" t="s">
        <v>24</v>
      </c>
      <c r="F692" s="4" t="s">
        <v>209</v>
      </c>
      <c r="G692" s="4" t="s">
        <v>33</v>
      </c>
      <c r="H692" s="4">
        <v>52</v>
      </c>
      <c r="I692" s="4" t="s">
        <v>31</v>
      </c>
      <c r="J692" s="4">
        <v>3</v>
      </c>
      <c r="K692" s="4" t="s">
        <v>46</v>
      </c>
      <c r="L692" s="4" t="s">
        <v>28</v>
      </c>
      <c r="M692" s="4">
        <v>11</v>
      </c>
      <c r="P692" s="5">
        <v>44577</v>
      </c>
      <c r="Q692" s="6">
        <v>11.844517573513119</v>
      </c>
      <c r="R692" s="4">
        <v>7</v>
      </c>
      <c r="S692" s="4" t="str" cm="1">
        <f t="array" ref="S692">_xlfn.IFS(R692=0,"None",R692&lt;3,"Low",R692&lt;6,"Medium",R692&lt;=10,"High")</f>
        <v>High</v>
      </c>
      <c r="T692" s="4" t="str" cm="1">
        <f t="array" ref="T692">_xlfn.IFS(M692&lt;=20,"Low",M692&lt;=50,"Medium",M692&lt;=90,"High")</f>
        <v>Low</v>
      </c>
      <c r="U692" s="7">
        <f>Datos_Limpios[[#This Row],[Number of Complaints or Support]]/Datos_Limpios[[#This Row],[Account Length (in months)]]</f>
        <v>0.15555555555555556</v>
      </c>
      <c r="V692" s="4" t="str" cm="1">
        <f t="array" ref="V692">_xlfn.IFS(H692&lt;30,"Under 30",H692&lt;66,"Middle Age",H692&gt;=66,"Senior")</f>
        <v>Middle Age</v>
      </c>
      <c r="W692" s="4" t="s">
        <v>40</v>
      </c>
    </row>
    <row r="693" spans="1:23" x14ac:dyDescent="0.3">
      <c r="A693" s="4" t="s">
        <v>807</v>
      </c>
      <c r="B693" s="4" t="s">
        <v>24</v>
      </c>
      <c r="C693" s="4">
        <v>64</v>
      </c>
      <c r="D693" s="4">
        <v>0</v>
      </c>
      <c r="E693" s="4" t="s">
        <v>24</v>
      </c>
      <c r="F693" s="4" t="s">
        <v>367</v>
      </c>
      <c r="G693" s="4" t="s">
        <v>26</v>
      </c>
      <c r="H693" s="4">
        <v>25</v>
      </c>
      <c r="I693" s="4" t="s">
        <v>24</v>
      </c>
      <c r="J693" s="4">
        <v>0</v>
      </c>
      <c r="K693" s="4" t="s">
        <v>46</v>
      </c>
      <c r="L693" s="4" t="s">
        <v>28</v>
      </c>
      <c r="M693" s="4">
        <v>11</v>
      </c>
      <c r="P693" s="5">
        <v>44157</v>
      </c>
      <c r="Q693" s="6">
        <v>13.09686649298142</v>
      </c>
      <c r="R693" s="4">
        <v>5</v>
      </c>
      <c r="S693" s="4" t="str" cm="1">
        <f t="array" ref="S693">_xlfn.IFS(R693=0,"None",R693&lt;3,"Low",R693&lt;6,"Medium",R693&lt;=10,"High")</f>
        <v>Medium</v>
      </c>
      <c r="T693" s="4" t="str" cm="1">
        <f t="array" ref="T693">_xlfn.IFS(M693&lt;=20,"Low",M693&lt;=50,"Medium",M693&lt;=90,"High")</f>
        <v>Low</v>
      </c>
      <c r="U693" s="7">
        <f>Datos_Limpios[[#This Row],[Number of Complaints or Support]]/Datos_Limpios[[#This Row],[Account Length (in months)]]</f>
        <v>7.8125E-2</v>
      </c>
      <c r="V693" s="4" t="str" cm="1">
        <f t="array" ref="V693">_xlfn.IFS(H693&lt;30,"Under 30",H693&lt;66,"Middle Age",H693&gt;=66,"Senior")</f>
        <v>Under 30</v>
      </c>
      <c r="W693" s="4" t="s">
        <v>29</v>
      </c>
    </row>
    <row r="694" spans="1:23" x14ac:dyDescent="0.3">
      <c r="A694" s="4" t="s">
        <v>808</v>
      </c>
      <c r="B694" s="4" t="s">
        <v>24</v>
      </c>
      <c r="C694" s="4">
        <v>18</v>
      </c>
      <c r="D694" s="4">
        <v>0</v>
      </c>
      <c r="E694" s="4" t="s">
        <v>24</v>
      </c>
      <c r="F694" s="4" t="s">
        <v>63</v>
      </c>
      <c r="G694" s="4" t="s">
        <v>33</v>
      </c>
      <c r="H694" s="4">
        <v>24</v>
      </c>
      <c r="I694" s="4" t="s">
        <v>24</v>
      </c>
      <c r="J694" s="4">
        <v>0</v>
      </c>
      <c r="K694" s="4" t="s">
        <v>27</v>
      </c>
      <c r="L694" s="4" t="s">
        <v>28</v>
      </c>
      <c r="M694" s="4">
        <v>8</v>
      </c>
      <c r="P694" s="5">
        <v>43932</v>
      </c>
      <c r="Q694" s="6">
        <v>6.6257738561807464</v>
      </c>
      <c r="R694" s="4">
        <v>4</v>
      </c>
      <c r="S694" s="4" t="str" cm="1">
        <f t="array" ref="S694">_xlfn.IFS(R694=0,"None",R694&lt;3,"Low",R694&lt;6,"Medium",R694&lt;=10,"High")</f>
        <v>Medium</v>
      </c>
      <c r="T694" s="4" t="str" cm="1">
        <f t="array" ref="T694">_xlfn.IFS(M694&lt;=20,"Low",M694&lt;=50,"Medium",M694&lt;=90,"High")</f>
        <v>Low</v>
      </c>
      <c r="U694" s="7">
        <f>Datos_Limpios[[#This Row],[Number of Complaints or Support]]/Datos_Limpios[[#This Row],[Account Length (in months)]]</f>
        <v>0.22222222222222221</v>
      </c>
      <c r="V694" s="4" t="str" cm="1">
        <f t="array" ref="V694">_xlfn.IFS(H694&lt;30,"Under 30",H694&lt;66,"Middle Age",H694&gt;=66,"Senior")</f>
        <v>Under 30</v>
      </c>
      <c r="W694" s="4" t="s">
        <v>40</v>
      </c>
    </row>
    <row r="695" spans="1:23" x14ac:dyDescent="0.3">
      <c r="A695" s="4" t="s">
        <v>809</v>
      </c>
      <c r="B695" s="4" t="s">
        <v>31</v>
      </c>
      <c r="C695" s="4">
        <v>5</v>
      </c>
      <c r="D695" s="4">
        <v>2</v>
      </c>
      <c r="E695" s="4" t="s">
        <v>31</v>
      </c>
      <c r="F695" s="4" t="s">
        <v>159</v>
      </c>
      <c r="G695" s="4" t="s">
        <v>33</v>
      </c>
      <c r="H695" s="4">
        <v>36</v>
      </c>
      <c r="I695" s="4" t="s">
        <v>24</v>
      </c>
      <c r="J695" s="4">
        <v>0</v>
      </c>
      <c r="K695" s="4" t="s">
        <v>27</v>
      </c>
      <c r="L695" s="4" t="s">
        <v>35</v>
      </c>
      <c r="M695" s="4">
        <v>29</v>
      </c>
      <c r="N695" s="4" t="s">
        <v>75</v>
      </c>
      <c r="O695" s="4" t="s">
        <v>76</v>
      </c>
      <c r="P695" s="5">
        <v>44969</v>
      </c>
      <c r="Q695" s="6">
        <v>33.748443962448363</v>
      </c>
      <c r="R695" s="4">
        <v>10</v>
      </c>
      <c r="S695" s="4" t="str" cm="1">
        <f t="array" ref="S695">_xlfn.IFS(R695=0,"None",R695&lt;3,"Low",R695&lt;6,"Medium",R695&lt;=10,"High")</f>
        <v>High</v>
      </c>
      <c r="T695" s="4" t="str" cm="1">
        <f t="array" ref="T695">_xlfn.IFS(M695&lt;=20,"Low",M695&lt;=50,"Medium",M695&lt;=90,"High")</f>
        <v>Medium</v>
      </c>
      <c r="U695" s="7">
        <f>Datos_Limpios[[#This Row],[Number of Complaints or Support]]/Datos_Limpios[[#This Row],[Account Length (in months)]]</f>
        <v>2</v>
      </c>
      <c r="V695" s="4" t="str" cm="1">
        <f t="array" ref="V695">_xlfn.IFS(H695&lt;30,"Under 30",H695&lt;66,"Middle Age",H695&gt;=66,"Senior")</f>
        <v>Middle Age</v>
      </c>
      <c r="W695" s="4" t="s">
        <v>29</v>
      </c>
    </row>
    <row r="696" spans="1:23" x14ac:dyDescent="0.3">
      <c r="A696" s="4" t="s">
        <v>810</v>
      </c>
      <c r="B696" s="4" t="s">
        <v>24</v>
      </c>
      <c r="C696" s="4">
        <v>8</v>
      </c>
      <c r="D696" s="4">
        <v>0</v>
      </c>
      <c r="E696" s="4" t="s">
        <v>24</v>
      </c>
      <c r="F696" s="4" t="s">
        <v>42</v>
      </c>
      <c r="G696" s="4" t="s">
        <v>33</v>
      </c>
      <c r="H696" s="4">
        <v>37</v>
      </c>
      <c r="I696" s="4" t="s">
        <v>24</v>
      </c>
      <c r="J696" s="4">
        <v>0</v>
      </c>
      <c r="K696" s="4" t="s">
        <v>27</v>
      </c>
      <c r="L696" s="4" t="s">
        <v>35</v>
      </c>
      <c r="M696" s="4">
        <v>9</v>
      </c>
      <c r="P696" s="5">
        <v>44124</v>
      </c>
      <c r="Q696" s="6">
        <v>7.9806075601956747</v>
      </c>
      <c r="R696" s="4">
        <v>10</v>
      </c>
      <c r="S696" s="4" t="str" cm="1">
        <f t="array" ref="S696">_xlfn.IFS(R696=0,"None",R696&lt;3,"Low",R696&lt;6,"Medium",R696&lt;=10,"High")</f>
        <v>High</v>
      </c>
      <c r="T696" s="4" t="str" cm="1">
        <f t="array" ref="T696">_xlfn.IFS(M696&lt;=20,"Low",M696&lt;=50,"Medium",M696&lt;=90,"High")</f>
        <v>Low</v>
      </c>
      <c r="U696" s="7">
        <f>Datos_Limpios[[#This Row],[Number of Complaints or Support]]/Datos_Limpios[[#This Row],[Account Length (in months)]]</f>
        <v>1.25</v>
      </c>
      <c r="V696" s="4" t="str" cm="1">
        <f t="array" ref="V696">_xlfn.IFS(H696&lt;30,"Under 30",H696&lt;66,"Middle Age",H696&gt;=66,"Senior")</f>
        <v>Middle Age</v>
      </c>
      <c r="W696" s="4" t="s">
        <v>43</v>
      </c>
    </row>
    <row r="697" spans="1:23" x14ac:dyDescent="0.3">
      <c r="A697" s="4" t="s">
        <v>811</v>
      </c>
      <c r="B697" s="4" t="s">
        <v>24</v>
      </c>
      <c r="C697" s="4">
        <v>58</v>
      </c>
      <c r="D697" s="4">
        <v>0</v>
      </c>
      <c r="E697" s="4" t="s">
        <v>31</v>
      </c>
      <c r="F697" s="4" t="s">
        <v>100</v>
      </c>
      <c r="G697" s="4" t="s">
        <v>26</v>
      </c>
      <c r="H697" s="4">
        <v>63</v>
      </c>
      <c r="I697" s="4" t="s">
        <v>24</v>
      </c>
      <c r="J697" s="4">
        <v>0</v>
      </c>
      <c r="K697" s="4" t="s">
        <v>46</v>
      </c>
      <c r="L697" s="4" t="s">
        <v>35</v>
      </c>
      <c r="M697" s="4">
        <v>41</v>
      </c>
      <c r="P697" s="5">
        <v>44246</v>
      </c>
      <c r="Q697" s="6">
        <v>48.180019580770647</v>
      </c>
      <c r="R697" s="4">
        <v>10</v>
      </c>
      <c r="S697" s="4" t="str" cm="1">
        <f t="array" ref="S697">_xlfn.IFS(R697=0,"None",R697&lt;3,"Low",R697&lt;6,"Medium",R697&lt;=10,"High")</f>
        <v>High</v>
      </c>
      <c r="T697" s="4" t="str" cm="1">
        <f t="array" ref="T697">_xlfn.IFS(M697&lt;=20,"Low",M697&lt;=50,"Medium",M697&lt;=90,"High")</f>
        <v>Medium</v>
      </c>
      <c r="U697" s="7">
        <f>Datos_Limpios[[#This Row],[Number of Complaints or Support]]/Datos_Limpios[[#This Row],[Account Length (in months)]]</f>
        <v>0.17241379310344829</v>
      </c>
      <c r="V697" s="4" t="str" cm="1">
        <f t="array" ref="V697">_xlfn.IFS(H697&lt;30,"Under 30",H697&lt;66,"Middle Age",H697&gt;=66,"Senior")</f>
        <v>Middle Age</v>
      </c>
      <c r="W697" s="4" t="s">
        <v>40</v>
      </c>
    </row>
    <row r="698" spans="1:23" x14ac:dyDescent="0.3">
      <c r="A698" s="4" t="s">
        <v>812</v>
      </c>
      <c r="B698" s="4" t="s">
        <v>31</v>
      </c>
      <c r="C698" s="4">
        <v>65</v>
      </c>
      <c r="D698" s="4">
        <v>1</v>
      </c>
      <c r="E698" s="4" t="s">
        <v>24</v>
      </c>
      <c r="F698" s="4" t="s">
        <v>213</v>
      </c>
      <c r="G698" s="4" t="s">
        <v>26</v>
      </c>
      <c r="H698" s="4">
        <v>44</v>
      </c>
      <c r="I698" s="4" t="s">
        <v>24</v>
      </c>
      <c r="J698" s="4">
        <v>0</v>
      </c>
      <c r="K698" s="4" t="s">
        <v>34</v>
      </c>
      <c r="L698" s="4" t="s">
        <v>28</v>
      </c>
      <c r="M698" s="4">
        <v>60</v>
      </c>
      <c r="N698" s="4" t="s">
        <v>38</v>
      </c>
      <c r="O698" s="4" t="s">
        <v>125</v>
      </c>
      <c r="P698" s="5">
        <v>44169</v>
      </c>
      <c r="Q698" s="6">
        <v>65.427958114677523</v>
      </c>
      <c r="R698" s="4">
        <v>2</v>
      </c>
      <c r="S698" s="4" t="str" cm="1">
        <f t="array" ref="S698">_xlfn.IFS(R698=0,"None",R698&lt;3,"Low",R698&lt;6,"Medium",R698&lt;=10,"High")</f>
        <v>Low</v>
      </c>
      <c r="T698" s="4" t="str" cm="1">
        <f t="array" ref="T698">_xlfn.IFS(M698&lt;=20,"Low",M698&lt;=50,"Medium",M698&lt;=90,"High")</f>
        <v>High</v>
      </c>
      <c r="U698" s="7">
        <f>Datos_Limpios[[#This Row],[Number of Complaints or Support]]/Datos_Limpios[[#This Row],[Account Length (in months)]]</f>
        <v>3.0769230769230771E-2</v>
      </c>
      <c r="V698" s="4" t="str" cm="1">
        <f t="array" ref="V698">_xlfn.IFS(H698&lt;30,"Under 30",H698&lt;66,"Middle Age",H698&gt;=66,"Senior")</f>
        <v>Middle Age</v>
      </c>
      <c r="W698" s="4" t="s">
        <v>47</v>
      </c>
    </row>
    <row r="699" spans="1:23" x14ac:dyDescent="0.3">
      <c r="A699" s="4" t="s">
        <v>813</v>
      </c>
      <c r="B699" s="4" t="s">
        <v>24</v>
      </c>
      <c r="C699" s="4">
        <v>1</v>
      </c>
      <c r="D699" s="4">
        <v>0</v>
      </c>
      <c r="E699" s="4" t="s">
        <v>24</v>
      </c>
      <c r="F699" s="4" t="s">
        <v>175</v>
      </c>
      <c r="G699" s="4" t="s">
        <v>26</v>
      </c>
      <c r="H699" s="4">
        <v>58</v>
      </c>
      <c r="I699" s="4" t="s">
        <v>24</v>
      </c>
      <c r="J699" s="4">
        <v>0</v>
      </c>
      <c r="K699" s="4" t="s">
        <v>27</v>
      </c>
      <c r="L699" s="4" t="s">
        <v>28</v>
      </c>
      <c r="M699" s="4">
        <v>12</v>
      </c>
      <c r="P699" s="5">
        <v>44788</v>
      </c>
      <c r="Q699" s="6">
        <v>14.23201814300689</v>
      </c>
      <c r="R699" s="4">
        <v>8</v>
      </c>
      <c r="S699" s="4" t="str" cm="1">
        <f t="array" ref="S699">_xlfn.IFS(R699=0,"None",R699&lt;3,"Low",R699&lt;6,"Medium",R699&lt;=10,"High")</f>
        <v>High</v>
      </c>
      <c r="T699" s="4" t="str" cm="1">
        <f t="array" ref="T699">_xlfn.IFS(M699&lt;=20,"Low",M699&lt;=50,"Medium",M699&lt;=90,"High")</f>
        <v>Low</v>
      </c>
      <c r="U699" s="7">
        <f>Datos_Limpios[[#This Row],[Number of Complaints or Support]]/Datos_Limpios[[#This Row],[Account Length (in months)]]</f>
        <v>8</v>
      </c>
      <c r="V699" s="4" t="str" cm="1">
        <f t="array" ref="V699">_xlfn.IFS(H699&lt;30,"Under 30",H699&lt;66,"Middle Age",H699&gt;=66,"Senior")</f>
        <v>Middle Age</v>
      </c>
      <c r="W699" s="4" t="s">
        <v>29</v>
      </c>
    </row>
    <row r="700" spans="1:23" x14ac:dyDescent="0.3">
      <c r="A700" s="4" t="s">
        <v>814</v>
      </c>
      <c r="B700" s="4" t="s">
        <v>24</v>
      </c>
      <c r="C700" s="4">
        <v>74</v>
      </c>
      <c r="D700" s="4">
        <v>2</v>
      </c>
      <c r="E700" s="4" t="s">
        <v>31</v>
      </c>
      <c r="F700" s="4" t="s">
        <v>118</v>
      </c>
      <c r="G700" s="4" t="s">
        <v>33</v>
      </c>
      <c r="H700" s="4">
        <v>32</v>
      </c>
      <c r="I700" s="4" t="s">
        <v>31</v>
      </c>
      <c r="J700" s="4">
        <v>6</v>
      </c>
      <c r="K700" s="4" t="s">
        <v>46</v>
      </c>
      <c r="L700" s="4" t="s">
        <v>28</v>
      </c>
      <c r="M700" s="4">
        <v>33</v>
      </c>
      <c r="P700" s="5">
        <v>44323</v>
      </c>
      <c r="Q700" s="6">
        <v>26.556880554580289</v>
      </c>
      <c r="R700" s="4">
        <v>4</v>
      </c>
      <c r="S700" s="4" t="str" cm="1">
        <f t="array" ref="S700">_xlfn.IFS(R700=0,"None",R700&lt;3,"Low",R700&lt;6,"Medium",R700&lt;=10,"High")</f>
        <v>Medium</v>
      </c>
      <c r="T700" s="4" t="str" cm="1">
        <f t="array" ref="T700">_xlfn.IFS(M700&lt;=20,"Low",M700&lt;=50,"Medium",M700&lt;=90,"High")</f>
        <v>Medium</v>
      </c>
      <c r="U700" s="7">
        <f>Datos_Limpios[[#This Row],[Number of Complaints or Support]]/Datos_Limpios[[#This Row],[Account Length (in months)]]</f>
        <v>5.4054054054054057E-2</v>
      </c>
      <c r="V700" s="4" t="str" cm="1">
        <f t="array" ref="V700">_xlfn.IFS(H700&lt;30,"Under 30",H700&lt;66,"Middle Age",H700&gt;=66,"Senior")</f>
        <v>Middle Age</v>
      </c>
      <c r="W700" s="4" t="s">
        <v>47</v>
      </c>
    </row>
    <row r="701" spans="1:23" x14ac:dyDescent="0.3">
      <c r="A701" s="4" t="s">
        <v>815</v>
      </c>
      <c r="B701" s="4" t="s">
        <v>24</v>
      </c>
      <c r="C701" s="4">
        <v>35</v>
      </c>
      <c r="D701" s="4">
        <v>0</v>
      </c>
      <c r="E701" s="4" t="s">
        <v>24</v>
      </c>
      <c r="F701" s="4" t="s">
        <v>155</v>
      </c>
      <c r="G701" s="4" t="s">
        <v>26</v>
      </c>
      <c r="H701" s="4">
        <v>60</v>
      </c>
      <c r="I701" s="4" t="s">
        <v>24</v>
      </c>
      <c r="J701" s="4">
        <v>0</v>
      </c>
      <c r="K701" s="4" t="s">
        <v>34</v>
      </c>
      <c r="L701" s="4" t="s">
        <v>35</v>
      </c>
      <c r="M701" s="4">
        <v>9</v>
      </c>
      <c r="P701" s="5">
        <v>44300</v>
      </c>
      <c r="Q701" s="6">
        <v>7.3929907852224011</v>
      </c>
      <c r="R701" s="4">
        <v>8</v>
      </c>
      <c r="S701" s="4" t="str" cm="1">
        <f t="array" ref="S701">_xlfn.IFS(R701=0,"None",R701&lt;3,"Low",R701&lt;6,"Medium",R701&lt;=10,"High")</f>
        <v>High</v>
      </c>
      <c r="T701" s="4" t="str" cm="1">
        <f t="array" ref="T701">_xlfn.IFS(M701&lt;=20,"Low",M701&lt;=50,"Medium",M701&lt;=90,"High")</f>
        <v>Low</v>
      </c>
      <c r="U701" s="7">
        <f>Datos_Limpios[[#This Row],[Number of Complaints or Support]]/Datos_Limpios[[#This Row],[Account Length (in months)]]</f>
        <v>0.22857142857142856</v>
      </c>
      <c r="V701" s="4" t="str" cm="1">
        <f t="array" ref="V701">_xlfn.IFS(H701&lt;30,"Under 30",H701&lt;66,"Middle Age",H701&gt;=66,"Senior")</f>
        <v>Middle Age</v>
      </c>
      <c r="W701" s="4" t="s">
        <v>40</v>
      </c>
    </row>
    <row r="702" spans="1:23" x14ac:dyDescent="0.3">
      <c r="A702" s="4" t="s">
        <v>816</v>
      </c>
      <c r="B702" s="4" t="s">
        <v>24</v>
      </c>
      <c r="C702" s="4">
        <v>12</v>
      </c>
      <c r="D702" s="4">
        <v>0</v>
      </c>
      <c r="E702" s="4" t="s">
        <v>24</v>
      </c>
      <c r="F702" s="4" t="s">
        <v>124</v>
      </c>
      <c r="G702" s="4" t="s">
        <v>33</v>
      </c>
      <c r="H702" s="4">
        <v>38</v>
      </c>
      <c r="I702" s="4" t="s">
        <v>31</v>
      </c>
      <c r="J702" s="4">
        <v>5</v>
      </c>
      <c r="K702" s="4" t="s">
        <v>27</v>
      </c>
      <c r="L702" s="4" t="s">
        <v>35</v>
      </c>
      <c r="M702" s="4">
        <v>25</v>
      </c>
      <c r="P702" s="5">
        <v>44548</v>
      </c>
      <c r="Q702" s="6">
        <v>26.525711677231541</v>
      </c>
      <c r="R702" s="4">
        <v>6</v>
      </c>
      <c r="S702" s="4" t="str" cm="1">
        <f t="array" ref="S702">_xlfn.IFS(R702=0,"None",R702&lt;3,"Low",R702&lt;6,"Medium",R702&lt;=10,"High")</f>
        <v>High</v>
      </c>
      <c r="T702" s="4" t="str" cm="1">
        <f t="array" ref="T702">_xlfn.IFS(M702&lt;=20,"Low",M702&lt;=50,"Medium",M702&lt;=90,"High")</f>
        <v>Medium</v>
      </c>
      <c r="U702" s="7">
        <f>Datos_Limpios[[#This Row],[Number of Complaints or Support]]/Datos_Limpios[[#This Row],[Account Length (in months)]]</f>
        <v>0.5</v>
      </c>
      <c r="V702" s="4" t="str" cm="1">
        <f t="array" ref="V702">_xlfn.IFS(H702&lt;30,"Under 30",H702&lt;66,"Middle Age",H702&gt;=66,"Senior")</f>
        <v>Middle Age</v>
      </c>
      <c r="W702" s="4" t="s">
        <v>43</v>
      </c>
    </row>
    <row r="703" spans="1:23" x14ac:dyDescent="0.3">
      <c r="A703" s="4" t="s">
        <v>817</v>
      </c>
      <c r="B703" s="4" t="s">
        <v>24</v>
      </c>
      <c r="C703" s="4">
        <v>73</v>
      </c>
      <c r="D703" s="4">
        <v>2</v>
      </c>
      <c r="E703" s="4" t="s">
        <v>31</v>
      </c>
      <c r="F703" s="4" t="s">
        <v>54</v>
      </c>
      <c r="G703" s="4" t="s">
        <v>26</v>
      </c>
      <c r="H703" s="4">
        <v>26</v>
      </c>
      <c r="I703" s="4" t="s">
        <v>24</v>
      </c>
      <c r="J703" s="4">
        <v>0</v>
      </c>
      <c r="K703" s="4" t="s">
        <v>46</v>
      </c>
      <c r="L703" s="4" t="s">
        <v>28</v>
      </c>
      <c r="M703" s="4">
        <v>54</v>
      </c>
      <c r="P703" s="5">
        <v>44697</v>
      </c>
      <c r="Q703" s="6">
        <v>58.706112081049277</v>
      </c>
      <c r="R703" s="4">
        <v>2</v>
      </c>
      <c r="S703" s="4" t="str" cm="1">
        <f t="array" ref="S703">_xlfn.IFS(R703=0,"None",R703&lt;3,"Low",R703&lt;6,"Medium",R703&lt;=10,"High")</f>
        <v>Low</v>
      </c>
      <c r="T703" s="4" t="str" cm="1">
        <f t="array" ref="T703">_xlfn.IFS(M703&lt;=20,"Low",M703&lt;=50,"Medium",M703&lt;=90,"High")</f>
        <v>High</v>
      </c>
      <c r="U703" s="7">
        <f>Datos_Limpios[[#This Row],[Number of Complaints or Support]]/Datos_Limpios[[#This Row],[Account Length (in months)]]</f>
        <v>2.7397260273972601E-2</v>
      </c>
      <c r="V703" s="4" t="str" cm="1">
        <f t="array" ref="V703">_xlfn.IFS(H703&lt;30,"Under 30",H703&lt;66,"Middle Age",H703&gt;=66,"Senior")</f>
        <v>Under 30</v>
      </c>
      <c r="W703" s="4" t="s">
        <v>43</v>
      </c>
    </row>
    <row r="704" spans="1:23" x14ac:dyDescent="0.3">
      <c r="A704" s="4" t="s">
        <v>818</v>
      </c>
      <c r="B704" s="4" t="s">
        <v>31</v>
      </c>
      <c r="C704" s="4">
        <v>25</v>
      </c>
      <c r="D704" s="4">
        <v>3</v>
      </c>
      <c r="E704" s="4" t="s">
        <v>31</v>
      </c>
      <c r="F704" s="4" t="s">
        <v>58</v>
      </c>
      <c r="G704" s="4" t="s">
        <v>33</v>
      </c>
      <c r="H704" s="4">
        <v>80</v>
      </c>
      <c r="I704" s="4" t="s">
        <v>24</v>
      </c>
      <c r="J704" s="4">
        <v>0</v>
      </c>
      <c r="K704" s="4" t="s">
        <v>27</v>
      </c>
      <c r="L704" s="4" t="s">
        <v>35</v>
      </c>
      <c r="M704" s="4">
        <v>42</v>
      </c>
      <c r="N704" s="4" t="s">
        <v>38</v>
      </c>
      <c r="O704" s="4" t="s">
        <v>125</v>
      </c>
      <c r="P704" s="5">
        <v>45090</v>
      </c>
      <c r="Q704" s="6">
        <v>40.827210656143897</v>
      </c>
      <c r="R704" s="4">
        <v>9</v>
      </c>
      <c r="S704" s="4" t="str" cm="1">
        <f t="array" ref="S704">_xlfn.IFS(R704=0,"None",R704&lt;3,"Low",R704&lt;6,"Medium",R704&lt;=10,"High")</f>
        <v>High</v>
      </c>
      <c r="T704" s="4" t="str" cm="1">
        <f t="array" ref="T704">_xlfn.IFS(M704&lt;=20,"Low",M704&lt;=50,"Medium",M704&lt;=90,"High")</f>
        <v>Medium</v>
      </c>
      <c r="U704" s="7">
        <f>Datos_Limpios[[#This Row],[Number of Complaints or Support]]/Datos_Limpios[[#This Row],[Account Length (in months)]]</f>
        <v>0.36</v>
      </c>
      <c r="V704" s="4" t="str" cm="1">
        <f t="array" ref="V704">_xlfn.IFS(H704&lt;30,"Under 30",H704&lt;66,"Middle Age",H704&gt;=66,"Senior")</f>
        <v>Senior</v>
      </c>
      <c r="W704" s="4" t="s">
        <v>29</v>
      </c>
    </row>
    <row r="705" spans="1:23" x14ac:dyDescent="0.3">
      <c r="A705" s="4" t="s">
        <v>819</v>
      </c>
      <c r="B705" s="4" t="s">
        <v>24</v>
      </c>
      <c r="C705" s="4">
        <v>5</v>
      </c>
      <c r="D705" s="4">
        <v>1</v>
      </c>
      <c r="E705" s="4" t="s">
        <v>31</v>
      </c>
      <c r="F705" s="4" t="s">
        <v>56</v>
      </c>
      <c r="G705" s="4" t="s">
        <v>26</v>
      </c>
      <c r="H705" s="4">
        <v>45</v>
      </c>
      <c r="I705" s="4" t="s">
        <v>24</v>
      </c>
      <c r="J705" s="4">
        <v>0</v>
      </c>
      <c r="K705" s="4" t="s">
        <v>27</v>
      </c>
      <c r="L705" s="4" t="s">
        <v>28</v>
      </c>
      <c r="M705" s="4">
        <v>21</v>
      </c>
      <c r="P705" s="5">
        <v>45284</v>
      </c>
      <c r="Q705" s="6">
        <v>21.438196128621382</v>
      </c>
      <c r="R705" s="4">
        <v>9</v>
      </c>
      <c r="S705" s="4" t="str" cm="1">
        <f t="array" ref="S705">_xlfn.IFS(R705=0,"None",R705&lt;3,"Low",R705&lt;6,"Medium",R705&lt;=10,"High")</f>
        <v>High</v>
      </c>
      <c r="T705" s="4" t="str" cm="1">
        <f t="array" ref="T705">_xlfn.IFS(M705&lt;=20,"Low",M705&lt;=50,"Medium",M705&lt;=90,"High")</f>
        <v>Medium</v>
      </c>
      <c r="U705" s="7">
        <f>Datos_Limpios[[#This Row],[Number of Complaints or Support]]/Datos_Limpios[[#This Row],[Account Length (in months)]]</f>
        <v>1.8</v>
      </c>
      <c r="V705" s="4" t="str" cm="1">
        <f t="array" ref="V705">_xlfn.IFS(H705&lt;30,"Under 30",H705&lt;66,"Middle Age",H705&gt;=66,"Senior")</f>
        <v>Middle Age</v>
      </c>
      <c r="W705" s="4" t="s">
        <v>29</v>
      </c>
    </row>
    <row r="706" spans="1:23" x14ac:dyDescent="0.3">
      <c r="A706" s="4" t="s">
        <v>820</v>
      </c>
      <c r="B706" s="4" t="s">
        <v>31</v>
      </c>
      <c r="C706" s="4">
        <v>1</v>
      </c>
      <c r="D706" s="4">
        <v>3</v>
      </c>
      <c r="E706" s="4" t="s">
        <v>31</v>
      </c>
      <c r="F706" s="4" t="s">
        <v>367</v>
      </c>
      <c r="G706" s="4" t="s">
        <v>26</v>
      </c>
      <c r="H706" s="4">
        <v>25</v>
      </c>
      <c r="I706" s="4" t="s">
        <v>24</v>
      </c>
      <c r="J706" s="4">
        <v>0</v>
      </c>
      <c r="K706" s="4" t="s">
        <v>27</v>
      </c>
      <c r="L706" s="4" t="s">
        <v>35</v>
      </c>
      <c r="M706" s="4">
        <v>36</v>
      </c>
      <c r="N706" s="4" t="s">
        <v>38</v>
      </c>
      <c r="O706" s="4" t="s">
        <v>142</v>
      </c>
      <c r="P706" s="5">
        <v>45204</v>
      </c>
      <c r="Q706" s="6">
        <v>30.79208619308578</v>
      </c>
      <c r="R706" s="4">
        <v>4</v>
      </c>
      <c r="S706" s="4" t="str" cm="1">
        <f t="array" ref="S706">_xlfn.IFS(R706=0,"None",R706&lt;3,"Low",R706&lt;6,"Medium",R706&lt;=10,"High")</f>
        <v>Medium</v>
      </c>
      <c r="T706" s="4" t="str" cm="1">
        <f t="array" ref="T706">_xlfn.IFS(M706&lt;=20,"Low",M706&lt;=50,"Medium",M706&lt;=90,"High")</f>
        <v>Medium</v>
      </c>
      <c r="U706" s="7">
        <f>Datos_Limpios[[#This Row],[Number of Complaints or Support]]/Datos_Limpios[[#This Row],[Account Length (in months)]]</f>
        <v>4</v>
      </c>
      <c r="V706" s="4" t="str" cm="1">
        <f t="array" ref="V706">_xlfn.IFS(H706&lt;30,"Under 30",H706&lt;66,"Middle Age",H706&gt;=66,"Senior")</f>
        <v>Under 30</v>
      </c>
      <c r="W706" s="4" t="s">
        <v>29</v>
      </c>
    </row>
    <row r="707" spans="1:23" x14ac:dyDescent="0.3">
      <c r="A707" s="4" t="s">
        <v>821</v>
      </c>
      <c r="B707" s="4" t="s">
        <v>24</v>
      </c>
      <c r="C707" s="4">
        <v>54</v>
      </c>
      <c r="D707" s="4">
        <v>0</v>
      </c>
      <c r="E707" s="4" t="s">
        <v>31</v>
      </c>
      <c r="F707" s="4" t="s">
        <v>52</v>
      </c>
      <c r="G707" s="4" t="s">
        <v>33</v>
      </c>
      <c r="H707" s="4">
        <v>54</v>
      </c>
      <c r="I707" s="4" t="s">
        <v>31</v>
      </c>
      <c r="J707" s="4">
        <v>3</v>
      </c>
      <c r="K707" s="4" t="s">
        <v>34</v>
      </c>
      <c r="L707" s="4" t="s">
        <v>35</v>
      </c>
      <c r="M707" s="4">
        <v>56</v>
      </c>
      <c r="P707" s="5">
        <v>43946</v>
      </c>
      <c r="Q707" s="6">
        <v>47.005626582431063</v>
      </c>
      <c r="R707" s="4">
        <v>9</v>
      </c>
      <c r="S707" s="4" t="str" cm="1">
        <f t="array" ref="S707">_xlfn.IFS(R707=0,"None",R707&lt;3,"Low",R707&lt;6,"Medium",R707&lt;=10,"High")</f>
        <v>High</v>
      </c>
      <c r="T707" s="4" t="str" cm="1">
        <f t="array" ref="T707">_xlfn.IFS(M707&lt;=20,"Low",M707&lt;=50,"Medium",M707&lt;=90,"High")</f>
        <v>High</v>
      </c>
      <c r="U707" s="7">
        <f>Datos_Limpios[[#This Row],[Number of Complaints or Support]]/Datos_Limpios[[#This Row],[Account Length (in months)]]</f>
        <v>0.16666666666666666</v>
      </c>
      <c r="V707" s="4" t="str" cm="1">
        <f t="array" ref="V707">_xlfn.IFS(H707&lt;30,"Under 30",H707&lt;66,"Middle Age",H707&gt;=66,"Senior")</f>
        <v>Middle Age</v>
      </c>
      <c r="W707" s="4" t="s">
        <v>40</v>
      </c>
    </row>
    <row r="708" spans="1:23" x14ac:dyDescent="0.3">
      <c r="A708" s="4" t="s">
        <v>822</v>
      </c>
      <c r="B708" s="4" t="s">
        <v>24</v>
      </c>
      <c r="C708" s="4">
        <v>4</v>
      </c>
      <c r="D708" s="4">
        <v>0</v>
      </c>
      <c r="E708" s="4" t="s">
        <v>31</v>
      </c>
      <c r="F708" s="4" t="s">
        <v>138</v>
      </c>
      <c r="G708" s="4" t="s">
        <v>26</v>
      </c>
      <c r="H708" s="4">
        <v>55</v>
      </c>
      <c r="I708" s="4" t="s">
        <v>24</v>
      </c>
      <c r="J708" s="4">
        <v>0</v>
      </c>
      <c r="K708" s="4" t="s">
        <v>27</v>
      </c>
      <c r="L708" s="4" t="s">
        <v>28</v>
      </c>
      <c r="M708" s="4">
        <v>21</v>
      </c>
      <c r="P708" s="5">
        <v>45243</v>
      </c>
      <c r="Q708" s="6">
        <v>22.09002997131088</v>
      </c>
      <c r="R708" s="4">
        <v>2</v>
      </c>
      <c r="S708" s="4" t="str" cm="1">
        <f t="array" ref="S708">_xlfn.IFS(R708=0,"None",R708&lt;3,"Low",R708&lt;6,"Medium",R708&lt;=10,"High")</f>
        <v>Low</v>
      </c>
      <c r="T708" s="4" t="str" cm="1">
        <f t="array" ref="T708">_xlfn.IFS(M708&lt;=20,"Low",M708&lt;=50,"Medium",M708&lt;=90,"High")</f>
        <v>Medium</v>
      </c>
      <c r="U708" s="7">
        <f>Datos_Limpios[[#This Row],[Number of Complaints or Support]]/Datos_Limpios[[#This Row],[Account Length (in months)]]</f>
        <v>0.5</v>
      </c>
      <c r="V708" s="4" t="str" cm="1">
        <f t="array" ref="V708">_xlfn.IFS(H708&lt;30,"Under 30",H708&lt;66,"Middle Age",H708&gt;=66,"Senior")</f>
        <v>Middle Age</v>
      </c>
      <c r="W708" s="4" t="s">
        <v>47</v>
      </c>
    </row>
    <row r="709" spans="1:23" x14ac:dyDescent="0.3">
      <c r="A709" s="4" t="s">
        <v>823</v>
      </c>
      <c r="B709" s="4" t="s">
        <v>24</v>
      </c>
      <c r="C709" s="4">
        <v>69</v>
      </c>
      <c r="D709" s="4">
        <v>0</v>
      </c>
      <c r="E709" s="4" t="s">
        <v>24</v>
      </c>
      <c r="F709" s="4" t="s">
        <v>54</v>
      </c>
      <c r="G709" s="4" t="s">
        <v>33</v>
      </c>
      <c r="H709" s="4">
        <v>24</v>
      </c>
      <c r="I709" s="4" t="s">
        <v>31</v>
      </c>
      <c r="J709" s="4">
        <v>4</v>
      </c>
      <c r="K709" s="4" t="s">
        <v>46</v>
      </c>
      <c r="L709" s="4" t="s">
        <v>28</v>
      </c>
      <c r="M709" s="4">
        <v>31</v>
      </c>
      <c r="P709" s="5">
        <v>44749</v>
      </c>
      <c r="Q709" s="6">
        <v>27.567535040613439</v>
      </c>
      <c r="R709" s="4">
        <v>7</v>
      </c>
      <c r="S709" s="4" t="str" cm="1">
        <f t="array" ref="S709">_xlfn.IFS(R709=0,"None",R709&lt;3,"Low",R709&lt;6,"Medium",R709&lt;=10,"High")</f>
        <v>High</v>
      </c>
      <c r="T709" s="4" t="str" cm="1">
        <f t="array" ref="T709">_xlfn.IFS(M709&lt;=20,"Low",M709&lt;=50,"Medium",M709&lt;=90,"High")</f>
        <v>Medium</v>
      </c>
      <c r="U709" s="7">
        <f>Datos_Limpios[[#This Row],[Number of Complaints or Support]]/Datos_Limpios[[#This Row],[Account Length (in months)]]</f>
        <v>0.10144927536231885</v>
      </c>
      <c r="V709" s="4" t="str" cm="1">
        <f t="array" ref="V709">_xlfn.IFS(H709&lt;30,"Under 30",H709&lt;66,"Middle Age",H709&gt;=66,"Senior")</f>
        <v>Under 30</v>
      </c>
      <c r="W709" s="4" t="s">
        <v>43</v>
      </c>
    </row>
    <row r="710" spans="1:23" x14ac:dyDescent="0.3">
      <c r="A710" s="4" t="s">
        <v>824</v>
      </c>
      <c r="B710" s="4" t="s">
        <v>31</v>
      </c>
      <c r="C710" s="4">
        <v>1</v>
      </c>
      <c r="D710" s="4">
        <v>4</v>
      </c>
      <c r="E710" s="4" t="s">
        <v>24</v>
      </c>
      <c r="F710" s="4" t="s">
        <v>72</v>
      </c>
      <c r="G710" s="4" t="s">
        <v>26</v>
      </c>
      <c r="H710" s="4">
        <v>67</v>
      </c>
      <c r="I710" s="4" t="s">
        <v>24</v>
      </c>
      <c r="J710" s="4">
        <v>0</v>
      </c>
      <c r="K710" s="4" t="s">
        <v>27</v>
      </c>
      <c r="L710" s="4" t="s">
        <v>35</v>
      </c>
      <c r="M710" s="4">
        <v>10</v>
      </c>
      <c r="N710" s="4" t="s">
        <v>66</v>
      </c>
      <c r="O710" s="4" t="s">
        <v>779</v>
      </c>
      <c r="P710" s="5">
        <v>45272</v>
      </c>
      <c r="Q710" s="6">
        <v>8.9217749663055415</v>
      </c>
      <c r="R710" s="4">
        <v>5</v>
      </c>
      <c r="S710" s="4" t="str" cm="1">
        <f t="array" ref="S710">_xlfn.IFS(R710=0,"None",R710&lt;3,"Low",R710&lt;6,"Medium",R710&lt;=10,"High")</f>
        <v>Medium</v>
      </c>
      <c r="T710" s="4" t="str" cm="1">
        <f t="array" ref="T710">_xlfn.IFS(M710&lt;=20,"Low",M710&lt;=50,"Medium",M710&lt;=90,"High")</f>
        <v>Low</v>
      </c>
      <c r="U710" s="7">
        <f>Datos_Limpios[[#This Row],[Number of Complaints or Support]]/Datos_Limpios[[#This Row],[Account Length (in months)]]</f>
        <v>5</v>
      </c>
      <c r="V710" s="4" t="str" cm="1">
        <f t="array" ref="V710">_xlfn.IFS(H710&lt;30,"Under 30",H710&lt;66,"Middle Age",H710&gt;=66,"Senior")</f>
        <v>Senior</v>
      </c>
      <c r="W710" s="4" t="s">
        <v>29</v>
      </c>
    </row>
    <row r="711" spans="1:23" x14ac:dyDescent="0.3">
      <c r="A711" s="4" t="s">
        <v>825</v>
      </c>
      <c r="B711" s="4" t="s">
        <v>24</v>
      </c>
      <c r="C711" s="4">
        <v>27</v>
      </c>
      <c r="D711" s="4">
        <v>0</v>
      </c>
      <c r="E711" s="4" t="s">
        <v>31</v>
      </c>
      <c r="F711" s="4" t="s">
        <v>65</v>
      </c>
      <c r="G711" s="4" t="s">
        <v>26</v>
      </c>
      <c r="H711" s="4">
        <v>25</v>
      </c>
      <c r="I711" s="4" t="s">
        <v>24</v>
      </c>
      <c r="J711" s="4">
        <v>0</v>
      </c>
      <c r="K711" s="4" t="s">
        <v>27</v>
      </c>
      <c r="L711" s="4" t="s">
        <v>35</v>
      </c>
      <c r="M711" s="4">
        <v>41</v>
      </c>
      <c r="P711" s="5">
        <v>44004</v>
      </c>
      <c r="Q711" s="6">
        <v>47.393138087032163</v>
      </c>
      <c r="R711" s="4">
        <v>9</v>
      </c>
      <c r="S711" s="4" t="str" cm="1">
        <f t="array" ref="S711">_xlfn.IFS(R711=0,"None",R711&lt;3,"Low",R711&lt;6,"Medium",R711&lt;=10,"High")</f>
        <v>High</v>
      </c>
      <c r="T711" s="4" t="str" cm="1">
        <f t="array" ref="T711">_xlfn.IFS(M711&lt;=20,"Low",M711&lt;=50,"Medium",M711&lt;=90,"High")</f>
        <v>Medium</v>
      </c>
      <c r="U711" s="7">
        <f>Datos_Limpios[[#This Row],[Number of Complaints or Support]]/Datos_Limpios[[#This Row],[Account Length (in months)]]</f>
        <v>0.33333333333333331</v>
      </c>
      <c r="V711" s="4" t="str" cm="1">
        <f t="array" ref="V711">_xlfn.IFS(H711&lt;30,"Under 30",H711&lt;66,"Middle Age",H711&gt;=66,"Senior")</f>
        <v>Under 30</v>
      </c>
      <c r="W711" s="4" t="s">
        <v>43</v>
      </c>
    </row>
    <row r="712" spans="1:23" x14ac:dyDescent="0.3">
      <c r="A712" s="4" t="s">
        <v>826</v>
      </c>
      <c r="B712" s="4" t="s">
        <v>24</v>
      </c>
      <c r="C712" s="4">
        <v>48</v>
      </c>
      <c r="D712" s="4">
        <v>0</v>
      </c>
      <c r="E712" s="4" t="s">
        <v>31</v>
      </c>
      <c r="F712" s="4" t="s">
        <v>74</v>
      </c>
      <c r="G712" s="4" t="s">
        <v>33</v>
      </c>
      <c r="H712" s="4">
        <v>33</v>
      </c>
      <c r="I712" s="4" t="s">
        <v>31</v>
      </c>
      <c r="J712" s="4">
        <v>3</v>
      </c>
      <c r="K712" s="4" t="s">
        <v>46</v>
      </c>
      <c r="L712" s="4" t="s">
        <v>115</v>
      </c>
      <c r="M712" s="4">
        <v>47</v>
      </c>
      <c r="P712" s="5">
        <v>44016</v>
      </c>
      <c r="Q712" s="6">
        <v>39.695165708231691</v>
      </c>
      <c r="R712" s="4">
        <v>7</v>
      </c>
      <c r="S712" s="4" t="str" cm="1">
        <f t="array" ref="S712">_xlfn.IFS(R712=0,"None",R712&lt;3,"Low",R712&lt;6,"Medium",R712&lt;=10,"High")</f>
        <v>High</v>
      </c>
      <c r="T712" s="4" t="str" cm="1">
        <f t="array" ref="T712">_xlfn.IFS(M712&lt;=20,"Low",M712&lt;=50,"Medium",M712&lt;=90,"High")</f>
        <v>Medium</v>
      </c>
      <c r="U712" s="7">
        <f>Datos_Limpios[[#This Row],[Number of Complaints or Support]]/Datos_Limpios[[#This Row],[Account Length (in months)]]</f>
        <v>0.14583333333333334</v>
      </c>
      <c r="V712" s="4" t="str" cm="1">
        <f t="array" ref="V712">_xlfn.IFS(H712&lt;30,"Under 30",H712&lt;66,"Middle Age",H712&gt;=66,"Senior")</f>
        <v>Middle Age</v>
      </c>
      <c r="W712" s="4" t="s">
        <v>43</v>
      </c>
    </row>
    <row r="713" spans="1:23" x14ac:dyDescent="0.3">
      <c r="A713" s="4" t="s">
        <v>827</v>
      </c>
      <c r="B713" s="4" t="s">
        <v>24</v>
      </c>
      <c r="C713" s="4">
        <v>2</v>
      </c>
      <c r="D713" s="4">
        <v>2</v>
      </c>
      <c r="E713" s="4" t="s">
        <v>31</v>
      </c>
      <c r="F713" s="4" t="s">
        <v>52</v>
      </c>
      <c r="G713" s="4" t="s">
        <v>26</v>
      </c>
      <c r="H713" s="4">
        <v>37</v>
      </c>
      <c r="I713" s="4" t="s">
        <v>24</v>
      </c>
      <c r="J713" s="4">
        <v>0</v>
      </c>
      <c r="K713" s="4" t="s">
        <v>27</v>
      </c>
      <c r="L713" s="4" t="s">
        <v>28</v>
      </c>
      <c r="M713" s="4">
        <v>22</v>
      </c>
      <c r="P713" s="5">
        <v>44544</v>
      </c>
      <c r="Q713" s="6">
        <v>20.96891358256935</v>
      </c>
      <c r="R713" s="4">
        <v>1</v>
      </c>
      <c r="S713" s="4" t="str" cm="1">
        <f t="array" ref="S713">_xlfn.IFS(R713=0,"None",R713&lt;3,"Low",R713&lt;6,"Medium",R713&lt;=10,"High")</f>
        <v>Low</v>
      </c>
      <c r="T713" s="4" t="str" cm="1">
        <f t="array" ref="T713">_xlfn.IFS(M713&lt;=20,"Low",M713&lt;=50,"Medium",M713&lt;=90,"High")</f>
        <v>Medium</v>
      </c>
      <c r="U713" s="7">
        <f>Datos_Limpios[[#This Row],[Number of Complaints or Support]]/Datos_Limpios[[#This Row],[Account Length (in months)]]</f>
        <v>0.5</v>
      </c>
      <c r="V713" s="4" t="str" cm="1">
        <f t="array" ref="V713">_xlfn.IFS(H713&lt;30,"Under 30",H713&lt;66,"Middle Age",H713&gt;=66,"Senior")</f>
        <v>Middle Age</v>
      </c>
      <c r="W713" s="4" t="s">
        <v>40</v>
      </c>
    </row>
    <row r="714" spans="1:23" x14ac:dyDescent="0.3">
      <c r="A714" s="4" t="s">
        <v>828</v>
      </c>
      <c r="B714" s="4" t="s">
        <v>31</v>
      </c>
      <c r="C714" s="4">
        <v>11</v>
      </c>
      <c r="D714" s="4">
        <v>0</v>
      </c>
      <c r="E714" s="4" t="s">
        <v>31</v>
      </c>
      <c r="F714" s="4" t="s">
        <v>49</v>
      </c>
      <c r="G714" s="4" t="s">
        <v>26</v>
      </c>
      <c r="H714" s="4">
        <v>44</v>
      </c>
      <c r="I714" s="4" t="s">
        <v>24</v>
      </c>
      <c r="J714" s="4">
        <v>0</v>
      </c>
      <c r="K714" s="4" t="s">
        <v>27</v>
      </c>
      <c r="L714" s="4" t="s">
        <v>35</v>
      </c>
      <c r="M714" s="4">
        <v>53</v>
      </c>
      <c r="N714" s="4" t="s">
        <v>38</v>
      </c>
      <c r="O714" s="4" t="s">
        <v>225</v>
      </c>
      <c r="P714" s="5">
        <v>44615</v>
      </c>
      <c r="Q714" s="6">
        <v>52.847020433893057</v>
      </c>
      <c r="R714" s="4">
        <v>4</v>
      </c>
      <c r="S714" s="4" t="str" cm="1">
        <f t="array" ref="S714">_xlfn.IFS(R714=0,"None",R714&lt;3,"Low",R714&lt;6,"Medium",R714&lt;=10,"High")</f>
        <v>Medium</v>
      </c>
      <c r="T714" s="4" t="str" cm="1">
        <f t="array" ref="T714">_xlfn.IFS(M714&lt;=20,"Low",M714&lt;=50,"Medium",M714&lt;=90,"High")</f>
        <v>High</v>
      </c>
      <c r="U714" s="7">
        <f>Datos_Limpios[[#This Row],[Number of Complaints or Support]]/Datos_Limpios[[#This Row],[Account Length (in months)]]</f>
        <v>0.36363636363636365</v>
      </c>
      <c r="V714" s="4" t="str" cm="1">
        <f t="array" ref="V714">_xlfn.IFS(H714&lt;30,"Under 30",H714&lt;66,"Middle Age",H714&gt;=66,"Senior")</f>
        <v>Middle Age</v>
      </c>
      <c r="W714" s="4" t="s">
        <v>29</v>
      </c>
    </row>
    <row r="715" spans="1:23" x14ac:dyDescent="0.3">
      <c r="A715" s="4" t="s">
        <v>829</v>
      </c>
      <c r="B715" s="4" t="s">
        <v>24</v>
      </c>
      <c r="C715" s="4">
        <v>19</v>
      </c>
      <c r="D715" s="4">
        <v>1</v>
      </c>
      <c r="E715" s="4" t="s">
        <v>24</v>
      </c>
      <c r="F715" s="4" t="s">
        <v>124</v>
      </c>
      <c r="G715" s="4" t="s">
        <v>33</v>
      </c>
      <c r="H715" s="4">
        <v>65</v>
      </c>
      <c r="I715" s="4" t="s">
        <v>24</v>
      </c>
      <c r="J715" s="4">
        <v>0</v>
      </c>
      <c r="K715" s="4" t="s">
        <v>34</v>
      </c>
      <c r="L715" s="4" t="s">
        <v>35</v>
      </c>
      <c r="M715" s="4">
        <v>24</v>
      </c>
      <c r="P715" s="5">
        <v>44786</v>
      </c>
      <c r="Q715" s="6">
        <v>25.15933691902838</v>
      </c>
      <c r="R715" s="4">
        <v>5</v>
      </c>
      <c r="S715" s="4" t="str" cm="1">
        <f t="array" ref="S715">_xlfn.IFS(R715=0,"None",R715&lt;3,"Low",R715&lt;6,"Medium",R715&lt;=10,"High")</f>
        <v>Medium</v>
      </c>
      <c r="T715" s="4" t="str" cm="1">
        <f t="array" ref="T715">_xlfn.IFS(M715&lt;=20,"Low",M715&lt;=50,"Medium",M715&lt;=90,"High")</f>
        <v>Medium</v>
      </c>
      <c r="U715" s="7">
        <f>Datos_Limpios[[#This Row],[Number of Complaints or Support]]/Datos_Limpios[[#This Row],[Account Length (in months)]]</f>
        <v>0.26315789473684209</v>
      </c>
      <c r="V715" s="4" t="str" cm="1">
        <f t="array" ref="V715">_xlfn.IFS(H715&lt;30,"Under 30",H715&lt;66,"Middle Age",H715&gt;=66,"Senior")</f>
        <v>Middle Age</v>
      </c>
      <c r="W715" s="4" t="s">
        <v>43</v>
      </c>
    </row>
    <row r="716" spans="1:23" x14ac:dyDescent="0.3">
      <c r="A716" s="4" t="s">
        <v>830</v>
      </c>
      <c r="B716" s="4" t="s">
        <v>24</v>
      </c>
      <c r="C716" s="4">
        <v>2</v>
      </c>
      <c r="D716" s="4">
        <v>0</v>
      </c>
      <c r="E716" s="4" t="s">
        <v>31</v>
      </c>
      <c r="F716" s="4" t="s">
        <v>129</v>
      </c>
      <c r="G716" s="4" t="s">
        <v>26</v>
      </c>
      <c r="H716" s="4">
        <v>76</v>
      </c>
      <c r="I716" s="4" t="s">
        <v>24</v>
      </c>
      <c r="J716" s="4">
        <v>0</v>
      </c>
      <c r="K716" s="4" t="s">
        <v>46</v>
      </c>
      <c r="L716" s="4" t="s">
        <v>35</v>
      </c>
      <c r="M716" s="4">
        <v>37</v>
      </c>
      <c r="P716" s="5">
        <v>43899</v>
      </c>
      <c r="Q716" s="6">
        <v>33.078392053401437</v>
      </c>
      <c r="R716" s="4">
        <v>10</v>
      </c>
      <c r="S716" s="4" t="str" cm="1">
        <f t="array" ref="S716">_xlfn.IFS(R716=0,"None",R716&lt;3,"Low",R716&lt;6,"Medium",R716&lt;=10,"High")</f>
        <v>High</v>
      </c>
      <c r="T716" s="4" t="str" cm="1">
        <f t="array" ref="T716">_xlfn.IFS(M716&lt;=20,"Low",M716&lt;=50,"Medium",M716&lt;=90,"High")</f>
        <v>Medium</v>
      </c>
      <c r="U716" s="7">
        <f>Datos_Limpios[[#This Row],[Number of Complaints or Support]]/Datos_Limpios[[#This Row],[Account Length (in months)]]</f>
        <v>5</v>
      </c>
      <c r="V716" s="4" t="str" cm="1">
        <f t="array" ref="V716">_xlfn.IFS(H716&lt;30,"Under 30",H716&lt;66,"Middle Age",H716&gt;=66,"Senior")</f>
        <v>Senior</v>
      </c>
      <c r="W716" s="4" t="s">
        <v>29</v>
      </c>
    </row>
    <row r="717" spans="1:23" x14ac:dyDescent="0.3">
      <c r="A717" s="4" t="s">
        <v>831</v>
      </c>
      <c r="B717" s="4" t="s">
        <v>24</v>
      </c>
      <c r="C717" s="4">
        <v>21</v>
      </c>
      <c r="D717" s="4">
        <v>0</v>
      </c>
      <c r="E717" s="4" t="s">
        <v>31</v>
      </c>
      <c r="F717" s="4" t="s">
        <v>157</v>
      </c>
      <c r="G717" s="4" t="s">
        <v>33</v>
      </c>
      <c r="H717" s="4">
        <v>48</v>
      </c>
      <c r="I717" s="4" t="s">
        <v>31</v>
      </c>
      <c r="J717" s="4">
        <v>3</v>
      </c>
      <c r="K717" s="4" t="s">
        <v>27</v>
      </c>
      <c r="L717" s="4" t="s">
        <v>35</v>
      </c>
      <c r="M717" s="4">
        <v>20</v>
      </c>
      <c r="P717" s="5">
        <v>44086</v>
      </c>
      <c r="Q717" s="6">
        <v>20.06611300333185</v>
      </c>
      <c r="R717" s="4">
        <v>5</v>
      </c>
      <c r="S717" s="4" t="str" cm="1">
        <f t="array" ref="S717">_xlfn.IFS(R717=0,"None",R717&lt;3,"Low",R717&lt;6,"Medium",R717&lt;=10,"High")</f>
        <v>Medium</v>
      </c>
      <c r="T717" s="4" t="str" cm="1">
        <f t="array" ref="T717">_xlfn.IFS(M717&lt;=20,"Low",M717&lt;=50,"Medium",M717&lt;=90,"High")</f>
        <v>Low</v>
      </c>
      <c r="U717" s="7">
        <f>Datos_Limpios[[#This Row],[Number of Complaints or Support]]/Datos_Limpios[[#This Row],[Account Length (in months)]]</f>
        <v>0.23809523809523808</v>
      </c>
      <c r="V717" s="4" t="str" cm="1">
        <f t="array" ref="V717">_xlfn.IFS(H717&lt;30,"Under 30",H717&lt;66,"Middle Age",H717&gt;=66,"Senior")</f>
        <v>Middle Age</v>
      </c>
      <c r="W717" s="4" t="s">
        <v>47</v>
      </c>
    </row>
    <row r="718" spans="1:23" x14ac:dyDescent="0.3">
      <c r="A718" s="4" t="s">
        <v>832</v>
      </c>
      <c r="B718" s="4" t="s">
        <v>24</v>
      </c>
      <c r="C718" s="4">
        <v>52</v>
      </c>
      <c r="D718" s="4">
        <v>0</v>
      </c>
      <c r="E718" s="4" t="s">
        <v>24</v>
      </c>
      <c r="F718" s="4" t="s">
        <v>106</v>
      </c>
      <c r="G718" s="4" t="s">
        <v>33</v>
      </c>
      <c r="H718" s="4">
        <v>35</v>
      </c>
      <c r="I718" s="4" t="s">
        <v>24</v>
      </c>
      <c r="J718" s="4">
        <v>0</v>
      </c>
      <c r="K718" s="4" t="s">
        <v>46</v>
      </c>
      <c r="L718" s="4" t="s">
        <v>28</v>
      </c>
      <c r="M718" s="4">
        <v>10</v>
      </c>
      <c r="P718" s="5">
        <v>43972</v>
      </c>
      <c r="Q718" s="6">
        <v>11.368191228148859</v>
      </c>
      <c r="R718" s="4">
        <v>8</v>
      </c>
      <c r="S718" s="4" t="str" cm="1">
        <f t="array" ref="S718">_xlfn.IFS(R718=0,"None",R718&lt;3,"Low",R718&lt;6,"Medium",R718&lt;=10,"High")</f>
        <v>High</v>
      </c>
      <c r="T718" s="4" t="str" cm="1">
        <f t="array" ref="T718">_xlfn.IFS(M718&lt;=20,"Low",M718&lt;=50,"Medium",M718&lt;=90,"High")</f>
        <v>Low</v>
      </c>
      <c r="U718" s="7">
        <f>Datos_Limpios[[#This Row],[Number of Complaints or Support]]/Datos_Limpios[[#This Row],[Account Length (in months)]]</f>
        <v>0.15384615384615385</v>
      </c>
      <c r="V718" s="4" t="str" cm="1">
        <f t="array" ref="V718">_xlfn.IFS(H718&lt;30,"Under 30",H718&lt;66,"Middle Age",H718&gt;=66,"Senior")</f>
        <v>Middle Age</v>
      </c>
      <c r="W718" s="4" t="s">
        <v>29</v>
      </c>
    </row>
    <row r="719" spans="1:23" x14ac:dyDescent="0.3">
      <c r="A719" s="4" t="s">
        <v>833</v>
      </c>
      <c r="B719" s="4" t="s">
        <v>24</v>
      </c>
      <c r="C719" s="4">
        <v>8</v>
      </c>
      <c r="D719" s="4">
        <v>2</v>
      </c>
      <c r="E719" s="4" t="s">
        <v>31</v>
      </c>
      <c r="F719" s="4" t="s">
        <v>95</v>
      </c>
      <c r="G719" s="4" t="s">
        <v>26</v>
      </c>
      <c r="H719" s="4">
        <v>70</v>
      </c>
      <c r="I719" s="4" t="s">
        <v>24</v>
      </c>
      <c r="J719" s="4">
        <v>0</v>
      </c>
      <c r="K719" s="4" t="s">
        <v>46</v>
      </c>
      <c r="L719" s="4" t="s">
        <v>28</v>
      </c>
      <c r="M719" s="4">
        <v>27</v>
      </c>
      <c r="P719" s="5">
        <v>44393</v>
      </c>
      <c r="Q719" s="6">
        <v>31.510644176772882</v>
      </c>
      <c r="R719" s="4">
        <v>7</v>
      </c>
      <c r="S719" s="4" t="str" cm="1">
        <f t="array" ref="S719">_xlfn.IFS(R719=0,"None",R719&lt;3,"Low",R719&lt;6,"Medium",R719&lt;=10,"High")</f>
        <v>High</v>
      </c>
      <c r="T719" s="4" t="str" cm="1">
        <f t="array" ref="T719">_xlfn.IFS(M719&lt;=20,"Low",M719&lt;=50,"Medium",M719&lt;=90,"High")</f>
        <v>Medium</v>
      </c>
      <c r="U719" s="7">
        <f>Datos_Limpios[[#This Row],[Number of Complaints or Support]]/Datos_Limpios[[#This Row],[Account Length (in months)]]</f>
        <v>0.875</v>
      </c>
      <c r="V719" s="4" t="str" cm="1">
        <f t="array" ref="V719">_xlfn.IFS(H719&lt;30,"Under 30",H719&lt;66,"Middle Age",H719&gt;=66,"Senior")</f>
        <v>Senior</v>
      </c>
      <c r="W719" s="4" t="s">
        <v>47</v>
      </c>
    </row>
    <row r="720" spans="1:23" x14ac:dyDescent="0.3">
      <c r="A720" s="4" t="s">
        <v>834</v>
      </c>
      <c r="B720" s="4" t="s">
        <v>24</v>
      </c>
      <c r="C720" s="4">
        <v>57</v>
      </c>
      <c r="D720" s="4">
        <v>0</v>
      </c>
      <c r="E720" s="4" t="s">
        <v>24</v>
      </c>
      <c r="F720" s="4" t="s">
        <v>145</v>
      </c>
      <c r="G720" s="4" t="s">
        <v>33</v>
      </c>
      <c r="H720" s="4">
        <v>31</v>
      </c>
      <c r="I720" s="4" t="s">
        <v>31</v>
      </c>
      <c r="J720" s="4">
        <v>2</v>
      </c>
      <c r="K720" s="4" t="s">
        <v>46</v>
      </c>
      <c r="L720" s="4" t="s">
        <v>115</v>
      </c>
      <c r="M720" s="4">
        <v>7</v>
      </c>
      <c r="P720" s="5">
        <v>43885</v>
      </c>
      <c r="Q720" s="6">
        <v>5.8319071662075999</v>
      </c>
      <c r="R720" s="4">
        <v>0</v>
      </c>
      <c r="S720" s="4" t="str" cm="1">
        <f t="array" ref="S720">_xlfn.IFS(R720=0,"None",R720&lt;3,"Low",R720&lt;6,"Medium",R720&lt;=10,"High")</f>
        <v>None</v>
      </c>
      <c r="T720" s="4" t="str" cm="1">
        <f t="array" ref="T720">_xlfn.IFS(M720&lt;=20,"Low",M720&lt;=50,"Medium",M720&lt;=90,"High")</f>
        <v>Low</v>
      </c>
      <c r="U720" s="7">
        <f>Datos_Limpios[[#This Row],[Number of Complaints or Support]]/Datos_Limpios[[#This Row],[Account Length (in months)]]</f>
        <v>0</v>
      </c>
      <c r="V720" s="4" t="str" cm="1">
        <f t="array" ref="V720">_xlfn.IFS(H720&lt;30,"Under 30",H720&lt;66,"Middle Age",H720&gt;=66,"Senior")</f>
        <v>Middle Age</v>
      </c>
      <c r="W720" s="4" t="s">
        <v>47</v>
      </c>
    </row>
    <row r="721" spans="1:23" x14ac:dyDescent="0.3">
      <c r="A721" s="4" t="s">
        <v>835</v>
      </c>
      <c r="B721" s="4" t="s">
        <v>24</v>
      </c>
      <c r="C721" s="4">
        <v>54</v>
      </c>
      <c r="D721" s="4">
        <v>0</v>
      </c>
      <c r="E721" s="4" t="s">
        <v>31</v>
      </c>
      <c r="F721" s="4" t="s">
        <v>74</v>
      </c>
      <c r="G721" s="4" t="s">
        <v>33</v>
      </c>
      <c r="H721" s="4">
        <v>22</v>
      </c>
      <c r="I721" s="4" t="s">
        <v>24</v>
      </c>
      <c r="J721" s="4">
        <v>0</v>
      </c>
      <c r="K721" s="4" t="s">
        <v>46</v>
      </c>
      <c r="L721" s="4" t="s">
        <v>35</v>
      </c>
      <c r="M721" s="4">
        <v>25</v>
      </c>
      <c r="P721" s="5">
        <v>44612</v>
      </c>
      <c r="Q721" s="6">
        <v>27.60437808705273</v>
      </c>
      <c r="R721" s="4">
        <v>5</v>
      </c>
      <c r="S721" s="4" t="str" cm="1">
        <f t="array" ref="S721">_xlfn.IFS(R721=0,"None",R721&lt;3,"Low",R721&lt;6,"Medium",R721&lt;=10,"High")</f>
        <v>Medium</v>
      </c>
      <c r="T721" s="4" t="str" cm="1">
        <f t="array" ref="T721">_xlfn.IFS(M721&lt;=20,"Low",M721&lt;=50,"Medium",M721&lt;=90,"High")</f>
        <v>Medium</v>
      </c>
      <c r="U721" s="7">
        <f>Datos_Limpios[[#This Row],[Number of Complaints or Support]]/Datos_Limpios[[#This Row],[Account Length (in months)]]</f>
        <v>9.2592592592592587E-2</v>
      </c>
      <c r="V721" s="4" t="str" cm="1">
        <f t="array" ref="V721">_xlfn.IFS(H721&lt;30,"Under 30",H721&lt;66,"Middle Age",H721&gt;=66,"Senior")</f>
        <v>Under 30</v>
      </c>
      <c r="W721" s="4" t="s">
        <v>43</v>
      </c>
    </row>
    <row r="722" spans="1:23" x14ac:dyDescent="0.3">
      <c r="A722" s="4" t="s">
        <v>836</v>
      </c>
      <c r="B722" s="4" t="s">
        <v>31</v>
      </c>
      <c r="C722" s="4">
        <v>21</v>
      </c>
      <c r="D722" s="4">
        <v>0</v>
      </c>
      <c r="E722" s="4" t="s">
        <v>31</v>
      </c>
      <c r="F722" s="4" t="s">
        <v>132</v>
      </c>
      <c r="G722" s="4" t="s">
        <v>33</v>
      </c>
      <c r="H722" s="4">
        <v>46</v>
      </c>
      <c r="I722" s="4" t="s">
        <v>24</v>
      </c>
      <c r="J722" s="4">
        <v>0</v>
      </c>
      <c r="K722" s="4" t="s">
        <v>27</v>
      </c>
      <c r="L722" s="4" t="s">
        <v>35</v>
      </c>
      <c r="M722" s="4">
        <v>33</v>
      </c>
      <c r="N722" s="4" t="s">
        <v>38</v>
      </c>
      <c r="O722" s="4" t="s">
        <v>125</v>
      </c>
      <c r="P722" s="5">
        <v>44558</v>
      </c>
      <c r="Q722" s="6">
        <v>32.553741305511132</v>
      </c>
      <c r="R722" s="4">
        <v>2</v>
      </c>
      <c r="S722" s="4" t="str" cm="1">
        <f t="array" ref="S722">_xlfn.IFS(R722=0,"None",R722&lt;3,"Low",R722&lt;6,"Medium",R722&lt;=10,"High")</f>
        <v>Low</v>
      </c>
      <c r="T722" s="4" t="str" cm="1">
        <f t="array" ref="T722">_xlfn.IFS(M722&lt;=20,"Low",M722&lt;=50,"Medium",M722&lt;=90,"High")</f>
        <v>Medium</v>
      </c>
      <c r="U722" s="7">
        <f>Datos_Limpios[[#This Row],[Number of Complaints or Support]]/Datos_Limpios[[#This Row],[Account Length (in months)]]</f>
        <v>9.5238095238095233E-2</v>
      </c>
      <c r="V722" s="4" t="str" cm="1">
        <f t="array" ref="V722">_xlfn.IFS(H722&lt;30,"Under 30",H722&lt;66,"Middle Age",H722&gt;=66,"Senior")</f>
        <v>Middle Age</v>
      </c>
      <c r="W722" s="4" t="s">
        <v>43</v>
      </c>
    </row>
    <row r="723" spans="1:23" x14ac:dyDescent="0.3">
      <c r="A723" s="4" t="s">
        <v>837</v>
      </c>
      <c r="B723" s="4" t="s">
        <v>24</v>
      </c>
      <c r="C723" s="4">
        <v>44</v>
      </c>
      <c r="D723" s="4">
        <v>0</v>
      </c>
      <c r="E723" s="4" t="s">
        <v>31</v>
      </c>
      <c r="F723" s="4" t="s">
        <v>157</v>
      </c>
      <c r="G723" s="4" t="s">
        <v>26</v>
      </c>
      <c r="H723" s="4">
        <v>28</v>
      </c>
      <c r="I723" s="4" t="s">
        <v>24</v>
      </c>
      <c r="J723" s="4">
        <v>0</v>
      </c>
      <c r="K723" s="4" t="s">
        <v>27</v>
      </c>
      <c r="L723" s="4" t="s">
        <v>35</v>
      </c>
      <c r="M723" s="4">
        <v>48</v>
      </c>
      <c r="P723" s="5">
        <v>44836</v>
      </c>
      <c r="Q723" s="6">
        <v>49.945661671569553</v>
      </c>
      <c r="R723" s="4">
        <v>2</v>
      </c>
      <c r="S723" s="4" t="str" cm="1">
        <f t="array" ref="S723">_xlfn.IFS(R723=0,"None",R723&lt;3,"Low",R723&lt;6,"Medium",R723&lt;=10,"High")</f>
        <v>Low</v>
      </c>
      <c r="T723" s="4" t="str" cm="1">
        <f t="array" ref="T723">_xlfn.IFS(M723&lt;=20,"Low",M723&lt;=50,"Medium",M723&lt;=90,"High")</f>
        <v>Medium</v>
      </c>
      <c r="U723" s="7">
        <f>Datos_Limpios[[#This Row],[Number of Complaints or Support]]/Datos_Limpios[[#This Row],[Account Length (in months)]]</f>
        <v>4.5454545454545456E-2</v>
      </c>
      <c r="V723" s="4" t="str" cm="1">
        <f t="array" ref="V723">_xlfn.IFS(H723&lt;30,"Under 30",H723&lt;66,"Middle Age",H723&gt;=66,"Senior")</f>
        <v>Under 30</v>
      </c>
      <c r="W723" s="4" t="s">
        <v>47</v>
      </c>
    </row>
    <row r="724" spans="1:23" x14ac:dyDescent="0.3">
      <c r="A724" s="4" t="s">
        <v>838</v>
      </c>
      <c r="B724" s="4" t="s">
        <v>31</v>
      </c>
      <c r="C724" s="4">
        <v>1</v>
      </c>
      <c r="D724" s="4">
        <v>4</v>
      </c>
      <c r="E724" s="4" t="s">
        <v>24</v>
      </c>
      <c r="F724" s="4" t="s">
        <v>155</v>
      </c>
      <c r="G724" s="4" t="s">
        <v>26</v>
      </c>
      <c r="H724" s="4">
        <v>22</v>
      </c>
      <c r="I724" s="4" t="s">
        <v>24</v>
      </c>
      <c r="J724" s="4">
        <v>0</v>
      </c>
      <c r="K724" s="4" t="s">
        <v>27</v>
      </c>
      <c r="L724" s="4" t="s">
        <v>35</v>
      </c>
      <c r="M724" s="4">
        <v>39</v>
      </c>
      <c r="N724" s="4" t="s">
        <v>38</v>
      </c>
      <c r="O724" s="4" t="s">
        <v>225</v>
      </c>
      <c r="P724" s="5">
        <v>44146</v>
      </c>
      <c r="Q724" s="6">
        <v>31.70729485195568</v>
      </c>
      <c r="R724" s="4">
        <v>3</v>
      </c>
      <c r="S724" s="4" t="str" cm="1">
        <f t="array" ref="S724">_xlfn.IFS(R724=0,"None",R724&lt;3,"Low",R724&lt;6,"Medium",R724&lt;=10,"High")</f>
        <v>Medium</v>
      </c>
      <c r="T724" s="4" t="str" cm="1">
        <f t="array" ref="T724">_xlfn.IFS(M724&lt;=20,"Low",M724&lt;=50,"Medium",M724&lt;=90,"High")</f>
        <v>Medium</v>
      </c>
      <c r="U724" s="7">
        <f>Datos_Limpios[[#This Row],[Number of Complaints or Support]]/Datos_Limpios[[#This Row],[Account Length (in months)]]</f>
        <v>3</v>
      </c>
      <c r="V724" s="4" t="str" cm="1">
        <f t="array" ref="V724">_xlfn.IFS(H724&lt;30,"Under 30",H724&lt;66,"Middle Age",H724&gt;=66,"Senior")</f>
        <v>Under 30</v>
      </c>
      <c r="W724" s="4" t="s">
        <v>40</v>
      </c>
    </row>
    <row r="725" spans="1:23" x14ac:dyDescent="0.3">
      <c r="A725" s="4" t="s">
        <v>839</v>
      </c>
      <c r="B725" s="4" t="s">
        <v>24</v>
      </c>
      <c r="C725" s="4">
        <v>3</v>
      </c>
      <c r="D725" s="4">
        <v>0</v>
      </c>
      <c r="E725" s="4" t="s">
        <v>31</v>
      </c>
      <c r="F725" s="4" t="s">
        <v>129</v>
      </c>
      <c r="G725" s="4" t="s">
        <v>26</v>
      </c>
      <c r="H725" s="4">
        <v>56</v>
      </c>
      <c r="I725" s="4" t="s">
        <v>24</v>
      </c>
      <c r="J725" s="4">
        <v>0</v>
      </c>
      <c r="K725" s="4" t="s">
        <v>27</v>
      </c>
      <c r="L725" s="4" t="s">
        <v>35</v>
      </c>
      <c r="M725" s="4">
        <v>49</v>
      </c>
      <c r="P725" s="5">
        <v>44621</v>
      </c>
      <c r="Q725" s="6">
        <v>49.087241845949713</v>
      </c>
      <c r="R725" s="4">
        <v>7</v>
      </c>
      <c r="S725" s="4" t="str" cm="1">
        <f t="array" ref="S725">_xlfn.IFS(R725=0,"None",R725&lt;3,"Low",R725&lt;6,"Medium",R725&lt;=10,"High")</f>
        <v>High</v>
      </c>
      <c r="T725" s="4" t="str" cm="1">
        <f t="array" ref="T725">_xlfn.IFS(M725&lt;=20,"Low",M725&lt;=50,"Medium",M725&lt;=90,"High")</f>
        <v>Medium</v>
      </c>
      <c r="U725" s="7">
        <f>Datos_Limpios[[#This Row],[Number of Complaints or Support]]/Datos_Limpios[[#This Row],[Account Length (in months)]]</f>
        <v>2.3333333333333335</v>
      </c>
      <c r="V725" s="4" t="str" cm="1">
        <f t="array" ref="V725">_xlfn.IFS(H725&lt;30,"Under 30",H725&lt;66,"Middle Age",H725&gt;=66,"Senior")</f>
        <v>Middle Age</v>
      </c>
      <c r="W725" s="4" t="s">
        <v>29</v>
      </c>
    </row>
    <row r="726" spans="1:23" x14ac:dyDescent="0.3">
      <c r="A726" s="4" t="s">
        <v>840</v>
      </c>
      <c r="B726" s="4" t="s">
        <v>24</v>
      </c>
      <c r="C726" s="4">
        <v>1</v>
      </c>
      <c r="D726" s="4">
        <v>0</v>
      </c>
      <c r="E726" s="4" t="s">
        <v>31</v>
      </c>
      <c r="F726" s="4" t="s">
        <v>213</v>
      </c>
      <c r="G726" s="4" t="s">
        <v>26</v>
      </c>
      <c r="H726" s="4">
        <v>48</v>
      </c>
      <c r="I726" s="4" t="s">
        <v>24</v>
      </c>
      <c r="J726" s="4">
        <v>0</v>
      </c>
      <c r="K726" s="4" t="s">
        <v>27</v>
      </c>
      <c r="L726" s="4" t="s">
        <v>35</v>
      </c>
      <c r="M726" s="4">
        <v>17</v>
      </c>
      <c r="P726" s="5">
        <v>44623</v>
      </c>
      <c r="Q726" s="6">
        <v>19.556430488003649</v>
      </c>
      <c r="R726" s="4">
        <v>8</v>
      </c>
      <c r="S726" s="4" t="str" cm="1">
        <f t="array" ref="S726">_xlfn.IFS(R726=0,"None",R726&lt;3,"Low",R726&lt;6,"Medium",R726&lt;=10,"High")</f>
        <v>High</v>
      </c>
      <c r="T726" s="4" t="str" cm="1">
        <f t="array" ref="T726">_xlfn.IFS(M726&lt;=20,"Low",M726&lt;=50,"Medium",M726&lt;=90,"High")</f>
        <v>Low</v>
      </c>
      <c r="U726" s="7">
        <f>Datos_Limpios[[#This Row],[Number of Complaints or Support]]/Datos_Limpios[[#This Row],[Account Length (in months)]]</f>
        <v>8</v>
      </c>
      <c r="V726" s="4" t="str" cm="1">
        <f t="array" ref="V726">_xlfn.IFS(H726&lt;30,"Under 30",H726&lt;66,"Middle Age",H726&gt;=66,"Senior")</f>
        <v>Middle Age</v>
      </c>
      <c r="W726" s="4" t="s">
        <v>47</v>
      </c>
    </row>
    <row r="727" spans="1:23" x14ac:dyDescent="0.3">
      <c r="A727" s="4" t="s">
        <v>841</v>
      </c>
      <c r="B727" s="4" t="s">
        <v>31</v>
      </c>
      <c r="C727" s="4">
        <v>12</v>
      </c>
      <c r="D727" s="4">
        <v>1</v>
      </c>
      <c r="E727" s="4" t="s">
        <v>31</v>
      </c>
      <c r="F727" s="4" t="s">
        <v>262</v>
      </c>
      <c r="G727" s="4" t="s">
        <v>33</v>
      </c>
      <c r="H727" s="4">
        <v>39</v>
      </c>
      <c r="I727" s="4" t="s">
        <v>24</v>
      </c>
      <c r="J727" s="4">
        <v>0</v>
      </c>
      <c r="K727" s="4" t="s">
        <v>27</v>
      </c>
      <c r="L727" s="4" t="s">
        <v>35</v>
      </c>
      <c r="M727" s="4">
        <v>49</v>
      </c>
      <c r="N727" s="4" t="s">
        <v>38</v>
      </c>
      <c r="O727" s="4" t="s">
        <v>142</v>
      </c>
      <c r="P727" s="5">
        <v>45111</v>
      </c>
      <c r="Q727" s="6">
        <v>43.62226812379739</v>
      </c>
      <c r="R727" s="4">
        <v>9</v>
      </c>
      <c r="S727" s="4" t="str" cm="1">
        <f t="array" ref="S727">_xlfn.IFS(R727=0,"None",R727&lt;3,"Low",R727&lt;6,"Medium",R727&lt;=10,"High")</f>
        <v>High</v>
      </c>
      <c r="T727" s="4" t="str" cm="1">
        <f t="array" ref="T727">_xlfn.IFS(M727&lt;=20,"Low",M727&lt;=50,"Medium",M727&lt;=90,"High")</f>
        <v>Medium</v>
      </c>
      <c r="U727" s="7">
        <f>Datos_Limpios[[#This Row],[Number of Complaints or Support]]/Datos_Limpios[[#This Row],[Account Length (in months)]]</f>
        <v>0.75</v>
      </c>
      <c r="V727" s="4" t="str" cm="1">
        <f t="array" ref="V727">_xlfn.IFS(H727&lt;30,"Under 30",H727&lt;66,"Middle Age",H727&gt;=66,"Senior")</f>
        <v>Middle Age</v>
      </c>
      <c r="W727" s="4" t="s">
        <v>29</v>
      </c>
    </row>
    <row r="728" spans="1:23" x14ac:dyDescent="0.3">
      <c r="A728" s="4" t="s">
        <v>842</v>
      </c>
      <c r="B728" s="4" t="s">
        <v>31</v>
      </c>
      <c r="C728" s="4">
        <v>9</v>
      </c>
      <c r="D728" s="4">
        <v>4</v>
      </c>
      <c r="E728" s="4" t="s">
        <v>31</v>
      </c>
      <c r="F728" s="4" t="s">
        <v>209</v>
      </c>
      <c r="G728" s="4" t="s">
        <v>26</v>
      </c>
      <c r="H728" s="4">
        <v>39</v>
      </c>
      <c r="I728" s="4" t="s">
        <v>24</v>
      </c>
      <c r="J728" s="4">
        <v>0</v>
      </c>
      <c r="K728" s="4" t="s">
        <v>27</v>
      </c>
      <c r="L728" s="4" t="s">
        <v>35</v>
      </c>
      <c r="M728" s="4">
        <v>36</v>
      </c>
      <c r="N728" s="4" t="s">
        <v>38</v>
      </c>
      <c r="O728" s="4" t="s">
        <v>225</v>
      </c>
      <c r="P728" s="5">
        <v>44767</v>
      </c>
      <c r="Q728" s="6">
        <v>31.679992223204049</v>
      </c>
      <c r="R728" s="4">
        <v>1</v>
      </c>
      <c r="S728" s="4" t="str" cm="1">
        <f t="array" ref="S728">_xlfn.IFS(R728=0,"None",R728&lt;3,"Low",R728&lt;6,"Medium",R728&lt;=10,"High")</f>
        <v>Low</v>
      </c>
      <c r="T728" s="4" t="str" cm="1">
        <f t="array" ref="T728">_xlfn.IFS(M728&lt;=20,"Low",M728&lt;=50,"Medium",M728&lt;=90,"High")</f>
        <v>Medium</v>
      </c>
      <c r="U728" s="7">
        <f>Datos_Limpios[[#This Row],[Number of Complaints or Support]]/Datos_Limpios[[#This Row],[Account Length (in months)]]</f>
        <v>0.1111111111111111</v>
      </c>
      <c r="V728" s="4" t="str" cm="1">
        <f t="array" ref="V728">_xlfn.IFS(H728&lt;30,"Under 30",H728&lt;66,"Middle Age",H728&gt;=66,"Senior")</f>
        <v>Middle Age</v>
      </c>
      <c r="W728" s="4" t="s">
        <v>40</v>
      </c>
    </row>
    <row r="729" spans="1:23" x14ac:dyDescent="0.3">
      <c r="A729" s="4" t="s">
        <v>843</v>
      </c>
      <c r="B729" s="4" t="s">
        <v>24</v>
      </c>
      <c r="C729" s="4">
        <v>4</v>
      </c>
      <c r="D729" s="4">
        <v>0</v>
      </c>
      <c r="E729" s="4" t="s">
        <v>31</v>
      </c>
      <c r="F729" s="4" t="s">
        <v>63</v>
      </c>
      <c r="G729" s="4" t="s">
        <v>26</v>
      </c>
      <c r="H729" s="4">
        <v>62</v>
      </c>
      <c r="I729" s="4" t="s">
        <v>24</v>
      </c>
      <c r="J729" s="4">
        <v>0</v>
      </c>
      <c r="K729" s="4" t="s">
        <v>27</v>
      </c>
      <c r="L729" s="4" t="s">
        <v>28</v>
      </c>
      <c r="M729" s="4">
        <v>35</v>
      </c>
      <c r="P729" s="5">
        <v>44728</v>
      </c>
      <c r="Q729" s="6">
        <v>35.144899684471369</v>
      </c>
      <c r="R729" s="4">
        <v>9</v>
      </c>
      <c r="S729" s="4" t="str" cm="1">
        <f t="array" ref="S729">_xlfn.IFS(R729=0,"None",R729&lt;3,"Low",R729&lt;6,"Medium",R729&lt;=10,"High")</f>
        <v>High</v>
      </c>
      <c r="T729" s="4" t="str" cm="1">
        <f t="array" ref="T729">_xlfn.IFS(M729&lt;=20,"Low",M729&lt;=50,"Medium",M729&lt;=90,"High")</f>
        <v>Medium</v>
      </c>
      <c r="U729" s="7">
        <f>Datos_Limpios[[#This Row],[Number of Complaints or Support]]/Datos_Limpios[[#This Row],[Account Length (in months)]]</f>
        <v>2.25</v>
      </c>
      <c r="V729" s="4" t="str" cm="1">
        <f t="array" ref="V729">_xlfn.IFS(H729&lt;30,"Under 30",H729&lt;66,"Middle Age",H729&gt;=66,"Senior")</f>
        <v>Middle Age</v>
      </c>
      <c r="W729" s="4" t="s">
        <v>40</v>
      </c>
    </row>
    <row r="730" spans="1:23" x14ac:dyDescent="0.3">
      <c r="A730" s="4" t="s">
        <v>844</v>
      </c>
      <c r="B730" s="4" t="s">
        <v>24</v>
      </c>
      <c r="C730" s="4">
        <v>15</v>
      </c>
      <c r="D730" s="4">
        <v>0</v>
      </c>
      <c r="E730" s="4" t="s">
        <v>31</v>
      </c>
      <c r="F730" s="4" t="s">
        <v>56</v>
      </c>
      <c r="G730" s="4" t="s">
        <v>33</v>
      </c>
      <c r="H730" s="4">
        <v>26</v>
      </c>
      <c r="I730" s="4" t="s">
        <v>24</v>
      </c>
      <c r="J730" s="4">
        <v>0</v>
      </c>
      <c r="K730" s="4" t="s">
        <v>27</v>
      </c>
      <c r="L730" s="4" t="s">
        <v>35</v>
      </c>
      <c r="M730" s="4">
        <v>39</v>
      </c>
      <c r="P730" s="5">
        <v>44722</v>
      </c>
      <c r="Q730" s="6">
        <v>40.250102615667458</v>
      </c>
      <c r="R730" s="4">
        <v>5</v>
      </c>
      <c r="S730" s="4" t="str" cm="1">
        <f t="array" ref="S730">_xlfn.IFS(R730=0,"None",R730&lt;3,"Low",R730&lt;6,"Medium",R730&lt;=10,"High")</f>
        <v>Medium</v>
      </c>
      <c r="T730" s="4" t="str" cm="1">
        <f t="array" ref="T730">_xlfn.IFS(M730&lt;=20,"Low",M730&lt;=50,"Medium",M730&lt;=90,"High")</f>
        <v>Medium</v>
      </c>
      <c r="U730" s="7">
        <f>Datos_Limpios[[#This Row],[Number of Complaints or Support]]/Datos_Limpios[[#This Row],[Account Length (in months)]]</f>
        <v>0.33333333333333331</v>
      </c>
      <c r="V730" s="4" t="str" cm="1">
        <f t="array" ref="V730">_xlfn.IFS(H730&lt;30,"Under 30",H730&lt;66,"Middle Age",H730&gt;=66,"Senior")</f>
        <v>Under 30</v>
      </c>
      <c r="W730" s="4" t="s">
        <v>29</v>
      </c>
    </row>
    <row r="731" spans="1:23" x14ac:dyDescent="0.3">
      <c r="A731" s="4" t="s">
        <v>845</v>
      </c>
      <c r="B731" s="4" t="s">
        <v>24</v>
      </c>
      <c r="C731" s="4">
        <v>48</v>
      </c>
      <c r="D731" s="4">
        <v>0</v>
      </c>
      <c r="E731" s="4" t="s">
        <v>31</v>
      </c>
      <c r="F731" s="4" t="s">
        <v>65</v>
      </c>
      <c r="G731" s="4" t="s">
        <v>26</v>
      </c>
      <c r="H731" s="4">
        <v>59</v>
      </c>
      <c r="I731" s="4" t="s">
        <v>24</v>
      </c>
      <c r="J731" s="4">
        <v>0</v>
      </c>
      <c r="K731" s="4" t="s">
        <v>34</v>
      </c>
      <c r="L731" s="4" t="s">
        <v>28</v>
      </c>
      <c r="M731" s="4">
        <v>32</v>
      </c>
      <c r="P731" s="5">
        <v>43901</v>
      </c>
      <c r="Q731" s="6">
        <v>37.912003480096899</v>
      </c>
      <c r="R731" s="4">
        <v>5</v>
      </c>
      <c r="S731" s="4" t="str" cm="1">
        <f t="array" ref="S731">_xlfn.IFS(R731=0,"None",R731&lt;3,"Low",R731&lt;6,"Medium",R731&lt;=10,"High")</f>
        <v>Medium</v>
      </c>
      <c r="T731" s="4" t="str" cm="1">
        <f t="array" ref="T731">_xlfn.IFS(M731&lt;=20,"Low",M731&lt;=50,"Medium",M731&lt;=90,"High")</f>
        <v>Medium</v>
      </c>
      <c r="U731" s="7">
        <f>Datos_Limpios[[#This Row],[Number of Complaints or Support]]/Datos_Limpios[[#This Row],[Account Length (in months)]]</f>
        <v>0.10416666666666667</v>
      </c>
      <c r="V731" s="4" t="str" cm="1">
        <f t="array" ref="V731">_xlfn.IFS(H731&lt;30,"Under 30",H731&lt;66,"Middle Age",H731&gt;=66,"Senior")</f>
        <v>Middle Age</v>
      </c>
      <c r="W731" s="4" t="s">
        <v>43</v>
      </c>
    </row>
    <row r="732" spans="1:23" x14ac:dyDescent="0.3">
      <c r="A732" s="4" t="s">
        <v>846</v>
      </c>
      <c r="B732" s="4" t="s">
        <v>24</v>
      </c>
      <c r="C732" s="4">
        <v>60</v>
      </c>
      <c r="D732" s="4">
        <v>1</v>
      </c>
      <c r="E732" s="4" t="s">
        <v>31</v>
      </c>
      <c r="F732" s="4" t="s">
        <v>219</v>
      </c>
      <c r="G732" s="4" t="s">
        <v>33</v>
      </c>
      <c r="H732" s="4">
        <v>63</v>
      </c>
      <c r="I732" s="4" t="s">
        <v>24</v>
      </c>
      <c r="J732" s="4">
        <v>0</v>
      </c>
      <c r="K732" s="4" t="s">
        <v>27</v>
      </c>
      <c r="L732" s="4" t="s">
        <v>35</v>
      </c>
      <c r="M732" s="4">
        <v>28</v>
      </c>
      <c r="P732" s="5">
        <v>44118</v>
      </c>
      <c r="Q732" s="6">
        <v>23.317686005039828</v>
      </c>
      <c r="R732" s="4">
        <v>2</v>
      </c>
      <c r="S732" s="4" t="str" cm="1">
        <f t="array" ref="S732">_xlfn.IFS(R732=0,"None",R732&lt;3,"Low",R732&lt;6,"Medium",R732&lt;=10,"High")</f>
        <v>Low</v>
      </c>
      <c r="T732" s="4" t="str" cm="1">
        <f t="array" ref="T732">_xlfn.IFS(M732&lt;=20,"Low",M732&lt;=50,"Medium",M732&lt;=90,"High")</f>
        <v>Medium</v>
      </c>
      <c r="U732" s="7">
        <f>Datos_Limpios[[#This Row],[Number of Complaints or Support]]/Datos_Limpios[[#This Row],[Account Length (in months)]]</f>
        <v>3.3333333333333333E-2</v>
      </c>
      <c r="V732" s="4" t="str" cm="1">
        <f t="array" ref="V732">_xlfn.IFS(H732&lt;30,"Under 30",H732&lt;66,"Middle Age",H732&gt;=66,"Senior")</f>
        <v>Middle Age</v>
      </c>
      <c r="W732" s="4" t="s">
        <v>43</v>
      </c>
    </row>
    <row r="733" spans="1:23" x14ac:dyDescent="0.3">
      <c r="A733" s="4" t="s">
        <v>847</v>
      </c>
      <c r="B733" s="4" t="s">
        <v>31</v>
      </c>
      <c r="C733" s="4">
        <v>26</v>
      </c>
      <c r="D733" s="4">
        <v>4</v>
      </c>
      <c r="E733" s="4" t="s">
        <v>24</v>
      </c>
      <c r="F733" s="4" t="s">
        <v>183</v>
      </c>
      <c r="G733" s="4" t="s">
        <v>33</v>
      </c>
      <c r="H733" s="4">
        <v>69</v>
      </c>
      <c r="I733" s="4" t="s">
        <v>24</v>
      </c>
      <c r="J733" s="4">
        <v>0</v>
      </c>
      <c r="K733" s="4" t="s">
        <v>27</v>
      </c>
      <c r="L733" s="4" t="s">
        <v>35</v>
      </c>
      <c r="M733" s="4">
        <v>43</v>
      </c>
      <c r="N733" s="4" t="s">
        <v>66</v>
      </c>
      <c r="O733" s="4" t="s">
        <v>122</v>
      </c>
      <c r="P733" s="5">
        <v>43906</v>
      </c>
      <c r="Q733" s="6">
        <v>44.107978836278278</v>
      </c>
      <c r="R733" s="4">
        <v>1</v>
      </c>
      <c r="S733" s="4" t="str" cm="1">
        <f t="array" ref="S733">_xlfn.IFS(R733=0,"None",R733&lt;3,"Low",R733&lt;6,"Medium",R733&lt;=10,"High")</f>
        <v>Low</v>
      </c>
      <c r="T733" s="4" t="str" cm="1">
        <f t="array" ref="T733">_xlfn.IFS(M733&lt;=20,"Low",M733&lt;=50,"Medium",M733&lt;=90,"High")</f>
        <v>Medium</v>
      </c>
      <c r="U733" s="7">
        <f>Datos_Limpios[[#This Row],[Number of Complaints or Support]]/Datos_Limpios[[#This Row],[Account Length (in months)]]</f>
        <v>3.8461538461538464E-2</v>
      </c>
      <c r="V733" s="4" t="str" cm="1">
        <f t="array" ref="V733">_xlfn.IFS(H733&lt;30,"Under 30",H733&lt;66,"Middle Age",H733&gt;=66,"Senior")</f>
        <v>Senior</v>
      </c>
      <c r="W733" s="4" t="s">
        <v>43</v>
      </c>
    </row>
    <row r="734" spans="1:23" x14ac:dyDescent="0.3">
      <c r="A734" s="4" t="s">
        <v>848</v>
      </c>
      <c r="B734" s="4" t="s">
        <v>24</v>
      </c>
      <c r="C734" s="4">
        <v>61</v>
      </c>
      <c r="D734" s="4">
        <v>1</v>
      </c>
      <c r="E734" s="4" t="s">
        <v>24</v>
      </c>
      <c r="F734" s="4" t="s">
        <v>58</v>
      </c>
      <c r="G734" s="4" t="s">
        <v>33</v>
      </c>
      <c r="H734" s="4">
        <v>60</v>
      </c>
      <c r="I734" s="4" t="s">
        <v>31</v>
      </c>
      <c r="J734" s="4">
        <v>6</v>
      </c>
      <c r="K734" s="4" t="s">
        <v>46</v>
      </c>
      <c r="L734" s="4" t="s">
        <v>28</v>
      </c>
      <c r="M734" s="4">
        <v>9</v>
      </c>
      <c r="P734" s="5">
        <v>44559</v>
      </c>
      <c r="Q734" s="6">
        <v>10.578376537543919</v>
      </c>
      <c r="R734" s="4">
        <v>4</v>
      </c>
      <c r="S734" s="4" t="str" cm="1">
        <f t="array" ref="S734">_xlfn.IFS(R734=0,"None",R734&lt;3,"Low",R734&lt;6,"Medium",R734&lt;=10,"High")</f>
        <v>Medium</v>
      </c>
      <c r="T734" s="4" t="str" cm="1">
        <f t="array" ref="T734">_xlfn.IFS(M734&lt;=20,"Low",M734&lt;=50,"Medium",M734&lt;=90,"High")</f>
        <v>Low</v>
      </c>
      <c r="U734" s="7">
        <f>Datos_Limpios[[#This Row],[Number of Complaints or Support]]/Datos_Limpios[[#This Row],[Account Length (in months)]]</f>
        <v>6.5573770491803282E-2</v>
      </c>
      <c r="V734" s="4" t="str" cm="1">
        <f t="array" ref="V734">_xlfn.IFS(H734&lt;30,"Under 30",H734&lt;66,"Middle Age",H734&gt;=66,"Senior")</f>
        <v>Middle Age</v>
      </c>
      <c r="W734" s="4" t="s">
        <v>29</v>
      </c>
    </row>
    <row r="735" spans="1:23" x14ac:dyDescent="0.3">
      <c r="A735" s="4" t="s">
        <v>849</v>
      </c>
      <c r="B735" s="4" t="s">
        <v>24</v>
      </c>
      <c r="C735" s="4">
        <v>61</v>
      </c>
      <c r="D735" s="4">
        <v>2</v>
      </c>
      <c r="E735" s="4" t="s">
        <v>24</v>
      </c>
      <c r="F735" s="4" t="s">
        <v>155</v>
      </c>
      <c r="G735" s="4" t="s">
        <v>26</v>
      </c>
      <c r="H735" s="4">
        <v>23</v>
      </c>
      <c r="I735" s="4" t="s">
        <v>24</v>
      </c>
      <c r="J735" s="4">
        <v>0</v>
      </c>
      <c r="K735" s="4" t="s">
        <v>46</v>
      </c>
      <c r="L735" s="4" t="s">
        <v>28</v>
      </c>
      <c r="M735" s="4">
        <v>10</v>
      </c>
      <c r="P735" s="5">
        <v>44117</v>
      </c>
      <c r="Q735" s="6">
        <v>8.7645787624414737</v>
      </c>
      <c r="R735" s="4">
        <v>5</v>
      </c>
      <c r="S735" s="4" t="str" cm="1">
        <f t="array" ref="S735">_xlfn.IFS(R735=0,"None",R735&lt;3,"Low",R735&lt;6,"Medium",R735&lt;=10,"High")</f>
        <v>Medium</v>
      </c>
      <c r="T735" s="4" t="str" cm="1">
        <f t="array" ref="T735">_xlfn.IFS(M735&lt;=20,"Low",M735&lt;=50,"Medium",M735&lt;=90,"High")</f>
        <v>Low</v>
      </c>
      <c r="U735" s="7">
        <f>Datos_Limpios[[#This Row],[Number of Complaints or Support]]/Datos_Limpios[[#This Row],[Account Length (in months)]]</f>
        <v>8.1967213114754092E-2</v>
      </c>
      <c r="V735" s="4" t="str" cm="1">
        <f t="array" ref="V735">_xlfn.IFS(H735&lt;30,"Under 30",H735&lt;66,"Middle Age",H735&gt;=66,"Senior")</f>
        <v>Under 30</v>
      </c>
      <c r="W735" s="4" t="s">
        <v>40</v>
      </c>
    </row>
    <row r="736" spans="1:23" x14ac:dyDescent="0.3">
      <c r="A736" s="4" t="s">
        <v>850</v>
      </c>
      <c r="B736" s="4" t="s">
        <v>24</v>
      </c>
      <c r="C736" s="4">
        <v>51</v>
      </c>
      <c r="D736" s="4">
        <v>0</v>
      </c>
      <c r="E736" s="4" t="s">
        <v>31</v>
      </c>
      <c r="F736" s="4" t="s">
        <v>213</v>
      </c>
      <c r="G736" s="4" t="s">
        <v>33</v>
      </c>
      <c r="H736" s="4">
        <v>59</v>
      </c>
      <c r="I736" s="4" t="s">
        <v>24</v>
      </c>
      <c r="J736" s="4">
        <v>0</v>
      </c>
      <c r="K736" s="4" t="s">
        <v>27</v>
      </c>
      <c r="L736" s="4" t="s">
        <v>28</v>
      </c>
      <c r="M736" s="4">
        <v>19</v>
      </c>
      <c r="P736" s="5">
        <v>44599</v>
      </c>
      <c r="Q736" s="6">
        <v>15.767930299830519</v>
      </c>
      <c r="R736" s="4">
        <v>10</v>
      </c>
      <c r="S736" s="4" t="str" cm="1">
        <f t="array" ref="S736">_xlfn.IFS(R736=0,"None",R736&lt;3,"Low",R736&lt;6,"Medium",R736&lt;=10,"High")</f>
        <v>High</v>
      </c>
      <c r="T736" s="4" t="str" cm="1">
        <f t="array" ref="T736">_xlfn.IFS(M736&lt;=20,"Low",M736&lt;=50,"Medium",M736&lt;=90,"High")</f>
        <v>Low</v>
      </c>
      <c r="U736" s="7">
        <f>Datos_Limpios[[#This Row],[Number of Complaints or Support]]/Datos_Limpios[[#This Row],[Account Length (in months)]]</f>
        <v>0.19607843137254902</v>
      </c>
      <c r="V736" s="4" t="str" cm="1">
        <f t="array" ref="V736">_xlfn.IFS(H736&lt;30,"Under 30",H736&lt;66,"Middle Age",H736&gt;=66,"Senior")</f>
        <v>Middle Age</v>
      </c>
      <c r="W736" s="4" t="s">
        <v>47</v>
      </c>
    </row>
    <row r="737" spans="1:23" x14ac:dyDescent="0.3">
      <c r="A737" s="4" t="s">
        <v>851</v>
      </c>
      <c r="B737" s="4" t="s">
        <v>24</v>
      </c>
      <c r="C737" s="4">
        <v>51</v>
      </c>
      <c r="D737" s="4">
        <v>0</v>
      </c>
      <c r="E737" s="4" t="s">
        <v>31</v>
      </c>
      <c r="F737" s="4" t="s">
        <v>95</v>
      </c>
      <c r="G737" s="4" t="s">
        <v>33</v>
      </c>
      <c r="H737" s="4">
        <v>23</v>
      </c>
      <c r="I737" s="4" t="s">
        <v>24</v>
      </c>
      <c r="J737" s="4">
        <v>0</v>
      </c>
      <c r="K737" s="4" t="s">
        <v>34</v>
      </c>
      <c r="L737" s="4" t="s">
        <v>35</v>
      </c>
      <c r="M737" s="4">
        <v>54</v>
      </c>
      <c r="P737" s="5">
        <v>43866</v>
      </c>
      <c r="Q737" s="6">
        <v>58.971082182948358</v>
      </c>
      <c r="R737" s="4">
        <v>6</v>
      </c>
      <c r="S737" s="4" t="str" cm="1">
        <f t="array" ref="S737">_xlfn.IFS(R737=0,"None",R737&lt;3,"Low",R737&lt;6,"Medium",R737&lt;=10,"High")</f>
        <v>High</v>
      </c>
      <c r="T737" s="4" t="str" cm="1">
        <f t="array" ref="T737">_xlfn.IFS(M737&lt;=20,"Low",M737&lt;=50,"Medium",M737&lt;=90,"High")</f>
        <v>High</v>
      </c>
      <c r="U737" s="7">
        <f>Datos_Limpios[[#This Row],[Number of Complaints or Support]]/Datos_Limpios[[#This Row],[Account Length (in months)]]</f>
        <v>0.11764705882352941</v>
      </c>
      <c r="V737" s="4" t="str" cm="1">
        <f t="array" ref="V737">_xlfn.IFS(H737&lt;30,"Under 30",H737&lt;66,"Middle Age",H737&gt;=66,"Senior")</f>
        <v>Under 30</v>
      </c>
      <c r="W737" s="4" t="s">
        <v>47</v>
      </c>
    </row>
    <row r="738" spans="1:23" x14ac:dyDescent="0.3">
      <c r="A738" s="4" t="s">
        <v>852</v>
      </c>
      <c r="B738" s="4" t="s">
        <v>24</v>
      </c>
      <c r="C738" s="4">
        <v>59</v>
      </c>
      <c r="D738" s="4">
        <v>0</v>
      </c>
      <c r="E738" s="4" t="s">
        <v>31</v>
      </c>
      <c r="F738" s="4" t="s">
        <v>213</v>
      </c>
      <c r="G738" s="4" t="s">
        <v>33</v>
      </c>
      <c r="H738" s="4">
        <v>80</v>
      </c>
      <c r="I738" s="4" t="s">
        <v>24</v>
      </c>
      <c r="J738" s="4">
        <v>0</v>
      </c>
      <c r="K738" s="4" t="s">
        <v>34</v>
      </c>
      <c r="L738" s="4" t="s">
        <v>28</v>
      </c>
      <c r="M738" s="4">
        <v>39</v>
      </c>
      <c r="P738" s="5">
        <v>44308</v>
      </c>
      <c r="Q738" s="6">
        <v>36.057405105787282</v>
      </c>
      <c r="R738" s="4">
        <v>7</v>
      </c>
      <c r="S738" s="4" t="str" cm="1">
        <f t="array" ref="S738">_xlfn.IFS(R738=0,"None",R738&lt;3,"Low",R738&lt;6,"Medium",R738&lt;=10,"High")</f>
        <v>High</v>
      </c>
      <c r="T738" s="4" t="str" cm="1">
        <f t="array" ref="T738">_xlfn.IFS(M738&lt;=20,"Low",M738&lt;=50,"Medium",M738&lt;=90,"High")</f>
        <v>Medium</v>
      </c>
      <c r="U738" s="7">
        <f>Datos_Limpios[[#This Row],[Number of Complaints or Support]]/Datos_Limpios[[#This Row],[Account Length (in months)]]</f>
        <v>0.11864406779661017</v>
      </c>
      <c r="V738" s="4" t="str" cm="1">
        <f t="array" ref="V738">_xlfn.IFS(H738&lt;30,"Under 30",H738&lt;66,"Middle Age",H738&gt;=66,"Senior")</f>
        <v>Senior</v>
      </c>
      <c r="W738" s="4" t="s">
        <v>47</v>
      </c>
    </row>
    <row r="739" spans="1:23" x14ac:dyDescent="0.3">
      <c r="A739" s="4" t="s">
        <v>853</v>
      </c>
      <c r="B739" s="4" t="s">
        <v>24</v>
      </c>
      <c r="C739" s="4">
        <v>1</v>
      </c>
      <c r="D739" s="4">
        <v>2</v>
      </c>
      <c r="E739" s="4" t="s">
        <v>31</v>
      </c>
      <c r="F739" s="4" t="s">
        <v>58</v>
      </c>
      <c r="G739" s="4" t="s">
        <v>33</v>
      </c>
      <c r="H739" s="4">
        <v>60</v>
      </c>
      <c r="I739" s="4" t="s">
        <v>24</v>
      </c>
      <c r="J739" s="4">
        <v>0</v>
      </c>
      <c r="K739" s="4" t="s">
        <v>27</v>
      </c>
      <c r="L739" s="4" t="s">
        <v>28</v>
      </c>
      <c r="M739" s="4">
        <v>32</v>
      </c>
      <c r="P739" s="5">
        <v>44493</v>
      </c>
      <c r="Q739" s="6">
        <v>32.806327557700293</v>
      </c>
      <c r="R739" s="4">
        <v>3</v>
      </c>
      <c r="S739" s="4" t="str" cm="1">
        <f t="array" ref="S739">_xlfn.IFS(R739=0,"None",R739&lt;3,"Low",R739&lt;6,"Medium",R739&lt;=10,"High")</f>
        <v>Medium</v>
      </c>
      <c r="T739" s="4" t="str" cm="1">
        <f t="array" ref="T739">_xlfn.IFS(M739&lt;=20,"Low",M739&lt;=50,"Medium",M739&lt;=90,"High")</f>
        <v>Medium</v>
      </c>
      <c r="U739" s="7">
        <f>Datos_Limpios[[#This Row],[Number of Complaints or Support]]/Datos_Limpios[[#This Row],[Account Length (in months)]]</f>
        <v>3</v>
      </c>
      <c r="V739" s="4" t="str" cm="1">
        <f t="array" ref="V739">_xlfn.IFS(H739&lt;30,"Under 30",H739&lt;66,"Middle Age",H739&gt;=66,"Senior")</f>
        <v>Middle Age</v>
      </c>
      <c r="W739" s="4" t="s">
        <v>29</v>
      </c>
    </row>
    <row r="740" spans="1:23" x14ac:dyDescent="0.3">
      <c r="A740" s="4" t="s">
        <v>854</v>
      </c>
      <c r="B740" s="4" t="s">
        <v>24</v>
      </c>
      <c r="C740" s="4">
        <v>63</v>
      </c>
      <c r="D740" s="4">
        <v>0</v>
      </c>
      <c r="E740" s="4" t="s">
        <v>24</v>
      </c>
      <c r="F740" s="4" t="s">
        <v>98</v>
      </c>
      <c r="G740" s="4" t="s">
        <v>33</v>
      </c>
      <c r="H740" s="4">
        <v>29</v>
      </c>
      <c r="I740" s="4" t="s">
        <v>24</v>
      </c>
      <c r="J740" s="4">
        <v>0</v>
      </c>
      <c r="K740" s="4" t="s">
        <v>46</v>
      </c>
      <c r="L740" s="4" t="s">
        <v>35</v>
      </c>
      <c r="M740" s="4">
        <v>10</v>
      </c>
      <c r="P740" s="5">
        <v>44705</v>
      </c>
      <c r="Q740" s="6">
        <v>11.645260902946029</v>
      </c>
      <c r="R740" s="4">
        <v>0</v>
      </c>
      <c r="S740" s="4" t="str" cm="1">
        <f t="array" ref="S740">_xlfn.IFS(R740=0,"None",R740&lt;3,"Low",R740&lt;6,"Medium",R740&lt;=10,"High")</f>
        <v>None</v>
      </c>
      <c r="T740" s="4" t="str" cm="1">
        <f t="array" ref="T740">_xlfn.IFS(M740&lt;=20,"Low",M740&lt;=50,"Medium",M740&lt;=90,"High")</f>
        <v>Low</v>
      </c>
      <c r="U740" s="7">
        <f>Datos_Limpios[[#This Row],[Number of Complaints or Support]]/Datos_Limpios[[#This Row],[Account Length (in months)]]</f>
        <v>0</v>
      </c>
      <c r="V740" s="4" t="str" cm="1">
        <f t="array" ref="V740">_xlfn.IFS(H740&lt;30,"Under 30",H740&lt;66,"Middle Age",H740&gt;=66,"Senior")</f>
        <v>Under 30</v>
      </c>
      <c r="W740" s="4" t="s">
        <v>29</v>
      </c>
    </row>
    <row r="741" spans="1:23" x14ac:dyDescent="0.3">
      <c r="A741" s="4" t="s">
        <v>855</v>
      </c>
      <c r="B741" s="4" t="s">
        <v>24</v>
      </c>
      <c r="C741" s="4">
        <v>74</v>
      </c>
      <c r="D741" s="4">
        <v>2</v>
      </c>
      <c r="E741" s="4" t="s">
        <v>24</v>
      </c>
      <c r="F741" s="4" t="s">
        <v>138</v>
      </c>
      <c r="G741" s="4" t="s">
        <v>26</v>
      </c>
      <c r="H741" s="4">
        <v>42</v>
      </c>
      <c r="I741" s="4" t="s">
        <v>31</v>
      </c>
      <c r="J741" s="4">
        <v>5</v>
      </c>
      <c r="K741" s="4" t="s">
        <v>46</v>
      </c>
      <c r="L741" s="4" t="s">
        <v>35</v>
      </c>
      <c r="M741" s="4">
        <v>7</v>
      </c>
      <c r="P741" s="5">
        <v>45152</v>
      </c>
      <c r="Q741" s="6">
        <v>6.9439800085470349</v>
      </c>
      <c r="R741" s="4">
        <v>0</v>
      </c>
      <c r="S741" s="4" t="str" cm="1">
        <f t="array" ref="S741">_xlfn.IFS(R741=0,"None",R741&lt;3,"Low",R741&lt;6,"Medium",R741&lt;=10,"High")</f>
        <v>None</v>
      </c>
      <c r="T741" s="4" t="str" cm="1">
        <f t="array" ref="T741">_xlfn.IFS(M741&lt;=20,"Low",M741&lt;=50,"Medium",M741&lt;=90,"High")</f>
        <v>Low</v>
      </c>
      <c r="U741" s="7">
        <f>Datos_Limpios[[#This Row],[Number of Complaints or Support]]/Datos_Limpios[[#This Row],[Account Length (in months)]]</f>
        <v>0</v>
      </c>
      <c r="V741" s="4" t="str" cm="1">
        <f t="array" ref="V741">_xlfn.IFS(H741&lt;30,"Under 30",H741&lt;66,"Middle Age",H741&gt;=66,"Senior")</f>
        <v>Middle Age</v>
      </c>
      <c r="W741" s="4" t="s">
        <v>47</v>
      </c>
    </row>
    <row r="742" spans="1:23" x14ac:dyDescent="0.3">
      <c r="A742" s="4" t="s">
        <v>856</v>
      </c>
      <c r="B742" s="4" t="s">
        <v>24</v>
      </c>
      <c r="C742" s="4">
        <v>2</v>
      </c>
      <c r="D742" s="4">
        <v>0</v>
      </c>
      <c r="E742" s="4" t="s">
        <v>24</v>
      </c>
      <c r="F742" s="4" t="s">
        <v>45</v>
      </c>
      <c r="G742" s="4" t="s">
        <v>33</v>
      </c>
      <c r="H742" s="4">
        <v>76</v>
      </c>
      <c r="I742" s="4" t="s">
        <v>24</v>
      </c>
      <c r="J742" s="4">
        <v>0</v>
      </c>
      <c r="K742" s="4" t="s">
        <v>34</v>
      </c>
      <c r="L742" s="4" t="s">
        <v>28</v>
      </c>
      <c r="M742" s="4">
        <v>55</v>
      </c>
      <c r="P742" s="5">
        <v>45040</v>
      </c>
      <c r="Q742" s="6">
        <v>65.515537113527799</v>
      </c>
      <c r="R742" s="4">
        <v>9</v>
      </c>
      <c r="S742" s="4" t="str" cm="1">
        <f t="array" ref="S742">_xlfn.IFS(R742=0,"None",R742&lt;3,"Low",R742&lt;6,"Medium",R742&lt;=10,"High")</f>
        <v>High</v>
      </c>
      <c r="T742" s="4" t="str" cm="1">
        <f t="array" ref="T742">_xlfn.IFS(M742&lt;=20,"Low",M742&lt;=50,"Medium",M742&lt;=90,"High")</f>
        <v>High</v>
      </c>
      <c r="U742" s="7">
        <f>Datos_Limpios[[#This Row],[Number of Complaints or Support]]/Datos_Limpios[[#This Row],[Account Length (in months)]]</f>
        <v>4.5</v>
      </c>
      <c r="V742" s="4" t="str" cm="1">
        <f t="array" ref="V742">_xlfn.IFS(H742&lt;30,"Under 30",H742&lt;66,"Middle Age",H742&gt;=66,"Senior")</f>
        <v>Senior</v>
      </c>
      <c r="W742" s="4" t="s">
        <v>47</v>
      </c>
    </row>
    <row r="743" spans="1:23" x14ac:dyDescent="0.3">
      <c r="A743" s="4" t="s">
        <v>857</v>
      </c>
      <c r="B743" s="4" t="s">
        <v>24</v>
      </c>
      <c r="C743" s="4">
        <v>63</v>
      </c>
      <c r="D743" s="4">
        <v>0</v>
      </c>
      <c r="E743" s="4" t="s">
        <v>31</v>
      </c>
      <c r="F743" s="4" t="s">
        <v>37</v>
      </c>
      <c r="G743" s="4" t="s">
        <v>33</v>
      </c>
      <c r="H743" s="4">
        <v>46</v>
      </c>
      <c r="I743" s="4" t="s">
        <v>24</v>
      </c>
      <c r="J743" s="4">
        <v>0</v>
      </c>
      <c r="K743" s="4" t="s">
        <v>46</v>
      </c>
      <c r="L743" s="4" t="s">
        <v>35</v>
      </c>
      <c r="M743" s="4">
        <v>27</v>
      </c>
      <c r="P743" s="5">
        <v>43880</v>
      </c>
      <c r="Q743" s="6">
        <v>21.762785064754599</v>
      </c>
      <c r="R743" s="4">
        <v>1</v>
      </c>
      <c r="S743" s="4" t="str" cm="1">
        <f t="array" ref="S743">_xlfn.IFS(R743=0,"None",R743&lt;3,"Low",R743&lt;6,"Medium",R743&lt;=10,"High")</f>
        <v>Low</v>
      </c>
      <c r="T743" s="4" t="str" cm="1">
        <f t="array" ref="T743">_xlfn.IFS(M743&lt;=20,"Low",M743&lt;=50,"Medium",M743&lt;=90,"High")</f>
        <v>Medium</v>
      </c>
      <c r="U743" s="7">
        <f>Datos_Limpios[[#This Row],[Number of Complaints or Support]]/Datos_Limpios[[#This Row],[Account Length (in months)]]</f>
        <v>1.5873015873015872E-2</v>
      </c>
      <c r="V743" s="4" t="str" cm="1">
        <f t="array" ref="V743">_xlfn.IFS(H743&lt;30,"Under 30",H743&lt;66,"Middle Age",H743&gt;=66,"Senior")</f>
        <v>Middle Age</v>
      </c>
      <c r="W743" s="4" t="s">
        <v>40</v>
      </c>
    </row>
    <row r="744" spans="1:23" x14ac:dyDescent="0.3">
      <c r="A744" s="4" t="s">
        <v>858</v>
      </c>
      <c r="B744" s="4" t="s">
        <v>24</v>
      </c>
      <c r="C744" s="4">
        <v>62</v>
      </c>
      <c r="D744" s="4">
        <v>0</v>
      </c>
      <c r="E744" s="4" t="s">
        <v>31</v>
      </c>
      <c r="F744" s="4" t="s">
        <v>147</v>
      </c>
      <c r="G744" s="4" t="s">
        <v>26</v>
      </c>
      <c r="H744" s="4">
        <v>21</v>
      </c>
      <c r="I744" s="4" t="s">
        <v>24</v>
      </c>
      <c r="J744" s="4">
        <v>0</v>
      </c>
      <c r="K744" s="4" t="s">
        <v>34</v>
      </c>
      <c r="L744" s="4" t="s">
        <v>35</v>
      </c>
      <c r="M744" s="4">
        <v>36</v>
      </c>
      <c r="P744" s="5">
        <v>44030</v>
      </c>
      <c r="Q744" s="6">
        <v>40.602570797505287</v>
      </c>
      <c r="R744" s="4">
        <v>2</v>
      </c>
      <c r="S744" s="4" t="str" cm="1">
        <f t="array" ref="S744">_xlfn.IFS(R744=0,"None",R744&lt;3,"Low",R744&lt;6,"Medium",R744&lt;=10,"High")</f>
        <v>Low</v>
      </c>
      <c r="T744" s="4" t="str" cm="1">
        <f t="array" ref="T744">_xlfn.IFS(M744&lt;=20,"Low",M744&lt;=50,"Medium",M744&lt;=90,"High")</f>
        <v>Medium</v>
      </c>
      <c r="U744" s="7">
        <f>Datos_Limpios[[#This Row],[Number of Complaints or Support]]/Datos_Limpios[[#This Row],[Account Length (in months)]]</f>
        <v>3.2258064516129031E-2</v>
      </c>
      <c r="V744" s="4" t="str" cm="1">
        <f t="array" ref="V744">_xlfn.IFS(H744&lt;30,"Under 30",H744&lt;66,"Middle Age",H744&gt;=66,"Senior")</f>
        <v>Under 30</v>
      </c>
      <c r="W744" s="4" t="s">
        <v>43</v>
      </c>
    </row>
    <row r="745" spans="1:23" x14ac:dyDescent="0.3">
      <c r="A745" s="4" t="s">
        <v>859</v>
      </c>
      <c r="B745" s="4" t="s">
        <v>24</v>
      </c>
      <c r="C745" s="4">
        <v>66</v>
      </c>
      <c r="D745" s="4">
        <v>2</v>
      </c>
      <c r="E745" s="4" t="s">
        <v>31</v>
      </c>
      <c r="F745" s="4" t="s">
        <v>79</v>
      </c>
      <c r="G745" s="4" t="s">
        <v>26</v>
      </c>
      <c r="H745" s="4">
        <v>34</v>
      </c>
      <c r="I745" s="4" t="s">
        <v>31</v>
      </c>
      <c r="J745" s="4">
        <v>2</v>
      </c>
      <c r="K745" s="4" t="s">
        <v>46</v>
      </c>
      <c r="L745" s="4" t="s">
        <v>28</v>
      </c>
      <c r="M745" s="4">
        <v>55</v>
      </c>
      <c r="P745" s="5">
        <v>44340</v>
      </c>
      <c r="Q745" s="6">
        <v>64.574202479179647</v>
      </c>
      <c r="R745" s="4">
        <v>3</v>
      </c>
      <c r="S745" s="4" t="str" cm="1">
        <f t="array" ref="S745">_xlfn.IFS(R745=0,"None",R745&lt;3,"Low",R745&lt;6,"Medium",R745&lt;=10,"High")</f>
        <v>Medium</v>
      </c>
      <c r="T745" s="4" t="str" cm="1">
        <f t="array" ref="T745">_xlfn.IFS(M745&lt;=20,"Low",M745&lt;=50,"Medium",M745&lt;=90,"High")</f>
        <v>High</v>
      </c>
      <c r="U745" s="7">
        <f>Datos_Limpios[[#This Row],[Number of Complaints or Support]]/Datos_Limpios[[#This Row],[Account Length (in months)]]</f>
        <v>4.5454545454545456E-2</v>
      </c>
      <c r="V745" s="4" t="str" cm="1">
        <f t="array" ref="V745">_xlfn.IFS(H745&lt;30,"Under 30",H745&lt;66,"Middle Age",H745&gt;=66,"Senior")</f>
        <v>Middle Age</v>
      </c>
      <c r="W745" s="4" t="s">
        <v>43</v>
      </c>
    </row>
    <row r="746" spans="1:23" x14ac:dyDescent="0.3">
      <c r="A746" s="4" t="s">
        <v>860</v>
      </c>
      <c r="B746" s="4" t="s">
        <v>24</v>
      </c>
      <c r="C746" s="4">
        <v>31</v>
      </c>
      <c r="D746" s="4">
        <v>0</v>
      </c>
      <c r="E746" s="4" t="s">
        <v>31</v>
      </c>
      <c r="F746" s="4" t="s">
        <v>124</v>
      </c>
      <c r="G746" s="4" t="s">
        <v>33</v>
      </c>
      <c r="H746" s="4">
        <v>81</v>
      </c>
      <c r="I746" s="4" t="s">
        <v>24</v>
      </c>
      <c r="J746" s="4">
        <v>0</v>
      </c>
      <c r="K746" s="4" t="s">
        <v>46</v>
      </c>
      <c r="L746" s="4" t="s">
        <v>35</v>
      </c>
      <c r="M746" s="4">
        <v>35</v>
      </c>
      <c r="P746" s="5">
        <v>44652</v>
      </c>
      <c r="Q746" s="6">
        <v>31.243894513947129</v>
      </c>
      <c r="R746" s="4">
        <v>2</v>
      </c>
      <c r="S746" s="4" t="str" cm="1">
        <f t="array" ref="S746">_xlfn.IFS(R746=0,"None",R746&lt;3,"Low",R746&lt;6,"Medium",R746&lt;=10,"High")</f>
        <v>Low</v>
      </c>
      <c r="T746" s="4" t="str" cm="1">
        <f t="array" ref="T746">_xlfn.IFS(M746&lt;=20,"Low",M746&lt;=50,"Medium",M746&lt;=90,"High")</f>
        <v>Medium</v>
      </c>
      <c r="U746" s="7">
        <f>Datos_Limpios[[#This Row],[Number of Complaints or Support]]/Datos_Limpios[[#This Row],[Account Length (in months)]]</f>
        <v>6.4516129032258063E-2</v>
      </c>
      <c r="V746" s="4" t="str" cm="1">
        <f t="array" ref="V746">_xlfn.IFS(H746&lt;30,"Under 30",H746&lt;66,"Middle Age",H746&gt;=66,"Senior")</f>
        <v>Senior</v>
      </c>
      <c r="W746" s="4" t="s">
        <v>43</v>
      </c>
    </row>
    <row r="747" spans="1:23" x14ac:dyDescent="0.3">
      <c r="A747" s="4" t="s">
        <v>861</v>
      </c>
      <c r="B747" s="4" t="s">
        <v>31</v>
      </c>
      <c r="C747" s="4">
        <v>69</v>
      </c>
      <c r="D747" s="4">
        <v>2</v>
      </c>
      <c r="E747" s="4" t="s">
        <v>31</v>
      </c>
      <c r="F747" s="4" t="s">
        <v>175</v>
      </c>
      <c r="G747" s="4" t="s">
        <v>33</v>
      </c>
      <c r="H747" s="4">
        <v>74</v>
      </c>
      <c r="I747" s="4" t="s">
        <v>24</v>
      </c>
      <c r="J747" s="4">
        <v>0</v>
      </c>
      <c r="K747" s="4" t="s">
        <v>27</v>
      </c>
      <c r="L747" s="4" t="s">
        <v>35</v>
      </c>
      <c r="M747" s="4">
        <v>68</v>
      </c>
      <c r="N747" s="4" t="s">
        <v>38</v>
      </c>
      <c r="O747" s="4" t="s">
        <v>125</v>
      </c>
      <c r="P747" s="5">
        <v>44656</v>
      </c>
      <c r="Q747" s="6">
        <v>80.057696696724008</v>
      </c>
      <c r="R747" s="4">
        <v>9</v>
      </c>
      <c r="S747" s="4" t="str" cm="1">
        <f t="array" ref="S747">_xlfn.IFS(R747=0,"None",R747&lt;3,"Low",R747&lt;6,"Medium",R747&lt;=10,"High")</f>
        <v>High</v>
      </c>
      <c r="T747" s="4" t="str" cm="1">
        <f t="array" ref="T747">_xlfn.IFS(M747&lt;=20,"Low",M747&lt;=50,"Medium",M747&lt;=90,"High")</f>
        <v>High</v>
      </c>
      <c r="U747" s="7">
        <f>Datos_Limpios[[#This Row],[Number of Complaints or Support]]/Datos_Limpios[[#This Row],[Account Length (in months)]]</f>
        <v>0.13043478260869565</v>
      </c>
      <c r="V747" s="4" t="str" cm="1">
        <f t="array" ref="V747">_xlfn.IFS(H747&lt;30,"Under 30",H747&lt;66,"Middle Age",H747&gt;=66,"Senior")</f>
        <v>Senior</v>
      </c>
      <c r="W747" s="4" t="s">
        <v>29</v>
      </c>
    </row>
    <row r="748" spans="1:23" x14ac:dyDescent="0.3">
      <c r="A748" s="4" t="s">
        <v>862</v>
      </c>
      <c r="B748" s="4" t="s">
        <v>24</v>
      </c>
      <c r="C748" s="4">
        <v>56</v>
      </c>
      <c r="D748" s="4">
        <v>0</v>
      </c>
      <c r="E748" s="4" t="s">
        <v>31</v>
      </c>
      <c r="F748" s="4" t="s">
        <v>74</v>
      </c>
      <c r="G748" s="4" t="s">
        <v>26</v>
      </c>
      <c r="H748" s="4">
        <v>71</v>
      </c>
      <c r="I748" s="4" t="s">
        <v>24</v>
      </c>
      <c r="J748" s="4">
        <v>0</v>
      </c>
      <c r="K748" s="4" t="s">
        <v>46</v>
      </c>
      <c r="L748" s="4" t="s">
        <v>35</v>
      </c>
      <c r="M748" s="4">
        <v>57</v>
      </c>
      <c r="P748" s="5">
        <v>44648</v>
      </c>
      <c r="Q748" s="6">
        <v>63.452240317463378</v>
      </c>
      <c r="R748" s="4">
        <v>5</v>
      </c>
      <c r="S748" s="4" t="str" cm="1">
        <f t="array" ref="S748">_xlfn.IFS(R748=0,"None",R748&lt;3,"Low",R748&lt;6,"Medium",R748&lt;=10,"High")</f>
        <v>Medium</v>
      </c>
      <c r="T748" s="4" t="str" cm="1">
        <f t="array" ref="T748">_xlfn.IFS(M748&lt;=20,"Low",M748&lt;=50,"Medium",M748&lt;=90,"High")</f>
        <v>High</v>
      </c>
      <c r="U748" s="7">
        <f>Datos_Limpios[[#This Row],[Number of Complaints or Support]]/Datos_Limpios[[#This Row],[Account Length (in months)]]</f>
        <v>8.9285714285714288E-2</v>
      </c>
      <c r="V748" s="4" t="str" cm="1">
        <f t="array" ref="V748">_xlfn.IFS(H748&lt;30,"Under 30",H748&lt;66,"Middle Age",H748&gt;=66,"Senior")</f>
        <v>Senior</v>
      </c>
      <c r="W748" s="4" t="s">
        <v>43</v>
      </c>
    </row>
    <row r="749" spans="1:23" x14ac:dyDescent="0.3">
      <c r="A749" s="4" t="s">
        <v>863</v>
      </c>
      <c r="B749" s="4" t="s">
        <v>24</v>
      </c>
      <c r="C749" s="4">
        <v>30</v>
      </c>
      <c r="D749" s="4">
        <v>0</v>
      </c>
      <c r="E749" s="4" t="s">
        <v>31</v>
      </c>
      <c r="F749" s="4" t="s">
        <v>196</v>
      </c>
      <c r="G749" s="4" t="s">
        <v>33</v>
      </c>
      <c r="H749" s="4">
        <v>66</v>
      </c>
      <c r="I749" s="4" t="s">
        <v>31</v>
      </c>
      <c r="J749" s="4">
        <v>2</v>
      </c>
      <c r="K749" s="4" t="s">
        <v>34</v>
      </c>
      <c r="L749" s="4" t="s">
        <v>28</v>
      </c>
      <c r="M749" s="4">
        <v>29</v>
      </c>
      <c r="P749" s="5">
        <v>44174</v>
      </c>
      <c r="Q749" s="6">
        <v>29.707305911588431</v>
      </c>
      <c r="R749" s="4">
        <v>6</v>
      </c>
      <c r="S749" s="4" t="str" cm="1">
        <f t="array" ref="S749">_xlfn.IFS(R749=0,"None",R749&lt;3,"Low",R749&lt;6,"Medium",R749&lt;=10,"High")</f>
        <v>High</v>
      </c>
      <c r="T749" s="4" t="str" cm="1">
        <f t="array" ref="T749">_xlfn.IFS(M749&lt;=20,"Low",M749&lt;=50,"Medium",M749&lt;=90,"High")</f>
        <v>Medium</v>
      </c>
      <c r="U749" s="7">
        <f>Datos_Limpios[[#This Row],[Number of Complaints or Support]]/Datos_Limpios[[#This Row],[Account Length (in months)]]</f>
        <v>0.2</v>
      </c>
      <c r="V749" s="4" t="str" cm="1">
        <f t="array" ref="V749">_xlfn.IFS(H749&lt;30,"Under 30",H749&lt;66,"Middle Age",H749&gt;=66,"Senior")</f>
        <v>Senior</v>
      </c>
      <c r="W749" s="4" t="s">
        <v>47</v>
      </c>
    </row>
    <row r="750" spans="1:23" x14ac:dyDescent="0.3">
      <c r="A750" s="4" t="s">
        <v>864</v>
      </c>
      <c r="B750" s="4" t="s">
        <v>24</v>
      </c>
      <c r="C750" s="4">
        <v>36</v>
      </c>
      <c r="D750" s="4">
        <v>0</v>
      </c>
      <c r="E750" s="4" t="s">
        <v>31</v>
      </c>
      <c r="F750" s="4" t="s">
        <v>60</v>
      </c>
      <c r="G750" s="4" t="s">
        <v>26</v>
      </c>
      <c r="H750" s="4">
        <v>49</v>
      </c>
      <c r="I750" s="4" t="s">
        <v>31</v>
      </c>
      <c r="J750" s="4">
        <v>6</v>
      </c>
      <c r="K750" s="4" t="s">
        <v>34</v>
      </c>
      <c r="L750" s="4" t="s">
        <v>28</v>
      </c>
      <c r="M750" s="4">
        <v>19</v>
      </c>
      <c r="P750" s="5">
        <v>44183</v>
      </c>
      <c r="Q750" s="6">
        <v>18.725336602225799</v>
      </c>
      <c r="R750" s="4">
        <v>8</v>
      </c>
      <c r="S750" s="4" t="str" cm="1">
        <f t="array" ref="S750">_xlfn.IFS(R750=0,"None",R750&lt;3,"Low",R750&lt;6,"Medium",R750&lt;=10,"High")</f>
        <v>High</v>
      </c>
      <c r="T750" s="4" t="str" cm="1">
        <f t="array" ref="T750">_xlfn.IFS(M750&lt;=20,"Low",M750&lt;=50,"Medium",M750&lt;=90,"High")</f>
        <v>Low</v>
      </c>
      <c r="U750" s="7">
        <f>Datos_Limpios[[#This Row],[Number of Complaints or Support]]/Datos_Limpios[[#This Row],[Account Length (in months)]]</f>
        <v>0.22222222222222221</v>
      </c>
      <c r="V750" s="4" t="str" cm="1">
        <f t="array" ref="V750">_xlfn.IFS(H750&lt;30,"Under 30",H750&lt;66,"Middle Age",H750&gt;=66,"Senior")</f>
        <v>Middle Age</v>
      </c>
      <c r="W750" s="4" t="s">
        <v>40</v>
      </c>
    </row>
    <row r="751" spans="1:23" x14ac:dyDescent="0.3">
      <c r="A751" s="4" t="s">
        <v>865</v>
      </c>
      <c r="B751" s="4" t="s">
        <v>24</v>
      </c>
      <c r="C751" s="4">
        <v>59</v>
      </c>
      <c r="D751" s="4">
        <v>1</v>
      </c>
      <c r="E751" s="4" t="s">
        <v>31</v>
      </c>
      <c r="F751" s="4" t="s">
        <v>79</v>
      </c>
      <c r="G751" s="4" t="s">
        <v>33</v>
      </c>
      <c r="H751" s="4">
        <v>43</v>
      </c>
      <c r="I751" s="4" t="s">
        <v>31</v>
      </c>
      <c r="J751" s="4">
        <v>2</v>
      </c>
      <c r="K751" s="4" t="s">
        <v>46</v>
      </c>
      <c r="L751" s="4" t="s">
        <v>35</v>
      </c>
      <c r="M751" s="4">
        <v>33</v>
      </c>
      <c r="P751" s="5">
        <v>44118</v>
      </c>
      <c r="Q751" s="6">
        <v>32.348370268293493</v>
      </c>
      <c r="R751" s="4">
        <v>5</v>
      </c>
      <c r="S751" s="4" t="str" cm="1">
        <f t="array" ref="S751">_xlfn.IFS(R751=0,"None",R751&lt;3,"Low",R751&lt;6,"Medium",R751&lt;=10,"High")</f>
        <v>Medium</v>
      </c>
      <c r="T751" s="4" t="str" cm="1">
        <f t="array" ref="T751">_xlfn.IFS(M751&lt;=20,"Low",M751&lt;=50,"Medium",M751&lt;=90,"High")</f>
        <v>Medium</v>
      </c>
      <c r="U751" s="7">
        <f>Datos_Limpios[[#This Row],[Number of Complaints or Support]]/Datos_Limpios[[#This Row],[Account Length (in months)]]</f>
        <v>8.4745762711864403E-2</v>
      </c>
      <c r="V751" s="4" t="str" cm="1">
        <f t="array" ref="V751">_xlfn.IFS(H751&lt;30,"Under 30",H751&lt;66,"Middle Age",H751&gt;=66,"Senior")</f>
        <v>Middle Age</v>
      </c>
      <c r="W751" s="4" t="s">
        <v>43</v>
      </c>
    </row>
    <row r="752" spans="1:23" x14ac:dyDescent="0.3">
      <c r="A752" s="4" t="s">
        <v>866</v>
      </c>
      <c r="B752" s="4" t="s">
        <v>24</v>
      </c>
      <c r="C752" s="4">
        <v>24</v>
      </c>
      <c r="D752" s="4">
        <v>1</v>
      </c>
      <c r="E752" s="4" t="s">
        <v>24</v>
      </c>
      <c r="F752" s="4" t="s">
        <v>25</v>
      </c>
      <c r="G752" s="4" t="s">
        <v>33</v>
      </c>
      <c r="H752" s="4">
        <v>54</v>
      </c>
      <c r="I752" s="4" t="s">
        <v>31</v>
      </c>
      <c r="J752" s="4">
        <v>6</v>
      </c>
      <c r="K752" s="4" t="s">
        <v>34</v>
      </c>
      <c r="L752" s="4" t="s">
        <v>35</v>
      </c>
      <c r="M752" s="4">
        <v>10</v>
      </c>
      <c r="P752" s="5">
        <v>44382</v>
      </c>
      <c r="Q752" s="6">
        <v>10.4612519309073</v>
      </c>
      <c r="R752" s="4">
        <v>7</v>
      </c>
      <c r="S752" s="4" t="str" cm="1">
        <f t="array" ref="S752">_xlfn.IFS(R752=0,"None",R752&lt;3,"Low",R752&lt;6,"Medium",R752&lt;=10,"High")</f>
        <v>High</v>
      </c>
      <c r="T752" s="4" t="str" cm="1">
        <f t="array" ref="T752">_xlfn.IFS(M752&lt;=20,"Low",M752&lt;=50,"Medium",M752&lt;=90,"High")</f>
        <v>Low</v>
      </c>
      <c r="U752" s="7">
        <f>Datos_Limpios[[#This Row],[Number of Complaints or Support]]/Datos_Limpios[[#This Row],[Account Length (in months)]]</f>
        <v>0.29166666666666669</v>
      </c>
      <c r="V752" s="4" t="str" cm="1">
        <f t="array" ref="V752">_xlfn.IFS(H752&lt;30,"Under 30",H752&lt;66,"Middle Age",H752&gt;=66,"Senior")</f>
        <v>Middle Age</v>
      </c>
      <c r="W752" s="4" t="s">
        <v>29</v>
      </c>
    </row>
    <row r="753" spans="1:23" x14ac:dyDescent="0.3">
      <c r="A753" s="4" t="s">
        <v>867</v>
      </c>
      <c r="B753" s="4" t="s">
        <v>31</v>
      </c>
      <c r="C753" s="4">
        <v>31</v>
      </c>
      <c r="D753" s="4">
        <v>0</v>
      </c>
      <c r="E753" s="4" t="s">
        <v>24</v>
      </c>
      <c r="F753" s="4" t="s">
        <v>42</v>
      </c>
      <c r="G753" s="4" t="s">
        <v>33</v>
      </c>
      <c r="H753" s="4">
        <v>49</v>
      </c>
      <c r="I753" s="4" t="s">
        <v>24</v>
      </c>
      <c r="J753" s="4">
        <v>0</v>
      </c>
      <c r="K753" s="4" t="s">
        <v>27</v>
      </c>
      <c r="L753" s="4" t="s">
        <v>35</v>
      </c>
      <c r="M753" s="4">
        <v>48</v>
      </c>
      <c r="N753" s="4" t="s">
        <v>92</v>
      </c>
      <c r="O753" s="4" t="s">
        <v>234</v>
      </c>
      <c r="P753" s="5">
        <v>44023</v>
      </c>
      <c r="Q753" s="6">
        <v>49.875649374444237</v>
      </c>
      <c r="R753" s="4">
        <v>6</v>
      </c>
      <c r="S753" s="4" t="str" cm="1">
        <f t="array" ref="S753">_xlfn.IFS(R753=0,"None",R753&lt;3,"Low",R753&lt;6,"Medium",R753&lt;=10,"High")</f>
        <v>High</v>
      </c>
      <c r="T753" s="4" t="str" cm="1">
        <f t="array" ref="T753">_xlfn.IFS(M753&lt;=20,"Low",M753&lt;=50,"Medium",M753&lt;=90,"High")</f>
        <v>Medium</v>
      </c>
      <c r="U753" s="7">
        <f>Datos_Limpios[[#This Row],[Number of Complaints or Support]]/Datos_Limpios[[#This Row],[Account Length (in months)]]</f>
        <v>0.19354838709677419</v>
      </c>
      <c r="V753" s="4" t="str" cm="1">
        <f t="array" ref="V753">_xlfn.IFS(H753&lt;30,"Under 30",H753&lt;66,"Middle Age",H753&gt;=66,"Senior")</f>
        <v>Middle Age</v>
      </c>
      <c r="W753" s="4" t="s">
        <v>43</v>
      </c>
    </row>
    <row r="754" spans="1:23" x14ac:dyDescent="0.3">
      <c r="A754" s="4" t="s">
        <v>868</v>
      </c>
      <c r="B754" s="4" t="s">
        <v>24</v>
      </c>
      <c r="C754" s="4">
        <v>60</v>
      </c>
      <c r="D754" s="4">
        <v>0</v>
      </c>
      <c r="E754" s="4" t="s">
        <v>31</v>
      </c>
      <c r="F754" s="4" t="s">
        <v>65</v>
      </c>
      <c r="G754" s="4" t="s">
        <v>26</v>
      </c>
      <c r="H754" s="4">
        <v>77</v>
      </c>
      <c r="I754" s="4" t="s">
        <v>24</v>
      </c>
      <c r="J754" s="4">
        <v>0</v>
      </c>
      <c r="K754" s="4" t="s">
        <v>34</v>
      </c>
      <c r="L754" s="4" t="s">
        <v>28</v>
      </c>
      <c r="M754" s="4">
        <v>44</v>
      </c>
      <c r="P754" s="5">
        <v>45027</v>
      </c>
      <c r="Q754" s="6">
        <v>35.479773842782137</v>
      </c>
      <c r="R754" s="4">
        <v>10</v>
      </c>
      <c r="S754" s="4" t="str" cm="1">
        <f t="array" ref="S754">_xlfn.IFS(R754=0,"None",R754&lt;3,"Low",R754&lt;6,"Medium",R754&lt;=10,"High")</f>
        <v>High</v>
      </c>
      <c r="T754" s="4" t="str" cm="1">
        <f t="array" ref="T754">_xlfn.IFS(M754&lt;=20,"Low",M754&lt;=50,"Medium",M754&lt;=90,"High")</f>
        <v>Medium</v>
      </c>
      <c r="U754" s="7">
        <f>Datos_Limpios[[#This Row],[Number of Complaints or Support]]/Datos_Limpios[[#This Row],[Account Length (in months)]]</f>
        <v>0.16666666666666666</v>
      </c>
      <c r="V754" s="4" t="str" cm="1">
        <f t="array" ref="V754">_xlfn.IFS(H754&lt;30,"Under 30",H754&lt;66,"Middle Age",H754&gt;=66,"Senior")</f>
        <v>Senior</v>
      </c>
      <c r="W754" s="4" t="s">
        <v>43</v>
      </c>
    </row>
    <row r="755" spans="1:23" x14ac:dyDescent="0.3">
      <c r="A755" s="4" t="s">
        <v>869</v>
      </c>
      <c r="B755" s="4" t="s">
        <v>31</v>
      </c>
      <c r="C755" s="4">
        <v>1</v>
      </c>
      <c r="D755" s="4">
        <v>0</v>
      </c>
      <c r="E755" s="4" t="s">
        <v>31</v>
      </c>
      <c r="F755" s="4" t="s">
        <v>118</v>
      </c>
      <c r="G755" s="4" t="s">
        <v>33</v>
      </c>
      <c r="H755" s="4">
        <v>54</v>
      </c>
      <c r="I755" s="4" t="s">
        <v>24</v>
      </c>
      <c r="J755" s="4">
        <v>0</v>
      </c>
      <c r="K755" s="4" t="s">
        <v>27</v>
      </c>
      <c r="L755" s="4" t="s">
        <v>35</v>
      </c>
      <c r="M755" s="4">
        <v>36</v>
      </c>
      <c r="N755" s="4" t="s">
        <v>75</v>
      </c>
      <c r="O755" s="4" t="s">
        <v>133</v>
      </c>
      <c r="P755" s="5">
        <v>44523</v>
      </c>
      <c r="Q755" s="6">
        <v>33.320772957913469</v>
      </c>
      <c r="R755" s="4">
        <v>10</v>
      </c>
      <c r="S755" s="4" t="str" cm="1">
        <f t="array" ref="S755">_xlfn.IFS(R755=0,"None",R755&lt;3,"Low",R755&lt;6,"Medium",R755&lt;=10,"High")</f>
        <v>High</v>
      </c>
      <c r="T755" s="4" t="str" cm="1">
        <f t="array" ref="T755">_xlfn.IFS(M755&lt;=20,"Low",M755&lt;=50,"Medium",M755&lt;=90,"High")</f>
        <v>Medium</v>
      </c>
      <c r="U755" s="7">
        <f>Datos_Limpios[[#This Row],[Number of Complaints or Support]]/Datos_Limpios[[#This Row],[Account Length (in months)]]</f>
        <v>10</v>
      </c>
      <c r="V755" s="4" t="str" cm="1">
        <f t="array" ref="V755">_xlfn.IFS(H755&lt;30,"Under 30",H755&lt;66,"Middle Age",H755&gt;=66,"Senior")</f>
        <v>Middle Age</v>
      </c>
      <c r="W755" s="4" t="s">
        <v>47</v>
      </c>
    </row>
    <row r="756" spans="1:23" x14ac:dyDescent="0.3">
      <c r="A756" s="4" t="s">
        <v>870</v>
      </c>
      <c r="B756" s="4" t="s">
        <v>24</v>
      </c>
      <c r="C756" s="4">
        <v>1</v>
      </c>
      <c r="D756" s="4">
        <v>1</v>
      </c>
      <c r="E756" s="4" t="s">
        <v>24</v>
      </c>
      <c r="F756" s="4" t="s">
        <v>262</v>
      </c>
      <c r="G756" s="4" t="s">
        <v>26</v>
      </c>
      <c r="H756" s="4">
        <v>29</v>
      </c>
      <c r="I756" s="4" t="s">
        <v>24</v>
      </c>
      <c r="J756" s="4">
        <v>0</v>
      </c>
      <c r="K756" s="4" t="s">
        <v>27</v>
      </c>
      <c r="L756" s="4" t="s">
        <v>28</v>
      </c>
      <c r="M756" s="4">
        <v>10</v>
      </c>
      <c r="P756" s="5">
        <v>44880</v>
      </c>
      <c r="Q756" s="6">
        <v>8.8067235990838917</v>
      </c>
      <c r="R756" s="4">
        <v>8</v>
      </c>
      <c r="S756" s="4" t="str" cm="1">
        <f t="array" ref="S756">_xlfn.IFS(R756=0,"None",R756&lt;3,"Low",R756&lt;6,"Medium",R756&lt;=10,"High")</f>
        <v>High</v>
      </c>
      <c r="T756" s="4" t="str" cm="1">
        <f t="array" ref="T756">_xlfn.IFS(M756&lt;=20,"Low",M756&lt;=50,"Medium",M756&lt;=90,"High")</f>
        <v>Low</v>
      </c>
      <c r="U756" s="7">
        <f>Datos_Limpios[[#This Row],[Number of Complaints or Support]]/Datos_Limpios[[#This Row],[Account Length (in months)]]</f>
        <v>8</v>
      </c>
      <c r="V756" s="4" t="str" cm="1">
        <f t="array" ref="V756">_xlfn.IFS(H756&lt;30,"Under 30",H756&lt;66,"Middle Age",H756&gt;=66,"Senior")</f>
        <v>Under 30</v>
      </c>
      <c r="W756" s="4" t="s">
        <v>29</v>
      </c>
    </row>
    <row r="757" spans="1:23" x14ac:dyDescent="0.3">
      <c r="A757" s="4" t="s">
        <v>871</v>
      </c>
      <c r="B757" s="4" t="s">
        <v>24</v>
      </c>
      <c r="C757" s="4">
        <v>15</v>
      </c>
      <c r="D757" s="4">
        <v>1</v>
      </c>
      <c r="E757" s="4" t="s">
        <v>31</v>
      </c>
      <c r="F757" s="4" t="s">
        <v>145</v>
      </c>
      <c r="G757" s="4" t="s">
        <v>26</v>
      </c>
      <c r="H757" s="4">
        <v>37</v>
      </c>
      <c r="I757" s="4" t="s">
        <v>24</v>
      </c>
      <c r="J757" s="4">
        <v>0</v>
      </c>
      <c r="K757" s="4" t="s">
        <v>27</v>
      </c>
      <c r="L757" s="4" t="s">
        <v>28</v>
      </c>
      <c r="M757" s="4">
        <v>17</v>
      </c>
      <c r="P757" s="5">
        <v>44498</v>
      </c>
      <c r="Q757" s="6">
        <v>18.214223923543461</v>
      </c>
      <c r="R757" s="4">
        <v>3</v>
      </c>
      <c r="S757" s="4" t="str" cm="1">
        <f t="array" ref="S757">_xlfn.IFS(R757=0,"None",R757&lt;3,"Low",R757&lt;6,"Medium",R757&lt;=10,"High")</f>
        <v>Medium</v>
      </c>
      <c r="T757" s="4" t="str" cm="1">
        <f t="array" ref="T757">_xlfn.IFS(M757&lt;=20,"Low",M757&lt;=50,"Medium",M757&lt;=90,"High")</f>
        <v>Low</v>
      </c>
      <c r="U757" s="7">
        <f>Datos_Limpios[[#This Row],[Number of Complaints or Support]]/Datos_Limpios[[#This Row],[Account Length (in months)]]</f>
        <v>0.2</v>
      </c>
      <c r="V757" s="4" t="str" cm="1">
        <f t="array" ref="V757">_xlfn.IFS(H757&lt;30,"Under 30",H757&lt;66,"Middle Age",H757&gt;=66,"Senior")</f>
        <v>Middle Age</v>
      </c>
      <c r="W757" s="4" t="s">
        <v>47</v>
      </c>
    </row>
    <row r="758" spans="1:23" x14ac:dyDescent="0.3">
      <c r="A758" s="4" t="s">
        <v>872</v>
      </c>
      <c r="B758" s="4" t="s">
        <v>31</v>
      </c>
      <c r="C758" s="4">
        <v>35</v>
      </c>
      <c r="D758" s="4">
        <v>3</v>
      </c>
      <c r="E758" s="4" t="s">
        <v>31</v>
      </c>
      <c r="F758" s="4" t="s">
        <v>37</v>
      </c>
      <c r="G758" s="4" t="s">
        <v>26</v>
      </c>
      <c r="H758" s="4">
        <v>47</v>
      </c>
      <c r="I758" s="4" t="s">
        <v>24</v>
      </c>
      <c r="J758" s="4">
        <v>0</v>
      </c>
      <c r="K758" s="4" t="s">
        <v>27</v>
      </c>
      <c r="L758" s="4" t="s">
        <v>35</v>
      </c>
      <c r="M758" s="4">
        <v>48</v>
      </c>
      <c r="N758" s="4" t="s">
        <v>38</v>
      </c>
      <c r="O758" s="4" t="s">
        <v>181</v>
      </c>
      <c r="P758" s="5">
        <v>44424</v>
      </c>
      <c r="Q758" s="6">
        <v>43.778439912445073</v>
      </c>
      <c r="R758" s="4">
        <v>4</v>
      </c>
      <c r="S758" s="4" t="str" cm="1">
        <f t="array" ref="S758">_xlfn.IFS(R758=0,"None",R758&lt;3,"Low",R758&lt;6,"Medium",R758&lt;=10,"High")</f>
        <v>Medium</v>
      </c>
      <c r="T758" s="4" t="str" cm="1">
        <f t="array" ref="T758">_xlfn.IFS(M758&lt;=20,"Low",M758&lt;=50,"Medium",M758&lt;=90,"High")</f>
        <v>Medium</v>
      </c>
      <c r="U758" s="7">
        <f>Datos_Limpios[[#This Row],[Number of Complaints or Support]]/Datos_Limpios[[#This Row],[Account Length (in months)]]</f>
        <v>0.11428571428571428</v>
      </c>
      <c r="V758" s="4" t="str" cm="1">
        <f t="array" ref="V758">_xlfn.IFS(H758&lt;30,"Under 30",H758&lt;66,"Middle Age",H758&gt;=66,"Senior")</f>
        <v>Middle Age</v>
      </c>
      <c r="W758" s="4" t="s">
        <v>40</v>
      </c>
    </row>
    <row r="759" spans="1:23" x14ac:dyDescent="0.3">
      <c r="A759" s="4" t="s">
        <v>873</v>
      </c>
      <c r="B759" s="4" t="s">
        <v>24</v>
      </c>
      <c r="C759" s="4">
        <v>8</v>
      </c>
      <c r="D759" s="4">
        <v>0</v>
      </c>
      <c r="E759" s="4" t="s">
        <v>31</v>
      </c>
      <c r="F759" s="4" t="s">
        <v>70</v>
      </c>
      <c r="G759" s="4" t="s">
        <v>33</v>
      </c>
      <c r="H759" s="4">
        <v>39</v>
      </c>
      <c r="I759" s="4" t="s">
        <v>24</v>
      </c>
      <c r="J759" s="4">
        <v>0</v>
      </c>
      <c r="K759" s="4" t="s">
        <v>27</v>
      </c>
      <c r="L759" s="4" t="s">
        <v>28</v>
      </c>
      <c r="M759" s="4">
        <v>23</v>
      </c>
      <c r="P759" s="5">
        <v>44442</v>
      </c>
      <c r="Q759" s="6">
        <v>27.004459832335488</v>
      </c>
      <c r="R759" s="4">
        <v>5</v>
      </c>
      <c r="S759" s="4" t="str" cm="1">
        <f t="array" ref="S759">_xlfn.IFS(R759=0,"None",R759&lt;3,"Low",R759&lt;6,"Medium",R759&lt;=10,"High")</f>
        <v>Medium</v>
      </c>
      <c r="T759" s="4" t="str" cm="1">
        <f t="array" ref="T759">_xlfn.IFS(M759&lt;=20,"Low",M759&lt;=50,"Medium",M759&lt;=90,"High")</f>
        <v>Medium</v>
      </c>
      <c r="U759" s="7">
        <f>Datos_Limpios[[#This Row],[Number of Complaints or Support]]/Datos_Limpios[[#This Row],[Account Length (in months)]]</f>
        <v>0.625</v>
      </c>
      <c r="V759" s="4" t="str" cm="1">
        <f t="array" ref="V759">_xlfn.IFS(H759&lt;30,"Under 30",H759&lt;66,"Middle Age",H759&gt;=66,"Senior")</f>
        <v>Middle Age</v>
      </c>
      <c r="W759" s="4" t="s">
        <v>29</v>
      </c>
    </row>
    <row r="760" spans="1:23" x14ac:dyDescent="0.3">
      <c r="A760" s="4" t="s">
        <v>874</v>
      </c>
      <c r="B760" s="4" t="s">
        <v>24</v>
      </c>
      <c r="C760" s="4">
        <v>46</v>
      </c>
      <c r="D760" s="4">
        <v>0</v>
      </c>
      <c r="E760" s="4" t="s">
        <v>31</v>
      </c>
      <c r="F760" s="4" t="s">
        <v>70</v>
      </c>
      <c r="G760" s="4" t="s">
        <v>33</v>
      </c>
      <c r="H760" s="4">
        <v>68</v>
      </c>
      <c r="I760" s="4" t="s">
        <v>24</v>
      </c>
      <c r="J760" s="4">
        <v>0</v>
      </c>
      <c r="K760" s="4" t="s">
        <v>34</v>
      </c>
      <c r="L760" s="4" t="s">
        <v>35</v>
      </c>
      <c r="M760" s="4">
        <v>38</v>
      </c>
      <c r="P760" s="5">
        <v>44129</v>
      </c>
      <c r="Q760" s="6">
        <v>39.14050114446988</v>
      </c>
      <c r="R760" s="4">
        <v>8</v>
      </c>
      <c r="S760" s="4" t="str" cm="1">
        <f t="array" ref="S760">_xlfn.IFS(R760=0,"None",R760&lt;3,"Low",R760&lt;6,"Medium",R760&lt;=10,"High")</f>
        <v>High</v>
      </c>
      <c r="T760" s="4" t="str" cm="1">
        <f t="array" ref="T760">_xlfn.IFS(M760&lt;=20,"Low",M760&lt;=50,"Medium",M760&lt;=90,"High")</f>
        <v>Medium</v>
      </c>
      <c r="U760" s="7">
        <f>Datos_Limpios[[#This Row],[Number of Complaints or Support]]/Datos_Limpios[[#This Row],[Account Length (in months)]]</f>
        <v>0.17391304347826086</v>
      </c>
      <c r="V760" s="4" t="str" cm="1">
        <f t="array" ref="V760">_xlfn.IFS(H760&lt;30,"Under 30",H760&lt;66,"Middle Age",H760&gt;=66,"Senior")</f>
        <v>Senior</v>
      </c>
      <c r="W760" s="4" t="s">
        <v>29</v>
      </c>
    </row>
    <row r="761" spans="1:23" x14ac:dyDescent="0.3">
      <c r="A761" s="4" t="s">
        <v>875</v>
      </c>
      <c r="B761" s="4" t="s">
        <v>24</v>
      </c>
      <c r="C761" s="4">
        <v>21</v>
      </c>
      <c r="D761" s="4">
        <v>0</v>
      </c>
      <c r="E761" s="4" t="s">
        <v>31</v>
      </c>
      <c r="F761" s="4" t="s">
        <v>45</v>
      </c>
      <c r="G761" s="4" t="s">
        <v>26</v>
      </c>
      <c r="H761" s="4">
        <v>57</v>
      </c>
      <c r="I761" s="4" t="s">
        <v>31</v>
      </c>
      <c r="J761" s="4">
        <v>2</v>
      </c>
      <c r="K761" s="4" t="s">
        <v>27</v>
      </c>
      <c r="L761" s="4" t="s">
        <v>35</v>
      </c>
      <c r="M761" s="4">
        <v>34</v>
      </c>
      <c r="P761" s="5">
        <v>44965</v>
      </c>
      <c r="Q761" s="6">
        <v>39.095339397290893</v>
      </c>
      <c r="R761" s="4">
        <v>3</v>
      </c>
      <c r="S761" s="4" t="str" cm="1">
        <f t="array" ref="S761">_xlfn.IFS(R761=0,"None",R761&lt;3,"Low",R761&lt;6,"Medium",R761&lt;=10,"High")</f>
        <v>Medium</v>
      </c>
      <c r="T761" s="4" t="str" cm="1">
        <f t="array" ref="T761">_xlfn.IFS(M761&lt;=20,"Low",M761&lt;=50,"Medium",M761&lt;=90,"High")</f>
        <v>Medium</v>
      </c>
      <c r="U761" s="7">
        <f>Datos_Limpios[[#This Row],[Number of Complaints or Support]]/Datos_Limpios[[#This Row],[Account Length (in months)]]</f>
        <v>0.14285714285714285</v>
      </c>
      <c r="V761" s="4" t="str" cm="1">
        <f t="array" ref="V761">_xlfn.IFS(H761&lt;30,"Under 30",H761&lt;66,"Middle Age",H761&gt;=66,"Senior")</f>
        <v>Middle Age</v>
      </c>
      <c r="W761" s="4" t="s">
        <v>47</v>
      </c>
    </row>
    <row r="762" spans="1:23" x14ac:dyDescent="0.3">
      <c r="A762" s="4" t="s">
        <v>876</v>
      </c>
      <c r="B762" s="4" t="s">
        <v>24</v>
      </c>
      <c r="C762" s="4">
        <v>9</v>
      </c>
      <c r="D762" s="4">
        <v>0</v>
      </c>
      <c r="E762" s="4" t="s">
        <v>24</v>
      </c>
      <c r="F762" s="4" t="s">
        <v>106</v>
      </c>
      <c r="G762" s="4" t="s">
        <v>26</v>
      </c>
      <c r="H762" s="4">
        <v>42</v>
      </c>
      <c r="I762" s="4" t="s">
        <v>24</v>
      </c>
      <c r="J762" s="4">
        <v>0</v>
      </c>
      <c r="K762" s="4" t="s">
        <v>27</v>
      </c>
      <c r="L762" s="4" t="s">
        <v>35</v>
      </c>
      <c r="M762" s="4">
        <v>7</v>
      </c>
      <c r="P762" s="5">
        <v>44768</v>
      </c>
      <c r="Q762" s="6">
        <v>6.6935986668978593</v>
      </c>
      <c r="R762" s="4">
        <v>1</v>
      </c>
      <c r="S762" s="4" t="str" cm="1">
        <f t="array" ref="S762">_xlfn.IFS(R762=0,"None",R762&lt;3,"Low",R762&lt;6,"Medium",R762&lt;=10,"High")</f>
        <v>Low</v>
      </c>
      <c r="T762" s="4" t="str" cm="1">
        <f t="array" ref="T762">_xlfn.IFS(M762&lt;=20,"Low",M762&lt;=50,"Medium",M762&lt;=90,"High")</f>
        <v>Low</v>
      </c>
      <c r="U762" s="7">
        <f>Datos_Limpios[[#This Row],[Number of Complaints or Support]]/Datos_Limpios[[#This Row],[Account Length (in months)]]</f>
        <v>0.1111111111111111</v>
      </c>
      <c r="V762" s="4" t="str" cm="1">
        <f t="array" ref="V762">_xlfn.IFS(H762&lt;30,"Under 30",H762&lt;66,"Middle Age",H762&gt;=66,"Senior")</f>
        <v>Middle Age</v>
      </c>
      <c r="W762" s="4" t="s">
        <v>29</v>
      </c>
    </row>
    <row r="763" spans="1:23" x14ac:dyDescent="0.3">
      <c r="A763" s="4" t="s">
        <v>877</v>
      </c>
      <c r="B763" s="4" t="s">
        <v>24</v>
      </c>
      <c r="C763" s="4">
        <v>23</v>
      </c>
      <c r="D763" s="4">
        <v>0</v>
      </c>
      <c r="E763" s="4" t="s">
        <v>31</v>
      </c>
      <c r="F763" s="4" t="s">
        <v>58</v>
      </c>
      <c r="G763" s="4" t="s">
        <v>26</v>
      </c>
      <c r="H763" s="4">
        <v>50</v>
      </c>
      <c r="I763" s="4" t="s">
        <v>24</v>
      </c>
      <c r="J763" s="4">
        <v>0</v>
      </c>
      <c r="K763" s="4" t="s">
        <v>27</v>
      </c>
      <c r="L763" s="4" t="s">
        <v>35</v>
      </c>
      <c r="M763" s="4">
        <v>20</v>
      </c>
      <c r="P763" s="5">
        <v>44753</v>
      </c>
      <c r="Q763" s="6">
        <v>20.133134754087731</v>
      </c>
      <c r="R763" s="4">
        <v>7</v>
      </c>
      <c r="S763" s="4" t="str" cm="1">
        <f t="array" ref="S763">_xlfn.IFS(R763=0,"None",R763&lt;3,"Low",R763&lt;6,"Medium",R763&lt;=10,"High")</f>
        <v>High</v>
      </c>
      <c r="T763" s="4" t="str" cm="1">
        <f t="array" ref="T763">_xlfn.IFS(M763&lt;=20,"Low",M763&lt;=50,"Medium",M763&lt;=90,"High")</f>
        <v>Low</v>
      </c>
      <c r="U763" s="7">
        <f>Datos_Limpios[[#This Row],[Number of Complaints or Support]]/Datos_Limpios[[#This Row],[Account Length (in months)]]</f>
        <v>0.30434782608695654</v>
      </c>
      <c r="V763" s="4" t="str" cm="1">
        <f t="array" ref="V763">_xlfn.IFS(H763&lt;30,"Under 30",H763&lt;66,"Middle Age",H763&gt;=66,"Senior")</f>
        <v>Middle Age</v>
      </c>
      <c r="W763" s="4" t="s">
        <v>29</v>
      </c>
    </row>
    <row r="764" spans="1:23" x14ac:dyDescent="0.3">
      <c r="A764" s="4" t="s">
        <v>878</v>
      </c>
      <c r="B764" s="4" t="s">
        <v>24</v>
      </c>
      <c r="C764" s="4">
        <v>70</v>
      </c>
      <c r="D764" s="4">
        <v>0</v>
      </c>
      <c r="E764" s="4" t="s">
        <v>31</v>
      </c>
      <c r="F764" s="4" t="s">
        <v>56</v>
      </c>
      <c r="G764" s="4" t="s">
        <v>33</v>
      </c>
      <c r="H764" s="4">
        <v>30</v>
      </c>
      <c r="I764" s="4" t="s">
        <v>31</v>
      </c>
      <c r="J764" s="4">
        <v>3</v>
      </c>
      <c r="K764" s="4" t="s">
        <v>46</v>
      </c>
      <c r="L764" s="4" t="s">
        <v>35</v>
      </c>
      <c r="M764" s="4">
        <v>27</v>
      </c>
      <c r="P764" s="5">
        <v>44010</v>
      </c>
      <c r="Q764" s="6">
        <v>26.883331943150971</v>
      </c>
      <c r="R764" s="4">
        <v>10</v>
      </c>
      <c r="S764" s="4" t="str" cm="1">
        <f t="array" ref="S764">_xlfn.IFS(R764=0,"None",R764&lt;3,"Low",R764&lt;6,"Medium",R764&lt;=10,"High")</f>
        <v>High</v>
      </c>
      <c r="T764" s="4" t="str" cm="1">
        <f t="array" ref="T764">_xlfn.IFS(M764&lt;=20,"Low",M764&lt;=50,"Medium",M764&lt;=90,"High")</f>
        <v>Medium</v>
      </c>
      <c r="U764" s="7">
        <f>Datos_Limpios[[#This Row],[Number of Complaints or Support]]/Datos_Limpios[[#This Row],[Account Length (in months)]]</f>
        <v>0.14285714285714285</v>
      </c>
      <c r="V764" s="4" t="str" cm="1">
        <f t="array" ref="V764">_xlfn.IFS(H764&lt;30,"Under 30",H764&lt;66,"Middle Age",H764&gt;=66,"Senior")</f>
        <v>Middle Age</v>
      </c>
      <c r="W764" s="4" t="s">
        <v>29</v>
      </c>
    </row>
    <row r="765" spans="1:23" x14ac:dyDescent="0.3">
      <c r="A765" s="4" t="s">
        <v>879</v>
      </c>
      <c r="B765" s="4" t="s">
        <v>24</v>
      </c>
      <c r="C765" s="4">
        <v>38</v>
      </c>
      <c r="D765" s="4">
        <v>1</v>
      </c>
      <c r="E765" s="4" t="s">
        <v>24</v>
      </c>
      <c r="F765" s="4" t="s">
        <v>159</v>
      </c>
      <c r="G765" s="4" t="s">
        <v>26</v>
      </c>
      <c r="H765" s="4">
        <v>26</v>
      </c>
      <c r="I765" s="4" t="s">
        <v>31</v>
      </c>
      <c r="J765" s="4">
        <v>5</v>
      </c>
      <c r="K765" s="4" t="s">
        <v>46</v>
      </c>
      <c r="L765" s="4" t="s">
        <v>28</v>
      </c>
      <c r="M765" s="4">
        <v>9</v>
      </c>
      <c r="P765" s="5">
        <v>44789</v>
      </c>
      <c r="Q765" s="6">
        <v>9.1297467382168147</v>
      </c>
      <c r="R765" s="4">
        <v>4</v>
      </c>
      <c r="S765" s="4" t="str" cm="1">
        <f t="array" ref="S765">_xlfn.IFS(R765=0,"None",R765&lt;3,"Low",R765&lt;6,"Medium",R765&lt;=10,"High")</f>
        <v>Medium</v>
      </c>
      <c r="T765" s="4" t="str" cm="1">
        <f t="array" ref="T765">_xlfn.IFS(M765&lt;=20,"Low",M765&lt;=50,"Medium",M765&lt;=90,"High")</f>
        <v>Low</v>
      </c>
      <c r="U765" s="7">
        <f>Datos_Limpios[[#This Row],[Number of Complaints or Support]]/Datos_Limpios[[#This Row],[Account Length (in months)]]</f>
        <v>0.10526315789473684</v>
      </c>
      <c r="V765" s="4" t="str" cm="1">
        <f t="array" ref="V765">_xlfn.IFS(H765&lt;30,"Under 30",H765&lt;66,"Middle Age",H765&gt;=66,"Senior")</f>
        <v>Under 30</v>
      </c>
      <c r="W765" s="4" t="s">
        <v>29</v>
      </c>
    </row>
    <row r="766" spans="1:23" x14ac:dyDescent="0.3">
      <c r="A766" s="4" t="s">
        <v>880</v>
      </c>
      <c r="B766" s="4" t="s">
        <v>31</v>
      </c>
      <c r="C766" s="4">
        <v>2</v>
      </c>
      <c r="D766" s="4">
        <v>0</v>
      </c>
      <c r="E766" s="4" t="s">
        <v>31</v>
      </c>
      <c r="F766" s="4" t="s">
        <v>157</v>
      </c>
      <c r="G766" s="4" t="s">
        <v>26</v>
      </c>
      <c r="H766" s="4">
        <v>31</v>
      </c>
      <c r="I766" s="4" t="s">
        <v>24</v>
      </c>
      <c r="J766" s="4">
        <v>0</v>
      </c>
      <c r="K766" s="4" t="s">
        <v>27</v>
      </c>
      <c r="L766" s="4" t="s">
        <v>35</v>
      </c>
      <c r="M766" s="4">
        <v>54</v>
      </c>
      <c r="N766" s="4" t="s">
        <v>38</v>
      </c>
      <c r="O766" s="4" t="s">
        <v>142</v>
      </c>
      <c r="P766" s="5">
        <v>43958</v>
      </c>
      <c r="Q766" s="6">
        <v>47.030073412964327</v>
      </c>
      <c r="R766" s="4">
        <v>4</v>
      </c>
      <c r="S766" s="4" t="str" cm="1">
        <f t="array" ref="S766">_xlfn.IFS(R766=0,"None",R766&lt;3,"Low",R766&lt;6,"Medium",R766&lt;=10,"High")</f>
        <v>Medium</v>
      </c>
      <c r="T766" s="4" t="str" cm="1">
        <f t="array" ref="T766">_xlfn.IFS(M766&lt;=20,"Low",M766&lt;=50,"Medium",M766&lt;=90,"High")</f>
        <v>High</v>
      </c>
      <c r="U766" s="7">
        <f>Datos_Limpios[[#This Row],[Number of Complaints or Support]]/Datos_Limpios[[#This Row],[Account Length (in months)]]</f>
        <v>2</v>
      </c>
      <c r="V766" s="4" t="str" cm="1">
        <f t="array" ref="V766">_xlfn.IFS(H766&lt;30,"Under 30",H766&lt;66,"Middle Age",H766&gt;=66,"Senior")</f>
        <v>Middle Age</v>
      </c>
      <c r="W766" s="4" t="s">
        <v>47</v>
      </c>
    </row>
    <row r="767" spans="1:23" x14ac:dyDescent="0.3">
      <c r="A767" s="4" t="s">
        <v>881</v>
      </c>
      <c r="B767" s="4" t="s">
        <v>24</v>
      </c>
      <c r="C767" s="4">
        <v>66</v>
      </c>
      <c r="D767" s="4">
        <v>0</v>
      </c>
      <c r="E767" s="4" t="s">
        <v>31</v>
      </c>
      <c r="F767" s="4" t="s">
        <v>118</v>
      </c>
      <c r="G767" s="4" t="s">
        <v>26</v>
      </c>
      <c r="H767" s="4">
        <v>42</v>
      </c>
      <c r="I767" s="4" t="s">
        <v>31</v>
      </c>
      <c r="J767" s="4">
        <v>2</v>
      </c>
      <c r="K767" s="4" t="s">
        <v>46</v>
      </c>
      <c r="L767" s="4" t="s">
        <v>28</v>
      </c>
      <c r="M767" s="4">
        <v>42</v>
      </c>
      <c r="P767" s="5">
        <v>44359</v>
      </c>
      <c r="Q767" s="6">
        <v>49.004551755094027</v>
      </c>
      <c r="R767" s="4">
        <v>2</v>
      </c>
      <c r="S767" s="4" t="str" cm="1">
        <f t="array" ref="S767">_xlfn.IFS(R767=0,"None",R767&lt;3,"Low",R767&lt;6,"Medium",R767&lt;=10,"High")</f>
        <v>Low</v>
      </c>
      <c r="T767" s="4" t="str" cm="1">
        <f t="array" ref="T767">_xlfn.IFS(M767&lt;=20,"Low",M767&lt;=50,"Medium",M767&lt;=90,"High")</f>
        <v>Medium</v>
      </c>
      <c r="U767" s="7">
        <f>Datos_Limpios[[#This Row],[Number of Complaints or Support]]/Datos_Limpios[[#This Row],[Account Length (in months)]]</f>
        <v>3.0303030303030304E-2</v>
      </c>
      <c r="V767" s="4" t="str" cm="1">
        <f t="array" ref="V767">_xlfn.IFS(H767&lt;30,"Under 30",H767&lt;66,"Middle Age",H767&gt;=66,"Senior")</f>
        <v>Middle Age</v>
      </c>
      <c r="W767" s="4" t="s">
        <v>47</v>
      </c>
    </row>
    <row r="768" spans="1:23" x14ac:dyDescent="0.3">
      <c r="A768" s="4" t="s">
        <v>882</v>
      </c>
      <c r="B768" s="4" t="s">
        <v>24</v>
      </c>
      <c r="C768" s="4">
        <v>28</v>
      </c>
      <c r="D768" s="4">
        <v>0</v>
      </c>
      <c r="E768" s="4" t="s">
        <v>31</v>
      </c>
      <c r="F768" s="4" t="s">
        <v>102</v>
      </c>
      <c r="G768" s="4" t="s">
        <v>26</v>
      </c>
      <c r="H768" s="4">
        <v>61</v>
      </c>
      <c r="I768" s="4" t="s">
        <v>24</v>
      </c>
      <c r="J768" s="4">
        <v>0</v>
      </c>
      <c r="K768" s="4" t="s">
        <v>34</v>
      </c>
      <c r="L768" s="4" t="s">
        <v>35</v>
      </c>
      <c r="M768" s="4">
        <v>30</v>
      </c>
      <c r="P768" s="5">
        <v>44574</v>
      </c>
      <c r="Q768" s="6">
        <v>34.168071562946743</v>
      </c>
      <c r="R768" s="4">
        <v>5</v>
      </c>
      <c r="S768" s="4" t="str" cm="1">
        <f t="array" ref="S768">_xlfn.IFS(R768=0,"None",R768&lt;3,"Low",R768&lt;6,"Medium",R768&lt;=10,"High")</f>
        <v>Medium</v>
      </c>
      <c r="T768" s="4" t="str" cm="1">
        <f t="array" ref="T768">_xlfn.IFS(M768&lt;=20,"Low",M768&lt;=50,"Medium",M768&lt;=90,"High")</f>
        <v>Medium</v>
      </c>
      <c r="U768" s="7">
        <f>Datos_Limpios[[#This Row],[Number of Complaints or Support]]/Datos_Limpios[[#This Row],[Account Length (in months)]]</f>
        <v>0.17857142857142858</v>
      </c>
      <c r="V768" s="4" t="str" cm="1">
        <f t="array" ref="V768">_xlfn.IFS(H768&lt;30,"Under 30",H768&lt;66,"Middle Age",H768&gt;=66,"Senior")</f>
        <v>Middle Age</v>
      </c>
      <c r="W768" s="4" t="s">
        <v>40</v>
      </c>
    </row>
    <row r="769" spans="1:23" x14ac:dyDescent="0.3">
      <c r="A769" s="4" t="s">
        <v>883</v>
      </c>
      <c r="B769" s="4" t="s">
        <v>24</v>
      </c>
      <c r="C769" s="4">
        <v>71</v>
      </c>
      <c r="D769" s="4">
        <v>0</v>
      </c>
      <c r="E769" s="4" t="s">
        <v>31</v>
      </c>
      <c r="F769" s="4" t="s">
        <v>209</v>
      </c>
      <c r="G769" s="4" t="s">
        <v>33</v>
      </c>
      <c r="H769" s="4">
        <v>31</v>
      </c>
      <c r="I769" s="4" t="s">
        <v>24</v>
      </c>
      <c r="J769" s="4">
        <v>0</v>
      </c>
      <c r="K769" s="4" t="s">
        <v>46</v>
      </c>
      <c r="L769" s="4" t="s">
        <v>35</v>
      </c>
      <c r="M769" s="4">
        <v>31</v>
      </c>
      <c r="P769" s="5">
        <v>44196</v>
      </c>
      <c r="Q769" s="6">
        <v>27.59840688392126</v>
      </c>
      <c r="R769" s="4">
        <v>9</v>
      </c>
      <c r="S769" s="4" t="str" cm="1">
        <f t="array" ref="S769">_xlfn.IFS(R769=0,"None",R769&lt;3,"Low",R769&lt;6,"Medium",R769&lt;=10,"High")</f>
        <v>High</v>
      </c>
      <c r="T769" s="4" t="str" cm="1">
        <f t="array" ref="T769">_xlfn.IFS(M769&lt;=20,"Low",M769&lt;=50,"Medium",M769&lt;=90,"High")</f>
        <v>Medium</v>
      </c>
      <c r="U769" s="7">
        <f>Datos_Limpios[[#This Row],[Number of Complaints or Support]]/Datos_Limpios[[#This Row],[Account Length (in months)]]</f>
        <v>0.12676056338028169</v>
      </c>
      <c r="V769" s="4" t="str" cm="1">
        <f t="array" ref="V769">_xlfn.IFS(H769&lt;30,"Under 30",H769&lt;66,"Middle Age",H769&gt;=66,"Senior")</f>
        <v>Middle Age</v>
      </c>
      <c r="W769" s="4" t="s">
        <v>40</v>
      </c>
    </row>
    <row r="770" spans="1:23" x14ac:dyDescent="0.3">
      <c r="A770" s="4" t="s">
        <v>884</v>
      </c>
      <c r="B770" s="4" t="s">
        <v>24</v>
      </c>
      <c r="C770" s="4">
        <v>73</v>
      </c>
      <c r="D770" s="4">
        <v>1</v>
      </c>
      <c r="E770" s="4" t="s">
        <v>31</v>
      </c>
      <c r="F770" s="4" t="s">
        <v>138</v>
      </c>
      <c r="G770" s="4" t="s">
        <v>26</v>
      </c>
      <c r="H770" s="4">
        <v>51</v>
      </c>
      <c r="I770" s="4" t="s">
        <v>31</v>
      </c>
      <c r="J770" s="4">
        <v>2</v>
      </c>
      <c r="K770" s="4" t="s">
        <v>46</v>
      </c>
      <c r="L770" s="4" t="s">
        <v>35</v>
      </c>
      <c r="M770" s="4">
        <v>54</v>
      </c>
      <c r="P770" s="5">
        <v>44138</v>
      </c>
      <c r="Q770" s="6">
        <v>63.615146945034958</v>
      </c>
      <c r="R770" s="4">
        <v>10</v>
      </c>
      <c r="S770" s="4" t="str" cm="1">
        <f t="array" ref="S770">_xlfn.IFS(R770=0,"None",R770&lt;3,"Low",R770&lt;6,"Medium",R770&lt;=10,"High")</f>
        <v>High</v>
      </c>
      <c r="T770" s="4" t="str" cm="1">
        <f t="array" ref="T770">_xlfn.IFS(M770&lt;=20,"Low",M770&lt;=50,"Medium",M770&lt;=90,"High")</f>
        <v>High</v>
      </c>
      <c r="U770" s="7">
        <f>Datos_Limpios[[#This Row],[Number of Complaints or Support]]/Datos_Limpios[[#This Row],[Account Length (in months)]]</f>
        <v>0.13698630136986301</v>
      </c>
      <c r="V770" s="4" t="str" cm="1">
        <f t="array" ref="V770">_xlfn.IFS(H770&lt;30,"Under 30",H770&lt;66,"Middle Age",H770&gt;=66,"Senior")</f>
        <v>Middle Age</v>
      </c>
      <c r="W770" s="4" t="s">
        <v>47</v>
      </c>
    </row>
    <row r="771" spans="1:23" x14ac:dyDescent="0.3">
      <c r="A771" s="4" t="s">
        <v>885</v>
      </c>
      <c r="B771" s="4" t="s">
        <v>24</v>
      </c>
      <c r="C771" s="4">
        <v>70</v>
      </c>
      <c r="D771" s="4">
        <v>0</v>
      </c>
      <c r="E771" s="4" t="s">
        <v>31</v>
      </c>
      <c r="F771" s="4" t="s">
        <v>147</v>
      </c>
      <c r="G771" s="4" t="s">
        <v>33</v>
      </c>
      <c r="H771" s="4">
        <v>23</v>
      </c>
      <c r="I771" s="4" t="s">
        <v>24</v>
      </c>
      <c r="J771" s="4">
        <v>0</v>
      </c>
      <c r="K771" s="4" t="s">
        <v>34</v>
      </c>
      <c r="L771" s="4" t="s">
        <v>28</v>
      </c>
      <c r="M771" s="4">
        <v>34</v>
      </c>
      <c r="P771" s="5">
        <v>44277</v>
      </c>
      <c r="Q771" s="6">
        <v>35.708617885507877</v>
      </c>
      <c r="R771" s="4">
        <v>2</v>
      </c>
      <c r="S771" s="4" t="str" cm="1">
        <f t="array" ref="S771">_xlfn.IFS(R771=0,"None",R771&lt;3,"Low",R771&lt;6,"Medium",R771&lt;=10,"High")</f>
        <v>Low</v>
      </c>
      <c r="T771" s="4" t="str" cm="1">
        <f t="array" ref="T771">_xlfn.IFS(M771&lt;=20,"Low",M771&lt;=50,"Medium",M771&lt;=90,"High")</f>
        <v>Medium</v>
      </c>
      <c r="U771" s="7">
        <f>Datos_Limpios[[#This Row],[Number of Complaints or Support]]/Datos_Limpios[[#This Row],[Account Length (in months)]]</f>
        <v>2.8571428571428571E-2</v>
      </c>
      <c r="V771" s="4" t="str" cm="1">
        <f t="array" ref="V771">_xlfn.IFS(H771&lt;30,"Under 30",H771&lt;66,"Middle Age",H771&gt;=66,"Senior")</f>
        <v>Under 30</v>
      </c>
      <c r="W771" s="4" t="s">
        <v>43</v>
      </c>
    </row>
    <row r="772" spans="1:23" x14ac:dyDescent="0.3">
      <c r="A772" s="4" t="s">
        <v>886</v>
      </c>
      <c r="B772" s="4" t="s">
        <v>24</v>
      </c>
      <c r="C772" s="4">
        <v>30</v>
      </c>
      <c r="D772" s="4">
        <v>0</v>
      </c>
      <c r="E772" s="4" t="s">
        <v>31</v>
      </c>
      <c r="F772" s="4" t="s">
        <v>196</v>
      </c>
      <c r="G772" s="4" t="s">
        <v>33</v>
      </c>
      <c r="H772" s="4">
        <v>30</v>
      </c>
      <c r="I772" s="4" t="s">
        <v>31</v>
      </c>
      <c r="J772" s="4">
        <v>2</v>
      </c>
      <c r="K772" s="4" t="s">
        <v>27</v>
      </c>
      <c r="L772" s="4" t="s">
        <v>35</v>
      </c>
      <c r="M772" s="4">
        <v>34</v>
      </c>
      <c r="P772" s="5">
        <v>45080</v>
      </c>
      <c r="Q772" s="6">
        <v>37.991910310379133</v>
      </c>
      <c r="R772" s="4">
        <v>10</v>
      </c>
      <c r="S772" s="4" t="str" cm="1">
        <f t="array" ref="S772">_xlfn.IFS(R772=0,"None",R772&lt;3,"Low",R772&lt;6,"Medium",R772&lt;=10,"High")</f>
        <v>High</v>
      </c>
      <c r="T772" s="4" t="str" cm="1">
        <f t="array" ref="T772">_xlfn.IFS(M772&lt;=20,"Low",M772&lt;=50,"Medium",M772&lt;=90,"High")</f>
        <v>Medium</v>
      </c>
      <c r="U772" s="7">
        <f>Datos_Limpios[[#This Row],[Number of Complaints or Support]]/Datos_Limpios[[#This Row],[Account Length (in months)]]</f>
        <v>0.33333333333333331</v>
      </c>
      <c r="V772" s="4" t="str" cm="1">
        <f t="array" ref="V772">_xlfn.IFS(H772&lt;30,"Under 30",H772&lt;66,"Middle Age",H772&gt;=66,"Senior")</f>
        <v>Middle Age</v>
      </c>
      <c r="W772" s="4" t="s">
        <v>47</v>
      </c>
    </row>
    <row r="773" spans="1:23" x14ac:dyDescent="0.3">
      <c r="A773" s="4" t="s">
        <v>887</v>
      </c>
      <c r="B773" s="4" t="s">
        <v>24</v>
      </c>
      <c r="C773" s="4">
        <v>19</v>
      </c>
      <c r="D773" s="4">
        <v>1</v>
      </c>
      <c r="E773" s="4" t="s">
        <v>31</v>
      </c>
      <c r="F773" s="4" t="s">
        <v>42</v>
      </c>
      <c r="G773" s="4" t="s">
        <v>33</v>
      </c>
      <c r="H773" s="4">
        <v>41</v>
      </c>
      <c r="I773" s="4" t="s">
        <v>24</v>
      </c>
      <c r="J773" s="4">
        <v>0</v>
      </c>
      <c r="K773" s="4" t="s">
        <v>27</v>
      </c>
      <c r="L773" s="4" t="s">
        <v>28</v>
      </c>
      <c r="M773" s="4">
        <v>48</v>
      </c>
      <c r="P773" s="5">
        <v>44928</v>
      </c>
      <c r="Q773" s="6">
        <v>38.857646520418477</v>
      </c>
      <c r="R773" s="4">
        <v>0</v>
      </c>
      <c r="S773" s="4" t="str" cm="1">
        <f t="array" ref="S773">_xlfn.IFS(R773=0,"None",R773&lt;3,"Low",R773&lt;6,"Medium",R773&lt;=10,"High")</f>
        <v>None</v>
      </c>
      <c r="T773" s="4" t="str" cm="1">
        <f t="array" ref="T773">_xlfn.IFS(M773&lt;=20,"Low",M773&lt;=50,"Medium",M773&lt;=90,"High")</f>
        <v>Medium</v>
      </c>
      <c r="U773" s="7">
        <f>Datos_Limpios[[#This Row],[Number of Complaints or Support]]/Datos_Limpios[[#This Row],[Account Length (in months)]]</f>
        <v>0</v>
      </c>
      <c r="V773" s="4" t="str" cm="1">
        <f t="array" ref="V773">_xlfn.IFS(H773&lt;30,"Under 30",H773&lt;66,"Middle Age",H773&gt;=66,"Senior")</f>
        <v>Middle Age</v>
      </c>
      <c r="W773" s="4" t="s">
        <v>43</v>
      </c>
    </row>
    <row r="774" spans="1:23" x14ac:dyDescent="0.3">
      <c r="A774" s="4" t="s">
        <v>888</v>
      </c>
      <c r="B774" s="4" t="s">
        <v>24</v>
      </c>
      <c r="C774" s="4">
        <v>70</v>
      </c>
      <c r="D774" s="4">
        <v>0</v>
      </c>
      <c r="E774" s="4" t="s">
        <v>24</v>
      </c>
      <c r="F774" s="4" t="s">
        <v>222</v>
      </c>
      <c r="G774" s="4" t="s">
        <v>33</v>
      </c>
      <c r="H774" s="4">
        <v>62</v>
      </c>
      <c r="I774" s="4" t="s">
        <v>24</v>
      </c>
      <c r="J774" s="4">
        <v>0</v>
      </c>
      <c r="K774" s="4" t="s">
        <v>46</v>
      </c>
      <c r="L774" s="4" t="s">
        <v>28</v>
      </c>
      <c r="M774" s="4">
        <v>16</v>
      </c>
      <c r="P774" s="5">
        <v>45081</v>
      </c>
      <c r="Q774" s="6">
        <v>13.33075476593854</v>
      </c>
      <c r="R774" s="4">
        <v>2</v>
      </c>
      <c r="S774" s="4" t="str" cm="1">
        <f t="array" ref="S774">_xlfn.IFS(R774=0,"None",R774&lt;3,"Low",R774&lt;6,"Medium",R774&lt;=10,"High")</f>
        <v>Low</v>
      </c>
      <c r="T774" s="4" t="str" cm="1">
        <f t="array" ref="T774">_xlfn.IFS(M774&lt;=20,"Low",M774&lt;=50,"Medium",M774&lt;=90,"High")</f>
        <v>Low</v>
      </c>
      <c r="U774" s="7">
        <f>Datos_Limpios[[#This Row],[Number of Complaints or Support]]/Datos_Limpios[[#This Row],[Account Length (in months)]]</f>
        <v>2.8571428571428571E-2</v>
      </c>
      <c r="V774" s="4" t="str" cm="1">
        <f t="array" ref="V774">_xlfn.IFS(H774&lt;30,"Under 30",H774&lt;66,"Middle Age",H774&gt;=66,"Senior")</f>
        <v>Middle Age</v>
      </c>
      <c r="W774" s="4" t="s">
        <v>29</v>
      </c>
    </row>
    <row r="775" spans="1:23" x14ac:dyDescent="0.3">
      <c r="A775" s="4" t="s">
        <v>889</v>
      </c>
      <c r="B775" s="4" t="s">
        <v>24</v>
      </c>
      <c r="C775" s="4">
        <v>5</v>
      </c>
      <c r="D775" s="4">
        <v>0</v>
      </c>
      <c r="E775" s="4" t="s">
        <v>31</v>
      </c>
      <c r="F775" s="4" t="s">
        <v>147</v>
      </c>
      <c r="G775" s="4" t="s">
        <v>33</v>
      </c>
      <c r="H775" s="4">
        <v>22</v>
      </c>
      <c r="I775" s="4" t="s">
        <v>24</v>
      </c>
      <c r="J775" s="4">
        <v>0</v>
      </c>
      <c r="K775" s="4" t="s">
        <v>27</v>
      </c>
      <c r="L775" s="4" t="s">
        <v>35</v>
      </c>
      <c r="M775" s="4">
        <v>22</v>
      </c>
      <c r="P775" s="5">
        <v>45059</v>
      </c>
      <c r="Q775" s="6">
        <v>18.620419467329121</v>
      </c>
      <c r="R775" s="4">
        <v>2</v>
      </c>
      <c r="S775" s="4" t="str" cm="1">
        <f t="array" ref="S775">_xlfn.IFS(R775=0,"None",R775&lt;3,"Low",R775&lt;6,"Medium",R775&lt;=10,"High")</f>
        <v>Low</v>
      </c>
      <c r="T775" s="4" t="str" cm="1">
        <f t="array" ref="T775">_xlfn.IFS(M775&lt;=20,"Low",M775&lt;=50,"Medium",M775&lt;=90,"High")</f>
        <v>Medium</v>
      </c>
      <c r="U775" s="7">
        <f>Datos_Limpios[[#This Row],[Number of Complaints or Support]]/Datos_Limpios[[#This Row],[Account Length (in months)]]</f>
        <v>0.4</v>
      </c>
      <c r="V775" s="4" t="str" cm="1">
        <f t="array" ref="V775">_xlfn.IFS(H775&lt;30,"Under 30",H775&lt;66,"Middle Age",H775&gt;=66,"Senior")</f>
        <v>Under 30</v>
      </c>
      <c r="W775" s="4" t="s">
        <v>43</v>
      </c>
    </row>
    <row r="776" spans="1:23" x14ac:dyDescent="0.3">
      <c r="A776" s="4" t="s">
        <v>890</v>
      </c>
      <c r="B776" s="4" t="s">
        <v>24</v>
      </c>
      <c r="C776" s="4">
        <v>27</v>
      </c>
      <c r="D776" s="4">
        <v>0</v>
      </c>
      <c r="E776" s="4" t="s">
        <v>31</v>
      </c>
      <c r="F776" s="4" t="s">
        <v>49</v>
      </c>
      <c r="G776" s="4" t="s">
        <v>33</v>
      </c>
      <c r="H776" s="4">
        <v>32</v>
      </c>
      <c r="I776" s="4" t="s">
        <v>24</v>
      </c>
      <c r="J776" s="4">
        <v>0</v>
      </c>
      <c r="K776" s="4" t="s">
        <v>27</v>
      </c>
      <c r="L776" s="4" t="s">
        <v>28</v>
      </c>
      <c r="M776" s="4">
        <v>17</v>
      </c>
      <c r="P776" s="5">
        <v>44157</v>
      </c>
      <c r="Q776" s="6">
        <v>18.632907297315491</v>
      </c>
      <c r="R776" s="4">
        <v>9</v>
      </c>
      <c r="S776" s="4" t="str" cm="1">
        <f t="array" ref="S776">_xlfn.IFS(R776=0,"None",R776&lt;3,"Low",R776&lt;6,"Medium",R776&lt;=10,"High")</f>
        <v>High</v>
      </c>
      <c r="T776" s="4" t="str" cm="1">
        <f t="array" ref="T776">_xlfn.IFS(M776&lt;=20,"Low",M776&lt;=50,"Medium",M776&lt;=90,"High")</f>
        <v>Low</v>
      </c>
      <c r="U776" s="7">
        <f>Datos_Limpios[[#This Row],[Number of Complaints or Support]]/Datos_Limpios[[#This Row],[Account Length (in months)]]</f>
        <v>0.33333333333333331</v>
      </c>
      <c r="V776" s="4" t="str" cm="1">
        <f t="array" ref="V776">_xlfn.IFS(H776&lt;30,"Under 30",H776&lt;66,"Middle Age",H776&gt;=66,"Senior")</f>
        <v>Middle Age</v>
      </c>
      <c r="W776" s="4" t="s">
        <v>29</v>
      </c>
    </row>
    <row r="777" spans="1:23" x14ac:dyDescent="0.3">
      <c r="A777" s="4" t="s">
        <v>891</v>
      </c>
      <c r="B777" s="4" t="s">
        <v>24</v>
      </c>
      <c r="C777" s="4">
        <v>46</v>
      </c>
      <c r="D777" s="4">
        <v>0</v>
      </c>
      <c r="E777" s="4" t="s">
        <v>31</v>
      </c>
      <c r="F777" s="4" t="s">
        <v>52</v>
      </c>
      <c r="G777" s="4" t="s">
        <v>26</v>
      </c>
      <c r="H777" s="4">
        <v>44</v>
      </c>
      <c r="I777" s="4" t="s">
        <v>24</v>
      </c>
      <c r="J777" s="4">
        <v>0</v>
      </c>
      <c r="K777" s="4" t="s">
        <v>34</v>
      </c>
      <c r="L777" s="4" t="s">
        <v>28</v>
      </c>
      <c r="M777" s="4">
        <v>42</v>
      </c>
      <c r="P777" s="5">
        <v>45137</v>
      </c>
      <c r="Q777" s="6">
        <v>42.74208696782474</v>
      </c>
      <c r="R777" s="4">
        <v>0</v>
      </c>
      <c r="S777" s="4" t="str" cm="1">
        <f t="array" ref="S777">_xlfn.IFS(R777=0,"None",R777&lt;3,"Low",R777&lt;6,"Medium",R777&lt;=10,"High")</f>
        <v>None</v>
      </c>
      <c r="T777" s="4" t="str" cm="1">
        <f t="array" ref="T777">_xlfn.IFS(M777&lt;=20,"Low",M777&lt;=50,"Medium",M777&lt;=90,"High")</f>
        <v>Medium</v>
      </c>
      <c r="U777" s="7">
        <f>Datos_Limpios[[#This Row],[Number of Complaints or Support]]/Datos_Limpios[[#This Row],[Account Length (in months)]]</f>
        <v>0</v>
      </c>
      <c r="V777" s="4" t="str" cm="1">
        <f t="array" ref="V777">_xlfn.IFS(H777&lt;30,"Under 30",H777&lt;66,"Middle Age",H777&gt;=66,"Senior")</f>
        <v>Middle Age</v>
      </c>
      <c r="W777" s="4" t="s">
        <v>40</v>
      </c>
    </row>
    <row r="778" spans="1:23" x14ac:dyDescent="0.3">
      <c r="A778" s="4" t="s">
        <v>892</v>
      </c>
      <c r="B778" s="4" t="s">
        <v>24</v>
      </c>
      <c r="C778" s="4">
        <v>23</v>
      </c>
      <c r="D778" s="4">
        <v>0</v>
      </c>
      <c r="E778" s="4" t="s">
        <v>24</v>
      </c>
      <c r="F778" s="4" t="s">
        <v>32</v>
      </c>
      <c r="G778" s="4" t="s">
        <v>33</v>
      </c>
      <c r="H778" s="4">
        <v>44</v>
      </c>
      <c r="I778" s="4" t="s">
        <v>24</v>
      </c>
      <c r="J778" s="4">
        <v>0</v>
      </c>
      <c r="K778" s="4" t="s">
        <v>27</v>
      </c>
      <c r="L778" s="4" t="s">
        <v>35</v>
      </c>
      <c r="M778" s="4">
        <v>10</v>
      </c>
      <c r="P778" s="5">
        <v>44280</v>
      </c>
      <c r="Q778" s="6">
        <v>11.20145466138964</v>
      </c>
      <c r="R778" s="4">
        <v>4</v>
      </c>
      <c r="S778" s="4" t="str" cm="1">
        <f t="array" ref="S778">_xlfn.IFS(R778=0,"None",R778&lt;3,"Low",R778&lt;6,"Medium",R778&lt;=10,"High")</f>
        <v>Medium</v>
      </c>
      <c r="T778" s="4" t="str" cm="1">
        <f t="array" ref="T778">_xlfn.IFS(M778&lt;=20,"Low",M778&lt;=50,"Medium",M778&lt;=90,"High")</f>
        <v>Low</v>
      </c>
      <c r="U778" s="7">
        <f>Datos_Limpios[[#This Row],[Number of Complaints or Support]]/Datos_Limpios[[#This Row],[Account Length (in months)]]</f>
        <v>0.17391304347826086</v>
      </c>
      <c r="V778" s="4" t="str" cm="1">
        <f t="array" ref="V778">_xlfn.IFS(H778&lt;30,"Under 30",H778&lt;66,"Middle Age",H778&gt;=66,"Senior")</f>
        <v>Middle Age</v>
      </c>
      <c r="W778" s="4" t="s">
        <v>29</v>
      </c>
    </row>
    <row r="779" spans="1:23" x14ac:dyDescent="0.3">
      <c r="A779" s="4" t="s">
        <v>893</v>
      </c>
      <c r="B779" s="4" t="s">
        <v>24</v>
      </c>
      <c r="C779" s="4">
        <v>60</v>
      </c>
      <c r="D779" s="4">
        <v>0</v>
      </c>
      <c r="E779" s="4" t="s">
        <v>24</v>
      </c>
      <c r="F779" s="4" t="s">
        <v>58</v>
      </c>
      <c r="G779" s="4" t="s">
        <v>33</v>
      </c>
      <c r="H779" s="4">
        <v>21</v>
      </c>
      <c r="I779" s="4" t="s">
        <v>24</v>
      </c>
      <c r="J779" s="4">
        <v>0</v>
      </c>
      <c r="K779" s="4" t="s">
        <v>27</v>
      </c>
      <c r="L779" s="4" t="s">
        <v>35</v>
      </c>
      <c r="M779" s="4">
        <v>29</v>
      </c>
      <c r="P779" s="5">
        <v>44368</v>
      </c>
      <c r="Q779" s="6">
        <v>31.138304852958228</v>
      </c>
      <c r="R779" s="4">
        <v>2</v>
      </c>
      <c r="S779" s="4" t="str" cm="1">
        <f t="array" ref="S779">_xlfn.IFS(R779=0,"None",R779&lt;3,"Low",R779&lt;6,"Medium",R779&lt;=10,"High")</f>
        <v>Low</v>
      </c>
      <c r="T779" s="4" t="str" cm="1">
        <f t="array" ref="T779">_xlfn.IFS(M779&lt;=20,"Low",M779&lt;=50,"Medium",M779&lt;=90,"High")</f>
        <v>Medium</v>
      </c>
      <c r="U779" s="7">
        <f>Datos_Limpios[[#This Row],[Number of Complaints or Support]]/Datos_Limpios[[#This Row],[Account Length (in months)]]</f>
        <v>3.3333333333333333E-2</v>
      </c>
      <c r="V779" s="4" t="str" cm="1">
        <f t="array" ref="V779">_xlfn.IFS(H779&lt;30,"Under 30",H779&lt;66,"Middle Age",H779&gt;=66,"Senior")</f>
        <v>Under 30</v>
      </c>
      <c r="W779" s="4" t="s">
        <v>29</v>
      </c>
    </row>
    <row r="780" spans="1:23" x14ac:dyDescent="0.3">
      <c r="A780" s="4" t="s">
        <v>894</v>
      </c>
      <c r="B780" s="4" t="s">
        <v>24</v>
      </c>
      <c r="C780" s="4">
        <v>61</v>
      </c>
      <c r="D780" s="4">
        <v>0</v>
      </c>
      <c r="E780" s="4" t="s">
        <v>31</v>
      </c>
      <c r="F780" s="4" t="s">
        <v>264</v>
      </c>
      <c r="G780" s="4" t="s">
        <v>26</v>
      </c>
      <c r="H780" s="4">
        <v>29</v>
      </c>
      <c r="I780" s="4" t="s">
        <v>24</v>
      </c>
      <c r="J780" s="4">
        <v>0</v>
      </c>
      <c r="K780" s="4" t="s">
        <v>27</v>
      </c>
      <c r="L780" s="4" t="s">
        <v>35</v>
      </c>
      <c r="M780" s="4">
        <v>61</v>
      </c>
      <c r="P780" s="5">
        <v>45249</v>
      </c>
      <c r="Q780" s="6">
        <v>52.904382051617411</v>
      </c>
      <c r="R780" s="4">
        <v>8</v>
      </c>
      <c r="S780" s="4" t="str" cm="1">
        <f t="array" ref="S780">_xlfn.IFS(R780=0,"None",R780&lt;3,"Low",R780&lt;6,"Medium",R780&lt;=10,"High")</f>
        <v>High</v>
      </c>
      <c r="T780" s="4" t="str" cm="1">
        <f t="array" ref="T780">_xlfn.IFS(M780&lt;=20,"Low",M780&lt;=50,"Medium",M780&lt;=90,"High")</f>
        <v>High</v>
      </c>
      <c r="U780" s="7">
        <f>Datos_Limpios[[#This Row],[Number of Complaints or Support]]/Datos_Limpios[[#This Row],[Account Length (in months)]]</f>
        <v>0.13114754098360656</v>
      </c>
      <c r="V780" s="4" t="str" cm="1">
        <f t="array" ref="V780">_xlfn.IFS(H780&lt;30,"Under 30",H780&lt;66,"Middle Age",H780&gt;=66,"Senior")</f>
        <v>Under 30</v>
      </c>
      <c r="W780" s="4" t="s">
        <v>47</v>
      </c>
    </row>
    <row r="781" spans="1:23" x14ac:dyDescent="0.3">
      <c r="A781" s="4" t="s">
        <v>895</v>
      </c>
      <c r="B781" s="4" t="s">
        <v>31</v>
      </c>
      <c r="C781" s="4">
        <v>1</v>
      </c>
      <c r="D781" s="4">
        <v>3</v>
      </c>
      <c r="E781" s="4" t="s">
        <v>31</v>
      </c>
      <c r="F781" s="4" t="s">
        <v>110</v>
      </c>
      <c r="G781" s="4" t="s">
        <v>33</v>
      </c>
      <c r="H781" s="4">
        <v>41</v>
      </c>
      <c r="I781" s="4" t="s">
        <v>24</v>
      </c>
      <c r="J781" s="4">
        <v>0</v>
      </c>
      <c r="K781" s="4" t="s">
        <v>27</v>
      </c>
      <c r="L781" s="4" t="s">
        <v>115</v>
      </c>
      <c r="M781" s="4">
        <v>33</v>
      </c>
      <c r="N781" s="4" t="s">
        <v>38</v>
      </c>
      <c r="O781" s="4" t="s">
        <v>125</v>
      </c>
      <c r="P781" s="5">
        <v>44929</v>
      </c>
      <c r="Q781" s="6">
        <v>33.194585844254973</v>
      </c>
      <c r="R781" s="4">
        <v>8</v>
      </c>
      <c r="S781" s="4" t="str" cm="1">
        <f t="array" ref="S781">_xlfn.IFS(R781=0,"None",R781&lt;3,"Low",R781&lt;6,"Medium",R781&lt;=10,"High")</f>
        <v>High</v>
      </c>
      <c r="T781" s="4" t="str" cm="1">
        <f t="array" ref="T781">_xlfn.IFS(M781&lt;=20,"Low",M781&lt;=50,"Medium",M781&lt;=90,"High")</f>
        <v>Medium</v>
      </c>
      <c r="U781" s="7">
        <f>Datos_Limpios[[#This Row],[Number of Complaints or Support]]/Datos_Limpios[[#This Row],[Account Length (in months)]]</f>
        <v>8</v>
      </c>
      <c r="V781" s="4" t="str" cm="1">
        <f t="array" ref="V781">_xlfn.IFS(H781&lt;30,"Under 30",H781&lt;66,"Middle Age",H781&gt;=66,"Senior")</f>
        <v>Middle Age</v>
      </c>
      <c r="W781" s="4" t="s">
        <v>29</v>
      </c>
    </row>
    <row r="782" spans="1:23" x14ac:dyDescent="0.3">
      <c r="A782" s="4" t="s">
        <v>896</v>
      </c>
      <c r="B782" s="4" t="s">
        <v>31</v>
      </c>
      <c r="C782" s="4">
        <v>4</v>
      </c>
      <c r="D782" s="4">
        <v>0</v>
      </c>
      <c r="E782" s="4" t="s">
        <v>31</v>
      </c>
      <c r="F782" s="4" t="s">
        <v>98</v>
      </c>
      <c r="G782" s="4" t="s">
        <v>26</v>
      </c>
      <c r="H782" s="4">
        <v>50</v>
      </c>
      <c r="I782" s="4" t="s">
        <v>24</v>
      </c>
      <c r="J782" s="4">
        <v>0</v>
      </c>
      <c r="K782" s="4" t="s">
        <v>27</v>
      </c>
      <c r="L782" s="4" t="s">
        <v>35</v>
      </c>
      <c r="M782" s="4">
        <v>43</v>
      </c>
      <c r="N782" s="4" t="s">
        <v>38</v>
      </c>
      <c r="O782" s="4" t="s">
        <v>142</v>
      </c>
      <c r="P782" s="5">
        <v>45213</v>
      </c>
      <c r="Q782" s="6">
        <v>44.62656753603963</v>
      </c>
      <c r="R782" s="4">
        <v>7</v>
      </c>
      <c r="S782" s="4" t="str" cm="1">
        <f t="array" ref="S782">_xlfn.IFS(R782=0,"None",R782&lt;3,"Low",R782&lt;6,"Medium",R782&lt;=10,"High")</f>
        <v>High</v>
      </c>
      <c r="T782" s="4" t="str" cm="1">
        <f t="array" ref="T782">_xlfn.IFS(M782&lt;=20,"Low",M782&lt;=50,"Medium",M782&lt;=90,"High")</f>
        <v>Medium</v>
      </c>
      <c r="U782" s="7">
        <f>Datos_Limpios[[#This Row],[Number of Complaints or Support]]/Datos_Limpios[[#This Row],[Account Length (in months)]]</f>
        <v>1.75</v>
      </c>
      <c r="V782" s="4" t="str" cm="1">
        <f t="array" ref="V782">_xlfn.IFS(H782&lt;30,"Under 30",H782&lt;66,"Middle Age",H782&gt;=66,"Senior")</f>
        <v>Middle Age</v>
      </c>
      <c r="W782" s="4" t="s">
        <v>29</v>
      </c>
    </row>
    <row r="783" spans="1:23" x14ac:dyDescent="0.3">
      <c r="A783" s="4" t="s">
        <v>897</v>
      </c>
      <c r="B783" s="4" t="s">
        <v>24</v>
      </c>
      <c r="C783" s="4">
        <v>1</v>
      </c>
      <c r="D783" s="4">
        <v>0</v>
      </c>
      <c r="E783" s="4" t="s">
        <v>24</v>
      </c>
      <c r="F783" s="4" t="s">
        <v>89</v>
      </c>
      <c r="G783" s="4" t="s">
        <v>33</v>
      </c>
      <c r="H783" s="4">
        <v>19</v>
      </c>
      <c r="I783" s="4" t="s">
        <v>24</v>
      </c>
      <c r="J783" s="4">
        <v>0</v>
      </c>
      <c r="K783" s="4" t="s">
        <v>27</v>
      </c>
      <c r="L783" s="4" t="s">
        <v>28</v>
      </c>
      <c r="M783" s="4">
        <v>12</v>
      </c>
      <c r="P783" s="5">
        <v>45130</v>
      </c>
      <c r="Q783" s="6">
        <v>10.370724461229869</v>
      </c>
      <c r="R783" s="4">
        <v>2</v>
      </c>
      <c r="S783" s="4" t="str" cm="1">
        <f t="array" ref="S783">_xlfn.IFS(R783=0,"None",R783&lt;3,"Low",R783&lt;6,"Medium",R783&lt;=10,"High")</f>
        <v>Low</v>
      </c>
      <c r="T783" s="4" t="str" cm="1">
        <f t="array" ref="T783">_xlfn.IFS(M783&lt;=20,"Low",M783&lt;=50,"Medium",M783&lt;=90,"High")</f>
        <v>Low</v>
      </c>
      <c r="U783" s="7">
        <f>Datos_Limpios[[#This Row],[Number of Complaints or Support]]/Datos_Limpios[[#This Row],[Account Length (in months)]]</f>
        <v>2</v>
      </c>
      <c r="V783" s="4" t="str" cm="1">
        <f t="array" ref="V783">_xlfn.IFS(H783&lt;30,"Under 30",H783&lt;66,"Middle Age",H783&gt;=66,"Senior")</f>
        <v>Under 30</v>
      </c>
      <c r="W783" s="4" t="s">
        <v>40</v>
      </c>
    </row>
    <row r="784" spans="1:23" x14ac:dyDescent="0.3">
      <c r="A784" s="4" t="s">
        <v>898</v>
      </c>
      <c r="B784" s="4" t="s">
        <v>24</v>
      </c>
      <c r="C784" s="4">
        <v>63</v>
      </c>
      <c r="D784" s="4">
        <v>0</v>
      </c>
      <c r="E784" s="4" t="s">
        <v>24</v>
      </c>
      <c r="F784" s="4" t="s">
        <v>74</v>
      </c>
      <c r="G784" s="4" t="s">
        <v>26</v>
      </c>
      <c r="H784" s="4">
        <v>68</v>
      </c>
      <c r="I784" s="4" t="s">
        <v>24</v>
      </c>
      <c r="J784" s="4">
        <v>0</v>
      </c>
      <c r="K784" s="4" t="s">
        <v>46</v>
      </c>
      <c r="L784" s="4" t="s">
        <v>28</v>
      </c>
      <c r="M784" s="4">
        <v>9</v>
      </c>
      <c r="P784" s="5">
        <v>43999</v>
      </c>
      <c r="Q784" s="6">
        <v>9.8057254674111451</v>
      </c>
      <c r="R784" s="4">
        <v>0</v>
      </c>
      <c r="S784" s="4" t="str" cm="1">
        <f t="array" ref="S784">_xlfn.IFS(R784=0,"None",R784&lt;3,"Low",R784&lt;6,"Medium",R784&lt;=10,"High")</f>
        <v>None</v>
      </c>
      <c r="T784" s="4" t="str" cm="1">
        <f t="array" ref="T784">_xlfn.IFS(M784&lt;=20,"Low",M784&lt;=50,"Medium",M784&lt;=90,"High")</f>
        <v>Low</v>
      </c>
      <c r="U784" s="7">
        <f>Datos_Limpios[[#This Row],[Number of Complaints or Support]]/Datos_Limpios[[#This Row],[Account Length (in months)]]</f>
        <v>0</v>
      </c>
      <c r="V784" s="4" t="str" cm="1">
        <f t="array" ref="V784">_xlfn.IFS(H784&lt;30,"Under 30",H784&lt;66,"Middle Age",H784&gt;=66,"Senior")</f>
        <v>Senior</v>
      </c>
      <c r="W784" s="4" t="s">
        <v>43</v>
      </c>
    </row>
    <row r="785" spans="1:23" x14ac:dyDescent="0.3">
      <c r="A785" s="4" t="s">
        <v>899</v>
      </c>
      <c r="B785" s="4" t="s">
        <v>24</v>
      </c>
      <c r="C785" s="4">
        <v>44</v>
      </c>
      <c r="D785" s="4">
        <v>0</v>
      </c>
      <c r="E785" s="4" t="s">
        <v>31</v>
      </c>
      <c r="F785" s="4" t="s">
        <v>95</v>
      </c>
      <c r="G785" s="4" t="s">
        <v>33</v>
      </c>
      <c r="H785" s="4">
        <v>61</v>
      </c>
      <c r="I785" s="4" t="s">
        <v>24</v>
      </c>
      <c r="J785" s="4">
        <v>0</v>
      </c>
      <c r="K785" s="4" t="s">
        <v>34</v>
      </c>
      <c r="L785" s="4" t="s">
        <v>35</v>
      </c>
      <c r="M785" s="4">
        <v>22</v>
      </c>
      <c r="P785" s="5">
        <v>44890</v>
      </c>
      <c r="Q785" s="6">
        <v>18.30608469884066</v>
      </c>
      <c r="R785" s="4">
        <v>6</v>
      </c>
      <c r="S785" s="4" t="str" cm="1">
        <f t="array" ref="S785">_xlfn.IFS(R785=0,"None",R785&lt;3,"Low",R785&lt;6,"Medium",R785&lt;=10,"High")</f>
        <v>High</v>
      </c>
      <c r="T785" s="4" t="str" cm="1">
        <f t="array" ref="T785">_xlfn.IFS(M785&lt;=20,"Low",M785&lt;=50,"Medium",M785&lt;=90,"High")</f>
        <v>Medium</v>
      </c>
      <c r="U785" s="7">
        <f>Datos_Limpios[[#This Row],[Number of Complaints or Support]]/Datos_Limpios[[#This Row],[Account Length (in months)]]</f>
        <v>0.13636363636363635</v>
      </c>
      <c r="V785" s="4" t="str" cm="1">
        <f t="array" ref="V785">_xlfn.IFS(H785&lt;30,"Under 30",H785&lt;66,"Middle Age",H785&gt;=66,"Senior")</f>
        <v>Middle Age</v>
      </c>
      <c r="W785" s="4" t="s">
        <v>47</v>
      </c>
    </row>
    <row r="786" spans="1:23" x14ac:dyDescent="0.3">
      <c r="A786" s="4" t="s">
        <v>900</v>
      </c>
      <c r="B786" s="4" t="s">
        <v>31</v>
      </c>
      <c r="C786" s="4">
        <v>1</v>
      </c>
      <c r="D786" s="4">
        <v>3</v>
      </c>
      <c r="E786" s="4" t="s">
        <v>31</v>
      </c>
      <c r="F786" s="4" t="s">
        <v>165</v>
      </c>
      <c r="G786" s="4" t="s">
        <v>26</v>
      </c>
      <c r="H786" s="4">
        <v>47</v>
      </c>
      <c r="I786" s="4" t="s">
        <v>24</v>
      </c>
      <c r="J786" s="4">
        <v>0</v>
      </c>
      <c r="K786" s="4" t="s">
        <v>27</v>
      </c>
      <c r="L786" s="4" t="s">
        <v>35</v>
      </c>
      <c r="M786" s="4">
        <v>36</v>
      </c>
      <c r="N786" s="4" t="s">
        <v>38</v>
      </c>
      <c r="O786" s="4" t="s">
        <v>142</v>
      </c>
      <c r="P786" s="5">
        <v>45145</v>
      </c>
      <c r="Q786" s="6">
        <v>31.834422911005881</v>
      </c>
      <c r="R786" s="4">
        <v>1</v>
      </c>
      <c r="S786" s="4" t="str" cm="1">
        <f t="array" ref="S786">_xlfn.IFS(R786=0,"None",R786&lt;3,"Low",R786&lt;6,"Medium",R786&lt;=10,"High")</f>
        <v>Low</v>
      </c>
      <c r="T786" s="4" t="str" cm="1">
        <f t="array" ref="T786">_xlfn.IFS(M786&lt;=20,"Low",M786&lt;=50,"Medium",M786&lt;=90,"High")</f>
        <v>Medium</v>
      </c>
      <c r="U786" s="7">
        <f>Datos_Limpios[[#This Row],[Number of Complaints or Support]]/Datos_Limpios[[#This Row],[Account Length (in months)]]</f>
        <v>1</v>
      </c>
      <c r="V786" s="4" t="str" cm="1">
        <f t="array" ref="V786">_xlfn.IFS(H786&lt;30,"Under 30",H786&lt;66,"Middle Age",H786&gt;=66,"Senior")</f>
        <v>Middle Age</v>
      </c>
      <c r="W786" s="4" t="s">
        <v>40</v>
      </c>
    </row>
    <row r="787" spans="1:23" x14ac:dyDescent="0.3">
      <c r="A787" s="4" t="s">
        <v>901</v>
      </c>
      <c r="B787" s="4" t="s">
        <v>24</v>
      </c>
      <c r="C787" s="4">
        <v>1</v>
      </c>
      <c r="D787" s="4">
        <v>0</v>
      </c>
      <c r="E787" s="4" t="s">
        <v>31</v>
      </c>
      <c r="F787" s="4" t="s">
        <v>367</v>
      </c>
      <c r="G787" s="4" t="s">
        <v>33</v>
      </c>
      <c r="H787" s="4">
        <v>26</v>
      </c>
      <c r="I787" s="4" t="s">
        <v>31</v>
      </c>
      <c r="J787" s="4">
        <v>3</v>
      </c>
      <c r="K787" s="4" t="s">
        <v>27</v>
      </c>
      <c r="L787" s="4" t="s">
        <v>35</v>
      </c>
      <c r="M787" s="4">
        <v>18</v>
      </c>
      <c r="P787" s="5">
        <v>45172</v>
      </c>
      <c r="Q787" s="6">
        <v>17.605419689120449</v>
      </c>
      <c r="R787" s="4">
        <v>0</v>
      </c>
      <c r="S787" s="4" t="str" cm="1">
        <f t="array" ref="S787">_xlfn.IFS(R787=0,"None",R787&lt;3,"Low",R787&lt;6,"Medium",R787&lt;=10,"High")</f>
        <v>None</v>
      </c>
      <c r="T787" s="4" t="str" cm="1">
        <f t="array" ref="T787">_xlfn.IFS(M787&lt;=20,"Low",M787&lt;=50,"Medium",M787&lt;=90,"High")</f>
        <v>Low</v>
      </c>
      <c r="U787" s="7">
        <f>Datos_Limpios[[#This Row],[Number of Complaints or Support]]/Datos_Limpios[[#This Row],[Account Length (in months)]]</f>
        <v>0</v>
      </c>
      <c r="V787" s="4" t="str" cm="1">
        <f t="array" ref="V787">_xlfn.IFS(H787&lt;30,"Under 30",H787&lt;66,"Middle Age",H787&gt;=66,"Senior")</f>
        <v>Under 30</v>
      </c>
      <c r="W787" s="4" t="s">
        <v>29</v>
      </c>
    </row>
    <row r="788" spans="1:23" x14ac:dyDescent="0.3">
      <c r="A788" s="4" t="s">
        <v>902</v>
      </c>
      <c r="B788" s="4" t="s">
        <v>24</v>
      </c>
      <c r="C788" s="4">
        <v>1</v>
      </c>
      <c r="D788" s="4">
        <v>0</v>
      </c>
      <c r="E788" s="4" t="s">
        <v>24</v>
      </c>
      <c r="F788" s="4" t="s">
        <v>175</v>
      </c>
      <c r="G788" s="4" t="s">
        <v>26</v>
      </c>
      <c r="H788" s="4">
        <v>61</v>
      </c>
      <c r="I788" s="4" t="s">
        <v>24</v>
      </c>
      <c r="J788" s="4">
        <v>0</v>
      </c>
      <c r="K788" s="4" t="s">
        <v>27</v>
      </c>
      <c r="L788" s="4" t="s">
        <v>35</v>
      </c>
      <c r="M788" s="4">
        <v>35</v>
      </c>
      <c r="P788" s="5">
        <v>44268</v>
      </c>
      <c r="Q788" s="6">
        <v>30.200935783210209</v>
      </c>
      <c r="R788" s="4">
        <v>7</v>
      </c>
      <c r="S788" s="4" t="str" cm="1">
        <f t="array" ref="S788">_xlfn.IFS(R788=0,"None",R788&lt;3,"Low",R788&lt;6,"Medium",R788&lt;=10,"High")</f>
        <v>High</v>
      </c>
      <c r="T788" s="4" t="str" cm="1">
        <f t="array" ref="T788">_xlfn.IFS(M788&lt;=20,"Low",M788&lt;=50,"Medium",M788&lt;=90,"High")</f>
        <v>Medium</v>
      </c>
      <c r="U788" s="7">
        <f>Datos_Limpios[[#This Row],[Number of Complaints or Support]]/Datos_Limpios[[#This Row],[Account Length (in months)]]</f>
        <v>7</v>
      </c>
      <c r="V788" s="4" t="str" cm="1">
        <f t="array" ref="V788">_xlfn.IFS(H788&lt;30,"Under 30",H788&lt;66,"Middle Age",H788&gt;=66,"Senior")</f>
        <v>Middle Age</v>
      </c>
      <c r="W788" s="4" t="s">
        <v>29</v>
      </c>
    </row>
    <row r="789" spans="1:23" x14ac:dyDescent="0.3">
      <c r="A789" s="4" t="s">
        <v>903</v>
      </c>
      <c r="B789" s="4" t="s">
        <v>24</v>
      </c>
      <c r="C789" s="4">
        <v>10</v>
      </c>
      <c r="D789" s="4">
        <v>1</v>
      </c>
      <c r="E789" s="4" t="s">
        <v>24</v>
      </c>
      <c r="F789" s="4" t="s">
        <v>129</v>
      </c>
      <c r="G789" s="4" t="s">
        <v>33</v>
      </c>
      <c r="H789" s="4">
        <v>77</v>
      </c>
      <c r="I789" s="4" t="s">
        <v>24</v>
      </c>
      <c r="J789" s="4">
        <v>0</v>
      </c>
      <c r="K789" s="4" t="s">
        <v>27</v>
      </c>
      <c r="L789" s="4" t="s">
        <v>28</v>
      </c>
      <c r="M789" s="4">
        <v>29</v>
      </c>
      <c r="P789" s="5">
        <v>44382</v>
      </c>
      <c r="Q789" s="6">
        <v>34.762600591905773</v>
      </c>
      <c r="R789" s="4">
        <v>9</v>
      </c>
      <c r="S789" s="4" t="str" cm="1">
        <f t="array" ref="S789">_xlfn.IFS(R789=0,"None",R789&lt;3,"Low",R789&lt;6,"Medium",R789&lt;=10,"High")</f>
        <v>High</v>
      </c>
      <c r="T789" s="4" t="str" cm="1">
        <f t="array" ref="T789">_xlfn.IFS(M789&lt;=20,"Low",M789&lt;=50,"Medium",M789&lt;=90,"High")</f>
        <v>Medium</v>
      </c>
      <c r="U789" s="7">
        <f>Datos_Limpios[[#This Row],[Number of Complaints or Support]]/Datos_Limpios[[#This Row],[Account Length (in months)]]</f>
        <v>0.9</v>
      </c>
      <c r="V789" s="4" t="str" cm="1">
        <f t="array" ref="V789">_xlfn.IFS(H789&lt;30,"Under 30",H789&lt;66,"Middle Age",H789&gt;=66,"Senior")</f>
        <v>Senior</v>
      </c>
      <c r="W789" s="4" t="s">
        <v>29</v>
      </c>
    </row>
    <row r="790" spans="1:23" x14ac:dyDescent="0.3">
      <c r="A790" s="4" t="s">
        <v>904</v>
      </c>
      <c r="B790" s="4" t="s">
        <v>24</v>
      </c>
      <c r="C790" s="4">
        <v>21</v>
      </c>
      <c r="D790" s="4">
        <v>1</v>
      </c>
      <c r="E790" s="4" t="s">
        <v>24</v>
      </c>
      <c r="F790" s="4" t="s">
        <v>68</v>
      </c>
      <c r="G790" s="4" t="s">
        <v>33</v>
      </c>
      <c r="H790" s="4">
        <v>42</v>
      </c>
      <c r="I790" s="4" t="s">
        <v>31</v>
      </c>
      <c r="J790" s="4">
        <v>6</v>
      </c>
      <c r="K790" s="4" t="s">
        <v>34</v>
      </c>
      <c r="L790" s="4" t="s">
        <v>35</v>
      </c>
      <c r="M790" s="4">
        <v>9</v>
      </c>
      <c r="P790" s="5">
        <v>44247</v>
      </c>
      <c r="Q790" s="6">
        <v>8.0365530131987946</v>
      </c>
      <c r="R790" s="4">
        <v>1</v>
      </c>
      <c r="S790" s="4" t="str" cm="1">
        <f t="array" ref="S790">_xlfn.IFS(R790=0,"None",R790&lt;3,"Low",R790&lt;6,"Medium",R790&lt;=10,"High")</f>
        <v>Low</v>
      </c>
      <c r="T790" s="4" t="str" cm="1">
        <f t="array" ref="T790">_xlfn.IFS(M790&lt;=20,"Low",M790&lt;=50,"Medium",M790&lt;=90,"High")</f>
        <v>Low</v>
      </c>
      <c r="U790" s="7">
        <f>Datos_Limpios[[#This Row],[Number of Complaints or Support]]/Datos_Limpios[[#This Row],[Account Length (in months)]]</f>
        <v>4.7619047619047616E-2</v>
      </c>
      <c r="V790" s="4" t="str" cm="1">
        <f t="array" ref="V790">_xlfn.IFS(H790&lt;30,"Under 30",H790&lt;66,"Middle Age",H790&gt;=66,"Senior")</f>
        <v>Middle Age</v>
      </c>
      <c r="W790" s="4" t="s">
        <v>40</v>
      </c>
    </row>
    <row r="791" spans="1:23" x14ac:dyDescent="0.3">
      <c r="A791" s="4" t="s">
        <v>905</v>
      </c>
      <c r="B791" s="4" t="s">
        <v>31</v>
      </c>
      <c r="C791" s="4">
        <v>23</v>
      </c>
      <c r="D791" s="4">
        <v>3</v>
      </c>
      <c r="E791" s="4" t="s">
        <v>31</v>
      </c>
      <c r="F791" s="4" t="s">
        <v>138</v>
      </c>
      <c r="G791" s="4" t="s">
        <v>33</v>
      </c>
      <c r="H791" s="4">
        <v>74</v>
      </c>
      <c r="I791" s="4" t="s">
        <v>24</v>
      </c>
      <c r="J791" s="4">
        <v>0</v>
      </c>
      <c r="K791" s="4" t="s">
        <v>27</v>
      </c>
      <c r="L791" s="4" t="s">
        <v>35</v>
      </c>
      <c r="M791" s="4">
        <v>50</v>
      </c>
      <c r="N791" s="4" t="s">
        <v>38</v>
      </c>
      <c r="O791" s="4" t="s">
        <v>142</v>
      </c>
      <c r="P791" s="5">
        <v>45023</v>
      </c>
      <c r="Q791" s="6">
        <v>58.853068965423667</v>
      </c>
      <c r="R791" s="4">
        <v>5</v>
      </c>
      <c r="S791" s="4" t="str" cm="1">
        <f t="array" ref="S791">_xlfn.IFS(R791=0,"None",R791&lt;3,"Low",R791&lt;6,"Medium",R791&lt;=10,"High")</f>
        <v>Medium</v>
      </c>
      <c r="T791" s="4" t="str" cm="1">
        <f t="array" ref="T791">_xlfn.IFS(M791&lt;=20,"Low",M791&lt;=50,"Medium",M791&lt;=90,"High")</f>
        <v>Medium</v>
      </c>
      <c r="U791" s="7">
        <f>Datos_Limpios[[#This Row],[Number of Complaints or Support]]/Datos_Limpios[[#This Row],[Account Length (in months)]]</f>
        <v>0.21739130434782608</v>
      </c>
      <c r="V791" s="4" t="str" cm="1">
        <f t="array" ref="V791">_xlfn.IFS(H791&lt;30,"Under 30",H791&lt;66,"Middle Age",H791&gt;=66,"Senior")</f>
        <v>Senior</v>
      </c>
      <c r="W791" s="4" t="s">
        <v>47</v>
      </c>
    </row>
    <row r="792" spans="1:23" x14ac:dyDescent="0.3">
      <c r="A792" s="4" t="s">
        <v>906</v>
      </c>
      <c r="B792" s="4" t="s">
        <v>31</v>
      </c>
      <c r="C792" s="4">
        <v>3</v>
      </c>
      <c r="D792" s="4">
        <v>1</v>
      </c>
      <c r="E792" s="4" t="s">
        <v>31</v>
      </c>
      <c r="F792" s="4" t="s">
        <v>65</v>
      </c>
      <c r="G792" s="4" t="s">
        <v>33</v>
      </c>
      <c r="H792" s="4">
        <v>34</v>
      </c>
      <c r="I792" s="4" t="s">
        <v>24</v>
      </c>
      <c r="J792" s="4">
        <v>0</v>
      </c>
      <c r="K792" s="4" t="s">
        <v>27</v>
      </c>
      <c r="L792" s="4" t="s">
        <v>35</v>
      </c>
      <c r="M792" s="4">
        <v>33</v>
      </c>
      <c r="N792" s="4" t="s">
        <v>38</v>
      </c>
      <c r="O792" s="4" t="s">
        <v>125</v>
      </c>
      <c r="P792" s="5">
        <v>43922</v>
      </c>
      <c r="Q792" s="6">
        <v>27.468904102967141</v>
      </c>
      <c r="R792" s="4">
        <v>5</v>
      </c>
      <c r="S792" s="4" t="str" cm="1">
        <f t="array" ref="S792">_xlfn.IFS(R792=0,"None",R792&lt;3,"Low",R792&lt;6,"Medium",R792&lt;=10,"High")</f>
        <v>Medium</v>
      </c>
      <c r="T792" s="4" t="str" cm="1">
        <f t="array" ref="T792">_xlfn.IFS(M792&lt;=20,"Low",M792&lt;=50,"Medium",M792&lt;=90,"High")</f>
        <v>Medium</v>
      </c>
      <c r="U792" s="7">
        <f>Datos_Limpios[[#This Row],[Number of Complaints or Support]]/Datos_Limpios[[#This Row],[Account Length (in months)]]</f>
        <v>1.6666666666666667</v>
      </c>
      <c r="V792" s="4" t="str" cm="1">
        <f t="array" ref="V792">_xlfn.IFS(H792&lt;30,"Under 30",H792&lt;66,"Middle Age",H792&gt;=66,"Senior")</f>
        <v>Middle Age</v>
      </c>
      <c r="W792" s="4" t="s">
        <v>43</v>
      </c>
    </row>
    <row r="793" spans="1:23" x14ac:dyDescent="0.3">
      <c r="A793" s="4" t="s">
        <v>907</v>
      </c>
      <c r="B793" s="4" t="s">
        <v>24</v>
      </c>
      <c r="C793" s="4">
        <v>1</v>
      </c>
      <c r="D793" s="4">
        <v>0</v>
      </c>
      <c r="E793" s="4" t="s">
        <v>24</v>
      </c>
      <c r="F793" s="4" t="s">
        <v>147</v>
      </c>
      <c r="G793" s="4" t="s">
        <v>26</v>
      </c>
      <c r="H793" s="4">
        <v>63</v>
      </c>
      <c r="I793" s="4" t="s">
        <v>24</v>
      </c>
      <c r="J793" s="4">
        <v>0</v>
      </c>
      <c r="K793" s="4" t="s">
        <v>27</v>
      </c>
      <c r="L793" s="4" t="s">
        <v>35</v>
      </c>
      <c r="M793" s="4">
        <v>10</v>
      </c>
      <c r="P793" s="5">
        <v>44711</v>
      </c>
      <c r="Q793" s="6">
        <v>10.40458693951658</v>
      </c>
      <c r="R793" s="4">
        <v>3</v>
      </c>
      <c r="S793" s="4" t="str" cm="1">
        <f t="array" ref="S793">_xlfn.IFS(R793=0,"None",R793&lt;3,"Low",R793&lt;6,"Medium",R793&lt;=10,"High")</f>
        <v>Medium</v>
      </c>
      <c r="T793" s="4" t="str" cm="1">
        <f t="array" ref="T793">_xlfn.IFS(M793&lt;=20,"Low",M793&lt;=50,"Medium",M793&lt;=90,"High")</f>
        <v>Low</v>
      </c>
      <c r="U793" s="7">
        <f>Datos_Limpios[[#This Row],[Number of Complaints or Support]]/Datos_Limpios[[#This Row],[Account Length (in months)]]</f>
        <v>3</v>
      </c>
      <c r="V793" s="4" t="str" cm="1">
        <f t="array" ref="V793">_xlfn.IFS(H793&lt;30,"Under 30",H793&lt;66,"Middle Age",H793&gt;=66,"Senior")</f>
        <v>Middle Age</v>
      </c>
      <c r="W793" s="4" t="s">
        <v>43</v>
      </c>
    </row>
    <row r="794" spans="1:23" x14ac:dyDescent="0.3">
      <c r="A794" s="4" t="s">
        <v>908</v>
      </c>
      <c r="B794" s="4" t="s">
        <v>24</v>
      </c>
      <c r="C794" s="4">
        <v>11</v>
      </c>
      <c r="D794" s="4">
        <v>0</v>
      </c>
      <c r="E794" s="4" t="s">
        <v>31</v>
      </c>
      <c r="F794" s="4" t="s">
        <v>264</v>
      </c>
      <c r="G794" s="4" t="s">
        <v>26</v>
      </c>
      <c r="H794" s="4">
        <v>44</v>
      </c>
      <c r="I794" s="4" t="s">
        <v>24</v>
      </c>
      <c r="J794" s="4">
        <v>0</v>
      </c>
      <c r="K794" s="4" t="s">
        <v>27</v>
      </c>
      <c r="L794" s="4" t="s">
        <v>35</v>
      </c>
      <c r="M794" s="4">
        <v>24</v>
      </c>
      <c r="P794" s="5">
        <v>44902</v>
      </c>
      <c r="Q794" s="6">
        <v>27.556823750014662</v>
      </c>
      <c r="R794" s="4">
        <v>2</v>
      </c>
      <c r="S794" s="4" t="str" cm="1">
        <f t="array" ref="S794">_xlfn.IFS(R794=0,"None",R794&lt;3,"Low",R794&lt;6,"Medium",R794&lt;=10,"High")</f>
        <v>Low</v>
      </c>
      <c r="T794" s="4" t="str" cm="1">
        <f t="array" ref="T794">_xlfn.IFS(M794&lt;=20,"Low",M794&lt;=50,"Medium",M794&lt;=90,"High")</f>
        <v>Medium</v>
      </c>
      <c r="U794" s="7">
        <f>Datos_Limpios[[#This Row],[Number of Complaints or Support]]/Datos_Limpios[[#This Row],[Account Length (in months)]]</f>
        <v>0.18181818181818182</v>
      </c>
      <c r="V794" s="4" t="str" cm="1">
        <f t="array" ref="V794">_xlfn.IFS(H794&lt;30,"Under 30",H794&lt;66,"Middle Age",H794&gt;=66,"Senior")</f>
        <v>Middle Age</v>
      </c>
      <c r="W794" s="4" t="s">
        <v>47</v>
      </c>
    </row>
    <row r="795" spans="1:23" x14ac:dyDescent="0.3">
      <c r="A795" s="4" t="s">
        <v>909</v>
      </c>
      <c r="B795" s="4" t="s">
        <v>31</v>
      </c>
      <c r="C795" s="4">
        <v>8</v>
      </c>
      <c r="D795" s="4">
        <v>2</v>
      </c>
      <c r="E795" s="4" t="s">
        <v>31</v>
      </c>
      <c r="F795" s="4" t="s">
        <v>222</v>
      </c>
      <c r="G795" s="4" t="s">
        <v>26</v>
      </c>
      <c r="H795" s="4">
        <v>72</v>
      </c>
      <c r="I795" s="4" t="s">
        <v>24</v>
      </c>
      <c r="J795" s="4">
        <v>0</v>
      </c>
      <c r="K795" s="4" t="s">
        <v>27</v>
      </c>
      <c r="L795" s="4" t="s">
        <v>35</v>
      </c>
      <c r="M795" s="4">
        <v>54</v>
      </c>
      <c r="N795" s="4" t="s">
        <v>38</v>
      </c>
      <c r="O795" s="4" t="s">
        <v>142</v>
      </c>
      <c r="P795" s="5">
        <v>44744</v>
      </c>
      <c r="Q795" s="6">
        <v>61.808777905507768</v>
      </c>
      <c r="R795" s="4">
        <v>3</v>
      </c>
      <c r="S795" s="4" t="str" cm="1">
        <f t="array" ref="S795">_xlfn.IFS(R795=0,"None",R795&lt;3,"Low",R795&lt;6,"Medium",R795&lt;=10,"High")</f>
        <v>Medium</v>
      </c>
      <c r="T795" s="4" t="str" cm="1">
        <f t="array" ref="T795">_xlfn.IFS(M795&lt;=20,"Low",M795&lt;=50,"Medium",M795&lt;=90,"High")</f>
        <v>High</v>
      </c>
      <c r="U795" s="7">
        <f>Datos_Limpios[[#This Row],[Number of Complaints or Support]]/Datos_Limpios[[#This Row],[Account Length (in months)]]</f>
        <v>0.375</v>
      </c>
      <c r="V795" s="4" t="str" cm="1">
        <f t="array" ref="V795">_xlfn.IFS(H795&lt;30,"Under 30",H795&lt;66,"Middle Age",H795&gt;=66,"Senior")</f>
        <v>Senior</v>
      </c>
      <c r="W795" s="4" t="s">
        <v>29</v>
      </c>
    </row>
    <row r="796" spans="1:23" x14ac:dyDescent="0.3">
      <c r="A796" s="4" t="s">
        <v>910</v>
      </c>
      <c r="B796" s="4" t="s">
        <v>24</v>
      </c>
      <c r="C796" s="4">
        <v>27</v>
      </c>
      <c r="D796" s="4">
        <v>0</v>
      </c>
      <c r="E796" s="4" t="s">
        <v>31</v>
      </c>
      <c r="F796" s="4" t="s">
        <v>222</v>
      </c>
      <c r="G796" s="4" t="s">
        <v>26</v>
      </c>
      <c r="H796" s="4">
        <v>60</v>
      </c>
      <c r="I796" s="4" t="s">
        <v>31</v>
      </c>
      <c r="J796" s="4">
        <v>4</v>
      </c>
      <c r="K796" s="4" t="s">
        <v>27</v>
      </c>
      <c r="L796" s="4" t="s">
        <v>28</v>
      </c>
      <c r="M796" s="4">
        <v>39</v>
      </c>
      <c r="P796" s="5">
        <v>45263</v>
      </c>
      <c r="Q796" s="6">
        <v>31.734870845477889</v>
      </c>
      <c r="R796" s="4">
        <v>1</v>
      </c>
      <c r="S796" s="4" t="str" cm="1">
        <f t="array" ref="S796">_xlfn.IFS(R796=0,"None",R796&lt;3,"Low",R796&lt;6,"Medium",R796&lt;=10,"High")</f>
        <v>Low</v>
      </c>
      <c r="T796" s="4" t="str" cm="1">
        <f t="array" ref="T796">_xlfn.IFS(M796&lt;=20,"Low",M796&lt;=50,"Medium",M796&lt;=90,"High")</f>
        <v>Medium</v>
      </c>
      <c r="U796" s="7">
        <f>Datos_Limpios[[#This Row],[Number of Complaints or Support]]/Datos_Limpios[[#This Row],[Account Length (in months)]]</f>
        <v>3.7037037037037035E-2</v>
      </c>
      <c r="V796" s="4" t="str" cm="1">
        <f t="array" ref="V796">_xlfn.IFS(H796&lt;30,"Under 30",H796&lt;66,"Middle Age",H796&gt;=66,"Senior")</f>
        <v>Middle Age</v>
      </c>
      <c r="W796" s="4" t="s">
        <v>29</v>
      </c>
    </row>
    <row r="797" spans="1:23" x14ac:dyDescent="0.3">
      <c r="A797" s="4" t="s">
        <v>911</v>
      </c>
      <c r="B797" s="4" t="s">
        <v>24</v>
      </c>
      <c r="C797" s="4">
        <v>70</v>
      </c>
      <c r="D797" s="4">
        <v>0</v>
      </c>
      <c r="E797" s="4" t="s">
        <v>31</v>
      </c>
      <c r="F797" s="4" t="s">
        <v>157</v>
      </c>
      <c r="G797" s="4" t="s">
        <v>33</v>
      </c>
      <c r="H797" s="4">
        <v>53</v>
      </c>
      <c r="I797" s="4" t="s">
        <v>31</v>
      </c>
      <c r="J797" s="4">
        <v>2</v>
      </c>
      <c r="K797" s="4" t="s">
        <v>46</v>
      </c>
      <c r="L797" s="4" t="s">
        <v>28</v>
      </c>
      <c r="M797" s="4">
        <v>33</v>
      </c>
      <c r="P797" s="5">
        <v>44334</v>
      </c>
      <c r="Q797" s="6">
        <v>32.207849611383587</v>
      </c>
      <c r="R797" s="4">
        <v>9</v>
      </c>
      <c r="S797" s="4" t="str" cm="1">
        <f t="array" ref="S797">_xlfn.IFS(R797=0,"None",R797&lt;3,"Low",R797&lt;6,"Medium",R797&lt;=10,"High")</f>
        <v>High</v>
      </c>
      <c r="T797" s="4" t="str" cm="1">
        <f t="array" ref="T797">_xlfn.IFS(M797&lt;=20,"Low",M797&lt;=50,"Medium",M797&lt;=90,"High")</f>
        <v>Medium</v>
      </c>
      <c r="U797" s="7">
        <f>Datos_Limpios[[#This Row],[Number of Complaints or Support]]/Datos_Limpios[[#This Row],[Account Length (in months)]]</f>
        <v>0.12857142857142856</v>
      </c>
      <c r="V797" s="4" t="str" cm="1">
        <f t="array" ref="V797">_xlfn.IFS(H797&lt;30,"Under 30",H797&lt;66,"Middle Age",H797&gt;=66,"Senior")</f>
        <v>Middle Age</v>
      </c>
      <c r="W797" s="4" t="s">
        <v>47</v>
      </c>
    </row>
    <row r="798" spans="1:23" x14ac:dyDescent="0.3">
      <c r="A798" s="4" t="s">
        <v>912</v>
      </c>
      <c r="B798" s="4" t="s">
        <v>24</v>
      </c>
      <c r="C798" s="4">
        <v>28</v>
      </c>
      <c r="D798" s="4">
        <v>0</v>
      </c>
      <c r="E798" s="4" t="s">
        <v>31</v>
      </c>
      <c r="F798" s="4" t="s">
        <v>110</v>
      </c>
      <c r="G798" s="4" t="s">
        <v>26</v>
      </c>
      <c r="H798" s="4">
        <v>54</v>
      </c>
      <c r="I798" s="4" t="s">
        <v>31</v>
      </c>
      <c r="J798" s="4">
        <v>4</v>
      </c>
      <c r="K798" s="4" t="s">
        <v>34</v>
      </c>
      <c r="L798" s="4" t="s">
        <v>35</v>
      </c>
      <c r="M798" s="4">
        <v>33</v>
      </c>
      <c r="P798" s="5">
        <v>45058</v>
      </c>
      <c r="Q798" s="6">
        <v>34.169319173405363</v>
      </c>
      <c r="R798" s="4">
        <v>6</v>
      </c>
      <c r="S798" s="4" t="str" cm="1">
        <f t="array" ref="S798">_xlfn.IFS(R798=0,"None",R798&lt;3,"Low",R798&lt;6,"Medium",R798&lt;=10,"High")</f>
        <v>High</v>
      </c>
      <c r="T798" s="4" t="str" cm="1">
        <f t="array" ref="T798">_xlfn.IFS(M798&lt;=20,"Low",M798&lt;=50,"Medium",M798&lt;=90,"High")</f>
        <v>Medium</v>
      </c>
      <c r="U798" s="7">
        <f>Datos_Limpios[[#This Row],[Number of Complaints or Support]]/Datos_Limpios[[#This Row],[Account Length (in months)]]</f>
        <v>0.21428571428571427</v>
      </c>
      <c r="V798" s="4" t="str" cm="1">
        <f t="array" ref="V798">_xlfn.IFS(H798&lt;30,"Under 30",H798&lt;66,"Middle Age",H798&gt;=66,"Senior")</f>
        <v>Middle Age</v>
      </c>
      <c r="W798" s="4" t="s">
        <v>29</v>
      </c>
    </row>
    <row r="799" spans="1:23" x14ac:dyDescent="0.3">
      <c r="A799" s="4" t="s">
        <v>913</v>
      </c>
      <c r="B799" s="4" t="s">
        <v>24</v>
      </c>
      <c r="C799" s="4">
        <v>21</v>
      </c>
      <c r="D799" s="4">
        <v>0</v>
      </c>
      <c r="E799" s="4" t="s">
        <v>24</v>
      </c>
      <c r="F799" s="4" t="s">
        <v>196</v>
      </c>
      <c r="G799" s="4" t="s">
        <v>26</v>
      </c>
      <c r="H799" s="4">
        <v>59</v>
      </c>
      <c r="I799" s="4" t="s">
        <v>24</v>
      </c>
      <c r="J799" s="4">
        <v>0</v>
      </c>
      <c r="K799" s="4" t="s">
        <v>34</v>
      </c>
      <c r="L799" s="4" t="s">
        <v>28</v>
      </c>
      <c r="M799" s="4">
        <v>46</v>
      </c>
      <c r="P799" s="5">
        <v>44547</v>
      </c>
      <c r="Q799" s="6">
        <v>53.45030149558351</v>
      </c>
      <c r="R799" s="4">
        <v>10</v>
      </c>
      <c r="S799" s="4" t="str" cm="1">
        <f t="array" ref="S799">_xlfn.IFS(R799=0,"None",R799&lt;3,"Low",R799&lt;6,"Medium",R799&lt;=10,"High")</f>
        <v>High</v>
      </c>
      <c r="T799" s="4" t="str" cm="1">
        <f t="array" ref="T799">_xlfn.IFS(M799&lt;=20,"Low",M799&lt;=50,"Medium",M799&lt;=90,"High")</f>
        <v>Medium</v>
      </c>
      <c r="U799" s="7">
        <f>Datos_Limpios[[#This Row],[Number of Complaints or Support]]/Datos_Limpios[[#This Row],[Account Length (in months)]]</f>
        <v>0.47619047619047616</v>
      </c>
      <c r="V799" s="4" t="str" cm="1">
        <f t="array" ref="V799">_xlfn.IFS(H799&lt;30,"Under 30",H799&lt;66,"Middle Age",H799&gt;=66,"Senior")</f>
        <v>Middle Age</v>
      </c>
      <c r="W799" s="4" t="s">
        <v>47</v>
      </c>
    </row>
    <row r="800" spans="1:23" x14ac:dyDescent="0.3">
      <c r="A800" s="4" t="s">
        <v>914</v>
      </c>
      <c r="B800" s="4" t="s">
        <v>24</v>
      </c>
      <c r="C800" s="4">
        <v>22</v>
      </c>
      <c r="D800" s="4">
        <v>0</v>
      </c>
      <c r="E800" s="4" t="s">
        <v>31</v>
      </c>
      <c r="F800" s="4" t="s">
        <v>120</v>
      </c>
      <c r="G800" s="4" t="s">
        <v>33</v>
      </c>
      <c r="H800" s="4">
        <v>65</v>
      </c>
      <c r="I800" s="4" t="s">
        <v>24</v>
      </c>
      <c r="J800" s="4">
        <v>0</v>
      </c>
      <c r="K800" s="4" t="s">
        <v>27</v>
      </c>
      <c r="L800" s="4" t="s">
        <v>28</v>
      </c>
      <c r="M800" s="4">
        <v>36</v>
      </c>
      <c r="P800" s="5">
        <v>45263</v>
      </c>
      <c r="Q800" s="6">
        <v>29.146187262604581</v>
      </c>
      <c r="R800" s="4">
        <v>8</v>
      </c>
      <c r="S800" s="4" t="str" cm="1">
        <f t="array" ref="S800">_xlfn.IFS(R800=0,"None",R800&lt;3,"Low",R800&lt;6,"Medium",R800&lt;=10,"High")</f>
        <v>High</v>
      </c>
      <c r="T800" s="4" t="str" cm="1">
        <f t="array" ref="T800">_xlfn.IFS(M800&lt;=20,"Low",M800&lt;=50,"Medium",M800&lt;=90,"High")</f>
        <v>Medium</v>
      </c>
      <c r="U800" s="7">
        <f>Datos_Limpios[[#This Row],[Number of Complaints or Support]]/Datos_Limpios[[#This Row],[Account Length (in months)]]</f>
        <v>0.36363636363636365</v>
      </c>
      <c r="V800" s="4" t="str" cm="1">
        <f t="array" ref="V800">_xlfn.IFS(H800&lt;30,"Under 30",H800&lt;66,"Middle Age",H800&gt;=66,"Senior")</f>
        <v>Middle Age</v>
      </c>
      <c r="W800" s="4" t="s">
        <v>29</v>
      </c>
    </row>
    <row r="801" spans="1:23" x14ac:dyDescent="0.3">
      <c r="A801" s="4" t="s">
        <v>915</v>
      </c>
      <c r="B801" s="4" t="s">
        <v>24</v>
      </c>
      <c r="C801" s="4">
        <v>23</v>
      </c>
      <c r="D801" s="4">
        <v>0</v>
      </c>
      <c r="E801" s="4" t="s">
        <v>24</v>
      </c>
      <c r="F801" s="4" t="s">
        <v>120</v>
      </c>
      <c r="G801" s="4" t="s">
        <v>33</v>
      </c>
      <c r="H801" s="4">
        <v>37</v>
      </c>
      <c r="I801" s="4" t="s">
        <v>24</v>
      </c>
      <c r="J801" s="4">
        <v>0</v>
      </c>
      <c r="K801" s="4" t="s">
        <v>34</v>
      </c>
      <c r="L801" s="4" t="s">
        <v>35</v>
      </c>
      <c r="M801" s="4">
        <v>28</v>
      </c>
      <c r="P801" s="5">
        <v>44731</v>
      </c>
      <c r="Q801" s="6">
        <v>27.685445725080971</v>
      </c>
      <c r="R801" s="4">
        <v>4</v>
      </c>
      <c r="S801" s="4" t="str" cm="1">
        <f t="array" ref="S801">_xlfn.IFS(R801=0,"None",R801&lt;3,"Low",R801&lt;6,"Medium",R801&lt;=10,"High")</f>
        <v>Medium</v>
      </c>
      <c r="T801" s="4" t="str" cm="1">
        <f t="array" ref="T801">_xlfn.IFS(M801&lt;=20,"Low",M801&lt;=50,"Medium",M801&lt;=90,"High")</f>
        <v>Medium</v>
      </c>
      <c r="U801" s="7">
        <f>Datos_Limpios[[#This Row],[Number of Complaints or Support]]/Datos_Limpios[[#This Row],[Account Length (in months)]]</f>
        <v>0.17391304347826086</v>
      </c>
      <c r="V801" s="4" t="str" cm="1">
        <f t="array" ref="V801">_xlfn.IFS(H801&lt;30,"Under 30",H801&lt;66,"Middle Age",H801&gt;=66,"Senior")</f>
        <v>Middle Age</v>
      </c>
      <c r="W801" s="4" t="s">
        <v>29</v>
      </c>
    </row>
    <row r="802" spans="1:23" x14ac:dyDescent="0.3">
      <c r="A802" s="4" t="s">
        <v>916</v>
      </c>
      <c r="B802" s="4" t="s">
        <v>24</v>
      </c>
      <c r="C802" s="4">
        <v>37</v>
      </c>
      <c r="D802" s="4">
        <v>2</v>
      </c>
      <c r="E802" s="4" t="s">
        <v>24</v>
      </c>
      <c r="F802" s="4" t="s">
        <v>85</v>
      </c>
      <c r="G802" s="4" t="s">
        <v>26</v>
      </c>
      <c r="H802" s="4">
        <v>52</v>
      </c>
      <c r="I802" s="4" t="s">
        <v>31</v>
      </c>
      <c r="J802" s="4">
        <v>6</v>
      </c>
      <c r="K802" s="4" t="s">
        <v>46</v>
      </c>
      <c r="L802" s="4" t="s">
        <v>28</v>
      </c>
      <c r="M802" s="4">
        <v>7</v>
      </c>
      <c r="P802" s="5">
        <v>44333</v>
      </c>
      <c r="Q802" s="6">
        <v>5.6677059847527422</v>
      </c>
      <c r="R802" s="4">
        <v>2</v>
      </c>
      <c r="S802" s="4" t="str" cm="1">
        <f t="array" ref="S802">_xlfn.IFS(R802=0,"None",R802&lt;3,"Low",R802&lt;6,"Medium",R802&lt;=10,"High")</f>
        <v>Low</v>
      </c>
      <c r="T802" s="4" t="str" cm="1">
        <f t="array" ref="T802">_xlfn.IFS(M802&lt;=20,"Low",M802&lt;=50,"Medium",M802&lt;=90,"High")</f>
        <v>Low</v>
      </c>
      <c r="U802" s="7">
        <f>Datos_Limpios[[#This Row],[Number of Complaints or Support]]/Datos_Limpios[[#This Row],[Account Length (in months)]]</f>
        <v>5.4054054054054057E-2</v>
      </c>
      <c r="V802" s="4" t="str" cm="1">
        <f t="array" ref="V802">_xlfn.IFS(H802&lt;30,"Under 30",H802&lt;66,"Middle Age",H802&gt;=66,"Senior")</f>
        <v>Middle Age</v>
      </c>
      <c r="W802" s="4" t="s">
        <v>43</v>
      </c>
    </row>
    <row r="803" spans="1:23" x14ac:dyDescent="0.3">
      <c r="A803" s="4" t="s">
        <v>917</v>
      </c>
      <c r="B803" s="4" t="s">
        <v>24</v>
      </c>
      <c r="C803" s="4">
        <v>12</v>
      </c>
      <c r="D803" s="4">
        <v>0</v>
      </c>
      <c r="E803" s="4" t="s">
        <v>31</v>
      </c>
      <c r="F803" s="4" t="s">
        <v>222</v>
      </c>
      <c r="G803" s="4" t="s">
        <v>33</v>
      </c>
      <c r="H803" s="4">
        <v>44</v>
      </c>
      <c r="I803" s="4" t="s">
        <v>31</v>
      </c>
      <c r="J803" s="4">
        <v>2</v>
      </c>
      <c r="K803" s="4" t="s">
        <v>27</v>
      </c>
      <c r="L803" s="4" t="s">
        <v>115</v>
      </c>
      <c r="M803" s="4">
        <v>32</v>
      </c>
      <c r="P803" s="5">
        <v>44558</v>
      </c>
      <c r="Q803" s="6">
        <v>37.592016925438507</v>
      </c>
      <c r="R803" s="4">
        <v>8</v>
      </c>
      <c r="S803" s="4" t="str" cm="1">
        <f t="array" ref="S803">_xlfn.IFS(R803=0,"None",R803&lt;3,"Low",R803&lt;6,"Medium",R803&lt;=10,"High")</f>
        <v>High</v>
      </c>
      <c r="T803" s="4" t="str" cm="1">
        <f t="array" ref="T803">_xlfn.IFS(M803&lt;=20,"Low",M803&lt;=50,"Medium",M803&lt;=90,"High")</f>
        <v>Medium</v>
      </c>
      <c r="U803" s="7">
        <f>Datos_Limpios[[#This Row],[Number of Complaints or Support]]/Datos_Limpios[[#This Row],[Account Length (in months)]]</f>
        <v>0.66666666666666663</v>
      </c>
      <c r="V803" s="4" t="str" cm="1">
        <f t="array" ref="V803">_xlfn.IFS(H803&lt;30,"Under 30",H803&lt;66,"Middle Age",H803&gt;=66,"Senior")</f>
        <v>Middle Age</v>
      </c>
      <c r="W803" s="4" t="s">
        <v>29</v>
      </c>
    </row>
    <row r="804" spans="1:23" x14ac:dyDescent="0.3">
      <c r="A804" s="4" t="s">
        <v>918</v>
      </c>
      <c r="B804" s="4" t="s">
        <v>24</v>
      </c>
      <c r="C804" s="4">
        <v>34</v>
      </c>
      <c r="D804" s="4">
        <v>0</v>
      </c>
      <c r="E804" s="4" t="s">
        <v>24</v>
      </c>
      <c r="F804" s="4" t="s">
        <v>42</v>
      </c>
      <c r="G804" s="4" t="s">
        <v>33</v>
      </c>
      <c r="H804" s="4">
        <v>21</v>
      </c>
      <c r="I804" s="4" t="s">
        <v>24</v>
      </c>
      <c r="J804" s="4">
        <v>0</v>
      </c>
      <c r="K804" s="4" t="s">
        <v>46</v>
      </c>
      <c r="L804" s="4" t="s">
        <v>28</v>
      </c>
      <c r="M804" s="4">
        <v>12</v>
      </c>
      <c r="P804" s="5">
        <v>44363</v>
      </c>
      <c r="Q804" s="6">
        <v>12.008763245993279</v>
      </c>
      <c r="R804" s="4">
        <v>6</v>
      </c>
      <c r="S804" s="4" t="str" cm="1">
        <f t="array" ref="S804">_xlfn.IFS(R804=0,"None",R804&lt;3,"Low",R804&lt;6,"Medium",R804&lt;=10,"High")</f>
        <v>High</v>
      </c>
      <c r="T804" s="4" t="str" cm="1">
        <f t="array" ref="T804">_xlfn.IFS(M804&lt;=20,"Low",M804&lt;=50,"Medium",M804&lt;=90,"High")</f>
        <v>Low</v>
      </c>
      <c r="U804" s="7">
        <f>Datos_Limpios[[#This Row],[Number of Complaints or Support]]/Datos_Limpios[[#This Row],[Account Length (in months)]]</f>
        <v>0.17647058823529413</v>
      </c>
      <c r="V804" s="4" t="str" cm="1">
        <f t="array" ref="V804">_xlfn.IFS(H804&lt;30,"Under 30",H804&lt;66,"Middle Age",H804&gt;=66,"Senior")</f>
        <v>Under 30</v>
      </c>
      <c r="W804" s="4" t="s">
        <v>43</v>
      </c>
    </row>
    <row r="805" spans="1:23" x14ac:dyDescent="0.3">
      <c r="A805" s="4" t="s">
        <v>919</v>
      </c>
      <c r="B805" s="4" t="s">
        <v>24</v>
      </c>
      <c r="C805" s="4">
        <v>18</v>
      </c>
      <c r="D805" s="4">
        <v>3</v>
      </c>
      <c r="E805" s="4" t="s">
        <v>24</v>
      </c>
      <c r="F805" s="4" t="s">
        <v>213</v>
      </c>
      <c r="G805" s="4" t="s">
        <v>33</v>
      </c>
      <c r="H805" s="4">
        <v>44</v>
      </c>
      <c r="I805" s="4" t="s">
        <v>24</v>
      </c>
      <c r="J805" s="4">
        <v>0</v>
      </c>
      <c r="K805" s="4" t="s">
        <v>34</v>
      </c>
      <c r="L805" s="4" t="s">
        <v>115</v>
      </c>
      <c r="M805" s="4">
        <v>10</v>
      </c>
      <c r="P805" s="5">
        <v>44123</v>
      </c>
      <c r="Q805" s="6">
        <v>8.7614574225835078</v>
      </c>
      <c r="R805" s="4">
        <v>8</v>
      </c>
      <c r="S805" s="4" t="str" cm="1">
        <f t="array" ref="S805">_xlfn.IFS(R805=0,"None",R805&lt;3,"Low",R805&lt;6,"Medium",R805&lt;=10,"High")</f>
        <v>High</v>
      </c>
      <c r="T805" s="4" t="str" cm="1">
        <f t="array" ref="T805">_xlfn.IFS(M805&lt;=20,"Low",M805&lt;=50,"Medium",M805&lt;=90,"High")</f>
        <v>Low</v>
      </c>
      <c r="U805" s="7">
        <f>Datos_Limpios[[#This Row],[Number of Complaints or Support]]/Datos_Limpios[[#This Row],[Account Length (in months)]]</f>
        <v>0.44444444444444442</v>
      </c>
      <c r="V805" s="4" t="str" cm="1">
        <f t="array" ref="V805">_xlfn.IFS(H805&lt;30,"Under 30",H805&lt;66,"Middle Age",H805&gt;=66,"Senior")</f>
        <v>Middle Age</v>
      </c>
      <c r="W805" s="4" t="s">
        <v>47</v>
      </c>
    </row>
    <row r="806" spans="1:23" x14ac:dyDescent="0.3">
      <c r="A806" s="4" t="s">
        <v>920</v>
      </c>
      <c r="B806" s="4" t="s">
        <v>24</v>
      </c>
      <c r="C806" s="4">
        <v>3</v>
      </c>
      <c r="D806" s="4">
        <v>0</v>
      </c>
      <c r="E806" s="4" t="s">
        <v>24</v>
      </c>
      <c r="F806" s="4" t="s">
        <v>60</v>
      </c>
      <c r="G806" s="4" t="s">
        <v>26</v>
      </c>
      <c r="H806" s="4">
        <v>66</v>
      </c>
      <c r="I806" s="4" t="s">
        <v>24</v>
      </c>
      <c r="J806" s="4">
        <v>0</v>
      </c>
      <c r="K806" s="4" t="s">
        <v>27</v>
      </c>
      <c r="L806" s="4" t="s">
        <v>35</v>
      </c>
      <c r="M806" s="4">
        <v>38</v>
      </c>
      <c r="P806" s="5">
        <v>45182</v>
      </c>
      <c r="Q806" s="6">
        <v>34.17280718361998</v>
      </c>
      <c r="R806" s="4">
        <v>6</v>
      </c>
      <c r="S806" s="4" t="str" cm="1">
        <f t="array" ref="S806">_xlfn.IFS(R806=0,"None",R806&lt;3,"Low",R806&lt;6,"Medium",R806&lt;=10,"High")</f>
        <v>High</v>
      </c>
      <c r="T806" s="4" t="str" cm="1">
        <f t="array" ref="T806">_xlfn.IFS(M806&lt;=20,"Low",M806&lt;=50,"Medium",M806&lt;=90,"High")</f>
        <v>Medium</v>
      </c>
      <c r="U806" s="7">
        <f>Datos_Limpios[[#This Row],[Number of Complaints or Support]]/Datos_Limpios[[#This Row],[Account Length (in months)]]</f>
        <v>2</v>
      </c>
      <c r="V806" s="4" t="str" cm="1">
        <f t="array" ref="V806">_xlfn.IFS(H806&lt;30,"Under 30",H806&lt;66,"Middle Age",H806&gt;=66,"Senior")</f>
        <v>Senior</v>
      </c>
      <c r="W806" s="4" t="s">
        <v>40</v>
      </c>
    </row>
    <row r="807" spans="1:23" x14ac:dyDescent="0.3">
      <c r="A807" s="4" t="s">
        <v>921</v>
      </c>
      <c r="B807" s="4" t="s">
        <v>24</v>
      </c>
      <c r="C807" s="4">
        <v>22</v>
      </c>
      <c r="D807" s="4">
        <v>0</v>
      </c>
      <c r="E807" s="4" t="s">
        <v>24</v>
      </c>
      <c r="F807" s="4" t="s">
        <v>118</v>
      </c>
      <c r="G807" s="4" t="s">
        <v>33</v>
      </c>
      <c r="H807" s="4">
        <v>65</v>
      </c>
      <c r="I807" s="4" t="s">
        <v>31</v>
      </c>
      <c r="J807" s="4">
        <v>5</v>
      </c>
      <c r="K807" s="4" t="s">
        <v>27</v>
      </c>
      <c r="L807" s="4" t="s">
        <v>35</v>
      </c>
      <c r="M807" s="4">
        <v>10</v>
      </c>
      <c r="P807" s="5">
        <v>44946</v>
      </c>
      <c r="Q807" s="6">
        <v>9.5311960673576142</v>
      </c>
      <c r="R807" s="4">
        <v>6</v>
      </c>
      <c r="S807" s="4" t="str" cm="1">
        <f t="array" ref="S807">_xlfn.IFS(R807=0,"None",R807&lt;3,"Low",R807&lt;6,"Medium",R807&lt;=10,"High")</f>
        <v>High</v>
      </c>
      <c r="T807" s="4" t="str" cm="1">
        <f t="array" ref="T807">_xlfn.IFS(M807&lt;=20,"Low",M807&lt;=50,"Medium",M807&lt;=90,"High")</f>
        <v>Low</v>
      </c>
      <c r="U807" s="7">
        <f>Datos_Limpios[[#This Row],[Number of Complaints or Support]]/Datos_Limpios[[#This Row],[Account Length (in months)]]</f>
        <v>0.27272727272727271</v>
      </c>
      <c r="V807" s="4" t="str" cm="1">
        <f t="array" ref="V807">_xlfn.IFS(H807&lt;30,"Under 30",H807&lt;66,"Middle Age",H807&gt;=66,"Senior")</f>
        <v>Middle Age</v>
      </c>
      <c r="W807" s="4" t="s">
        <v>47</v>
      </c>
    </row>
    <row r="808" spans="1:23" x14ac:dyDescent="0.3">
      <c r="A808" s="4" t="s">
        <v>922</v>
      </c>
      <c r="B808" s="4" t="s">
        <v>24</v>
      </c>
      <c r="C808" s="4">
        <v>71</v>
      </c>
      <c r="D808" s="4">
        <v>0</v>
      </c>
      <c r="E808" s="4" t="s">
        <v>24</v>
      </c>
      <c r="F808" s="4" t="s">
        <v>63</v>
      </c>
      <c r="G808" s="4" t="s">
        <v>26</v>
      </c>
      <c r="H808" s="4">
        <v>37</v>
      </c>
      <c r="I808" s="4" t="s">
        <v>24</v>
      </c>
      <c r="J808" s="4">
        <v>0</v>
      </c>
      <c r="K808" s="4" t="s">
        <v>34</v>
      </c>
      <c r="L808" s="4" t="s">
        <v>35</v>
      </c>
      <c r="M808" s="4">
        <v>57</v>
      </c>
      <c r="P808" s="5">
        <v>45128</v>
      </c>
      <c r="Q808" s="6">
        <v>55.432188678114997</v>
      </c>
      <c r="R808" s="4">
        <v>8</v>
      </c>
      <c r="S808" s="4" t="str" cm="1">
        <f t="array" ref="S808">_xlfn.IFS(R808=0,"None",R808&lt;3,"Low",R808&lt;6,"Medium",R808&lt;=10,"High")</f>
        <v>High</v>
      </c>
      <c r="T808" s="4" t="str" cm="1">
        <f t="array" ref="T808">_xlfn.IFS(M808&lt;=20,"Low",M808&lt;=50,"Medium",M808&lt;=90,"High")</f>
        <v>High</v>
      </c>
      <c r="U808" s="7">
        <f>Datos_Limpios[[#This Row],[Number of Complaints or Support]]/Datos_Limpios[[#This Row],[Account Length (in months)]]</f>
        <v>0.11267605633802817</v>
      </c>
      <c r="V808" s="4" t="str" cm="1">
        <f t="array" ref="V808">_xlfn.IFS(H808&lt;30,"Under 30",H808&lt;66,"Middle Age",H808&gt;=66,"Senior")</f>
        <v>Middle Age</v>
      </c>
      <c r="W808" s="4" t="s">
        <v>40</v>
      </c>
    </row>
    <row r="809" spans="1:23" x14ac:dyDescent="0.3">
      <c r="A809" s="4" t="s">
        <v>923</v>
      </c>
      <c r="B809" s="4" t="s">
        <v>24</v>
      </c>
      <c r="C809" s="4">
        <v>54</v>
      </c>
      <c r="D809" s="4">
        <v>0</v>
      </c>
      <c r="E809" s="4" t="s">
        <v>31</v>
      </c>
      <c r="F809" s="4" t="s">
        <v>98</v>
      </c>
      <c r="G809" s="4" t="s">
        <v>26</v>
      </c>
      <c r="H809" s="4">
        <v>70</v>
      </c>
      <c r="I809" s="4" t="s">
        <v>31</v>
      </c>
      <c r="J809" s="4">
        <v>2</v>
      </c>
      <c r="K809" s="4" t="s">
        <v>34</v>
      </c>
      <c r="L809" s="4" t="s">
        <v>35</v>
      </c>
      <c r="M809" s="4">
        <v>34</v>
      </c>
      <c r="P809" s="5">
        <v>44301</v>
      </c>
      <c r="Q809" s="6">
        <v>36.202722923677243</v>
      </c>
      <c r="R809" s="4">
        <v>4</v>
      </c>
      <c r="S809" s="4" t="str" cm="1">
        <f t="array" ref="S809">_xlfn.IFS(R809=0,"None",R809&lt;3,"Low",R809&lt;6,"Medium",R809&lt;=10,"High")</f>
        <v>Medium</v>
      </c>
      <c r="T809" s="4" t="str" cm="1">
        <f t="array" ref="T809">_xlfn.IFS(M809&lt;=20,"Low",M809&lt;=50,"Medium",M809&lt;=90,"High")</f>
        <v>Medium</v>
      </c>
      <c r="U809" s="7">
        <f>Datos_Limpios[[#This Row],[Number of Complaints or Support]]/Datos_Limpios[[#This Row],[Account Length (in months)]]</f>
        <v>7.407407407407407E-2</v>
      </c>
      <c r="V809" s="4" t="str" cm="1">
        <f t="array" ref="V809">_xlfn.IFS(H809&lt;30,"Under 30",H809&lt;66,"Middle Age",H809&gt;=66,"Senior")</f>
        <v>Senior</v>
      </c>
      <c r="W809" s="4" t="s">
        <v>29</v>
      </c>
    </row>
    <row r="810" spans="1:23" x14ac:dyDescent="0.3">
      <c r="A810" s="4" t="s">
        <v>924</v>
      </c>
      <c r="B810" s="4" t="s">
        <v>31</v>
      </c>
      <c r="C810" s="4">
        <v>1</v>
      </c>
      <c r="D810" s="4">
        <v>0</v>
      </c>
      <c r="E810" s="4" t="s">
        <v>31</v>
      </c>
      <c r="F810" s="4" t="s">
        <v>106</v>
      </c>
      <c r="G810" s="4" t="s">
        <v>33</v>
      </c>
      <c r="H810" s="4">
        <v>68</v>
      </c>
      <c r="I810" s="4" t="s">
        <v>24</v>
      </c>
      <c r="J810" s="4">
        <v>0</v>
      </c>
      <c r="K810" s="4" t="s">
        <v>27</v>
      </c>
      <c r="L810" s="4" t="s">
        <v>35</v>
      </c>
      <c r="M810" s="4">
        <v>17</v>
      </c>
      <c r="N810" s="4" t="s">
        <v>66</v>
      </c>
      <c r="O810" s="4" t="s">
        <v>317</v>
      </c>
      <c r="P810" s="5">
        <v>43969</v>
      </c>
      <c r="Q810" s="6">
        <v>18.005293764012279</v>
      </c>
      <c r="R810" s="4">
        <v>4</v>
      </c>
      <c r="S810" s="4" t="str" cm="1">
        <f t="array" ref="S810">_xlfn.IFS(R810=0,"None",R810&lt;3,"Low",R810&lt;6,"Medium",R810&lt;=10,"High")</f>
        <v>Medium</v>
      </c>
      <c r="T810" s="4" t="str" cm="1">
        <f t="array" ref="T810">_xlfn.IFS(M810&lt;=20,"Low",M810&lt;=50,"Medium",M810&lt;=90,"High")</f>
        <v>Low</v>
      </c>
      <c r="U810" s="7">
        <f>Datos_Limpios[[#This Row],[Number of Complaints or Support]]/Datos_Limpios[[#This Row],[Account Length (in months)]]</f>
        <v>4</v>
      </c>
      <c r="V810" s="4" t="str" cm="1">
        <f t="array" ref="V810">_xlfn.IFS(H810&lt;30,"Under 30",H810&lt;66,"Middle Age",H810&gt;=66,"Senior")</f>
        <v>Senior</v>
      </c>
      <c r="W810" s="4" t="s">
        <v>29</v>
      </c>
    </row>
    <row r="811" spans="1:23" x14ac:dyDescent="0.3">
      <c r="A811" s="4" t="s">
        <v>925</v>
      </c>
      <c r="B811" s="4" t="s">
        <v>24</v>
      </c>
      <c r="C811" s="4">
        <v>20</v>
      </c>
      <c r="D811" s="4">
        <v>1</v>
      </c>
      <c r="E811" s="4" t="s">
        <v>31</v>
      </c>
      <c r="F811" s="4" t="s">
        <v>132</v>
      </c>
      <c r="G811" s="4" t="s">
        <v>26</v>
      </c>
      <c r="H811" s="4">
        <v>44</v>
      </c>
      <c r="I811" s="4" t="s">
        <v>24</v>
      </c>
      <c r="J811" s="4">
        <v>0</v>
      </c>
      <c r="K811" s="4" t="s">
        <v>27</v>
      </c>
      <c r="L811" s="4" t="s">
        <v>28</v>
      </c>
      <c r="M811" s="4">
        <v>10</v>
      </c>
      <c r="P811" s="5">
        <v>44722</v>
      </c>
      <c r="Q811" s="6">
        <v>9.5266760569655169</v>
      </c>
      <c r="R811" s="4">
        <v>6</v>
      </c>
      <c r="S811" s="4" t="str" cm="1">
        <f t="array" ref="S811">_xlfn.IFS(R811=0,"None",R811&lt;3,"Low",R811&lt;6,"Medium",R811&lt;=10,"High")</f>
        <v>High</v>
      </c>
      <c r="T811" s="4" t="str" cm="1">
        <f t="array" ref="T811">_xlfn.IFS(M811&lt;=20,"Low",M811&lt;=50,"Medium",M811&lt;=90,"High")</f>
        <v>Low</v>
      </c>
      <c r="U811" s="7">
        <f>Datos_Limpios[[#This Row],[Number of Complaints or Support]]/Datos_Limpios[[#This Row],[Account Length (in months)]]</f>
        <v>0.3</v>
      </c>
      <c r="V811" s="4" t="str" cm="1">
        <f t="array" ref="V811">_xlfn.IFS(H811&lt;30,"Under 30",H811&lt;66,"Middle Age",H811&gt;=66,"Senior")</f>
        <v>Middle Age</v>
      </c>
      <c r="W811" s="4" t="s">
        <v>43</v>
      </c>
    </row>
    <row r="812" spans="1:23" x14ac:dyDescent="0.3">
      <c r="A812" s="4" t="s">
        <v>926</v>
      </c>
      <c r="B812" s="4" t="s">
        <v>24</v>
      </c>
      <c r="C812" s="4">
        <v>1</v>
      </c>
      <c r="D812" s="4">
        <v>1</v>
      </c>
      <c r="E812" s="4" t="s">
        <v>31</v>
      </c>
      <c r="F812" s="4" t="s">
        <v>196</v>
      </c>
      <c r="G812" s="4" t="s">
        <v>26</v>
      </c>
      <c r="H812" s="4">
        <v>49</v>
      </c>
      <c r="I812" s="4" t="s">
        <v>24</v>
      </c>
      <c r="J812" s="4">
        <v>0</v>
      </c>
      <c r="K812" s="4" t="s">
        <v>27</v>
      </c>
      <c r="L812" s="4" t="s">
        <v>28</v>
      </c>
      <c r="M812" s="4">
        <v>28</v>
      </c>
      <c r="P812" s="5">
        <v>44383</v>
      </c>
      <c r="Q812" s="6">
        <v>28.040899573280161</v>
      </c>
      <c r="R812" s="4">
        <v>8</v>
      </c>
      <c r="S812" s="4" t="str" cm="1">
        <f t="array" ref="S812">_xlfn.IFS(R812=0,"None",R812&lt;3,"Low",R812&lt;6,"Medium",R812&lt;=10,"High")</f>
        <v>High</v>
      </c>
      <c r="T812" s="4" t="str" cm="1">
        <f t="array" ref="T812">_xlfn.IFS(M812&lt;=20,"Low",M812&lt;=50,"Medium",M812&lt;=90,"High")</f>
        <v>Medium</v>
      </c>
      <c r="U812" s="7">
        <f>Datos_Limpios[[#This Row],[Number of Complaints or Support]]/Datos_Limpios[[#This Row],[Account Length (in months)]]</f>
        <v>8</v>
      </c>
      <c r="V812" s="4" t="str" cm="1">
        <f t="array" ref="V812">_xlfn.IFS(H812&lt;30,"Under 30",H812&lt;66,"Middle Age",H812&gt;=66,"Senior")</f>
        <v>Middle Age</v>
      </c>
      <c r="W812" s="4" t="s">
        <v>47</v>
      </c>
    </row>
    <row r="813" spans="1:23" x14ac:dyDescent="0.3">
      <c r="A813" s="4" t="s">
        <v>927</v>
      </c>
      <c r="B813" s="4" t="s">
        <v>24</v>
      </c>
      <c r="C813" s="4">
        <v>59</v>
      </c>
      <c r="D813" s="4">
        <v>0</v>
      </c>
      <c r="E813" s="4" t="s">
        <v>31</v>
      </c>
      <c r="F813" s="4" t="s">
        <v>68</v>
      </c>
      <c r="G813" s="4" t="s">
        <v>26</v>
      </c>
      <c r="H813" s="4">
        <v>42</v>
      </c>
      <c r="I813" s="4" t="s">
        <v>24</v>
      </c>
      <c r="J813" s="4">
        <v>0</v>
      </c>
      <c r="K813" s="4" t="s">
        <v>34</v>
      </c>
      <c r="L813" s="4" t="s">
        <v>28</v>
      </c>
      <c r="M813" s="4">
        <v>52</v>
      </c>
      <c r="P813" s="5">
        <v>44863</v>
      </c>
      <c r="Q813" s="6">
        <v>45.192579078997269</v>
      </c>
      <c r="R813" s="4">
        <v>5</v>
      </c>
      <c r="S813" s="4" t="str" cm="1">
        <f t="array" ref="S813">_xlfn.IFS(R813=0,"None",R813&lt;3,"Low",R813&lt;6,"Medium",R813&lt;=10,"High")</f>
        <v>Medium</v>
      </c>
      <c r="T813" s="4" t="str" cm="1">
        <f t="array" ref="T813">_xlfn.IFS(M813&lt;=20,"Low",M813&lt;=50,"Medium",M813&lt;=90,"High")</f>
        <v>High</v>
      </c>
      <c r="U813" s="7">
        <f>Datos_Limpios[[#This Row],[Number of Complaints or Support]]/Datos_Limpios[[#This Row],[Account Length (in months)]]</f>
        <v>8.4745762711864403E-2</v>
      </c>
      <c r="V813" s="4" t="str" cm="1">
        <f t="array" ref="V813">_xlfn.IFS(H813&lt;30,"Under 30",H813&lt;66,"Middle Age",H813&gt;=66,"Senior")</f>
        <v>Middle Age</v>
      </c>
      <c r="W813" s="4" t="s">
        <v>40</v>
      </c>
    </row>
    <row r="814" spans="1:23" x14ac:dyDescent="0.3">
      <c r="A814" s="4" t="s">
        <v>928</v>
      </c>
      <c r="B814" s="4" t="s">
        <v>24</v>
      </c>
      <c r="C814" s="4">
        <v>54</v>
      </c>
      <c r="D814" s="4">
        <v>0</v>
      </c>
      <c r="E814" s="4" t="s">
        <v>31</v>
      </c>
      <c r="F814" s="4" t="s">
        <v>102</v>
      </c>
      <c r="G814" s="4" t="s">
        <v>26</v>
      </c>
      <c r="H814" s="4">
        <v>37</v>
      </c>
      <c r="I814" s="4" t="s">
        <v>24</v>
      </c>
      <c r="J814" s="4">
        <v>0</v>
      </c>
      <c r="K814" s="4" t="s">
        <v>34</v>
      </c>
      <c r="L814" s="4" t="s">
        <v>35</v>
      </c>
      <c r="M814" s="4">
        <v>28</v>
      </c>
      <c r="P814" s="5">
        <v>43941</v>
      </c>
      <c r="Q814" s="6">
        <v>23.62095061713563</v>
      </c>
      <c r="R814" s="4">
        <v>2</v>
      </c>
      <c r="S814" s="4" t="str" cm="1">
        <f t="array" ref="S814">_xlfn.IFS(R814=0,"None",R814&lt;3,"Low",R814&lt;6,"Medium",R814&lt;=10,"High")</f>
        <v>Low</v>
      </c>
      <c r="T814" s="4" t="str" cm="1">
        <f t="array" ref="T814">_xlfn.IFS(M814&lt;=20,"Low",M814&lt;=50,"Medium",M814&lt;=90,"High")</f>
        <v>Medium</v>
      </c>
      <c r="U814" s="7">
        <f>Datos_Limpios[[#This Row],[Number of Complaints or Support]]/Datos_Limpios[[#This Row],[Account Length (in months)]]</f>
        <v>3.7037037037037035E-2</v>
      </c>
      <c r="V814" s="4" t="str" cm="1">
        <f t="array" ref="V814">_xlfn.IFS(H814&lt;30,"Under 30",H814&lt;66,"Middle Age",H814&gt;=66,"Senior")</f>
        <v>Middle Age</v>
      </c>
      <c r="W814" s="4" t="s">
        <v>40</v>
      </c>
    </row>
    <row r="815" spans="1:23" x14ac:dyDescent="0.3">
      <c r="A815" s="4" t="s">
        <v>929</v>
      </c>
      <c r="B815" s="4" t="s">
        <v>24</v>
      </c>
      <c r="C815" s="4">
        <v>72</v>
      </c>
      <c r="D815" s="4">
        <v>2</v>
      </c>
      <c r="E815" s="4" t="s">
        <v>31</v>
      </c>
      <c r="F815" s="4" t="s">
        <v>56</v>
      </c>
      <c r="G815" s="4" t="s">
        <v>33</v>
      </c>
      <c r="H815" s="4">
        <v>73</v>
      </c>
      <c r="I815" s="4" t="s">
        <v>24</v>
      </c>
      <c r="J815" s="4">
        <v>0</v>
      </c>
      <c r="K815" s="4" t="s">
        <v>46</v>
      </c>
      <c r="L815" s="4" t="s">
        <v>28</v>
      </c>
      <c r="M815" s="4">
        <v>37</v>
      </c>
      <c r="P815" s="5">
        <v>44720</v>
      </c>
      <c r="Q815" s="6">
        <v>41.780105712045113</v>
      </c>
      <c r="R815" s="4">
        <v>10</v>
      </c>
      <c r="S815" s="4" t="str" cm="1">
        <f t="array" ref="S815">_xlfn.IFS(R815=0,"None",R815&lt;3,"Low",R815&lt;6,"Medium",R815&lt;=10,"High")</f>
        <v>High</v>
      </c>
      <c r="T815" s="4" t="str" cm="1">
        <f t="array" ref="T815">_xlfn.IFS(M815&lt;=20,"Low",M815&lt;=50,"Medium",M815&lt;=90,"High")</f>
        <v>Medium</v>
      </c>
      <c r="U815" s="7">
        <f>Datos_Limpios[[#This Row],[Number of Complaints or Support]]/Datos_Limpios[[#This Row],[Account Length (in months)]]</f>
        <v>0.1388888888888889</v>
      </c>
      <c r="V815" s="4" t="str" cm="1">
        <f t="array" ref="V815">_xlfn.IFS(H815&lt;30,"Under 30",H815&lt;66,"Middle Age",H815&gt;=66,"Senior")</f>
        <v>Senior</v>
      </c>
      <c r="W815" s="4" t="s">
        <v>29</v>
      </c>
    </row>
    <row r="816" spans="1:23" x14ac:dyDescent="0.3">
      <c r="A816" s="4" t="s">
        <v>930</v>
      </c>
      <c r="B816" s="4" t="s">
        <v>24</v>
      </c>
      <c r="C816" s="4">
        <v>54</v>
      </c>
      <c r="D816" s="4">
        <v>1</v>
      </c>
      <c r="E816" s="4" t="s">
        <v>24</v>
      </c>
      <c r="F816" s="4" t="s">
        <v>63</v>
      </c>
      <c r="G816" s="4" t="s">
        <v>33</v>
      </c>
      <c r="H816" s="4">
        <v>33</v>
      </c>
      <c r="I816" s="4" t="s">
        <v>24</v>
      </c>
      <c r="J816" s="4">
        <v>0</v>
      </c>
      <c r="K816" s="4" t="s">
        <v>34</v>
      </c>
      <c r="L816" s="4" t="s">
        <v>35</v>
      </c>
      <c r="M816" s="4">
        <v>9</v>
      </c>
      <c r="P816" s="5">
        <v>45264</v>
      </c>
      <c r="Q816" s="6">
        <v>7.815474708753408</v>
      </c>
      <c r="R816" s="4">
        <v>6</v>
      </c>
      <c r="S816" s="4" t="str" cm="1">
        <f t="array" ref="S816">_xlfn.IFS(R816=0,"None",R816&lt;3,"Low",R816&lt;6,"Medium",R816&lt;=10,"High")</f>
        <v>High</v>
      </c>
      <c r="T816" s="4" t="str" cm="1">
        <f t="array" ref="T816">_xlfn.IFS(M816&lt;=20,"Low",M816&lt;=50,"Medium",M816&lt;=90,"High")</f>
        <v>Low</v>
      </c>
      <c r="U816" s="7">
        <f>Datos_Limpios[[#This Row],[Number of Complaints or Support]]/Datos_Limpios[[#This Row],[Account Length (in months)]]</f>
        <v>0.1111111111111111</v>
      </c>
      <c r="V816" s="4" t="str" cm="1">
        <f t="array" ref="V816">_xlfn.IFS(H816&lt;30,"Under 30",H816&lt;66,"Middle Age",H816&gt;=66,"Senior")</f>
        <v>Middle Age</v>
      </c>
      <c r="W816" s="4" t="s">
        <v>40</v>
      </c>
    </row>
    <row r="817" spans="1:23" x14ac:dyDescent="0.3">
      <c r="A817" s="4" t="s">
        <v>931</v>
      </c>
      <c r="B817" s="4" t="s">
        <v>24</v>
      </c>
      <c r="C817" s="4">
        <v>4</v>
      </c>
      <c r="D817" s="4">
        <v>0</v>
      </c>
      <c r="E817" s="4" t="s">
        <v>31</v>
      </c>
      <c r="F817" s="4" t="s">
        <v>120</v>
      </c>
      <c r="G817" s="4" t="s">
        <v>26</v>
      </c>
      <c r="H817" s="4">
        <v>70</v>
      </c>
      <c r="I817" s="4" t="s">
        <v>24</v>
      </c>
      <c r="J817" s="4">
        <v>0</v>
      </c>
      <c r="K817" s="4" t="s">
        <v>34</v>
      </c>
      <c r="L817" s="4" t="s">
        <v>35</v>
      </c>
      <c r="M817" s="4">
        <v>44</v>
      </c>
      <c r="P817" s="5">
        <v>43870</v>
      </c>
      <c r="Q817" s="6">
        <v>39.610836936081782</v>
      </c>
      <c r="R817" s="4">
        <v>3</v>
      </c>
      <c r="S817" s="4" t="str" cm="1">
        <f t="array" ref="S817">_xlfn.IFS(R817=0,"None",R817&lt;3,"Low",R817&lt;6,"Medium",R817&lt;=10,"High")</f>
        <v>Medium</v>
      </c>
      <c r="T817" s="4" t="str" cm="1">
        <f t="array" ref="T817">_xlfn.IFS(M817&lt;=20,"Low",M817&lt;=50,"Medium",M817&lt;=90,"High")</f>
        <v>Medium</v>
      </c>
      <c r="U817" s="7">
        <f>Datos_Limpios[[#This Row],[Number of Complaints or Support]]/Datos_Limpios[[#This Row],[Account Length (in months)]]</f>
        <v>0.75</v>
      </c>
      <c r="V817" s="4" t="str" cm="1">
        <f t="array" ref="V817">_xlfn.IFS(H817&lt;30,"Under 30",H817&lt;66,"Middle Age",H817&gt;=66,"Senior")</f>
        <v>Senior</v>
      </c>
      <c r="W817" s="4" t="s">
        <v>29</v>
      </c>
    </row>
    <row r="818" spans="1:23" x14ac:dyDescent="0.3">
      <c r="A818" s="4" t="s">
        <v>932</v>
      </c>
      <c r="B818" s="4" t="s">
        <v>24</v>
      </c>
      <c r="C818" s="4">
        <v>71</v>
      </c>
      <c r="D818" s="4">
        <v>2</v>
      </c>
      <c r="E818" s="4" t="s">
        <v>31</v>
      </c>
      <c r="F818" s="4" t="s">
        <v>32</v>
      </c>
      <c r="G818" s="4" t="s">
        <v>33</v>
      </c>
      <c r="H818" s="4">
        <v>37</v>
      </c>
      <c r="I818" s="4" t="s">
        <v>24</v>
      </c>
      <c r="J818" s="4">
        <v>0</v>
      </c>
      <c r="K818" s="4" t="s">
        <v>46</v>
      </c>
      <c r="L818" s="4" t="s">
        <v>28</v>
      </c>
      <c r="M818" s="4">
        <v>48</v>
      </c>
      <c r="P818" s="5">
        <v>44618</v>
      </c>
      <c r="Q818" s="6">
        <v>45.95117148186187</v>
      </c>
      <c r="R818" s="4">
        <v>8</v>
      </c>
      <c r="S818" s="4" t="str" cm="1">
        <f t="array" ref="S818">_xlfn.IFS(R818=0,"None",R818&lt;3,"Low",R818&lt;6,"Medium",R818&lt;=10,"High")</f>
        <v>High</v>
      </c>
      <c r="T818" s="4" t="str" cm="1">
        <f t="array" ref="T818">_xlfn.IFS(M818&lt;=20,"Low",M818&lt;=50,"Medium",M818&lt;=90,"High")</f>
        <v>Medium</v>
      </c>
      <c r="U818" s="7">
        <f>Datos_Limpios[[#This Row],[Number of Complaints or Support]]/Datos_Limpios[[#This Row],[Account Length (in months)]]</f>
        <v>0.11267605633802817</v>
      </c>
      <c r="V818" s="4" t="str" cm="1">
        <f t="array" ref="V818">_xlfn.IFS(H818&lt;30,"Under 30",H818&lt;66,"Middle Age",H818&gt;=66,"Senior")</f>
        <v>Middle Age</v>
      </c>
      <c r="W818" s="4" t="s">
        <v>29</v>
      </c>
    </row>
    <row r="819" spans="1:23" x14ac:dyDescent="0.3">
      <c r="A819" s="4" t="s">
        <v>933</v>
      </c>
      <c r="B819" s="4" t="s">
        <v>31</v>
      </c>
      <c r="C819" s="4">
        <v>2</v>
      </c>
      <c r="D819" s="4">
        <v>3</v>
      </c>
      <c r="E819" s="4" t="s">
        <v>24</v>
      </c>
      <c r="F819" s="4" t="s">
        <v>140</v>
      </c>
      <c r="G819" s="4" t="s">
        <v>26</v>
      </c>
      <c r="H819" s="4">
        <v>64</v>
      </c>
      <c r="I819" s="4" t="s">
        <v>24</v>
      </c>
      <c r="J819" s="4">
        <v>0</v>
      </c>
      <c r="K819" s="4" t="s">
        <v>27</v>
      </c>
      <c r="L819" s="4" t="s">
        <v>115</v>
      </c>
      <c r="M819" s="4">
        <v>12</v>
      </c>
      <c r="N819" s="4" t="s">
        <v>75</v>
      </c>
      <c r="O819" s="4" t="s">
        <v>133</v>
      </c>
      <c r="P819" s="5">
        <v>44364</v>
      </c>
      <c r="Q819" s="6">
        <v>11.968759352846019</v>
      </c>
      <c r="R819" s="4">
        <v>6</v>
      </c>
      <c r="S819" s="4" t="str" cm="1">
        <f t="array" ref="S819">_xlfn.IFS(R819=0,"None",R819&lt;3,"Low",R819&lt;6,"Medium",R819&lt;=10,"High")</f>
        <v>High</v>
      </c>
      <c r="T819" s="4" t="str" cm="1">
        <f t="array" ref="T819">_xlfn.IFS(M819&lt;=20,"Low",M819&lt;=50,"Medium",M819&lt;=90,"High")</f>
        <v>Low</v>
      </c>
      <c r="U819" s="7">
        <f>Datos_Limpios[[#This Row],[Number of Complaints or Support]]/Datos_Limpios[[#This Row],[Account Length (in months)]]</f>
        <v>3</v>
      </c>
      <c r="V819" s="4" t="str" cm="1">
        <f t="array" ref="V819">_xlfn.IFS(H819&lt;30,"Under 30",H819&lt;66,"Middle Age",H819&gt;=66,"Senior")</f>
        <v>Middle Age</v>
      </c>
      <c r="W819" s="4" t="s">
        <v>40</v>
      </c>
    </row>
    <row r="820" spans="1:23" x14ac:dyDescent="0.3">
      <c r="A820" s="4" t="s">
        <v>934</v>
      </c>
      <c r="B820" s="4" t="s">
        <v>31</v>
      </c>
      <c r="C820" s="4">
        <v>1</v>
      </c>
      <c r="D820" s="4">
        <v>2</v>
      </c>
      <c r="E820" s="4" t="s">
        <v>24</v>
      </c>
      <c r="F820" s="4" t="s">
        <v>132</v>
      </c>
      <c r="G820" s="4" t="s">
        <v>33</v>
      </c>
      <c r="H820" s="4">
        <v>37</v>
      </c>
      <c r="I820" s="4" t="s">
        <v>24</v>
      </c>
      <c r="J820" s="4">
        <v>0</v>
      </c>
      <c r="K820" s="4" t="s">
        <v>27</v>
      </c>
      <c r="L820" s="4" t="s">
        <v>28</v>
      </c>
      <c r="M820" s="4">
        <v>8</v>
      </c>
      <c r="N820" s="4" t="s">
        <v>38</v>
      </c>
      <c r="O820" s="4" t="s">
        <v>142</v>
      </c>
      <c r="P820" s="5">
        <v>44811</v>
      </c>
      <c r="Q820" s="6">
        <v>6.846851866779696</v>
      </c>
      <c r="R820" s="4">
        <v>8</v>
      </c>
      <c r="S820" s="4" t="str" cm="1">
        <f t="array" ref="S820">_xlfn.IFS(R820=0,"None",R820&lt;3,"Low",R820&lt;6,"Medium",R820&lt;=10,"High")</f>
        <v>High</v>
      </c>
      <c r="T820" s="4" t="str" cm="1">
        <f t="array" ref="T820">_xlfn.IFS(M820&lt;=20,"Low",M820&lt;=50,"Medium",M820&lt;=90,"High")</f>
        <v>Low</v>
      </c>
      <c r="U820" s="7">
        <f>Datos_Limpios[[#This Row],[Number of Complaints or Support]]/Datos_Limpios[[#This Row],[Account Length (in months)]]</f>
        <v>8</v>
      </c>
      <c r="V820" s="4" t="str" cm="1">
        <f t="array" ref="V820">_xlfn.IFS(H820&lt;30,"Under 30",H820&lt;66,"Middle Age",H820&gt;=66,"Senior")</f>
        <v>Middle Age</v>
      </c>
      <c r="W820" s="4" t="s">
        <v>43</v>
      </c>
    </row>
    <row r="821" spans="1:23" x14ac:dyDescent="0.3">
      <c r="A821" s="4" t="s">
        <v>935</v>
      </c>
      <c r="B821" s="4" t="s">
        <v>31</v>
      </c>
      <c r="C821" s="4">
        <v>5</v>
      </c>
      <c r="D821" s="4">
        <v>5</v>
      </c>
      <c r="E821" s="4" t="s">
        <v>31</v>
      </c>
      <c r="F821" s="4" t="s">
        <v>45</v>
      </c>
      <c r="G821" s="4" t="s">
        <v>26</v>
      </c>
      <c r="H821" s="4">
        <v>51</v>
      </c>
      <c r="I821" s="4" t="s">
        <v>24</v>
      </c>
      <c r="J821" s="4">
        <v>0</v>
      </c>
      <c r="K821" s="4" t="s">
        <v>27</v>
      </c>
      <c r="L821" s="4" t="s">
        <v>35</v>
      </c>
      <c r="M821" s="4">
        <v>59</v>
      </c>
      <c r="N821" s="4" t="s">
        <v>92</v>
      </c>
      <c r="O821" s="4" t="s">
        <v>234</v>
      </c>
      <c r="P821" s="5">
        <v>44257</v>
      </c>
      <c r="Q821" s="6">
        <v>51.141646001530667</v>
      </c>
      <c r="R821" s="4">
        <v>2</v>
      </c>
      <c r="S821" s="4" t="str" cm="1">
        <f t="array" ref="S821">_xlfn.IFS(R821=0,"None",R821&lt;3,"Low",R821&lt;6,"Medium",R821&lt;=10,"High")</f>
        <v>Low</v>
      </c>
      <c r="T821" s="4" t="str" cm="1">
        <f t="array" ref="T821">_xlfn.IFS(M821&lt;=20,"Low",M821&lt;=50,"Medium",M821&lt;=90,"High")</f>
        <v>High</v>
      </c>
      <c r="U821" s="7">
        <f>Datos_Limpios[[#This Row],[Number of Complaints or Support]]/Datos_Limpios[[#This Row],[Account Length (in months)]]</f>
        <v>0.4</v>
      </c>
      <c r="V821" s="4" t="str" cm="1">
        <f t="array" ref="V821">_xlfn.IFS(H821&lt;30,"Under 30",H821&lt;66,"Middle Age",H821&gt;=66,"Senior")</f>
        <v>Middle Age</v>
      </c>
      <c r="W821" s="4" t="s">
        <v>47</v>
      </c>
    </row>
    <row r="822" spans="1:23" x14ac:dyDescent="0.3">
      <c r="A822" s="4" t="s">
        <v>936</v>
      </c>
      <c r="B822" s="4" t="s">
        <v>24</v>
      </c>
      <c r="C822" s="4">
        <v>1</v>
      </c>
      <c r="D822" s="4">
        <v>0</v>
      </c>
      <c r="E822" s="4" t="s">
        <v>24</v>
      </c>
      <c r="F822" s="4" t="s">
        <v>37</v>
      </c>
      <c r="G822" s="4" t="s">
        <v>33</v>
      </c>
      <c r="H822" s="4">
        <v>20</v>
      </c>
      <c r="I822" s="4" t="s">
        <v>24</v>
      </c>
      <c r="J822" s="4">
        <v>0</v>
      </c>
      <c r="K822" s="4" t="s">
        <v>27</v>
      </c>
      <c r="L822" s="4" t="s">
        <v>35</v>
      </c>
      <c r="M822" s="4">
        <v>12</v>
      </c>
      <c r="P822" s="5">
        <v>45226</v>
      </c>
      <c r="Q822" s="6">
        <v>13.02475802111225</v>
      </c>
      <c r="R822" s="4">
        <v>7</v>
      </c>
      <c r="S822" s="4" t="str" cm="1">
        <f t="array" ref="S822">_xlfn.IFS(R822=0,"None",R822&lt;3,"Low",R822&lt;6,"Medium",R822&lt;=10,"High")</f>
        <v>High</v>
      </c>
      <c r="T822" s="4" t="str" cm="1">
        <f t="array" ref="T822">_xlfn.IFS(M822&lt;=20,"Low",M822&lt;=50,"Medium",M822&lt;=90,"High")</f>
        <v>Low</v>
      </c>
      <c r="U822" s="7">
        <f>Datos_Limpios[[#This Row],[Number of Complaints or Support]]/Datos_Limpios[[#This Row],[Account Length (in months)]]</f>
        <v>7</v>
      </c>
      <c r="V822" s="4" t="str" cm="1">
        <f t="array" ref="V822">_xlfn.IFS(H822&lt;30,"Under 30",H822&lt;66,"Middle Age",H822&gt;=66,"Senior")</f>
        <v>Under 30</v>
      </c>
      <c r="W822" s="4" t="s">
        <v>40</v>
      </c>
    </row>
    <row r="823" spans="1:23" x14ac:dyDescent="0.3">
      <c r="A823" s="4" t="s">
        <v>937</v>
      </c>
      <c r="B823" s="4" t="s">
        <v>24</v>
      </c>
      <c r="C823" s="4">
        <v>21</v>
      </c>
      <c r="D823" s="4">
        <v>0</v>
      </c>
      <c r="E823" s="4" t="s">
        <v>24</v>
      </c>
      <c r="F823" s="4" t="s">
        <v>49</v>
      </c>
      <c r="G823" s="4" t="s">
        <v>33</v>
      </c>
      <c r="H823" s="4">
        <v>54</v>
      </c>
      <c r="I823" s="4" t="s">
        <v>24</v>
      </c>
      <c r="J823" s="4">
        <v>0</v>
      </c>
      <c r="K823" s="4" t="s">
        <v>27</v>
      </c>
      <c r="L823" s="4" t="s">
        <v>28</v>
      </c>
      <c r="M823" s="4">
        <v>43</v>
      </c>
      <c r="P823" s="5">
        <v>44820</v>
      </c>
      <c r="Q823" s="6">
        <v>48.303045537010462</v>
      </c>
      <c r="R823" s="4">
        <v>6</v>
      </c>
      <c r="S823" s="4" t="str" cm="1">
        <f t="array" ref="S823">_xlfn.IFS(R823=0,"None",R823&lt;3,"Low",R823&lt;6,"Medium",R823&lt;=10,"High")</f>
        <v>High</v>
      </c>
      <c r="T823" s="4" t="str" cm="1">
        <f t="array" ref="T823">_xlfn.IFS(M823&lt;=20,"Low",M823&lt;=50,"Medium",M823&lt;=90,"High")</f>
        <v>Medium</v>
      </c>
      <c r="U823" s="7">
        <f>Datos_Limpios[[#This Row],[Number of Complaints or Support]]/Datos_Limpios[[#This Row],[Account Length (in months)]]</f>
        <v>0.2857142857142857</v>
      </c>
      <c r="V823" s="4" t="str" cm="1">
        <f t="array" ref="V823">_xlfn.IFS(H823&lt;30,"Under 30",H823&lt;66,"Middle Age",H823&gt;=66,"Senior")</f>
        <v>Middle Age</v>
      </c>
      <c r="W823" s="4" t="s">
        <v>29</v>
      </c>
    </row>
    <row r="824" spans="1:23" x14ac:dyDescent="0.3">
      <c r="A824" s="4" t="s">
        <v>938</v>
      </c>
      <c r="B824" s="4" t="s">
        <v>31</v>
      </c>
      <c r="C824" s="4">
        <v>3</v>
      </c>
      <c r="D824" s="4">
        <v>2</v>
      </c>
      <c r="E824" s="4" t="s">
        <v>31</v>
      </c>
      <c r="F824" s="4" t="s">
        <v>183</v>
      </c>
      <c r="G824" s="4" t="s">
        <v>26</v>
      </c>
      <c r="H824" s="4">
        <v>70</v>
      </c>
      <c r="I824" s="4" t="s">
        <v>24</v>
      </c>
      <c r="J824" s="4">
        <v>0</v>
      </c>
      <c r="K824" s="4" t="s">
        <v>27</v>
      </c>
      <c r="L824" s="4" t="s">
        <v>35</v>
      </c>
      <c r="M824" s="4">
        <v>56</v>
      </c>
      <c r="N824" s="4" t="s">
        <v>75</v>
      </c>
      <c r="O824" s="4" t="s">
        <v>76</v>
      </c>
      <c r="P824" s="5">
        <v>44036</v>
      </c>
      <c r="Q824" s="6">
        <v>52.494822154163771</v>
      </c>
      <c r="R824" s="4">
        <v>6</v>
      </c>
      <c r="S824" s="4" t="str" cm="1">
        <f t="array" ref="S824">_xlfn.IFS(R824=0,"None",R824&lt;3,"Low",R824&lt;6,"Medium",R824&lt;=10,"High")</f>
        <v>High</v>
      </c>
      <c r="T824" s="4" t="str" cm="1">
        <f t="array" ref="T824">_xlfn.IFS(M824&lt;=20,"Low",M824&lt;=50,"Medium",M824&lt;=90,"High")</f>
        <v>High</v>
      </c>
      <c r="U824" s="7">
        <f>Datos_Limpios[[#This Row],[Number of Complaints or Support]]/Datos_Limpios[[#This Row],[Account Length (in months)]]</f>
        <v>2</v>
      </c>
      <c r="V824" s="4" t="str" cm="1">
        <f t="array" ref="V824">_xlfn.IFS(H824&lt;30,"Under 30",H824&lt;66,"Middle Age",H824&gt;=66,"Senior")</f>
        <v>Senior</v>
      </c>
      <c r="W824" s="4" t="s">
        <v>43</v>
      </c>
    </row>
    <row r="825" spans="1:23" x14ac:dyDescent="0.3">
      <c r="A825" s="4" t="s">
        <v>939</v>
      </c>
      <c r="B825" s="4" t="s">
        <v>24</v>
      </c>
      <c r="C825" s="4">
        <v>66</v>
      </c>
      <c r="D825" s="4">
        <v>0</v>
      </c>
      <c r="E825" s="4" t="s">
        <v>31</v>
      </c>
      <c r="F825" s="4" t="s">
        <v>58</v>
      </c>
      <c r="G825" s="4" t="s">
        <v>33</v>
      </c>
      <c r="H825" s="4">
        <v>21</v>
      </c>
      <c r="I825" s="4" t="s">
        <v>24</v>
      </c>
      <c r="J825" s="4">
        <v>0</v>
      </c>
      <c r="K825" s="4" t="s">
        <v>34</v>
      </c>
      <c r="L825" s="4" t="s">
        <v>35</v>
      </c>
      <c r="M825" s="4">
        <v>55</v>
      </c>
      <c r="P825" s="5">
        <v>45146</v>
      </c>
      <c r="Q825" s="6">
        <v>46.337593144419607</v>
      </c>
      <c r="R825" s="4">
        <v>0</v>
      </c>
      <c r="S825" s="4" t="str" cm="1">
        <f t="array" ref="S825">_xlfn.IFS(R825=0,"None",R825&lt;3,"Low",R825&lt;6,"Medium",R825&lt;=10,"High")</f>
        <v>None</v>
      </c>
      <c r="T825" s="4" t="str" cm="1">
        <f t="array" ref="T825">_xlfn.IFS(M825&lt;=20,"Low",M825&lt;=50,"Medium",M825&lt;=90,"High")</f>
        <v>High</v>
      </c>
      <c r="U825" s="7">
        <f>Datos_Limpios[[#This Row],[Number of Complaints or Support]]/Datos_Limpios[[#This Row],[Account Length (in months)]]</f>
        <v>0</v>
      </c>
      <c r="V825" s="4" t="str" cm="1">
        <f t="array" ref="V825">_xlfn.IFS(H825&lt;30,"Under 30",H825&lt;66,"Middle Age",H825&gt;=66,"Senior")</f>
        <v>Under 30</v>
      </c>
      <c r="W825" s="4" t="s">
        <v>29</v>
      </c>
    </row>
    <row r="826" spans="1:23" x14ac:dyDescent="0.3">
      <c r="A826" s="4" t="s">
        <v>940</v>
      </c>
      <c r="B826" s="4" t="s">
        <v>31</v>
      </c>
      <c r="C826" s="4">
        <v>13</v>
      </c>
      <c r="D826" s="4">
        <v>2</v>
      </c>
      <c r="E826" s="4" t="s">
        <v>31</v>
      </c>
      <c r="F826" s="4" t="s">
        <v>42</v>
      </c>
      <c r="G826" s="4" t="s">
        <v>26</v>
      </c>
      <c r="H826" s="4">
        <v>27</v>
      </c>
      <c r="I826" s="4" t="s">
        <v>24</v>
      </c>
      <c r="J826" s="4">
        <v>0</v>
      </c>
      <c r="K826" s="4" t="s">
        <v>27</v>
      </c>
      <c r="L826" s="4" t="s">
        <v>35</v>
      </c>
      <c r="M826" s="4">
        <v>46</v>
      </c>
      <c r="N826" s="4" t="s">
        <v>38</v>
      </c>
      <c r="O826" s="4" t="s">
        <v>225</v>
      </c>
      <c r="P826" s="5">
        <v>44263</v>
      </c>
      <c r="Q826" s="6">
        <v>45.036288698080249</v>
      </c>
      <c r="R826" s="4">
        <v>8</v>
      </c>
      <c r="S826" s="4" t="str" cm="1">
        <f t="array" ref="S826">_xlfn.IFS(R826=0,"None",R826&lt;3,"Low",R826&lt;6,"Medium",R826&lt;=10,"High")</f>
        <v>High</v>
      </c>
      <c r="T826" s="4" t="str" cm="1">
        <f t="array" ref="T826">_xlfn.IFS(M826&lt;=20,"Low",M826&lt;=50,"Medium",M826&lt;=90,"High")</f>
        <v>Medium</v>
      </c>
      <c r="U826" s="7">
        <f>Datos_Limpios[[#This Row],[Number of Complaints or Support]]/Datos_Limpios[[#This Row],[Account Length (in months)]]</f>
        <v>0.61538461538461542</v>
      </c>
      <c r="V826" s="4" t="str" cm="1">
        <f t="array" ref="V826">_xlfn.IFS(H826&lt;30,"Under 30",H826&lt;66,"Middle Age",H826&gt;=66,"Senior")</f>
        <v>Under 30</v>
      </c>
      <c r="W826" s="4" t="s">
        <v>43</v>
      </c>
    </row>
    <row r="827" spans="1:23" x14ac:dyDescent="0.3">
      <c r="A827" s="4" t="s">
        <v>941</v>
      </c>
      <c r="B827" s="4" t="s">
        <v>24</v>
      </c>
      <c r="C827" s="4">
        <v>70</v>
      </c>
      <c r="D827" s="4">
        <v>0</v>
      </c>
      <c r="E827" s="4" t="s">
        <v>24</v>
      </c>
      <c r="F827" s="4" t="s">
        <v>213</v>
      </c>
      <c r="G827" s="4" t="s">
        <v>26</v>
      </c>
      <c r="H827" s="4">
        <v>53</v>
      </c>
      <c r="I827" s="4" t="s">
        <v>31</v>
      </c>
      <c r="J827" s="4">
        <v>4</v>
      </c>
      <c r="K827" s="4" t="s">
        <v>46</v>
      </c>
      <c r="L827" s="4" t="s">
        <v>28</v>
      </c>
      <c r="M827" s="4">
        <v>36</v>
      </c>
      <c r="P827" s="5">
        <v>45161</v>
      </c>
      <c r="Q827" s="6">
        <v>29.31390123071759</v>
      </c>
      <c r="R827" s="4">
        <v>9</v>
      </c>
      <c r="S827" s="4" t="str" cm="1">
        <f t="array" ref="S827">_xlfn.IFS(R827=0,"None",R827&lt;3,"Low",R827&lt;6,"Medium",R827&lt;=10,"High")</f>
        <v>High</v>
      </c>
      <c r="T827" s="4" t="str" cm="1">
        <f t="array" ref="T827">_xlfn.IFS(M827&lt;=20,"Low",M827&lt;=50,"Medium",M827&lt;=90,"High")</f>
        <v>Medium</v>
      </c>
      <c r="U827" s="7">
        <f>Datos_Limpios[[#This Row],[Number of Complaints or Support]]/Datos_Limpios[[#This Row],[Account Length (in months)]]</f>
        <v>0.12857142857142856</v>
      </c>
      <c r="V827" s="4" t="str" cm="1">
        <f t="array" ref="V827">_xlfn.IFS(H827&lt;30,"Under 30",H827&lt;66,"Middle Age",H827&gt;=66,"Senior")</f>
        <v>Middle Age</v>
      </c>
      <c r="W827" s="4" t="s">
        <v>47</v>
      </c>
    </row>
    <row r="828" spans="1:23" x14ac:dyDescent="0.3">
      <c r="A828" s="4" t="s">
        <v>942</v>
      </c>
      <c r="B828" s="4" t="s">
        <v>31</v>
      </c>
      <c r="C828" s="4">
        <v>1</v>
      </c>
      <c r="D828" s="4">
        <v>3</v>
      </c>
      <c r="E828" s="4" t="s">
        <v>31</v>
      </c>
      <c r="F828" s="4" t="s">
        <v>118</v>
      </c>
      <c r="G828" s="4" t="s">
        <v>33</v>
      </c>
      <c r="H828" s="4">
        <v>33</v>
      </c>
      <c r="I828" s="4" t="s">
        <v>24</v>
      </c>
      <c r="J828" s="4">
        <v>0</v>
      </c>
      <c r="K828" s="4" t="s">
        <v>27</v>
      </c>
      <c r="L828" s="4" t="s">
        <v>115</v>
      </c>
      <c r="M828" s="4">
        <v>30</v>
      </c>
      <c r="N828" s="4" t="s">
        <v>38</v>
      </c>
      <c r="O828" s="4" t="s">
        <v>125</v>
      </c>
      <c r="P828" s="5">
        <v>44715</v>
      </c>
      <c r="Q828" s="6">
        <v>32.525971480259649</v>
      </c>
      <c r="R828" s="4">
        <v>0</v>
      </c>
      <c r="S828" s="4" t="str" cm="1">
        <f t="array" ref="S828">_xlfn.IFS(R828=0,"None",R828&lt;3,"Low",R828&lt;6,"Medium",R828&lt;=10,"High")</f>
        <v>None</v>
      </c>
      <c r="T828" s="4" t="str" cm="1">
        <f t="array" ref="T828">_xlfn.IFS(M828&lt;=20,"Low",M828&lt;=50,"Medium",M828&lt;=90,"High")</f>
        <v>Medium</v>
      </c>
      <c r="U828" s="7">
        <f>Datos_Limpios[[#This Row],[Number of Complaints or Support]]/Datos_Limpios[[#This Row],[Account Length (in months)]]</f>
        <v>0</v>
      </c>
      <c r="V828" s="4" t="str" cm="1">
        <f t="array" ref="V828">_xlfn.IFS(H828&lt;30,"Under 30",H828&lt;66,"Middle Age",H828&gt;=66,"Senior")</f>
        <v>Middle Age</v>
      </c>
      <c r="W828" s="4" t="s">
        <v>47</v>
      </c>
    </row>
    <row r="829" spans="1:23" x14ac:dyDescent="0.3">
      <c r="A829" s="4" t="s">
        <v>943</v>
      </c>
      <c r="B829" s="4" t="s">
        <v>24</v>
      </c>
      <c r="C829" s="4">
        <v>27</v>
      </c>
      <c r="D829" s="4">
        <v>0</v>
      </c>
      <c r="E829" s="4" t="s">
        <v>24</v>
      </c>
      <c r="F829" s="4" t="s">
        <v>213</v>
      </c>
      <c r="G829" s="4" t="s">
        <v>26</v>
      </c>
      <c r="H829" s="4">
        <v>27</v>
      </c>
      <c r="I829" s="4" t="s">
        <v>24</v>
      </c>
      <c r="J829" s="4">
        <v>0</v>
      </c>
      <c r="K829" s="4" t="s">
        <v>27</v>
      </c>
      <c r="L829" s="4" t="s">
        <v>28</v>
      </c>
      <c r="M829" s="4">
        <v>12</v>
      </c>
      <c r="P829" s="5">
        <v>44822</v>
      </c>
      <c r="Q829" s="6">
        <v>11.46387270269501</v>
      </c>
      <c r="R829" s="4">
        <v>0</v>
      </c>
      <c r="S829" s="4" t="str" cm="1">
        <f t="array" ref="S829">_xlfn.IFS(R829=0,"None",R829&lt;3,"Low",R829&lt;6,"Medium",R829&lt;=10,"High")</f>
        <v>None</v>
      </c>
      <c r="T829" s="4" t="str" cm="1">
        <f t="array" ref="T829">_xlfn.IFS(M829&lt;=20,"Low",M829&lt;=50,"Medium",M829&lt;=90,"High")</f>
        <v>Low</v>
      </c>
      <c r="U829" s="7">
        <f>Datos_Limpios[[#This Row],[Number of Complaints or Support]]/Datos_Limpios[[#This Row],[Account Length (in months)]]</f>
        <v>0</v>
      </c>
      <c r="V829" s="4" t="str" cm="1">
        <f t="array" ref="V829">_xlfn.IFS(H829&lt;30,"Under 30",H829&lt;66,"Middle Age",H829&gt;=66,"Senior")</f>
        <v>Under 30</v>
      </c>
      <c r="W829" s="4" t="s">
        <v>47</v>
      </c>
    </row>
    <row r="830" spans="1:23" x14ac:dyDescent="0.3">
      <c r="A830" s="4" t="s">
        <v>944</v>
      </c>
      <c r="B830" s="4" t="s">
        <v>31</v>
      </c>
      <c r="C830" s="4">
        <v>8</v>
      </c>
      <c r="D830" s="4">
        <v>3</v>
      </c>
      <c r="E830" s="4" t="s">
        <v>31</v>
      </c>
      <c r="F830" s="4" t="s">
        <v>79</v>
      </c>
      <c r="G830" s="4" t="s">
        <v>26</v>
      </c>
      <c r="H830" s="4">
        <v>28</v>
      </c>
      <c r="I830" s="4" t="s">
        <v>24</v>
      </c>
      <c r="J830" s="4">
        <v>0</v>
      </c>
      <c r="K830" s="4" t="s">
        <v>27</v>
      </c>
      <c r="L830" s="4" t="s">
        <v>35</v>
      </c>
      <c r="M830" s="4">
        <v>62</v>
      </c>
      <c r="N830" s="4" t="s">
        <v>38</v>
      </c>
      <c r="O830" s="4" t="s">
        <v>225</v>
      </c>
      <c r="P830" s="5">
        <v>44823</v>
      </c>
      <c r="Q830" s="6">
        <v>73.696063253777211</v>
      </c>
      <c r="R830" s="4">
        <v>7</v>
      </c>
      <c r="S830" s="4" t="str" cm="1">
        <f t="array" ref="S830">_xlfn.IFS(R830=0,"None",R830&lt;3,"Low",R830&lt;6,"Medium",R830&lt;=10,"High")</f>
        <v>High</v>
      </c>
      <c r="T830" s="4" t="str" cm="1">
        <f t="array" ref="T830">_xlfn.IFS(M830&lt;=20,"Low",M830&lt;=50,"Medium",M830&lt;=90,"High")</f>
        <v>High</v>
      </c>
      <c r="U830" s="7">
        <f>Datos_Limpios[[#This Row],[Number of Complaints or Support]]/Datos_Limpios[[#This Row],[Account Length (in months)]]</f>
        <v>0.875</v>
      </c>
      <c r="V830" s="4" t="str" cm="1">
        <f t="array" ref="V830">_xlfn.IFS(H830&lt;30,"Under 30",H830&lt;66,"Middle Age",H830&gt;=66,"Senior")</f>
        <v>Under 30</v>
      </c>
      <c r="W830" s="4" t="s">
        <v>43</v>
      </c>
    </row>
    <row r="831" spans="1:23" x14ac:dyDescent="0.3">
      <c r="A831" s="4" t="s">
        <v>945</v>
      </c>
      <c r="B831" s="4" t="s">
        <v>31</v>
      </c>
      <c r="C831" s="4">
        <v>5</v>
      </c>
      <c r="D831" s="4">
        <v>5</v>
      </c>
      <c r="E831" s="4" t="s">
        <v>31</v>
      </c>
      <c r="F831" s="4" t="s">
        <v>155</v>
      </c>
      <c r="G831" s="4" t="s">
        <v>26</v>
      </c>
      <c r="H831" s="4">
        <v>66</v>
      </c>
      <c r="I831" s="4" t="s">
        <v>24</v>
      </c>
      <c r="J831" s="4">
        <v>0</v>
      </c>
      <c r="K831" s="4" t="s">
        <v>27</v>
      </c>
      <c r="L831" s="4" t="s">
        <v>28</v>
      </c>
      <c r="M831" s="4">
        <v>43</v>
      </c>
      <c r="N831" s="4" t="s">
        <v>66</v>
      </c>
      <c r="O831" s="4" t="s">
        <v>87</v>
      </c>
      <c r="P831" s="5">
        <v>43955</v>
      </c>
      <c r="Q831" s="6">
        <v>46.635786269579228</v>
      </c>
      <c r="R831" s="4">
        <v>0</v>
      </c>
      <c r="S831" s="4" t="str" cm="1">
        <f t="array" ref="S831">_xlfn.IFS(R831=0,"None",R831&lt;3,"Low",R831&lt;6,"Medium",R831&lt;=10,"High")</f>
        <v>None</v>
      </c>
      <c r="T831" s="4" t="str" cm="1">
        <f t="array" ref="T831">_xlfn.IFS(M831&lt;=20,"Low",M831&lt;=50,"Medium",M831&lt;=90,"High")</f>
        <v>Medium</v>
      </c>
      <c r="U831" s="7">
        <f>Datos_Limpios[[#This Row],[Number of Complaints or Support]]/Datos_Limpios[[#This Row],[Account Length (in months)]]</f>
        <v>0</v>
      </c>
      <c r="V831" s="4" t="str" cm="1">
        <f t="array" ref="V831">_xlfn.IFS(H831&lt;30,"Under 30",H831&lt;66,"Middle Age",H831&gt;=66,"Senior")</f>
        <v>Senior</v>
      </c>
      <c r="W831" s="4" t="s">
        <v>40</v>
      </c>
    </row>
    <row r="832" spans="1:23" x14ac:dyDescent="0.3">
      <c r="A832" s="4" t="s">
        <v>946</v>
      </c>
      <c r="B832" s="4" t="s">
        <v>24</v>
      </c>
      <c r="C832" s="4">
        <v>12</v>
      </c>
      <c r="D832" s="4">
        <v>1</v>
      </c>
      <c r="E832" s="4" t="s">
        <v>31</v>
      </c>
      <c r="F832" s="4" t="s">
        <v>100</v>
      </c>
      <c r="G832" s="4" t="s">
        <v>26</v>
      </c>
      <c r="H832" s="4">
        <v>42</v>
      </c>
      <c r="I832" s="4" t="s">
        <v>31</v>
      </c>
      <c r="J832" s="4">
        <v>3</v>
      </c>
      <c r="K832" s="4" t="s">
        <v>27</v>
      </c>
      <c r="L832" s="4" t="s">
        <v>35</v>
      </c>
      <c r="M832" s="4">
        <v>21</v>
      </c>
      <c r="P832" s="5">
        <v>44899</v>
      </c>
      <c r="Q832" s="6">
        <v>23.030846259184571</v>
      </c>
      <c r="R832" s="4">
        <v>4</v>
      </c>
      <c r="S832" s="4" t="str" cm="1">
        <f t="array" ref="S832">_xlfn.IFS(R832=0,"None",R832&lt;3,"Low",R832&lt;6,"Medium",R832&lt;=10,"High")</f>
        <v>Medium</v>
      </c>
      <c r="T832" s="4" t="str" cm="1">
        <f t="array" ref="T832">_xlfn.IFS(M832&lt;=20,"Low",M832&lt;=50,"Medium",M832&lt;=90,"High")</f>
        <v>Medium</v>
      </c>
      <c r="U832" s="7">
        <f>Datos_Limpios[[#This Row],[Number of Complaints or Support]]/Datos_Limpios[[#This Row],[Account Length (in months)]]</f>
        <v>0.33333333333333331</v>
      </c>
      <c r="V832" s="4" t="str" cm="1">
        <f t="array" ref="V832">_xlfn.IFS(H832&lt;30,"Under 30",H832&lt;66,"Middle Age",H832&gt;=66,"Senior")</f>
        <v>Middle Age</v>
      </c>
      <c r="W832" s="4" t="s">
        <v>40</v>
      </c>
    </row>
    <row r="833" spans="1:23" x14ac:dyDescent="0.3">
      <c r="A833" s="4" t="s">
        <v>947</v>
      </c>
      <c r="B833" s="4" t="s">
        <v>31</v>
      </c>
      <c r="C833" s="4">
        <v>17</v>
      </c>
      <c r="D833" s="4">
        <v>2</v>
      </c>
      <c r="E833" s="4" t="s">
        <v>31</v>
      </c>
      <c r="F833" s="4" t="s">
        <v>70</v>
      </c>
      <c r="G833" s="4" t="s">
        <v>26</v>
      </c>
      <c r="H833" s="4">
        <v>53</v>
      </c>
      <c r="I833" s="4" t="s">
        <v>24</v>
      </c>
      <c r="J833" s="4">
        <v>0</v>
      </c>
      <c r="K833" s="4" t="s">
        <v>27</v>
      </c>
      <c r="L833" s="4" t="s">
        <v>28</v>
      </c>
      <c r="M833" s="4">
        <v>41</v>
      </c>
      <c r="N833" s="4" t="s">
        <v>38</v>
      </c>
      <c r="O833" s="4" t="s">
        <v>125</v>
      </c>
      <c r="P833" s="5">
        <v>44531</v>
      </c>
      <c r="Q833" s="6">
        <v>44.902623963549942</v>
      </c>
      <c r="R833" s="4">
        <v>7</v>
      </c>
      <c r="S833" s="4" t="str" cm="1">
        <f t="array" ref="S833">_xlfn.IFS(R833=0,"None",R833&lt;3,"Low",R833&lt;6,"Medium",R833&lt;=10,"High")</f>
        <v>High</v>
      </c>
      <c r="T833" s="4" t="str" cm="1">
        <f t="array" ref="T833">_xlfn.IFS(M833&lt;=20,"Low",M833&lt;=50,"Medium",M833&lt;=90,"High")</f>
        <v>Medium</v>
      </c>
      <c r="U833" s="7">
        <f>Datos_Limpios[[#This Row],[Number of Complaints or Support]]/Datos_Limpios[[#This Row],[Account Length (in months)]]</f>
        <v>0.41176470588235292</v>
      </c>
      <c r="V833" s="4" t="str" cm="1">
        <f t="array" ref="V833">_xlfn.IFS(H833&lt;30,"Under 30",H833&lt;66,"Middle Age",H833&gt;=66,"Senior")</f>
        <v>Middle Age</v>
      </c>
      <c r="W833" s="4" t="s">
        <v>29</v>
      </c>
    </row>
    <row r="834" spans="1:23" x14ac:dyDescent="0.3">
      <c r="A834" s="4" t="s">
        <v>948</v>
      </c>
      <c r="B834" s="4" t="s">
        <v>24</v>
      </c>
      <c r="C834" s="4">
        <v>18</v>
      </c>
      <c r="D834" s="4">
        <v>1</v>
      </c>
      <c r="E834" s="4" t="s">
        <v>24</v>
      </c>
      <c r="F834" s="4" t="s">
        <v>52</v>
      </c>
      <c r="G834" s="4" t="s">
        <v>26</v>
      </c>
      <c r="H834" s="4">
        <v>45</v>
      </c>
      <c r="I834" s="4" t="s">
        <v>24</v>
      </c>
      <c r="J834" s="4">
        <v>0</v>
      </c>
      <c r="K834" s="4" t="s">
        <v>27</v>
      </c>
      <c r="L834" s="4" t="s">
        <v>28</v>
      </c>
      <c r="M834" s="4">
        <v>10</v>
      </c>
      <c r="P834" s="5">
        <v>44238</v>
      </c>
      <c r="Q834" s="6">
        <v>10.37618907273435</v>
      </c>
      <c r="R834" s="4">
        <v>9</v>
      </c>
      <c r="S834" s="4" t="str" cm="1">
        <f t="array" ref="S834">_xlfn.IFS(R834=0,"None",R834&lt;3,"Low",R834&lt;6,"Medium",R834&lt;=10,"High")</f>
        <v>High</v>
      </c>
      <c r="T834" s="4" t="str" cm="1">
        <f t="array" ref="T834">_xlfn.IFS(M834&lt;=20,"Low",M834&lt;=50,"Medium",M834&lt;=90,"High")</f>
        <v>Low</v>
      </c>
      <c r="U834" s="7">
        <f>Datos_Limpios[[#This Row],[Number of Complaints or Support]]/Datos_Limpios[[#This Row],[Account Length (in months)]]</f>
        <v>0.5</v>
      </c>
      <c r="V834" s="4" t="str" cm="1">
        <f t="array" ref="V834">_xlfn.IFS(H834&lt;30,"Under 30",H834&lt;66,"Middle Age",H834&gt;=66,"Senior")</f>
        <v>Middle Age</v>
      </c>
      <c r="W834" s="4" t="s">
        <v>40</v>
      </c>
    </row>
    <row r="835" spans="1:23" x14ac:dyDescent="0.3">
      <c r="A835" s="4" t="s">
        <v>949</v>
      </c>
      <c r="B835" s="4" t="s">
        <v>24</v>
      </c>
      <c r="C835" s="4">
        <v>3</v>
      </c>
      <c r="D835" s="4">
        <v>0</v>
      </c>
      <c r="E835" s="4" t="s">
        <v>24</v>
      </c>
      <c r="F835" s="4" t="s">
        <v>222</v>
      </c>
      <c r="G835" s="4" t="s">
        <v>33</v>
      </c>
      <c r="H835" s="4">
        <v>59</v>
      </c>
      <c r="I835" s="4" t="s">
        <v>24</v>
      </c>
      <c r="J835" s="4">
        <v>0</v>
      </c>
      <c r="K835" s="4" t="s">
        <v>27</v>
      </c>
      <c r="L835" s="4" t="s">
        <v>28</v>
      </c>
      <c r="M835" s="4">
        <v>9</v>
      </c>
      <c r="P835" s="5">
        <v>44998</v>
      </c>
      <c r="Q835" s="6">
        <v>9.2739145379735213</v>
      </c>
      <c r="R835" s="4">
        <v>10</v>
      </c>
      <c r="S835" s="4" t="str" cm="1">
        <f t="array" ref="S835">_xlfn.IFS(R835=0,"None",R835&lt;3,"Low",R835&lt;6,"Medium",R835&lt;=10,"High")</f>
        <v>High</v>
      </c>
      <c r="T835" s="4" t="str" cm="1">
        <f t="array" ref="T835">_xlfn.IFS(M835&lt;=20,"Low",M835&lt;=50,"Medium",M835&lt;=90,"High")</f>
        <v>Low</v>
      </c>
      <c r="U835" s="7">
        <f>Datos_Limpios[[#This Row],[Number of Complaints or Support]]/Datos_Limpios[[#This Row],[Account Length (in months)]]</f>
        <v>3.3333333333333335</v>
      </c>
      <c r="V835" s="4" t="str" cm="1">
        <f t="array" ref="V835">_xlfn.IFS(H835&lt;30,"Under 30",H835&lt;66,"Middle Age",H835&gt;=66,"Senior")</f>
        <v>Middle Age</v>
      </c>
      <c r="W835" s="4" t="s">
        <v>29</v>
      </c>
    </row>
    <row r="836" spans="1:23" x14ac:dyDescent="0.3">
      <c r="A836" s="4" t="s">
        <v>950</v>
      </c>
      <c r="B836" s="4" t="s">
        <v>31</v>
      </c>
      <c r="C836" s="4">
        <v>12</v>
      </c>
      <c r="D836" s="4">
        <v>1</v>
      </c>
      <c r="E836" s="4" t="s">
        <v>31</v>
      </c>
      <c r="F836" s="4" t="s">
        <v>183</v>
      </c>
      <c r="G836" s="4" t="s">
        <v>33</v>
      </c>
      <c r="H836" s="4">
        <v>58</v>
      </c>
      <c r="I836" s="4" t="s">
        <v>24</v>
      </c>
      <c r="J836" s="4">
        <v>0</v>
      </c>
      <c r="K836" s="4" t="s">
        <v>27</v>
      </c>
      <c r="L836" s="4" t="s">
        <v>115</v>
      </c>
      <c r="M836" s="4">
        <v>42</v>
      </c>
      <c r="N836" s="4" t="s">
        <v>75</v>
      </c>
      <c r="O836" s="4" t="s">
        <v>133</v>
      </c>
      <c r="P836" s="5">
        <v>45224</v>
      </c>
      <c r="Q836" s="6">
        <v>34.591078597632773</v>
      </c>
      <c r="R836" s="4">
        <v>3</v>
      </c>
      <c r="S836" s="4" t="str" cm="1">
        <f t="array" ref="S836">_xlfn.IFS(R836=0,"None",R836&lt;3,"Low",R836&lt;6,"Medium",R836&lt;=10,"High")</f>
        <v>Medium</v>
      </c>
      <c r="T836" s="4" t="str" cm="1">
        <f t="array" ref="T836">_xlfn.IFS(M836&lt;=20,"Low",M836&lt;=50,"Medium",M836&lt;=90,"High")</f>
        <v>Medium</v>
      </c>
      <c r="U836" s="7">
        <f>Datos_Limpios[[#This Row],[Number of Complaints or Support]]/Datos_Limpios[[#This Row],[Account Length (in months)]]</f>
        <v>0.25</v>
      </c>
      <c r="V836" s="4" t="str" cm="1">
        <f t="array" ref="V836">_xlfn.IFS(H836&lt;30,"Under 30",H836&lt;66,"Middle Age",H836&gt;=66,"Senior")</f>
        <v>Middle Age</v>
      </c>
      <c r="W836" s="4" t="s">
        <v>43</v>
      </c>
    </row>
    <row r="837" spans="1:23" x14ac:dyDescent="0.3">
      <c r="A837" s="4" t="s">
        <v>951</v>
      </c>
      <c r="B837" s="4" t="s">
        <v>31</v>
      </c>
      <c r="C837" s="4">
        <v>39</v>
      </c>
      <c r="D837" s="4">
        <v>1</v>
      </c>
      <c r="E837" s="4" t="s">
        <v>31</v>
      </c>
      <c r="F837" s="4" t="s">
        <v>132</v>
      </c>
      <c r="G837" s="4" t="s">
        <v>33</v>
      </c>
      <c r="H837" s="4">
        <v>49</v>
      </c>
      <c r="I837" s="4" t="s">
        <v>24</v>
      </c>
      <c r="J837" s="4">
        <v>0</v>
      </c>
      <c r="K837" s="4" t="s">
        <v>34</v>
      </c>
      <c r="L837" s="4" t="s">
        <v>35</v>
      </c>
      <c r="M837" s="4">
        <v>30</v>
      </c>
      <c r="N837" s="4" t="s">
        <v>481</v>
      </c>
      <c r="O837" s="4" t="s">
        <v>481</v>
      </c>
      <c r="P837" s="5">
        <v>44911</v>
      </c>
      <c r="Q837" s="6">
        <v>25.43881525424344</v>
      </c>
      <c r="R837" s="4">
        <v>5</v>
      </c>
      <c r="S837" s="4" t="str" cm="1">
        <f t="array" ref="S837">_xlfn.IFS(R837=0,"None",R837&lt;3,"Low",R837&lt;6,"Medium",R837&lt;=10,"High")</f>
        <v>Medium</v>
      </c>
      <c r="T837" s="4" t="str" cm="1">
        <f t="array" ref="T837">_xlfn.IFS(M837&lt;=20,"Low",M837&lt;=50,"Medium",M837&lt;=90,"High")</f>
        <v>Medium</v>
      </c>
      <c r="U837" s="7">
        <f>Datos_Limpios[[#This Row],[Number of Complaints or Support]]/Datos_Limpios[[#This Row],[Account Length (in months)]]</f>
        <v>0.12820512820512819</v>
      </c>
      <c r="V837" s="4" t="str" cm="1">
        <f t="array" ref="V837">_xlfn.IFS(H837&lt;30,"Under 30",H837&lt;66,"Middle Age",H837&gt;=66,"Senior")</f>
        <v>Middle Age</v>
      </c>
      <c r="W837" s="4" t="s">
        <v>43</v>
      </c>
    </row>
    <row r="838" spans="1:23" x14ac:dyDescent="0.3">
      <c r="A838" s="4" t="s">
        <v>952</v>
      </c>
      <c r="B838" s="4" t="s">
        <v>24</v>
      </c>
      <c r="C838" s="4">
        <v>42</v>
      </c>
      <c r="D838" s="4">
        <v>0</v>
      </c>
      <c r="E838" s="4" t="s">
        <v>31</v>
      </c>
      <c r="F838" s="4" t="s">
        <v>45</v>
      </c>
      <c r="G838" s="4" t="s">
        <v>26</v>
      </c>
      <c r="H838" s="4">
        <v>35</v>
      </c>
      <c r="I838" s="4" t="s">
        <v>24</v>
      </c>
      <c r="J838" s="4">
        <v>0</v>
      </c>
      <c r="K838" s="4" t="s">
        <v>34</v>
      </c>
      <c r="L838" s="4" t="s">
        <v>35</v>
      </c>
      <c r="M838" s="4">
        <v>31</v>
      </c>
      <c r="P838" s="5">
        <v>43929</v>
      </c>
      <c r="Q838" s="6">
        <v>32.242811406027791</v>
      </c>
      <c r="R838" s="4">
        <v>0</v>
      </c>
      <c r="S838" s="4" t="str" cm="1">
        <f t="array" ref="S838">_xlfn.IFS(R838=0,"None",R838&lt;3,"Low",R838&lt;6,"Medium",R838&lt;=10,"High")</f>
        <v>None</v>
      </c>
      <c r="T838" s="4" t="str" cm="1">
        <f t="array" ref="T838">_xlfn.IFS(M838&lt;=20,"Low",M838&lt;=50,"Medium",M838&lt;=90,"High")</f>
        <v>Medium</v>
      </c>
      <c r="U838" s="7">
        <f>Datos_Limpios[[#This Row],[Number of Complaints or Support]]/Datos_Limpios[[#This Row],[Account Length (in months)]]</f>
        <v>0</v>
      </c>
      <c r="V838" s="4" t="str" cm="1">
        <f t="array" ref="V838">_xlfn.IFS(H838&lt;30,"Under 30",H838&lt;66,"Middle Age",H838&gt;=66,"Senior")</f>
        <v>Middle Age</v>
      </c>
      <c r="W838" s="4" t="s">
        <v>47</v>
      </c>
    </row>
    <row r="839" spans="1:23" x14ac:dyDescent="0.3">
      <c r="A839" s="4" t="s">
        <v>953</v>
      </c>
      <c r="B839" s="4" t="s">
        <v>24</v>
      </c>
      <c r="C839" s="4">
        <v>62</v>
      </c>
      <c r="D839" s="4">
        <v>0</v>
      </c>
      <c r="E839" s="4" t="s">
        <v>31</v>
      </c>
      <c r="F839" s="4" t="s">
        <v>120</v>
      </c>
      <c r="G839" s="4" t="s">
        <v>33</v>
      </c>
      <c r="H839" s="4">
        <v>66</v>
      </c>
      <c r="I839" s="4" t="s">
        <v>31</v>
      </c>
      <c r="J839" s="4">
        <v>6</v>
      </c>
      <c r="K839" s="4" t="s">
        <v>34</v>
      </c>
      <c r="L839" s="4" t="s">
        <v>35</v>
      </c>
      <c r="M839" s="4">
        <v>32</v>
      </c>
      <c r="P839" s="5">
        <v>43853</v>
      </c>
      <c r="Q839" s="6">
        <v>36.366811266450057</v>
      </c>
      <c r="R839" s="4">
        <v>6</v>
      </c>
      <c r="S839" s="4" t="str" cm="1">
        <f t="array" ref="S839">_xlfn.IFS(R839=0,"None",R839&lt;3,"Low",R839&lt;6,"Medium",R839&lt;=10,"High")</f>
        <v>High</v>
      </c>
      <c r="T839" s="4" t="str" cm="1">
        <f t="array" ref="T839">_xlfn.IFS(M839&lt;=20,"Low",M839&lt;=50,"Medium",M839&lt;=90,"High")</f>
        <v>Medium</v>
      </c>
      <c r="U839" s="7">
        <f>Datos_Limpios[[#This Row],[Number of Complaints or Support]]/Datos_Limpios[[#This Row],[Account Length (in months)]]</f>
        <v>9.6774193548387094E-2</v>
      </c>
      <c r="V839" s="4" t="str" cm="1">
        <f t="array" ref="V839">_xlfn.IFS(H839&lt;30,"Under 30",H839&lt;66,"Middle Age",H839&gt;=66,"Senior")</f>
        <v>Senior</v>
      </c>
      <c r="W839" s="4" t="s">
        <v>29</v>
      </c>
    </row>
    <row r="840" spans="1:23" x14ac:dyDescent="0.3">
      <c r="A840" s="4" t="s">
        <v>954</v>
      </c>
      <c r="B840" s="4" t="s">
        <v>24</v>
      </c>
      <c r="C840" s="4">
        <v>71</v>
      </c>
      <c r="D840" s="4">
        <v>0</v>
      </c>
      <c r="E840" s="4" t="s">
        <v>31</v>
      </c>
      <c r="F840" s="4" t="s">
        <v>52</v>
      </c>
      <c r="G840" s="4" t="s">
        <v>33</v>
      </c>
      <c r="H840" s="4">
        <v>64</v>
      </c>
      <c r="I840" s="4" t="s">
        <v>24</v>
      </c>
      <c r="J840" s="4">
        <v>0</v>
      </c>
      <c r="K840" s="4" t="s">
        <v>34</v>
      </c>
      <c r="L840" s="4" t="s">
        <v>28</v>
      </c>
      <c r="M840" s="4">
        <v>50</v>
      </c>
      <c r="P840" s="5">
        <v>44931</v>
      </c>
      <c r="Q840" s="6">
        <v>55.185639561995053</v>
      </c>
      <c r="R840" s="4">
        <v>3</v>
      </c>
      <c r="S840" s="4" t="str" cm="1">
        <f t="array" ref="S840">_xlfn.IFS(R840=0,"None",R840&lt;3,"Low",R840&lt;6,"Medium",R840&lt;=10,"High")</f>
        <v>Medium</v>
      </c>
      <c r="T840" s="4" t="str" cm="1">
        <f t="array" ref="T840">_xlfn.IFS(M840&lt;=20,"Low",M840&lt;=50,"Medium",M840&lt;=90,"High")</f>
        <v>Medium</v>
      </c>
      <c r="U840" s="7">
        <f>Datos_Limpios[[#This Row],[Number of Complaints or Support]]/Datos_Limpios[[#This Row],[Account Length (in months)]]</f>
        <v>4.2253521126760563E-2</v>
      </c>
      <c r="V840" s="4" t="str" cm="1">
        <f t="array" ref="V840">_xlfn.IFS(H840&lt;30,"Under 30",H840&lt;66,"Middle Age",H840&gt;=66,"Senior")</f>
        <v>Middle Age</v>
      </c>
      <c r="W840" s="4" t="s">
        <v>40</v>
      </c>
    </row>
    <row r="841" spans="1:23" x14ac:dyDescent="0.3">
      <c r="A841" s="4" t="s">
        <v>955</v>
      </c>
      <c r="B841" s="4" t="s">
        <v>24</v>
      </c>
      <c r="C841" s="4">
        <v>22</v>
      </c>
      <c r="D841" s="4">
        <v>0</v>
      </c>
      <c r="E841" s="4" t="s">
        <v>24</v>
      </c>
      <c r="F841" s="4" t="s">
        <v>68</v>
      </c>
      <c r="G841" s="4" t="s">
        <v>26</v>
      </c>
      <c r="H841" s="4">
        <v>62</v>
      </c>
      <c r="I841" s="4" t="s">
        <v>31</v>
      </c>
      <c r="J841" s="4">
        <v>2</v>
      </c>
      <c r="K841" s="4" t="s">
        <v>27</v>
      </c>
      <c r="L841" s="4" t="s">
        <v>28</v>
      </c>
      <c r="M841" s="4">
        <v>9</v>
      </c>
      <c r="P841" s="5">
        <v>45016</v>
      </c>
      <c r="Q841" s="6">
        <v>10.57280818000303</v>
      </c>
      <c r="R841" s="4">
        <v>0</v>
      </c>
      <c r="S841" s="4" t="str" cm="1">
        <f t="array" ref="S841">_xlfn.IFS(R841=0,"None",R841&lt;3,"Low",R841&lt;6,"Medium",R841&lt;=10,"High")</f>
        <v>None</v>
      </c>
      <c r="T841" s="4" t="str" cm="1">
        <f t="array" ref="T841">_xlfn.IFS(M841&lt;=20,"Low",M841&lt;=50,"Medium",M841&lt;=90,"High")</f>
        <v>Low</v>
      </c>
      <c r="U841" s="7">
        <f>Datos_Limpios[[#This Row],[Number of Complaints or Support]]/Datos_Limpios[[#This Row],[Account Length (in months)]]</f>
        <v>0</v>
      </c>
      <c r="V841" s="4" t="str" cm="1">
        <f t="array" ref="V841">_xlfn.IFS(H841&lt;30,"Under 30",H841&lt;66,"Middle Age",H841&gt;=66,"Senior")</f>
        <v>Middle Age</v>
      </c>
      <c r="W841" s="4" t="s">
        <v>40</v>
      </c>
    </row>
    <row r="842" spans="1:23" x14ac:dyDescent="0.3">
      <c r="A842" s="4" t="s">
        <v>956</v>
      </c>
      <c r="B842" s="4" t="s">
        <v>24</v>
      </c>
      <c r="C842" s="4">
        <v>71</v>
      </c>
      <c r="D842" s="4">
        <v>1</v>
      </c>
      <c r="E842" s="4" t="s">
        <v>31</v>
      </c>
      <c r="F842" s="4" t="s">
        <v>140</v>
      </c>
      <c r="G842" s="4" t="s">
        <v>26</v>
      </c>
      <c r="H842" s="4">
        <v>57</v>
      </c>
      <c r="I842" s="4" t="s">
        <v>24</v>
      </c>
      <c r="J842" s="4">
        <v>0</v>
      </c>
      <c r="K842" s="4" t="s">
        <v>46</v>
      </c>
      <c r="L842" s="4" t="s">
        <v>28</v>
      </c>
      <c r="M842" s="4">
        <v>30</v>
      </c>
      <c r="P842" s="5">
        <v>44900</v>
      </c>
      <c r="Q842" s="6">
        <v>28.324470359654232</v>
      </c>
      <c r="R842" s="4">
        <v>1</v>
      </c>
      <c r="S842" s="4" t="str" cm="1">
        <f t="array" ref="S842">_xlfn.IFS(R842=0,"None",R842&lt;3,"Low",R842&lt;6,"Medium",R842&lt;=10,"High")</f>
        <v>Low</v>
      </c>
      <c r="T842" s="4" t="str" cm="1">
        <f t="array" ref="T842">_xlfn.IFS(M842&lt;=20,"Low",M842&lt;=50,"Medium",M842&lt;=90,"High")</f>
        <v>Medium</v>
      </c>
      <c r="U842" s="7">
        <f>Datos_Limpios[[#This Row],[Number of Complaints or Support]]/Datos_Limpios[[#This Row],[Account Length (in months)]]</f>
        <v>1.4084507042253521E-2</v>
      </c>
      <c r="V842" s="4" t="str" cm="1">
        <f t="array" ref="V842">_xlfn.IFS(H842&lt;30,"Under 30",H842&lt;66,"Middle Age",H842&gt;=66,"Senior")</f>
        <v>Middle Age</v>
      </c>
      <c r="W842" s="4" t="s">
        <v>40</v>
      </c>
    </row>
    <row r="843" spans="1:23" x14ac:dyDescent="0.3">
      <c r="A843" s="4" t="s">
        <v>957</v>
      </c>
      <c r="B843" s="4" t="s">
        <v>31</v>
      </c>
      <c r="C843" s="4">
        <v>1</v>
      </c>
      <c r="D843" s="4">
        <v>3</v>
      </c>
      <c r="E843" s="4" t="s">
        <v>31</v>
      </c>
      <c r="F843" s="4" t="s">
        <v>209</v>
      </c>
      <c r="G843" s="4" t="s">
        <v>26</v>
      </c>
      <c r="H843" s="4">
        <v>37</v>
      </c>
      <c r="I843" s="4" t="s">
        <v>24</v>
      </c>
      <c r="J843" s="4">
        <v>0</v>
      </c>
      <c r="K843" s="4" t="s">
        <v>27</v>
      </c>
      <c r="L843" s="4" t="s">
        <v>35</v>
      </c>
      <c r="M843" s="4">
        <v>46</v>
      </c>
      <c r="N843" s="4" t="s">
        <v>66</v>
      </c>
      <c r="O843" s="4" t="s">
        <v>87</v>
      </c>
      <c r="P843" s="5">
        <v>44331</v>
      </c>
      <c r="Q843" s="6">
        <v>38.849597993054793</v>
      </c>
      <c r="R843" s="4">
        <v>4</v>
      </c>
      <c r="S843" s="4" t="str" cm="1">
        <f t="array" ref="S843">_xlfn.IFS(R843=0,"None",R843&lt;3,"Low",R843&lt;6,"Medium",R843&lt;=10,"High")</f>
        <v>Medium</v>
      </c>
      <c r="T843" s="4" t="str" cm="1">
        <f t="array" ref="T843">_xlfn.IFS(M843&lt;=20,"Low",M843&lt;=50,"Medium",M843&lt;=90,"High")</f>
        <v>Medium</v>
      </c>
      <c r="U843" s="7">
        <f>Datos_Limpios[[#This Row],[Number of Complaints or Support]]/Datos_Limpios[[#This Row],[Account Length (in months)]]</f>
        <v>4</v>
      </c>
      <c r="V843" s="4" t="str" cm="1">
        <f t="array" ref="V843">_xlfn.IFS(H843&lt;30,"Under 30",H843&lt;66,"Middle Age",H843&gt;=66,"Senior")</f>
        <v>Middle Age</v>
      </c>
      <c r="W843" s="4" t="s">
        <v>40</v>
      </c>
    </row>
    <row r="844" spans="1:23" x14ac:dyDescent="0.3">
      <c r="A844" s="4" t="s">
        <v>958</v>
      </c>
      <c r="B844" s="4" t="s">
        <v>24</v>
      </c>
      <c r="C844" s="4">
        <v>17</v>
      </c>
      <c r="D844" s="4">
        <v>0</v>
      </c>
      <c r="E844" s="4" t="s">
        <v>24</v>
      </c>
      <c r="F844" s="4" t="s">
        <v>102</v>
      </c>
      <c r="G844" s="4" t="s">
        <v>26</v>
      </c>
      <c r="H844" s="4">
        <v>36</v>
      </c>
      <c r="I844" s="4" t="s">
        <v>31</v>
      </c>
      <c r="J844" s="4">
        <v>5</v>
      </c>
      <c r="K844" s="4" t="s">
        <v>46</v>
      </c>
      <c r="L844" s="4" t="s">
        <v>28</v>
      </c>
      <c r="M844" s="4">
        <v>12</v>
      </c>
      <c r="P844" s="5">
        <v>43993</v>
      </c>
      <c r="Q844" s="6">
        <v>10.24328763849474</v>
      </c>
      <c r="R844" s="4">
        <v>0</v>
      </c>
      <c r="S844" s="4" t="str" cm="1">
        <f t="array" ref="S844">_xlfn.IFS(R844=0,"None",R844&lt;3,"Low",R844&lt;6,"Medium",R844&lt;=10,"High")</f>
        <v>None</v>
      </c>
      <c r="T844" s="4" t="str" cm="1">
        <f t="array" ref="T844">_xlfn.IFS(M844&lt;=20,"Low",M844&lt;=50,"Medium",M844&lt;=90,"High")</f>
        <v>Low</v>
      </c>
      <c r="U844" s="7">
        <f>Datos_Limpios[[#This Row],[Number of Complaints or Support]]/Datos_Limpios[[#This Row],[Account Length (in months)]]</f>
        <v>0</v>
      </c>
      <c r="V844" s="4" t="str" cm="1">
        <f t="array" ref="V844">_xlfn.IFS(H844&lt;30,"Under 30",H844&lt;66,"Middle Age",H844&gt;=66,"Senior")</f>
        <v>Middle Age</v>
      </c>
      <c r="W844" s="4" t="s">
        <v>40</v>
      </c>
    </row>
    <row r="845" spans="1:23" x14ac:dyDescent="0.3">
      <c r="A845" s="4" t="s">
        <v>959</v>
      </c>
      <c r="B845" s="4" t="s">
        <v>24</v>
      </c>
      <c r="C845" s="4">
        <v>1</v>
      </c>
      <c r="D845" s="4">
        <v>0</v>
      </c>
      <c r="E845" s="4" t="s">
        <v>24</v>
      </c>
      <c r="F845" s="4" t="s">
        <v>209</v>
      </c>
      <c r="G845" s="4" t="s">
        <v>33</v>
      </c>
      <c r="H845" s="4">
        <v>25</v>
      </c>
      <c r="I845" s="4" t="s">
        <v>24</v>
      </c>
      <c r="J845" s="4">
        <v>0</v>
      </c>
      <c r="K845" s="4" t="s">
        <v>27</v>
      </c>
      <c r="L845" s="4" t="s">
        <v>28</v>
      </c>
      <c r="M845" s="4">
        <v>11</v>
      </c>
      <c r="P845" s="5">
        <v>43960</v>
      </c>
      <c r="Q845" s="6">
        <v>12.96624055044213</v>
      </c>
      <c r="R845" s="4">
        <v>3</v>
      </c>
      <c r="S845" s="4" t="str" cm="1">
        <f t="array" ref="S845">_xlfn.IFS(R845=0,"None",R845&lt;3,"Low",R845&lt;6,"Medium",R845&lt;=10,"High")</f>
        <v>Medium</v>
      </c>
      <c r="T845" s="4" t="str" cm="1">
        <f t="array" ref="T845">_xlfn.IFS(M845&lt;=20,"Low",M845&lt;=50,"Medium",M845&lt;=90,"High")</f>
        <v>Low</v>
      </c>
      <c r="U845" s="7">
        <f>Datos_Limpios[[#This Row],[Number of Complaints or Support]]/Datos_Limpios[[#This Row],[Account Length (in months)]]</f>
        <v>3</v>
      </c>
      <c r="V845" s="4" t="str" cm="1">
        <f t="array" ref="V845">_xlfn.IFS(H845&lt;30,"Under 30",H845&lt;66,"Middle Age",H845&gt;=66,"Senior")</f>
        <v>Under 30</v>
      </c>
      <c r="W845" s="4" t="s">
        <v>40</v>
      </c>
    </row>
    <row r="846" spans="1:23" x14ac:dyDescent="0.3">
      <c r="A846" s="4" t="s">
        <v>960</v>
      </c>
      <c r="B846" s="4" t="s">
        <v>24</v>
      </c>
      <c r="C846" s="4">
        <v>49</v>
      </c>
      <c r="D846" s="4">
        <v>1</v>
      </c>
      <c r="E846" s="4" t="s">
        <v>31</v>
      </c>
      <c r="F846" s="4" t="s">
        <v>129</v>
      </c>
      <c r="G846" s="4" t="s">
        <v>33</v>
      </c>
      <c r="H846" s="4">
        <v>34</v>
      </c>
      <c r="I846" s="4" t="s">
        <v>24</v>
      </c>
      <c r="J846" s="4">
        <v>0</v>
      </c>
      <c r="K846" s="4" t="s">
        <v>27</v>
      </c>
      <c r="L846" s="4" t="s">
        <v>28</v>
      </c>
      <c r="M846" s="4">
        <v>20</v>
      </c>
      <c r="P846" s="5">
        <v>44248</v>
      </c>
      <c r="Q846" s="6">
        <v>23.748316473988041</v>
      </c>
      <c r="R846" s="4">
        <v>0</v>
      </c>
      <c r="S846" s="4" t="str" cm="1">
        <f t="array" ref="S846">_xlfn.IFS(R846=0,"None",R846&lt;3,"Low",R846&lt;6,"Medium",R846&lt;=10,"High")</f>
        <v>None</v>
      </c>
      <c r="T846" s="4" t="str" cm="1">
        <f t="array" ref="T846">_xlfn.IFS(M846&lt;=20,"Low",M846&lt;=50,"Medium",M846&lt;=90,"High")</f>
        <v>Low</v>
      </c>
      <c r="U846" s="7">
        <f>Datos_Limpios[[#This Row],[Number of Complaints or Support]]/Datos_Limpios[[#This Row],[Account Length (in months)]]</f>
        <v>0</v>
      </c>
      <c r="V846" s="4" t="str" cm="1">
        <f t="array" ref="V846">_xlfn.IFS(H846&lt;30,"Under 30",H846&lt;66,"Middle Age",H846&gt;=66,"Senior")</f>
        <v>Middle Age</v>
      </c>
      <c r="W846" s="4" t="s">
        <v>29</v>
      </c>
    </row>
    <row r="847" spans="1:23" x14ac:dyDescent="0.3">
      <c r="A847" s="4" t="s">
        <v>961</v>
      </c>
      <c r="B847" s="4" t="s">
        <v>24</v>
      </c>
      <c r="C847" s="4">
        <v>51</v>
      </c>
      <c r="D847" s="4">
        <v>0</v>
      </c>
      <c r="E847" s="4" t="s">
        <v>31</v>
      </c>
      <c r="F847" s="4" t="s">
        <v>95</v>
      </c>
      <c r="G847" s="4" t="s">
        <v>26</v>
      </c>
      <c r="H847" s="4">
        <v>40</v>
      </c>
      <c r="I847" s="4" t="s">
        <v>31</v>
      </c>
      <c r="J847" s="4">
        <v>5</v>
      </c>
      <c r="K847" s="4" t="s">
        <v>27</v>
      </c>
      <c r="L847" s="4" t="s">
        <v>35</v>
      </c>
      <c r="M847" s="4">
        <v>36</v>
      </c>
      <c r="P847" s="5">
        <v>43992</v>
      </c>
      <c r="Q847" s="6">
        <v>29.661882638689772</v>
      </c>
      <c r="R847" s="4">
        <v>10</v>
      </c>
      <c r="S847" s="4" t="str" cm="1">
        <f t="array" ref="S847">_xlfn.IFS(R847=0,"None",R847&lt;3,"Low",R847&lt;6,"Medium",R847&lt;=10,"High")</f>
        <v>High</v>
      </c>
      <c r="T847" s="4" t="str" cm="1">
        <f t="array" ref="T847">_xlfn.IFS(M847&lt;=20,"Low",M847&lt;=50,"Medium",M847&lt;=90,"High")</f>
        <v>Medium</v>
      </c>
      <c r="U847" s="7">
        <f>Datos_Limpios[[#This Row],[Number of Complaints or Support]]/Datos_Limpios[[#This Row],[Account Length (in months)]]</f>
        <v>0.19607843137254902</v>
      </c>
      <c r="V847" s="4" t="str" cm="1">
        <f t="array" ref="V847">_xlfn.IFS(H847&lt;30,"Under 30",H847&lt;66,"Middle Age",H847&gt;=66,"Senior")</f>
        <v>Middle Age</v>
      </c>
      <c r="W847" s="4" t="s">
        <v>47</v>
      </c>
    </row>
    <row r="848" spans="1:23" x14ac:dyDescent="0.3">
      <c r="A848" s="4" t="s">
        <v>962</v>
      </c>
      <c r="B848" s="4" t="s">
        <v>24</v>
      </c>
      <c r="C848" s="4">
        <v>35</v>
      </c>
      <c r="D848" s="4">
        <v>0</v>
      </c>
      <c r="E848" s="4" t="s">
        <v>24</v>
      </c>
      <c r="F848" s="4" t="s">
        <v>147</v>
      </c>
      <c r="G848" s="4" t="s">
        <v>33</v>
      </c>
      <c r="H848" s="4">
        <v>40</v>
      </c>
      <c r="I848" s="4" t="s">
        <v>31</v>
      </c>
      <c r="J848" s="4">
        <v>2</v>
      </c>
      <c r="K848" s="4" t="s">
        <v>27</v>
      </c>
      <c r="L848" s="4" t="s">
        <v>35</v>
      </c>
      <c r="M848" s="4">
        <v>28</v>
      </c>
      <c r="P848" s="5">
        <v>44428</v>
      </c>
      <c r="Q848" s="6">
        <v>29.107362773962102</v>
      </c>
      <c r="R848" s="4">
        <v>8</v>
      </c>
      <c r="S848" s="4" t="str" cm="1">
        <f t="array" ref="S848">_xlfn.IFS(R848=0,"None",R848&lt;3,"Low",R848&lt;6,"Medium",R848&lt;=10,"High")</f>
        <v>High</v>
      </c>
      <c r="T848" s="4" t="str" cm="1">
        <f t="array" ref="T848">_xlfn.IFS(M848&lt;=20,"Low",M848&lt;=50,"Medium",M848&lt;=90,"High")</f>
        <v>Medium</v>
      </c>
      <c r="U848" s="7">
        <f>Datos_Limpios[[#This Row],[Number of Complaints or Support]]/Datos_Limpios[[#This Row],[Account Length (in months)]]</f>
        <v>0.22857142857142856</v>
      </c>
      <c r="V848" s="4" t="str" cm="1">
        <f t="array" ref="V848">_xlfn.IFS(H848&lt;30,"Under 30",H848&lt;66,"Middle Age",H848&gt;=66,"Senior")</f>
        <v>Middle Age</v>
      </c>
      <c r="W848" s="4" t="s">
        <v>43</v>
      </c>
    </row>
    <row r="849" spans="1:23" x14ac:dyDescent="0.3">
      <c r="A849" s="4" t="s">
        <v>963</v>
      </c>
      <c r="B849" s="4" t="s">
        <v>24</v>
      </c>
      <c r="C849" s="4">
        <v>58</v>
      </c>
      <c r="D849" s="4">
        <v>0</v>
      </c>
      <c r="E849" s="4" t="s">
        <v>24</v>
      </c>
      <c r="F849" s="4" t="s">
        <v>54</v>
      </c>
      <c r="G849" s="4" t="s">
        <v>33</v>
      </c>
      <c r="H849" s="4">
        <v>42</v>
      </c>
      <c r="I849" s="4" t="s">
        <v>24</v>
      </c>
      <c r="J849" s="4">
        <v>0</v>
      </c>
      <c r="K849" s="4" t="s">
        <v>46</v>
      </c>
      <c r="L849" s="4" t="s">
        <v>28</v>
      </c>
      <c r="M849" s="4">
        <v>15</v>
      </c>
      <c r="P849" s="5">
        <v>44504</v>
      </c>
      <c r="Q849" s="6">
        <v>13.421081040741869</v>
      </c>
      <c r="R849" s="4">
        <v>7</v>
      </c>
      <c r="S849" s="4" t="str" cm="1">
        <f t="array" ref="S849">_xlfn.IFS(R849=0,"None",R849&lt;3,"Low",R849&lt;6,"Medium",R849&lt;=10,"High")</f>
        <v>High</v>
      </c>
      <c r="T849" s="4" t="str" cm="1">
        <f t="array" ref="T849">_xlfn.IFS(M849&lt;=20,"Low",M849&lt;=50,"Medium",M849&lt;=90,"High")</f>
        <v>Low</v>
      </c>
      <c r="U849" s="7">
        <f>Datos_Limpios[[#This Row],[Number of Complaints or Support]]/Datos_Limpios[[#This Row],[Account Length (in months)]]</f>
        <v>0.1206896551724138</v>
      </c>
      <c r="V849" s="4" t="str" cm="1">
        <f t="array" ref="V849">_xlfn.IFS(H849&lt;30,"Under 30",H849&lt;66,"Middle Age",H849&gt;=66,"Senior")</f>
        <v>Middle Age</v>
      </c>
      <c r="W849" s="4" t="s">
        <v>43</v>
      </c>
    </row>
    <row r="850" spans="1:23" x14ac:dyDescent="0.3">
      <c r="A850" s="4" t="s">
        <v>964</v>
      </c>
      <c r="B850" s="4" t="s">
        <v>24</v>
      </c>
      <c r="C850" s="4">
        <v>9</v>
      </c>
      <c r="D850" s="4">
        <v>0</v>
      </c>
      <c r="E850" s="4" t="s">
        <v>31</v>
      </c>
      <c r="F850" s="4" t="s">
        <v>175</v>
      </c>
      <c r="G850" s="4" t="s">
        <v>26</v>
      </c>
      <c r="H850" s="4">
        <v>45</v>
      </c>
      <c r="I850" s="4" t="s">
        <v>31</v>
      </c>
      <c r="J850" s="4">
        <v>2</v>
      </c>
      <c r="K850" s="4" t="s">
        <v>27</v>
      </c>
      <c r="L850" s="4" t="s">
        <v>35</v>
      </c>
      <c r="M850" s="4">
        <v>36</v>
      </c>
      <c r="P850" s="5">
        <v>45180</v>
      </c>
      <c r="Q850" s="6">
        <v>42.939481363840081</v>
      </c>
      <c r="R850" s="4">
        <v>9</v>
      </c>
      <c r="S850" s="4" t="str" cm="1">
        <f t="array" ref="S850">_xlfn.IFS(R850=0,"None",R850&lt;3,"Low",R850&lt;6,"Medium",R850&lt;=10,"High")</f>
        <v>High</v>
      </c>
      <c r="T850" s="4" t="str" cm="1">
        <f t="array" ref="T850">_xlfn.IFS(M850&lt;=20,"Low",M850&lt;=50,"Medium",M850&lt;=90,"High")</f>
        <v>Medium</v>
      </c>
      <c r="U850" s="7">
        <f>Datos_Limpios[[#This Row],[Number of Complaints or Support]]/Datos_Limpios[[#This Row],[Account Length (in months)]]</f>
        <v>1</v>
      </c>
      <c r="V850" s="4" t="str" cm="1">
        <f t="array" ref="V850">_xlfn.IFS(H850&lt;30,"Under 30",H850&lt;66,"Middle Age",H850&gt;=66,"Senior")</f>
        <v>Middle Age</v>
      </c>
      <c r="W850" s="4" t="s">
        <v>29</v>
      </c>
    </row>
    <row r="851" spans="1:23" x14ac:dyDescent="0.3">
      <c r="A851" s="4" t="s">
        <v>965</v>
      </c>
      <c r="B851" s="4" t="s">
        <v>31</v>
      </c>
      <c r="C851" s="4">
        <v>23</v>
      </c>
      <c r="D851" s="4">
        <v>0</v>
      </c>
      <c r="E851" s="4" t="s">
        <v>31</v>
      </c>
      <c r="F851" s="4" t="s">
        <v>132</v>
      </c>
      <c r="G851" s="4" t="s">
        <v>33</v>
      </c>
      <c r="H851" s="4">
        <v>43</v>
      </c>
      <c r="I851" s="4" t="s">
        <v>24</v>
      </c>
      <c r="J851" s="4">
        <v>0</v>
      </c>
      <c r="K851" s="4" t="s">
        <v>46</v>
      </c>
      <c r="L851" s="4" t="s">
        <v>28</v>
      </c>
      <c r="M851" s="4">
        <v>16</v>
      </c>
      <c r="N851" s="4" t="s">
        <v>481</v>
      </c>
      <c r="O851" s="4" t="s">
        <v>481</v>
      </c>
      <c r="P851" s="5">
        <v>43978</v>
      </c>
      <c r="Q851" s="6">
        <v>16.657855341632281</v>
      </c>
      <c r="R851" s="4">
        <v>9</v>
      </c>
      <c r="S851" s="4" t="str" cm="1">
        <f t="array" ref="S851">_xlfn.IFS(R851=0,"None",R851&lt;3,"Low",R851&lt;6,"Medium",R851&lt;=10,"High")</f>
        <v>High</v>
      </c>
      <c r="T851" s="4" t="str" cm="1">
        <f t="array" ref="T851">_xlfn.IFS(M851&lt;=20,"Low",M851&lt;=50,"Medium",M851&lt;=90,"High")</f>
        <v>Low</v>
      </c>
      <c r="U851" s="7">
        <f>Datos_Limpios[[#This Row],[Number of Complaints or Support]]/Datos_Limpios[[#This Row],[Account Length (in months)]]</f>
        <v>0.39130434782608697</v>
      </c>
      <c r="V851" s="4" t="str" cm="1">
        <f t="array" ref="V851">_xlfn.IFS(H851&lt;30,"Under 30",H851&lt;66,"Middle Age",H851&gt;=66,"Senior")</f>
        <v>Middle Age</v>
      </c>
      <c r="W851" s="4" t="s">
        <v>43</v>
      </c>
    </row>
    <row r="852" spans="1:23" x14ac:dyDescent="0.3">
      <c r="A852" s="4" t="s">
        <v>966</v>
      </c>
      <c r="B852" s="4" t="s">
        <v>24</v>
      </c>
      <c r="C852" s="4">
        <v>34</v>
      </c>
      <c r="D852" s="4">
        <v>0</v>
      </c>
      <c r="E852" s="4" t="s">
        <v>24</v>
      </c>
      <c r="F852" s="4" t="s">
        <v>175</v>
      </c>
      <c r="G852" s="4" t="s">
        <v>26</v>
      </c>
      <c r="H852" s="4">
        <v>58</v>
      </c>
      <c r="I852" s="4" t="s">
        <v>24</v>
      </c>
      <c r="J852" s="4">
        <v>0</v>
      </c>
      <c r="K852" s="4" t="s">
        <v>27</v>
      </c>
      <c r="L852" s="4" t="s">
        <v>35</v>
      </c>
      <c r="M852" s="4">
        <v>8</v>
      </c>
      <c r="P852" s="5">
        <v>44412</v>
      </c>
      <c r="Q852" s="6">
        <v>7.1623418415232996</v>
      </c>
      <c r="R852" s="4">
        <v>4</v>
      </c>
      <c r="S852" s="4" t="str" cm="1">
        <f t="array" ref="S852">_xlfn.IFS(R852=0,"None",R852&lt;3,"Low",R852&lt;6,"Medium",R852&lt;=10,"High")</f>
        <v>Medium</v>
      </c>
      <c r="T852" s="4" t="str" cm="1">
        <f t="array" ref="T852">_xlfn.IFS(M852&lt;=20,"Low",M852&lt;=50,"Medium",M852&lt;=90,"High")</f>
        <v>Low</v>
      </c>
      <c r="U852" s="7">
        <f>Datos_Limpios[[#This Row],[Number of Complaints or Support]]/Datos_Limpios[[#This Row],[Account Length (in months)]]</f>
        <v>0.11764705882352941</v>
      </c>
      <c r="V852" s="4" t="str" cm="1">
        <f t="array" ref="V852">_xlfn.IFS(H852&lt;30,"Under 30",H852&lt;66,"Middle Age",H852&gt;=66,"Senior")</f>
        <v>Middle Age</v>
      </c>
      <c r="W852" s="4" t="s">
        <v>29</v>
      </c>
    </row>
    <row r="853" spans="1:23" x14ac:dyDescent="0.3">
      <c r="A853" s="4" t="s">
        <v>967</v>
      </c>
      <c r="B853" s="4" t="s">
        <v>24</v>
      </c>
      <c r="C853" s="4">
        <v>12</v>
      </c>
      <c r="D853" s="4">
        <v>2</v>
      </c>
      <c r="E853" s="4" t="s">
        <v>31</v>
      </c>
      <c r="F853" s="4" t="s">
        <v>45</v>
      </c>
      <c r="G853" s="4" t="s">
        <v>33</v>
      </c>
      <c r="H853" s="4">
        <v>81</v>
      </c>
      <c r="I853" s="4" t="s">
        <v>24</v>
      </c>
      <c r="J853" s="4">
        <v>0</v>
      </c>
      <c r="K853" s="4" t="s">
        <v>46</v>
      </c>
      <c r="L853" s="4" t="s">
        <v>35</v>
      </c>
      <c r="M853" s="4">
        <v>29</v>
      </c>
      <c r="P853" s="5">
        <v>44492</v>
      </c>
      <c r="Q853" s="6">
        <v>33.893280521341033</v>
      </c>
      <c r="R853" s="4">
        <v>2</v>
      </c>
      <c r="S853" s="4" t="str" cm="1">
        <f t="array" ref="S853">_xlfn.IFS(R853=0,"None",R853&lt;3,"Low",R853&lt;6,"Medium",R853&lt;=10,"High")</f>
        <v>Low</v>
      </c>
      <c r="T853" s="4" t="str" cm="1">
        <f t="array" ref="T853">_xlfn.IFS(M853&lt;=20,"Low",M853&lt;=50,"Medium",M853&lt;=90,"High")</f>
        <v>Medium</v>
      </c>
      <c r="U853" s="7">
        <f>Datos_Limpios[[#This Row],[Number of Complaints or Support]]/Datos_Limpios[[#This Row],[Account Length (in months)]]</f>
        <v>0.16666666666666666</v>
      </c>
      <c r="V853" s="4" t="str" cm="1">
        <f t="array" ref="V853">_xlfn.IFS(H853&lt;30,"Under 30",H853&lt;66,"Middle Age",H853&gt;=66,"Senior")</f>
        <v>Senior</v>
      </c>
      <c r="W853" s="4" t="s">
        <v>47</v>
      </c>
    </row>
    <row r="854" spans="1:23" x14ac:dyDescent="0.3">
      <c r="A854" s="4" t="s">
        <v>968</v>
      </c>
      <c r="B854" s="4" t="s">
        <v>24</v>
      </c>
      <c r="C854" s="4">
        <v>63</v>
      </c>
      <c r="D854" s="4">
        <v>0</v>
      </c>
      <c r="E854" s="4" t="s">
        <v>31</v>
      </c>
      <c r="F854" s="4" t="s">
        <v>85</v>
      </c>
      <c r="G854" s="4" t="s">
        <v>26</v>
      </c>
      <c r="H854" s="4">
        <v>43</v>
      </c>
      <c r="I854" s="4" t="s">
        <v>24</v>
      </c>
      <c r="J854" s="4">
        <v>0</v>
      </c>
      <c r="K854" s="4" t="s">
        <v>34</v>
      </c>
      <c r="L854" s="4" t="s">
        <v>28</v>
      </c>
      <c r="M854" s="4">
        <v>47</v>
      </c>
      <c r="P854" s="5">
        <v>44420</v>
      </c>
      <c r="Q854" s="6">
        <v>53.41360313976044</v>
      </c>
      <c r="R854" s="4">
        <v>3</v>
      </c>
      <c r="S854" s="4" t="str" cm="1">
        <f t="array" ref="S854">_xlfn.IFS(R854=0,"None",R854&lt;3,"Low",R854&lt;6,"Medium",R854&lt;=10,"High")</f>
        <v>Medium</v>
      </c>
      <c r="T854" s="4" t="str" cm="1">
        <f t="array" ref="T854">_xlfn.IFS(M854&lt;=20,"Low",M854&lt;=50,"Medium",M854&lt;=90,"High")</f>
        <v>Medium</v>
      </c>
      <c r="U854" s="7">
        <f>Datos_Limpios[[#This Row],[Number of Complaints or Support]]/Datos_Limpios[[#This Row],[Account Length (in months)]]</f>
        <v>4.7619047619047616E-2</v>
      </c>
      <c r="V854" s="4" t="str" cm="1">
        <f t="array" ref="V854">_xlfn.IFS(H854&lt;30,"Under 30",H854&lt;66,"Middle Age",H854&gt;=66,"Senior")</f>
        <v>Middle Age</v>
      </c>
      <c r="W854" s="4" t="s">
        <v>43</v>
      </c>
    </row>
    <row r="855" spans="1:23" x14ac:dyDescent="0.3">
      <c r="A855" s="4" t="s">
        <v>969</v>
      </c>
      <c r="B855" s="4" t="s">
        <v>24</v>
      </c>
      <c r="C855" s="4">
        <v>2</v>
      </c>
      <c r="D855" s="4">
        <v>0</v>
      </c>
      <c r="E855" s="4" t="s">
        <v>31</v>
      </c>
      <c r="F855" s="4" t="s">
        <v>58</v>
      </c>
      <c r="G855" s="4" t="s">
        <v>33</v>
      </c>
      <c r="H855" s="4">
        <v>74</v>
      </c>
      <c r="I855" s="4" t="s">
        <v>24</v>
      </c>
      <c r="J855" s="4">
        <v>0</v>
      </c>
      <c r="K855" s="4" t="s">
        <v>46</v>
      </c>
      <c r="L855" s="4" t="s">
        <v>35</v>
      </c>
      <c r="M855" s="4">
        <v>31</v>
      </c>
      <c r="P855" s="5">
        <v>44944</v>
      </c>
      <c r="Q855" s="6">
        <v>33.346463012444538</v>
      </c>
      <c r="R855" s="4">
        <v>1</v>
      </c>
      <c r="S855" s="4" t="str" cm="1">
        <f t="array" ref="S855">_xlfn.IFS(R855=0,"None",R855&lt;3,"Low",R855&lt;6,"Medium",R855&lt;=10,"High")</f>
        <v>Low</v>
      </c>
      <c r="T855" s="4" t="str" cm="1">
        <f t="array" ref="T855">_xlfn.IFS(M855&lt;=20,"Low",M855&lt;=50,"Medium",M855&lt;=90,"High")</f>
        <v>Medium</v>
      </c>
      <c r="U855" s="7">
        <f>Datos_Limpios[[#This Row],[Number of Complaints or Support]]/Datos_Limpios[[#This Row],[Account Length (in months)]]</f>
        <v>0.5</v>
      </c>
      <c r="V855" s="4" t="str" cm="1">
        <f t="array" ref="V855">_xlfn.IFS(H855&lt;30,"Under 30",H855&lt;66,"Middle Age",H855&gt;=66,"Senior")</f>
        <v>Senior</v>
      </c>
      <c r="W855" s="4" t="s">
        <v>29</v>
      </c>
    </row>
    <row r="856" spans="1:23" x14ac:dyDescent="0.3">
      <c r="A856" s="4" t="s">
        <v>970</v>
      </c>
      <c r="B856" s="4" t="s">
        <v>24</v>
      </c>
      <c r="C856" s="4">
        <v>62</v>
      </c>
      <c r="D856" s="4">
        <v>0</v>
      </c>
      <c r="E856" s="4" t="s">
        <v>31</v>
      </c>
      <c r="F856" s="4" t="s">
        <v>65</v>
      </c>
      <c r="G856" s="4" t="s">
        <v>33</v>
      </c>
      <c r="H856" s="4">
        <v>57</v>
      </c>
      <c r="I856" s="4" t="s">
        <v>31</v>
      </c>
      <c r="J856" s="4">
        <v>2</v>
      </c>
      <c r="K856" s="4" t="s">
        <v>46</v>
      </c>
      <c r="L856" s="4" t="s">
        <v>28</v>
      </c>
      <c r="M856" s="4">
        <v>19</v>
      </c>
      <c r="P856" s="5">
        <v>44262</v>
      </c>
      <c r="Q856" s="6">
        <v>16.298284014295341</v>
      </c>
      <c r="R856" s="4">
        <v>9</v>
      </c>
      <c r="S856" s="4" t="str" cm="1">
        <f t="array" ref="S856">_xlfn.IFS(R856=0,"None",R856&lt;3,"Low",R856&lt;6,"Medium",R856&lt;=10,"High")</f>
        <v>High</v>
      </c>
      <c r="T856" s="4" t="str" cm="1">
        <f t="array" ref="T856">_xlfn.IFS(M856&lt;=20,"Low",M856&lt;=50,"Medium",M856&lt;=90,"High")</f>
        <v>Low</v>
      </c>
      <c r="U856" s="7">
        <f>Datos_Limpios[[#This Row],[Number of Complaints or Support]]/Datos_Limpios[[#This Row],[Account Length (in months)]]</f>
        <v>0.14516129032258066</v>
      </c>
      <c r="V856" s="4" t="str" cm="1">
        <f t="array" ref="V856">_xlfn.IFS(H856&lt;30,"Under 30",H856&lt;66,"Middle Age",H856&gt;=66,"Senior")</f>
        <v>Middle Age</v>
      </c>
      <c r="W856" s="4" t="s">
        <v>43</v>
      </c>
    </row>
    <row r="857" spans="1:23" x14ac:dyDescent="0.3">
      <c r="A857" s="4" t="s">
        <v>971</v>
      </c>
      <c r="B857" s="4" t="s">
        <v>24</v>
      </c>
      <c r="C857" s="4">
        <v>70</v>
      </c>
      <c r="D857" s="4">
        <v>0</v>
      </c>
      <c r="E857" s="4" t="s">
        <v>24</v>
      </c>
      <c r="F857" s="4" t="s">
        <v>124</v>
      </c>
      <c r="G857" s="4" t="s">
        <v>33</v>
      </c>
      <c r="H857" s="4">
        <v>37</v>
      </c>
      <c r="I857" s="4" t="s">
        <v>24</v>
      </c>
      <c r="J857" s="4">
        <v>0</v>
      </c>
      <c r="K857" s="4" t="s">
        <v>46</v>
      </c>
      <c r="L857" s="4" t="s">
        <v>28</v>
      </c>
      <c r="M857" s="4">
        <v>12</v>
      </c>
      <c r="P857" s="5">
        <v>44701</v>
      </c>
      <c r="Q857" s="6">
        <v>13.410200600348301</v>
      </c>
      <c r="R857" s="4">
        <v>6</v>
      </c>
      <c r="S857" s="4" t="str" cm="1">
        <f t="array" ref="S857">_xlfn.IFS(R857=0,"None",R857&lt;3,"Low",R857&lt;6,"Medium",R857&lt;=10,"High")</f>
        <v>High</v>
      </c>
      <c r="T857" s="4" t="str" cm="1">
        <f t="array" ref="T857">_xlfn.IFS(M857&lt;=20,"Low",M857&lt;=50,"Medium",M857&lt;=90,"High")</f>
        <v>Low</v>
      </c>
      <c r="U857" s="7">
        <f>Datos_Limpios[[#This Row],[Number of Complaints or Support]]/Datos_Limpios[[#This Row],[Account Length (in months)]]</f>
        <v>8.5714285714285715E-2</v>
      </c>
      <c r="V857" s="4" t="str" cm="1">
        <f t="array" ref="V857">_xlfn.IFS(H857&lt;30,"Under 30",H857&lt;66,"Middle Age",H857&gt;=66,"Senior")</f>
        <v>Middle Age</v>
      </c>
      <c r="W857" s="4" t="s">
        <v>43</v>
      </c>
    </row>
    <row r="858" spans="1:23" x14ac:dyDescent="0.3">
      <c r="A858" s="4" t="s">
        <v>972</v>
      </c>
      <c r="B858" s="4" t="s">
        <v>24</v>
      </c>
      <c r="C858" s="4">
        <v>71</v>
      </c>
      <c r="D858" s="4">
        <v>1</v>
      </c>
      <c r="E858" s="4" t="s">
        <v>24</v>
      </c>
      <c r="F858" s="4" t="s">
        <v>159</v>
      </c>
      <c r="G858" s="4" t="s">
        <v>33</v>
      </c>
      <c r="H858" s="4">
        <v>35</v>
      </c>
      <c r="I858" s="4" t="s">
        <v>24</v>
      </c>
      <c r="J858" s="4">
        <v>0</v>
      </c>
      <c r="K858" s="4" t="s">
        <v>46</v>
      </c>
      <c r="L858" s="4" t="s">
        <v>35</v>
      </c>
      <c r="M858" s="4">
        <v>13</v>
      </c>
      <c r="P858" s="5">
        <v>43910</v>
      </c>
      <c r="Q858" s="6">
        <v>12.20541220368629</v>
      </c>
      <c r="R858" s="4">
        <v>10</v>
      </c>
      <c r="S858" s="4" t="str" cm="1">
        <f t="array" ref="S858">_xlfn.IFS(R858=0,"None",R858&lt;3,"Low",R858&lt;6,"Medium",R858&lt;=10,"High")</f>
        <v>High</v>
      </c>
      <c r="T858" s="4" t="str" cm="1">
        <f t="array" ref="T858">_xlfn.IFS(M858&lt;=20,"Low",M858&lt;=50,"Medium",M858&lt;=90,"High")</f>
        <v>Low</v>
      </c>
      <c r="U858" s="7">
        <f>Datos_Limpios[[#This Row],[Number of Complaints or Support]]/Datos_Limpios[[#This Row],[Account Length (in months)]]</f>
        <v>0.14084507042253522</v>
      </c>
      <c r="V858" s="4" t="str" cm="1">
        <f t="array" ref="V858">_xlfn.IFS(H858&lt;30,"Under 30",H858&lt;66,"Middle Age",H858&gt;=66,"Senior")</f>
        <v>Middle Age</v>
      </c>
      <c r="W858" s="4" t="s">
        <v>29</v>
      </c>
    </row>
    <row r="859" spans="1:23" x14ac:dyDescent="0.3">
      <c r="A859" s="4" t="s">
        <v>973</v>
      </c>
      <c r="B859" s="4" t="s">
        <v>24</v>
      </c>
      <c r="C859" s="4">
        <v>71</v>
      </c>
      <c r="D859" s="4">
        <v>0</v>
      </c>
      <c r="E859" s="4" t="s">
        <v>31</v>
      </c>
      <c r="F859" s="4" t="s">
        <v>262</v>
      </c>
      <c r="G859" s="4" t="s">
        <v>26</v>
      </c>
      <c r="H859" s="4">
        <v>54</v>
      </c>
      <c r="I859" s="4" t="s">
        <v>24</v>
      </c>
      <c r="J859" s="4">
        <v>0</v>
      </c>
      <c r="K859" s="4" t="s">
        <v>46</v>
      </c>
      <c r="L859" s="4" t="s">
        <v>28</v>
      </c>
      <c r="M859" s="4">
        <v>36</v>
      </c>
      <c r="P859" s="5">
        <v>44083</v>
      </c>
      <c r="Q859" s="6">
        <v>34.773289191294793</v>
      </c>
      <c r="R859" s="4">
        <v>9</v>
      </c>
      <c r="S859" s="4" t="str" cm="1">
        <f t="array" ref="S859">_xlfn.IFS(R859=0,"None",R859&lt;3,"Low",R859&lt;6,"Medium",R859&lt;=10,"High")</f>
        <v>High</v>
      </c>
      <c r="T859" s="4" t="str" cm="1">
        <f t="array" ref="T859">_xlfn.IFS(M859&lt;=20,"Low",M859&lt;=50,"Medium",M859&lt;=90,"High")</f>
        <v>Medium</v>
      </c>
      <c r="U859" s="7">
        <f>Datos_Limpios[[#This Row],[Number of Complaints or Support]]/Datos_Limpios[[#This Row],[Account Length (in months)]]</f>
        <v>0.12676056338028169</v>
      </c>
      <c r="V859" s="4" t="str" cm="1">
        <f t="array" ref="V859">_xlfn.IFS(H859&lt;30,"Under 30",H859&lt;66,"Middle Age",H859&gt;=66,"Senior")</f>
        <v>Middle Age</v>
      </c>
      <c r="W859" s="4" t="s">
        <v>29</v>
      </c>
    </row>
    <row r="860" spans="1:23" x14ac:dyDescent="0.3">
      <c r="A860" s="4" t="s">
        <v>974</v>
      </c>
      <c r="B860" s="4" t="s">
        <v>24</v>
      </c>
      <c r="C860" s="4">
        <v>71</v>
      </c>
      <c r="D860" s="4">
        <v>0</v>
      </c>
      <c r="E860" s="4" t="s">
        <v>31</v>
      </c>
      <c r="F860" s="4" t="s">
        <v>85</v>
      </c>
      <c r="G860" s="4" t="s">
        <v>33</v>
      </c>
      <c r="H860" s="4">
        <v>74</v>
      </c>
      <c r="I860" s="4" t="s">
        <v>24</v>
      </c>
      <c r="J860" s="4">
        <v>0</v>
      </c>
      <c r="K860" s="4" t="s">
        <v>34</v>
      </c>
      <c r="L860" s="4" t="s">
        <v>35</v>
      </c>
      <c r="M860" s="4">
        <v>45</v>
      </c>
      <c r="P860" s="5">
        <v>44202</v>
      </c>
      <c r="Q860" s="6">
        <v>40.900237702606113</v>
      </c>
      <c r="R860" s="4">
        <v>3</v>
      </c>
      <c r="S860" s="4" t="str" cm="1">
        <f t="array" ref="S860">_xlfn.IFS(R860=0,"None",R860&lt;3,"Low",R860&lt;6,"Medium",R860&lt;=10,"High")</f>
        <v>Medium</v>
      </c>
      <c r="T860" s="4" t="str" cm="1">
        <f t="array" ref="T860">_xlfn.IFS(M860&lt;=20,"Low",M860&lt;=50,"Medium",M860&lt;=90,"High")</f>
        <v>Medium</v>
      </c>
      <c r="U860" s="7">
        <f>Datos_Limpios[[#This Row],[Number of Complaints or Support]]/Datos_Limpios[[#This Row],[Account Length (in months)]]</f>
        <v>4.2253521126760563E-2</v>
      </c>
      <c r="V860" s="4" t="str" cm="1">
        <f t="array" ref="V860">_xlfn.IFS(H860&lt;30,"Under 30",H860&lt;66,"Middle Age",H860&gt;=66,"Senior")</f>
        <v>Senior</v>
      </c>
      <c r="W860" s="4" t="s">
        <v>43</v>
      </c>
    </row>
    <row r="861" spans="1:23" x14ac:dyDescent="0.3">
      <c r="A861" s="4" t="s">
        <v>975</v>
      </c>
      <c r="B861" s="4" t="s">
        <v>31</v>
      </c>
      <c r="C861" s="4">
        <v>1</v>
      </c>
      <c r="D861" s="4">
        <v>5</v>
      </c>
      <c r="E861" s="4" t="s">
        <v>31</v>
      </c>
      <c r="F861" s="4" t="s">
        <v>118</v>
      </c>
      <c r="G861" s="4" t="s">
        <v>33</v>
      </c>
      <c r="H861" s="4">
        <v>28</v>
      </c>
      <c r="I861" s="4" t="s">
        <v>24</v>
      </c>
      <c r="J861" s="4">
        <v>0</v>
      </c>
      <c r="K861" s="4" t="s">
        <v>27</v>
      </c>
      <c r="L861" s="4" t="s">
        <v>35</v>
      </c>
      <c r="M861" s="4">
        <v>33</v>
      </c>
      <c r="N861" s="4" t="s">
        <v>107</v>
      </c>
      <c r="O861" s="4" t="s">
        <v>220</v>
      </c>
      <c r="P861" s="5">
        <v>44431</v>
      </c>
      <c r="Q861" s="6">
        <v>29.5548861853445</v>
      </c>
      <c r="R861" s="4">
        <v>9</v>
      </c>
      <c r="S861" s="4" t="str" cm="1">
        <f t="array" ref="S861">_xlfn.IFS(R861=0,"None",R861&lt;3,"Low",R861&lt;6,"Medium",R861&lt;=10,"High")</f>
        <v>High</v>
      </c>
      <c r="T861" s="4" t="str" cm="1">
        <f t="array" ref="T861">_xlfn.IFS(M861&lt;=20,"Low",M861&lt;=50,"Medium",M861&lt;=90,"High")</f>
        <v>Medium</v>
      </c>
      <c r="U861" s="7">
        <f>Datos_Limpios[[#This Row],[Number of Complaints or Support]]/Datos_Limpios[[#This Row],[Account Length (in months)]]</f>
        <v>9</v>
      </c>
      <c r="V861" s="4" t="str" cm="1">
        <f t="array" ref="V861">_xlfn.IFS(H861&lt;30,"Under 30",H861&lt;66,"Middle Age",H861&gt;=66,"Senior")</f>
        <v>Under 30</v>
      </c>
      <c r="W861" s="4" t="s">
        <v>47</v>
      </c>
    </row>
    <row r="862" spans="1:23" x14ac:dyDescent="0.3">
      <c r="A862" s="4" t="s">
        <v>976</v>
      </c>
      <c r="B862" s="4" t="s">
        <v>24</v>
      </c>
      <c r="C862" s="4">
        <v>1</v>
      </c>
      <c r="D862" s="4">
        <v>2</v>
      </c>
      <c r="E862" s="4" t="s">
        <v>31</v>
      </c>
      <c r="F862" s="4" t="s">
        <v>262</v>
      </c>
      <c r="G862" s="4" t="s">
        <v>33</v>
      </c>
      <c r="H862" s="4">
        <v>36</v>
      </c>
      <c r="I862" s="4" t="s">
        <v>24</v>
      </c>
      <c r="J862" s="4">
        <v>0</v>
      </c>
      <c r="K862" s="4" t="s">
        <v>27</v>
      </c>
      <c r="L862" s="4" t="s">
        <v>115</v>
      </c>
      <c r="M862" s="4">
        <v>47</v>
      </c>
      <c r="P862" s="5">
        <v>44198</v>
      </c>
      <c r="Q862" s="6">
        <v>46.933185007602518</v>
      </c>
      <c r="R862" s="4">
        <v>8</v>
      </c>
      <c r="S862" s="4" t="str" cm="1">
        <f t="array" ref="S862">_xlfn.IFS(R862=0,"None",R862&lt;3,"Low",R862&lt;6,"Medium",R862&lt;=10,"High")</f>
        <v>High</v>
      </c>
      <c r="T862" s="4" t="str" cm="1">
        <f t="array" ref="T862">_xlfn.IFS(M862&lt;=20,"Low",M862&lt;=50,"Medium",M862&lt;=90,"High")</f>
        <v>Medium</v>
      </c>
      <c r="U862" s="7">
        <f>Datos_Limpios[[#This Row],[Number of Complaints or Support]]/Datos_Limpios[[#This Row],[Account Length (in months)]]</f>
        <v>8</v>
      </c>
      <c r="V862" s="4" t="str" cm="1">
        <f t="array" ref="V862">_xlfn.IFS(H862&lt;30,"Under 30",H862&lt;66,"Middle Age",H862&gt;=66,"Senior")</f>
        <v>Middle Age</v>
      </c>
      <c r="W862" s="4" t="s">
        <v>29</v>
      </c>
    </row>
    <row r="863" spans="1:23" x14ac:dyDescent="0.3">
      <c r="A863" s="4" t="s">
        <v>977</v>
      </c>
      <c r="B863" s="4" t="s">
        <v>24</v>
      </c>
      <c r="C863" s="4">
        <v>14</v>
      </c>
      <c r="D863" s="4">
        <v>2</v>
      </c>
      <c r="E863" s="4" t="s">
        <v>24</v>
      </c>
      <c r="F863" s="4" t="s">
        <v>32</v>
      </c>
      <c r="G863" s="4" t="s">
        <v>26</v>
      </c>
      <c r="H863" s="4">
        <v>25</v>
      </c>
      <c r="I863" s="4" t="s">
        <v>24</v>
      </c>
      <c r="J863" s="4">
        <v>0</v>
      </c>
      <c r="K863" s="4" t="s">
        <v>34</v>
      </c>
      <c r="L863" s="4" t="s">
        <v>28</v>
      </c>
      <c r="M863" s="4">
        <v>7</v>
      </c>
      <c r="P863" s="5">
        <v>44603</v>
      </c>
      <c r="Q863" s="6">
        <v>5.6335100647882426</v>
      </c>
      <c r="R863" s="4">
        <v>3</v>
      </c>
      <c r="S863" s="4" t="str" cm="1">
        <f t="array" ref="S863">_xlfn.IFS(R863=0,"None",R863&lt;3,"Low",R863&lt;6,"Medium",R863&lt;=10,"High")</f>
        <v>Medium</v>
      </c>
      <c r="T863" s="4" t="str" cm="1">
        <f t="array" ref="T863">_xlfn.IFS(M863&lt;=20,"Low",M863&lt;=50,"Medium",M863&lt;=90,"High")</f>
        <v>Low</v>
      </c>
      <c r="U863" s="7">
        <f>Datos_Limpios[[#This Row],[Number of Complaints or Support]]/Datos_Limpios[[#This Row],[Account Length (in months)]]</f>
        <v>0.21428571428571427</v>
      </c>
      <c r="V863" s="4" t="str" cm="1">
        <f t="array" ref="V863">_xlfn.IFS(H863&lt;30,"Under 30",H863&lt;66,"Middle Age",H863&gt;=66,"Senior")</f>
        <v>Under 30</v>
      </c>
      <c r="W863" s="4" t="s">
        <v>29</v>
      </c>
    </row>
    <row r="864" spans="1:23" x14ac:dyDescent="0.3">
      <c r="A864" s="4" t="s">
        <v>978</v>
      </c>
      <c r="B864" s="4" t="s">
        <v>24</v>
      </c>
      <c r="C864" s="4">
        <v>66</v>
      </c>
      <c r="D864" s="4">
        <v>0</v>
      </c>
      <c r="E864" s="4" t="s">
        <v>31</v>
      </c>
      <c r="F864" s="4" t="s">
        <v>65</v>
      </c>
      <c r="G864" s="4" t="s">
        <v>26</v>
      </c>
      <c r="H864" s="4">
        <v>63</v>
      </c>
      <c r="I864" s="4" t="s">
        <v>31</v>
      </c>
      <c r="J864" s="4">
        <v>5</v>
      </c>
      <c r="K864" s="4" t="s">
        <v>34</v>
      </c>
      <c r="L864" s="4" t="s">
        <v>28</v>
      </c>
      <c r="M864" s="4">
        <v>32</v>
      </c>
      <c r="P864" s="5">
        <v>44894</v>
      </c>
      <c r="Q864" s="6">
        <v>26.254120885187429</v>
      </c>
      <c r="R864" s="4">
        <v>7</v>
      </c>
      <c r="S864" s="4" t="str" cm="1">
        <f t="array" ref="S864">_xlfn.IFS(R864=0,"None",R864&lt;3,"Low",R864&lt;6,"Medium",R864&lt;=10,"High")</f>
        <v>High</v>
      </c>
      <c r="T864" s="4" t="str" cm="1">
        <f t="array" ref="T864">_xlfn.IFS(M864&lt;=20,"Low",M864&lt;=50,"Medium",M864&lt;=90,"High")</f>
        <v>Medium</v>
      </c>
      <c r="U864" s="7">
        <f>Datos_Limpios[[#This Row],[Number of Complaints or Support]]/Datos_Limpios[[#This Row],[Account Length (in months)]]</f>
        <v>0.10606060606060606</v>
      </c>
      <c r="V864" s="4" t="str" cm="1">
        <f t="array" ref="V864">_xlfn.IFS(H864&lt;30,"Under 30",H864&lt;66,"Middle Age",H864&gt;=66,"Senior")</f>
        <v>Middle Age</v>
      </c>
      <c r="W864" s="4" t="s">
        <v>43</v>
      </c>
    </row>
    <row r="865" spans="1:23" x14ac:dyDescent="0.3">
      <c r="A865" s="4" t="s">
        <v>979</v>
      </c>
      <c r="B865" s="4" t="s">
        <v>24</v>
      </c>
      <c r="C865" s="4">
        <v>32</v>
      </c>
      <c r="D865" s="4">
        <v>0</v>
      </c>
      <c r="E865" s="4" t="s">
        <v>31</v>
      </c>
      <c r="F865" s="4" t="s">
        <v>56</v>
      </c>
      <c r="G865" s="4" t="s">
        <v>26</v>
      </c>
      <c r="H865" s="4">
        <v>59</v>
      </c>
      <c r="I865" s="4" t="s">
        <v>24</v>
      </c>
      <c r="J865" s="4">
        <v>0</v>
      </c>
      <c r="K865" s="4" t="s">
        <v>34</v>
      </c>
      <c r="L865" s="4" t="s">
        <v>35</v>
      </c>
      <c r="M865" s="4">
        <v>28</v>
      </c>
      <c r="P865" s="5">
        <v>45248</v>
      </c>
      <c r="Q865" s="6">
        <v>26.697865414063688</v>
      </c>
      <c r="R865" s="4">
        <v>0</v>
      </c>
      <c r="S865" s="4" t="str" cm="1">
        <f t="array" ref="S865">_xlfn.IFS(R865=0,"None",R865&lt;3,"Low",R865&lt;6,"Medium",R865&lt;=10,"High")</f>
        <v>None</v>
      </c>
      <c r="T865" s="4" t="str" cm="1">
        <f t="array" ref="T865">_xlfn.IFS(M865&lt;=20,"Low",M865&lt;=50,"Medium",M865&lt;=90,"High")</f>
        <v>Medium</v>
      </c>
      <c r="U865" s="7">
        <f>Datos_Limpios[[#This Row],[Number of Complaints or Support]]/Datos_Limpios[[#This Row],[Account Length (in months)]]</f>
        <v>0</v>
      </c>
      <c r="V865" s="4" t="str" cm="1">
        <f t="array" ref="V865">_xlfn.IFS(H865&lt;30,"Under 30",H865&lt;66,"Middle Age",H865&gt;=66,"Senior")</f>
        <v>Middle Age</v>
      </c>
      <c r="W865" s="4" t="s">
        <v>29</v>
      </c>
    </row>
    <row r="866" spans="1:23" x14ac:dyDescent="0.3">
      <c r="A866" s="4" t="s">
        <v>980</v>
      </c>
      <c r="B866" s="4" t="s">
        <v>24</v>
      </c>
      <c r="C866" s="4">
        <v>6</v>
      </c>
      <c r="D866" s="4">
        <v>0</v>
      </c>
      <c r="E866" s="4" t="s">
        <v>31</v>
      </c>
      <c r="F866" s="4" t="s">
        <v>213</v>
      </c>
      <c r="G866" s="4" t="s">
        <v>26</v>
      </c>
      <c r="H866" s="4">
        <v>61</v>
      </c>
      <c r="I866" s="4" t="s">
        <v>24</v>
      </c>
      <c r="J866" s="4">
        <v>0</v>
      </c>
      <c r="K866" s="4" t="s">
        <v>27</v>
      </c>
      <c r="L866" s="4" t="s">
        <v>35</v>
      </c>
      <c r="M866" s="4">
        <v>24</v>
      </c>
      <c r="P866" s="5">
        <v>44016</v>
      </c>
      <c r="Q866" s="6">
        <v>23.20928780430209</v>
      </c>
      <c r="R866" s="4">
        <v>8</v>
      </c>
      <c r="S866" s="4" t="str" cm="1">
        <f t="array" ref="S866">_xlfn.IFS(R866=0,"None",R866&lt;3,"Low",R866&lt;6,"Medium",R866&lt;=10,"High")</f>
        <v>High</v>
      </c>
      <c r="T866" s="4" t="str" cm="1">
        <f t="array" ref="T866">_xlfn.IFS(M866&lt;=20,"Low",M866&lt;=50,"Medium",M866&lt;=90,"High")</f>
        <v>Medium</v>
      </c>
      <c r="U866" s="7">
        <f>Datos_Limpios[[#This Row],[Number of Complaints or Support]]/Datos_Limpios[[#This Row],[Account Length (in months)]]</f>
        <v>1.3333333333333333</v>
      </c>
      <c r="V866" s="4" t="str" cm="1">
        <f t="array" ref="V866">_xlfn.IFS(H866&lt;30,"Under 30",H866&lt;66,"Middle Age",H866&gt;=66,"Senior")</f>
        <v>Middle Age</v>
      </c>
      <c r="W866" s="4" t="s">
        <v>47</v>
      </c>
    </row>
    <row r="867" spans="1:23" x14ac:dyDescent="0.3">
      <c r="A867" s="4" t="s">
        <v>981</v>
      </c>
      <c r="B867" s="4" t="s">
        <v>24</v>
      </c>
      <c r="C867" s="4">
        <v>67</v>
      </c>
      <c r="D867" s="4">
        <v>0</v>
      </c>
      <c r="E867" s="4" t="s">
        <v>31</v>
      </c>
      <c r="F867" s="4" t="s">
        <v>54</v>
      </c>
      <c r="G867" s="4" t="s">
        <v>26</v>
      </c>
      <c r="H867" s="4">
        <v>43</v>
      </c>
      <c r="I867" s="4" t="s">
        <v>31</v>
      </c>
      <c r="J867" s="4">
        <v>4</v>
      </c>
      <c r="K867" s="4" t="s">
        <v>46</v>
      </c>
      <c r="L867" s="4" t="s">
        <v>28</v>
      </c>
      <c r="M867" s="4">
        <v>56</v>
      </c>
      <c r="P867" s="5">
        <v>44627</v>
      </c>
      <c r="Q867" s="6">
        <v>64.108955344477067</v>
      </c>
      <c r="R867" s="4">
        <v>10</v>
      </c>
      <c r="S867" s="4" t="str" cm="1">
        <f t="array" ref="S867">_xlfn.IFS(R867=0,"None",R867&lt;3,"Low",R867&lt;6,"Medium",R867&lt;=10,"High")</f>
        <v>High</v>
      </c>
      <c r="T867" s="4" t="str" cm="1">
        <f t="array" ref="T867">_xlfn.IFS(M867&lt;=20,"Low",M867&lt;=50,"Medium",M867&lt;=90,"High")</f>
        <v>High</v>
      </c>
      <c r="U867" s="7">
        <f>Datos_Limpios[[#This Row],[Number of Complaints or Support]]/Datos_Limpios[[#This Row],[Account Length (in months)]]</f>
        <v>0.14925373134328357</v>
      </c>
      <c r="V867" s="4" t="str" cm="1">
        <f t="array" ref="V867">_xlfn.IFS(H867&lt;30,"Under 30",H867&lt;66,"Middle Age",H867&gt;=66,"Senior")</f>
        <v>Middle Age</v>
      </c>
      <c r="W867" s="4" t="s">
        <v>43</v>
      </c>
    </row>
    <row r="868" spans="1:23" x14ac:dyDescent="0.3">
      <c r="A868" s="4" t="s">
        <v>982</v>
      </c>
      <c r="B868" s="4" t="s">
        <v>24</v>
      </c>
      <c r="C868" s="4">
        <v>67</v>
      </c>
      <c r="D868" s="4">
        <v>0</v>
      </c>
      <c r="E868" s="4" t="s">
        <v>31</v>
      </c>
      <c r="F868" s="4" t="s">
        <v>118</v>
      </c>
      <c r="G868" s="4" t="s">
        <v>33</v>
      </c>
      <c r="H868" s="4">
        <v>60</v>
      </c>
      <c r="I868" s="4" t="s">
        <v>24</v>
      </c>
      <c r="J868" s="4">
        <v>0</v>
      </c>
      <c r="K868" s="4" t="s">
        <v>46</v>
      </c>
      <c r="L868" s="4" t="s">
        <v>35</v>
      </c>
      <c r="M868" s="4">
        <v>39</v>
      </c>
      <c r="P868" s="5">
        <v>44082</v>
      </c>
      <c r="Q868" s="6">
        <v>46.421808112027691</v>
      </c>
      <c r="R868" s="4">
        <v>2</v>
      </c>
      <c r="S868" s="4" t="str" cm="1">
        <f t="array" ref="S868">_xlfn.IFS(R868=0,"None",R868&lt;3,"Low",R868&lt;6,"Medium",R868&lt;=10,"High")</f>
        <v>Low</v>
      </c>
      <c r="T868" s="4" t="str" cm="1">
        <f t="array" ref="T868">_xlfn.IFS(M868&lt;=20,"Low",M868&lt;=50,"Medium",M868&lt;=90,"High")</f>
        <v>Medium</v>
      </c>
      <c r="U868" s="7">
        <f>Datos_Limpios[[#This Row],[Number of Complaints or Support]]/Datos_Limpios[[#This Row],[Account Length (in months)]]</f>
        <v>2.9850746268656716E-2</v>
      </c>
      <c r="V868" s="4" t="str" cm="1">
        <f t="array" ref="V868">_xlfn.IFS(H868&lt;30,"Under 30",H868&lt;66,"Middle Age",H868&gt;=66,"Senior")</f>
        <v>Middle Age</v>
      </c>
      <c r="W868" s="4" t="s">
        <v>47</v>
      </c>
    </row>
    <row r="869" spans="1:23" x14ac:dyDescent="0.3">
      <c r="A869" s="4" t="s">
        <v>983</v>
      </c>
      <c r="B869" s="4" t="s">
        <v>24</v>
      </c>
      <c r="C869" s="4">
        <v>72</v>
      </c>
      <c r="D869" s="4">
        <v>1</v>
      </c>
      <c r="E869" s="4" t="s">
        <v>31</v>
      </c>
      <c r="F869" s="4" t="s">
        <v>147</v>
      </c>
      <c r="G869" s="4" t="s">
        <v>33</v>
      </c>
      <c r="H869" s="4">
        <v>61</v>
      </c>
      <c r="I869" s="4" t="s">
        <v>31</v>
      </c>
      <c r="J869" s="4">
        <v>5</v>
      </c>
      <c r="K869" s="4" t="s">
        <v>46</v>
      </c>
      <c r="L869" s="4" t="s">
        <v>28</v>
      </c>
      <c r="M869" s="4">
        <v>26</v>
      </c>
      <c r="P869" s="5">
        <v>44239</v>
      </c>
      <c r="Q869" s="6">
        <v>28.505204905956091</v>
      </c>
      <c r="R869" s="4">
        <v>5</v>
      </c>
      <c r="S869" s="4" t="str" cm="1">
        <f t="array" ref="S869">_xlfn.IFS(R869=0,"None",R869&lt;3,"Low",R869&lt;6,"Medium",R869&lt;=10,"High")</f>
        <v>Medium</v>
      </c>
      <c r="T869" s="4" t="str" cm="1">
        <f t="array" ref="T869">_xlfn.IFS(M869&lt;=20,"Low",M869&lt;=50,"Medium",M869&lt;=90,"High")</f>
        <v>Medium</v>
      </c>
      <c r="U869" s="7">
        <f>Datos_Limpios[[#This Row],[Number of Complaints or Support]]/Datos_Limpios[[#This Row],[Account Length (in months)]]</f>
        <v>6.9444444444444448E-2</v>
      </c>
      <c r="V869" s="4" t="str" cm="1">
        <f t="array" ref="V869">_xlfn.IFS(H869&lt;30,"Under 30",H869&lt;66,"Middle Age",H869&gt;=66,"Senior")</f>
        <v>Middle Age</v>
      </c>
      <c r="W869" s="4" t="s">
        <v>43</v>
      </c>
    </row>
    <row r="870" spans="1:23" x14ac:dyDescent="0.3">
      <c r="A870" s="4" t="s">
        <v>984</v>
      </c>
      <c r="B870" s="4" t="s">
        <v>31</v>
      </c>
      <c r="C870" s="4">
        <v>7</v>
      </c>
      <c r="D870" s="4">
        <v>1</v>
      </c>
      <c r="E870" s="4" t="s">
        <v>31</v>
      </c>
      <c r="F870" s="4" t="s">
        <v>98</v>
      </c>
      <c r="G870" s="4" t="s">
        <v>26</v>
      </c>
      <c r="H870" s="4">
        <v>38</v>
      </c>
      <c r="I870" s="4" t="s">
        <v>24</v>
      </c>
      <c r="J870" s="4">
        <v>0</v>
      </c>
      <c r="K870" s="4" t="s">
        <v>27</v>
      </c>
      <c r="L870" s="4" t="s">
        <v>35</v>
      </c>
      <c r="M870" s="4">
        <v>36</v>
      </c>
      <c r="N870" s="4" t="s">
        <v>38</v>
      </c>
      <c r="O870" s="4" t="s">
        <v>142</v>
      </c>
      <c r="P870" s="5">
        <v>45194</v>
      </c>
      <c r="Q870" s="6">
        <v>30.515810001970959</v>
      </c>
      <c r="R870" s="4">
        <v>3</v>
      </c>
      <c r="S870" s="4" t="str" cm="1">
        <f t="array" ref="S870">_xlfn.IFS(R870=0,"None",R870&lt;3,"Low",R870&lt;6,"Medium",R870&lt;=10,"High")</f>
        <v>Medium</v>
      </c>
      <c r="T870" s="4" t="str" cm="1">
        <f t="array" ref="T870">_xlfn.IFS(M870&lt;=20,"Low",M870&lt;=50,"Medium",M870&lt;=90,"High")</f>
        <v>Medium</v>
      </c>
      <c r="U870" s="7">
        <f>Datos_Limpios[[#This Row],[Number of Complaints or Support]]/Datos_Limpios[[#This Row],[Account Length (in months)]]</f>
        <v>0.42857142857142855</v>
      </c>
      <c r="V870" s="4" t="str" cm="1">
        <f t="array" ref="V870">_xlfn.IFS(H870&lt;30,"Under 30",H870&lt;66,"Middle Age",H870&gt;=66,"Senior")</f>
        <v>Middle Age</v>
      </c>
      <c r="W870" s="4" t="s">
        <v>29</v>
      </c>
    </row>
    <row r="871" spans="1:23" x14ac:dyDescent="0.3">
      <c r="A871" s="4" t="s">
        <v>985</v>
      </c>
      <c r="B871" s="4" t="s">
        <v>31</v>
      </c>
      <c r="C871" s="4">
        <v>2</v>
      </c>
      <c r="D871" s="4">
        <v>3</v>
      </c>
      <c r="E871" s="4" t="s">
        <v>31</v>
      </c>
      <c r="F871" s="4" t="s">
        <v>222</v>
      </c>
      <c r="G871" s="4" t="s">
        <v>26</v>
      </c>
      <c r="H871" s="4">
        <v>79</v>
      </c>
      <c r="I871" s="4" t="s">
        <v>24</v>
      </c>
      <c r="J871" s="4">
        <v>0</v>
      </c>
      <c r="K871" s="4" t="s">
        <v>27</v>
      </c>
      <c r="L871" s="4" t="s">
        <v>35</v>
      </c>
      <c r="M871" s="4">
        <v>38</v>
      </c>
      <c r="N871" s="4" t="s">
        <v>107</v>
      </c>
      <c r="O871" s="4" t="s">
        <v>108</v>
      </c>
      <c r="P871" s="5">
        <v>44529</v>
      </c>
      <c r="Q871" s="6">
        <v>37.024280542495127</v>
      </c>
      <c r="R871" s="4">
        <v>8</v>
      </c>
      <c r="S871" s="4" t="str" cm="1">
        <f t="array" ref="S871">_xlfn.IFS(R871=0,"None",R871&lt;3,"Low",R871&lt;6,"Medium",R871&lt;=10,"High")</f>
        <v>High</v>
      </c>
      <c r="T871" s="4" t="str" cm="1">
        <f t="array" ref="T871">_xlfn.IFS(M871&lt;=20,"Low",M871&lt;=50,"Medium",M871&lt;=90,"High")</f>
        <v>Medium</v>
      </c>
      <c r="U871" s="7">
        <f>Datos_Limpios[[#This Row],[Number of Complaints or Support]]/Datos_Limpios[[#This Row],[Account Length (in months)]]</f>
        <v>4</v>
      </c>
      <c r="V871" s="4" t="str" cm="1">
        <f t="array" ref="V871">_xlfn.IFS(H871&lt;30,"Under 30",H871&lt;66,"Middle Age",H871&gt;=66,"Senior")</f>
        <v>Senior</v>
      </c>
      <c r="W871" s="4" t="s">
        <v>29</v>
      </c>
    </row>
    <row r="872" spans="1:23" x14ac:dyDescent="0.3">
      <c r="A872" s="4" t="s">
        <v>986</v>
      </c>
      <c r="B872" s="4" t="s">
        <v>24</v>
      </c>
      <c r="C872" s="4">
        <v>23</v>
      </c>
      <c r="D872" s="4">
        <v>1</v>
      </c>
      <c r="E872" s="4" t="s">
        <v>24</v>
      </c>
      <c r="F872" s="4" t="s">
        <v>209</v>
      </c>
      <c r="G872" s="4" t="s">
        <v>26</v>
      </c>
      <c r="H872" s="4">
        <v>75</v>
      </c>
      <c r="I872" s="4" t="s">
        <v>24</v>
      </c>
      <c r="J872" s="4">
        <v>0</v>
      </c>
      <c r="K872" s="4" t="s">
        <v>46</v>
      </c>
      <c r="L872" s="4" t="s">
        <v>28</v>
      </c>
      <c r="M872" s="4">
        <v>8</v>
      </c>
      <c r="P872" s="5">
        <v>45258</v>
      </c>
      <c r="Q872" s="6">
        <v>6.6760013051878424</v>
      </c>
      <c r="R872" s="4">
        <v>3</v>
      </c>
      <c r="S872" s="4" t="str" cm="1">
        <f t="array" ref="S872">_xlfn.IFS(R872=0,"None",R872&lt;3,"Low",R872&lt;6,"Medium",R872&lt;=10,"High")</f>
        <v>Medium</v>
      </c>
      <c r="T872" s="4" t="str" cm="1">
        <f t="array" ref="T872">_xlfn.IFS(M872&lt;=20,"Low",M872&lt;=50,"Medium",M872&lt;=90,"High")</f>
        <v>Low</v>
      </c>
      <c r="U872" s="7">
        <f>Datos_Limpios[[#This Row],[Number of Complaints or Support]]/Datos_Limpios[[#This Row],[Account Length (in months)]]</f>
        <v>0.13043478260869565</v>
      </c>
      <c r="V872" s="4" t="str" cm="1">
        <f t="array" ref="V872">_xlfn.IFS(H872&lt;30,"Under 30",H872&lt;66,"Middle Age",H872&gt;=66,"Senior")</f>
        <v>Senior</v>
      </c>
      <c r="W872" s="4" t="s">
        <v>40</v>
      </c>
    </row>
    <row r="873" spans="1:23" x14ac:dyDescent="0.3">
      <c r="A873" s="4" t="s">
        <v>987</v>
      </c>
      <c r="B873" s="4" t="s">
        <v>24</v>
      </c>
      <c r="C873" s="4">
        <v>54</v>
      </c>
      <c r="D873" s="4">
        <v>1</v>
      </c>
      <c r="E873" s="4" t="s">
        <v>31</v>
      </c>
      <c r="F873" s="4" t="s">
        <v>140</v>
      </c>
      <c r="G873" s="4" t="s">
        <v>33</v>
      </c>
      <c r="H873" s="4">
        <v>50</v>
      </c>
      <c r="I873" s="4" t="s">
        <v>24</v>
      </c>
      <c r="J873" s="4">
        <v>0</v>
      </c>
      <c r="K873" s="4" t="s">
        <v>34</v>
      </c>
      <c r="L873" s="4" t="s">
        <v>35</v>
      </c>
      <c r="M873" s="4">
        <v>34</v>
      </c>
      <c r="P873" s="5">
        <v>44769</v>
      </c>
      <c r="Q873" s="6">
        <v>37.277845687602671</v>
      </c>
      <c r="R873" s="4">
        <v>6</v>
      </c>
      <c r="S873" s="4" t="str" cm="1">
        <f t="array" ref="S873">_xlfn.IFS(R873=0,"None",R873&lt;3,"Low",R873&lt;6,"Medium",R873&lt;=10,"High")</f>
        <v>High</v>
      </c>
      <c r="T873" s="4" t="str" cm="1">
        <f t="array" ref="T873">_xlfn.IFS(M873&lt;=20,"Low",M873&lt;=50,"Medium",M873&lt;=90,"High")</f>
        <v>Medium</v>
      </c>
      <c r="U873" s="7">
        <f>Datos_Limpios[[#This Row],[Number of Complaints or Support]]/Datos_Limpios[[#This Row],[Account Length (in months)]]</f>
        <v>0.1111111111111111</v>
      </c>
      <c r="V873" s="4" t="str" cm="1">
        <f t="array" ref="V873">_xlfn.IFS(H873&lt;30,"Under 30",H873&lt;66,"Middle Age",H873&gt;=66,"Senior")</f>
        <v>Middle Age</v>
      </c>
      <c r="W873" s="4" t="s">
        <v>40</v>
      </c>
    </row>
    <row r="874" spans="1:23" x14ac:dyDescent="0.3">
      <c r="A874" s="4" t="s">
        <v>988</v>
      </c>
      <c r="B874" s="4" t="s">
        <v>31</v>
      </c>
      <c r="C874" s="4">
        <v>1</v>
      </c>
      <c r="D874" s="4">
        <v>5</v>
      </c>
      <c r="E874" s="4" t="s">
        <v>24</v>
      </c>
      <c r="F874" s="4" t="s">
        <v>42</v>
      </c>
      <c r="G874" s="4" t="s">
        <v>33</v>
      </c>
      <c r="H874" s="4">
        <v>30</v>
      </c>
      <c r="I874" s="4" t="s">
        <v>24</v>
      </c>
      <c r="J874" s="4">
        <v>0</v>
      </c>
      <c r="K874" s="4" t="s">
        <v>27</v>
      </c>
      <c r="L874" s="4" t="s">
        <v>28</v>
      </c>
      <c r="M874" s="4">
        <v>21</v>
      </c>
      <c r="N874" s="4" t="s">
        <v>66</v>
      </c>
      <c r="O874" s="4" t="s">
        <v>317</v>
      </c>
      <c r="P874" s="5">
        <v>44787</v>
      </c>
      <c r="Q874" s="6">
        <v>17.972882837570669</v>
      </c>
      <c r="R874" s="4">
        <v>2</v>
      </c>
      <c r="S874" s="4" t="str" cm="1">
        <f t="array" ref="S874">_xlfn.IFS(R874=0,"None",R874&lt;3,"Low",R874&lt;6,"Medium",R874&lt;=10,"High")</f>
        <v>Low</v>
      </c>
      <c r="T874" s="4" t="str" cm="1">
        <f t="array" ref="T874">_xlfn.IFS(M874&lt;=20,"Low",M874&lt;=50,"Medium",M874&lt;=90,"High")</f>
        <v>Medium</v>
      </c>
      <c r="U874" s="7">
        <f>Datos_Limpios[[#This Row],[Number of Complaints or Support]]/Datos_Limpios[[#This Row],[Account Length (in months)]]</f>
        <v>2</v>
      </c>
      <c r="V874" s="4" t="str" cm="1">
        <f t="array" ref="V874">_xlfn.IFS(H874&lt;30,"Under 30",H874&lt;66,"Middle Age",H874&gt;=66,"Senior")</f>
        <v>Middle Age</v>
      </c>
      <c r="W874" s="4" t="s">
        <v>43</v>
      </c>
    </row>
    <row r="875" spans="1:23" x14ac:dyDescent="0.3">
      <c r="A875" s="4" t="s">
        <v>989</v>
      </c>
      <c r="B875" s="4" t="s">
        <v>31</v>
      </c>
      <c r="C875" s="4">
        <v>15</v>
      </c>
      <c r="D875" s="4">
        <v>2</v>
      </c>
      <c r="E875" s="4" t="s">
        <v>31</v>
      </c>
      <c r="F875" s="4" t="s">
        <v>89</v>
      </c>
      <c r="G875" s="4" t="s">
        <v>26</v>
      </c>
      <c r="H875" s="4">
        <v>21</v>
      </c>
      <c r="I875" s="4" t="s">
        <v>24</v>
      </c>
      <c r="J875" s="4">
        <v>0</v>
      </c>
      <c r="K875" s="4" t="s">
        <v>27</v>
      </c>
      <c r="L875" s="4" t="s">
        <v>35</v>
      </c>
      <c r="M875" s="4">
        <v>33</v>
      </c>
      <c r="N875" s="4" t="s">
        <v>38</v>
      </c>
      <c r="O875" s="4" t="s">
        <v>181</v>
      </c>
      <c r="P875" s="5">
        <v>45150</v>
      </c>
      <c r="Q875" s="6">
        <v>33.154798287039007</v>
      </c>
      <c r="R875" s="4">
        <v>6</v>
      </c>
      <c r="S875" s="4" t="str" cm="1">
        <f t="array" ref="S875">_xlfn.IFS(R875=0,"None",R875&lt;3,"Low",R875&lt;6,"Medium",R875&lt;=10,"High")</f>
        <v>High</v>
      </c>
      <c r="T875" s="4" t="str" cm="1">
        <f t="array" ref="T875">_xlfn.IFS(M875&lt;=20,"Low",M875&lt;=50,"Medium",M875&lt;=90,"High")</f>
        <v>Medium</v>
      </c>
      <c r="U875" s="7">
        <f>Datos_Limpios[[#This Row],[Number of Complaints or Support]]/Datos_Limpios[[#This Row],[Account Length (in months)]]</f>
        <v>0.4</v>
      </c>
      <c r="V875" s="4" t="str" cm="1">
        <f t="array" ref="V875">_xlfn.IFS(H875&lt;30,"Under 30",H875&lt;66,"Middle Age",H875&gt;=66,"Senior")</f>
        <v>Under 30</v>
      </c>
      <c r="W875" s="4" t="s">
        <v>40</v>
      </c>
    </row>
    <row r="876" spans="1:23" x14ac:dyDescent="0.3">
      <c r="A876" s="4" t="s">
        <v>990</v>
      </c>
      <c r="B876" s="4" t="s">
        <v>24</v>
      </c>
      <c r="C876" s="4">
        <v>13</v>
      </c>
      <c r="D876" s="4">
        <v>0</v>
      </c>
      <c r="E876" s="4" t="s">
        <v>31</v>
      </c>
      <c r="F876" s="4" t="s">
        <v>175</v>
      </c>
      <c r="G876" s="4" t="s">
        <v>33</v>
      </c>
      <c r="H876" s="4">
        <v>36</v>
      </c>
      <c r="I876" s="4" t="s">
        <v>31</v>
      </c>
      <c r="J876" s="4">
        <v>2</v>
      </c>
      <c r="K876" s="4" t="s">
        <v>27</v>
      </c>
      <c r="L876" s="4" t="s">
        <v>35</v>
      </c>
      <c r="M876" s="4">
        <v>28</v>
      </c>
      <c r="P876" s="5">
        <v>45173</v>
      </c>
      <c r="Q876" s="6">
        <v>30.424092396433458</v>
      </c>
      <c r="R876" s="4">
        <v>0</v>
      </c>
      <c r="S876" s="4" t="str" cm="1">
        <f t="array" ref="S876">_xlfn.IFS(R876=0,"None",R876&lt;3,"Low",R876&lt;6,"Medium",R876&lt;=10,"High")</f>
        <v>None</v>
      </c>
      <c r="T876" s="4" t="str" cm="1">
        <f t="array" ref="T876">_xlfn.IFS(M876&lt;=20,"Low",M876&lt;=50,"Medium",M876&lt;=90,"High")</f>
        <v>Medium</v>
      </c>
      <c r="U876" s="7">
        <f>Datos_Limpios[[#This Row],[Number of Complaints or Support]]/Datos_Limpios[[#This Row],[Account Length (in months)]]</f>
        <v>0</v>
      </c>
      <c r="V876" s="4" t="str" cm="1">
        <f t="array" ref="V876">_xlfn.IFS(H876&lt;30,"Under 30",H876&lt;66,"Middle Age",H876&gt;=66,"Senior")</f>
        <v>Middle Age</v>
      </c>
      <c r="W876" s="4" t="s">
        <v>29</v>
      </c>
    </row>
    <row r="877" spans="1:23" x14ac:dyDescent="0.3">
      <c r="A877" s="4" t="s">
        <v>991</v>
      </c>
      <c r="B877" s="4" t="s">
        <v>24</v>
      </c>
      <c r="C877" s="4">
        <v>10</v>
      </c>
      <c r="D877" s="4">
        <v>1</v>
      </c>
      <c r="E877" s="4" t="s">
        <v>24</v>
      </c>
      <c r="F877" s="4" t="s">
        <v>124</v>
      </c>
      <c r="G877" s="4" t="s">
        <v>26</v>
      </c>
      <c r="H877" s="4">
        <v>45</v>
      </c>
      <c r="I877" s="4" t="s">
        <v>31</v>
      </c>
      <c r="J877" s="4">
        <v>3</v>
      </c>
      <c r="K877" s="4" t="s">
        <v>27</v>
      </c>
      <c r="L877" s="4" t="s">
        <v>35</v>
      </c>
      <c r="M877" s="4">
        <v>9</v>
      </c>
      <c r="P877" s="5">
        <v>44218</v>
      </c>
      <c r="Q877" s="6">
        <v>9.4412177661799603</v>
      </c>
      <c r="R877" s="4">
        <v>10</v>
      </c>
      <c r="S877" s="4" t="str" cm="1">
        <f t="array" ref="S877">_xlfn.IFS(R877=0,"None",R877&lt;3,"Low",R877&lt;6,"Medium",R877&lt;=10,"High")</f>
        <v>High</v>
      </c>
      <c r="T877" s="4" t="str" cm="1">
        <f t="array" ref="T877">_xlfn.IFS(M877&lt;=20,"Low",M877&lt;=50,"Medium",M877&lt;=90,"High")</f>
        <v>Low</v>
      </c>
      <c r="U877" s="7">
        <f>Datos_Limpios[[#This Row],[Number of Complaints or Support]]/Datos_Limpios[[#This Row],[Account Length (in months)]]</f>
        <v>1</v>
      </c>
      <c r="V877" s="4" t="str" cm="1">
        <f t="array" ref="V877">_xlfn.IFS(H877&lt;30,"Under 30",H877&lt;66,"Middle Age",H877&gt;=66,"Senior")</f>
        <v>Middle Age</v>
      </c>
      <c r="W877" s="4" t="s">
        <v>43</v>
      </c>
    </row>
    <row r="878" spans="1:23" x14ac:dyDescent="0.3">
      <c r="A878" s="4" t="s">
        <v>992</v>
      </c>
      <c r="B878" s="4" t="s">
        <v>24</v>
      </c>
      <c r="C878" s="4">
        <v>9</v>
      </c>
      <c r="D878" s="4">
        <v>2</v>
      </c>
      <c r="E878" s="4" t="s">
        <v>31</v>
      </c>
      <c r="F878" s="4" t="s">
        <v>60</v>
      </c>
      <c r="G878" s="4" t="s">
        <v>26</v>
      </c>
      <c r="H878" s="4">
        <v>22</v>
      </c>
      <c r="I878" s="4" t="s">
        <v>31</v>
      </c>
      <c r="J878" s="4">
        <v>2</v>
      </c>
      <c r="K878" s="4" t="s">
        <v>27</v>
      </c>
      <c r="L878" s="4" t="s">
        <v>35</v>
      </c>
      <c r="M878" s="4">
        <v>11</v>
      </c>
      <c r="P878" s="5">
        <v>44539</v>
      </c>
      <c r="Q878" s="6">
        <v>12.23189120849969</v>
      </c>
      <c r="R878" s="4">
        <v>9</v>
      </c>
      <c r="S878" s="4" t="str" cm="1">
        <f t="array" ref="S878">_xlfn.IFS(R878=0,"None",R878&lt;3,"Low",R878&lt;6,"Medium",R878&lt;=10,"High")</f>
        <v>High</v>
      </c>
      <c r="T878" s="4" t="str" cm="1">
        <f t="array" ref="T878">_xlfn.IFS(M878&lt;=20,"Low",M878&lt;=50,"Medium",M878&lt;=90,"High")</f>
        <v>Low</v>
      </c>
      <c r="U878" s="7">
        <f>Datos_Limpios[[#This Row],[Number of Complaints or Support]]/Datos_Limpios[[#This Row],[Account Length (in months)]]</f>
        <v>1</v>
      </c>
      <c r="V878" s="4" t="str" cm="1">
        <f t="array" ref="V878">_xlfn.IFS(H878&lt;30,"Under 30",H878&lt;66,"Middle Age",H878&gt;=66,"Senior")</f>
        <v>Under 30</v>
      </c>
      <c r="W878" s="4" t="s">
        <v>40</v>
      </c>
    </row>
    <row r="879" spans="1:23" x14ac:dyDescent="0.3">
      <c r="A879" s="4" t="s">
        <v>993</v>
      </c>
      <c r="B879" s="4" t="s">
        <v>24</v>
      </c>
      <c r="C879" s="4">
        <v>66</v>
      </c>
      <c r="D879" s="4">
        <v>0</v>
      </c>
      <c r="E879" s="4" t="s">
        <v>31</v>
      </c>
      <c r="F879" s="4" t="s">
        <v>140</v>
      </c>
      <c r="G879" s="4" t="s">
        <v>26</v>
      </c>
      <c r="H879" s="4">
        <v>70</v>
      </c>
      <c r="I879" s="4" t="s">
        <v>24</v>
      </c>
      <c r="J879" s="4">
        <v>0</v>
      </c>
      <c r="K879" s="4" t="s">
        <v>46</v>
      </c>
      <c r="L879" s="4" t="s">
        <v>35</v>
      </c>
      <c r="M879" s="4">
        <v>48</v>
      </c>
      <c r="P879" s="5">
        <v>44734</v>
      </c>
      <c r="Q879" s="6">
        <v>53.745489814224797</v>
      </c>
      <c r="R879" s="4">
        <v>9</v>
      </c>
      <c r="S879" s="4" t="str" cm="1">
        <f t="array" ref="S879">_xlfn.IFS(R879=0,"None",R879&lt;3,"Low",R879&lt;6,"Medium",R879&lt;=10,"High")</f>
        <v>High</v>
      </c>
      <c r="T879" s="4" t="str" cm="1">
        <f t="array" ref="T879">_xlfn.IFS(M879&lt;=20,"Low",M879&lt;=50,"Medium",M879&lt;=90,"High")</f>
        <v>Medium</v>
      </c>
      <c r="U879" s="7">
        <f>Datos_Limpios[[#This Row],[Number of Complaints or Support]]/Datos_Limpios[[#This Row],[Account Length (in months)]]</f>
        <v>0.13636363636363635</v>
      </c>
      <c r="V879" s="4" t="str" cm="1">
        <f t="array" ref="V879">_xlfn.IFS(H879&lt;30,"Under 30",H879&lt;66,"Middle Age",H879&gt;=66,"Senior")</f>
        <v>Senior</v>
      </c>
      <c r="W879" s="4" t="s">
        <v>40</v>
      </c>
    </row>
    <row r="880" spans="1:23" x14ac:dyDescent="0.3">
      <c r="A880" s="4" t="s">
        <v>994</v>
      </c>
      <c r="B880" s="4" t="s">
        <v>24</v>
      </c>
      <c r="C880" s="4">
        <v>70</v>
      </c>
      <c r="D880" s="4">
        <v>0</v>
      </c>
      <c r="E880" s="4" t="s">
        <v>31</v>
      </c>
      <c r="F880" s="4" t="s">
        <v>85</v>
      </c>
      <c r="G880" s="4" t="s">
        <v>33</v>
      </c>
      <c r="H880" s="4">
        <v>27</v>
      </c>
      <c r="I880" s="4" t="s">
        <v>31</v>
      </c>
      <c r="J880" s="4">
        <v>2</v>
      </c>
      <c r="K880" s="4" t="s">
        <v>34</v>
      </c>
      <c r="L880" s="4" t="s">
        <v>35</v>
      </c>
      <c r="M880" s="4">
        <v>21</v>
      </c>
      <c r="P880" s="5">
        <v>44324</v>
      </c>
      <c r="Q880" s="6">
        <v>24.126020113538051</v>
      </c>
      <c r="R880" s="4">
        <v>9</v>
      </c>
      <c r="S880" s="4" t="str" cm="1">
        <f t="array" ref="S880">_xlfn.IFS(R880=0,"None",R880&lt;3,"Low",R880&lt;6,"Medium",R880&lt;=10,"High")</f>
        <v>High</v>
      </c>
      <c r="T880" s="4" t="str" cm="1">
        <f t="array" ref="T880">_xlfn.IFS(M880&lt;=20,"Low",M880&lt;=50,"Medium",M880&lt;=90,"High")</f>
        <v>Medium</v>
      </c>
      <c r="U880" s="7">
        <f>Datos_Limpios[[#This Row],[Number of Complaints or Support]]/Datos_Limpios[[#This Row],[Account Length (in months)]]</f>
        <v>0.12857142857142856</v>
      </c>
      <c r="V880" s="4" t="str" cm="1">
        <f t="array" ref="V880">_xlfn.IFS(H880&lt;30,"Under 30",H880&lt;66,"Middle Age",H880&gt;=66,"Senior")</f>
        <v>Under 30</v>
      </c>
      <c r="W880" s="4" t="s">
        <v>43</v>
      </c>
    </row>
    <row r="881" spans="1:23" x14ac:dyDescent="0.3">
      <c r="A881" s="4" t="s">
        <v>995</v>
      </c>
      <c r="B881" s="4" t="s">
        <v>31</v>
      </c>
      <c r="C881" s="4">
        <v>1</v>
      </c>
      <c r="D881" s="4">
        <v>2</v>
      </c>
      <c r="E881" s="4" t="s">
        <v>24</v>
      </c>
      <c r="F881" s="4" t="s">
        <v>102</v>
      </c>
      <c r="G881" s="4" t="s">
        <v>26</v>
      </c>
      <c r="H881" s="4">
        <v>34</v>
      </c>
      <c r="I881" s="4" t="s">
        <v>24</v>
      </c>
      <c r="J881" s="4">
        <v>0</v>
      </c>
      <c r="K881" s="4" t="s">
        <v>27</v>
      </c>
      <c r="L881" s="4" t="s">
        <v>115</v>
      </c>
      <c r="M881" s="4">
        <v>14</v>
      </c>
      <c r="N881" s="4" t="s">
        <v>92</v>
      </c>
      <c r="O881" s="4" t="s">
        <v>234</v>
      </c>
      <c r="P881" s="5">
        <v>44226</v>
      </c>
      <c r="Q881" s="6">
        <v>15.5596035979031</v>
      </c>
      <c r="R881" s="4">
        <v>4</v>
      </c>
      <c r="S881" s="4" t="str" cm="1">
        <f t="array" ref="S881">_xlfn.IFS(R881=0,"None",R881&lt;3,"Low",R881&lt;6,"Medium",R881&lt;=10,"High")</f>
        <v>Medium</v>
      </c>
      <c r="T881" s="4" t="str" cm="1">
        <f t="array" ref="T881">_xlfn.IFS(M881&lt;=20,"Low",M881&lt;=50,"Medium",M881&lt;=90,"High")</f>
        <v>Low</v>
      </c>
      <c r="U881" s="7">
        <f>Datos_Limpios[[#This Row],[Number of Complaints or Support]]/Datos_Limpios[[#This Row],[Account Length (in months)]]</f>
        <v>4</v>
      </c>
      <c r="V881" s="4" t="str" cm="1">
        <f t="array" ref="V881">_xlfn.IFS(H881&lt;30,"Under 30",H881&lt;66,"Middle Age",H881&gt;=66,"Senior")</f>
        <v>Middle Age</v>
      </c>
      <c r="W881" s="4" t="s">
        <v>40</v>
      </c>
    </row>
    <row r="882" spans="1:23" x14ac:dyDescent="0.3">
      <c r="A882" s="4" t="s">
        <v>996</v>
      </c>
      <c r="B882" s="4" t="s">
        <v>24</v>
      </c>
      <c r="C882" s="4">
        <v>65</v>
      </c>
      <c r="D882" s="4">
        <v>0</v>
      </c>
      <c r="E882" s="4" t="s">
        <v>31</v>
      </c>
      <c r="F882" s="4" t="s">
        <v>129</v>
      </c>
      <c r="G882" s="4" t="s">
        <v>33</v>
      </c>
      <c r="H882" s="4">
        <v>21</v>
      </c>
      <c r="I882" s="4" t="s">
        <v>24</v>
      </c>
      <c r="J882" s="4">
        <v>0</v>
      </c>
      <c r="K882" s="4" t="s">
        <v>46</v>
      </c>
      <c r="L882" s="4" t="s">
        <v>28</v>
      </c>
      <c r="M882" s="4">
        <v>52</v>
      </c>
      <c r="P882" s="5">
        <v>44336</v>
      </c>
      <c r="Q882" s="6">
        <v>56.204342681034007</v>
      </c>
      <c r="R882" s="4">
        <v>9</v>
      </c>
      <c r="S882" s="4" t="str" cm="1">
        <f t="array" ref="S882">_xlfn.IFS(R882=0,"None",R882&lt;3,"Low",R882&lt;6,"Medium",R882&lt;=10,"High")</f>
        <v>High</v>
      </c>
      <c r="T882" s="4" t="str" cm="1">
        <f t="array" ref="T882">_xlfn.IFS(M882&lt;=20,"Low",M882&lt;=50,"Medium",M882&lt;=90,"High")</f>
        <v>High</v>
      </c>
      <c r="U882" s="7">
        <f>Datos_Limpios[[#This Row],[Number of Complaints or Support]]/Datos_Limpios[[#This Row],[Account Length (in months)]]</f>
        <v>0.13846153846153847</v>
      </c>
      <c r="V882" s="4" t="str" cm="1">
        <f t="array" ref="V882">_xlfn.IFS(H882&lt;30,"Under 30",H882&lt;66,"Middle Age",H882&gt;=66,"Senior")</f>
        <v>Under 30</v>
      </c>
      <c r="W882" s="4" t="s">
        <v>29</v>
      </c>
    </row>
    <row r="883" spans="1:23" x14ac:dyDescent="0.3">
      <c r="A883" s="4" t="s">
        <v>997</v>
      </c>
      <c r="B883" s="4" t="s">
        <v>31</v>
      </c>
      <c r="C883" s="4">
        <v>4</v>
      </c>
      <c r="D883" s="4">
        <v>4</v>
      </c>
      <c r="E883" s="4" t="s">
        <v>31</v>
      </c>
      <c r="F883" s="4" t="s">
        <v>213</v>
      </c>
      <c r="G883" s="4" t="s">
        <v>33</v>
      </c>
      <c r="H883" s="4">
        <v>20</v>
      </c>
      <c r="I883" s="4" t="s">
        <v>24</v>
      </c>
      <c r="J883" s="4">
        <v>0</v>
      </c>
      <c r="K883" s="4" t="s">
        <v>27</v>
      </c>
      <c r="L883" s="4" t="s">
        <v>35</v>
      </c>
      <c r="M883" s="4">
        <v>43</v>
      </c>
      <c r="N883" s="4" t="s">
        <v>66</v>
      </c>
      <c r="O883" s="4" t="s">
        <v>87</v>
      </c>
      <c r="P883" s="5">
        <v>45229</v>
      </c>
      <c r="Q883" s="6">
        <v>48.04979363832269</v>
      </c>
      <c r="R883" s="4">
        <v>4</v>
      </c>
      <c r="S883" s="4" t="str" cm="1">
        <f t="array" ref="S883">_xlfn.IFS(R883=0,"None",R883&lt;3,"Low",R883&lt;6,"Medium",R883&lt;=10,"High")</f>
        <v>Medium</v>
      </c>
      <c r="T883" s="4" t="str" cm="1">
        <f t="array" ref="T883">_xlfn.IFS(M883&lt;=20,"Low",M883&lt;=50,"Medium",M883&lt;=90,"High")</f>
        <v>Medium</v>
      </c>
      <c r="U883" s="7">
        <f>Datos_Limpios[[#This Row],[Number of Complaints or Support]]/Datos_Limpios[[#This Row],[Account Length (in months)]]</f>
        <v>1</v>
      </c>
      <c r="V883" s="4" t="str" cm="1">
        <f t="array" ref="V883">_xlfn.IFS(H883&lt;30,"Under 30",H883&lt;66,"Middle Age",H883&gt;=66,"Senior")</f>
        <v>Under 30</v>
      </c>
      <c r="W883" s="4" t="s">
        <v>47</v>
      </c>
    </row>
    <row r="884" spans="1:23" x14ac:dyDescent="0.3">
      <c r="A884" s="4" t="s">
        <v>998</v>
      </c>
      <c r="B884" s="4" t="s">
        <v>24</v>
      </c>
      <c r="C884" s="4">
        <v>2</v>
      </c>
      <c r="D884" s="4">
        <v>0</v>
      </c>
      <c r="E884" s="4" t="s">
        <v>24</v>
      </c>
      <c r="F884" s="4" t="s">
        <v>367</v>
      </c>
      <c r="G884" s="4" t="s">
        <v>26</v>
      </c>
      <c r="H884" s="4">
        <v>36</v>
      </c>
      <c r="I884" s="4" t="s">
        <v>24</v>
      </c>
      <c r="J884" s="4">
        <v>0</v>
      </c>
      <c r="K884" s="4" t="s">
        <v>27</v>
      </c>
      <c r="L884" s="4" t="s">
        <v>28</v>
      </c>
      <c r="M884" s="4">
        <v>9</v>
      </c>
      <c r="P884" s="5">
        <v>45136</v>
      </c>
      <c r="Q884" s="6">
        <v>10.39690918394253</v>
      </c>
      <c r="R884" s="4">
        <v>4</v>
      </c>
      <c r="S884" s="4" t="str" cm="1">
        <f t="array" ref="S884">_xlfn.IFS(R884=0,"None",R884&lt;3,"Low",R884&lt;6,"Medium",R884&lt;=10,"High")</f>
        <v>Medium</v>
      </c>
      <c r="T884" s="4" t="str" cm="1">
        <f t="array" ref="T884">_xlfn.IFS(M884&lt;=20,"Low",M884&lt;=50,"Medium",M884&lt;=90,"High")</f>
        <v>Low</v>
      </c>
      <c r="U884" s="7">
        <f>Datos_Limpios[[#This Row],[Number of Complaints or Support]]/Datos_Limpios[[#This Row],[Account Length (in months)]]</f>
        <v>2</v>
      </c>
      <c r="V884" s="4" t="str" cm="1">
        <f t="array" ref="V884">_xlfn.IFS(H884&lt;30,"Under 30",H884&lt;66,"Middle Age",H884&gt;=66,"Senior")</f>
        <v>Middle Age</v>
      </c>
      <c r="W884" s="4" t="s">
        <v>29</v>
      </c>
    </row>
    <row r="885" spans="1:23" x14ac:dyDescent="0.3">
      <c r="A885" s="4" t="s">
        <v>999</v>
      </c>
      <c r="B885" s="4" t="s">
        <v>24</v>
      </c>
      <c r="C885" s="4">
        <v>24</v>
      </c>
      <c r="D885" s="4">
        <v>0</v>
      </c>
      <c r="E885" s="4" t="s">
        <v>24</v>
      </c>
      <c r="F885" s="4" t="s">
        <v>98</v>
      </c>
      <c r="G885" s="4" t="s">
        <v>33</v>
      </c>
      <c r="H885" s="4">
        <v>62</v>
      </c>
      <c r="I885" s="4" t="s">
        <v>31</v>
      </c>
      <c r="J885" s="4">
        <v>2</v>
      </c>
      <c r="K885" s="4" t="s">
        <v>27</v>
      </c>
      <c r="L885" s="4" t="s">
        <v>35</v>
      </c>
      <c r="M885" s="4">
        <v>15</v>
      </c>
      <c r="P885" s="5">
        <v>45245</v>
      </c>
      <c r="Q885" s="6">
        <v>14.21409888347541</v>
      </c>
      <c r="R885" s="4">
        <v>6</v>
      </c>
      <c r="S885" s="4" t="str" cm="1">
        <f t="array" ref="S885">_xlfn.IFS(R885=0,"None",R885&lt;3,"Low",R885&lt;6,"Medium",R885&lt;=10,"High")</f>
        <v>High</v>
      </c>
      <c r="T885" s="4" t="str" cm="1">
        <f t="array" ref="T885">_xlfn.IFS(M885&lt;=20,"Low",M885&lt;=50,"Medium",M885&lt;=90,"High")</f>
        <v>Low</v>
      </c>
      <c r="U885" s="7">
        <f>Datos_Limpios[[#This Row],[Number of Complaints or Support]]/Datos_Limpios[[#This Row],[Account Length (in months)]]</f>
        <v>0.25</v>
      </c>
      <c r="V885" s="4" t="str" cm="1">
        <f t="array" ref="V885">_xlfn.IFS(H885&lt;30,"Under 30",H885&lt;66,"Middle Age",H885&gt;=66,"Senior")</f>
        <v>Middle Age</v>
      </c>
      <c r="W885" s="4" t="s">
        <v>29</v>
      </c>
    </row>
    <row r="886" spans="1:23" x14ac:dyDescent="0.3">
      <c r="A886" s="4" t="s">
        <v>1000</v>
      </c>
      <c r="B886" s="4" t="s">
        <v>31</v>
      </c>
      <c r="C886" s="4">
        <v>2</v>
      </c>
      <c r="D886" s="4">
        <v>0</v>
      </c>
      <c r="E886" s="4" t="s">
        <v>31</v>
      </c>
      <c r="F886" s="4" t="s">
        <v>54</v>
      </c>
      <c r="G886" s="4" t="s">
        <v>26</v>
      </c>
      <c r="H886" s="4">
        <v>58</v>
      </c>
      <c r="I886" s="4" t="s">
        <v>24</v>
      </c>
      <c r="J886" s="4">
        <v>0</v>
      </c>
      <c r="K886" s="4" t="s">
        <v>27</v>
      </c>
      <c r="L886" s="4" t="s">
        <v>28</v>
      </c>
      <c r="M886" s="4">
        <v>51</v>
      </c>
      <c r="N886" s="4" t="s">
        <v>38</v>
      </c>
      <c r="O886" s="4" t="s">
        <v>142</v>
      </c>
      <c r="P886" s="5">
        <v>44243</v>
      </c>
      <c r="Q886" s="6">
        <v>55.909326535727139</v>
      </c>
      <c r="R886" s="4">
        <v>7</v>
      </c>
      <c r="S886" s="4" t="str" cm="1">
        <f t="array" ref="S886">_xlfn.IFS(R886=0,"None",R886&lt;3,"Low",R886&lt;6,"Medium",R886&lt;=10,"High")</f>
        <v>High</v>
      </c>
      <c r="T886" s="4" t="str" cm="1">
        <f t="array" ref="T886">_xlfn.IFS(M886&lt;=20,"Low",M886&lt;=50,"Medium",M886&lt;=90,"High")</f>
        <v>High</v>
      </c>
      <c r="U886" s="7">
        <f>Datos_Limpios[[#This Row],[Number of Complaints or Support]]/Datos_Limpios[[#This Row],[Account Length (in months)]]</f>
        <v>3.5</v>
      </c>
      <c r="V886" s="4" t="str" cm="1">
        <f t="array" ref="V886">_xlfn.IFS(H886&lt;30,"Under 30",H886&lt;66,"Middle Age",H886&gt;=66,"Senior")</f>
        <v>Middle Age</v>
      </c>
      <c r="W886" s="4" t="s">
        <v>43</v>
      </c>
    </row>
    <row r="887" spans="1:23" x14ac:dyDescent="0.3">
      <c r="A887" s="4" t="s">
        <v>1001</v>
      </c>
      <c r="B887" s="4" t="s">
        <v>24</v>
      </c>
      <c r="C887" s="4">
        <v>26</v>
      </c>
      <c r="D887" s="4">
        <v>0</v>
      </c>
      <c r="E887" s="4" t="s">
        <v>31</v>
      </c>
      <c r="F887" s="4" t="s">
        <v>213</v>
      </c>
      <c r="G887" s="4" t="s">
        <v>26</v>
      </c>
      <c r="H887" s="4">
        <v>73</v>
      </c>
      <c r="I887" s="4" t="s">
        <v>24</v>
      </c>
      <c r="J887" s="4">
        <v>0</v>
      </c>
      <c r="K887" s="4" t="s">
        <v>34</v>
      </c>
      <c r="L887" s="4" t="s">
        <v>28</v>
      </c>
      <c r="M887" s="4">
        <v>21</v>
      </c>
      <c r="P887" s="5">
        <v>44794</v>
      </c>
      <c r="Q887" s="6">
        <v>24.112300185365221</v>
      </c>
      <c r="R887" s="4">
        <v>7</v>
      </c>
      <c r="S887" s="4" t="str" cm="1">
        <f t="array" ref="S887">_xlfn.IFS(R887=0,"None",R887&lt;3,"Low",R887&lt;6,"Medium",R887&lt;=10,"High")</f>
        <v>High</v>
      </c>
      <c r="T887" s="4" t="str" cm="1">
        <f t="array" ref="T887">_xlfn.IFS(M887&lt;=20,"Low",M887&lt;=50,"Medium",M887&lt;=90,"High")</f>
        <v>Medium</v>
      </c>
      <c r="U887" s="7">
        <f>Datos_Limpios[[#This Row],[Number of Complaints or Support]]/Datos_Limpios[[#This Row],[Account Length (in months)]]</f>
        <v>0.26923076923076922</v>
      </c>
      <c r="V887" s="4" t="str" cm="1">
        <f t="array" ref="V887">_xlfn.IFS(H887&lt;30,"Under 30",H887&lt;66,"Middle Age",H887&gt;=66,"Senior")</f>
        <v>Senior</v>
      </c>
      <c r="W887" s="4" t="s">
        <v>47</v>
      </c>
    </row>
    <row r="888" spans="1:23" x14ac:dyDescent="0.3">
      <c r="A888" s="4" t="s">
        <v>1002</v>
      </c>
      <c r="B888" s="4" t="s">
        <v>24</v>
      </c>
      <c r="C888" s="4">
        <v>26</v>
      </c>
      <c r="D888" s="4">
        <v>0</v>
      </c>
      <c r="E888" s="4" t="s">
        <v>31</v>
      </c>
      <c r="F888" s="4" t="s">
        <v>100</v>
      </c>
      <c r="G888" s="4" t="s">
        <v>33</v>
      </c>
      <c r="H888" s="4">
        <v>69</v>
      </c>
      <c r="I888" s="4" t="s">
        <v>24</v>
      </c>
      <c r="J888" s="4">
        <v>0</v>
      </c>
      <c r="K888" s="4" t="s">
        <v>34</v>
      </c>
      <c r="L888" s="4" t="s">
        <v>35</v>
      </c>
      <c r="M888" s="4">
        <v>41</v>
      </c>
      <c r="P888" s="5">
        <v>44098</v>
      </c>
      <c r="Q888" s="6">
        <v>48.502640993234692</v>
      </c>
      <c r="R888" s="4">
        <v>1</v>
      </c>
      <c r="S888" s="4" t="str" cm="1">
        <f t="array" ref="S888">_xlfn.IFS(R888=0,"None",R888&lt;3,"Low",R888&lt;6,"Medium",R888&lt;=10,"High")</f>
        <v>Low</v>
      </c>
      <c r="T888" s="4" t="str" cm="1">
        <f t="array" ref="T888">_xlfn.IFS(M888&lt;=20,"Low",M888&lt;=50,"Medium",M888&lt;=90,"High")</f>
        <v>Medium</v>
      </c>
      <c r="U888" s="7">
        <f>Datos_Limpios[[#This Row],[Number of Complaints or Support]]/Datos_Limpios[[#This Row],[Account Length (in months)]]</f>
        <v>3.8461538461538464E-2</v>
      </c>
      <c r="V888" s="4" t="str" cm="1">
        <f t="array" ref="V888">_xlfn.IFS(H888&lt;30,"Under 30",H888&lt;66,"Middle Age",H888&gt;=66,"Senior")</f>
        <v>Senior</v>
      </c>
      <c r="W888" s="4" t="s">
        <v>40</v>
      </c>
    </row>
    <row r="889" spans="1:23" x14ac:dyDescent="0.3">
      <c r="A889" s="4" t="s">
        <v>1003</v>
      </c>
      <c r="B889" s="4" t="s">
        <v>31</v>
      </c>
      <c r="C889" s="4">
        <v>41</v>
      </c>
      <c r="D889" s="4">
        <v>1</v>
      </c>
      <c r="E889" s="4" t="s">
        <v>31</v>
      </c>
      <c r="F889" s="4" t="s">
        <v>60</v>
      </c>
      <c r="G889" s="4" t="s">
        <v>33</v>
      </c>
      <c r="H889" s="4">
        <v>70</v>
      </c>
      <c r="I889" s="4" t="s">
        <v>24</v>
      </c>
      <c r="J889" s="4">
        <v>0</v>
      </c>
      <c r="K889" s="4" t="s">
        <v>34</v>
      </c>
      <c r="L889" s="4" t="s">
        <v>35</v>
      </c>
      <c r="M889" s="4">
        <v>62</v>
      </c>
      <c r="N889" s="4" t="s">
        <v>107</v>
      </c>
      <c r="O889" s="4" t="s">
        <v>108</v>
      </c>
      <c r="P889" s="5">
        <v>45218</v>
      </c>
      <c r="Q889" s="6">
        <v>72.801168182325171</v>
      </c>
      <c r="R889" s="4">
        <v>9</v>
      </c>
      <c r="S889" s="4" t="str" cm="1">
        <f t="array" ref="S889">_xlfn.IFS(R889=0,"None",R889&lt;3,"Low",R889&lt;6,"Medium",R889&lt;=10,"High")</f>
        <v>High</v>
      </c>
      <c r="T889" s="4" t="str" cm="1">
        <f t="array" ref="T889">_xlfn.IFS(M889&lt;=20,"Low",M889&lt;=50,"Medium",M889&lt;=90,"High")</f>
        <v>High</v>
      </c>
      <c r="U889" s="7">
        <f>Datos_Limpios[[#This Row],[Number of Complaints or Support]]/Datos_Limpios[[#This Row],[Account Length (in months)]]</f>
        <v>0.21951219512195122</v>
      </c>
      <c r="V889" s="4" t="str" cm="1">
        <f t="array" ref="V889">_xlfn.IFS(H889&lt;30,"Under 30",H889&lt;66,"Middle Age",H889&gt;=66,"Senior")</f>
        <v>Senior</v>
      </c>
      <c r="W889" s="4" t="s">
        <v>40</v>
      </c>
    </row>
    <row r="890" spans="1:23" x14ac:dyDescent="0.3">
      <c r="A890" s="4" t="s">
        <v>1004</v>
      </c>
      <c r="B890" s="4" t="s">
        <v>24</v>
      </c>
      <c r="C890" s="4">
        <v>21</v>
      </c>
      <c r="D890" s="4">
        <v>0</v>
      </c>
      <c r="E890" s="4" t="s">
        <v>31</v>
      </c>
      <c r="F890" s="4" t="s">
        <v>95</v>
      </c>
      <c r="G890" s="4" t="s">
        <v>33</v>
      </c>
      <c r="H890" s="4">
        <v>28</v>
      </c>
      <c r="I890" s="4" t="s">
        <v>24</v>
      </c>
      <c r="J890" s="4">
        <v>0</v>
      </c>
      <c r="K890" s="4" t="s">
        <v>27</v>
      </c>
      <c r="L890" s="4" t="s">
        <v>35</v>
      </c>
      <c r="M890" s="4">
        <v>25</v>
      </c>
      <c r="P890" s="5">
        <v>44469</v>
      </c>
      <c r="Q890" s="6">
        <v>26.43526308025746</v>
      </c>
      <c r="R890" s="4">
        <v>1</v>
      </c>
      <c r="S890" s="4" t="str" cm="1">
        <f t="array" ref="S890">_xlfn.IFS(R890=0,"None",R890&lt;3,"Low",R890&lt;6,"Medium",R890&lt;=10,"High")</f>
        <v>Low</v>
      </c>
      <c r="T890" s="4" t="str" cm="1">
        <f t="array" ref="T890">_xlfn.IFS(M890&lt;=20,"Low",M890&lt;=50,"Medium",M890&lt;=90,"High")</f>
        <v>Medium</v>
      </c>
      <c r="U890" s="7">
        <f>Datos_Limpios[[#This Row],[Number of Complaints or Support]]/Datos_Limpios[[#This Row],[Account Length (in months)]]</f>
        <v>4.7619047619047616E-2</v>
      </c>
      <c r="V890" s="4" t="str" cm="1">
        <f t="array" ref="V890">_xlfn.IFS(H890&lt;30,"Under 30",H890&lt;66,"Middle Age",H890&gt;=66,"Senior")</f>
        <v>Under 30</v>
      </c>
      <c r="W890" s="4" t="s">
        <v>47</v>
      </c>
    </row>
    <row r="891" spans="1:23" x14ac:dyDescent="0.3">
      <c r="A891" s="4" t="s">
        <v>1005</v>
      </c>
      <c r="B891" s="4" t="s">
        <v>24</v>
      </c>
      <c r="C891" s="4">
        <v>42</v>
      </c>
      <c r="D891" s="4">
        <v>0</v>
      </c>
      <c r="E891" s="4" t="s">
        <v>31</v>
      </c>
      <c r="F891" s="4" t="s">
        <v>165</v>
      </c>
      <c r="G891" s="4" t="s">
        <v>33</v>
      </c>
      <c r="H891" s="4">
        <v>72</v>
      </c>
      <c r="I891" s="4" t="s">
        <v>24</v>
      </c>
      <c r="J891" s="4">
        <v>0</v>
      </c>
      <c r="K891" s="4" t="s">
        <v>34</v>
      </c>
      <c r="L891" s="4" t="s">
        <v>28</v>
      </c>
      <c r="M891" s="4">
        <v>64</v>
      </c>
      <c r="P891" s="5">
        <v>45150</v>
      </c>
      <c r="Q891" s="6">
        <v>74.621683760422997</v>
      </c>
      <c r="R891" s="4">
        <v>4</v>
      </c>
      <c r="S891" s="4" t="str" cm="1">
        <f t="array" ref="S891">_xlfn.IFS(R891=0,"None",R891&lt;3,"Low",R891&lt;6,"Medium",R891&lt;=10,"High")</f>
        <v>Medium</v>
      </c>
      <c r="T891" s="4" t="str" cm="1">
        <f t="array" ref="T891">_xlfn.IFS(M891&lt;=20,"Low",M891&lt;=50,"Medium",M891&lt;=90,"High")</f>
        <v>High</v>
      </c>
      <c r="U891" s="7">
        <f>Datos_Limpios[[#This Row],[Number of Complaints or Support]]/Datos_Limpios[[#This Row],[Account Length (in months)]]</f>
        <v>9.5238095238095233E-2</v>
      </c>
      <c r="V891" s="4" t="str" cm="1">
        <f t="array" ref="V891">_xlfn.IFS(H891&lt;30,"Under 30",H891&lt;66,"Middle Age",H891&gt;=66,"Senior")</f>
        <v>Senior</v>
      </c>
      <c r="W891" s="4" t="s">
        <v>40</v>
      </c>
    </row>
    <row r="892" spans="1:23" x14ac:dyDescent="0.3">
      <c r="A892" s="4" t="s">
        <v>1006</v>
      </c>
      <c r="B892" s="4" t="s">
        <v>24</v>
      </c>
      <c r="C892" s="4">
        <v>57</v>
      </c>
      <c r="D892" s="4">
        <v>0</v>
      </c>
      <c r="E892" s="4" t="s">
        <v>31</v>
      </c>
      <c r="F892" s="4" t="s">
        <v>58</v>
      </c>
      <c r="G892" s="4" t="s">
        <v>33</v>
      </c>
      <c r="H892" s="4">
        <v>61</v>
      </c>
      <c r="I892" s="4" t="s">
        <v>24</v>
      </c>
      <c r="J892" s="4">
        <v>0</v>
      </c>
      <c r="K892" s="4" t="s">
        <v>34</v>
      </c>
      <c r="L892" s="4" t="s">
        <v>28</v>
      </c>
      <c r="M892" s="4">
        <v>30</v>
      </c>
      <c r="P892" s="5">
        <v>44454</v>
      </c>
      <c r="Q892" s="6">
        <v>32.777263499385562</v>
      </c>
      <c r="R892" s="4">
        <v>5</v>
      </c>
      <c r="S892" s="4" t="str" cm="1">
        <f t="array" ref="S892">_xlfn.IFS(R892=0,"None",R892&lt;3,"Low",R892&lt;6,"Medium",R892&lt;=10,"High")</f>
        <v>Medium</v>
      </c>
      <c r="T892" s="4" t="str" cm="1">
        <f t="array" ref="T892">_xlfn.IFS(M892&lt;=20,"Low",M892&lt;=50,"Medium",M892&lt;=90,"High")</f>
        <v>Medium</v>
      </c>
      <c r="U892" s="7">
        <f>Datos_Limpios[[#This Row],[Number of Complaints or Support]]/Datos_Limpios[[#This Row],[Account Length (in months)]]</f>
        <v>8.771929824561403E-2</v>
      </c>
      <c r="V892" s="4" t="str" cm="1">
        <f t="array" ref="V892">_xlfn.IFS(H892&lt;30,"Under 30",H892&lt;66,"Middle Age",H892&gt;=66,"Senior")</f>
        <v>Middle Age</v>
      </c>
      <c r="W892" s="4" t="s">
        <v>29</v>
      </c>
    </row>
    <row r="893" spans="1:23" x14ac:dyDescent="0.3">
      <c r="A893" s="4" t="s">
        <v>1007</v>
      </c>
      <c r="B893" s="4" t="s">
        <v>24</v>
      </c>
      <c r="C893" s="4">
        <v>53</v>
      </c>
      <c r="D893" s="4">
        <v>0</v>
      </c>
      <c r="E893" s="4" t="s">
        <v>24</v>
      </c>
      <c r="F893" s="4" t="s">
        <v>60</v>
      </c>
      <c r="G893" s="4" t="s">
        <v>26</v>
      </c>
      <c r="H893" s="4">
        <v>24</v>
      </c>
      <c r="I893" s="4" t="s">
        <v>24</v>
      </c>
      <c r="J893" s="4">
        <v>0</v>
      </c>
      <c r="K893" s="4" t="s">
        <v>34</v>
      </c>
      <c r="L893" s="4" t="s">
        <v>35</v>
      </c>
      <c r="M893" s="4">
        <v>7</v>
      </c>
      <c r="P893" s="5">
        <v>44018</v>
      </c>
      <c r="Q893" s="6">
        <v>7.6054960349152951</v>
      </c>
      <c r="R893" s="4">
        <v>5</v>
      </c>
      <c r="S893" s="4" t="str" cm="1">
        <f t="array" ref="S893">_xlfn.IFS(R893=0,"None",R893&lt;3,"Low",R893&lt;6,"Medium",R893&lt;=10,"High")</f>
        <v>Medium</v>
      </c>
      <c r="T893" s="4" t="str" cm="1">
        <f t="array" ref="T893">_xlfn.IFS(M893&lt;=20,"Low",M893&lt;=50,"Medium",M893&lt;=90,"High")</f>
        <v>Low</v>
      </c>
      <c r="U893" s="7">
        <f>Datos_Limpios[[#This Row],[Number of Complaints or Support]]/Datos_Limpios[[#This Row],[Account Length (in months)]]</f>
        <v>9.4339622641509441E-2</v>
      </c>
      <c r="V893" s="4" t="str" cm="1">
        <f t="array" ref="V893">_xlfn.IFS(H893&lt;30,"Under 30",H893&lt;66,"Middle Age",H893&gt;=66,"Senior")</f>
        <v>Under 30</v>
      </c>
      <c r="W893" s="4" t="s">
        <v>40</v>
      </c>
    </row>
    <row r="894" spans="1:23" x14ac:dyDescent="0.3">
      <c r="A894" s="4" t="s">
        <v>1008</v>
      </c>
      <c r="B894" s="4" t="s">
        <v>24</v>
      </c>
      <c r="C894" s="4">
        <v>68</v>
      </c>
      <c r="D894" s="4">
        <v>0</v>
      </c>
      <c r="E894" s="4" t="s">
        <v>24</v>
      </c>
      <c r="F894" s="4" t="s">
        <v>60</v>
      </c>
      <c r="G894" s="4" t="s">
        <v>33</v>
      </c>
      <c r="H894" s="4">
        <v>50</v>
      </c>
      <c r="I894" s="4" t="s">
        <v>24</v>
      </c>
      <c r="J894" s="4">
        <v>0</v>
      </c>
      <c r="K894" s="4" t="s">
        <v>46</v>
      </c>
      <c r="L894" s="4" t="s">
        <v>35</v>
      </c>
      <c r="M894" s="4">
        <v>12</v>
      </c>
      <c r="P894" s="5">
        <v>45067</v>
      </c>
      <c r="Q894" s="6">
        <v>12.666515098456941</v>
      </c>
      <c r="R894" s="4">
        <v>8</v>
      </c>
      <c r="S894" s="4" t="str" cm="1">
        <f t="array" ref="S894">_xlfn.IFS(R894=0,"None",R894&lt;3,"Low",R894&lt;6,"Medium",R894&lt;=10,"High")</f>
        <v>High</v>
      </c>
      <c r="T894" s="4" t="str" cm="1">
        <f t="array" ref="T894">_xlfn.IFS(M894&lt;=20,"Low",M894&lt;=50,"Medium",M894&lt;=90,"High")</f>
        <v>Low</v>
      </c>
      <c r="U894" s="7">
        <f>Datos_Limpios[[#This Row],[Number of Complaints or Support]]/Datos_Limpios[[#This Row],[Account Length (in months)]]</f>
        <v>0.11764705882352941</v>
      </c>
      <c r="V894" s="4" t="str" cm="1">
        <f t="array" ref="V894">_xlfn.IFS(H894&lt;30,"Under 30",H894&lt;66,"Middle Age",H894&gt;=66,"Senior")</f>
        <v>Middle Age</v>
      </c>
      <c r="W894" s="4" t="s">
        <v>40</v>
      </c>
    </row>
    <row r="895" spans="1:23" x14ac:dyDescent="0.3">
      <c r="A895" s="4" t="s">
        <v>1009</v>
      </c>
      <c r="B895" s="4" t="s">
        <v>24</v>
      </c>
      <c r="C895" s="4">
        <v>65</v>
      </c>
      <c r="D895" s="4">
        <v>0</v>
      </c>
      <c r="E895" s="4" t="s">
        <v>24</v>
      </c>
      <c r="F895" s="4" t="s">
        <v>140</v>
      </c>
      <c r="G895" s="4" t="s">
        <v>33</v>
      </c>
      <c r="H895" s="4">
        <v>21</v>
      </c>
      <c r="I895" s="4" t="s">
        <v>24</v>
      </c>
      <c r="J895" s="4">
        <v>0</v>
      </c>
      <c r="K895" s="4" t="s">
        <v>46</v>
      </c>
      <c r="L895" s="4" t="s">
        <v>28</v>
      </c>
      <c r="M895" s="4">
        <v>15</v>
      </c>
      <c r="P895" s="5">
        <v>44694</v>
      </c>
      <c r="Q895" s="6">
        <v>12.245364842975579</v>
      </c>
      <c r="R895" s="4">
        <v>6</v>
      </c>
      <c r="S895" s="4" t="str" cm="1">
        <f t="array" ref="S895">_xlfn.IFS(R895=0,"None",R895&lt;3,"Low",R895&lt;6,"Medium",R895&lt;=10,"High")</f>
        <v>High</v>
      </c>
      <c r="T895" s="4" t="str" cm="1">
        <f t="array" ref="T895">_xlfn.IFS(M895&lt;=20,"Low",M895&lt;=50,"Medium",M895&lt;=90,"High")</f>
        <v>Low</v>
      </c>
      <c r="U895" s="7">
        <f>Datos_Limpios[[#This Row],[Number of Complaints or Support]]/Datos_Limpios[[#This Row],[Account Length (in months)]]</f>
        <v>9.2307692307692313E-2</v>
      </c>
      <c r="V895" s="4" t="str" cm="1">
        <f t="array" ref="V895">_xlfn.IFS(H895&lt;30,"Under 30",H895&lt;66,"Middle Age",H895&gt;=66,"Senior")</f>
        <v>Under 30</v>
      </c>
      <c r="W895" s="4" t="s">
        <v>40</v>
      </c>
    </row>
    <row r="896" spans="1:23" x14ac:dyDescent="0.3">
      <c r="A896" s="4" t="s">
        <v>1010</v>
      </c>
      <c r="B896" s="4" t="s">
        <v>31</v>
      </c>
      <c r="C896" s="4">
        <v>12</v>
      </c>
      <c r="D896" s="4">
        <v>5</v>
      </c>
      <c r="E896" s="4" t="s">
        <v>31</v>
      </c>
      <c r="F896" s="4" t="s">
        <v>42</v>
      </c>
      <c r="G896" s="4" t="s">
        <v>26</v>
      </c>
      <c r="H896" s="4">
        <v>55</v>
      </c>
      <c r="I896" s="4" t="s">
        <v>24</v>
      </c>
      <c r="J896" s="4">
        <v>0</v>
      </c>
      <c r="K896" s="4" t="s">
        <v>27</v>
      </c>
      <c r="L896" s="4" t="s">
        <v>35</v>
      </c>
      <c r="M896" s="4">
        <v>33</v>
      </c>
      <c r="N896" s="4" t="s">
        <v>75</v>
      </c>
      <c r="O896" s="4" t="s">
        <v>133</v>
      </c>
      <c r="P896" s="5">
        <v>44468</v>
      </c>
      <c r="Q896" s="6">
        <v>38.130104610942503</v>
      </c>
      <c r="R896" s="4">
        <v>9</v>
      </c>
      <c r="S896" s="4" t="str" cm="1">
        <f t="array" ref="S896">_xlfn.IFS(R896=0,"None",R896&lt;3,"Low",R896&lt;6,"Medium",R896&lt;=10,"High")</f>
        <v>High</v>
      </c>
      <c r="T896" s="4" t="str" cm="1">
        <f t="array" ref="T896">_xlfn.IFS(M896&lt;=20,"Low",M896&lt;=50,"Medium",M896&lt;=90,"High")</f>
        <v>Medium</v>
      </c>
      <c r="U896" s="7">
        <f>Datos_Limpios[[#This Row],[Number of Complaints or Support]]/Datos_Limpios[[#This Row],[Account Length (in months)]]</f>
        <v>0.75</v>
      </c>
      <c r="V896" s="4" t="str" cm="1">
        <f t="array" ref="V896">_xlfn.IFS(H896&lt;30,"Under 30",H896&lt;66,"Middle Age",H896&gt;=66,"Senior")</f>
        <v>Middle Age</v>
      </c>
      <c r="W896" s="4" t="s">
        <v>43</v>
      </c>
    </row>
    <row r="897" spans="1:23" x14ac:dyDescent="0.3">
      <c r="A897" s="4" t="s">
        <v>1011</v>
      </c>
      <c r="B897" s="4" t="s">
        <v>24</v>
      </c>
      <c r="C897" s="4">
        <v>33</v>
      </c>
      <c r="D897" s="4">
        <v>0</v>
      </c>
      <c r="E897" s="4" t="s">
        <v>31</v>
      </c>
      <c r="F897" s="4" t="s">
        <v>183</v>
      </c>
      <c r="G897" s="4" t="s">
        <v>26</v>
      </c>
      <c r="H897" s="4">
        <v>31</v>
      </c>
      <c r="I897" s="4" t="s">
        <v>24</v>
      </c>
      <c r="J897" s="4">
        <v>0</v>
      </c>
      <c r="K897" s="4" t="s">
        <v>27</v>
      </c>
      <c r="L897" s="4" t="s">
        <v>28</v>
      </c>
      <c r="M897" s="4">
        <v>24</v>
      </c>
      <c r="P897" s="5">
        <v>44561</v>
      </c>
      <c r="Q897" s="6">
        <v>28.69895847802005</v>
      </c>
      <c r="R897" s="4">
        <v>3</v>
      </c>
      <c r="S897" s="4" t="str" cm="1">
        <f t="array" ref="S897">_xlfn.IFS(R897=0,"None",R897&lt;3,"Low",R897&lt;6,"Medium",R897&lt;=10,"High")</f>
        <v>Medium</v>
      </c>
      <c r="T897" s="4" t="str" cm="1">
        <f t="array" ref="T897">_xlfn.IFS(M897&lt;=20,"Low",M897&lt;=50,"Medium",M897&lt;=90,"High")</f>
        <v>Medium</v>
      </c>
      <c r="U897" s="7">
        <f>Datos_Limpios[[#This Row],[Number of Complaints or Support]]/Datos_Limpios[[#This Row],[Account Length (in months)]]</f>
        <v>9.0909090909090912E-2</v>
      </c>
      <c r="V897" s="4" t="str" cm="1">
        <f t="array" ref="V897">_xlfn.IFS(H897&lt;30,"Under 30",H897&lt;66,"Middle Age",H897&gt;=66,"Senior")</f>
        <v>Middle Age</v>
      </c>
      <c r="W897" s="4" t="s">
        <v>43</v>
      </c>
    </row>
    <row r="898" spans="1:23" x14ac:dyDescent="0.3">
      <c r="A898" s="4" t="s">
        <v>1012</v>
      </c>
      <c r="B898" s="4" t="s">
        <v>24</v>
      </c>
      <c r="C898" s="4">
        <v>35</v>
      </c>
      <c r="D898" s="4">
        <v>0</v>
      </c>
      <c r="E898" s="4" t="s">
        <v>31</v>
      </c>
      <c r="F898" s="4" t="s">
        <v>37</v>
      </c>
      <c r="G898" s="4" t="s">
        <v>26</v>
      </c>
      <c r="H898" s="4">
        <v>46</v>
      </c>
      <c r="I898" s="4" t="s">
        <v>31</v>
      </c>
      <c r="J898" s="4">
        <v>2</v>
      </c>
      <c r="K898" s="4" t="s">
        <v>27</v>
      </c>
      <c r="L898" s="4" t="s">
        <v>35</v>
      </c>
      <c r="M898" s="4">
        <v>33</v>
      </c>
      <c r="P898" s="5">
        <v>44008</v>
      </c>
      <c r="Q898" s="6">
        <v>35.054419919516363</v>
      </c>
      <c r="R898" s="4">
        <v>6</v>
      </c>
      <c r="S898" s="4" t="str" cm="1">
        <f t="array" ref="S898">_xlfn.IFS(R898=0,"None",R898&lt;3,"Low",R898&lt;6,"Medium",R898&lt;=10,"High")</f>
        <v>High</v>
      </c>
      <c r="T898" s="4" t="str" cm="1">
        <f t="array" ref="T898">_xlfn.IFS(M898&lt;=20,"Low",M898&lt;=50,"Medium",M898&lt;=90,"High")</f>
        <v>Medium</v>
      </c>
      <c r="U898" s="7">
        <f>Datos_Limpios[[#This Row],[Number of Complaints or Support]]/Datos_Limpios[[#This Row],[Account Length (in months)]]</f>
        <v>0.17142857142857143</v>
      </c>
      <c r="V898" s="4" t="str" cm="1">
        <f t="array" ref="V898">_xlfn.IFS(H898&lt;30,"Under 30",H898&lt;66,"Middle Age",H898&gt;=66,"Senior")</f>
        <v>Middle Age</v>
      </c>
      <c r="W898" s="4" t="s">
        <v>40</v>
      </c>
    </row>
    <row r="899" spans="1:23" x14ac:dyDescent="0.3">
      <c r="A899" s="4" t="s">
        <v>1013</v>
      </c>
      <c r="B899" s="4" t="s">
        <v>24</v>
      </c>
      <c r="C899" s="4">
        <v>52</v>
      </c>
      <c r="D899" s="4">
        <v>0</v>
      </c>
      <c r="E899" s="4" t="s">
        <v>24</v>
      </c>
      <c r="F899" s="4" t="s">
        <v>183</v>
      </c>
      <c r="G899" s="4" t="s">
        <v>26</v>
      </c>
      <c r="H899" s="4">
        <v>30</v>
      </c>
      <c r="I899" s="4" t="s">
        <v>31</v>
      </c>
      <c r="J899" s="4">
        <v>4</v>
      </c>
      <c r="K899" s="4" t="s">
        <v>34</v>
      </c>
      <c r="L899" s="4" t="s">
        <v>28</v>
      </c>
      <c r="M899" s="4">
        <v>9</v>
      </c>
      <c r="P899" s="5">
        <v>44203</v>
      </c>
      <c r="Q899" s="6">
        <v>10.51479109472143</v>
      </c>
      <c r="R899" s="4">
        <v>7</v>
      </c>
      <c r="S899" s="4" t="str" cm="1">
        <f t="array" ref="S899">_xlfn.IFS(R899=0,"None",R899&lt;3,"Low",R899&lt;6,"Medium",R899&lt;=10,"High")</f>
        <v>High</v>
      </c>
      <c r="T899" s="4" t="str" cm="1">
        <f t="array" ref="T899">_xlfn.IFS(M899&lt;=20,"Low",M899&lt;=50,"Medium",M899&lt;=90,"High")</f>
        <v>Low</v>
      </c>
      <c r="U899" s="7">
        <f>Datos_Limpios[[#This Row],[Number of Complaints or Support]]/Datos_Limpios[[#This Row],[Account Length (in months)]]</f>
        <v>0.13461538461538461</v>
      </c>
      <c r="V899" s="4" t="str" cm="1">
        <f t="array" ref="V899">_xlfn.IFS(H899&lt;30,"Under 30",H899&lt;66,"Middle Age",H899&gt;=66,"Senior")</f>
        <v>Middle Age</v>
      </c>
      <c r="W899" s="4" t="s">
        <v>43</v>
      </c>
    </row>
    <row r="900" spans="1:23" x14ac:dyDescent="0.3">
      <c r="A900" s="4" t="s">
        <v>1014</v>
      </c>
      <c r="B900" s="4" t="s">
        <v>31</v>
      </c>
      <c r="C900" s="4">
        <v>19</v>
      </c>
      <c r="D900" s="4">
        <v>5</v>
      </c>
      <c r="E900" s="4" t="s">
        <v>24</v>
      </c>
      <c r="F900" s="4" t="s">
        <v>183</v>
      </c>
      <c r="G900" s="4" t="s">
        <v>26</v>
      </c>
      <c r="H900" s="4">
        <v>74</v>
      </c>
      <c r="I900" s="4" t="s">
        <v>24</v>
      </c>
      <c r="J900" s="4">
        <v>0</v>
      </c>
      <c r="K900" s="4" t="s">
        <v>27</v>
      </c>
      <c r="L900" s="4" t="s">
        <v>35</v>
      </c>
      <c r="M900" s="4">
        <v>49</v>
      </c>
      <c r="N900" s="4" t="s">
        <v>38</v>
      </c>
      <c r="O900" s="4" t="s">
        <v>125</v>
      </c>
      <c r="P900" s="5">
        <v>45251</v>
      </c>
      <c r="Q900" s="6">
        <v>50.493938986775703</v>
      </c>
      <c r="R900" s="4">
        <v>4</v>
      </c>
      <c r="S900" s="4" t="str" cm="1">
        <f t="array" ref="S900">_xlfn.IFS(R900=0,"None",R900&lt;3,"Low",R900&lt;6,"Medium",R900&lt;=10,"High")</f>
        <v>Medium</v>
      </c>
      <c r="T900" s="4" t="str" cm="1">
        <f t="array" ref="T900">_xlfn.IFS(M900&lt;=20,"Low",M900&lt;=50,"Medium",M900&lt;=90,"High")</f>
        <v>Medium</v>
      </c>
      <c r="U900" s="7">
        <f>Datos_Limpios[[#This Row],[Number of Complaints or Support]]/Datos_Limpios[[#This Row],[Account Length (in months)]]</f>
        <v>0.21052631578947367</v>
      </c>
      <c r="V900" s="4" t="str" cm="1">
        <f t="array" ref="V900">_xlfn.IFS(H900&lt;30,"Under 30",H900&lt;66,"Middle Age",H900&gt;=66,"Senior")</f>
        <v>Senior</v>
      </c>
      <c r="W900" s="4" t="s">
        <v>43</v>
      </c>
    </row>
    <row r="901" spans="1:23" x14ac:dyDescent="0.3">
      <c r="A901" s="4" t="s">
        <v>1015</v>
      </c>
      <c r="B901" s="4" t="s">
        <v>24</v>
      </c>
      <c r="C901" s="4">
        <v>46</v>
      </c>
      <c r="D901" s="4">
        <v>2</v>
      </c>
      <c r="E901" s="4" t="s">
        <v>31</v>
      </c>
      <c r="F901" s="4" t="s">
        <v>183</v>
      </c>
      <c r="G901" s="4" t="s">
        <v>33</v>
      </c>
      <c r="H901" s="4">
        <v>37</v>
      </c>
      <c r="I901" s="4" t="s">
        <v>24</v>
      </c>
      <c r="J901" s="4">
        <v>0</v>
      </c>
      <c r="K901" s="4" t="s">
        <v>34</v>
      </c>
      <c r="L901" s="4" t="s">
        <v>35</v>
      </c>
      <c r="M901" s="4">
        <v>44</v>
      </c>
      <c r="P901" s="5">
        <v>43886</v>
      </c>
      <c r="Q901" s="6">
        <v>46.113214491533597</v>
      </c>
      <c r="R901" s="4">
        <v>10</v>
      </c>
      <c r="S901" s="4" t="str" cm="1">
        <f t="array" ref="S901">_xlfn.IFS(R901=0,"None",R901&lt;3,"Low",R901&lt;6,"Medium",R901&lt;=10,"High")</f>
        <v>High</v>
      </c>
      <c r="T901" s="4" t="str" cm="1">
        <f t="array" ref="T901">_xlfn.IFS(M901&lt;=20,"Low",M901&lt;=50,"Medium",M901&lt;=90,"High")</f>
        <v>Medium</v>
      </c>
      <c r="U901" s="7">
        <f>Datos_Limpios[[#This Row],[Number of Complaints or Support]]/Datos_Limpios[[#This Row],[Account Length (in months)]]</f>
        <v>0.21739130434782608</v>
      </c>
      <c r="V901" s="4" t="str" cm="1">
        <f t="array" ref="V901">_xlfn.IFS(H901&lt;30,"Under 30",H901&lt;66,"Middle Age",H901&gt;=66,"Senior")</f>
        <v>Middle Age</v>
      </c>
      <c r="W901" s="4" t="s">
        <v>43</v>
      </c>
    </row>
    <row r="902" spans="1:23" x14ac:dyDescent="0.3">
      <c r="A902" s="4" t="s">
        <v>1016</v>
      </c>
      <c r="B902" s="4" t="s">
        <v>24</v>
      </c>
      <c r="C902" s="4">
        <v>44</v>
      </c>
      <c r="D902" s="4">
        <v>1</v>
      </c>
      <c r="E902" s="4" t="s">
        <v>24</v>
      </c>
      <c r="F902" s="4" t="s">
        <v>138</v>
      </c>
      <c r="G902" s="4" t="s">
        <v>26</v>
      </c>
      <c r="H902" s="4">
        <v>46</v>
      </c>
      <c r="I902" s="4" t="s">
        <v>31</v>
      </c>
      <c r="J902" s="4">
        <v>6</v>
      </c>
      <c r="K902" s="4" t="s">
        <v>46</v>
      </c>
      <c r="L902" s="4" t="s">
        <v>35</v>
      </c>
      <c r="M902" s="4">
        <v>9</v>
      </c>
      <c r="P902" s="5">
        <v>43955</v>
      </c>
      <c r="Q902" s="6">
        <v>10.430287029600411</v>
      </c>
      <c r="R902" s="4">
        <v>6</v>
      </c>
      <c r="S902" s="4" t="str" cm="1">
        <f t="array" ref="S902">_xlfn.IFS(R902=0,"None",R902&lt;3,"Low",R902&lt;6,"Medium",R902&lt;=10,"High")</f>
        <v>High</v>
      </c>
      <c r="T902" s="4" t="str" cm="1">
        <f t="array" ref="T902">_xlfn.IFS(M902&lt;=20,"Low",M902&lt;=50,"Medium",M902&lt;=90,"High")</f>
        <v>Low</v>
      </c>
      <c r="U902" s="7">
        <f>Datos_Limpios[[#This Row],[Number of Complaints or Support]]/Datos_Limpios[[#This Row],[Account Length (in months)]]</f>
        <v>0.13636363636363635</v>
      </c>
      <c r="V902" s="4" t="str" cm="1">
        <f t="array" ref="V902">_xlfn.IFS(H902&lt;30,"Under 30",H902&lt;66,"Middle Age",H902&gt;=66,"Senior")</f>
        <v>Middle Age</v>
      </c>
      <c r="W902" s="4" t="s">
        <v>47</v>
      </c>
    </row>
    <row r="903" spans="1:23" x14ac:dyDescent="0.3">
      <c r="A903" s="4" t="s">
        <v>1017</v>
      </c>
      <c r="B903" s="4" t="s">
        <v>24</v>
      </c>
      <c r="C903" s="4">
        <v>19</v>
      </c>
      <c r="D903" s="4">
        <v>0</v>
      </c>
      <c r="E903" s="4" t="s">
        <v>24</v>
      </c>
      <c r="F903" s="4" t="s">
        <v>45</v>
      </c>
      <c r="G903" s="4" t="s">
        <v>26</v>
      </c>
      <c r="H903" s="4">
        <v>65</v>
      </c>
      <c r="I903" s="4" t="s">
        <v>24</v>
      </c>
      <c r="J903" s="4">
        <v>0</v>
      </c>
      <c r="K903" s="4" t="s">
        <v>34</v>
      </c>
      <c r="L903" s="4" t="s">
        <v>115</v>
      </c>
      <c r="M903" s="4">
        <v>45</v>
      </c>
      <c r="P903" s="5">
        <v>44973</v>
      </c>
      <c r="Q903" s="6">
        <v>41.437056285038032</v>
      </c>
      <c r="R903" s="4">
        <v>7</v>
      </c>
      <c r="S903" s="4" t="str" cm="1">
        <f t="array" ref="S903">_xlfn.IFS(R903=0,"None",R903&lt;3,"Low",R903&lt;6,"Medium",R903&lt;=10,"High")</f>
        <v>High</v>
      </c>
      <c r="T903" s="4" t="str" cm="1">
        <f t="array" ref="T903">_xlfn.IFS(M903&lt;=20,"Low",M903&lt;=50,"Medium",M903&lt;=90,"High")</f>
        <v>Medium</v>
      </c>
      <c r="U903" s="7">
        <f>Datos_Limpios[[#This Row],[Number of Complaints or Support]]/Datos_Limpios[[#This Row],[Account Length (in months)]]</f>
        <v>0.36842105263157893</v>
      </c>
      <c r="V903" s="4" t="str" cm="1">
        <f t="array" ref="V903">_xlfn.IFS(H903&lt;30,"Under 30",H903&lt;66,"Middle Age",H903&gt;=66,"Senior")</f>
        <v>Middle Age</v>
      </c>
      <c r="W903" s="4" t="s">
        <v>47</v>
      </c>
    </row>
    <row r="904" spans="1:23" x14ac:dyDescent="0.3">
      <c r="A904" s="4" t="s">
        <v>1018</v>
      </c>
      <c r="B904" s="4" t="s">
        <v>24</v>
      </c>
      <c r="C904" s="4">
        <v>11</v>
      </c>
      <c r="D904" s="4">
        <v>0</v>
      </c>
      <c r="E904" s="4" t="s">
        <v>24</v>
      </c>
      <c r="F904" s="4" t="s">
        <v>98</v>
      </c>
      <c r="G904" s="4" t="s">
        <v>33</v>
      </c>
      <c r="H904" s="4">
        <v>39</v>
      </c>
      <c r="I904" s="4" t="s">
        <v>24</v>
      </c>
      <c r="J904" s="4">
        <v>0</v>
      </c>
      <c r="K904" s="4" t="s">
        <v>27</v>
      </c>
      <c r="L904" s="4" t="s">
        <v>28</v>
      </c>
      <c r="M904" s="4">
        <v>34</v>
      </c>
      <c r="P904" s="5">
        <v>44052</v>
      </c>
      <c r="Q904" s="6">
        <v>38.106460012153363</v>
      </c>
      <c r="R904" s="4">
        <v>0</v>
      </c>
      <c r="S904" s="4" t="str" cm="1">
        <f t="array" ref="S904">_xlfn.IFS(R904=0,"None",R904&lt;3,"Low",R904&lt;6,"Medium",R904&lt;=10,"High")</f>
        <v>None</v>
      </c>
      <c r="T904" s="4" t="str" cm="1">
        <f t="array" ref="T904">_xlfn.IFS(M904&lt;=20,"Low",M904&lt;=50,"Medium",M904&lt;=90,"High")</f>
        <v>Medium</v>
      </c>
      <c r="U904" s="7">
        <f>Datos_Limpios[[#This Row],[Number of Complaints or Support]]/Datos_Limpios[[#This Row],[Account Length (in months)]]</f>
        <v>0</v>
      </c>
      <c r="V904" s="4" t="str" cm="1">
        <f t="array" ref="V904">_xlfn.IFS(H904&lt;30,"Under 30",H904&lt;66,"Middle Age",H904&gt;=66,"Senior")</f>
        <v>Middle Age</v>
      </c>
      <c r="W904" s="4" t="s">
        <v>29</v>
      </c>
    </row>
    <row r="905" spans="1:23" x14ac:dyDescent="0.3">
      <c r="A905" s="4" t="s">
        <v>1019</v>
      </c>
      <c r="B905" s="4" t="s">
        <v>31</v>
      </c>
      <c r="C905" s="4">
        <v>7</v>
      </c>
      <c r="D905" s="4">
        <v>2</v>
      </c>
      <c r="E905" s="4" t="s">
        <v>31</v>
      </c>
      <c r="F905" s="4" t="s">
        <v>120</v>
      </c>
      <c r="G905" s="4" t="s">
        <v>33</v>
      </c>
      <c r="H905" s="4">
        <v>34</v>
      </c>
      <c r="I905" s="4" t="s">
        <v>24</v>
      </c>
      <c r="J905" s="4">
        <v>0</v>
      </c>
      <c r="K905" s="4" t="s">
        <v>27</v>
      </c>
      <c r="L905" s="4" t="s">
        <v>35</v>
      </c>
      <c r="M905" s="4">
        <v>45</v>
      </c>
      <c r="N905" s="4" t="s">
        <v>38</v>
      </c>
      <c r="O905" s="4" t="s">
        <v>142</v>
      </c>
      <c r="P905" s="5">
        <v>43837</v>
      </c>
      <c r="Q905" s="6">
        <v>50.951396848924283</v>
      </c>
      <c r="R905" s="4">
        <v>8</v>
      </c>
      <c r="S905" s="4" t="str" cm="1">
        <f t="array" ref="S905">_xlfn.IFS(R905=0,"None",R905&lt;3,"Low",R905&lt;6,"Medium",R905&lt;=10,"High")</f>
        <v>High</v>
      </c>
      <c r="T905" s="4" t="str" cm="1">
        <f t="array" ref="T905">_xlfn.IFS(M905&lt;=20,"Low",M905&lt;=50,"Medium",M905&lt;=90,"High")</f>
        <v>Medium</v>
      </c>
      <c r="U905" s="7">
        <f>Datos_Limpios[[#This Row],[Number of Complaints or Support]]/Datos_Limpios[[#This Row],[Account Length (in months)]]</f>
        <v>1.1428571428571428</v>
      </c>
      <c r="V905" s="4" t="str" cm="1">
        <f t="array" ref="V905">_xlfn.IFS(H905&lt;30,"Under 30",H905&lt;66,"Middle Age",H905&gt;=66,"Senior")</f>
        <v>Middle Age</v>
      </c>
      <c r="W905" s="4" t="s">
        <v>29</v>
      </c>
    </row>
    <row r="906" spans="1:23" x14ac:dyDescent="0.3">
      <c r="A906" s="4" t="s">
        <v>1020</v>
      </c>
      <c r="B906" s="4" t="s">
        <v>24</v>
      </c>
      <c r="C906" s="4">
        <v>18</v>
      </c>
      <c r="D906" s="4">
        <v>0</v>
      </c>
      <c r="E906" s="4" t="s">
        <v>31</v>
      </c>
      <c r="F906" s="4" t="s">
        <v>25</v>
      </c>
      <c r="G906" s="4" t="s">
        <v>33</v>
      </c>
      <c r="H906" s="4">
        <v>75</v>
      </c>
      <c r="I906" s="4" t="s">
        <v>24</v>
      </c>
      <c r="J906" s="4">
        <v>0</v>
      </c>
      <c r="K906" s="4" t="s">
        <v>46</v>
      </c>
      <c r="L906" s="4" t="s">
        <v>35</v>
      </c>
      <c r="M906" s="4">
        <v>42</v>
      </c>
      <c r="P906" s="5">
        <v>44562</v>
      </c>
      <c r="Q906" s="6">
        <v>37.313007435318283</v>
      </c>
      <c r="R906" s="4">
        <v>9</v>
      </c>
      <c r="S906" s="4" t="str" cm="1">
        <f t="array" ref="S906">_xlfn.IFS(R906=0,"None",R906&lt;3,"Low",R906&lt;6,"Medium",R906&lt;=10,"High")</f>
        <v>High</v>
      </c>
      <c r="T906" s="4" t="str" cm="1">
        <f t="array" ref="T906">_xlfn.IFS(M906&lt;=20,"Low",M906&lt;=50,"Medium",M906&lt;=90,"High")</f>
        <v>Medium</v>
      </c>
      <c r="U906" s="7">
        <f>Datos_Limpios[[#This Row],[Number of Complaints or Support]]/Datos_Limpios[[#This Row],[Account Length (in months)]]</f>
        <v>0.5</v>
      </c>
      <c r="V906" s="4" t="str" cm="1">
        <f t="array" ref="V906">_xlfn.IFS(H906&lt;30,"Under 30",H906&lt;66,"Middle Age",H906&gt;=66,"Senior")</f>
        <v>Senior</v>
      </c>
      <c r="W906" s="4" t="s">
        <v>29</v>
      </c>
    </row>
    <row r="907" spans="1:23" x14ac:dyDescent="0.3">
      <c r="A907" s="4" t="s">
        <v>1021</v>
      </c>
      <c r="B907" s="4" t="s">
        <v>24</v>
      </c>
      <c r="C907" s="4">
        <v>42</v>
      </c>
      <c r="D907" s="4">
        <v>0</v>
      </c>
      <c r="E907" s="4" t="s">
        <v>31</v>
      </c>
      <c r="F907" s="4" t="s">
        <v>147</v>
      </c>
      <c r="G907" s="4" t="s">
        <v>33</v>
      </c>
      <c r="H907" s="4">
        <v>51</v>
      </c>
      <c r="I907" s="4" t="s">
        <v>24</v>
      </c>
      <c r="J907" s="4">
        <v>0</v>
      </c>
      <c r="K907" s="4" t="s">
        <v>34</v>
      </c>
      <c r="L907" s="4" t="s">
        <v>35</v>
      </c>
      <c r="M907" s="4">
        <v>49</v>
      </c>
      <c r="P907" s="5">
        <v>44356</v>
      </c>
      <c r="Q907" s="6">
        <v>57.80542625192345</v>
      </c>
      <c r="R907" s="4">
        <v>8</v>
      </c>
      <c r="S907" s="4" t="str" cm="1">
        <f t="array" ref="S907">_xlfn.IFS(R907=0,"None",R907&lt;3,"Low",R907&lt;6,"Medium",R907&lt;=10,"High")</f>
        <v>High</v>
      </c>
      <c r="T907" s="4" t="str" cm="1">
        <f t="array" ref="T907">_xlfn.IFS(M907&lt;=20,"Low",M907&lt;=50,"Medium",M907&lt;=90,"High")</f>
        <v>Medium</v>
      </c>
      <c r="U907" s="7">
        <f>Datos_Limpios[[#This Row],[Number of Complaints or Support]]/Datos_Limpios[[#This Row],[Account Length (in months)]]</f>
        <v>0.19047619047619047</v>
      </c>
      <c r="V907" s="4" t="str" cm="1">
        <f t="array" ref="V907">_xlfn.IFS(H907&lt;30,"Under 30",H907&lt;66,"Middle Age",H907&gt;=66,"Senior")</f>
        <v>Middle Age</v>
      </c>
      <c r="W907" s="4" t="s">
        <v>43</v>
      </c>
    </row>
    <row r="908" spans="1:23" x14ac:dyDescent="0.3">
      <c r="A908" s="4" t="s">
        <v>1022</v>
      </c>
      <c r="B908" s="4" t="s">
        <v>24</v>
      </c>
      <c r="C908" s="4">
        <v>42</v>
      </c>
      <c r="D908" s="4">
        <v>1</v>
      </c>
      <c r="E908" s="4" t="s">
        <v>24</v>
      </c>
      <c r="F908" s="4" t="s">
        <v>37</v>
      </c>
      <c r="G908" s="4" t="s">
        <v>33</v>
      </c>
      <c r="H908" s="4">
        <v>55</v>
      </c>
      <c r="I908" s="4" t="s">
        <v>31</v>
      </c>
      <c r="J908" s="4">
        <v>2</v>
      </c>
      <c r="K908" s="4" t="s">
        <v>34</v>
      </c>
      <c r="L908" s="4" t="s">
        <v>28</v>
      </c>
      <c r="M908" s="4">
        <v>7</v>
      </c>
      <c r="P908" s="5">
        <v>45103</v>
      </c>
      <c r="Q908" s="6">
        <v>7.6279875186370836</v>
      </c>
      <c r="R908" s="4">
        <v>3</v>
      </c>
      <c r="S908" s="4" t="str" cm="1">
        <f t="array" ref="S908">_xlfn.IFS(R908=0,"None",R908&lt;3,"Low",R908&lt;6,"Medium",R908&lt;=10,"High")</f>
        <v>Medium</v>
      </c>
      <c r="T908" s="4" t="str" cm="1">
        <f t="array" ref="T908">_xlfn.IFS(M908&lt;=20,"Low",M908&lt;=50,"Medium",M908&lt;=90,"High")</f>
        <v>Low</v>
      </c>
      <c r="U908" s="7">
        <f>Datos_Limpios[[#This Row],[Number of Complaints or Support]]/Datos_Limpios[[#This Row],[Account Length (in months)]]</f>
        <v>7.1428571428571425E-2</v>
      </c>
      <c r="V908" s="4" t="str" cm="1">
        <f t="array" ref="V908">_xlfn.IFS(H908&lt;30,"Under 30",H908&lt;66,"Middle Age",H908&gt;=66,"Senior")</f>
        <v>Middle Age</v>
      </c>
      <c r="W908" s="4" t="s">
        <v>40</v>
      </c>
    </row>
    <row r="909" spans="1:23" x14ac:dyDescent="0.3">
      <c r="A909" s="4" t="s">
        <v>1023</v>
      </c>
      <c r="B909" s="4" t="s">
        <v>24</v>
      </c>
      <c r="C909" s="4">
        <v>7</v>
      </c>
      <c r="D909" s="4">
        <v>2</v>
      </c>
      <c r="E909" s="4" t="s">
        <v>24</v>
      </c>
      <c r="F909" s="4" t="s">
        <v>183</v>
      </c>
      <c r="G909" s="4" t="s">
        <v>33</v>
      </c>
      <c r="H909" s="4">
        <v>46</v>
      </c>
      <c r="I909" s="4" t="s">
        <v>31</v>
      </c>
      <c r="J909" s="4">
        <v>6</v>
      </c>
      <c r="K909" s="4" t="s">
        <v>34</v>
      </c>
      <c r="L909" s="4" t="s">
        <v>28</v>
      </c>
      <c r="M909" s="4">
        <v>10</v>
      </c>
      <c r="P909" s="5">
        <v>44709</v>
      </c>
      <c r="Q909" s="6">
        <v>9.2463932173138392</v>
      </c>
      <c r="R909" s="4">
        <v>6</v>
      </c>
      <c r="S909" s="4" t="str" cm="1">
        <f t="array" ref="S909">_xlfn.IFS(R909=0,"None",R909&lt;3,"Low",R909&lt;6,"Medium",R909&lt;=10,"High")</f>
        <v>High</v>
      </c>
      <c r="T909" s="4" t="str" cm="1">
        <f t="array" ref="T909">_xlfn.IFS(M909&lt;=20,"Low",M909&lt;=50,"Medium",M909&lt;=90,"High")</f>
        <v>Low</v>
      </c>
      <c r="U909" s="7">
        <f>Datos_Limpios[[#This Row],[Number of Complaints or Support]]/Datos_Limpios[[#This Row],[Account Length (in months)]]</f>
        <v>0.8571428571428571</v>
      </c>
      <c r="V909" s="4" t="str" cm="1">
        <f t="array" ref="V909">_xlfn.IFS(H909&lt;30,"Under 30",H909&lt;66,"Middle Age",H909&gt;=66,"Senior")</f>
        <v>Middle Age</v>
      </c>
      <c r="W909" s="4" t="s">
        <v>43</v>
      </c>
    </row>
    <row r="910" spans="1:23" x14ac:dyDescent="0.3">
      <c r="A910" s="4" t="s">
        <v>1024</v>
      </c>
      <c r="B910" s="4" t="s">
        <v>24</v>
      </c>
      <c r="C910" s="4">
        <v>6</v>
      </c>
      <c r="D910" s="4">
        <v>0</v>
      </c>
      <c r="E910" s="4" t="s">
        <v>31</v>
      </c>
      <c r="F910" s="4" t="s">
        <v>138</v>
      </c>
      <c r="G910" s="4" t="s">
        <v>26</v>
      </c>
      <c r="H910" s="4">
        <v>82</v>
      </c>
      <c r="I910" s="4" t="s">
        <v>24</v>
      </c>
      <c r="J910" s="4">
        <v>0</v>
      </c>
      <c r="K910" s="4" t="s">
        <v>34</v>
      </c>
      <c r="L910" s="4" t="s">
        <v>35</v>
      </c>
      <c r="M910" s="4">
        <v>55</v>
      </c>
      <c r="P910" s="5">
        <v>45237</v>
      </c>
      <c r="Q910" s="6">
        <v>48.969984863465427</v>
      </c>
      <c r="R910" s="4">
        <v>4</v>
      </c>
      <c r="S910" s="4" t="str" cm="1">
        <f t="array" ref="S910">_xlfn.IFS(R910=0,"None",R910&lt;3,"Low",R910&lt;6,"Medium",R910&lt;=10,"High")</f>
        <v>Medium</v>
      </c>
      <c r="T910" s="4" t="str" cm="1">
        <f t="array" ref="T910">_xlfn.IFS(M910&lt;=20,"Low",M910&lt;=50,"Medium",M910&lt;=90,"High")</f>
        <v>High</v>
      </c>
      <c r="U910" s="7">
        <f>Datos_Limpios[[#This Row],[Number of Complaints or Support]]/Datos_Limpios[[#This Row],[Account Length (in months)]]</f>
        <v>0.66666666666666663</v>
      </c>
      <c r="V910" s="4" t="str" cm="1">
        <f t="array" ref="V910">_xlfn.IFS(H910&lt;30,"Under 30",H910&lt;66,"Middle Age",H910&gt;=66,"Senior")</f>
        <v>Senior</v>
      </c>
      <c r="W910" s="4" t="s">
        <v>47</v>
      </c>
    </row>
    <row r="911" spans="1:23" x14ac:dyDescent="0.3">
      <c r="A911" s="4" t="s">
        <v>1025</v>
      </c>
      <c r="B911" s="4" t="s">
        <v>24</v>
      </c>
      <c r="C911" s="4">
        <v>50</v>
      </c>
      <c r="D911" s="4">
        <v>0</v>
      </c>
      <c r="E911" s="4" t="s">
        <v>31</v>
      </c>
      <c r="F911" s="4" t="s">
        <v>213</v>
      </c>
      <c r="G911" s="4" t="s">
        <v>26</v>
      </c>
      <c r="H911" s="4">
        <v>48</v>
      </c>
      <c r="I911" s="4" t="s">
        <v>31</v>
      </c>
      <c r="J911" s="4">
        <v>5</v>
      </c>
      <c r="K911" s="4" t="s">
        <v>46</v>
      </c>
      <c r="L911" s="4" t="s">
        <v>28</v>
      </c>
      <c r="M911" s="4">
        <v>23</v>
      </c>
      <c r="P911" s="5">
        <v>44376</v>
      </c>
      <c r="Q911" s="6">
        <v>19.984780650518399</v>
      </c>
      <c r="R911" s="4">
        <v>10</v>
      </c>
      <c r="S911" s="4" t="str" cm="1">
        <f t="array" ref="S911">_xlfn.IFS(R911=0,"None",R911&lt;3,"Low",R911&lt;6,"Medium",R911&lt;=10,"High")</f>
        <v>High</v>
      </c>
      <c r="T911" s="4" t="str" cm="1">
        <f t="array" ref="T911">_xlfn.IFS(M911&lt;=20,"Low",M911&lt;=50,"Medium",M911&lt;=90,"High")</f>
        <v>Medium</v>
      </c>
      <c r="U911" s="7">
        <f>Datos_Limpios[[#This Row],[Number of Complaints or Support]]/Datos_Limpios[[#This Row],[Account Length (in months)]]</f>
        <v>0.2</v>
      </c>
      <c r="V911" s="4" t="str" cm="1">
        <f t="array" ref="V911">_xlfn.IFS(H911&lt;30,"Under 30",H911&lt;66,"Middle Age",H911&gt;=66,"Senior")</f>
        <v>Middle Age</v>
      </c>
      <c r="W911" s="4" t="s">
        <v>47</v>
      </c>
    </row>
    <row r="912" spans="1:23" x14ac:dyDescent="0.3">
      <c r="A912" s="4" t="s">
        <v>1026</v>
      </c>
      <c r="B912" s="4" t="s">
        <v>24</v>
      </c>
      <c r="C912" s="4">
        <v>56</v>
      </c>
      <c r="D912" s="4">
        <v>1</v>
      </c>
      <c r="E912" s="4" t="s">
        <v>31</v>
      </c>
      <c r="F912" s="4" t="s">
        <v>79</v>
      </c>
      <c r="G912" s="4" t="s">
        <v>26</v>
      </c>
      <c r="H912" s="4">
        <v>72</v>
      </c>
      <c r="I912" s="4" t="s">
        <v>24</v>
      </c>
      <c r="J912" s="4">
        <v>0</v>
      </c>
      <c r="K912" s="4" t="s">
        <v>46</v>
      </c>
      <c r="L912" s="4" t="s">
        <v>35</v>
      </c>
      <c r="M912" s="4">
        <v>56</v>
      </c>
      <c r="P912" s="5">
        <v>44806</v>
      </c>
      <c r="Q912" s="6">
        <v>66.611521561104652</v>
      </c>
      <c r="R912" s="4">
        <v>7</v>
      </c>
      <c r="S912" s="4" t="str" cm="1">
        <f t="array" ref="S912">_xlfn.IFS(R912=0,"None",R912&lt;3,"Low",R912&lt;6,"Medium",R912&lt;=10,"High")</f>
        <v>High</v>
      </c>
      <c r="T912" s="4" t="str" cm="1">
        <f t="array" ref="T912">_xlfn.IFS(M912&lt;=20,"Low",M912&lt;=50,"Medium",M912&lt;=90,"High")</f>
        <v>High</v>
      </c>
      <c r="U912" s="7">
        <f>Datos_Limpios[[#This Row],[Number of Complaints or Support]]/Datos_Limpios[[#This Row],[Account Length (in months)]]</f>
        <v>0.125</v>
      </c>
      <c r="V912" s="4" t="str" cm="1">
        <f t="array" ref="V912">_xlfn.IFS(H912&lt;30,"Under 30",H912&lt;66,"Middle Age",H912&gt;=66,"Senior")</f>
        <v>Senior</v>
      </c>
      <c r="W912" s="4" t="s">
        <v>43</v>
      </c>
    </row>
    <row r="913" spans="1:23" x14ac:dyDescent="0.3">
      <c r="A913" s="4" t="s">
        <v>1027</v>
      </c>
      <c r="B913" s="4" t="s">
        <v>24</v>
      </c>
      <c r="C913" s="4">
        <v>10</v>
      </c>
      <c r="D913" s="4">
        <v>0</v>
      </c>
      <c r="E913" s="4" t="s">
        <v>31</v>
      </c>
      <c r="F913" s="4" t="s">
        <v>74</v>
      </c>
      <c r="G913" s="4" t="s">
        <v>33</v>
      </c>
      <c r="H913" s="4">
        <v>42</v>
      </c>
      <c r="I913" s="4" t="s">
        <v>24</v>
      </c>
      <c r="J913" s="4">
        <v>0</v>
      </c>
      <c r="K913" s="4" t="s">
        <v>27</v>
      </c>
      <c r="L913" s="4" t="s">
        <v>35</v>
      </c>
      <c r="M913" s="4">
        <v>34</v>
      </c>
      <c r="P913" s="5">
        <v>44241</v>
      </c>
      <c r="Q913" s="6">
        <v>37.686816578247111</v>
      </c>
      <c r="R913" s="4">
        <v>7</v>
      </c>
      <c r="S913" s="4" t="str" cm="1">
        <f t="array" ref="S913">_xlfn.IFS(R913=0,"None",R913&lt;3,"Low",R913&lt;6,"Medium",R913&lt;=10,"High")</f>
        <v>High</v>
      </c>
      <c r="T913" s="4" t="str" cm="1">
        <f t="array" ref="T913">_xlfn.IFS(M913&lt;=20,"Low",M913&lt;=50,"Medium",M913&lt;=90,"High")</f>
        <v>Medium</v>
      </c>
      <c r="U913" s="7">
        <f>Datos_Limpios[[#This Row],[Number of Complaints or Support]]/Datos_Limpios[[#This Row],[Account Length (in months)]]</f>
        <v>0.7</v>
      </c>
      <c r="V913" s="4" t="str" cm="1">
        <f t="array" ref="V913">_xlfn.IFS(H913&lt;30,"Under 30",H913&lt;66,"Middle Age",H913&gt;=66,"Senior")</f>
        <v>Middle Age</v>
      </c>
      <c r="W913" s="4" t="s">
        <v>43</v>
      </c>
    </row>
    <row r="914" spans="1:23" x14ac:dyDescent="0.3">
      <c r="A914" s="4" t="s">
        <v>1028</v>
      </c>
      <c r="B914" s="4" t="s">
        <v>24</v>
      </c>
      <c r="C914" s="4">
        <v>55</v>
      </c>
      <c r="D914" s="4">
        <v>0</v>
      </c>
      <c r="E914" s="4" t="s">
        <v>31</v>
      </c>
      <c r="F914" s="4" t="s">
        <v>196</v>
      </c>
      <c r="G914" s="4" t="s">
        <v>26</v>
      </c>
      <c r="H914" s="4">
        <v>43</v>
      </c>
      <c r="I914" s="4" t="s">
        <v>24</v>
      </c>
      <c r="J914" s="4">
        <v>0</v>
      </c>
      <c r="K914" s="4" t="s">
        <v>34</v>
      </c>
      <c r="L914" s="4" t="s">
        <v>28</v>
      </c>
      <c r="M914" s="4">
        <v>14</v>
      </c>
      <c r="P914" s="5">
        <v>43880</v>
      </c>
      <c r="Q914" s="6">
        <v>14.50636514837333</v>
      </c>
      <c r="R914" s="4">
        <v>4</v>
      </c>
      <c r="S914" s="4" t="str" cm="1">
        <f t="array" ref="S914">_xlfn.IFS(R914=0,"None",R914&lt;3,"Low",R914&lt;6,"Medium",R914&lt;=10,"High")</f>
        <v>Medium</v>
      </c>
      <c r="T914" s="4" t="str" cm="1">
        <f t="array" ref="T914">_xlfn.IFS(M914&lt;=20,"Low",M914&lt;=50,"Medium",M914&lt;=90,"High")</f>
        <v>Low</v>
      </c>
      <c r="U914" s="7">
        <f>Datos_Limpios[[#This Row],[Number of Complaints or Support]]/Datos_Limpios[[#This Row],[Account Length (in months)]]</f>
        <v>7.2727272727272724E-2</v>
      </c>
      <c r="V914" s="4" t="str" cm="1">
        <f t="array" ref="V914">_xlfn.IFS(H914&lt;30,"Under 30",H914&lt;66,"Middle Age",H914&gt;=66,"Senior")</f>
        <v>Middle Age</v>
      </c>
      <c r="W914" s="4" t="s">
        <v>47</v>
      </c>
    </row>
    <row r="915" spans="1:23" x14ac:dyDescent="0.3">
      <c r="A915" s="4" t="s">
        <v>1029</v>
      </c>
      <c r="B915" s="4" t="s">
        <v>24</v>
      </c>
      <c r="C915" s="4">
        <v>67</v>
      </c>
      <c r="D915" s="4">
        <v>0</v>
      </c>
      <c r="E915" s="4" t="s">
        <v>31</v>
      </c>
      <c r="F915" s="4" t="s">
        <v>129</v>
      </c>
      <c r="G915" s="4" t="s">
        <v>33</v>
      </c>
      <c r="H915" s="4">
        <v>39</v>
      </c>
      <c r="I915" s="4" t="s">
        <v>24</v>
      </c>
      <c r="J915" s="4">
        <v>0</v>
      </c>
      <c r="K915" s="4" t="s">
        <v>34</v>
      </c>
      <c r="L915" s="4" t="s">
        <v>28</v>
      </c>
      <c r="M915" s="4">
        <v>35</v>
      </c>
      <c r="P915" s="5">
        <v>44402</v>
      </c>
      <c r="Q915" s="6">
        <v>33.028524417542229</v>
      </c>
      <c r="R915" s="4">
        <v>9</v>
      </c>
      <c r="S915" s="4" t="str" cm="1">
        <f t="array" ref="S915">_xlfn.IFS(R915=0,"None",R915&lt;3,"Low",R915&lt;6,"Medium",R915&lt;=10,"High")</f>
        <v>High</v>
      </c>
      <c r="T915" s="4" t="str" cm="1">
        <f t="array" ref="T915">_xlfn.IFS(M915&lt;=20,"Low",M915&lt;=50,"Medium",M915&lt;=90,"High")</f>
        <v>Medium</v>
      </c>
      <c r="U915" s="7">
        <f>Datos_Limpios[[#This Row],[Number of Complaints or Support]]/Datos_Limpios[[#This Row],[Account Length (in months)]]</f>
        <v>0.13432835820895522</v>
      </c>
      <c r="V915" s="4" t="str" cm="1">
        <f t="array" ref="V915">_xlfn.IFS(H915&lt;30,"Under 30",H915&lt;66,"Middle Age",H915&gt;=66,"Senior")</f>
        <v>Middle Age</v>
      </c>
      <c r="W915" s="4" t="s">
        <v>29</v>
      </c>
    </row>
    <row r="916" spans="1:23" x14ac:dyDescent="0.3">
      <c r="A916" s="4" t="s">
        <v>1030</v>
      </c>
      <c r="B916" s="4" t="s">
        <v>24</v>
      </c>
      <c r="C916" s="4">
        <v>26</v>
      </c>
      <c r="D916" s="4">
        <v>0</v>
      </c>
      <c r="E916" s="4" t="s">
        <v>24</v>
      </c>
      <c r="F916" s="4" t="s">
        <v>95</v>
      </c>
      <c r="G916" s="4" t="s">
        <v>33</v>
      </c>
      <c r="H916" s="4">
        <v>40</v>
      </c>
      <c r="I916" s="4" t="s">
        <v>24</v>
      </c>
      <c r="J916" s="4">
        <v>0</v>
      </c>
      <c r="K916" s="4" t="s">
        <v>34</v>
      </c>
      <c r="L916" s="4" t="s">
        <v>28</v>
      </c>
      <c r="M916" s="4">
        <v>9</v>
      </c>
      <c r="P916" s="5">
        <v>44802</v>
      </c>
      <c r="Q916" s="6">
        <v>7.353059239403426</v>
      </c>
      <c r="R916" s="4">
        <v>4</v>
      </c>
      <c r="S916" s="4" t="str" cm="1">
        <f t="array" ref="S916">_xlfn.IFS(R916=0,"None",R916&lt;3,"Low",R916&lt;6,"Medium",R916&lt;=10,"High")</f>
        <v>Medium</v>
      </c>
      <c r="T916" s="4" t="str" cm="1">
        <f t="array" ref="T916">_xlfn.IFS(M916&lt;=20,"Low",M916&lt;=50,"Medium",M916&lt;=90,"High")</f>
        <v>Low</v>
      </c>
      <c r="U916" s="7">
        <f>Datos_Limpios[[#This Row],[Number of Complaints or Support]]/Datos_Limpios[[#This Row],[Account Length (in months)]]</f>
        <v>0.15384615384615385</v>
      </c>
      <c r="V916" s="4" t="str" cm="1">
        <f t="array" ref="V916">_xlfn.IFS(H916&lt;30,"Under 30",H916&lt;66,"Middle Age",H916&gt;=66,"Senior")</f>
        <v>Middle Age</v>
      </c>
      <c r="W916" s="4" t="s">
        <v>47</v>
      </c>
    </row>
    <row r="917" spans="1:23" x14ac:dyDescent="0.3">
      <c r="A917" s="4" t="s">
        <v>1031</v>
      </c>
      <c r="B917" s="4" t="s">
        <v>24</v>
      </c>
      <c r="C917" s="4">
        <v>36</v>
      </c>
      <c r="D917" s="4">
        <v>1</v>
      </c>
      <c r="E917" s="4" t="s">
        <v>31</v>
      </c>
      <c r="F917" s="4" t="s">
        <v>85</v>
      </c>
      <c r="G917" s="4" t="s">
        <v>33</v>
      </c>
      <c r="H917" s="4">
        <v>25</v>
      </c>
      <c r="I917" s="4" t="s">
        <v>31</v>
      </c>
      <c r="J917" s="4">
        <v>5</v>
      </c>
      <c r="K917" s="4" t="s">
        <v>34</v>
      </c>
      <c r="L917" s="4" t="s">
        <v>28</v>
      </c>
      <c r="M917" s="4">
        <v>30</v>
      </c>
      <c r="P917" s="5">
        <v>44524</v>
      </c>
      <c r="Q917" s="6">
        <v>27.395874420909639</v>
      </c>
      <c r="R917" s="4">
        <v>2</v>
      </c>
      <c r="S917" s="4" t="str" cm="1">
        <f t="array" ref="S917">_xlfn.IFS(R917=0,"None",R917&lt;3,"Low",R917&lt;6,"Medium",R917&lt;=10,"High")</f>
        <v>Low</v>
      </c>
      <c r="T917" s="4" t="str" cm="1">
        <f t="array" ref="T917">_xlfn.IFS(M917&lt;=20,"Low",M917&lt;=50,"Medium",M917&lt;=90,"High")</f>
        <v>Medium</v>
      </c>
      <c r="U917" s="7">
        <f>Datos_Limpios[[#This Row],[Number of Complaints or Support]]/Datos_Limpios[[#This Row],[Account Length (in months)]]</f>
        <v>5.5555555555555552E-2</v>
      </c>
      <c r="V917" s="4" t="str" cm="1">
        <f t="array" ref="V917">_xlfn.IFS(H917&lt;30,"Under 30",H917&lt;66,"Middle Age",H917&gt;=66,"Senior")</f>
        <v>Under 30</v>
      </c>
      <c r="W917" s="4" t="s">
        <v>43</v>
      </c>
    </row>
    <row r="918" spans="1:23" x14ac:dyDescent="0.3">
      <c r="A918" s="4" t="s">
        <v>1032</v>
      </c>
      <c r="B918" s="4" t="s">
        <v>24</v>
      </c>
      <c r="C918" s="4">
        <v>70</v>
      </c>
      <c r="D918" s="4">
        <v>0</v>
      </c>
      <c r="E918" s="4" t="s">
        <v>31</v>
      </c>
      <c r="F918" s="4" t="s">
        <v>219</v>
      </c>
      <c r="G918" s="4" t="s">
        <v>33</v>
      </c>
      <c r="H918" s="4">
        <v>60</v>
      </c>
      <c r="I918" s="4" t="s">
        <v>24</v>
      </c>
      <c r="J918" s="4">
        <v>0</v>
      </c>
      <c r="K918" s="4" t="s">
        <v>46</v>
      </c>
      <c r="L918" s="4" t="s">
        <v>35</v>
      </c>
      <c r="M918" s="4">
        <v>35</v>
      </c>
      <c r="P918" s="5">
        <v>44638</v>
      </c>
      <c r="Q918" s="6">
        <v>38.681861170061737</v>
      </c>
      <c r="R918" s="4">
        <v>5</v>
      </c>
      <c r="S918" s="4" t="str" cm="1">
        <f t="array" ref="S918">_xlfn.IFS(R918=0,"None",R918&lt;3,"Low",R918&lt;6,"Medium",R918&lt;=10,"High")</f>
        <v>Medium</v>
      </c>
      <c r="T918" s="4" t="str" cm="1">
        <f t="array" ref="T918">_xlfn.IFS(M918&lt;=20,"Low",M918&lt;=50,"Medium",M918&lt;=90,"High")</f>
        <v>Medium</v>
      </c>
      <c r="U918" s="7">
        <f>Datos_Limpios[[#This Row],[Number of Complaints or Support]]/Datos_Limpios[[#This Row],[Account Length (in months)]]</f>
        <v>7.1428571428571425E-2</v>
      </c>
      <c r="V918" s="4" t="str" cm="1">
        <f t="array" ref="V918">_xlfn.IFS(H918&lt;30,"Under 30",H918&lt;66,"Middle Age",H918&gt;=66,"Senior")</f>
        <v>Middle Age</v>
      </c>
      <c r="W918" s="4" t="s">
        <v>43</v>
      </c>
    </row>
    <row r="919" spans="1:23" x14ac:dyDescent="0.3">
      <c r="A919" s="4" t="s">
        <v>1033</v>
      </c>
      <c r="B919" s="4" t="s">
        <v>24</v>
      </c>
      <c r="C919" s="4">
        <v>3</v>
      </c>
      <c r="D919" s="4">
        <v>0</v>
      </c>
      <c r="E919" s="4" t="s">
        <v>31</v>
      </c>
      <c r="F919" s="4" t="s">
        <v>145</v>
      </c>
      <c r="G919" s="4" t="s">
        <v>33</v>
      </c>
      <c r="H919" s="4">
        <v>22</v>
      </c>
      <c r="I919" s="4" t="s">
        <v>31</v>
      </c>
      <c r="J919" s="4">
        <v>4</v>
      </c>
      <c r="K919" s="4" t="s">
        <v>27</v>
      </c>
      <c r="L919" s="4" t="s">
        <v>28</v>
      </c>
      <c r="M919" s="4">
        <v>27</v>
      </c>
      <c r="P919" s="5">
        <v>44451</v>
      </c>
      <c r="Q919" s="6">
        <v>28.041760382689759</v>
      </c>
      <c r="R919" s="4">
        <v>2</v>
      </c>
      <c r="S919" s="4" t="str" cm="1">
        <f t="array" ref="S919">_xlfn.IFS(R919=0,"None",R919&lt;3,"Low",R919&lt;6,"Medium",R919&lt;=10,"High")</f>
        <v>Low</v>
      </c>
      <c r="T919" s="4" t="str" cm="1">
        <f t="array" ref="T919">_xlfn.IFS(M919&lt;=20,"Low",M919&lt;=50,"Medium",M919&lt;=90,"High")</f>
        <v>Medium</v>
      </c>
      <c r="U919" s="7">
        <f>Datos_Limpios[[#This Row],[Number of Complaints or Support]]/Datos_Limpios[[#This Row],[Account Length (in months)]]</f>
        <v>0.66666666666666663</v>
      </c>
      <c r="V919" s="4" t="str" cm="1">
        <f t="array" ref="V919">_xlfn.IFS(H919&lt;30,"Under 30",H919&lt;66,"Middle Age",H919&gt;=66,"Senior")</f>
        <v>Under 30</v>
      </c>
      <c r="W919" s="4" t="s">
        <v>47</v>
      </c>
    </row>
    <row r="920" spans="1:23" x14ac:dyDescent="0.3">
      <c r="A920" s="4" t="s">
        <v>1034</v>
      </c>
      <c r="B920" s="4" t="s">
        <v>31</v>
      </c>
      <c r="C920" s="4">
        <v>1</v>
      </c>
      <c r="D920" s="4">
        <v>1</v>
      </c>
      <c r="E920" s="4" t="s">
        <v>31</v>
      </c>
      <c r="F920" s="4" t="s">
        <v>183</v>
      </c>
      <c r="G920" s="4" t="s">
        <v>33</v>
      </c>
      <c r="H920" s="4">
        <v>50</v>
      </c>
      <c r="I920" s="4" t="s">
        <v>24</v>
      </c>
      <c r="J920" s="4">
        <v>0</v>
      </c>
      <c r="K920" s="4" t="s">
        <v>27</v>
      </c>
      <c r="L920" s="4" t="s">
        <v>28</v>
      </c>
      <c r="M920" s="4">
        <v>23</v>
      </c>
      <c r="N920" s="4" t="s">
        <v>107</v>
      </c>
      <c r="O920" s="4" t="s">
        <v>108</v>
      </c>
      <c r="P920" s="5">
        <v>45038</v>
      </c>
      <c r="Q920" s="6">
        <v>24.97400376964632</v>
      </c>
      <c r="R920" s="4">
        <v>7</v>
      </c>
      <c r="S920" s="4" t="str" cm="1">
        <f t="array" ref="S920">_xlfn.IFS(R920=0,"None",R920&lt;3,"Low",R920&lt;6,"Medium",R920&lt;=10,"High")</f>
        <v>High</v>
      </c>
      <c r="T920" s="4" t="str" cm="1">
        <f t="array" ref="T920">_xlfn.IFS(M920&lt;=20,"Low",M920&lt;=50,"Medium",M920&lt;=90,"High")</f>
        <v>Medium</v>
      </c>
      <c r="U920" s="7">
        <f>Datos_Limpios[[#This Row],[Number of Complaints or Support]]/Datos_Limpios[[#This Row],[Account Length (in months)]]</f>
        <v>7</v>
      </c>
      <c r="V920" s="4" t="str" cm="1">
        <f t="array" ref="V920">_xlfn.IFS(H920&lt;30,"Under 30",H920&lt;66,"Middle Age",H920&gt;=66,"Senior")</f>
        <v>Middle Age</v>
      </c>
      <c r="W920" s="4" t="s">
        <v>43</v>
      </c>
    </row>
    <row r="921" spans="1:23" x14ac:dyDescent="0.3">
      <c r="A921" s="4" t="s">
        <v>1035</v>
      </c>
      <c r="B921" s="4" t="s">
        <v>24</v>
      </c>
      <c r="C921" s="4">
        <v>1</v>
      </c>
      <c r="D921" s="4">
        <v>0</v>
      </c>
      <c r="E921" s="4" t="s">
        <v>31</v>
      </c>
      <c r="F921" s="4" t="s">
        <v>98</v>
      </c>
      <c r="G921" s="4" t="s">
        <v>33</v>
      </c>
      <c r="H921" s="4">
        <v>31</v>
      </c>
      <c r="I921" s="4" t="s">
        <v>24</v>
      </c>
      <c r="J921" s="4">
        <v>0</v>
      </c>
      <c r="K921" s="4" t="s">
        <v>27</v>
      </c>
      <c r="L921" s="4" t="s">
        <v>28</v>
      </c>
      <c r="M921" s="4">
        <v>46</v>
      </c>
      <c r="P921" s="5">
        <v>45283</v>
      </c>
      <c r="Q921" s="6">
        <v>50.019840887433858</v>
      </c>
      <c r="R921" s="4">
        <v>4</v>
      </c>
      <c r="S921" s="4" t="str" cm="1">
        <f t="array" ref="S921">_xlfn.IFS(R921=0,"None",R921&lt;3,"Low",R921&lt;6,"Medium",R921&lt;=10,"High")</f>
        <v>Medium</v>
      </c>
      <c r="T921" s="4" t="str" cm="1">
        <f t="array" ref="T921">_xlfn.IFS(M921&lt;=20,"Low",M921&lt;=50,"Medium",M921&lt;=90,"High")</f>
        <v>Medium</v>
      </c>
      <c r="U921" s="7">
        <f>Datos_Limpios[[#This Row],[Number of Complaints or Support]]/Datos_Limpios[[#This Row],[Account Length (in months)]]</f>
        <v>4</v>
      </c>
      <c r="V921" s="4" t="str" cm="1">
        <f t="array" ref="V921">_xlfn.IFS(H921&lt;30,"Under 30",H921&lt;66,"Middle Age",H921&gt;=66,"Senior")</f>
        <v>Middle Age</v>
      </c>
      <c r="W921" s="4" t="s">
        <v>29</v>
      </c>
    </row>
    <row r="922" spans="1:23" x14ac:dyDescent="0.3">
      <c r="A922" s="4" t="s">
        <v>1036</v>
      </c>
      <c r="B922" s="4" t="s">
        <v>24</v>
      </c>
      <c r="C922" s="4">
        <v>41</v>
      </c>
      <c r="D922" s="4">
        <v>0</v>
      </c>
      <c r="E922" s="4" t="s">
        <v>31</v>
      </c>
      <c r="F922" s="4" t="s">
        <v>74</v>
      </c>
      <c r="G922" s="4" t="s">
        <v>33</v>
      </c>
      <c r="H922" s="4">
        <v>51</v>
      </c>
      <c r="I922" s="4" t="s">
        <v>24</v>
      </c>
      <c r="J922" s="4">
        <v>0</v>
      </c>
      <c r="K922" s="4" t="s">
        <v>27</v>
      </c>
      <c r="L922" s="4" t="s">
        <v>28</v>
      </c>
      <c r="M922" s="4">
        <v>36</v>
      </c>
      <c r="P922" s="5">
        <v>44022</v>
      </c>
      <c r="Q922" s="6">
        <v>43.111529655847526</v>
      </c>
      <c r="R922" s="4">
        <v>6</v>
      </c>
      <c r="S922" s="4" t="str" cm="1">
        <f t="array" ref="S922">_xlfn.IFS(R922=0,"None",R922&lt;3,"Low",R922&lt;6,"Medium",R922&lt;=10,"High")</f>
        <v>High</v>
      </c>
      <c r="T922" s="4" t="str" cm="1">
        <f t="array" ref="T922">_xlfn.IFS(M922&lt;=20,"Low",M922&lt;=50,"Medium",M922&lt;=90,"High")</f>
        <v>Medium</v>
      </c>
      <c r="U922" s="7">
        <f>Datos_Limpios[[#This Row],[Number of Complaints or Support]]/Datos_Limpios[[#This Row],[Account Length (in months)]]</f>
        <v>0.14634146341463414</v>
      </c>
      <c r="V922" s="4" t="str" cm="1">
        <f t="array" ref="V922">_xlfn.IFS(H922&lt;30,"Under 30",H922&lt;66,"Middle Age",H922&gt;=66,"Senior")</f>
        <v>Middle Age</v>
      </c>
      <c r="W922" s="4" t="s">
        <v>43</v>
      </c>
    </row>
    <row r="923" spans="1:23" x14ac:dyDescent="0.3">
      <c r="A923" s="4" t="s">
        <v>1037</v>
      </c>
      <c r="B923" s="4" t="s">
        <v>31</v>
      </c>
      <c r="C923" s="4">
        <v>1</v>
      </c>
      <c r="D923" s="4">
        <v>1</v>
      </c>
      <c r="E923" s="4" t="s">
        <v>31</v>
      </c>
      <c r="F923" s="4" t="s">
        <v>157</v>
      </c>
      <c r="G923" s="4" t="s">
        <v>33</v>
      </c>
      <c r="H923" s="4">
        <v>54</v>
      </c>
      <c r="I923" s="4" t="s">
        <v>24</v>
      </c>
      <c r="J923" s="4">
        <v>0</v>
      </c>
      <c r="K923" s="4" t="s">
        <v>27</v>
      </c>
      <c r="L923" s="4" t="s">
        <v>35</v>
      </c>
      <c r="M923" s="4">
        <v>36</v>
      </c>
      <c r="N923" s="4" t="s">
        <v>107</v>
      </c>
      <c r="O923" s="4" t="s">
        <v>1038</v>
      </c>
      <c r="P923" s="5">
        <v>45167</v>
      </c>
      <c r="Q923" s="6">
        <v>35.456473986171979</v>
      </c>
      <c r="R923" s="4">
        <v>7</v>
      </c>
      <c r="S923" s="4" t="str" cm="1">
        <f t="array" ref="S923">_xlfn.IFS(R923=0,"None",R923&lt;3,"Low",R923&lt;6,"Medium",R923&lt;=10,"High")</f>
        <v>High</v>
      </c>
      <c r="T923" s="4" t="str" cm="1">
        <f t="array" ref="T923">_xlfn.IFS(M923&lt;=20,"Low",M923&lt;=50,"Medium",M923&lt;=90,"High")</f>
        <v>Medium</v>
      </c>
      <c r="U923" s="7">
        <f>Datos_Limpios[[#This Row],[Number of Complaints or Support]]/Datos_Limpios[[#This Row],[Account Length (in months)]]</f>
        <v>7</v>
      </c>
      <c r="V923" s="4" t="str" cm="1">
        <f t="array" ref="V923">_xlfn.IFS(H923&lt;30,"Under 30",H923&lt;66,"Middle Age",H923&gt;=66,"Senior")</f>
        <v>Middle Age</v>
      </c>
      <c r="W923" s="4" t="s">
        <v>47</v>
      </c>
    </row>
    <row r="924" spans="1:23" x14ac:dyDescent="0.3">
      <c r="A924" s="4" t="s">
        <v>1039</v>
      </c>
      <c r="B924" s="4" t="s">
        <v>24</v>
      </c>
      <c r="C924" s="4">
        <v>8</v>
      </c>
      <c r="D924" s="4">
        <v>0</v>
      </c>
      <c r="E924" s="4" t="s">
        <v>31</v>
      </c>
      <c r="F924" s="4" t="s">
        <v>222</v>
      </c>
      <c r="G924" s="4" t="s">
        <v>33</v>
      </c>
      <c r="H924" s="4">
        <v>26</v>
      </c>
      <c r="I924" s="4" t="s">
        <v>31</v>
      </c>
      <c r="J924" s="4">
        <v>6</v>
      </c>
      <c r="K924" s="4" t="s">
        <v>27</v>
      </c>
      <c r="L924" s="4" t="s">
        <v>35</v>
      </c>
      <c r="M924" s="4">
        <v>37</v>
      </c>
      <c r="P924" s="5">
        <v>44725</v>
      </c>
      <c r="Q924" s="6">
        <v>35.476423956254187</v>
      </c>
      <c r="R924" s="4">
        <v>7</v>
      </c>
      <c r="S924" s="4" t="str" cm="1">
        <f t="array" ref="S924">_xlfn.IFS(R924=0,"None",R924&lt;3,"Low",R924&lt;6,"Medium",R924&lt;=10,"High")</f>
        <v>High</v>
      </c>
      <c r="T924" s="4" t="str" cm="1">
        <f t="array" ref="T924">_xlfn.IFS(M924&lt;=20,"Low",M924&lt;=50,"Medium",M924&lt;=90,"High")</f>
        <v>Medium</v>
      </c>
      <c r="U924" s="7">
        <f>Datos_Limpios[[#This Row],[Number of Complaints or Support]]/Datos_Limpios[[#This Row],[Account Length (in months)]]</f>
        <v>0.875</v>
      </c>
      <c r="V924" s="4" t="str" cm="1">
        <f t="array" ref="V924">_xlfn.IFS(H924&lt;30,"Under 30",H924&lt;66,"Middle Age",H924&gt;=66,"Senior")</f>
        <v>Under 30</v>
      </c>
      <c r="W924" s="4" t="s">
        <v>29</v>
      </c>
    </row>
    <row r="925" spans="1:23" x14ac:dyDescent="0.3">
      <c r="A925" s="4" t="s">
        <v>1040</v>
      </c>
      <c r="B925" s="4" t="s">
        <v>31</v>
      </c>
      <c r="C925" s="4">
        <v>9</v>
      </c>
      <c r="D925" s="4">
        <v>2</v>
      </c>
      <c r="E925" s="4" t="s">
        <v>31</v>
      </c>
      <c r="F925" s="4" t="s">
        <v>60</v>
      </c>
      <c r="G925" s="4" t="s">
        <v>33</v>
      </c>
      <c r="H925" s="4">
        <v>71</v>
      </c>
      <c r="I925" s="4" t="s">
        <v>24</v>
      </c>
      <c r="J925" s="4">
        <v>0</v>
      </c>
      <c r="K925" s="4" t="s">
        <v>27</v>
      </c>
      <c r="L925" s="4" t="s">
        <v>28</v>
      </c>
      <c r="M925" s="4">
        <v>51</v>
      </c>
      <c r="N925" s="4" t="s">
        <v>75</v>
      </c>
      <c r="O925" s="4" t="s">
        <v>133</v>
      </c>
      <c r="P925" s="5">
        <v>45150</v>
      </c>
      <c r="Q925" s="6">
        <v>51.099989797723858</v>
      </c>
      <c r="R925" s="4">
        <v>0</v>
      </c>
      <c r="S925" s="4" t="str" cm="1">
        <f t="array" ref="S925">_xlfn.IFS(R925=0,"None",R925&lt;3,"Low",R925&lt;6,"Medium",R925&lt;=10,"High")</f>
        <v>None</v>
      </c>
      <c r="T925" s="4" t="str" cm="1">
        <f t="array" ref="T925">_xlfn.IFS(M925&lt;=20,"Low",M925&lt;=50,"Medium",M925&lt;=90,"High")</f>
        <v>High</v>
      </c>
      <c r="U925" s="7">
        <f>Datos_Limpios[[#This Row],[Number of Complaints or Support]]/Datos_Limpios[[#This Row],[Account Length (in months)]]</f>
        <v>0</v>
      </c>
      <c r="V925" s="4" t="str" cm="1">
        <f t="array" ref="V925">_xlfn.IFS(H925&lt;30,"Under 30",H925&lt;66,"Middle Age",H925&gt;=66,"Senior")</f>
        <v>Senior</v>
      </c>
      <c r="W925" s="4" t="s">
        <v>40</v>
      </c>
    </row>
    <row r="926" spans="1:23" x14ac:dyDescent="0.3">
      <c r="A926" s="4" t="s">
        <v>1041</v>
      </c>
      <c r="B926" s="4" t="s">
        <v>31</v>
      </c>
      <c r="C926" s="4">
        <v>14</v>
      </c>
      <c r="D926" s="4">
        <v>3</v>
      </c>
      <c r="E926" s="4" t="s">
        <v>31</v>
      </c>
      <c r="F926" s="4" t="s">
        <v>79</v>
      </c>
      <c r="G926" s="4" t="s">
        <v>26</v>
      </c>
      <c r="H926" s="4">
        <v>39</v>
      </c>
      <c r="I926" s="4" t="s">
        <v>24</v>
      </c>
      <c r="J926" s="4">
        <v>0</v>
      </c>
      <c r="K926" s="4" t="s">
        <v>27</v>
      </c>
      <c r="L926" s="4" t="s">
        <v>35</v>
      </c>
      <c r="M926" s="4">
        <v>33</v>
      </c>
      <c r="N926" s="4" t="s">
        <v>38</v>
      </c>
      <c r="O926" s="4" t="s">
        <v>125</v>
      </c>
      <c r="P926" s="5">
        <v>43862</v>
      </c>
      <c r="Q926" s="6">
        <v>29.280840929753939</v>
      </c>
      <c r="R926" s="4">
        <v>4</v>
      </c>
      <c r="S926" s="4" t="str" cm="1">
        <f t="array" ref="S926">_xlfn.IFS(R926=0,"None",R926&lt;3,"Low",R926&lt;6,"Medium",R926&lt;=10,"High")</f>
        <v>Medium</v>
      </c>
      <c r="T926" s="4" t="str" cm="1">
        <f t="array" ref="T926">_xlfn.IFS(M926&lt;=20,"Low",M926&lt;=50,"Medium",M926&lt;=90,"High")</f>
        <v>Medium</v>
      </c>
      <c r="U926" s="7">
        <f>Datos_Limpios[[#This Row],[Number of Complaints or Support]]/Datos_Limpios[[#This Row],[Account Length (in months)]]</f>
        <v>0.2857142857142857</v>
      </c>
      <c r="V926" s="4" t="str" cm="1">
        <f t="array" ref="V926">_xlfn.IFS(H926&lt;30,"Under 30",H926&lt;66,"Middle Age",H926&gt;=66,"Senior")</f>
        <v>Middle Age</v>
      </c>
      <c r="W926" s="4" t="s">
        <v>43</v>
      </c>
    </row>
    <row r="927" spans="1:23" x14ac:dyDescent="0.3">
      <c r="A927" s="4" t="s">
        <v>1042</v>
      </c>
      <c r="B927" s="4" t="s">
        <v>31</v>
      </c>
      <c r="C927" s="4">
        <v>15</v>
      </c>
      <c r="D927" s="4">
        <v>4</v>
      </c>
      <c r="E927" s="4" t="s">
        <v>31</v>
      </c>
      <c r="F927" s="4" t="s">
        <v>140</v>
      </c>
      <c r="G927" s="4" t="s">
        <v>33</v>
      </c>
      <c r="H927" s="4">
        <v>48</v>
      </c>
      <c r="I927" s="4" t="s">
        <v>24</v>
      </c>
      <c r="J927" s="4">
        <v>0</v>
      </c>
      <c r="K927" s="4" t="s">
        <v>27</v>
      </c>
      <c r="L927" s="4" t="s">
        <v>35</v>
      </c>
      <c r="M927" s="4">
        <v>31</v>
      </c>
      <c r="N927" s="4" t="s">
        <v>38</v>
      </c>
      <c r="O927" s="4" t="s">
        <v>125</v>
      </c>
      <c r="P927" s="5">
        <v>44422</v>
      </c>
      <c r="Q927" s="6">
        <v>27.792533275707569</v>
      </c>
      <c r="R927" s="4">
        <v>0</v>
      </c>
      <c r="S927" s="4" t="str" cm="1">
        <f t="array" ref="S927">_xlfn.IFS(R927=0,"None",R927&lt;3,"Low",R927&lt;6,"Medium",R927&lt;=10,"High")</f>
        <v>None</v>
      </c>
      <c r="T927" s="4" t="str" cm="1">
        <f t="array" ref="T927">_xlfn.IFS(M927&lt;=20,"Low",M927&lt;=50,"Medium",M927&lt;=90,"High")</f>
        <v>Medium</v>
      </c>
      <c r="U927" s="7">
        <f>Datos_Limpios[[#This Row],[Number of Complaints or Support]]/Datos_Limpios[[#This Row],[Account Length (in months)]]</f>
        <v>0</v>
      </c>
      <c r="V927" s="4" t="str" cm="1">
        <f t="array" ref="V927">_xlfn.IFS(H927&lt;30,"Under 30",H927&lt;66,"Middle Age",H927&gt;=66,"Senior")</f>
        <v>Middle Age</v>
      </c>
      <c r="W927" s="4" t="s">
        <v>40</v>
      </c>
    </row>
    <row r="928" spans="1:23" x14ac:dyDescent="0.3">
      <c r="A928" s="4" t="s">
        <v>1043</v>
      </c>
      <c r="B928" s="4" t="s">
        <v>24</v>
      </c>
      <c r="C928" s="4">
        <v>72</v>
      </c>
      <c r="D928" s="4">
        <v>0</v>
      </c>
      <c r="E928" s="4" t="s">
        <v>24</v>
      </c>
      <c r="F928" s="4" t="s">
        <v>95</v>
      </c>
      <c r="G928" s="4" t="s">
        <v>26</v>
      </c>
      <c r="H928" s="4">
        <v>40</v>
      </c>
      <c r="I928" s="4" t="s">
        <v>24</v>
      </c>
      <c r="J928" s="4">
        <v>0</v>
      </c>
      <c r="K928" s="4" t="s">
        <v>46</v>
      </c>
      <c r="L928" s="4" t="s">
        <v>35</v>
      </c>
      <c r="M928" s="4">
        <v>68</v>
      </c>
      <c r="P928" s="5">
        <v>44937</v>
      </c>
      <c r="Q928" s="6">
        <v>69.400336814216942</v>
      </c>
      <c r="R928" s="4">
        <v>5</v>
      </c>
      <c r="S928" s="4" t="str" cm="1">
        <f t="array" ref="S928">_xlfn.IFS(R928=0,"None",R928&lt;3,"Low",R928&lt;6,"Medium",R928&lt;=10,"High")</f>
        <v>Medium</v>
      </c>
      <c r="T928" s="4" t="str" cm="1">
        <f t="array" ref="T928">_xlfn.IFS(M928&lt;=20,"Low",M928&lt;=50,"Medium",M928&lt;=90,"High")</f>
        <v>High</v>
      </c>
      <c r="U928" s="7">
        <f>Datos_Limpios[[#This Row],[Number of Complaints or Support]]/Datos_Limpios[[#This Row],[Account Length (in months)]]</f>
        <v>6.9444444444444448E-2</v>
      </c>
      <c r="V928" s="4" t="str" cm="1">
        <f t="array" ref="V928">_xlfn.IFS(H928&lt;30,"Under 30",H928&lt;66,"Middle Age",H928&gt;=66,"Senior")</f>
        <v>Middle Age</v>
      </c>
      <c r="W928" s="4" t="s">
        <v>47</v>
      </c>
    </row>
    <row r="929" spans="1:23" x14ac:dyDescent="0.3">
      <c r="A929" s="4" t="s">
        <v>1044</v>
      </c>
      <c r="B929" s="4" t="s">
        <v>31</v>
      </c>
      <c r="C929" s="4">
        <v>1</v>
      </c>
      <c r="D929" s="4">
        <v>1</v>
      </c>
      <c r="E929" s="4" t="s">
        <v>31</v>
      </c>
      <c r="F929" s="4" t="s">
        <v>165</v>
      </c>
      <c r="G929" s="4" t="s">
        <v>33</v>
      </c>
      <c r="H929" s="4">
        <v>45</v>
      </c>
      <c r="I929" s="4" t="s">
        <v>24</v>
      </c>
      <c r="J929" s="4">
        <v>0</v>
      </c>
      <c r="K929" s="4" t="s">
        <v>27</v>
      </c>
      <c r="L929" s="4" t="s">
        <v>35</v>
      </c>
      <c r="M929" s="4">
        <v>42</v>
      </c>
      <c r="N929" s="4" t="s">
        <v>66</v>
      </c>
      <c r="O929" s="4" t="s">
        <v>317</v>
      </c>
      <c r="P929" s="5">
        <v>44546</v>
      </c>
      <c r="Q929" s="6">
        <v>41.904609267624743</v>
      </c>
      <c r="R929" s="4">
        <v>0</v>
      </c>
      <c r="S929" s="4" t="str" cm="1">
        <f t="array" ref="S929">_xlfn.IFS(R929=0,"None",R929&lt;3,"Low",R929&lt;6,"Medium",R929&lt;=10,"High")</f>
        <v>None</v>
      </c>
      <c r="T929" s="4" t="str" cm="1">
        <f t="array" ref="T929">_xlfn.IFS(M929&lt;=20,"Low",M929&lt;=50,"Medium",M929&lt;=90,"High")</f>
        <v>Medium</v>
      </c>
      <c r="U929" s="7">
        <f>Datos_Limpios[[#This Row],[Number of Complaints or Support]]/Datos_Limpios[[#This Row],[Account Length (in months)]]</f>
        <v>0</v>
      </c>
      <c r="V929" s="4" t="str" cm="1">
        <f t="array" ref="V929">_xlfn.IFS(H929&lt;30,"Under 30",H929&lt;66,"Middle Age",H929&gt;=66,"Senior")</f>
        <v>Middle Age</v>
      </c>
      <c r="W929" s="4" t="s">
        <v>40</v>
      </c>
    </row>
    <row r="930" spans="1:23" x14ac:dyDescent="0.3">
      <c r="A930" s="4" t="s">
        <v>1045</v>
      </c>
      <c r="B930" s="4" t="s">
        <v>31</v>
      </c>
      <c r="C930" s="4">
        <v>64</v>
      </c>
      <c r="D930" s="4">
        <v>2</v>
      </c>
      <c r="E930" s="4" t="s">
        <v>31</v>
      </c>
      <c r="F930" s="4" t="s">
        <v>42</v>
      </c>
      <c r="G930" s="4" t="s">
        <v>33</v>
      </c>
      <c r="H930" s="4">
        <v>42</v>
      </c>
      <c r="I930" s="4" t="s">
        <v>24</v>
      </c>
      <c r="J930" s="4">
        <v>0</v>
      </c>
      <c r="K930" s="4" t="s">
        <v>34</v>
      </c>
      <c r="L930" s="4" t="s">
        <v>35</v>
      </c>
      <c r="M930" s="4">
        <v>33</v>
      </c>
      <c r="N930" s="4" t="s">
        <v>66</v>
      </c>
      <c r="O930" s="4" t="s">
        <v>317</v>
      </c>
      <c r="P930" s="5">
        <v>45172</v>
      </c>
      <c r="Q930" s="6">
        <v>36.16712692167691</v>
      </c>
      <c r="R930" s="4">
        <v>4</v>
      </c>
      <c r="S930" s="4" t="str" cm="1">
        <f t="array" ref="S930">_xlfn.IFS(R930=0,"None",R930&lt;3,"Low",R930&lt;6,"Medium",R930&lt;=10,"High")</f>
        <v>Medium</v>
      </c>
      <c r="T930" s="4" t="str" cm="1">
        <f t="array" ref="T930">_xlfn.IFS(M930&lt;=20,"Low",M930&lt;=50,"Medium",M930&lt;=90,"High")</f>
        <v>Medium</v>
      </c>
      <c r="U930" s="7">
        <f>Datos_Limpios[[#This Row],[Number of Complaints or Support]]/Datos_Limpios[[#This Row],[Account Length (in months)]]</f>
        <v>6.25E-2</v>
      </c>
      <c r="V930" s="4" t="str" cm="1">
        <f t="array" ref="V930">_xlfn.IFS(H930&lt;30,"Under 30",H930&lt;66,"Middle Age",H930&gt;=66,"Senior")</f>
        <v>Middle Age</v>
      </c>
      <c r="W930" s="4" t="s">
        <v>43</v>
      </c>
    </row>
    <row r="931" spans="1:23" x14ac:dyDescent="0.3">
      <c r="A931" s="4" t="s">
        <v>1046</v>
      </c>
      <c r="B931" s="4" t="s">
        <v>24</v>
      </c>
      <c r="C931" s="4">
        <v>34</v>
      </c>
      <c r="D931" s="4">
        <v>0</v>
      </c>
      <c r="E931" s="4" t="s">
        <v>31</v>
      </c>
      <c r="F931" s="4" t="s">
        <v>196</v>
      </c>
      <c r="G931" s="4" t="s">
        <v>33</v>
      </c>
      <c r="H931" s="4">
        <v>57</v>
      </c>
      <c r="I931" s="4" t="s">
        <v>31</v>
      </c>
      <c r="J931" s="4">
        <v>6</v>
      </c>
      <c r="K931" s="4" t="s">
        <v>34</v>
      </c>
      <c r="L931" s="4" t="s">
        <v>35</v>
      </c>
      <c r="M931" s="4">
        <v>21</v>
      </c>
      <c r="P931" s="5">
        <v>44512</v>
      </c>
      <c r="Q931" s="6">
        <v>24.68051688885587</v>
      </c>
      <c r="R931" s="4">
        <v>6</v>
      </c>
      <c r="S931" s="4" t="str" cm="1">
        <f t="array" ref="S931">_xlfn.IFS(R931=0,"None",R931&lt;3,"Low",R931&lt;6,"Medium",R931&lt;=10,"High")</f>
        <v>High</v>
      </c>
      <c r="T931" s="4" t="str" cm="1">
        <f t="array" ref="T931">_xlfn.IFS(M931&lt;=20,"Low",M931&lt;=50,"Medium",M931&lt;=90,"High")</f>
        <v>Medium</v>
      </c>
      <c r="U931" s="7">
        <f>Datos_Limpios[[#This Row],[Number of Complaints or Support]]/Datos_Limpios[[#This Row],[Account Length (in months)]]</f>
        <v>0.17647058823529413</v>
      </c>
      <c r="V931" s="4" t="str" cm="1">
        <f t="array" ref="V931">_xlfn.IFS(H931&lt;30,"Under 30",H931&lt;66,"Middle Age",H931&gt;=66,"Senior")</f>
        <v>Middle Age</v>
      </c>
      <c r="W931" s="4" t="s">
        <v>47</v>
      </c>
    </row>
    <row r="932" spans="1:23" x14ac:dyDescent="0.3">
      <c r="A932" s="4" t="s">
        <v>1047</v>
      </c>
      <c r="B932" s="4" t="s">
        <v>24</v>
      </c>
      <c r="C932" s="4">
        <v>10</v>
      </c>
      <c r="D932" s="4">
        <v>0</v>
      </c>
      <c r="E932" s="4" t="s">
        <v>24</v>
      </c>
      <c r="F932" s="4" t="s">
        <v>56</v>
      </c>
      <c r="G932" s="4" t="s">
        <v>26</v>
      </c>
      <c r="H932" s="4">
        <v>47</v>
      </c>
      <c r="I932" s="4" t="s">
        <v>31</v>
      </c>
      <c r="J932" s="4">
        <v>2</v>
      </c>
      <c r="K932" s="4" t="s">
        <v>27</v>
      </c>
      <c r="L932" s="4" t="s">
        <v>35</v>
      </c>
      <c r="M932" s="4">
        <v>7</v>
      </c>
      <c r="P932" s="5">
        <v>44294</v>
      </c>
      <c r="Q932" s="6">
        <v>7.8630201220508962</v>
      </c>
      <c r="R932" s="4">
        <v>0</v>
      </c>
      <c r="S932" s="4" t="str" cm="1">
        <f t="array" ref="S932">_xlfn.IFS(R932=0,"None",R932&lt;3,"Low",R932&lt;6,"Medium",R932&lt;=10,"High")</f>
        <v>None</v>
      </c>
      <c r="T932" s="4" t="str" cm="1">
        <f t="array" ref="T932">_xlfn.IFS(M932&lt;=20,"Low",M932&lt;=50,"Medium",M932&lt;=90,"High")</f>
        <v>Low</v>
      </c>
      <c r="U932" s="7">
        <f>Datos_Limpios[[#This Row],[Number of Complaints or Support]]/Datos_Limpios[[#This Row],[Account Length (in months)]]</f>
        <v>0</v>
      </c>
      <c r="V932" s="4" t="str" cm="1">
        <f t="array" ref="V932">_xlfn.IFS(H932&lt;30,"Under 30",H932&lt;66,"Middle Age",H932&gt;=66,"Senior")</f>
        <v>Middle Age</v>
      </c>
      <c r="W932" s="4" t="s">
        <v>29</v>
      </c>
    </row>
    <row r="933" spans="1:23" x14ac:dyDescent="0.3">
      <c r="A933" s="4" t="s">
        <v>1048</v>
      </c>
      <c r="B933" s="4" t="s">
        <v>24</v>
      </c>
      <c r="C933" s="4">
        <v>57</v>
      </c>
      <c r="D933" s="4">
        <v>0</v>
      </c>
      <c r="E933" s="4" t="s">
        <v>31</v>
      </c>
      <c r="F933" s="4" t="s">
        <v>120</v>
      </c>
      <c r="G933" s="4" t="s">
        <v>33</v>
      </c>
      <c r="H933" s="4">
        <v>64</v>
      </c>
      <c r="I933" s="4" t="s">
        <v>24</v>
      </c>
      <c r="J933" s="4">
        <v>0</v>
      </c>
      <c r="K933" s="4" t="s">
        <v>34</v>
      </c>
      <c r="L933" s="4" t="s">
        <v>35</v>
      </c>
      <c r="M933" s="4">
        <v>38</v>
      </c>
      <c r="P933" s="5">
        <v>44863</v>
      </c>
      <c r="Q933" s="6">
        <v>38.446384638587837</v>
      </c>
      <c r="R933" s="4">
        <v>0</v>
      </c>
      <c r="S933" s="4" t="str" cm="1">
        <f t="array" ref="S933">_xlfn.IFS(R933=0,"None",R933&lt;3,"Low",R933&lt;6,"Medium",R933&lt;=10,"High")</f>
        <v>None</v>
      </c>
      <c r="T933" s="4" t="str" cm="1">
        <f t="array" ref="T933">_xlfn.IFS(M933&lt;=20,"Low",M933&lt;=50,"Medium",M933&lt;=90,"High")</f>
        <v>Medium</v>
      </c>
      <c r="U933" s="7">
        <f>Datos_Limpios[[#This Row],[Number of Complaints or Support]]/Datos_Limpios[[#This Row],[Account Length (in months)]]</f>
        <v>0</v>
      </c>
      <c r="V933" s="4" t="str" cm="1">
        <f t="array" ref="V933">_xlfn.IFS(H933&lt;30,"Under 30",H933&lt;66,"Middle Age",H933&gt;=66,"Senior")</f>
        <v>Middle Age</v>
      </c>
      <c r="W933" s="4" t="s">
        <v>29</v>
      </c>
    </row>
    <row r="934" spans="1:23" x14ac:dyDescent="0.3">
      <c r="A934" s="4" t="s">
        <v>1049</v>
      </c>
      <c r="B934" s="4" t="s">
        <v>24</v>
      </c>
      <c r="C934" s="4">
        <v>62</v>
      </c>
      <c r="D934" s="4">
        <v>0</v>
      </c>
      <c r="E934" s="4" t="s">
        <v>31</v>
      </c>
      <c r="F934" s="4" t="s">
        <v>60</v>
      </c>
      <c r="G934" s="4" t="s">
        <v>33</v>
      </c>
      <c r="H934" s="4">
        <v>47</v>
      </c>
      <c r="I934" s="4" t="s">
        <v>24</v>
      </c>
      <c r="J934" s="4">
        <v>0</v>
      </c>
      <c r="K934" s="4" t="s">
        <v>27</v>
      </c>
      <c r="L934" s="4" t="s">
        <v>35</v>
      </c>
      <c r="M934" s="4">
        <v>57</v>
      </c>
      <c r="P934" s="5">
        <v>44541</v>
      </c>
      <c r="Q934" s="6">
        <v>53.315388592170208</v>
      </c>
      <c r="R934" s="4">
        <v>10</v>
      </c>
      <c r="S934" s="4" t="str" cm="1">
        <f t="array" ref="S934">_xlfn.IFS(R934=0,"None",R934&lt;3,"Low",R934&lt;6,"Medium",R934&lt;=10,"High")</f>
        <v>High</v>
      </c>
      <c r="T934" s="4" t="str" cm="1">
        <f t="array" ref="T934">_xlfn.IFS(M934&lt;=20,"Low",M934&lt;=50,"Medium",M934&lt;=90,"High")</f>
        <v>High</v>
      </c>
      <c r="U934" s="7">
        <f>Datos_Limpios[[#This Row],[Number of Complaints or Support]]/Datos_Limpios[[#This Row],[Account Length (in months)]]</f>
        <v>0.16129032258064516</v>
      </c>
      <c r="V934" s="4" t="str" cm="1">
        <f t="array" ref="V934">_xlfn.IFS(H934&lt;30,"Under 30",H934&lt;66,"Middle Age",H934&gt;=66,"Senior")</f>
        <v>Middle Age</v>
      </c>
      <c r="W934" s="4" t="s">
        <v>40</v>
      </c>
    </row>
    <row r="935" spans="1:23" x14ac:dyDescent="0.3">
      <c r="A935" s="4" t="s">
        <v>1050</v>
      </c>
      <c r="B935" s="4" t="s">
        <v>31</v>
      </c>
      <c r="C935" s="4">
        <v>7</v>
      </c>
      <c r="D935" s="4">
        <v>5</v>
      </c>
      <c r="E935" s="4" t="s">
        <v>31</v>
      </c>
      <c r="F935" s="4" t="s">
        <v>196</v>
      </c>
      <c r="G935" s="4" t="s">
        <v>33</v>
      </c>
      <c r="H935" s="4">
        <v>54</v>
      </c>
      <c r="I935" s="4" t="s">
        <v>24</v>
      </c>
      <c r="J935" s="4">
        <v>0</v>
      </c>
      <c r="K935" s="4" t="s">
        <v>27</v>
      </c>
      <c r="L935" s="4" t="s">
        <v>115</v>
      </c>
      <c r="M935" s="4">
        <v>33</v>
      </c>
      <c r="N935" s="4" t="s">
        <v>75</v>
      </c>
      <c r="O935" s="4" t="s">
        <v>76</v>
      </c>
      <c r="P935" s="5">
        <v>45065</v>
      </c>
      <c r="Q935" s="6">
        <v>30.765308181527988</v>
      </c>
      <c r="R935" s="4">
        <v>1</v>
      </c>
      <c r="S935" s="4" t="str" cm="1">
        <f t="array" ref="S935">_xlfn.IFS(R935=0,"None",R935&lt;3,"Low",R935&lt;6,"Medium",R935&lt;=10,"High")</f>
        <v>Low</v>
      </c>
      <c r="T935" s="4" t="str" cm="1">
        <f t="array" ref="T935">_xlfn.IFS(M935&lt;=20,"Low",M935&lt;=50,"Medium",M935&lt;=90,"High")</f>
        <v>Medium</v>
      </c>
      <c r="U935" s="7">
        <f>Datos_Limpios[[#This Row],[Number of Complaints or Support]]/Datos_Limpios[[#This Row],[Account Length (in months)]]</f>
        <v>0.14285714285714285</v>
      </c>
      <c r="V935" s="4" t="str" cm="1">
        <f t="array" ref="V935">_xlfn.IFS(H935&lt;30,"Under 30",H935&lt;66,"Middle Age",H935&gt;=66,"Senior")</f>
        <v>Middle Age</v>
      </c>
      <c r="W935" s="4" t="s">
        <v>47</v>
      </c>
    </row>
    <row r="936" spans="1:23" x14ac:dyDescent="0.3">
      <c r="A936" s="4" t="s">
        <v>1051</v>
      </c>
      <c r="B936" s="4" t="s">
        <v>24</v>
      </c>
      <c r="C936" s="4">
        <v>4</v>
      </c>
      <c r="D936" s="4">
        <v>0</v>
      </c>
      <c r="E936" s="4" t="s">
        <v>31</v>
      </c>
      <c r="F936" s="4" t="s">
        <v>140</v>
      </c>
      <c r="G936" s="4" t="s">
        <v>33</v>
      </c>
      <c r="H936" s="4">
        <v>77</v>
      </c>
      <c r="I936" s="4" t="s">
        <v>24</v>
      </c>
      <c r="J936" s="4">
        <v>0</v>
      </c>
      <c r="K936" s="4" t="s">
        <v>46</v>
      </c>
      <c r="L936" s="4" t="s">
        <v>28</v>
      </c>
      <c r="M936" s="4">
        <v>18</v>
      </c>
      <c r="P936" s="5">
        <v>44847</v>
      </c>
      <c r="Q936" s="6">
        <v>17.598247883363069</v>
      </c>
      <c r="R936" s="4">
        <v>0</v>
      </c>
      <c r="S936" s="4" t="str" cm="1">
        <f t="array" ref="S936">_xlfn.IFS(R936=0,"None",R936&lt;3,"Low",R936&lt;6,"Medium",R936&lt;=10,"High")</f>
        <v>None</v>
      </c>
      <c r="T936" s="4" t="str" cm="1">
        <f t="array" ref="T936">_xlfn.IFS(M936&lt;=20,"Low",M936&lt;=50,"Medium",M936&lt;=90,"High")</f>
        <v>Low</v>
      </c>
      <c r="U936" s="7">
        <f>Datos_Limpios[[#This Row],[Number of Complaints or Support]]/Datos_Limpios[[#This Row],[Account Length (in months)]]</f>
        <v>0</v>
      </c>
      <c r="V936" s="4" t="str" cm="1">
        <f t="array" ref="V936">_xlfn.IFS(H936&lt;30,"Under 30",H936&lt;66,"Middle Age",H936&gt;=66,"Senior")</f>
        <v>Senior</v>
      </c>
      <c r="W936" s="4" t="s">
        <v>40</v>
      </c>
    </row>
    <row r="937" spans="1:23" x14ac:dyDescent="0.3">
      <c r="A937" s="4" t="s">
        <v>1052</v>
      </c>
      <c r="B937" s="4" t="s">
        <v>24</v>
      </c>
      <c r="C937" s="4">
        <v>40</v>
      </c>
      <c r="D937" s="4">
        <v>1</v>
      </c>
      <c r="E937" s="4" t="s">
        <v>31</v>
      </c>
      <c r="F937" s="4" t="s">
        <v>63</v>
      </c>
      <c r="G937" s="4" t="s">
        <v>33</v>
      </c>
      <c r="H937" s="4">
        <v>30</v>
      </c>
      <c r="I937" s="4" t="s">
        <v>31</v>
      </c>
      <c r="J937" s="4">
        <v>6</v>
      </c>
      <c r="K937" s="4" t="s">
        <v>34</v>
      </c>
      <c r="L937" s="4" t="s">
        <v>35</v>
      </c>
      <c r="M937" s="4">
        <v>25</v>
      </c>
      <c r="P937" s="5">
        <v>43906</v>
      </c>
      <c r="Q937" s="6">
        <v>26.31557144217475</v>
      </c>
      <c r="R937" s="4">
        <v>4</v>
      </c>
      <c r="S937" s="4" t="str" cm="1">
        <f t="array" ref="S937">_xlfn.IFS(R937=0,"None",R937&lt;3,"Low",R937&lt;6,"Medium",R937&lt;=10,"High")</f>
        <v>Medium</v>
      </c>
      <c r="T937" s="4" t="str" cm="1">
        <f t="array" ref="T937">_xlfn.IFS(M937&lt;=20,"Low",M937&lt;=50,"Medium",M937&lt;=90,"High")</f>
        <v>Medium</v>
      </c>
      <c r="U937" s="7">
        <f>Datos_Limpios[[#This Row],[Number of Complaints or Support]]/Datos_Limpios[[#This Row],[Account Length (in months)]]</f>
        <v>0.1</v>
      </c>
      <c r="V937" s="4" t="str" cm="1">
        <f t="array" ref="V937">_xlfn.IFS(H937&lt;30,"Under 30",H937&lt;66,"Middle Age",H937&gt;=66,"Senior")</f>
        <v>Middle Age</v>
      </c>
      <c r="W937" s="4" t="s">
        <v>40</v>
      </c>
    </row>
    <row r="938" spans="1:23" x14ac:dyDescent="0.3">
      <c r="A938" s="4" t="s">
        <v>1053</v>
      </c>
      <c r="B938" s="4" t="s">
        <v>24</v>
      </c>
      <c r="C938" s="4">
        <v>18</v>
      </c>
      <c r="D938" s="4">
        <v>0</v>
      </c>
      <c r="E938" s="4" t="s">
        <v>24</v>
      </c>
      <c r="F938" s="4" t="s">
        <v>219</v>
      </c>
      <c r="G938" s="4" t="s">
        <v>26</v>
      </c>
      <c r="H938" s="4">
        <v>74</v>
      </c>
      <c r="I938" s="4" t="s">
        <v>24</v>
      </c>
      <c r="J938" s="4">
        <v>0</v>
      </c>
      <c r="K938" s="4" t="s">
        <v>34</v>
      </c>
      <c r="L938" s="4" t="s">
        <v>35</v>
      </c>
      <c r="M938" s="4">
        <v>9</v>
      </c>
      <c r="P938" s="5">
        <v>44625</v>
      </c>
      <c r="Q938" s="6">
        <v>9.3066723647707015</v>
      </c>
      <c r="R938" s="4">
        <v>4</v>
      </c>
      <c r="S938" s="4" t="str" cm="1">
        <f t="array" ref="S938">_xlfn.IFS(R938=0,"None",R938&lt;3,"Low",R938&lt;6,"Medium",R938&lt;=10,"High")</f>
        <v>Medium</v>
      </c>
      <c r="T938" s="4" t="str" cm="1">
        <f t="array" ref="T938">_xlfn.IFS(M938&lt;=20,"Low",M938&lt;=50,"Medium",M938&lt;=90,"High")</f>
        <v>Low</v>
      </c>
      <c r="U938" s="7">
        <f>Datos_Limpios[[#This Row],[Number of Complaints or Support]]/Datos_Limpios[[#This Row],[Account Length (in months)]]</f>
        <v>0.22222222222222221</v>
      </c>
      <c r="V938" s="4" t="str" cm="1">
        <f t="array" ref="V938">_xlfn.IFS(H938&lt;30,"Under 30",H938&lt;66,"Middle Age",H938&gt;=66,"Senior")</f>
        <v>Senior</v>
      </c>
      <c r="W938" s="4" t="s">
        <v>43</v>
      </c>
    </row>
    <row r="939" spans="1:23" x14ac:dyDescent="0.3">
      <c r="A939" s="4" t="s">
        <v>1054</v>
      </c>
      <c r="B939" s="4" t="s">
        <v>24</v>
      </c>
      <c r="C939" s="4">
        <v>44</v>
      </c>
      <c r="D939" s="4">
        <v>0</v>
      </c>
      <c r="E939" s="4" t="s">
        <v>31</v>
      </c>
      <c r="F939" s="4" t="s">
        <v>98</v>
      </c>
      <c r="G939" s="4" t="s">
        <v>33</v>
      </c>
      <c r="H939" s="4">
        <v>28</v>
      </c>
      <c r="I939" s="4" t="s">
        <v>24</v>
      </c>
      <c r="J939" s="4">
        <v>0</v>
      </c>
      <c r="K939" s="4" t="s">
        <v>27</v>
      </c>
      <c r="L939" s="4" t="s">
        <v>28</v>
      </c>
      <c r="M939" s="4">
        <v>12</v>
      </c>
      <c r="P939" s="5">
        <v>43917</v>
      </c>
      <c r="Q939" s="6">
        <v>11.124003851782129</v>
      </c>
      <c r="R939" s="4">
        <v>9</v>
      </c>
      <c r="S939" s="4" t="str" cm="1">
        <f t="array" ref="S939">_xlfn.IFS(R939=0,"None",R939&lt;3,"Low",R939&lt;6,"Medium",R939&lt;=10,"High")</f>
        <v>High</v>
      </c>
      <c r="T939" s="4" t="str" cm="1">
        <f t="array" ref="T939">_xlfn.IFS(M939&lt;=20,"Low",M939&lt;=50,"Medium",M939&lt;=90,"High")</f>
        <v>Low</v>
      </c>
      <c r="U939" s="7">
        <f>Datos_Limpios[[#This Row],[Number of Complaints or Support]]/Datos_Limpios[[#This Row],[Account Length (in months)]]</f>
        <v>0.20454545454545456</v>
      </c>
      <c r="V939" s="4" t="str" cm="1">
        <f t="array" ref="V939">_xlfn.IFS(H939&lt;30,"Under 30",H939&lt;66,"Middle Age",H939&gt;=66,"Senior")</f>
        <v>Under 30</v>
      </c>
      <c r="W939" s="4" t="s">
        <v>29</v>
      </c>
    </row>
    <row r="940" spans="1:23" x14ac:dyDescent="0.3">
      <c r="A940" s="4" t="s">
        <v>1055</v>
      </c>
      <c r="B940" s="4" t="s">
        <v>24</v>
      </c>
      <c r="C940" s="4">
        <v>18</v>
      </c>
      <c r="D940" s="4">
        <v>0</v>
      </c>
      <c r="E940" s="4" t="s">
        <v>24</v>
      </c>
      <c r="F940" s="4" t="s">
        <v>140</v>
      </c>
      <c r="G940" s="4" t="s">
        <v>33</v>
      </c>
      <c r="H940" s="4">
        <v>27</v>
      </c>
      <c r="I940" s="4" t="s">
        <v>31</v>
      </c>
      <c r="J940" s="4">
        <v>2</v>
      </c>
      <c r="K940" s="4" t="s">
        <v>34</v>
      </c>
      <c r="L940" s="4" t="s">
        <v>35</v>
      </c>
      <c r="M940" s="4">
        <v>25</v>
      </c>
      <c r="P940" s="5">
        <v>44771</v>
      </c>
      <c r="Q940" s="6">
        <v>26.738087329911011</v>
      </c>
      <c r="R940" s="4">
        <v>0</v>
      </c>
      <c r="S940" s="4" t="str" cm="1">
        <f t="array" ref="S940">_xlfn.IFS(R940=0,"None",R940&lt;3,"Low",R940&lt;6,"Medium",R940&lt;=10,"High")</f>
        <v>None</v>
      </c>
      <c r="T940" s="4" t="str" cm="1">
        <f t="array" ref="T940">_xlfn.IFS(M940&lt;=20,"Low",M940&lt;=50,"Medium",M940&lt;=90,"High")</f>
        <v>Medium</v>
      </c>
      <c r="U940" s="7">
        <f>Datos_Limpios[[#This Row],[Number of Complaints or Support]]/Datos_Limpios[[#This Row],[Account Length (in months)]]</f>
        <v>0</v>
      </c>
      <c r="V940" s="4" t="str" cm="1">
        <f t="array" ref="V940">_xlfn.IFS(H940&lt;30,"Under 30",H940&lt;66,"Middle Age",H940&gt;=66,"Senior")</f>
        <v>Under 30</v>
      </c>
      <c r="W940" s="4" t="s">
        <v>40</v>
      </c>
    </row>
    <row r="941" spans="1:23" x14ac:dyDescent="0.3">
      <c r="A941" s="4" t="s">
        <v>1056</v>
      </c>
      <c r="B941" s="4" t="s">
        <v>24</v>
      </c>
      <c r="C941" s="4">
        <v>3</v>
      </c>
      <c r="D941" s="4">
        <v>0</v>
      </c>
      <c r="E941" s="4" t="s">
        <v>31</v>
      </c>
      <c r="F941" s="4" t="s">
        <v>106</v>
      </c>
      <c r="G941" s="4" t="s">
        <v>33</v>
      </c>
      <c r="H941" s="4">
        <v>54</v>
      </c>
      <c r="I941" s="4" t="s">
        <v>24</v>
      </c>
      <c r="J941" s="4">
        <v>0</v>
      </c>
      <c r="K941" s="4" t="s">
        <v>27</v>
      </c>
      <c r="L941" s="4" t="s">
        <v>28</v>
      </c>
      <c r="M941" s="4">
        <v>16</v>
      </c>
      <c r="P941" s="5">
        <v>45177</v>
      </c>
      <c r="Q941" s="6">
        <v>17.663882418920139</v>
      </c>
      <c r="R941" s="4">
        <v>1</v>
      </c>
      <c r="S941" s="4" t="str" cm="1">
        <f t="array" ref="S941">_xlfn.IFS(R941=0,"None",R941&lt;3,"Low",R941&lt;6,"Medium",R941&lt;=10,"High")</f>
        <v>Low</v>
      </c>
      <c r="T941" s="4" t="str" cm="1">
        <f t="array" ref="T941">_xlfn.IFS(M941&lt;=20,"Low",M941&lt;=50,"Medium",M941&lt;=90,"High")</f>
        <v>Low</v>
      </c>
      <c r="U941" s="7">
        <f>Datos_Limpios[[#This Row],[Number of Complaints or Support]]/Datos_Limpios[[#This Row],[Account Length (in months)]]</f>
        <v>0.33333333333333331</v>
      </c>
      <c r="V941" s="4" t="str" cm="1">
        <f t="array" ref="V941">_xlfn.IFS(H941&lt;30,"Under 30",H941&lt;66,"Middle Age",H941&gt;=66,"Senior")</f>
        <v>Middle Age</v>
      </c>
      <c r="W941" s="4" t="s">
        <v>29</v>
      </c>
    </row>
    <row r="942" spans="1:23" x14ac:dyDescent="0.3">
      <c r="A942" s="4" t="s">
        <v>1057</v>
      </c>
      <c r="B942" s="4" t="s">
        <v>24</v>
      </c>
      <c r="C942" s="4">
        <v>68</v>
      </c>
      <c r="D942" s="4">
        <v>0</v>
      </c>
      <c r="E942" s="4" t="s">
        <v>24</v>
      </c>
      <c r="F942" s="4" t="s">
        <v>72</v>
      </c>
      <c r="G942" s="4" t="s">
        <v>26</v>
      </c>
      <c r="H942" s="4">
        <v>27</v>
      </c>
      <c r="I942" s="4" t="s">
        <v>24</v>
      </c>
      <c r="J942" s="4">
        <v>0</v>
      </c>
      <c r="K942" s="4" t="s">
        <v>46</v>
      </c>
      <c r="L942" s="4" t="s">
        <v>35</v>
      </c>
      <c r="M942" s="4">
        <v>41</v>
      </c>
      <c r="P942" s="5">
        <v>45134</v>
      </c>
      <c r="Q942" s="6">
        <v>45.932835004082783</v>
      </c>
      <c r="R942" s="4">
        <v>7</v>
      </c>
      <c r="S942" s="4" t="str" cm="1">
        <f t="array" ref="S942">_xlfn.IFS(R942=0,"None",R942&lt;3,"Low",R942&lt;6,"Medium",R942&lt;=10,"High")</f>
        <v>High</v>
      </c>
      <c r="T942" s="4" t="str" cm="1">
        <f t="array" ref="T942">_xlfn.IFS(M942&lt;=20,"Low",M942&lt;=50,"Medium",M942&lt;=90,"High")</f>
        <v>Medium</v>
      </c>
      <c r="U942" s="7">
        <f>Datos_Limpios[[#This Row],[Number of Complaints or Support]]/Datos_Limpios[[#This Row],[Account Length (in months)]]</f>
        <v>0.10294117647058823</v>
      </c>
      <c r="V942" s="4" t="str" cm="1">
        <f t="array" ref="V942">_xlfn.IFS(H942&lt;30,"Under 30",H942&lt;66,"Middle Age",H942&gt;=66,"Senior")</f>
        <v>Under 30</v>
      </c>
      <c r="W942" s="4" t="s">
        <v>29</v>
      </c>
    </row>
    <row r="943" spans="1:23" x14ac:dyDescent="0.3">
      <c r="A943" s="4" t="s">
        <v>1058</v>
      </c>
      <c r="B943" s="4" t="s">
        <v>31</v>
      </c>
      <c r="C943" s="4">
        <v>7</v>
      </c>
      <c r="D943" s="4">
        <v>5</v>
      </c>
      <c r="E943" s="4" t="s">
        <v>24</v>
      </c>
      <c r="F943" s="4" t="s">
        <v>89</v>
      </c>
      <c r="G943" s="4" t="s">
        <v>26</v>
      </c>
      <c r="H943" s="4">
        <v>43</v>
      </c>
      <c r="I943" s="4" t="s">
        <v>24</v>
      </c>
      <c r="J943" s="4">
        <v>0</v>
      </c>
      <c r="K943" s="4" t="s">
        <v>34</v>
      </c>
      <c r="L943" s="4" t="s">
        <v>28</v>
      </c>
      <c r="M943" s="4">
        <v>10</v>
      </c>
      <c r="N943" s="4" t="s">
        <v>92</v>
      </c>
      <c r="O943" s="4" t="s">
        <v>234</v>
      </c>
      <c r="P943" s="5">
        <v>44135</v>
      </c>
      <c r="Q943" s="6">
        <v>8.0910603879426297</v>
      </c>
      <c r="R943" s="4">
        <v>0</v>
      </c>
      <c r="S943" s="4" t="str" cm="1">
        <f t="array" ref="S943">_xlfn.IFS(R943=0,"None",R943&lt;3,"Low",R943&lt;6,"Medium",R943&lt;=10,"High")</f>
        <v>None</v>
      </c>
      <c r="T943" s="4" t="str" cm="1">
        <f t="array" ref="T943">_xlfn.IFS(M943&lt;=20,"Low",M943&lt;=50,"Medium",M943&lt;=90,"High")</f>
        <v>Low</v>
      </c>
      <c r="U943" s="7">
        <f>Datos_Limpios[[#This Row],[Number of Complaints or Support]]/Datos_Limpios[[#This Row],[Account Length (in months)]]</f>
        <v>0</v>
      </c>
      <c r="V943" s="4" t="str" cm="1">
        <f t="array" ref="V943">_xlfn.IFS(H943&lt;30,"Under 30",H943&lt;66,"Middle Age",H943&gt;=66,"Senior")</f>
        <v>Middle Age</v>
      </c>
      <c r="W943" s="4" t="s">
        <v>40</v>
      </c>
    </row>
    <row r="944" spans="1:23" x14ac:dyDescent="0.3">
      <c r="A944" s="4" t="s">
        <v>1059</v>
      </c>
      <c r="B944" s="4" t="s">
        <v>24</v>
      </c>
      <c r="C944" s="4">
        <v>73</v>
      </c>
      <c r="D944" s="4">
        <v>0</v>
      </c>
      <c r="E944" s="4" t="s">
        <v>24</v>
      </c>
      <c r="F944" s="4" t="s">
        <v>49</v>
      </c>
      <c r="G944" s="4" t="s">
        <v>26</v>
      </c>
      <c r="H944" s="4">
        <v>48</v>
      </c>
      <c r="I944" s="4" t="s">
        <v>24</v>
      </c>
      <c r="J944" s="4">
        <v>0</v>
      </c>
      <c r="K944" s="4" t="s">
        <v>46</v>
      </c>
      <c r="L944" s="4" t="s">
        <v>35</v>
      </c>
      <c r="M944" s="4">
        <v>14</v>
      </c>
      <c r="P944" s="5">
        <v>44259</v>
      </c>
      <c r="Q944" s="6">
        <v>13.33827932741136</v>
      </c>
      <c r="R944" s="4">
        <v>5</v>
      </c>
      <c r="S944" s="4" t="str" cm="1">
        <f t="array" ref="S944">_xlfn.IFS(R944=0,"None",R944&lt;3,"Low",R944&lt;6,"Medium",R944&lt;=10,"High")</f>
        <v>Medium</v>
      </c>
      <c r="T944" s="4" t="str" cm="1">
        <f t="array" ref="T944">_xlfn.IFS(M944&lt;=20,"Low",M944&lt;=50,"Medium",M944&lt;=90,"High")</f>
        <v>Low</v>
      </c>
      <c r="U944" s="7">
        <f>Datos_Limpios[[#This Row],[Number of Complaints or Support]]/Datos_Limpios[[#This Row],[Account Length (in months)]]</f>
        <v>6.8493150684931503E-2</v>
      </c>
      <c r="V944" s="4" t="str" cm="1">
        <f t="array" ref="V944">_xlfn.IFS(H944&lt;30,"Under 30",H944&lt;66,"Middle Age",H944&gt;=66,"Senior")</f>
        <v>Middle Age</v>
      </c>
      <c r="W944" s="4" t="s">
        <v>29</v>
      </c>
    </row>
    <row r="945" spans="1:23" x14ac:dyDescent="0.3">
      <c r="A945" s="4" t="s">
        <v>1060</v>
      </c>
      <c r="B945" s="4" t="s">
        <v>24</v>
      </c>
      <c r="C945" s="4">
        <v>1</v>
      </c>
      <c r="D945" s="4">
        <v>0</v>
      </c>
      <c r="E945" s="4" t="s">
        <v>31</v>
      </c>
      <c r="F945" s="4" t="s">
        <v>145</v>
      </c>
      <c r="G945" s="4" t="s">
        <v>33</v>
      </c>
      <c r="H945" s="4">
        <v>48</v>
      </c>
      <c r="I945" s="4" t="s">
        <v>24</v>
      </c>
      <c r="J945" s="4">
        <v>0</v>
      </c>
      <c r="K945" s="4" t="s">
        <v>27</v>
      </c>
      <c r="L945" s="4" t="s">
        <v>28</v>
      </c>
      <c r="M945" s="4">
        <v>15</v>
      </c>
      <c r="P945" s="5">
        <v>43967</v>
      </c>
      <c r="Q945" s="6">
        <v>15.912453606377911</v>
      </c>
      <c r="R945" s="4">
        <v>2</v>
      </c>
      <c r="S945" s="4" t="str" cm="1">
        <f t="array" ref="S945">_xlfn.IFS(R945=0,"None",R945&lt;3,"Low",R945&lt;6,"Medium",R945&lt;=10,"High")</f>
        <v>Low</v>
      </c>
      <c r="T945" s="4" t="str" cm="1">
        <f t="array" ref="T945">_xlfn.IFS(M945&lt;=20,"Low",M945&lt;=50,"Medium",M945&lt;=90,"High")</f>
        <v>Low</v>
      </c>
      <c r="U945" s="7">
        <f>Datos_Limpios[[#This Row],[Number of Complaints or Support]]/Datos_Limpios[[#This Row],[Account Length (in months)]]</f>
        <v>2</v>
      </c>
      <c r="V945" s="4" t="str" cm="1">
        <f t="array" ref="V945">_xlfn.IFS(H945&lt;30,"Under 30",H945&lt;66,"Middle Age",H945&gt;=66,"Senior")</f>
        <v>Middle Age</v>
      </c>
      <c r="W945" s="4" t="s">
        <v>47</v>
      </c>
    </row>
    <row r="946" spans="1:23" x14ac:dyDescent="0.3">
      <c r="A946" s="4" t="s">
        <v>1061</v>
      </c>
      <c r="B946" s="4" t="s">
        <v>24</v>
      </c>
      <c r="C946" s="4">
        <v>63</v>
      </c>
      <c r="D946" s="4">
        <v>1</v>
      </c>
      <c r="E946" s="4" t="s">
        <v>31</v>
      </c>
      <c r="F946" s="4" t="s">
        <v>42</v>
      </c>
      <c r="G946" s="4" t="s">
        <v>26</v>
      </c>
      <c r="H946" s="4">
        <v>37</v>
      </c>
      <c r="I946" s="4" t="s">
        <v>24</v>
      </c>
      <c r="J946" s="4">
        <v>0</v>
      </c>
      <c r="K946" s="4" t="s">
        <v>46</v>
      </c>
      <c r="L946" s="4" t="s">
        <v>28</v>
      </c>
      <c r="M946" s="4">
        <v>29</v>
      </c>
      <c r="P946" s="5">
        <v>44491</v>
      </c>
      <c r="Q946" s="6">
        <v>33.072159717116413</v>
      </c>
      <c r="R946" s="4">
        <v>7</v>
      </c>
      <c r="S946" s="4" t="str" cm="1">
        <f t="array" ref="S946">_xlfn.IFS(R946=0,"None",R946&lt;3,"Low",R946&lt;6,"Medium",R946&lt;=10,"High")</f>
        <v>High</v>
      </c>
      <c r="T946" s="4" t="str" cm="1">
        <f t="array" ref="T946">_xlfn.IFS(M946&lt;=20,"Low",M946&lt;=50,"Medium",M946&lt;=90,"High")</f>
        <v>Medium</v>
      </c>
      <c r="U946" s="7">
        <f>Datos_Limpios[[#This Row],[Number of Complaints or Support]]/Datos_Limpios[[#This Row],[Account Length (in months)]]</f>
        <v>0.1111111111111111</v>
      </c>
      <c r="V946" s="4" t="str" cm="1">
        <f t="array" ref="V946">_xlfn.IFS(H946&lt;30,"Under 30",H946&lt;66,"Middle Age",H946&gt;=66,"Senior")</f>
        <v>Middle Age</v>
      </c>
      <c r="W946" s="4" t="s">
        <v>43</v>
      </c>
    </row>
    <row r="947" spans="1:23" x14ac:dyDescent="0.3">
      <c r="A947" s="4" t="s">
        <v>1062</v>
      </c>
      <c r="B947" s="4" t="s">
        <v>24</v>
      </c>
      <c r="C947" s="4">
        <v>36</v>
      </c>
      <c r="D947" s="4">
        <v>0</v>
      </c>
      <c r="E947" s="4" t="s">
        <v>24</v>
      </c>
      <c r="F947" s="4" t="s">
        <v>32</v>
      </c>
      <c r="G947" s="4" t="s">
        <v>33</v>
      </c>
      <c r="H947" s="4">
        <v>41</v>
      </c>
      <c r="I947" s="4" t="s">
        <v>24</v>
      </c>
      <c r="J947" s="4">
        <v>0</v>
      </c>
      <c r="K947" s="4" t="s">
        <v>34</v>
      </c>
      <c r="L947" s="4" t="s">
        <v>28</v>
      </c>
      <c r="M947" s="4">
        <v>8</v>
      </c>
      <c r="P947" s="5">
        <v>44590</v>
      </c>
      <c r="Q947" s="6">
        <v>7.7422352989388603</v>
      </c>
      <c r="R947" s="4">
        <v>10</v>
      </c>
      <c r="S947" s="4" t="str" cm="1">
        <f t="array" ref="S947">_xlfn.IFS(R947=0,"None",R947&lt;3,"Low",R947&lt;6,"Medium",R947&lt;=10,"High")</f>
        <v>High</v>
      </c>
      <c r="T947" s="4" t="str" cm="1">
        <f t="array" ref="T947">_xlfn.IFS(M947&lt;=20,"Low",M947&lt;=50,"Medium",M947&lt;=90,"High")</f>
        <v>Low</v>
      </c>
      <c r="U947" s="7">
        <f>Datos_Limpios[[#This Row],[Number of Complaints or Support]]/Datos_Limpios[[#This Row],[Account Length (in months)]]</f>
        <v>0.27777777777777779</v>
      </c>
      <c r="V947" s="4" t="str" cm="1">
        <f t="array" ref="V947">_xlfn.IFS(H947&lt;30,"Under 30",H947&lt;66,"Middle Age",H947&gt;=66,"Senior")</f>
        <v>Middle Age</v>
      </c>
      <c r="W947" s="4" t="s">
        <v>29</v>
      </c>
    </row>
    <row r="948" spans="1:23" x14ac:dyDescent="0.3">
      <c r="A948" s="4" t="s">
        <v>1063</v>
      </c>
      <c r="B948" s="4" t="s">
        <v>24</v>
      </c>
      <c r="C948" s="4">
        <v>49</v>
      </c>
      <c r="D948" s="4">
        <v>0</v>
      </c>
      <c r="E948" s="4" t="s">
        <v>24</v>
      </c>
      <c r="F948" s="4" t="s">
        <v>124</v>
      </c>
      <c r="G948" s="4" t="s">
        <v>33</v>
      </c>
      <c r="H948" s="4">
        <v>26</v>
      </c>
      <c r="I948" s="4" t="s">
        <v>24</v>
      </c>
      <c r="J948" s="4">
        <v>0</v>
      </c>
      <c r="K948" s="4" t="s">
        <v>34</v>
      </c>
      <c r="L948" s="4" t="s">
        <v>28</v>
      </c>
      <c r="M948" s="4">
        <v>9</v>
      </c>
      <c r="P948" s="5">
        <v>45146</v>
      </c>
      <c r="Q948" s="6">
        <v>10.633349020993199</v>
      </c>
      <c r="R948" s="4">
        <v>1</v>
      </c>
      <c r="S948" s="4" t="str" cm="1">
        <f t="array" ref="S948">_xlfn.IFS(R948=0,"None",R948&lt;3,"Low",R948&lt;6,"Medium",R948&lt;=10,"High")</f>
        <v>Low</v>
      </c>
      <c r="T948" s="4" t="str" cm="1">
        <f t="array" ref="T948">_xlfn.IFS(M948&lt;=20,"Low",M948&lt;=50,"Medium",M948&lt;=90,"High")</f>
        <v>Low</v>
      </c>
      <c r="U948" s="7">
        <f>Datos_Limpios[[#This Row],[Number of Complaints or Support]]/Datos_Limpios[[#This Row],[Account Length (in months)]]</f>
        <v>2.0408163265306121E-2</v>
      </c>
      <c r="V948" s="4" t="str" cm="1">
        <f t="array" ref="V948">_xlfn.IFS(H948&lt;30,"Under 30",H948&lt;66,"Middle Age",H948&gt;=66,"Senior")</f>
        <v>Under 30</v>
      </c>
      <c r="W948" s="4" t="s">
        <v>43</v>
      </c>
    </row>
    <row r="949" spans="1:23" x14ac:dyDescent="0.3">
      <c r="A949" s="4" t="s">
        <v>1064</v>
      </c>
      <c r="B949" s="4" t="s">
        <v>24</v>
      </c>
      <c r="C949" s="4">
        <v>68</v>
      </c>
      <c r="D949" s="4">
        <v>0</v>
      </c>
      <c r="E949" s="4" t="s">
        <v>31</v>
      </c>
      <c r="F949" s="4" t="s">
        <v>100</v>
      </c>
      <c r="G949" s="4" t="s">
        <v>33</v>
      </c>
      <c r="H949" s="4">
        <v>43</v>
      </c>
      <c r="I949" s="4" t="s">
        <v>24</v>
      </c>
      <c r="J949" s="4">
        <v>0</v>
      </c>
      <c r="K949" s="4" t="s">
        <v>34</v>
      </c>
      <c r="L949" s="4" t="s">
        <v>28</v>
      </c>
      <c r="M949" s="4">
        <v>45</v>
      </c>
      <c r="P949" s="5">
        <v>44237</v>
      </c>
      <c r="Q949" s="6">
        <v>47.546576216847733</v>
      </c>
      <c r="R949" s="4">
        <v>6</v>
      </c>
      <c r="S949" s="4" t="str" cm="1">
        <f t="array" ref="S949">_xlfn.IFS(R949=0,"None",R949&lt;3,"Low",R949&lt;6,"Medium",R949&lt;=10,"High")</f>
        <v>High</v>
      </c>
      <c r="T949" s="4" t="str" cm="1">
        <f t="array" ref="T949">_xlfn.IFS(M949&lt;=20,"Low",M949&lt;=50,"Medium",M949&lt;=90,"High")</f>
        <v>Medium</v>
      </c>
      <c r="U949" s="7">
        <f>Datos_Limpios[[#This Row],[Number of Complaints or Support]]/Datos_Limpios[[#This Row],[Account Length (in months)]]</f>
        <v>8.8235294117647065E-2</v>
      </c>
      <c r="V949" s="4" t="str" cm="1">
        <f t="array" ref="V949">_xlfn.IFS(H949&lt;30,"Under 30",H949&lt;66,"Middle Age",H949&gt;=66,"Senior")</f>
        <v>Middle Age</v>
      </c>
      <c r="W949" s="4" t="s">
        <v>40</v>
      </c>
    </row>
    <row r="950" spans="1:23" x14ac:dyDescent="0.3">
      <c r="A950" s="4" t="s">
        <v>1065</v>
      </c>
      <c r="B950" s="4" t="s">
        <v>24</v>
      </c>
      <c r="C950" s="4">
        <v>71</v>
      </c>
      <c r="D950" s="4">
        <v>2</v>
      </c>
      <c r="E950" s="4" t="s">
        <v>24</v>
      </c>
      <c r="F950" s="4" t="s">
        <v>49</v>
      </c>
      <c r="G950" s="4" t="s">
        <v>26</v>
      </c>
      <c r="H950" s="4">
        <v>38</v>
      </c>
      <c r="I950" s="4" t="s">
        <v>31</v>
      </c>
      <c r="J950" s="4">
        <v>6</v>
      </c>
      <c r="K950" s="4" t="s">
        <v>34</v>
      </c>
      <c r="L950" s="4" t="s">
        <v>28</v>
      </c>
      <c r="M950" s="4">
        <v>31</v>
      </c>
      <c r="P950" s="5">
        <v>45038</v>
      </c>
      <c r="Q950" s="6">
        <v>29.18649664632516</v>
      </c>
      <c r="R950" s="4">
        <v>10</v>
      </c>
      <c r="S950" s="4" t="str" cm="1">
        <f t="array" ref="S950">_xlfn.IFS(R950=0,"None",R950&lt;3,"Low",R950&lt;6,"Medium",R950&lt;=10,"High")</f>
        <v>High</v>
      </c>
      <c r="T950" s="4" t="str" cm="1">
        <f t="array" ref="T950">_xlfn.IFS(M950&lt;=20,"Low",M950&lt;=50,"Medium",M950&lt;=90,"High")</f>
        <v>Medium</v>
      </c>
      <c r="U950" s="7">
        <f>Datos_Limpios[[#This Row],[Number of Complaints or Support]]/Datos_Limpios[[#This Row],[Account Length (in months)]]</f>
        <v>0.14084507042253522</v>
      </c>
      <c r="V950" s="4" t="str" cm="1">
        <f t="array" ref="V950">_xlfn.IFS(H950&lt;30,"Under 30",H950&lt;66,"Middle Age",H950&gt;=66,"Senior")</f>
        <v>Middle Age</v>
      </c>
      <c r="W950" s="4" t="s">
        <v>29</v>
      </c>
    </row>
    <row r="951" spans="1:23" x14ac:dyDescent="0.3">
      <c r="A951" s="4" t="s">
        <v>1066</v>
      </c>
      <c r="B951" s="4" t="s">
        <v>24</v>
      </c>
      <c r="C951" s="4">
        <v>4</v>
      </c>
      <c r="D951" s="4">
        <v>0</v>
      </c>
      <c r="E951" s="4" t="s">
        <v>24</v>
      </c>
      <c r="F951" s="4" t="s">
        <v>209</v>
      </c>
      <c r="G951" s="4" t="s">
        <v>33</v>
      </c>
      <c r="H951" s="4">
        <v>43</v>
      </c>
      <c r="I951" s="4" t="s">
        <v>24</v>
      </c>
      <c r="J951" s="4">
        <v>0</v>
      </c>
      <c r="K951" s="4" t="s">
        <v>27</v>
      </c>
      <c r="L951" s="4" t="s">
        <v>35</v>
      </c>
      <c r="M951" s="4">
        <v>39</v>
      </c>
      <c r="P951" s="5">
        <v>45219</v>
      </c>
      <c r="Q951" s="6">
        <v>35.082587789660728</v>
      </c>
      <c r="R951" s="4">
        <v>0</v>
      </c>
      <c r="S951" s="4" t="str" cm="1">
        <f t="array" ref="S951">_xlfn.IFS(R951=0,"None",R951&lt;3,"Low",R951&lt;6,"Medium",R951&lt;=10,"High")</f>
        <v>None</v>
      </c>
      <c r="T951" s="4" t="str" cm="1">
        <f t="array" ref="T951">_xlfn.IFS(M951&lt;=20,"Low",M951&lt;=50,"Medium",M951&lt;=90,"High")</f>
        <v>Medium</v>
      </c>
      <c r="U951" s="7">
        <f>Datos_Limpios[[#This Row],[Number of Complaints or Support]]/Datos_Limpios[[#This Row],[Account Length (in months)]]</f>
        <v>0</v>
      </c>
      <c r="V951" s="4" t="str" cm="1">
        <f t="array" ref="V951">_xlfn.IFS(H951&lt;30,"Under 30",H951&lt;66,"Middle Age",H951&gt;=66,"Senior")</f>
        <v>Middle Age</v>
      </c>
      <c r="W951" s="4" t="s">
        <v>40</v>
      </c>
    </row>
    <row r="952" spans="1:23" x14ac:dyDescent="0.3">
      <c r="A952" s="4" t="s">
        <v>1067</v>
      </c>
      <c r="B952" s="4" t="s">
        <v>24</v>
      </c>
      <c r="C952" s="4">
        <v>19</v>
      </c>
      <c r="D952" s="4">
        <v>2</v>
      </c>
      <c r="E952" s="4" t="s">
        <v>24</v>
      </c>
      <c r="F952" s="4" t="s">
        <v>65</v>
      </c>
      <c r="G952" s="4" t="s">
        <v>26</v>
      </c>
      <c r="H952" s="4">
        <v>68</v>
      </c>
      <c r="I952" s="4" t="s">
        <v>24</v>
      </c>
      <c r="J952" s="4">
        <v>0</v>
      </c>
      <c r="K952" s="4" t="s">
        <v>27</v>
      </c>
      <c r="L952" s="4" t="s">
        <v>28</v>
      </c>
      <c r="M952" s="4">
        <v>9</v>
      </c>
      <c r="P952" s="5">
        <v>44288</v>
      </c>
      <c r="Q952" s="6">
        <v>9.5372960298422687</v>
      </c>
      <c r="R952" s="4">
        <v>1</v>
      </c>
      <c r="S952" s="4" t="str" cm="1">
        <f t="array" ref="S952">_xlfn.IFS(R952=0,"None",R952&lt;3,"Low",R952&lt;6,"Medium",R952&lt;=10,"High")</f>
        <v>Low</v>
      </c>
      <c r="T952" s="4" t="str" cm="1">
        <f t="array" ref="T952">_xlfn.IFS(M952&lt;=20,"Low",M952&lt;=50,"Medium",M952&lt;=90,"High")</f>
        <v>Low</v>
      </c>
      <c r="U952" s="7">
        <f>Datos_Limpios[[#This Row],[Number of Complaints or Support]]/Datos_Limpios[[#This Row],[Account Length (in months)]]</f>
        <v>5.2631578947368418E-2</v>
      </c>
      <c r="V952" s="4" t="str" cm="1">
        <f t="array" ref="V952">_xlfn.IFS(H952&lt;30,"Under 30",H952&lt;66,"Middle Age",H952&gt;=66,"Senior")</f>
        <v>Senior</v>
      </c>
      <c r="W952" s="4" t="s">
        <v>43</v>
      </c>
    </row>
    <row r="953" spans="1:23" x14ac:dyDescent="0.3">
      <c r="A953" s="4" t="s">
        <v>1068</v>
      </c>
      <c r="B953" s="4" t="s">
        <v>31</v>
      </c>
      <c r="C953" s="4">
        <v>3</v>
      </c>
      <c r="D953" s="4">
        <v>5</v>
      </c>
      <c r="E953" s="4" t="s">
        <v>31</v>
      </c>
      <c r="F953" s="4" t="s">
        <v>56</v>
      </c>
      <c r="G953" s="4" t="s">
        <v>26</v>
      </c>
      <c r="H953" s="4">
        <v>33</v>
      </c>
      <c r="I953" s="4" t="s">
        <v>24</v>
      </c>
      <c r="J953" s="4">
        <v>0</v>
      </c>
      <c r="K953" s="4" t="s">
        <v>27</v>
      </c>
      <c r="L953" s="4" t="s">
        <v>35</v>
      </c>
      <c r="M953" s="4">
        <v>45</v>
      </c>
      <c r="N953" s="4" t="s">
        <v>75</v>
      </c>
      <c r="O953" s="4" t="s">
        <v>76</v>
      </c>
      <c r="P953" s="5">
        <v>44236</v>
      </c>
      <c r="Q953" s="6">
        <v>50.865534258421633</v>
      </c>
      <c r="R953" s="4">
        <v>3</v>
      </c>
      <c r="S953" s="4" t="str" cm="1">
        <f t="array" ref="S953">_xlfn.IFS(R953=0,"None",R953&lt;3,"Low",R953&lt;6,"Medium",R953&lt;=10,"High")</f>
        <v>Medium</v>
      </c>
      <c r="T953" s="4" t="str" cm="1">
        <f t="array" ref="T953">_xlfn.IFS(M953&lt;=20,"Low",M953&lt;=50,"Medium",M953&lt;=90,"High")</f>
        <v>Medium</v>
      </c>
      <c r="U953" s="7">
        <f>Datos_Limpios[[#This Row],[Number of Complaints or Support]]/Datos_Limpios[[#This Row],[Account Length (in months)]]</f>
        <v>1</v>
      </c>
      <c r="V953" s="4" t="str" cm="1">
        <f t="array" ref="V953">_xlfn.IFS(H953&lt;30,"Under 30",H953&lt;66,"Middle Age",H953&gt;=66,"Senior")</f>
        <v>Middle Age</v>
      </c>
      <c r="W953" s="4" t="s">
        <v>29</v>
      </c>
    </row>
    <row r="954" spans="1:23" x14ac:dyDescent="0.3">
      <c r="A954" s="4" t="s">
        <v>1069</v>
      </c>
      <c r="B954" s="4" t="s">
        <v>24</v>
      </c>
      <c r="C954" s="4">
        <v>67</v>
      </c>
      <c r="D954" s="4">
        <v>0</v>
      </c>
      <c r="E954" s="4" t="s">
        <v>31</v>
      </c>
      <c r="F954" s="4" t="s">
        <v>65</v>
      </c>
      <c r="G954" s="4" t="s">
        <v>33</v>
      </c>
      <c r="H954" s="4">
        <v>42</v>
      </c>
      <c r="I954" s="4" t="s">
        <v>24</v>
      </c>
      <c r="J954" s="4">
        <v>0</v>
      </c>
      <c r="K954" s="4" t="s">
        <v>46</v>
      </c>
      <c r="L954" s="4" t="s">
        <v>28</v>
      </c>
      <c r="M954" s="4">
        <v>48</v>
      </c>
      <c r="P954" s="5">
        <v>44767</v>
      </c>
      <c r="Q954" s="6">
        <v>43.21273695836468</v>
      </c>
      <c r="R954" s="4">
        <v>2</v>
      </c>
      <c r="S954" s="4" t="str" cm="1">
        <f t="array" ref="S954">_xlfn.IFS(R954=0,"None",R954&lt;3,"Low",R954&lt;6,"Medium",R954&lt;=10,"High")</f>
        <v>Low</v>
      </c>
      <c r="T954" s="4" t="str" cm="1">
        <f t="array" ref="T954">_xlfn.IFS(M954&lt;=20,"Low",M954&lt;=50,"Medium",M954&lt;=90,"High")</f>
        <v>Medium</v>
      </c>
      <c r="U954" s="7">
        <f>Datos_Limpios[[#This Row],[Number of Complaints or Support]]/Datos_Limpios[[#This Row],[Account Length (in months)]]</f>
        <v>2.9850746268656716E-2</v>
      </c>
      <c r="V954" s="4" t="str" cm="1">
        <f t="array" ref="V954">_xlfn.IFS(H954&lt;30,"Under 30",H954&lt;66,"Middle Age",H954&gt;=66,"Senior")</f>
        <v>Middle Age</v>
      </c>
      <c r="W954" s="4" t="s">
        <v>43</v>
      </c>
    </row>
    <row r="955" spans="1:23" x14ac:dyDescent="0.3">
      <c r="A955" s="4" t="s">
        <v>1070</v>
      </c>
      <c r="B955" s="4" t="s">
        <v>24</v>
      </c>
      <c r="C955" s="4">
        <v>44</v>
      </c>
      <c r="D955" s="4">
        <v>0</v>
      </c>
      <c r="E955" s="4" t="s">
        <v>31</v>
      </c>
      <c r="F955" s="4" t="s">
        <v>68</v>
      </c>
      <c r="G955" s="4" t="s">
        <v>26</v>
      </c>
      <c r="H955" s="4">
        <v>50</v>
      </c>
      <c r="I955" s="4" t="s">
        <v>31</v>
      </c>
      <c r="J955" s="4">
        <v>2</v>
      </c>
      <c r="K955" s="4" t="s">
        <v>34</v>
      </c>
      <c r="L955" s="4" t="s">
        <v>35</v>
      </c>
      <c r="M955" s="4">
        <v>17</v>
      </c>
      <c r="P955" s="5">
        <v>44023</v>
      </c>
      <c r="Q955" s="6">
        <v>14.4635480667512</v>
      </c>
      <c r="R955" s="4">
        <v>8</v>
      </c>
      <c r="S955" s="4" t="str" cm="1">
        <f t="array" ref="S955">_xlfn.IFS(R955=0,"None",R955&lt;3,"Low",R955&lt;6,"Medium",R955&lt;=10,"High")</f>
        <v>High</v>
      </c>
      <c r="T955" s="4" t="str" cm="1">
        <f t="array" ref="T955">_xlfn.IFS(M955&lt;=20,"Low",M955&lt;=50,"Medium",M955&lt;=90,"High")</f>
        <v>Low</v>
      </c>
      <c r="U955" s="7">
        <f>Datos_Limpios[[#This Row],[Number of Complaints or Support]]/Datos_Limpios[[#This Row],[Account Length (in months)]]</f>
        <v>0.18181818181818182</v>
      </c>
      <c r="V955" s="4" t="str" cm="1">
        <f t="array" ref="V955">_xlfn.IFS(H955&lt;30,"Under 30",H955&lt;66,"Middle Age",H955&gt;=66,"Senior")</f>
        <v>Middle Age</v>
      </c>
      <c r="W955" s="4" t="s">
        <v>40</v>
      </c>
    </row>
    <row r="956" spans="1:23" x14ac:dyDescent="0.3">
      <c r="A956" s="4" t="s">
        <v>1071</v>
      </c>
      <c r="B956" s="4" t="s">
        <v>31</v>
      </c>
      <c r="C956" s="4">
        <v>14</v>
      </c>
      <c r="D956" s="4">
        <v>4</v>
      </c>
      <c r="E956" s="4" t="s">
        <v>24</v>
      </c>
      <c r="F956" s="4" t="s">
        <v>138</v>
      </c>
      <c r="G956" s="4" t="s">
        <v>26</v>
      </c>
      <c r="H956" s="4">
        <v>68</v>
      </c>
      <c r="I956" s="4" t="s">
        <v>24</v>
      </c>
      <c r="J956" s="4">
        <v>0</v>
      </c>
      <c r="K956" s="4" t="s">
        <v>27</v>
      </c>
      <c r="L956" s="4" t="s">
        <v>35</v>
      </c>
      <c r="M956" s="4">
        <v>40</v>
      </c>
      <c r="N956" s="4" t="s">
        <v>75</v>
      </c>
      <c r="O956" s="4" t="s">
        <v>76</v>
      </c>
      <c r="P956" s="5">
        <v>44290</v>
      </c>
      <c r="Q956" s="6">
        <v>32.192939052352322</v>
      </c>
      <c r="R956" s="4">
        <v>1</v>
      </c>
      <c r="S956" s="4" t="str" cm="1">
        <f t="array" ref="S956">_xlfn.IFS(R956=0,"None",R956&lt;3,"Low",R956&lt;6,"Medium",R956&lt;=10,"High")</f>
        <v>Low</v>
      </c>
      <c r="T956" s="4" t="str" cm="1">
        <f t="array" ref="T956">_xlfn.IFS(M956&lt;=20,"Low",M956&lt;=50,"Medium",M956&lt;=90,"High")</f>
        <v>Medium</v>
      </c>
      <c r="U956" s="7">
        <f>Datos_Limpios[[#This Row],[Number of Complaints or Support]]/Datos_Limpios[[#This Row],[Account Length (in months)]]</f>
        <v>7.1428571428571425E-2</v>
      </c>
      <c r="V956" s="4" t="str" cm="1">
        <f t="array" ref="V956">_xlfn.IFS(H956&lt;30,"Under 30",H956&lt;66,"Middle Age",H956&gt;=66,"Senior")</f>
        <v>Senior</v>
      </c>
      <c r="W956" s="4" t="s">
        <v>47</v>
      </c>
    </row>
    <row r="957" spans="1:23" x14ac:dyDescent="0.3">
      <c r="A957" s="4" t="s">
        <v>1072</v>
      </c>
      <c r="B957" s="4" t="s">
        <v>24</v>
      </c>
      <c r="C957" s="4">
        <v>44</v>
      </c>
      <c r="D957" s="4">
        <v>0</v>
      </c>
      <c r="E957" s="4" t="s">
        <v>24</v>
      </c>
      <c r="F957" s="4" t="s">
        <v>56</v>
      </c>
      <c r="G957" s="4" t="s">
        <v>26</v>
      </c>
      <c r="H957" s="4">
        <v>41</v>
      </c>
      <c r="I957" s="4" t="s">
        <v>24</v>
      </c>
      <c r="J957" s="4">
        <v>0</v>
      </c>
      <c r="K957" s="4" t="s">
        <v>46</v>
      </c>
      <c r="L957" s="4" t="s">
        <v>35</v>
      </c>
      <c r="M957" s="4">
        <v>14</v>
      </c>
      <c r="P957" s="5">
        <v>44528</v>
      </c>
      <c r="Q957" s="6">
        <v>13.39005074593366</v>
      </c>
      <c r="R957" s="4">
        <v>1</v>
      </c>
      <c r="S957" s="4" t="str" cm="1">
        <f t="array" ref="S957">_xlfn.IFS(R957=0,"None",R957&lt;3,"Low",R957&lt;6,"Medium",R957&lt;=10,"High")</f>
        <v>Low</v>
      </c>
      <c r="T957" s="4" t="str" cm="1">
        <f t="array" ref="T957">_xlfn.IFS(M957&lt;=20,"Low",M957&lt;=50,"Medium",M957&lt;=90,"High")</f>
        <v>Low</v>
      </c>
      <c r="U957" s="7">
        <f>Datos_Limpios[[#This Row],[Number of Complaints or Support]]/Datos_Limpios[[#This Row],[Account Length (in months)]]</f>
        <v>2.2727272727272728E-2</v>
      </c>
      <c r="V957" s="4" t="str" cm="1">
        <f t="array" ref="V957">_xlfn.IFS(H957&lt;30,"Under 30",H957&lt;66,"Middle Age",H957&gt;=66,"Senior")</f>
        <v>Middle Age</v>
      </c>
      <c r="W957" s="4" t="s">
        <v>29</v>
      </c>
    </row>
    <row r="958" spans="1:23" x14ac:dyDescent="0.3">
      <c r="A958" s="4" t="s">
        <v>1073</v>
      </c>
      <c r="B958" s="4" t="s">
        <v>24</v>
      </c>
      <c r="C958" s="4">
        <v>24</v>
      </c>
      <c r="D958" s="4">
        <v>1</v>
      </c>
      <c r="E958" s="4" t="s">
        <v>31</v>
      </c>
      <c r="F958" s="4" t="s">
        <v>100</v>
      </c>
      <c r="G958" s="4" t="s">
        <v>26</v>
      </c>
      <c r="H958" s="4">
        <v>36</v>
      </c>
      <c r="I958" s="4" t="s">
        <v>24</v>
      </c>
      <c r="J958" s="4">
        <v>0</v>
      </c>
      <c r="K958" s="4" t="s">
        <v>27</v>
      </c>
      <c r="L958" s="4" t="s">
        <v>35</v>
      </c>
      <c r="M958" s="4">
        <v>40</v>
      </c>
      <c r="P958" s="5">
        <v>44667</v>
      </c>
      <c r="Q958" s="6">
        <v>34.793166626670057</v>
      </c>
      <c r="R958" s="4">
        <v>8</v>
      </c>
      <c r="S958" s="4" t="str" cm="1">
        <f t="array" ref="S958">_xlfn.IFS(R958=0,"None",R958&lt;3,"Low",R958&lt;6,"Medium",R958&lt;=10,"High")</f>
        <v>High</v>
      </c>
      <c r="T958" s="4" t="str" cm="1">
        <f t="array" ref="T958">_xlfn.IFS(M958&lt;=20,"Low",M958&lt;=50,"Medium",M958&lt;=90,"High")</f>
        <v>Medium</v>
      </c>
      <c r="U958" s="7">
        <f>Datos_Limpios[[#This Row],[Number of Complaints or Support]]/Datos_Limpios[[#This Row],[Account Length (in months)]]</f>
        <v>0.33333333333333331</v>
      </c>
      <c r="V958" s="4" t="str" cm="1">
        <f t="array" ref="V958">_xlfn.IFS(H958&lt;30,"Under 30",H958&lt;66,"Middle Age",H958&gt;=66,"Senior")</f>
        <v>Middle Age</v>
      </c>
      <c r="W958" s="4" t="s">
        <v>40</v>
      </c>
    </row>
    <row r="959" spans="1:23" x14ac:dyDescent="0.3">
      <c r="A959" s="4" t="s">
        <v>1074</v>
      </c>
      <c r="B959" s="4" t="s">
        <v>24</v>
      </c>
      <c r="C959" s="4">
        <v>16</v>
      </c>
      <c r="D959" s="4">
        <v>2</v>
      </c>
      <c r="E959" s="4" t="s">
        <v>31</v>
      </c>
      <c r="F959" s="4" t="s">
        <v>85</v>
      </c>
      <c r="G959" s="4" t="s">
        <v>33</v>
      </c>
      <c r="H959" s="4">
        <v>36</v>
      </c>
      <c r="I959" s="4" t="s">
        <v>24</v>
      </c>
      <c r="J959" s="4">
        <v>0</v>
      </c>
      <c r="K959" s="4" t="s">
        <v>34</v>
      </c>
      <c r="L959" s="4" t="s">
        <v>35</v>
      </c>
      <c r="M959" s="4">
        <v>45</v>
      </c>
      <c r="P959" s="5">
        <v>44059</v>
      </c>
      <c r="Q959" s="6">
        <v>49.288159165026663</v>
      </c>
      <c r="R959" s="4">
        <v>9</v>
      </c>
      <c r="S959" s="4" t="str" cm="1">
        <f t="array" ref="S959">_xlfn.IFS(R959=0,"None",R959&lt;3,"Low",R959&lt;6,"Medium",R959&lt;=10,"High")</f>
        <v>High</v>
      </c>
      <c r="T959" s="4" t="str" cm="1">
        <f t="array" ref="T959">_xlfn.IFS(M959&lt;=20,"Low",M959&lt;=50,"Medium",M959&lt;=90,"High")</f>
        <v>Medium</v>
      </c>
      <c r="U959" s="7">
        <f>Datos_Limpios[[#This Row],[Number of Complaints or Support]]/Datos_Limpios[[#This Row],[Account Length (in months)]]</f>
        <v>0.5625</v>
      </c>
      <c r="V959" s="4" t="str" cm="1">
        <f t="array" ref="V959">_xlfn.IFS(H959&lt;30,"Under 30",H959&lt;66,"Middle Age",H959&gt;=66,"Senior")</f>
        <v>Middle Age</v>
      </c>
      <c r="W959" s="4" t="s">
        <v>43</v>
      </c>
    </row>
    <row r="960" spans="1:23" x14ac:dyDescent="0.3">
      <c r="A960" s="4" t="s">
        <v>1075</v>
      </c>
      <c r="B960" s="4" t="s">
        <v>24</v>
      </c>
      <c r="C960" s="4">
        <v>34</v>
      </c>
      <c r="D960" s="4">
        <v>0</v>
      </c>
      <c r="E960" s="4" t="s">
        <v>24</v>
      </c>
      <c r="F960" s="4" t="s">
        <v>110</v>
      </c>
      <c r="G960" s="4" t="s">
        <v>26</v>
      </c>
      <c r="H960" s="4">
        <v>24</v>
      </c>
      <c r="I960" s="4" t="s">
        <v>24</v>
      </c>
      <c r="J960" s="4">
        <v>0</v>
      </c>
      <c r="K960" s="4" t="s">
        <v>34</v>
      </c>
      <c r="L960" s="4" t="s">
        <v>28</v>
      </c>
      <c r="M960" s="4">
        <v>13</v>
      </c>
      <c r="P960" s="5">
        <v>45203</v>
      </c>
      <c r="Q960" s="6">
        <v>12.6080000819834</v>
      </c>
      <c r="R960" s="4">
        <v>3</v>
      </c>
      <c r="S960" s="4" t="str" cm="1">
        <f t="array" ref="S960">_xlfn.IFS(R960=0,"None",R960&lt;3,"Low",R960&lt;6,"Medium",R960&lt;=10,"High")</f>
        <v>Medium</v>
      </c>
      <c r="T960" s="4" t="str" cm="1">
        <f t="array" ref="T960">_xlfn.IFS(M960&lt;=20,"Low",M960&lt;=50,"Medium",M960&lt;=90,"High")</f>
        <v>Low</v>
      </c>
      <c r="U960" s="7">
        <f>Datos_Limpios[[#This Row],[Number of Complaints or Support]]/Datos_Limpios[[#This Row],[Account Length (in months)]]</f>
        <v>8.8235294117647065E-2</v>
      </c>
      <c r="V960" s="4" t="str" cm="1">
        <f t="array" ref="V960">_xlfn.IFS(H960&lt;30,"Under 30",H960&lt;66,"Middle Age",H960&gt;=66,"Senior")</f>
        <v>Under 30</v>
      </c>
      <c r="W960" s="4" t="s">
        <v>29</v>
      </c>
    </row>
    <row r="961" spans="1:23" x14ac:dyDescent="0.3">
      <c r="A961" s="4" t="s">
        <v>1076</v>
      </c>
      <c r="B961" s="4" t="s">
        <v>31</v>
      </c>
      <c r="C961" s="4">
        <v>43</v>
      </c>
      <c r="D961" s="4">
        <v>1</v>
      </c>
      <c r="E961" s="4" t="s">
        <v>31</v>
      </c>
      <c r="F961" s="4" t="s">
        <v>110</v>
      </c>
      <c r="G961" s="4" t="s">
        <v>33</v>
      </c>
      <c r="H961" s="4">
        <v>82</v>
      </c>
      <c r="I961" s="4" t="s">
        <v>24</v>
      </c>
      <c r="J961" s="4">
        <v>0</v>
      </c>
      <c r="K961" s="4" t="s">
        <v>27</v>
      </c>
      <c r="L961" s="4" t="s">
        <v>35</v>
      </c>
      <c r="M961" s="4">
        <v>50</v>
      </c>
      <c r="N961" s="4" t="s">
        <v>38</v>
      </c>
      <c r="O961" s="4" t="s">
        <v>125</v>
      </c>
      <c r="P961" s="5">
        <v>44630</v>
      </c>
      <c r="Q961" s="6">
        <v>51.28604076691672</v>
      </c>
      <c r="R961" s="4">
        <v>2</v>
      </c>
      <c r="S961" s="4" t="str" cm="1">
        <f t="array" ref="S961">_xlfn.IFS(R961=0,"None",R961&lt;3,"Low",R961&lt;6,"Medium",R961&lt;=10,"High")</f>
        <v>Low</v>
      </c>
      <c r="T961" s="4" t="str" cm="1">
        <f t="array" ref="T961">_xlfn.IFS(M961&lt;=20,"Low",M961&lt;=50,"Medium",M961&lt;=90,"High")</f>
        <v>Medium</v>
      </c>
      <c r="U961" s="7">
        <f>Datos_Limpios[[#This Row],[Number of Complaints or Support]]/Datos_Limpios[[#This Row],[Account Length (in months)]]</f>
        <v>4.6511627906976744E-2</v>
      </c>
      <c r="V961" s="4" t="str" cm="1">
        <f t="array" ref="V961">_xlfn.IFS(H961&lt;30,"Under 30",H961&lt;66,"Middle Age",H961&gt;=66,"Senior")</f>
        <v>Senior</v>
      </c>
      <c r="W961" s="4" t="s">
        <v>29</v>
      </c>
    </row>
    <row r="962" spans="1:23" x14ac:dyDescent="0.3">
      <c r="A962" s="4" t="s">
        <v>1077</v>
      </c>
      <c r="B962" s="4" t="s">
        <v>24</v>
      </c>
      <c r="C962" s="4">
        <v>65</v>
      </c>
      <c r="D962" s="4">
        <v>0</v>
      </c>
      <c r="E962" s="4" t="s">
        <v>31</v>
      </c>
      <c r="F962" s="4" t="s">
        <v>32</v>
      </c>
      <c r="G962" s="4" t="s">
        <v>33</v>
      </c>
      <c r="H962" s="4">
        <v>65</v>
      </c>
      <c r="I962" s="4" t="s">
        <v>24</v>
      </c>
      <c r="J962" s="4">
        <v>0</v>
      </c>
      <c r="K962" s="4" t="s">
        <v>34</v>
      </c>
      <c r="L962" s="4" t="s">
        <v>28</v>
      </c>
      <c r="M962" s="4">
        <v>55</v>
      </c>
      <c r="P962" s="5">
        <v>43958</v>
      </c>
      <c r="Q962" s="6">
        <v>51.35965277092874</v>
      </c>
      <c r="R962" s="4">
        <v>3</v>
      </c>
      <c r="S962" s="4" t="str" cm="1">
        <f t="array" ref="S962">_xlfn.IFS(R962=0,"None",R962&lt;3,"Low",R962&lt;6,"Medium",R962&lt;=10,"High")</f>
        <v>Medium</v>
      </c>
      <c r="T962" s="4" t="str" cm="1">
        <f t="array" ref="T962">_xlfn.IFS(M962&lt;=20,"Low",M962&lt;=50,"Medium",M962&lt;=90,"High")</f>
        <v>High</v>
      </c>
      <c r="U962" s="7">
        <f>Datos_Limpios[[#This Row],[Number of Complaints or Support]]/Datos_Limpios[[#This Row],[Account Length (in months)]]</f>
        <v>4.6153846153846156E-2</v>
      </c>
      <c r="V962" s="4" t="str" cm="1">
        <f t="array" ref="V962">_xlfn.IFS(H962&lt;30,"Under 30",H962&lt;66,"Middle Age",H962&gt;=66,"Senior")</f>
        <v>Middle Age</v>
      </c>
      <c r="W962" s="4" t="s">
        <v>29</v>
      </c>
    </row>
    <row r="963" spans="1:23" x14ac:dyDescent="0.3">
      <c r="A963" s="4" t="s">
        <v>1078</v>
      </c>
      <c r="B963" s="4" t="s">
        <v>24</v>
      </c>
      <c r="C963" s="4">
        <v>9</v>
      </c>
      <c r="D963" s="4">
        <v>0</v>
      </c>
      <c r="E963" s="4" t="s">
        <v>24</v>
      </c>
      <c r="F963" s="4" t="s">
        <v>85</v>
      </c>
      <c r="G963" s="4" t="s">
        <v>26</v>
      </c>
      <c r="H963" s="4">
        <v>64</v>
      </c>
      <c r="I963" s="4" t="s">
        <v>24</v>
      </c>
      <c r="J963" s="4">
        <v>0</v>
      </c>
      <c r="K963" s="4" t="s">
        <v>27</v>
      </c>
      <c r="L963" s="4" t="s">
        <v>28</v>
      </c>
      <c r="M963" s="4">
        <v>11</v>
      </c>
      <c r="P963" s="5">
        <v>44231</v>
      </c>
      <c r="Q963" s="6">
        <v>11.32140519029014</v>
      </c>
      <c r="R963" s="4">
        <v>8</v>
      </c>
      <c r="S963" s="4" t="str" cm="1">
        <f t="array" ref="S963">_xlfn.IFS(R963=0,"None",R963&lt;3,"Low",R963&lt;6,"Medium",R963&lt;=10,"High")</f>
        <v>High</v>
      </c>
      <c r="T963" s="4" t="str" cm="1">
        <f t="array" ref="T963">_xlfn.IFS(M963&lt;=20,"Low",M963&lt;=50,"Medium",M963&lt;=90,"High")</f>
        <v>Low</v>
      </c>
      <c r="U963" s="7">
        <f>Datos_Limpios[[#This Row],[Number of Complaints or Support]]/Datos_Limpios[[#This Row],[Account Length (in months)]]</f>
        <v>0.88888888888888884</v>
      </c>
      <c r="V963" s="4" t="str" cm="1">
        <f t="array" ref="V963">_xlfn.IFS(H963&lt;30,"Under 30",H963&lt;66,"Middle Age",H963&gt;=66,"Senior")</f>
        <v>Middle Age</v>
      </c>
      <c r="W963" s="4" t="s">
        <v>43</v>
      </c>
    </row>
    <row r="964" spans="1:23" x14ac:dyDescent="0.3">
      <c r="A964" s="4" t="s">
        <v>1079</v>
      </c>
      <c r="B964" s="4" t="s">
        <v>24</v>
      </c>
      <c r="C964" s="4">
        <v>14</v>
      </c>
      <c r="D964" s="4">
        <v>0</v>
      </c>
      <c r="E964" s="4" t="s">
        <v>31</v>
      </c>
      <c r="F964" s="4" t="s">
        <v>367</v>
      </c>
      <c r="G964" s="4" t="s">
        <v>26</v>
      </c>
      <c r="H964" s="4">
        <v>32</v>
      </c>
      <c r="I964" s="4" t="s">
        <v>31</v>
      </c>
      <c r="J964" s="4">
        <v>2</v>
      </c>
      <c r="K964" s="4" t="s">
        <v>27</v>
      </c>
      <c r="L964" s="4" t="s">
        <v>35</v>
      </c>
      <c r="M964" s="4">
        <v>42</v>
      </c>
      <c r="P964" s="5">
        <v>44648</v>
      </c>
      <c r="Q964" s="6">
        <v>43.792643568557047</v>
      </c>
      <c r="R964" s="4">
        <v>10</v>
      </c>
      <c r="S964" s="4" t="str" cm="1">
        <f t="array" ref="S964">_xlfn.IFS(R964=0,"None",R964&lt;3,"Low",R964&lt;6,"Medium",R964&lt;=10,"High")</f>
        <v>High</v>
      </c>
      <c r="T964" s="4" t="str" cm="1">
        <f t="array" ref="T964">_xlfn.IFS(M964&lt;=20,"Low",M964&lt;=50,"Medium",M964&lt;=90,"High")</f>
        <v>Medium</v>
      </c>
      <c r="U964" s="7">
        <f>Datos_Limpios[[#This Row],[Number of Complaints or Support]]/Datos_Limpios[[#This Row],[Account Length (in months)]]</f>
        <v>0.7142857142857143</v>
      </c>
      <c r="V964" s="4" t="str" cm="1">
        <f t="array" ref="V964">_xlfn.IFS(H964&lt;30,"Under 30",H964&lt;66,"Middle Age",H964&gt;=66,"Senior")</f>
        <v>Middle Age</v>
      </c>
      <c r="W964" s="4" t="s">
        <v>29</v>
      </c>
    </row>
    <row r="965" spans="1:23" x14ac:dyDescent="0.3">
      <c r="A965" s="4" t="s">
        <v>1080</v>
      </c>
      <c r="B965" s="4" t="s">
        <v>24</v>
      </c>
      <c r="C965" s="4">
        <v>54</v>
      </c>
      <c r="D965" s="4">
        <v>0</v>
      </c>
      <c r="E965" s="4" t="s">
        <v>31</v>
      </c>
      <c r="F965" s="4" t="s">
        <v>60</v>
      </c>
      <c r="G965" s="4" t="s">
        <v>33</v>
      </c>
      <c r="H965" s="4">
        <v>41</v>
      </c>
      <c r="I965" s="4" t="s">
        <v>24</v>
      </c>
      <c r="J965" s="4">
        <v>0</v>
      </c>
      <c r="K965" s="4" t="s">
        <v>34</v>
      </c>
      <c r="L965" s="4" t="s">
        <v>115</v>
      </c>
      <c r="M965" s="4">
        <v>17</v>
      </c>
      <c r="P965" s="5">
        <v>45289</v>
      </c>
      <c r="Q965" s="6">
        <v>13.794623329615099</v>
      </c>
      <c r="R965" s="4">
        <v>9</v>
      </c>
      <c r="S965" s="4" t="str" cm="1">
        <f t="array" ref="S965">_xlfn.IFS(R965=0,"None",R965&lt;3,"Low",R965&lt;6,"Medium",R965&lt;=10,"High")</f>
        <v>High</v>
      </c>
      <c r="T965" s="4" t="str" cm="1">
        <f t="array" ref="T965">_xlfn.IFS(M965&lt;=20,"Low",M965&lt;=50,"Medium",M965&lt;=90,"High")</f>
        <v>Low</v>
      </c>
      <c r="U965" s="7">
        <f>Datos_Limpios[[#This Row],[Number of Complaints or Support]]/Datos_Limpios[[#This Row],[Account Length (in months)]]</f>
        <v>0.16666666666666666</v>
      </c>
      <c r="V965" s="4" t="str" cm="1">
        <f t="array" ref="V965">_xlfn.IFS(H965&lt;30,"Under 30",H965&lt;66,"Middle Age",H965&gt;=66,"Senior")</f>
        <v>Middle Age</v>
      </c>
      <c r="W965" s="4" t="s">
        <v>40</v>
      </c>
    </row>
    <row r="966" spans="1:23" x14ac:dyDescent="0.3">
      <c r="A966" s="4" t="s">
        <v>1081</v>
      </c>
      <c r="B966" s="4" t="s">
        <v>31</v>
      </c>
      <c r="C966" s="4">
        <v>8</v>
      </c>
      <c r="D966" s="4">
        <v>5</v>
      </c>
      <c r="E966" s="4" t="s">
        <v>31</v>
      </c>
      <c r="F966" s="4" t="s">
        <v>102</v>
      </c>
      <c r="G966" s="4" t="s">
        <v>26</v>
      </c>
      <c r="H966" s="4">
        <v>79</v>
      </c>
      <c r="I966" s="4" t="s">
        <v>24</v>
      </c>
      <c r="J966" s="4">
        <v>0</v>
      </c>
      <c r="K966" s="4" t="s">
        <v>27</v>
      </c>
      <c r="L966" s="4" t="s">
        <v>35</v>
      </c>
      <c r="M966" s="4">
        <v>37</v>
      </c>
      <c r="N966" s="4" t="s">
        <v>38</v>
      </c>
      <c r="O966" s="4" t="s">
        <v>225</v>
      </c>
      <c r="P966" s="5">
        <v>44658</v>
      </c>
      <c r="Q966" s="6">
        <v>35.254989361891113</v>
      </c>
      <c r="R966" s="4">
        <v>10</v>
      </c>
      <c r="S966" s="4" t="str" cm="1">
        <f t="array" ref="S966">_xlfn.IFS(R966=0,"None",R966&lt;3,"Low",R966&lt;6,"Medium",R966&lt;=10,"High")</f>
        <v>High</v>
      </c>
      <c r="T966" s="4" t="str" cm="1">
        <f t="array" ref="T966">_xlfn.IFS(M966&lt;=20,"Low",M966&lt;=50,"Medium",M966&lt;=90,"High")</f>
        <v>Medium</v>
      </c>
      <c r="U966" s="7">
        <f>Datos_Limpios[[#This Row],[Number of Complaints or Support]]/Datos_Limpios[[#This Row],[Account Length (in months)]]</f>
        <v>1.25</v>
      </c>
      <c r="V966" s="4" t="str" cm="1">
        <f t="array" ref="V966">_xlfn.IFS(H966&lt;30,"Under 30",H966&lt;66,"Middle Age",H966&gt;=66,"Senior")</f>
        <v>Senior</v>
      </c>
      <c r="W966" s="4" t="s">
        <v>40</v>
      </c>
    </row>
    <row r="967" spans="1:23" x14ac:dyDescent="0.3">
      <c r="A967" s="4" t="s">
        <v>1082</v>
      </c>
      <c r="B967" s="4" t="s">
        <v>24</v>
      </c>
      <c r="C967" s="4">
        <v>37</v>
      </c>
      <c r="D967" s="4">
        <v>2</v>
      </c>
      <c r="E967" s="4" t="s">
        <v>31</v>
      </c>
      <c r="F967" s="4" t="s">
        <v>155</v>
      </c>
      <c r="G967" s="4" t="s">
        <v>26</v>
      </c>
      <c r="H967" s="4">
        <v>64</v>
      </c>
      <c r="I967" s="4" t="s">
        <v>24</v>
      </c>
      <c r="J967" s="4">
        <v>0</v>
      </c>
      <c r="K967" s="4" t="s">
        <v>46</v>
      </c>
      <c r="L967" s="4" t="s">
        <v>35</v>
      </c>
      <c r="M967" s="4">
        <v>52</v>
      </c>
      <c r="P967" s="5">
        <v>44273</v>
      </c>
      <c r="Q967" s="6">
        <v>59.827107483031149</v>
      </c>
      <c r="R967" s="4">
        <v>7</v>
      </c>
      <c r="S967" s="4" t="str" cm="1">
        <f t="array" ref="S967">_xlfn.IFS(R967=0,"None",R967&lt;3,"Low",R967&lt;6,"Medium",R967&lt;=10,"High")</f>
        <v>High</v>
      </c>
      <c r="T967" s="4" t="str" cm="1">
        <f t="array" ref="T967">_xlfn.IFS(M967&lt;=20,"Low",M967&lt;=50,"Medium",M967&lt;=90,"High")</f>
        <v>High</v>
      </c>
      <c r="U967" s="7">
        <f>Datos_Limpios[[#This Row],[Number of Complaints or Support]]/Datos_Limpios[[#This Row],[Account Length (in months)]]</f>
        <v>0.1891891891891892</v>
      </c>
      <c r="V967" s="4" t="str" cm="1">
        <f t="array" ref="V967">_xlfn.IFS(H967&lt;30,"Under 30",H967&lt;66,"Middle Age",H967&gt;=66,"Senior")</f>
        <v>Middle Age</v>
      </c>
      <c r="W967" s="4" t="s">
        <v>40</v>
      </c>
    </row>
    <row r="968" spans="1:23" x14ac:dyDescent="0.3">
      <c r="A968" s="4" t="s">
        <v>1083</v>
      </c>
      <c r="B968" s="4" t="s">
        <v>24</v>
      </c>
      <c r="C968" s="4">
        <v>64</v>
      </c>
      <c r="D968" s="4">
        <v>0</v>
      </c>
      <c r="E968" s="4" t="s">
        <v>31</v>
      </c>
      <c r="F968" s="4" t="s">
        <v>140</v>
      </c>
      <c r="G968" s="4" t="s">
        <v>26</v>
      </c>
      <c r="H968" s="4">
        <v>41</v>
      </c>
      <c r="I968" s="4" t="s">
        <v>31</v>
      </c>
      <c r="J968" s="4">
        <v>3</v>
      </c>
      <c r="K968" s="4" t="s">
        <v>46</v>
      </c>
      <c r="L968" s="4" t="s">
        <v>35</v>
      </c>
      <c r="M968" s="4">
        <v>37</v>
      </c>
      <c r="P968" s="5">
        <v>44696</v>
      </c>
      <c r="Q968" s="6">
        <v>34.83191704185824</v>
      </c>
      <c r="R968" s="4">
        <v>10</v>
      </c>
      <c r="S968" s="4" t="str" cm="1">
        <f t="array" ref="S968">_xlfn.IFS(R968=0,"None",R968&lt;3,"Low",R968&lt;6,"Medium",R968&lt;=10,"High")</f>
        <v>High</v>
      </c>
      <c r="T968" s="4" t="str" cm="1">
        <f t="array" ref="T968">_xlfn.IFS(M968&lt;=20,"Low",M968&lt;=50,"Medium",M968&lt;=90,"High")</f>
        <v>Medium</v>
      </c>
      <c r="U968" s="7">
        <f>Datos_Limpios[[#This Row],[Number of Complaints or Support]]/Datos_Limpios[[#This Row],[Account Length (in months)]]</f>
        <v>0.15625</v>
      </c>
      <c r="V968" s="4" t="str" cm="1">
        <f t="array" ref="V968">_xlfn.IFS(H968&lt;30,"Under 30",H968&lt;66,"Middle Age",H968&gt;=66,"Senior")</f>
        <v>Middle Age</v>
      </c>
      <c r="W968" s="4" t="s">
        <v>40</v>
      </c>
    </row>
    <row r="969" spans="1:23" x14ac:dyDescent="0.3">
      <c r="A969" s="4" t="s">
        <v>1084</v>
      </c>
      <c r="B969" s="4" t="s">
        <v>31</v>
      </c>
      <c r="C969" s="4">
        <v>31</v>
      </c>
      <c r="D969" s="4">
        <v>0</v>
      </c>
      <c r="E969" s="4" t="s">
        <v>31</v>
      </c>
      <c r="F969" s="4" t="s">
        <v>209</v>
      </c>
      <c r="G969" s="4" t="s">
        <v>33</v>
      </c>
      <c r="H969" s="4">
        <v>81</v>
      </c>
      <c r="I969" s="4" t="s">
        <v>24</v>
      </c>
      <c r="J969" s="4">
        <v>0</v>
      </c>
      <c r="K969" s="4" t="s">
        <v>27</v>
      </c>
      <c r="L969" s="4" t="s">
        <v>35</v>
      </c>
      <c r="M969" s="4">
        <v>36</v>
      </c>
      <c r="N969" s="4" t="s">
        <v>38</v>
      </c>
      <c r="O969" s="4" t="s">
        <v>125</v>
      </c>
      <c r="P969" s="5">
        <v>44364</v>
      </c>
      <c r="Q969" s="6">
        <v>31.82489591453756</v>
      </c>
      <c r="R969" s="4">
        <v>4</v>
      </c>
      <c r="S969" s="4" t="str" cm="1">
        <f t="array" ref="S969">_xlfn.IFS(R969=0,"None",R969&lt;3,"Low",R969&lt;6,"Medium",R969&lt;=10,"High")</f>
        <v>Medium</v>
      </c>
      <c r="T969" s="4" t="str" cm="1">
        <f t="array" ref="T969">_xlfn.IFS(M969&lt;=20,"Low",M969&lt;=50,"Medium",M969&lt;=90,"High")</f>
        <v>Medium</v>
      </c>
      <c r="U969" s="7">
        <f>Datos_Limpios[[#This Row],[Number of Complaints or Support]]/Datos_Limpios[[#This Row],[Account Length (in months)]]</f>
        <v>0.12903225806451613</v>
      </c>
      <c r="V969" s="4" t="str" cm="1">
        <f t="array" ref="V969">_xlfn.IFS(H969&lt;30,"Under 30",H969&lt;66,"Middle Age",H969&gt;=66,"Senior")</f>
        <v>Senior</v>
      </c>
      <c r="W969" s="4" t="s">
        <v>40</v>
      </c>
    </row>
    <row r="970" spans="1:23" x14ac:dyDescent="0.3">
      <c r="A970" s="4" t="s">
        <v>1085</v>
      </c>
      <c r="B970" s="4" t="s">
        <v>31</v>
      </c>
      <c r="C970" s="4">
        <v>9</v>
      </c>
      <c r="D970" s="4">
        <v>0</v>
      </c>
      <c r="E970" s="4" t="s">
        <v>31</v>
      </c>
      <c r="F970" s="4" t="s">
        <v>74</v>
      </c>
      <c r="G970" s="4" t="s">
        <v>26</v>
      </c>
      <c r="H970" s="4">
        <v>57</v>
      </c>
      <c r="I970" s="4" t="s">
        <v>24</v>
      </c>
      <c r="J970" s="4">
        <v>0</v>
      </c>
      <c r="K970" s="4" t="s">
        <v>27</v>
      </c>
      <c r="L970" s="4" t="s">
        <v>35</v>
      </c>
      <c r="M970" s="4">
        <v>59</v>
      </c>
      <c r="N970" s="4" t="s">
        <v>75</v>
      </c>
      <c r="O970" s="4" t="s">
        <v>133</v>
      </c>
      <c r="P970" s="5">
        <v>45168</v>
      </c>
      <c r="Q970" s="6">
        <v>50.29994149720013</v>
      </c>
      <c r="R970" s="4">
        <v>5</v>
      </c>
      <c r="S970" s="4" t="str" cm="1">
        <f t="array" ref="S970">_xlfn.IFS(R970=0,"None",R970&lt;3,"Low",R970&lt;6,"Medium",R970&lt;=10,"High")</f>
        <v>Medium</v>
      </c>
      <c r="T970" s="4" t="str" cm="1">
        <f t="array" ref="T970">_xlfn.IFS(M970&lt;=20,"Low",M970&lt;=50,"Medium",M970&lt;=90,"High")</f>
        <v>High</v>
      </c>
      <c r="U970" s="7">
        <f>Datos_Limpios[[#This Row],[Number of Complaints or Support]]/Datos_Limpios[[#This Row],[Account Length (in months)]]</f>
        <v>0.55555555555555558</v>
      </c>
      <c r="V970" s="4" t="str" cm="1">
        <f t="array" ref="V970">_xlfn.IFS(H970&lt;30,"Under 30",H970&lt;66,"Middle Age",H970&gt;=66,"Senior")</f>
        <v>Middle Age</v>
      </c>
      <c r="W970" s="4" t="s">
        <v>43</v>
      </c>
    </row>
    <row r="971" spans="1:23" x14ac:dyDescent="0.3">
      <c r="A971" s="4" t="s">
        <v>1086</v>
      </c>
      <c r="B971" s="4" t="s">
        <v>31</v>
      </c>
      <c r="C971" s="4">
        <v>5</v>
      </c>
      <c r="D971" s="4">
        <v>2</v>
      </c>
      <c r="E971" s="4" t="s">
        <v>31</v>
      </c>
      <c r="F971" s="4" t="s">
        <v>85</v>
      </c>
      <c r="G971" s="4" t="s">
        <v>33</v>
      </c>
      <c r="H971" s="4">
        <v>52</v>
      </c>
      <c r="I971" s="4" t="s">
        <v>24</v>
      </c>
      <c r="J971" s="4">
        <v>0</v>
      </c>
      <c r="K971" s="4" t="s">
        <v>27</v>
      </c>
      <c r="L971" s="4" t="s">
        <v>35</v>
      </c>
      <c r="M971" s="4">
        <v>57</v>
      </c>
      <c r="N971" s="4" t="s">
        <v>38</v>
      </c>
      <c r="O971" s="4" t="s">
        <v>142</v>
      </c>
      <c r="P971" s="5">
        <v>44898</v>
      </c>
      <c r="Q971" s="6">
        <v>66.17715161729555</v>
      </c>
      <c r="R971" s="4">
        <v>1</v>
      </c>
      <c r="S971" s="4" t="str" cm="1">
        <f t="array" ref="S971">_xlfn.IFS(R971=0,"None",R971&lt;3,"Low",R971&lt;6,"Medium",R971&lt;=10,"High")</f>
        <v>Low</v>
      </c>
      <c r="T971" s="4" t="str" cm="1">
        <f t="array" ref="T971">_xlfn.IFS(M971&lt;=20,"Low",M971&lt;=50,"Medium",M971&lt;=90,"High")</f>
        <v>High</v>
      </c>
      <c r="U971" s="7">
        <f>Datos_Limpios[[#This Row],[Number of Complaints or Support]]/Datos_Limpios[[#This Row],[Account Length (in months)]]</f>
        <v>0.2</v>
      </c>
      <c r="V971" s="4" t="str" cm="1">
        <f t="array" ref="V971">_xlfn.IFS(H971&lt;30,"Under 30",H971&lt;66,"Middle Age",H971&gt;=66,"Senior")</f>
        <v>Middle Age</v>
      </c>
      <c r="W971" s="4" t="s">
        <v>43</v>
      </c>
    </row>
    <row r="972" spans="1:23" x14ac:dyDescent="0.3">
      <c r="A972" s="4" t="s">
        <v>1087</v>
      </c>
      <c r="B972" s="4" t="s">
        <v>31</v>
      </c>
      <c r="C972" s="4">
        <v>1</v>
      </c>
      <c r="D972" s="4">
        <v>2</v>
      </c>
      <c r="E972" s="4" t="s">
        <v>31</v>
      </c>
      <c r="F972" s="4" t="s">
        <v>68</v>
      </c>
      <c r="G972" s="4" t="s">
        <v>33</v>
      </c>
      <c r="H972" s="4">
        <v>30</v>
      </c>
      <c r="I972" s="4" t="s">
        <v>24</v>
      </c>
      <c r="J972" s="4">
        <v>0</v>
      </c>
      <c r="K972" s="4" t="s">
        <v>27</v>
      </c>
      <c r="L972" s="4" t="s">
        <v>35</v>
      </c>
      <c r="M972" s="4">
        <v>20</v>
      </c>
      <c r="N972" s="4" t="s">
        <v>38</v>
      </c>
      <c r="O972" s="4" t="s">
        <v>142</v>
      </c>
      <c r="P972" s="5">
        <v>44165</v>
      </c>
      <c r="Q972" s="6">
        <v>16.302714916890881</v>
      </c>
      <c r="R972" s="4">
        <v>0</v>
      </c>
      <c r="S972" s="4" t="str" cm="1">
        <f t="array" ref="S972">_xlfn.IFS(R972=0,"None",R972&lt;3,"Low",R972&lt;6,"Medium",R972&lt;=10,"High")</f>
        <v>None</v>
      </c>
      <c r="T972" s="4" t="str" cm="1">
        <f t="array" ref="T972">_xlfn.IFS(M972&lt;=20,"Low",M972&lt;=50,"Medium",M972&lt;=90,"High")</f>
        <v>Low</v>
      </c>
      <c r="U972" s="7">
        <f>Datos_Limpios[[#This Row],[Number of Complaints or Support]]/Datos_Limpios[[#This Row],[Account Length (in months)]]</f>
        <v>0</v>
      </c>
      <c r="V972" s="4" t="str" cm="1">
        <f t="array" ref="V972">_xlfn.IFS(H972&lt;30,"Under 30",H972&lt;66,"Middle Age",H972&gt;=66,"Senior")</f>
        <v>Middle Age</v>
      </c>
      <c r="W972" s="4" t="s">
        <v>40</v>
      </c>
    </row>
    <row r="973" spans="1:23" x14ac:dyDescent="0.3">
      <c r="A973" s="4" t="s">
        <v>1088</v>
      </c>
      <c r="B973" s="4" t="s">
        <v>24</v>
      </c>
      <c r="C973" s="4">
        <v>40</v>
      </c>
      <c r="D973" s="4">
        <v>1</v>
      </c>
      <c r="E973" s="4" t="s">
        <v>31</v>
      </c>
      <c r="F973" s="4" t="s">
        <v>213</v>
      </c>
      <c r="G973" s="4" t="s">
        <v>26</v>
      </c>
      <c r="H973" s="4">
        <v>59</v>
      </c>
      <c r="I973" s="4" t="s">
        <v>24</v>
      </c>
      <c r="J973" s="4">
        <v>0</v>
      </c>
      <c r="K973" s="4" t="s">
        <v>27</v>
      </c>
      <c r="L973" s="4" t="s">
        <v>28</v>
      </c>
      <c r="M973" s="4">
        <v>27</v>
      </c>
      <c r="P973" s="5">
        <v>44890</v>
      </c>
      <c r="Q973" s="6">
        <v>22.045459021102339</v>
      </c>
      <c r="R973" s="4">
        <v>8</v>
      </c>
      <c r="S973" s="4" t="str" cm="1">
        <f t="array" ref="S973">_xlfn.IFS(R973=0,"None",R973&lt;3,"Low",R973&lt;6,"Medium",R973&lt;=10,"High")</f>
        <v>High</v>
      </c>
      <c r="T973" s="4" t="str" cm="1">
        <f t="array" ref="T973">_xlfn.IFS(M973&lt;=20,"Low",M973&lt;=50,"Medium",M973&lt;=90,"High")</f>
        <v>Medium</v>
      </c>
      <c r="U973" s="7">
        <f>Datos_Limpios[[#This Row],[Number of Complaints or Support]]/Datos_Limpios[[#This Row],[Account Length (in months)]]</f>
        <v>0.2</v>
      </c>
      <c r="V973" s="4" t="str" cm="1">
        <f t="array" ref="V973">_xlfn.IFS(H973&lt;30,"Under 30",H973&lt;66,"Middle Age",H973&gt;=66,"Senior")</f>
        <v>Middle Age</v>
      </c>
      <c r="W973" s="4" t="s">
        <v>47</v>
      </c>
    </row>
    <row r="974" spans="1:23" x14ac:dyDescent="0.3">
      <c r="A974" s="4" t="s">
        <v>1089</v>
      </c>
      <c r="B974" s="4" t="s">
        <v>24</v>
      </c>
      <c r="C974" s="4">
        <v>58</v>
      </c>
      <c r="D974" s="4">
        <v>0</v>
      </c>
      <c r="E974" s="4" t="s">
        <v>31</v>
      </c>
      <c r="F974" s="4" t="s">
        <v>124</v>
      </c>
      <c r="G974" s="4" t="s">
        <v>33</v>
      </c>
      <c r="H974" s="4">
        <v>58</v>
      </c>
      <c r="I974" s="4" t="s">
        <v>24</v>
      </c>
      <c r="J974" s="4">
        <v>0</v>
      </c>
      <c r="K974" s="4" t="s">
        <v>27</v>
      </c>
      <c r="L974" s="4" t="s">
        <v>35</v>
      </c>
      <c r="M974" s="4">
        <v>24</v>
      </c>
      <c r="P974" s="5">
        <v>45021</v>
      </c>
      <c r="Q974" s="6">
        <v>27.760996491371401</v>
      </c>
      <c r="R974" s="4">
        <v>5</v>
      </c>
      <c r="S974" s="4" t="str" cm="1">
        <f t="array" ref="S974">_xlfn.IFS(R974=0,"None",R974&lt;3,"Low",R974&lt;6,"Medium",R974&lt;=10,"High")</f>
        <v>Medium</v>
      </c>
      <c r="T974" s="4" t="str" cm="1">
        <f t="array" ref="T974">_xlfn.IFS(M974&lt;=20,"Low",M974&lt;=50,"Medium",M974&lt;=90,"High")</f>
        <v>Medium</v>
      </c>
      <c r="U974" s="7">
        <f>Datos_Limpios[[#This Row],[Number of Complaints or Support]]/Datos_Limpios[[#This Row],[Account Length (in months)]]</f>
        <v>8.6206896551724144E-2</v>
      </c>
      <c r="V974" s="4" t="str" cm="1">
        <f t="array" ref="V974">_xlfn.IFS(H974&lt;30,"Under 30",H974&lt;66,"Middle Age",H974&gt;=66,"Senior")</f>
        <v>Middle Age</v>
      </c>
      <c r="W974" s="4" t="s">
        <v>43</v>
      </c>
    </row>
    <row r="975" spans="1:23" x14ac:dyDescent="0.3">
      <c r="A975" s="4" t="s">
        <v>1090</v>
      </c>
      <c r="B975" s="4" t="s">
        <v>31</v>
      </c>
      <c r="C975" s="4">
        <v>1</v>
      </c>
      <c r="D975" s="4">
        <v>2</v>
      </c>
      <c r="E975" s="4" t="s">
        <v>31</v>
      </c>
      <c r="F975" s="4" t="s">
        <v>68</v>
      </c>
      <c r="G975" s="4" t="s">
        <v>33</v>
      </c>
      <c r="H975" s="4">
        <v>41</v>
      </c>
      <c r="I975" s="4" t="s">
        <v>24</v>
      </c>
      <c r="J975" s="4">
        <v>0</v>
      </c>
      <c r="K975" s="4" t="s">
        <v>27</v>
      </c>
      <c r="L975" s="4" t="s">
        <v>35</v>
      </c>
      <c r="M975" s="4">
        <v>38</v>
      </c>
      <c r="N975" s="4" t="s">
        <v>92</v>
      </c>
      <c r="O975" s="4" t="s">
        <v>93</v>
      </c>
      <c r="P975" s="5">
        <v>44634</v>
      </c>
      <c r="Q975" s="6">
        <v>36.178119748244647</v>
      </c>
      <c r="R975" s="4">
        <v>0</v>
      </c>
      <c r="S975" s="4" t="str" cm="1">
        <f t="array" ref="S975">_xlfn.IFS(R975=0,"None",R975&lt;3,"Low",R975&lt;6,"Medium",R975&lt;=10,"High")</f>
        <v>None</v>
      </c>
      <c r="T975" s="4" t="str" cm="1">
        <f t="array" ref="T975">_xlfn.IFS(M975&lt;=20,"Low",M975&lt;=50,"Medium",M975&lt;=90,"High")</f>
        <v>Medium</v>
      </c>
      <c r="U975" s="7">
        <f>Datos_Limpios[[#This Row],[Number of Complaints or Support]]/Datos_Limpios[[#This Row],[Account Length (in months)]]</f>
        <v>0</v>
      </c>
      <c r="V975" s="4" t="str" cm="1">
        <f t="array" ref="V975">_xlfn.IFS(H975&lt;30,"Under 30",H975&lt;66,"Middle Age",H975&gt;=66,"Senior")</f>
        <v>Middle Age</v>
      </c>
      <c r="W975" s="4" t="s">
        <v>40</v>
      </c>
    </row>
    <row r="976" spans="1:23" x14ac:dyDescent="0.3">
      <c r="A976" s="4" t="s">
        <v>1091</v>
      </c>
      <c r="B976" s="4" t="s">
        <v>31</v>
      </c>
      <c r="C976" s="4">
        <v>12</v>
      </c>
      <c r="D976" s="4">
        <v>0</v>
      </c>
      <c r="E976" s="4" t="s">
        <v>31</v>
      </c>
      <c r="F976" s="4" t="s">
        <v>68</v>
      </c>
      <c r="G976" s="4" t="s">
        <v>26</v>
      </c>
      <c r="H976" s="4">
        <v>26</v>
      </c>
      <c r="I976" s="4" t="s">
        <v>24</v>
      </c>
      <c r="J976" s="4">
        <v>0</v>
      </c>
      <c r="K976" s="4" t="s">
        <v>27</v>
      </c>
      <c r="L976" s="4" t="s">
        <v>35</v>
      </c>
      <c r="M976" s="4">
        <v>66</v>
      </c>
      <c r="N976" s="4" t="s">
        <v>92</v>
      </c>
      <c r="O976" s="4" t="s">
        <v>93</v>
      </c>
      <c r="P976" s="5">
        <v>44201</v>
      </c>
      <c r="Q976" s="6">
        <v>63.105538092373983</v>
      </c>
      <c r="R976" s="4">
        <v>10</v>
      </c>
      <c r="S976" s="4" t="str" cm="1">
        <f t="array" ref="S976">_xlfn.IFS(R976=0,"None",R976&lt;3,"Low",R976&lt;6,"Medium",R976&lt;=10,"High")</f>
        <v>High</v>
      </c>
      <c r="T976" s="4" t="str" cm="1">
        <f t="array" ref="T976">_xlfn.IFS(M976&lt;=20,"Low",M976&lt;=50,"Medium",M976&lt;=90,"High")</f>
        <v>High</v>
      </c>
      <c r="U976" s="7">
        <f>Datos_Limpios[[#This Row],[Number of Complaints or Support]]/Datos_Limpios[[#This Row],[Account Length (in months)]]</f>
        <v>0.83333333333333337</v>
      </c>
      <c r="V976" s="4" t="str" cm="1">
        <f t="array" ref="V976">_xlfn.IFS(H976&lt;30,"Under 30",H976&lt;66,"Middle Age",H976&gt;=66,"Senior")</f>
        <v>Under 30</v>
      </c>
      <c r="W976" s="4" t="s">
        <v>40</v>
      </c>
    </row>
    <row r="977" spans="1:23" x14ac:dyDescent="0.3">
      <c r="A977" s="4" t="s">
        <v>1092</v>
      </c>
      <c r="B977" s="4" t="s">
        <v>24</v>
      </c>
      <c r="C977" s="4">
        <v>55</v>
      </c>
      <c r="D977" s="4">
        <v>0</v>
      </c>
      <c r="E977" s="4" t="s">
        <v>31</v>
      </c>
      <c r="F977" s="4" t="s">
        <v>262</v>
      </c>
      <c r="G977" s="4" t="s">
        <v>26</v>
      </c>
      <c r="H977" s="4">
        <v>22</v>
      </c>
      <c r="I977" s="4" t="s">
        <v>31</v>
      </c>
      <c r="J977" s="4">
        <v>6</v>
      </c>
      <c r="K977" s="4" t="s">
        <v>46</v>
      </c>
      <c r="L977" s="4" t="s">
        <v>35</v>
      </c>
      <c r="M977" s="4">
        <v>23</v>
      </c>
      <c r="P977" s="5">
        <v>44884</v>
      </c>
      <c r="Q977" s="6">
        <v>24.126950887182691</v>
      </c>
      <c r="R977" s="4">
        <v>9</v>
      </c>
      <c r="S977" s="4" t="str" cm="1">
        <f t="array" ref="S977">_xlfn.IFS(R977=0,"None",R977&lt;3,"Low",R977&lt;6,"Medium",R977&lt;=10,"High")</f>
        <v>High</v>
      </c>
      <c r="T977" s="4" t="str" cm="1">
        <f t="array" ref="T977">_xlfn.IFS(M977&lt;=20,"Low",M977&lt;=50,"Medium",M977&lt;=90,"High")</f>
        <v>Medium</v>
      </c>
      <c r="U977" s="7">
        <f>Datos_Limpios[[#This Row],[Number of Complaints or Support]]/Datos_Limpios[[#This Row],[Account Length (in months)]]</f>
        <v>0.16363636363636364</v>
      </c>
      <c r="V977" s="4" t="str" cm="1">
        <f t="array" ref="V977">_xlfn.IFS(H977&lt;30,"Under 30",H977&lt;66,"Middle Age",H977&gt;=66,"Senior")</f>
        <v>Under 30</v>
      </c>
      <c r="W977" s="4" t="s">
        <v>29</v>
      </c>
    </row>
    <row r="978" spans="1:23" x14ac:dyDescent="0.3">
      <c r="A978" s="4" t="s">
        <v>1093</v>
      </c>
      <c r="B978" s="4" t="s">
        <v>24</v>
      </c>
      <c r="C978" s="4">
        <v>2</v>
      </c>
      <c r="D978" s="4">
        <v>0</v>
      </c>
      <c r="E978" s="4" t="s">
        <v>31</v>
      </c>
      <c r="F978" s="4" t="s">
        <v>140</v>
      </c>
      <c r="G978" s="4" t="s">
        <v>33</v>
      </c>
      <c r="H978" s="4">
        <v>36</v>
      </c>
      <c r="I978" s="4" t="s">
        <v>31</v>
      </c>
      <c r="J978" s="4">
        <v>4</v>
      </c>
      <c r="K978" s="4" t="s">
        <v>27</v>
      </c>
      <c r="L978" s="4" t="s">
        <v>35</v>
      </c>
      <c r="M978" s="4">
        <v>20</v>
      </c>
      <c r="P978" s="5">
        <v>44259</v>
      </c>
      <c r="Q978" s="6">
        <v>20.383055347095379</v>
      </c>
      <c r="R978" s="4">
        <v>4</v>
      </c>
      <c r="S978" s="4" t="str" cm="1">
        <f t="array" ref="S978">_xlfn.IFS(R978=0,"None",R978&lt;3,"Low",R978&lt;6,"Medium",R978&lt;=10,"High")</f>
        <v>Medium</v>
      </c>
      <c r="T978" s="4" t="str" cm="1">
        <f t="array" ref="T978">_xlfn.IFS(M978&lt;=20,"Low",M978&lt;=50,"Medium",M978&lt;=90,"High")</f>
        <v>Low</v>
      </c>
      <c r="U978" s="7">
        <f>Datos_Limpios[[#This Row],[Number of Complaints or Support]]/Datos_Limpios[[#This Row],[Account Length (in months)]]</f>
        <v>2</v>
      </c>
      <c r="V978" s="4" t="str" cm="1">
        <f t="array" ref="V978">_xlfn.IFS(H978&lt;30,"Under 30",H978&lt;66,"Middle Age",H978&gt;=66,"Senior")</f>
        <v>Middle Age</v>
      </c>
      <c r="W978" s="4" t="s">
        <v>40</v>
      </c>
    </row>
    <row r="979" spans="1:23" x14ac:dyDescent="0.3">
      <c r="A979" s="4" t="s">
        <v>1094</v>
      </c>
      <c r="B979" s="4" t="s">
        <v>24</v>
      </c>
      <c r="C979" s="4">
        <v>44</v>
      </c>
      <c r="D979" s="4">
        <v>0</v>
      </c>
      <c r="E979" s="4" t="s">
        <v>31</v>
      </c>
      <c r="F979" s="4" t="s">
        <v>262</v>
      </c>
      <c r="G979" s="4" t="s">
        <v>26</v>
      </c>
      <c r="H979" s="4">
        <v>61</v>
      </c>
      <c r="I979" s="4" t="s">
        <v>24</v>
      </c>
      <c r="J979" s="4">
        <v>0</v>
      </c>
      <c r="K979" s="4" t="s">
        <v>34</v>
      </c>
      <c r="L979" s="4" t="s">
        <v>115</v>
      </c>
      <c r="M979" s="4">
        <v>73</v>
      </c>
      <c r="P979" s="5">
        <v>44872</v>
      </c>
      <c r="Q979" s="6">
        <v>63.744119782813037</v>
      </c>
      <c r="R979" s="4">
        <v>2</v>
      </c>
      <c r="S979" s="4" t="str" cm="1">
        <f t="array" ref="S979">_xlfn.IFS(R979=0,"None",R979&lt;3,"Low",R979&lt;6,"Medium",R979&lt;=10,"High")</f>
        <v>Low</v>
      </c>
      <c r="T979" s="4" t="str" cm="1">
        <f t="array" ref="T979">_xlfn.IFS(M979&lt;=20,"Low",M979&lt;=50,"Medium",M979&lt;=90,"High")</f>
        <v>High</v>
      </c>
      <c r="U979" s="7">
        <f>Datos_Limpios[[#This Row],[Number of Complaints or Support]]/Datos_Limpios[[#This Row],[Account Length (in months)]]</f>
        <v>4.5454545454545456E-2</v>
      </c>
      <c r="V979" s="4" t="str" cm="1">
        <f t="array" ref="V979">_xlfn.IFS(H979&lt;30,"Under 30",H979&lt;66,"Middle Age",H979&gt;=66,"Senior")</f>
        <v>Middle Age</v>
      </c>
      <c r="W979" s="4" t="s">
        <v>29</v>
      </c>
    </row>
    <row r="980" spans="1:23" x14ac:dyDescent="0.3">
      <c r="A980" s="4" t="s">
        <v>1095</v>
      </c>
      <c r="B980" s="4" t="s">
        <v>31</v>
      </c>
      <c r="C980" s="4">
        <v>52</v>
      </c>
      <c r="D980" s="4">
        <v>3</v>
      </c>
      <c r="E980" s="4" t="s">
        <v>31</v>
      </c>
      <c r="F980" s="4" t="s">
        <v>209</v>
      </c>
      <c r="G980" s="4" t="s">
        <v>26</v>
      </c>
      <c r="H980" s="4">
        <v>44</v>
      </c>
      <c r="I980" s="4" t="s">
        <v>24</v>
      </c>
      <c r="J980" s="4">
        <v>0</v>
      </c>
      <c r="K980" s="4" t="s">
        <v>27</v>
      </c>
      <c r="L980" s="4" t="s">
        <v>28</v>
      </c>
      <c r="M980" s="4">
        <v>43</v>
      </c>
      <c r="N980" s="4" t="s">
        <v>92</v>
      </c>
      <c r="O980" s="4" t="s">
        <v>249</v>
      </c>
      <c r="P980" s="5">
        <v>43921</v>
      </c>
      <c r="Q980" s="6">
        <v>48.382560588478881</v>
      </c>
      <c r="R980" s="4">
        <v>1</v>
      </c>
      <c r="S980" s="4" t="str" cm="1">
        <f t="array" ref="S980">_xlfn.IFS(R980=0,"None",R980&lt;3,"Low",R980&lt;6,"Medium",R980&lt;=10,"High")</f>
        <v>Low</v>
      </c>
      <c r="T980" s="4" t="str" cm="1">
        <f t="array" ref="T980">_xlfn.IFS(M980&lt;=20,"Low",M980&lt;=50,"Medium",M980&lt;=90,"High")</f>
        <v>Medium</v>
      </c>
      <c r="U980" s="7">
        <f>Datos_Limpios[[#This Row],[Number of Complaints or Support]]/Datos_Limpios[[#This Row],[Account Length (in months)]]</f>
        <v>1.9230769230769232E-2</v>
      </c>
      <c r="V980" s="4" t="str" cm="1">
        <f t="array" ref="V980">_xlfn.IFS(H980&lt;30,"Under 30",H980&lt;66,"Middle Age",H980&gt;=66,"Senior")</f>
        <v>Middle Age</v>
      </c>
      <c r="W980" s="4" t="s">
        <v>40</v>
      </c>
    </row>
    <row r="981" spans="1:23" x14ac:dyDescent="0.3">
      <c r="A981" s="4" t="s">
        <v>1096</v>
      </c>
      <c r="B981" s="4" t="s">
        <v>24</v>
      </c>
      <c r="C981" s="4">
        <v>4</v>
      </c>
      <c r="D981" s="4">
        <v>0</v>
      </c>
      <c r="E981" s="4" t="s">
        <v>31</v>
      </c>
      <c r="F981" s="4" t="s">
        <v>165</v>
      </c>
      <c r="G981" s="4" t="s">
        <v>26</v>
      </c>
      <c r="H981" s="4">
        <v>30</v>
      </c>
      <c r="I981" s="4" t="s">
        <v>31</v>
      </c>
      <c r="J981" s="4">
        <v>3</v>
      </c>
      <c r="K981" s="4" t="s">
        <v>27</v>
      </c>
      <c r="L981" s="4" t="s">
        <v>28</v>
      </c>
      <c r="M981" s="4">
        <v>28</v>
      </c>
      <c r="P981" s="5">
        <v>45078</v>
      </c>
      <c r="Q981" s="6">
        <v>30.06673939019327</v>
      </c>
      <c r="R981" s="4">
        <v>4</v>
      </c>
      <c r="S981" s="4" t="str" cm="1">
        <f t="array" ref="S981">_xlfn.IFS(R981=0,"None",R981&lt;3,"Low",R981&lt;6,"Medium",R981&lt;=10,"High")</f>
        <v>Medium</v>
      </c>
      <c r="T981" s="4" t="str" cm="1">
        <f t="array" ref="T981">_xlfn.IFS(M981&lt;=20,"Low",M981&lt;=50,"Medium",M981&lt;=90,"High")</f>
        <v>Medium</v>
      </c>
      <c r="U981" s="7">
        <f>Datos_Limpios[[#This Row],[Number of Complaints or Support]]/Datos_Limpios[[#This Row],[Account Length (in months)]]</f>
        <v>1</v>
      </c>
      <c r="V981" s="4" t="str" cm="1">
        <f t="array" ref="V981">_xlfn.IFS(H981&lt;30,"Under 30",H981&lt;66,"Middle Age",H981&gt;=66,"Senior")</f>
        <v>Middle Age</v>
      </c>
      <c r="W981" s="4" t="s">
        <v>40</v>
      </c>
    </row>
    <row r="982" spans="1:23" x14ac:dyDescent="0.3">
      <c r="A982" s="4" t="s">
        <v>1097</v>
      </c>
      <c r="B982" s="4" t="s">
        <v>24</v>
      </c>
      <c r="C982" s="4">
        <v>69</v>
      </c>
      <c r="D982" s="4">
        <v>0</v>
      </c>
      <c r="E982" s="4" t="s">
        <v>24</v>
      </c>
      <c r="F982" s="4" t="s">
        <v>262</v>
      </c>
      <c r="G982" s="4" t="s">
        <v>33</v>
      </c>
      <c r="H982" s="4">
        <v>54</v>
      </c>
      <c r="I982" s="4" t="s">
        <v>24</v>
      </c>
      <c r="J982" s="4">
        <v>0</v>
      </c>
      <c r="K982" s="4" t="s">
        <v>34</v>
      </c>
      <c r="L982" s="4" t="s">
        <v>28</v>
      </c>
      <c r="M982" s="4">
        <v>51</v>
      </c>
      <c r="P982" s="5">
        <v>45223</v>
      </c>
      <c r="Q982" s="6">
        <v>48.981405411355567</v>
      </c>
      <c r="R982" s="4">
        <v>2</v>
      </c>
      <c r="S982" s="4" t="str" cm="1">
        <f t="array" ref="S982">_xlfn.IFS(R982=0,"None",R982&lt;3,"Low",R982&lt;6,"Medium",R982&lt;=10,"High")</f>
        <v>Low</v>
      </c>
      <c r="T982" s="4" t="str" cm="1">
        <f t="array" ref="T982">_xlfn.IFS(M982&lt;=20,"Low",M982&lt;=50,"Medium",M982&lt;=90,"High")</f>
        <v>High</v>
      </c>
      <c r="U982" s="7">
        <f>Datos_Limpios[[#This Row],[Number of Complaints or Support]]/Datos_Limpios[[#This Row],[Account Length (in months)]]</f>
        <v>2.8985507246376812E-2</v>
      </c>
      <c r="V982" s="4" t="str" cm="1">
        <f t="array" ref="V982">_xlfn.IFS(H982&lt;30,"Under 30",H982&lt;66,"Middle Age",H982&gt;=66,"Senior")</f>
        <v>Middle Age</v>
      </c>
      <c r="W982" s="4" t="s">
        <v>29</v>
      </c>
    </row>
    <row r="983" spans="1:23" x14ac:dyDescent="0.3">
      <c r="A983" s="4" t="s">
        <v>1098</v>
      </c>
      <c r="B983" s="4" t="s">
        <v>24</v>
      </c>
      <c r="C983" s="4">
        <v>12</v>
      </c>
      <c r="D983" s="4">
        <v>2</v>
      </c>
      <c r="E983" s="4" t="s">
        <v>31</v>
      </c>
      <c r="F983" s="4" t="s">
        <v>32</v>
      </c>
      <c r="G983" s="4" t="s">
        <v>26</v>
      </c>
      <c r="H983" s="4">
        <v>58</v>
      </c>
      <c r="I983" s="4" t="s">
        <v>24</v>
      </c>
      <c r="J983" s="4">
        <v>0</v>
      </c>
      <c r="K983" s="4" t="s">
        <v>27</v>
      </c>
      <c r="L983" s="4" t="s">
        <v>35</v>
      </c>
      <c r="M983" s="4">
        <v>16</v>
      </c>
      <c r="P983" s="5">
        <v>44382</v>
      </c>
      <c r="Q983" s="6">
        <v>15.71003281710478</v>
      </c>
      <c r="R983" s="4">
        <v>3</v>
      </c>
      <c r="S983" s="4" t="str" cm="1">
        <f t="array" ref="S983">_xlfn.IFS(R983=0,"None",R983&lt;3,"Low",R983&lt;6,"Medium",R983&lt;=10,"High")</f>
        <v>Medium</v>
      </c>
      <c r="T983" s="4" t="str" cm="1">
        <f t="array" ref="T983">_xlfn.IFS(M983&lt;=20,"Low",M983&lt;=50,"Medium",M983&lt;=90,"High")</f>
        <v>Low</v>
      </c>
      <c r="U983" s="7">
        <f>Datos_Limpios[[#This Row],[Number of Complaints or Support]]/Datos_Limpios[[#This Row],[Account Length (in months)]]</f>
        <v>0.25</v>
      </c>
      <c r="V983" s="4" t="str" cm="1">
        <f t="array" ref="V983">_xlfn.IFS(H983&lt;30,"Under 30",H983&lt;66,"Middle Age",H983&gt;=66,"Senior")</f>
        <v>Middle Age</v>
      </c>
      <c r="W983" s="4" t="s">
        <v>29</v>
      </c>
    </row>
    <row r="984" spans="1:23" x14ac:dyDescent="0.3">
      <c r="A984" s="4" t="s">
        <v>1099</v>
      </c>
      <c r="B984" s="4" t="s">
        <v>24</v>
      </c>
      <c r="C984" s="4">
        <v>24</v>
      </c>
      <c r="D984" s="4">
        <v>0</v>
      </c>
      <c r="E984" s="4" t="s">
        <v>31</v>
      </c>
      <c r="F984" s="4" t="s">
        <v>145</v>
      </c>
      <c r="G984" s="4" t="s">
        <v>33</v>
      </c>
      <c r="H984" s="4">
        <v>21</v>
      </c>
      <c r="I984" s="4" t="s">
        <v>24</v>
      </c>
      <c r="J984" s="4">
        <v>0</v>
      </c>
      <c r="K984" s="4" t="s">
        <v>27</v>
      </c>
      <c r="L984" s="4" t="s">
        <v>35</v>
      </c>
      <c r="M984" s="4">
        <v>36</v>
      </c>
      <c r="P984" s="5">
        <v>44192</v>
      </c>
      <c r="Q984" s="6">
        <v>32.394534719962728</v>
      </c>
      <c r="R984" s="4">
        <v>7</v>
      </c>
      <c r="S984" s="4" t="str" cm="1">
        <f t="array" ref="S984">_xlfn.IFS(R984=0,"None",R984&lt;3,"Low",R984&lt;6,"Medium",R984&lt;=10,"High")</f>
        <v>High</v>
      </c>
      <c r="T984" s="4" t="str" cm="1">
        <f t="array" ref="T984">_xlfn.IFS(M984&lt;=20,"Low",M984&lt;=50,"Medium",M984&lt;=90,"High")</f>
        <v>Medium</v>
      </c>
      <c r="U984" s="7">
        <f>Datos_Limpios[[#This Row],[Number of Complaints or Support]]/Datos_Limpios[[#This Row],[Account Length (in months)]]</f>
        <v>0.29166666666666669</v>
      </c>
      <c r="V984" s="4" t="str" cm="1">
        <f t="array" ref="V984">_xlfn.IFS(H984&lt;30,"Under 30",H984&lt;66,"Middle Age",H984&gt;=66,"Senior")</f>
        <v>Under 30</v>
      </c>
      <c r="W984" s="4" t="s">
        <v>47</v>
      </c>
    </row>
    <row r="985" spans="1:23" x14ac:dyDescent="0.3">
      <c r="A985" s="4" t="s">
        <v>1100</v>
      </c>
      <c r="B985" s="4" t="s">
        <v>31</v>
      </c>
      <c r="C985" s="4">
        <v>4</v>
      </c>
      <c r="D985" s="4">
        <v>5</v>
      </c>
      <c r="E985" s="4" t="s">
        <v>24</v>
      </c>
      <c r="F985" s="4" t="s">
        <v>165</v>
      </c>
      <c r="G985" s="4" t="s">
        <v>26</v>
      </c>
      <c r="H985" s="4">
        <v>22</v>
      </c>
      <c r="I985" s="4" t="s">
        <v>24</v>
      </c>
      <c r="J985" s="4">
        <v>0</v>
      </c>
      <c r="K985" s="4" t="s">
        <v>27</v>
      </c>
      <c r="L985" s="4" t="s">
        <v>35</v>
      </c>
      <c r="M985" s="4">
        <v>41</v>
      </c>
      <c r="N985" s="4" t="s">
        <v>38</v>
      </c>
      <c r="O985" s="4" t="s">
        <v>125</v>
      </c>
      <c r="P985" s="5">
        <v>44082</v>
      </c>
      <c r="Q985" s="6">
        <v>45.189171524181177</v>
      </c>
      <c r="R985" s="4">
        <v>1</v>
      </c>
      <c r="S985" s="4" t="str" cm="1">
        <f t="array" ref="S985">_xlfn.IFS(R985=0,"None",R985&lt;3,"Low",R985&lt;6,"Medium",R985&lt;=10,"High")</f>
        <v>Low</v>
      </c>
      <c r="T985" s="4" t="str" cm="1">
        <f t="array" ref="T985">_xlfn.IFS(M985&lt;=20,"Low",M985&lt;=50,"Medium",M985&lt;=90,"High")</f>
        <v>Medium</v>
      </c>
      <c r="U985" s="7">
        <f>Datos_Limpios[[#This Row],[Number of Complaints or Support]]/Datos_Limpios[[#This Row],[Account Length (in months)]]</f>
        <v>0.25</v>
      </c>
      <c r="V985" s="4" t="str" cm="1">
        <f t="array" ref="V985">_xlfn.IFS(H985&lt;30,"Under 30",H985&lt;66,"Middle Age",H985&gt;=66,"Senior")</f>
        <v>Under 30</v>
      </c>
      <c r="W985" s="4" t="s">
        <v>40</v>
      </c>
    </row>
    <row r="986" spans="1:23" x14ac:dyDescent="0.3">
      <c r="A986" s="4" t="s">
        <v>1101</v>
      </c>
      <c r="B986" s="4" t="s">
        <v>24</v>
      </c>
      <c r="C986" s="4">
        <v>62</v>
      </c>
      <c r="D986" s="4">
        <v>0</v>
      </c>
      <c r="E986" s="4" t="s">
        <v>24</v>
      </c>
      <c r="F986" s="4" t="s">
        <v>262</v>
      </c>
      <c r="G986" s="4" t="s">
        <v>33</v>
      </c>
      <c r="H986" s="4">
        <v>30</v>
      </c>
      <c r="I986" s="4" t="s">
        <v>24</v>
      </c>
      <c r="J986" s="4">
        <v>0</v>
      </c>
      <c r="K986" s="4" t="s">
        <v>46</v>
      </c>
      <c r="L986" s="4" t="s">
        <v>115</v>
      </c>
      <c r="M986" s="4">
        <v>13</v>
      </c>
      <c r="P986" s="5">
        <v>43874</v>
      </c>
      <c r="Q986" s="6">
        <v>14.46123321798043</v>
      </c>
      <c r="R986" s="4">
        <v>9</v>
      </c>
      <c r="S986" s="4" t="str" cm="1">
        <f t="array" ref="S986">_xlfn.IFS(R986=0,"None",R986&lt;3,"Low",R986&lt;6,"Medium",R986&lt;=10,"High")</f>
        <v>High</v>
      </c>
      <c r="T986" s="4" t="str" cm="1">
        <f t="array" ref="T986">_xlfn.IFS(M986&lt;=20,"Low",M986&lt;=50,"Medium",M986&lt;=90,"High")</f>
        <v>Low</v>
      </c>
      <c r="U986" s="7">
        <f>Datos_Limpios[[#This Row],[Number of Complaints or Support]]/Datos_Limpios[[#This Row],[Account Length (in months)]]</f>
        <v>0.14516129032258066</v>
      </c>
      <c r="V986" s="4" t="str" cm="1">
        <f t="array" ref="V986">_xlfn.IFS(H986&lt;30,"Under 30",H986&lt;66,"Middle Age",H986&gt;=66,"Senior")</f>
        <v>Middle Age</v>
      </c>
      <c r="W986" s="4" t="s">
        <v>29</v>
      </c>
    </row>
    <row r="987" spans="1:23" x14ac:dyDescent="0.3">
      <c r="A987" s="4" t="s">
        <v>1102</v>
      </c>
      <c r="B987" s="4" t="s">
        <v>24</v>
      </c>
      <c r="C987" s="4">
        <v>72</v>
      </c>
      <c r="D987" s="4">
        <v>0</v>
      </c>
      <c r="E987" s="4" t="s">
        <v>31</v>
      </c>
      <c r="F987" s="4" t="s">
        <v>129</v>
      </c>
      <c r="G987" s="4" t="s">
        <v>26</v>
      </c>
      <c r="H987" s="4">
        <v>38</v>
      </c>
      <c r="I987" s="4" t="s">
        <v>31</v>
      </c>
      <c r="J987" s="4">
        <v>5</v>
      </c>
      <c r="K987" s="4" t="s">
        <v>46</v>
      </c>
      <c r="L987" s="4" t="s">
        <v>28</v>
      </c>
      <c r="M987" s="4">
        <v>20</v>
      </c>
      <c r="P987" s="5">
        <v>43862</v>
      </c>
      <c r="Q987" s="6">
        <v>17.72068856186738</v>
      </c>
      <c r="R987" s="4">
        <v>4</v>
      </c>
      <c r="S987" s="4" t="str" cm="1">
        <f t="array" ref="S987">_xlfn.IFS(R987=0,"None",R987&lt;3,"Low",R987&lt;6,"Medium",R987&lt;=10,"High")</f>
        <v>Medium</v>
      </c>
      <c r="T987" s="4" t="str" cm="1">
        <f t="array" ref="T987">_xlfn.IFS(M987&lt;=20,"Low",M987&lt;=50,"Medium",M987&lt;=90,"High")</f>
        <v>Low</v>
      </c>
      <c r="U987" s="7">
        <f>Datos_Limpios[[#This Row],[Number of Complaints or Support]]/Datos_Limpios[[#This Row],[Account Length (in months)]]</f>
        <v>5.5555555555555552E-2</v>
      </c>
      <c r="V987" s="4" t="str" cm="1">
        <f t="array" ref="V987">_xlfn.IFS(H987&lt;30,"Under 30",H987&lt;66,"Middle Age",H987&gt;=66,"Senior")</f>
        <v>Middle Age</v>
      </c>
      <c r="W987" s="4" t="s">
        <v>29</v>
      </c>
    </row>
    <row r="988" spans="1:23" x14ac:dyDescent="0.3">
      <c r="A988" s="4" t="s">
        <v>1103</v>
      </c>
      <c r="B988" s="4" t="s">
        <v>24</v>
      </c>
      <c r="C988" s="4">
        <v>17</v>
      </c>
      <c r="D988" s="4">
        <v>0</v>
      </c>
      <c r="E988" s="4" t="s">
        <v>24</v>
      </c>
      <c r="F988" s="4" t="s">
        <v>65</v>
      </c>
      <c r="G988" s="4" t="s">
        <v>26</v>
      </c>
      <c r="H988" s="4">
        <v>60</v>
      </c>
      <c r="I988" s="4" t="s">
        <v>24</v>
      </c>
      <c r="J988" s="4">
        <v>0</v>
      </c>
      <c r="K988" s="4" t="s">
        <v>27</v>
      </c>
      <c r="L988" s="4" t="s">
        <v>35</v>
      </c>
      <c r="M988" s="4">
        <v>38</v>
      </c>
      <c r="P988" s="5">
        <v>44406</v>
      </c>
      <c r="Q988" s="6">
        <v>37.29617813016386</v>
      </c>
      <c r="R988" s="4">
        <v>1</v>
      </c>
      <c r="S988" s="4" t="str" cm="1">
        <f t="array" ref="S988">_xlfn.IFS(R988=0,"None",R988&lt;3,"Low",R988&lt;6,"Medium",R988&lt;=10,"High")</f>
        <v>Low</v>
      </c>
      <c r="T988" s="4" t="str" cm="1">
        <f t="array" ref="T988">_xlfn.IFS(M988&lt;=20,"Low",M988&lt;=50,"Medium",M988&lt;=90,"High")</f>
        <v>Medium</v>
      </c>
      <c r="U988" s="7">
        <f>Datos_Limpios[[#This Row],[Number of Complaints or Support]]/Datos_Limpios[[#This Row],[Account Length (in months)]]</f>
        <v>5.8823529411764705E-2</v>
      </c>
      <c r="V988" s="4" t="str" cm="1">
        <f t="array" ref="V988">_xlfn.IFS(H988&lt;30,"Under 30",H988&lt;66,"Middle Age",H988&gt;=66,"Senior")</f>
        <v>Middle Age</v>
      </c>
      <c r="W988" s="4" t="s">
        <v>43</v>
      </c>
    </row>
    <row r="989" spans="1:23" x14ac:dyDescent="0.3">
      <c r="A989" s="4" t="s">
        <v>1104</v>
      </c>
      <c r="B989" s="4" t="s">
        <v>24</v>
      </c>
      <c r="C989" s="4">
        <v>41</v>
      </c>
      <c r="D989" s="4">
        <v>0</v>
      </c>
      <c r="E989" s="4" t="s">
        <v>24</v>
      </c>
      <c r="F989" s="4" t="s">
        <v>165</v>
      </c>
      <c r="G989" s="4" t="s">
        <v>26</v>
      </c>
      <c r="H989" s="4">
        <v>49</v>
      </c>
      <c r="I989" s="4" t="s">
        <v>31</v>
      </c>
      <c r="J989" s="4">
        <v>3</v>
      </c>
      <c r="K989" s="4" t="s">
        <v>34</v>
      </c>
      <c r="L989" s="4" t="s">
        <v>28</v>
      </c>
      <c r="M989" s="4">
        <v>7</v>
      </c>
      <c r="P989" s="5">
        <v>45120</v>
      </c>
      <c r="Q989" s="6">
        <v>7.983750622275319</v>
      </c>
      <c r="R989" s="4">
        <v>6</v>
      </c>
      <c r="S989" s="4" t="str" cm="1">
        <f t="array" ref="S989">_xlfn.IFS(R989=0,"None",R989&lt;3,"Low",R989&lt;6,"Medium",R989&lt;=10,"High")</f>
        <v>High</v>
      </c>
      <c r="T989" s="4" t="str" cm="1">
        <f t="array" ref="T989">_xlfn.IFS(M989&lt;=20,"Low",M989&lt;=50,"Medium",M989&lt;=90,"High")</f>
        <v>Low</v>
      </c>
      <c r="U989" s="7">
        <f>Datos_Limpios[[#This Row],[Number of Complaints or Support]]/Datos_Limpios[[#This Row],[Account Length (in months)]]</f>
        <v>0.14634146341463414</v>
      </c>
      <c r="V989" s="4" t="str" cm="1">
        <f t="array" ref="V989">_xlfn.IFS(H989&lt;30,"Under 30",H989&lt;66,"Middle Age",H989&gt;=66,"Senior")</f>
        <v>Middle Age</v>
      </c>
      <c r="W989" s="4" t="s">
        <v>40</v>
      </c>
    </row>
    <row r="990" spans="1:23" x14ac:dyDescent="0.3">
      <c r="A990" s="4" t="s">
        <v>1105</v>
      </c>
      <c r="B990" s="4" t="s">
        <v>24</v>
      </c>
      <c r="C990" s="4">
        <v>44</v>
      </c>
      <c r="D990" s="4">
        <v>0</v>
      </c>
      <c r="E990" s="4" t="s">
        <v>24</v>
      </c>
      <c r="F990" s="4" t="s">
        <v>175</v>
      </c>
      <c r="G990" s="4" t="s">
        <v>26</v>
      </c>
      <c r="H990" s="4">
        <v>41</v>
      </c>
      <c r="I990" s="4" t="s">
        <v>24</v>
      </c>
      <c r="J990" s="4">
        <v>0</v>
      </c>
      <c r="K990" s="4" t="s">
        <v>34</v>
      </c>
      <c r="L990" s="4" t="s">
        <v>35</v>
      </c>
      <c r="M990" s="4">
        <v>21</v>
      </c>
      <c r="P990" s="5">
        <v>44765</v>
      </c>
      <c r="Q990" s="6">
        <v>25.04457693754749</v>
      </c>
      <c r="R990" s="4">
        <v>9</v>
      </c>
      <c r="S990" s="4" t="str" cm="1">
        <f t="array" ref="S990">_xlfn.IFS(R990=0,"None",R990&lt;3,"Low",R990&lt;6,"Medium",R990&lt;=10,"High")</f>
        <v>High</v>
      </c>
      <c r="T990" s="4" t="str" cm="1">
        <f t="array" ref="T990">_xlfn.IFS(M990&lt;=20,"Low",M990&lt;=50,"Medium",M990&lt;=90,"High")</f>
        <v>Medium</v>
      </c>
      <c r="U990" s="7">
        <f>Datos_Limpios[[#This Row],[Number of Complaints or Support]]/Datos_Limpios[[#This Row],[Account Length (in months)]]</f>
        <v>0.20454545454545456</v>
      </c>
      <c r="V990" s="4" t="str" cm="1">
        <f t="array" ref="V990">_xlfn.IFS(H990&lt;30,"Under 30",H990&lt;66,"Middle Age",H990&gt;=66,"Senior")</f>
        <v>Middle Age</v>
      </c>
      <c r="W990" s="4" t="s">
        <v>29</v>
      </c>
    </row>
    <row r="991" spans="1:23" x14ac:dyDescent="0.3">
      <c r="A991" s="4" t="s">
        <v>1106</v>
      </c>
      <c r="B991" s="4" t="s">
        <v>24</v>
      </c>
      <c r="C991" s="4">
        <v>65</v>
      </c>
      <c r="D991" s="4">
        <v>0</v>
      </c>
      <c r="E991" s="4" t="s">
        <v>31</v>
      </c>
      <c r="F991" s="4" t="s">
        <v>25</v>
      </c>
      <c r="G991" s="4" t="s">
        <v>33</v>
      </c>
      <c r="H991" s="4">
        <v>84</v>
      </c>
      <c r="I991" s="4" t="s">
        <v>24</v>
      </c>
      <c r="J991" s="4">
        <v>0</v>
      </c>
      <c r="K991" s="4" t="s">
        <v>46</v>
      </c>
      <c r="L991" s="4" t="s">
        <v>35</v>
      </c>
      <c r="M991" s="4">
        <v>42</v>
      </c>
      <c r="P991" s="5">
        <v>45070</v>
      </c>
      <c r="Q991" s="6">
        <v>33.628392657025259</v>
      </c>
      <c r="R991" s="4">
        <v>5</v>
      </c>
      <c r="S991" s="4" t="str" cm="1">
        <f t="array" ref="S991">_xlfn.IFS(R991=0,"None",R991&lt;3,"Low",R991&lt;6,"Medium",R991&lt;=10,"High")</f>
        <v>Medium</v>
      </c>
      <c r="T991" s="4" t="str" cm="1">
        <f t="array" ref="T991">_xlfn.IFS(M991&lt;=20,"Low",M991&lt;=50,"Medium",M991&lt;=90,"High")</f>
        <v>Medium</v>
      </c>
      <c r="U991" s="7">
        <f>Datos_Limpios[[#This Row],[Number of Complaints or Support]]/Datos_Limpios[[#This Row],[Account Length (in months)]]</f>
        <v>7.6923076923076927E-2</v>
      </c>
      <c r="V991" s="4" t="str" cm="1">
        <f t="array" ref="V991">_xlfn.IFS(H991&lt;30,"Under 30",H991&lt;66,"Middle Age",H991&gt;=66,"Senior")</f>
        <v>Senior</v>
      </c>
      <c r="W991" s="4" t="s">
        <v>29</v>
      </c>
    </row>
    <row r="992" spans="1:23" x14ac:dyDescent="0.3">
      <c r="A992" s="4" t="s">
        <v>1107</v>
      </c>
      <c r="B992" s="4" t="s">
        <v>24</v>
      </c>
      <c r="C992" s="4">
        <v>30</v>
      </c>
      <c r="D992" s="4">
        <v>1</v>
      </c>
      <c r="E992" s="4" t="s">
        <v>31</v>
      </c>
      <c r="F992" s="4" t="s">
        <v>65</v>
      </c>
      <c r="G992" s="4" t="s">
        <v>33</v>
      </c>
      <c r="H992" s="4">
        <v>51</v>
      </c>
      <c r="I992" s="4" t="s">
        <v>24</v>
      </c>
      <c r="J992" s="4">
        <v>0</v>
      </c>
      <c r="K992" s="4" t="s">
        <v>27</v>
      </c>
      <c r="L992" s="4" t="s">
        <v>35</v>
      </c>
      <c r="M992" s="4">
        <v>30</v>
      </c>
      <c r="P992" s="5">
        <v>43906</v>
      </c>
      <c r="Q992" s="6">
        <v>34.393306588097872</v>
      </c>
      <c r="R992" s="4">
        <v>9</v>
      </c>
      <c r="S992" s="4" t="str" cm="1">
        <f t="array" ref="S992">_xlfn.IFS(R992=0,"None",R992&lt;3,"Low",R992&lt;6,"Medium",R992&lt;=10,"High")</f>
        <v>High</v>
      </c>
      <c r="T992" s="4" t="str" cm="1">
        <f t="array" ref="T992">_xlfn.IFS(M992&lt;=20,"Low",M992&lt;=50,"Medium",M992&lt;=90,"High")</f>
        <v>Medium</v>
      </c>
      <c r="U992" s="7">
        <f>Datos_Limpios[[#This Row],[Number of Complaints or Support]]/Datos_Limpios[[#This Row],[Account Length (in months)]]</f>
        <v>0.3</v>
      </c>
      <c r="V992" s="4" t="str" cm="1">
        <f t="array" ref="V992">_xlfn.IFS(H992&lt;30,"Under 30",H992&lt;66,"Middle Age",H992&gt;=66,"Senior")</f>
        <v>Middle Age</v>
      </c>
      <c r="W992" s="4" t="s">
        <v>43</v>
      </c>
    </row>
    <row r="993" spans="1:23" x14ac:dyDescent="0.3">
      <c r="A993" s="4" t="s">
        <v>1108</v>
      </c>
      <c r="B993" s="4" t="s">
        <v>31</v>
      </c>
      <c r="C993" s="4">
        <v>3</v>
      </c>
      <c r="D993" s="4">
        <v>2</v>
      </c>
      <c r="E993" s="4" t="s">
        <v>31</v>
      </c>
      <c r="F993" s="4" t="s">
        <v>165</v>
      </c>
      <c r="G993" s="4" t="s">
        <v>33</v>
      </c>
      <c r="H993" s="4">
        <v>28</v>
      </c>
      <c r="I993" s="4" t="s">
        <v>24</v>
      </c>
      <c r="J993" s="4">
        <v>0</v>
      </c>
      <c r="K993" s="4" t="s">
        <v>27</v>
      </c>
      <c r="L993" s="4" t="s">
        <v>35</v>
      </c>
      <c r="M993" s="4">
        <v>20</v>
      </c>
      <c r="N993" s="4" t="s">
        <v>107</v>
      </c>
      <c r="O993" s="4" t="s">
        <v>108</v>
      </c>
      <c r="P993" s="5">
        <v>44041</v>
      </c>
      <c r="Q993" s="6">
        <v>17.402767608666551</v>
      </c>
      <c r="R993" s="4">
        <v>1</v>
      </c>
      <c r="S993" s="4" t="str" cm="1">
        <f t="array" ref="S993">_xlfn.IFS(R993=0,"None",R993&lt;3,"Low",R993&lt;6,"Medium",R993&lt;=10,"High")</f>
        <v>Low</v>
      </c>
      <c r="T993" s="4" t="str" cm="1">
        <f t="array" ref="T993">_xlfn.IFS(M993&lt;=20,"Low",M993&lt;=50,"Medium",M993&lt;=90,"High")</f>
        <v>Low</v>
      </c>
      <c r="U993" s="7">
        <f>Datos_Limpios[[#This Row],[Number of Complaints or Support]]/Datos_Limpios[[#This Row],[Account Length (in months)]]</f>
        <v>0.33333333333333331</v>
      </c>
      <c r="V993" s="4" t="str" cm="1">
        <f t="array" ref="V993">_xlfn.IFS(H993&lt;30,"Under 30",H993&lt;66,"Middle Age",H993&gt;=66,"Senior")</f>
        <v>Under 30</v>
      </c>
      <c r="W993" s="4" t="s">
        <v>40</v>
      </c>
    </row>
    <row r="994" spans="1:23" x14ac:dyDescent="0.3">
      <c r="A994" s="4" t="s">
        <v>1109</v>
      </c>
      <c r="B994" s="4" t="s">
        <v>31</v>
      </c>
      <c r="C994" s="4">
        <v>2</v>
      </c>
      <c r="D994" s="4">
        <v>0</v>
      </c>
      <c r="E994" s="4" t="s">
        <v>31</v>
      </c>
      <c r="F994" s="4" t="s">
        <v>124</v>
      </c>
      <c r="G994" s="4" t="s">
        <v>33</v>
      </c>
      <c r="H994" s="4">
        <v>49</v>
      </c>
      <c r="I994" s="4" t="s">
        <v>24</v>
      </c>
      <c r="J994" s="4">
        <v>0</v>
      </c>
      <c r="K994" s="4" t="s">
        <v>27</v>
      </c>
      <c r="L994" s="4" t="s">
        <v>35</v>
      </c>
      <c r="M994" s="4">
        <v>51</v>
      </c>
      <c r="N994" s="4" t="s">
        <v>38</v>
      </c>
      <c r="O994" s="4" t="s">
        <v>142</v>
      </c>
      <c r="P994" s="5">
        <v>44662</v>
      </c>
      <c r="Q994" s="6">
        <v>57.626892070031808</v>
      </c>
      <c r="R994" s="4">
        <v>8</v>
      </c>
      <c r="S994" s="4" t="str" cm="1">
        <f t="array" ref="S994">_xlfn.IFS(R994=0,"None",R994&lt;3,"Low",R994&lt;6,"Medium",R994&lt;=10,"High")</f>
        <v>High</v>
      </c>
      <c r="T994" s="4" t="str" cm="1">
        <f t="array" ref="T994">_xlfn.IFS(M994&lt;=20,"Low",M994&lt;=50,"Medium",M994&lt;=90,"High")</f>
        <v>High</v>
      </c>
      <c r="U994" s="7">
        <f>Datos_Limpios[[#This Row],[Number of Complaints or Support]]/Datos_Limpios[[#This Row],[Account Length (in months)]]</f>
        <v>4</v>
      </c>
      <c r="V994" s="4" t="str" cm="1">
        <f t="array" ref="V994">_xlfn.IFS(H994&lt;30,"Under 30",H994&lt;66,"Middle Age",H994&gt;=66,"Senior")</f>
        <v>Middle Age</v>
      </c>
      <c r="W994" s="4" t="s">
        <v>43</v>
      </c>
    </row>
    <row r="995" spans="1:23" x14ac:dyDescent="0.3">
      <c r="A995" s="4" t="s">
        <v>1110</v>
      </c>
      <c r="B995" s="4" t="s">
        <v>24</v>
      </c>
      <c r="C995" s="4">
        <v>41</v>
      </c>
      <c r="D995" s="4">
        <v>0</v>
      </c>
      <c r="E995" s="4" t="s">
        <v>31</v>
      </c>
      <c r="F995" s="4" t="s">
        <v>264</v>
      </c>
      <c r="G995" s="4" t="s">
        <v>26</v>
      </c>
      <c r="H995" s="4">
        <v>46</v>
      </c>
      <c r="I995" s="4" t="s">
        <v>24</v>
      </c>
      <c r="J995" s="4">
        <v>0</v>
      </c>
      <c r="K995" s="4" t="s">
        <v>27</v>
      </c>
      <c r="L995" s="4" t="s">
        <v>35</v>
      </c>
      <c r="M995" s="4">
        <v>42</v>
      </c>
      <c r="P995" s="5">
        <v>44717</v>
      </c>
      <c r="Q995" s="6">
        <v>50.177444942493658</v>
      </c>
      <c r="R995" s="4">
        <v>1</v>
      </c>
      <c r="S995" s="4" t="str" cm="1">
        <f t="array" ref="S995">_xlfn.IFS(R995=0,"None",R995&lt;3,"Low",R995&lt;6,"Medium",R995&lt;=10,"High")</f>
        <v>Low</v>
      </c>
      <c r="T995" s="4" t="str" cm="1">
        <f t="array" ref="T995">_xlfn.IFS(M995&lt;=20,"Low",M995&lt;=50,"Medium",M995&lt;=90,"High")</f>
        <v>Medium</v>
      </c>
      <c r="U995" s="7">
        <f>Datos_Limpios[[#This Row],[Number of Complaints or Support]]/Datos_Limpios[[#This Row],[Account Length (in months)]]</f>
        <v>2.4390243902439025E-2</v>
      </c>
      <c r="V995" s="4" t="str" cm="1">
        <f t="array" ref="V995">_xlfn.IFS(H995&lt;30,"Under 30",H995&lt;66,"Middle Age",H995&gt;=66,"Senior")</f>
        <v>Middle Age</v>
      </c>
      <c r="W995" s="4" t="s">
        <v>47</v>
      </c>
    </row>
    <row r="996" spans="1:23" x14ac:dyDescent="0.3">
      <c r="A996" s="4" t="s">
        <v>1111</v>
      </c>
      <c r="B996" s="4" t="s">
        <v>24</v>
      </c>
      <c r="C996" s="4">
        <v>30</v>
      </c>
      <c r="D996" s="4">
        <v>0</v>
      </c>
      <c r="E996" s="4" t="s">
        <v>24</v>
      </c>
      <c r="F996" s="4" t="s">
        <v>367</v>
      </c>
      <c r="G996" s="4" t="s">
        <v>33</v>
      </c>
      <c r="H996" s="4">
        <v>50</v>
      </c>
      <c r="I996" s="4" t="s">
        <v>24</v>
      </c>
      <c r="J996" s="4">
        <v>0</v>
      </c>
      <c r="K996" s="4" t="s">
        <v>34</v>
      </c>
      <c r="L996" s="4" t="s">
        <v>28</v>
      </c>
      <c r="M996" s="4">
        <v>42</v>
      </c>
      <c r="P996" s="5">
        <v>45075</v>
      </c>
      <c r="Q996" s="6">
        <v>48.455190234758852</v>
      </c>
      <c r="R996" s="4">
        <v>10</v>
      </c>
      <c r="S996" s="4" t="str" cm="1">
        <f t="array" ref="S996">_xlfn.IFS(R996=0,"None",R996&lt;3,"Low",R996&lt;6,"Medium",R996&lt;=10,"High")</f>
        <v>High</v>
      </c>
      <c r="T996" s="4" t="str" cm="1">
        <f t="array" ref="T996">_xlfn.IFS(M996&lt;=20,"Low",M996&lt;=50,"Medium",M996&lt;=90,"High")</f>
        <v>Medium</v>
      </c>
      <c r="U996" s="7">
        <f>Datos_Limpios[[#This Row],[Number of Complaints or Support]]/Datos_Limpios[[#This Row],[Account Length (in months)]]</f>
        <v>0.33333333333333331</v>
      </c>
      <c r="V996" s="4" t="str" cm="1">
        <f t="array" ref="V996">_xlfn.IFS(H996&lt;30,"Under 30",H996&lt;66,"Middle Age",H996&gt;=66,"Senior")</f>
        <v>Middle Age</v>
      </c>
      <c r="W996" s="4" t="s">
        <v>29</v>
      </c>
    </row>
    <row r="997" spans="1:23" x14ac:dyDescent="0.3">
      <c r="A997" s="4" t="s">
        <v>1112</v>
      </c>
      <c r="B997" s="4" t="s">
        <v>24</v>
      </c>
      <c r="C997" s="4">
        <v>57</v>
      </c>
      <c r="D997" s="4">
        <v>0</v>
      </c>
      <c r="E997" s="4" t="s">
        <v>31</v>
      </c>
      <c r="F997" s="4" t="s">
        <v>74</v>
      </c>
      <c r="G997" s="4" t="s">
        <v>26</v>
      </c>
      <c r="H997" s="4">
        <v>62</v>
      </c>
      <c r="I997" s="4" t="s">
        <v>24</v>
      </c>
      <c r="J997" s="4">
        <v>0</v>
      </c>
      <c r="K997" s="4" t="s">
        <v>46</v>
      </c>
      <c r="L997" s="4" t="s">
        <v>28</v>
      </c>
      <c r="M997" s="4">
        <v>36</v>
      </c>
      <c r="P997" s="5">
        <v>44791</v>
      </c>
      <c r="Q997" s="6">
        <v>37.255259644620537</v>
      </c>
      <c r="R997" s="4">
        <v>9</v>
      </c>
      <c r="S997" s="4" t="str" cm="1">
        <f t="array" ref="S997">_xlfn.IFS(R997=0,"None",R997&lt;3,"Low",R997&lt;6,"Medium",R997&lt;=10,"High")</f>
        <v>High</v>
      </c>
      <c r="T997" s="4" t="str" cm="1">
        <f t="array" ref="T997">_xlfn.IFS(M997&lt;=20,"Low",M997&lt;=50,"Medium",M997&lt;=90,"High")</f>
        <v>Medium</v>
      </c>
      <c r="U997" s="7">
        <f>Datos_Limpios[[#This Row],[Number of Complaints or Support]]/Datos_Limpios[[#This Row],[Account Length (in months)]]</f>
        <v>0.15789473684210525</v>
      </c>
      <c r="V997" s="4" t="str" cm="1">
        <f t="array" ref="V997">_xlfn.IFS(H997&lt;30,"Under 30",H997&lt;66,"Middle Age",H997&gt;=66,"Senior")</f>
        <v>Middle Age</v>
      </c>
      <c r="W997" s="4" t="s">
        <v>43</v>
      </c>
    </row>
    <row r="998" spans="1:23" x14ac:dyDescent="0.3">
      <c r="A998" s="4" t="s">
        <v>1113</v>
      </c>
      <c r="B998" s="4" t="s">
        <v>24</v>
      </c>
      <c r="C998" s="4">
        <v>70</v>
      </c>
      <c r="D998" s="4">
        <v>0</v>
      </c>
      <c r="E998" s="4" t="s">
        <v>24</v>
      </c>
      <c r="F998" s="4" t="s">
        <v>140</v>
      </c>
      <c r="G998" s="4" t="s">
        <v>26</v>
      </c>
      <c r="H998" s="4">
        <v>43</v>
      </c>
      <c r="I998" s="4" t="s">
        <v>24</v>
      </c>
      <c r="J998" s="4">
        <v>0</v>
      </c>
      <c r="K998" s="4" t="s">
        <v>46</v>
      </c>
      <c r="L998" s="4" t="s">
        <v>28</v>
      </c>
      <c r="M998" s="4">
        <v>8</v>
      </c>
      <c r="P998" s="5">
        <v>44072</v>
      </c>
      <c r="Q998" s="6">
        <v>6.4387659791179264</v>
      </c>
      <c r="R998" s="4">
        <v>1</v>
      </c>
      <c r="S998" s="4" t="str" cm="1">
        <f t="array" ref="S998">_xlfn.IFS(R998=0,"None",R998&lt;3,"Low",R998&lt;6,"Medium",R998&lt;=10,"High")</f>
        <v>Low</v>
      </c>
      <c r="T998" s="4" t="str" cm="1">
        <f t="array" ref="T998">_xlfn.IFS(M998&lt;=20,"Low",M998&lt;=50,"Medium",M998&lt;=90,"High")</f>
        <v>Low</v>
      </c>
      <c r="U998" s="7">
        <f>Datos_Limpios[[#This Row],[Number of Complaints or Support]]/Datos_Limpios[[#This Row],[Account Length (in months)]]</f>
        <v>1.4285714285714285E-2</v>
      </c>
      <c r="V998" s="4" t="str" cm="1">
        <f t="array" ref="V998">_xlfn.IFS(H998&lt;30,"Under 30",H998&lt;66,"Middle Age",H998&gt;=66,"Senior")</f>
        <v>Middle Age</v>
      </c>
      <c r="W998" s="4" t="s">
        <v>40</v>
      </c>
    </row>
    <row r="999" spans="1:23" x14ac:dyDescent="0.3">
      <c r="A999" s="4" t="s">
        <v>1114</v>
      </c>
      <c r="B999" s="4" t="s">
        <v>24</v>
      </c>
      <c r="C999" s="4">
        <v>67</v>
      </c>
      <c r="D999" s="4">
        <v>0</v>
      </c>
      <c r="E999" s="4" t="s">
        <v>24</v>
      </c>
      <c r="F999" s="4" t="s">
        <v>175</v>
      </c>
      <c r="G999" s="4" t="s">
        <v>26</v>
      </c>
      <c r="H999" s="4">
        <v>52</v>
      </c>
      <c r="I999" s="4" t="s">
        <v>31</v>
      </c>
      <c r="J999" s="4">
        <v>3</v>
      </c>
      <c r="K999" s="4" t="s">
        <v>46</v>
      </c>
      <c r="L999" s="4" t="s">
        <v>28</v>
      </c>
      <c r="M999" s="4">
        <v>8</v>
      </c>
      <c r="P999" s="5">
        <v>44531</v>
      </c>
      <c r="Q999" s="6">
        <v>6.4332440621283959</v>
      </c>
      <c r="R999" s="4">
        <v>5</v>
      </c>
      <c r="S999" s="4" t="str" cm="1">
        <f t="array" ref="S999">_xlfn.IFS(R999=0,"None",R999&lt;3,"Low",R999&lt;6,"Medium",R999&lt;=10,"High")</f>
        <v>Medium</v>
      </c>
      <c r="T999" s="4" t="str" cm="1">
        <f t="array" ref="T999">_xlfn.IFS(M999&lt;=20,"Low",M999&lt;=50,"Medium",M999&lt;=90,"High")</f>
        <v>Low</v>
      </c>
      <c r="U999" s="7">
        <f>Datos_Limpios[[#This Row],[Number of Complaints or Support]]/Datos_Limpios[[#This Row],[Account Length (in months)]]</f>
        <v>7.4626865671641784E-2</v>
      </c>
      <c r="V999" s="4" t="str" cm="1">
        <f t="array" ref="V999">_xlfn.IFS(H999&lt;30,"Under 30",H999&lt;66,"Middle Age",H999&gt;=66,"Senior")</f>
        <v>Middle Age</v>
      </c>
      <c r="W999" s="4" t="s">
        <v>29</v>
      </c>
    </row>
    <row r="1000" spans="1:23" x14ac:dyDescent="0.3">
      <c r="A1000" s="4" t="s">
        <v>1115</v>
      </c>
      <c r="B1000" s="4" t="s">
        <v>24</v>
      </c>
      <c r="C1000" s="4">
        <v>60</v>
      </c>
      <c r="D1000" s="4">
        <v>0</v>
      </c>
      <c r="E1000" s="4" t="s">
        <v>31</v>
      </c>
      <c r="F1000" s="4" t="s">
        <v>98</v>
      </c>
      <c r="G1000" s="4" t="s">
        <v>33</v>
      </c>
      <c r="H1000" s="4">
        <v>68</v>
      </c>
      <c r="I1000" s="4" t="s">
        <v>31</v>
      </c>
      <c r="J1000" s="4">
        <v>2</v>
      </c>
      <c r="K1000" s="4" t="s">
        <v>46</v>
      </c>
      <c r="L1000" s="4" t="s">
        <v>35</v>
      </c>
      <c r="M1000" s="4">
        <v>40</v>
      </c>
      <c r="P1000" s="5">
        <v>44115</v>
      </c>
      <c r="Q1000" s="6">
        <v>43.892938784216327</v>
      </c>
      <c r="R1000" s="4">
        <v>7</v>
      </c>
      <c r="S1000" s="4" t="str" cm="1">
        <f t="array" ref="S1000">_xlfn.IFS(R1000=0,"None",R1000&lt;3,"Low",R1000&lt;6,"Medium",R1000&lt;=10,"High")</f>
        <v>High</v>
      </c>
      <c r="T1000" s="4" t="str" cm="1">
        <f t="array" ref="T1000">_xlfn.IFS(M1000&lt;=20,"Low",M1000&lt;=50,"Medium",M1000&lt;=90,"High")</f>
        <v>Medium</v>
      </c>
      <c r="U1000" s="7">
        <f>Datos_Limpios[[#This Row],[Number of Complaints or Support]]/Datos_Limpios[[#This Row],[Account Length (in months)]]</f>
        <v>0.11666666666666667</v>
      </c>
      <c r="V1000" s="4" t="str" cm="1">
        <f t="array" ref="V1000">_xlfn.IFS(H1000&lt;30,"Under 30",H1000&lt;66,"Middle Age",H1000&gt;=66,"Senior")</f>
        <v>Senior</v>
      </c>
      <c r="W1000" s="4" t="s">
        <v>29</v>
      </c>
    </row>
    <row r="1001" spans="1:23" x14ac:dyDescent="0.3">
      <c r="A1001" s="4" t="s">
        <v>1116</v>
      </c>
      <c r="B1001" s="4" t="s">
        <v>31</v>
      </c>
      <c r="C1001" s="4">
        <v>1</v>
      </c>
      <c r="D1001" s="4">
        <v>3</v>
      </c>
      <c r="E1001" s="4" t="s">
        <v>24</v>
      </c>
      <c r="F1001" s="4" t="s">
        <v>74</v>
      </c>
      <c r="G1001" s="4" t="s">
        <v>26</v>
      </c>
      <c r="H1001" s="4">
        <v>78</v>
      </c>
      <c r="I1001" s="4" t="s">
        <v>24</v>
      </c>
      <c r="J1001" s="4">
        <v>0</v>
      </c>
      <c r="K1001" s="4" t="s">
        <v>27</v>
      </c>
      <c r="L1001" s="4" t="s">
        <v>35</v>
      </c>
      <c r="M1001" s="4">
        <v>37</v>
      </c>
      <c r="N1001" s="4" t="s">
        <v>38</v>
      </c>
      <c r="O1001" s="4" t="s">
        <v>142</v>
      </c>
      <c r="P1001" s="5">
        <v>44260</v>
      </c>
      <c r="Q1001" s="6">
        <v>31.305244011934121</v>
      </c>
      <c r="R1001" s="4">
        <v>6</v>
      </c>
      <c r="S1001" s="4" t="str" cm="1">
        <f t="array" ref="S1001">_xlfn.IFS(R1001=0,"None",R1001&lt;3,"Low",R1001&lt;6,"Medium",R1001&lt;=10,"High")</f>
        <v>High</v>
      </c>
      <c r="T1001" s="4" t="str" cm="1">
        <f t="array" ref="T1001">_xlfn.IFS(M1001&lt;=20,"Low",M1001&lt;=50,"Medium",M1001&lt;=90,"High")</f>
        <v>Medium</v>
      </c>
      <c r="U1001" s="7">
        <f>Datos_Limpios[[#This Row],[Number of Complaints or Support]]/Datos_Limpios[[#This Row],[Account Length (in months)]]</f>
        <v>6</v>
      </c>
      <c r="V1001" s="4" t="str" cm="1">
        <f t="array" ref="V1001">_xlfn.IFS(H1001&lt;30,"Under 30",H1001&lt;66,"Middle Age",H1001&gt;=66,"Senior")</f>
        <v>Senior</v>
      </c>
      <c r="W1001" s="4" t="s">
        <v>43</v>
      </c>
    </row>
    <row r="1002" spans="1:23" x14ac:dyDescent="0.3">
      <c r="A1002" s="4" t="s">
        <v>1117</v>
      </c>
      <c r="B1002" s="4" t="s">
        <v>31</v>
      </c>
      <c r="C1002" s="4">
        <v>9</v>
      </c>
      <c r="D1002" s="4">
        <v>0</v>
      </c>
      <c r="E1002" s="4" t="s">
        <v>31</v>
      </c>
      <c r="F1002" s="4" t="s">
        <v>25</v>
      </c>
      <c r="G1002" s="4" t="s">
        <v>33</v>
      </c>
      <c r="H1002" s="4">
        <v>69</v>
      </c>
      <c r="I1002" s="4" t="s">
        <v>24</v>
      </c>
      <c r="J1002" s="4">
        <v>0</v>
      </c>
      <c r="K1002" s="4" t="s">
        <v>27</v>
      </c>
      <c r="L1002" s="4" t="s">
        <v>35</v>
      </c>
      <c r="M1002" s="4">
        <v>60</v>
      </c>
      <c r="N1002" s="4" t="s">
        <v>38</v>
      </c>
      <c r="O1002" s="4" t="s">
        <v>125</v>
      </c>
      <c r="P1002" s="5">
        <v>44285</v>
      </c>
      <c r="Q1002" s="6">
        <v>53.190908440457022</v>
      </c>
      <c r="R1002" s="4">
        <v>7</v>
      </c>
      <c r="S1002" s="4" t="str" cm="1">
        <f t="array" ref="S1002">_xlfn.IFS(R1002=0,"None",R1002&lt;3,"Low",R1002&lt;6,"Medium",R1002&lt;=10,"High")</f>
        <v>High</v>
      </c>
      <c r="T1002" s="4" t="str" cm="1">
        <f t="array" ref="T1002">_xlfn.IFS(M1002&lt;=20,"Low",M1002&lt;=50,"Medium",M1002&lt;=90,"High")</f>
        <v>High</v>
      </c>
      <c r="U1002" s="7">
        <f>Datos_Limpios[[#This Row],[Number of Complaints or Support]]/Datos_Limpios[[#This Row],[Account Length (in months)]]</f>
        <v>0.77777777777777779</v>
      </c>
      <c r="V1002" s="4" t="str" cm="1">
        <f t="array" ref="V1002">_xlfn.IFS(H1002&lt;30,"Under 30",H1002&lt;66,"Middle Age",H1002&gt;=66,"Senior")</f>
        <v>Senior</v>
      </c>
      <c r="W1002" s="4" t="s">
        <v>29</v>
      </c>
    </row>
    <row r="1003" spans="1:23" x14ac:dyDescent="0.3">
      <c r="A1003" s="4" t="s">
        <v>1118</v>
      </c>
      <c r="B1003" s="4" t="s">
        <v>24</v>
      </c>
      <c r="C1003" s="4">
        <v>1</v>
      </c>
      <c r="D1003" s="4">
        <v>0</v>
      </c>
      <c r="E1003" s="4" t="s">
        <v>31</v>
      </c>
      <c r="F1003" s="4" t="s">
        <v>157</v>
      </c>
      <c r="G1003" s="4" t="s">
        <v>26</v>
      </c>
      <c r="H1003" s="4">
        <v>34</v>
      </c>
      <c r="I1003" s="4" t="s">
        <v>24</v>
      </c>
      <c r="J1003" s="4">
        <v>0</v>
      </c>
      <c r="K1003" s="4" t="s">
        <v>27</v>
      </c>
      <c r="L1003" s="4" t="s">
        <v>28</v>
      </c>
      <c r="M1003" s="4">
        <v>23</v>
      </c>
      <c r="P1003" s="5">
        <v>44939</v>
      </c>
      <c r="Q1003" s="6">
        <v>24.728622599736209</v>
      </c>
      <c r="R1003" s="4">
        <v>9</v>
      </c>
      <c r="S1003" s="4" t="str" cm="1">
        <f t="array" ref="S1003">_xlfn.IFS(R1003=0,"None",R1003&lt;3,"Low",R1003&lt;6,"Medium",R1003&lt;=10,"High")</f>
        <v>High</v>
      </c>
      <c r="T1003" s="4" t="str" cm="1">
        <f t="array" ref="T1003">_xlfn.IFS(M1003&lt;=20,"Low",M1003&lt;=50,"Medium",M1003&lt;=90,"High")</f>
        <v>Medium</v>
      </c>
      <c r="U1003" s="7">
        <f>Datos_Limpios[[#This Row],[Number of Complaints or Support]]/Datos_Limpios[[#This Row],[Account Length (in months)]]</f>
        <v>9</v>
      </c>
      <c r="V1003" s="4" t="str" cm="1">
        <f t="array" ref="V1003">_xlfn.IFS(H1003&lt;30,"Under 30",H1003&lt;66,"Middle Age",H1003&gt;=66,"Senior")</f>
        <v>Middle Age</v>
      </c>
      <c r="W1003" s="4" t="s">
        <v>47</v>
      </c>
    </row>
    <row r="1004" spans="1:23" x14ac:dyDescent="0.3">
      <c r="A1004" s="4" t="s">
        <v>1119</v>
      </c>
      <c r="B1004" s="4" t="s">
        <v>31</v>
      </c>
      <c r="C1004" s="4">
        <v>68</v>
      </c>
      <c r="D1004" s="4">
        <v>1</v>
      </c>
      <c r="E1004" s="4" t="s">
        <v>31</v>
      </c>
      <c r="F1004" s="4" t="s">
        <v>213</v>
      </c>
      <c r="G1004" s="4" t="s">
        <v>26</v>
      </c>
      <c r="H1004" s="4">
        <v>67</v>
      </c>
      <c r="I1004" s="4" t="s">
        <v>24</v>
      </c>
      <c r="J1004" s="4">
        <v>0</v>
      </c>
      <c r="K1004" s="4" t="s">
        <v>27</v>
      </c>
      <c r="L1004" s="4" t="s">
        <v>35</v>
      </c>
      <c r="M1004" s="4">
        <v>35</v>
      </c>
      <c r="N1004" s="4" t="s">
        <v>38</v>
      </c>
      <c r="O1004" s="4" t="s">
        <v>125</v>
      </c>
      <c r="P1004" s="5">
        <v>45167</v>
      </c>
      <c r="Q1004" s="6">
        <v>36.023231858223568</v>
      </c>
      <c r="R1004" s="4">
        <v>0</v>
      </c>
      <c r="S1004" s="4" t="str" cm="1">
        <f t="array" ref="S1004">_xlfn.IFS(R1004=0,"None",R1004&lt;3,"Low",R1004&lt;6,"Medium",R1004&lt;=10,"High")</f>
        <v>None</v>
      </c>
      <c r="T1004" s="4" t="str" cm="1">
        <f t="array" ref="T1004">_xlfn.IFS(M1004&lt;=20,"Low",M1004&lt;=50,"Medium",M1004&lt;=90,"High")</f>
        <v>Medium</v>
      </c>
      <c r="U1004" s="7">
        <f>Datos_Limpios[[#This Row],[Number of Complaints or Support]]/Datos_Limpios[[#This Row],[Account Length (in months)]]</f>
        <v>0</v>
      </c>
      <c r="V1004" s="4" t="str" cm="1">
        <f t="array" ref="V1004">_xlfn.IFS(H1004&lt;30,"Under 30",H1004&lt;66,"Middle Age",H1004&gt;=66,"Senior")</f>
        <v>Senior</v>
      </c>
      <c r="W1004" s="4" t="s">
        <v>47</v>
      </c>
    </row>
    <row r="1005" spans="1:23" x14ac:dyDescent="0.3">
      <c r="A1005" s="4" t="s">
        <v>1120</v>
      </c>
      <c r="B1005" s="4" t="s">
        <v>24</v>
      </c>
      <c r="C1005" s="4">
        <v>8</v>
      </c>
      <c r="D1005" s="4">
        <v>0</v>
      </c>
      <c r="E1005" s="4" t="s">
        <v>31</v>
      </c>
      <c r="F1005" s="4" t="s">
        <v>165</v>
      </c>
      <c r="G1005" s="4" t="s">
        <v>26</v>
      </c>
      <c r="H1005" s="4">
        <v>55</v>
      </c>
      <c r="I1005" s="4" t="s">
        <v>24</v>
      </c>
      <c r="J1005" s="4">
        <v>0</v>
      </c>
      <c r="K1005" s="4" t="s">
        <v>27</v>
      </c>
      <c r="L1005" s="4" t="s">
        <v>35</v>
      </c>
      <c r="M1005" s="4">
        <v>38</v>
      </c>
      <c r="P1005" s="5">
        <v>44234</v>
      </c>
      <c r="Q1005" s="6">
        <v>38.749797038795528</v>
      </c>
      <c r="R1005" s="4">
        <v>7</v>
      </c>
      <c r="S1005" s="4" t="str" cm="1">
        <f t="array" ref="S1005">_xlfn.IFS(R1005=0,"None",R1005&lt;3,"Low",R1005&lt;6,"Medium",R1005&lt;=10,"High")</f>
        <v>High</v>
      </c>
      <c r="T1005" s="4" t="str" cm="1">
        <f t="array" ref="T1005">_xlfn.IFS(M1005&lt;=20,"Low",M1005&lt;=50,"Medium",M1005&lt;=90,"High")</f>
        <v>Medium</v>
      </c>
      <c r="U1005" s="7">
        <f>Datos_Limpios[[#This Row],[Number of Complaints or Support]]/Datos_Limpios[[#This Row],[Account Length (in months)]]</f>
        <v>0.875</v>
      </c>
      <c r="V1005" s="4" t="str" cm="1">
        <f t="array" ref="V1005">_xlfn.IFS(H1005&lt;30,"Under 30",H1005&lt;66,"Middle Age",H1005&gt;=66,"Senior")</f>
        <v>Middle Age</v>
      </c>
      <c r="W1005" s="4" t="s">
        <v>40</v>
      </c>
    </row>
    <row r="1006" spans="1:23" x14ac:dyDescent="0.3">
      <c r="A1006" s="4" t="s">
        <v>1121</v>
      </c>
      <c r="B1006" s="4" t="s">
        <v>24</v>
      </c>
      <c r="C1006" s="4">
        <v>63</v>
      </c>
      <c r="D1006" s="4">
        <v>0</v>
      </c>
      <c r="E1006" s="4" t="s">
        <v>24</v>
      </c>
      <c r="F1006" s="4" t="s">
        <v>175</v>
      </c>
      <c r="G1006" s="4" t="s">
        <v>33</v>
      </c>
      <c r="H1006" s="4">
        <v>38</v>
      </c>
      <c r="I1006" s="4" t="s">
        <v>24</v>
      </c>
      <c r="J1006" s="4">
        <v>0</v>
      </c>
      <c r="K1006" s="4" t="s">
        <v>46</v>
      </c>
      <c r="L1006" s="4" t="s">
        <v>28</v>
      </c>
      <c r="M1006" s="4">
        <v>7</v>
      </c>
      <c r="P1006" s="5">
        <v>44116</v>
      </c>
      <c r="Q1006" s="6">
        <v>5.9412838903092986</v>
      </c>
      <c r="R1006" s="4">
        <v>7</v>
      </c>
      <c r="S1006" s="4" t="str" cm="1">
        <f t="array" ref="S1006">_xlfn.IFS(R1006=0,"None",R1006&lt;3,"Low",R1006&lt;6,"Medium",R1006&lt;=10,"High")</f>
        <v>High</v>
      </c>
      <c r="T1006" s="4" t="str" cm="1">
        <f t="array" ref="T1006">_xlfn.IFS(M1006&lt;=20,"Low",M1006&lt;=50,"Medium",M1006&lt;=90,"High")</f>
        <v>Low</v>
      </c>
      <c r="U1006" s="7">
        <f>Datos_Limpios[[#This Row],[Number of Complaints or Support]]/Datos_Limpios[[#This Row],[Account Length (in months)]]</f>
        <v>0.1111111111111111</v>
      </c>
      <c r="V1006" s="4" t="str" cm="1">
        <f t="array" ref="V1006">_xlfn.IFS(H1006&lt;30,"Under 30",H1006&lt;66,"Middle Age",H1006&gt;=66,"Senior")</f>
        <v>Middle Age</v>
      </c>
      <c r="W1006" s="4" t="s">
        <v>29</v>
      </c>
    </row>
    <row r="1007" spans="1:23" x14ac:dyDescent="0.3">
      <c r="A1007" s="4" t="s">
        <v>1122</v>
      </c>
      <c r="B1007" s="4" t="s">
        <v>24</v>
      </c>
      <c r="C1007" s="4">
        <v>69</v>
      </c>
      <c r="D1007" s="4">
        <v>1</v>
      </c>
      <c r="E1007" s="4" t="s">
        <v>24</v>
      </c>
      <c r="F1007" s="4" t="s">
        <v>58</v>
      </c>
      <c r="G1007" s="4" t="s">
        <v>26</v>
      </c>
      <c r="H1007" s="4">
        <v>24</v>
      </c>
      <c r="I1007" s="4" t="s">
        <v>24</v>
      </c>
      <c r="J1007" s="4">
        <v>0</v>
      </c>
      <c r="K1007" s="4" t="s">
        <v>34</v>
      </c>
      <c r="L1007" s="4" t="s">
        <v>35</v>
      </c>
      <c r="M1007" s="4">
        <v>12</v>
      </c>
      <c r="P1007" s="5">
        <v>43942</v>
      </c>
      <c r="Q1007" s="6">
        <v>9.8719844139235242</v>
      </c>
      <c r="R1007" s="4">
        <v>5</v>
      </c>
      <c r="S1007" s="4" t="str" cm="1">
        <f t="array" ref="S1007">_xlfn.IFS(R1007=0,"None",R1007&lt;3,"Low",R1007&lt;6,"Medium",R1007&lt;=10,"High")</f>
        <v>Medium</v>
      </c>
      <c r="T1007" s="4" t="str" cm="1">
        <f t="array" ref="T1007">_xlfn.IFS(M1007&lt;=20,"Low",M1007&lt;=50,"Medium",M1007&lt;=90,"High")</f>
        <v>Low</v>
      </c>
      <c r="U1007" s="7">
        <f>Datos_Limpios[[#This Row],[Number of Complaints or Support]]/Datos_Limpios[[#This Row],[Account Length (in months)]]</f>
        <v>7.2463768115942032E-2</v>
      </c>
      <c r="V1007" s="4" t="str" cm="1">
        <f t="array" ref="V1007">_xlfn.IFS(H1007&lt;30,"Under 30",H1007&lt;66,"Middle Age",H1007&gt;=66,"Senior")</f>
        <v>Under 30</v>
      </c>
      <c r="W1007" s="4" t="s">
        <v>29</v>
      </c>
    </row>
    <row r="1008" spans="1:23" x14ac:dyDescent="0.3">
      <c r="A1008" s="4" t="s">
        <v>1123</v>
      </c>
      <c r="B1008" s="4" t="s">
        <v>31</v>
      </c>
      <c r="C1008" s="4">
        <v>2</v>
      </c>
      <c r="D1008" s="4">
        <v>5</v>
      </c>
      <c r="E1008" s="4" t="s">
        <v>31</v>
      </c>
      <c r="F1008" s="4" t="s">
        <v>147</v>
      </c>
      <c r="G1008" s="4" t="s">
        <v>26</v>
      </c>
      <c r="H1008" s="4">
        <v>54</v>
      </c>
      <c r="I1008" s="4" t="s">
        <v>24</v>
      </c>
      <c r="J1008" s="4">
        <v>0</v>
      </c>
      <c r="K1008" s="4" t="s">
        <v>27</v>
      </c>
      <c r="L1008" s="4" t="s">
        <v>35</v>
      </c>
      <c r="M1008" s="4">
        <v>43</v>
      </c>
      <c r="N1008" s="4" t="s">
        <v>107</v>
      </c>
      <c r="O1008" s="4" t="s">
        <v>108</v>
      </c>
      <c r="P1008" s="5">
        <v>44519</v>
      </c>
      <c r="Q1008" s="6">
        <v>43.073323573915701</v>
      </c>
      <c r="R1008" s="4">
        <v>5</v>
      </c>
      <c r="S1008" s="4" t="str" cm="1">
        <f t="array" ref="S1008">_xlfn.IFS(R1008=0,"None",R1008&lt;3,"Low",R1008&lt;6,"Medium",R1008&lt;=10,"High")</f>
        <v>Medium</v>
      </c>
      <c r="T1008" s="4" t="str" cm="1">
        <f t="array" ref="T1008">_xlfn.IFS(M1008&lt;=20,"Low",M1008&lt;=50,"Medium",M1008&lt;=90,"High")</f>
        <v>Medium</v>
      </c>
      <c r="U1008" s="7">
        <f>Datos_Limpios[[#This Row],[Number of Complaints or Support]]/Datos_Limpios[[#This Row],[Account Length (in months)]]</f>
        <v>2.5</v>
      </c>
      <c r="V1008" s="4" t="str" cm="1">
        <f t="array" ref="V1008">_xlfn.IFS(H1008&lt;30,"Under 30",H1008&lt;66,"Middle Age",H1008&gt;=66,"Senior")</f>
        <v>Middle Age</v>
      </c>
      <c r="W1008" s="4" t="s">
        <v>43</v>
      </c>
    </row>
    <row r="1009" spans="1:23" x14ac:dyDescent="0.3">
      <c r="A1009" s="4" t="s">
        <v>1124</v>
      </c>
      <c r="B1009" s="4" t="s">
        <v>24</v>
      </c>
      <c r="C1009" s="4">
        <v>48</v>
      </c>
      <c r="D1009" s="4">
        <v>0</v>
      </c>
      <c r="E1009" s="4" t="s">
        <v>24</v>
      </c>
      <c r="F1009" s="4" t="s">
        <v>106</v>
      </c>
      <c r="G1009" s="4" t="s">
        <v>26</v>
      </c>
      <c r="H1009" s="4">
        <v>33</v>
      </c>
      <c r="I1009" s="4" t="s">
        <v>24</v>
      </c>
      <c r="J1009" s="4">
        <v>0</v>
      </c>
      <c r="K1009" s="4" t="s">
        <v>34</v>
      </c>
      <c r="L1009" s="4" t="s">
        <v>35</v>
      </c>
      <c r="M1009" s="4">
        <v>9</v>
      </c>
      <c r="P1009" s="5">
        <v>44287</v>
      </c>
      <c r="Q1009" s="6">
        <v>9.8224743433679702</v>
      </c>
      <c r="R1009" s="4">
        <v>4</v>
      </c>
      <c r="S1009" s="4" t="str" cm="1">
        <f t="array" ref="S1009">_xlfn.IFS(R1009=0,"None",R1009&lt;3,"Low",R1009&lt;6,"Medium",R1009&lt;=10,"High")</f>
        <v>Medium</v>
      </c>
      <c r="T1009" s="4" t="str" cm="1">
        <f t="array" ref="T1009">_xlfn.IFS(M1009&lt;=20,"Low",M1009&lt;=50,"Medium",M1009&lt;=90,"High")</f>
        <v>Low</v>
      </c>
      <c r="U1009" s="7">
        <f>Datos_Limpios[[#This Row],[Number of Complaints or Support]]/Datos_Limpios[[#This Row],[Account Length (in months)]]</f>
        <v>8.3333333333333329E-2</v>
      </c>
      <c r="V1009" s="4" t="str" cm="1">
        <f t="array" ref="V1009">_xlfn.IFS(H1009&lt;30,"Under 30",H1009&lt;66,"Middle Age",H1009&gt;=66,"Senior")</f>
        <v>Middle Age</v>
      </c>
      <c r="W1009" s="4" t="s">
        <v>29</v>
      </c>
    </row>
    <row r="1010" spans="1:23" x14ac:dyDescent="0.3">
      <c r="A1010" s="4" t="s">
        <v>1125</v>
      </c>
      <c r="B1010" s="4" t="s">
        <v>31</v>
      </c>
      <c r="C1010" s="4">
        <v>1</v>
      </c>
      <c r="D1010" s="4">
        <v>0</v>
      </c>
      <c r="E1010" s="4" t="s">
        <v>31</v>
      </c>
      <c r="F1010" s="4" t="s">
        <v>264</v>
      </c>
      <c r="G1010" s="4" t="s">
        <v>33</v>
      </c>
      <c r="H1010" s="4">
        <v>26</v>
      </c>
      <c r="I1010" s="4" t="s">
        <v>24</v>
      </c>
      <c r="J1010" s="4">
        <v>0</v>
      </c>
      <c r="K1010" s="4" t="s">
        <v>27</v>
      </c>
      <c r="L1010" s="4" t="s">
        <v>35</v>
      </c>
      <c r="M1010" s="4">
        <v>31</v>
      </c>
      <c r="N1010" s="4" t="s">
        <v>75</v>
      </c>
      <c r="O1010" s="4" t="s">
        <v>133</v>
      </c>
      <c r="P1010" s="5">
        <v>44773</v>
      </c>
      <c r="Q1010" s="6">
        <v>28.036900319938471</v>
      </c>
      <c r="R1010" s="4">
        <v>1</v>
      </c>
      <c r="S1010" s="4" t="str" cm="1">
        <f t="array" ref="S1010">_xlfn.IFS(R1010=0,"None",R1010&lt;3,"Low",R1010&lt;6,"Medium",R1010&lt;=10,"High")</f>
        <v>Low</v>
      </c>
      <c r="T1010" s="4" t="str" cm="1">
        <f t="array" ref="T1010">_xlfn.IFS(M1010&lt;=20,"Low",M1010&lt;=50,"Medium",M1010&lt;=90,"High")</f>
        <v>Medium</v>
      </c>
      <c r="U1010" s="7">
        <f>Datos_Limpios[[#This Row],[Number of Complaints or Support]]/Datos_Limpios[[#This Row],[Account Length (in months)]]</f>
        <v>1</v>
      </c>
      <c r="V1010" s="4" t="str" cm="1">
        <f t="array" ref="V1010">_xlfn.IFS(H1010&lt;30,"Under 30",H1010&lt;66,"Middle Age",H1010&gt;=66,"Senior")</f>
        <v>Under 30</v>
      </c>
      <c r="W1010" s="4" t="s">
        <v>47</v>
      </c>
    </row>
    <row r="1011" spans="1:23" x14ac:dyDescent="0.3">
      <c r="A1011" s="4" t="s">
        <v>1126</v>
      </c>
      <c r="B1011" s="4" t="s">
        <v>31</v>
      </c>
      <c r="C1011" s="4">
        <v>24</v>
      </c>
      <c r="D1011" s="4">
        <v>2</v>
      </c>
      <c r="E1011" s="4" t="s">
        <v>31</v>
      </c>
      <c r="F1011" s="4" t="s">
        <v>132</v>
      </c>
      <c r="G1011" s="4" t="s">
        <v>33</v>
      </c>
      <c r="H1011" s="4">
        <v>25</v>
      </c>
      <c r="I1011" s="4" t="s">
        <v>24</v>
      </c>
      <c r="J1011" s="4">
        <v>0</v>
      </c>
      <c r="K1011" s="4" t="s">
        <v>27</v>
      </c>
      <c r="L1011" s="4" t="s">
        <v>115</v>
      </c>
      <c r="M1011" s="4">
        <v>46</v>
      </c>
      <c r="N1011" s="4" t="s">
        <v>38</v>
      </c>
      <c r="O1011" s="4" t="s">
        <v>142</v>
      </c>
      <c r="P1011" s="5">
        <v>44691</v>
      </c>
      <c r="Q1011" s="6">
        <v>44.802479019977817</v>
      </c>
      <c r="R1011" s="4">
        <v>0</v>
      </c>
      <c r="S1011" s="4" t="str" cm="1">
        <f t="array" ref="S1011">_xlfn.IFS(R1011=0,"None",R1011&lt;3,"Low",R1011&lt;6,"Medium",R1011&lt;=10,"High")</f>
        <v>None</v>
      </c>
      <c r="T1011" s="4" t="str" cm="1">
        <f t="array" ref="T1011">_xlfn.IFS(M1011&lt;=20,"Low",M1011&lt;=50,"Medium",M1011&lt;=90,"High")</f>
        <v>Medium</v>
      </c>
      <c r="U1011" s="7">
        <f>Datos_Limpios[[#This Row],[Number of Complaints or Support]]/Datos_Limpios[[#This Row],[Account Length (in months)]]</f>
        <v>0</v>
      </c>
      <c r="V1011" s="4" t="str" cm="1">
        <f t="array" ref="V1011">_xlfn.IFS(H1011&lt;30,"Under 30",H1011&lt;66,"Middle Age",H1011&gt;=66,"Senior")</f>
        <v>Under 30</v>
      </c>
      <c r="W1011" s="4" t="s">
        <v>43</v>
      </c>
    </row>
    <row r="1012" spans="1:23" x14ac:dyDescent="0.3">
      <c r="A1012" s="4" t="s">
        <v>1127</v>
      </c>
      <c r="B1012" s="4" t="s">
        <v>24</v>
      </c>
      <c r="C1012" s="4">
        <v>14</v>
      </c>
      <c r="D1012" s="4">
        <v>0</v>
      </c>
      <c r="E1012" s="4" t="s">
        <v>24</v>
      </c>
      <c r="F1012" s="4" t="s">
        <v>63</v>
      </c>
      <c r="G1012" s="4" t="s">
        <v>33</v>
      </c>
      <c r="H1012" s="4">
        <v>33</v>
      </c>
      <c r="I1012" s="4" t="s">
        <v>31</v>
      </c>
      <c r="J1012" s="4">
        <v>4</v>
      </c>
      <c r="K1012" s="4" t="s">
        <v>46</v>
      </c>
      <c r="L1012" s="4" t="s">
        <v>28</v>
      </c>
      <c r="M1012" s="4">
        <v>10</v>
      </c>
      <c r="P1012" s="5">
        <v>44845</v>
      </c>
      <c r="Q1012" s="6">
        <v>8.9960668800483141</v>
      </c>
      <c r="R1012" s="4">
        <v>1</v>
      </c>
      <c r="S1012" s="4" t="str" cm="1">
        <f t="array" ref="S1012">_xlfn.IFS(R1012=0,"None",R1012&lt;3,"Low",R1012&lt;6,"Medium",R1012&lt;=10,"High")</f>
        <v>Low</v>
      </c>
      <c r="T1012" s="4" t="str" cm="1">
        <f t="array" ref="T1012">_xlfn.IFS(M1012&lt;=20,"Low",M1012&lt;=50,"Medium",M1012&lt;=90,"High")</f>
        <v>Low</v>
      </c>
      <c r="U1012" s="7">
        <f>Datos_Limpios[[#This Row],[Number of Complaints or Support]]/Datos_Limpios[[#This Row],[Account Length (in months)]]</f>
        <v>7.1428571428571425E-2</v>
      </c>
      <c r="V1012" s="4" t="str" cm="1">
        <f t="array" ref="V1012">_xlfn.IFS(H1012&lt;30,"Under 30",H1012&lt;66,"Middle Age",H1012&gt;=66,"Senior")</f>
        <v>Middle Age</v>
      </c>
      <c r="W1012" s="4" t="s">
        <v>40</v>
      </c>
    </row>
    <row r="1013" spans="1:23" x14ac:dyDescent="0.3">
      <c r="A1013" s="4" t="s">
        <v>1128</v>
      </c>
      <c r="B1013" s="4" t="s">
        <v>31</v>
      </c>
      <c r="C1013" s="4">
        <v>54</v>
      </c>
      <c r="D1013" s="4">
        <v>5</v>
      </c>
      <c r="E1013" s="4" t="s">
        <v>31</v>
      </c>
      <c r="F1013" s="4" t="s">
        <v>54</v>
      </c>
      <c r="G1013" s="4" t="s">
        <v>26</v>
      </c>
      <c r="H1013" s="4">
        <v>47</v>
      </c>
      <c r="I1013" s="4" t="s">
        <v>24</v>
      </c>
      <c r="J1013" s="4">
        <v>0</v>
      </c>
      <c r="K1013" s="4" t="s">
        <v>34</v>
      </c>
      <c r="L1013" s="4" t="s">
        <v>28</v>
      </c>
      <c r="M1013" s="4">
        <v>51</v>
      </c>
      <c r="N1013" s="4" t="s">
        <v>38</v>
      </c>
      <c r="O1013" s="4" t="s">
        <v>125</v>
      </c>
      <c r="P1013" s="5">
        <v>44513</v>
      </c>
      <c r="Q1013" s="6">
        <v>54.23141509273043</v>
      </c>
      <c r="R1013" s="4">
        <v>5</v>
      </c>
      <c r="S1013" s="4" t="str" cm="1">
        <f t="array" ref="S1013">_xlfn.IFS(R1013=0,"None",R1013&lt;3,"Low",R1013&lt;6,"Medium",R1013&lt;=10,"High")</f>
        <v>Medium</v>
      </c>
      <c r="T1013" s="4" t="str" cm="1">
        <f t="array" ref="T1013">_xlfn.IFS(M1013&lt;=20,"Low",M1013&lt;=50,"Medium",M1013&lt;=90,"High")</f>
        <v>High</v>
      </c>
      <c r="U1013" s="7">
        <f>Datos_Limpios[[#This Row],[Number of Complaints or Support]]/Datos_Limpios[[#This Row],[Account Length (in months)]]</f>
        <v>9.2592592592592587E-2</v>
      </c>
      <c r="V1013" s="4" t="str" cm="1">
        <f t="array" ref="V1013">_xlfn.IFS(H1013&lt;30,"Under 30",H1013&lt;66,"Middle Age",H1013&gt;=66,"Senior")</f>
        <v>Middle Age</v>
      </c>
      <c r="W1013" s="4" t="s">
        <v>43</v>
      </c>
    </row>
    <row r="1014" spans="1:23" x14ac:dyDescent="0.3">
      <c r="A1014" s="4" t="s">
        <v>1129</v>
      </c>
      <c r="B1014" s="4" t="s">
        <v>24</v>
      </c>
      <c r="C1014" s="4">
        <v>56</v>
      </c>
      <c r="D1014" s="4">
        <v>0</v>
      </c>
      <c r="E1014" s="4" t="s">
        <v>31</v>
      </c>
      <c r="F1014" s="4" t="s">
        <v>95</v>
      </c>
      <c r="G1014" s="4" t="s">
        <v>33</v>
      </c>
      <c r="H1014" s="4">
        <v>38</v>
      </c>
      <c r="I1014" s="4" t="s">
        <v>24</v>
      </c>
      <c r="J1014" s="4">
        <v>0</v>
      </c>
      <c r="K1014" s="4" t="s">
        <v>27</v>
      </c>
      <c r="L1014" s="4" t="s">
        <v>35</v>
      </c>
      <c r="M1014" s="4">
        <v>39</v>
      </c>
      <c r="P1014" s="5">
        <v>45145</v>
      </c>
      <c r="Q1014" s="6">
        <v>37.481601053122219</v>
      </c>
      <c r="R1014" s="4">
        <v>6</v>
      </c>
      <c r="S1014" s="4" t="str" cm="1">
        <f t="array" ref="S1014">_xlfn.IFS(R1014=0,"None",R1014&lt;3,"Low",R1014&lt;6,"Medium",R1014&lt;=10,"High")</f>
        <v>High</v>
      </c>
      <c r="T1014" s="4" t="str" cm="1">
        <f t="array" ref="T1014">_xlfn.IFS(M1014&lt;=20,"Low",M1014&lt;=50,"Medium",M1014&lt;=90,"High")</f>
        <v>Medium</v>
      </c>
      <c r="U1014" s="7">
        <f>Datos_Limpios[[#This Row],[Number of Complaints or Support]]/Datos_Limpios[[#This Row],[Account Length (in months)]]</f>
        <v>0.10714285714285714</v>
      </c>
      <c r="V1014" s="4" t="str" cm="1">
        <f t="array" ref="V1014">_xlfn.IFS(H1014&lt;30,"Under 30",H1014&lt;66,"Middle Age",H1014&gt;=66,"Senior")</f>
        <v>Middle Age</v>
      </c>
      <c r="W1014" s="4" t="s">
        <v>47</v>
      </c>
    </row>
    <row r="1015" spans="1:23" x14ac:dyDescent="0.3">
      <c r="A1015" s="4" t="s">
        <v>1130</v>
      </c>
      <c r="B1015" s="4" t="s">
        <v>31</v>
      </c>
      <c r="C1015" s="4">
        <v>36</v>
      </c>
      <c r="D1015" s="4">
        <v>2</v>
      </c>
      <c r="E1015" s="4" t="s">
        <v>24</v>
      </c>
      <c r="F1015" s="4" t="s">
        <v>100</v>
      </c>
      <c r="G1015" s="4" t="s">
        <v>26</v>
      </c>
      <c r="H1015" s="4">
        <v>29</v>
      </c>
      <c r="I1015" s="4" t="s">
        <v>24</v>
      </c>
      <c r="J1015" s="4">
        <v>0</v>
      </c>
      <c r="K1015" s="4" t="s">
        <v>34</v>
      </c>
      <c r="L1015" s="4" t="s">
        <v>28</v>
      </c>
      <c r="M1015" s="4">
        <v>51</v>
      </c>
      <c r="N1015" s="4" t="s">
        <v>92</v>
      </c>
      <c r="O1015" s="4" t="s">
        <v>249</v>
      </c>
      <c r="P1015" s="5">
        <v>44723</v>
      </c>
      <c r="Q1015" s="6">
        <v>42.083454542405732</v>
      </c>
      <c r="R1015" s="4">
        <v>7</v>
      </c>
      <c r="S1015" s="4" t="str" cm="1">
        <f t="array" ref="S1015">_xlfn.IFS(R1015=0,"None",R1015&lt;3,"Low",R1015&lt;6,"Medium",R1015&lt;=10,"High")</f>
        <v>High</v>
      </c>
      <c r="T1015" s="4" t="str" cm="1">
        <f t="array" ref="T1015">_xlfn.IFS(M1015&lt;=20,"Low",M1015&lt;=50,"Medium",M1015&lt;=90,"High")</f>
        <v>High</v>
      </c>
      <c r="U1015" s="7">
        <f>Datos_Limpios[[#This Row],[Number of Complaints or Support]]/Datos_Limpios[[#This Row],[Account Length (in months)]]</f>
        <v>0.19444444444444445</v>
      </c>
      <c r="V1015" s="4" t="str" cm="1">
        <f t="array" ref="V1015">_xlfn.IFS(H1015&lt;30,"Under 30",H1015&lt;66,"Middle Age",H1015&gt;=66,"Senior")</f>
        <v>Under 30</v>
      </c>
      <c r="W1015" s="4" t="s">
        <v>40</v>
      </c>
    </row>
    <row r="1016" spans="1:23" x14ac:dyDescent="0.3">
      <c r="A1016" s="4" t="s">
        <v>1131</v>
      </c>
      <c r="B1016" s="4" t="s">
        <v>24</v>
      </c>
      <c r="C1016" s="4">
        <v>1</v>
      </c>
      <c r="D1016" s="4">
        <v>0</v>
      </c>
      <c r="E1016" s="4" t="s">
        <v>24</v>
      </c>
      <c r="F1016" s="4" t="s">
        <v>79</v>
      </c>
      <c r="G1016" s="4" t="s">
        <v>26</v>
      </c>
      <c r="H1016" s="4">
        <v>56</v>
      </c>
      <c r="I1016" s="4" t="s">
        <v>31</v>
      </c>
      <c r="J1016" s="4">
        <v>4</v>
      </c>
      <c r="K1016" s="4" t="s">
        <v>27</v>
      </c>
      <c r="L1016" s="4" t="s">
        <v>28</v>
      </c>
      <c r="M1016" s="4">
        <v>9</v>
      </c>
      <c r="P1016" s="5">
        <v>44467</v>
      </c>
      <c r="Q1016" s="6">
        <v>7.4980694472015079</v>
      </c>
      <c r="R1016" s="4">
        <v>1</v>
      </c>
      <c r="S1016" s="4" t="str" cm="1">
        <f t="array" ref="S1016">_xlfn.IFS(R1016=0,"None",R1016&lt;3,"Low",R1016&lt;6,"Medium",R1016&lt;=10,"High")</f>
        <v>Low</v>
      </c>
      <c r="T1016" s="4" t="str" cm="1">
        <f t="array" ref="T1016">_xlfn.IFS(M1016&lt;=20,"Low",M1016&lt;=50,"Medium",M1016&lt;=90,"High")</f>
        <v>Low</v>
      </c>
      <c r="U1016" s="7">
        <f>Datos_Limpios[[#This Row],[Number of Complaints or Support]]/Datos_Limpios[[#This Row],[Account Length (in months)]]</f>
        <v>1</v>
      </c>
      <c r="V1016" s="4" t="str" cm="1">
        <f t="array" ref="V1016">_xlfn.IFS(H1016&lt;30,"Under 30",H1016&lt;66,"Middle Age",H1016&gt;=66,"Senior")</f>
        <v>Middle Age</v>
      </c>
      <c r="W1016" s="4" t="s">
        <v>43</v>
      </c>
    </row>
    <row r="1017" spans="1:23" x14ac:dyDescent="0.3">
      <c r="A1017" s="4" t="s">
        <v>1132</v>
      </c>
      <c r="B1017" s="4" t="s">
        <v>24</v>
      </c>
      <c r="C1017" s="4">
        <v>38</v>
      </c>
      <c r="D1017" s="4">
        <v>0</v>
      </c>
      <c r="E1017" s="4" t="s">
        <v>31</v>
      </c>
      <c r="F1017" s="4" t="s">
        <v>165</v>
      </c>
      <c r="G1017" s="4" t="s">
        <v>33</v>
      </c>
      <c r="H1017" s="4">
        <v>57</v>
      </c>
      <c r="I1017" s="4" t="s">
        <v>31</v>
      </c>
      <c r="J1017" s="4">
        <v>2</v>
      </c>
      <c r="K1017" s="4" t="s">
        <v>34</v>
      </c>
      <c r="L1017" s="4" t="s">
        <v>35</v>
      </c>
      <c r="M1017" s="4">
        <v>35</v>
      </c>
      <c r="P1017" s="5">
        <v>45104</v>
      </c>
      <c r="Q1017" s="6">
        <v>30.5257088543359</v>
      </c>
      <c r="R1017" s="4">
        <v>3</v>
      </c>
      <c r="S1017" s="4" t="str" cm="1">
        <f t="array" ref="S1017">_xlfn.IFS(R1017=0,"None",R1017&lt;3,"Low",R1017&lt;6,"Medium",R1017&lt;=10,"High")</f>
        <v>Medium</v>
      </c>
      <c r="T1017" s="4" t="str" cm="1">
        <f t="array" ref="T1017">_xlfn.IFS(M1017&lt;=20,"Low",M1017&lt;=50,"Medium",M1017&lt;=90,"High")</f>
        <v>Medium</v>
      </c>
      <c r="U1017" s="7">
        <f>Datos_Limpios[[#This Row],[Number of Complaints or Support]]/Datos_Limpios[[#This Row],[Account Length (in months)]]</f>
        <v>7.8947368421052627E-2</v>
      </c>
      <c r="V1017" s="4" t="str" cm="1">
        <f t="array" ref="V1017">_xlfn.IFS(H1017&lt;30,"Under 30",H1017&lt;66,"Middle Age",H1017&gt;=66,"Senior")</f>
        <v>Middle Age</v>
      </c>
      <c r="W1017" s="4" t="s">
        <v>40</v>
      </c>
    </row>
    <row r="1018" spans="1:23" x14ac:dyDescent="0.3">
      <c r="A1018" s="4" t="s">
        <v>1133</v>
      </c>
      <c r="B1018" s="4" t="s">
        <v>24</v>
      </c>
      <c r="C1018" s="4">
        <v>2</v>
      </c>
      <c r="D1018" s="4">
        <v>0</v>
      </c>
      <c r="E1018" s="4" t="s">
        <v>31</v>
      </c>
      <c r="F1018" s="4" t="s">
        <v>209</v>
      </c>
      <c r="G1018" s="4" t="s">
        <v>26</v>
      </c>
      <c r="H1018" s="4">
        <v>59</v>
      </c>
      <c r="I1018" s="4" t="s">
        <v>24</v>
      </c>
      <c r="J1018" s="4">
        <v>0</v>
      </c>
      <c r="K1018" s="4" t="s">
        <v>27</v>
      </c>
      <c r="L1018" s="4" t="s">
        <v>28</v>
      </c>
      <c r="M1018" s="4">
        <v>26</v>
      </c>
      <c r="P1018" s="5">
        <v>44644</v>
      </c>
      <c r="Q1018" s="6">
        <v>24.7624710749126</v>
      </c>
      <c r="R1018" s="4">
        <v>5</v>
      </c>
      <c r="S1018" s="4" t="str" cm="1">
        <f t="array" ref="S1018">_xlfn.IFS(R1018=0,"None",R1018&lt;3,"Low",R1018&lt;6,"Medium",R1018&lt;=10,"High")</f>
        <v>Medium</v>
      </c>
      <c r="T1018" s="4" t="str" cm="1">
        <f t="array" ref="T1018">_xlfn.IFS(M1018&lt;=20,"Low",M1018&lt;=50,"Medium",M1018&lt;=90,"High")</f>
        <v>Medium</v>
      </c>
      <c r="U1018" s="7">
        <f>Datos_Limpios[[#This Row],[Number of Complaints or Support]]/Datos_Limpios[[#This Row],[Account Length (in months)]]</f>
        <v>2.5</v>
      </c>
      <c r="V1018" s="4" t="str" cm="1">
        <f t="array" ref="V1018">_xlfn.IFS(H1018&lt;30,"Under 30",H1018&lt;66,"Middle Age",H1018&gt;=66,"Senior")</f>
        <v>Middle Age</v>
      </c>
      <c r="W1018" s="4" t="s">
        <v>40</v>
      </c>
    </row>
    <row r="1019" spans="1:23" x14ac:dyDescent="0.3">
      <c r="A1019" s="4" t="s">
        <v>1134</v>
      </c>
      <c r="B1019" s="4" t="s">
        <v>31</v>
      </c>
      <c r="C1019" s="4">
        <v>3</v>
      </c>
      <c r="D1019" s="4">
        <v>5</v>
      </c>
      <c r="E1019" s="4" t="s">
        <v>31</v>
      </c>
      <c r="F1019" s="4" t="s">
        <v>95</v>
      </c>
      <c r="G1019" s="4" t="s">
        <v>33</v>
      </c>
      <c r="H1019" s="4">
        <v>45</v>
      </c>
      <c r="I1019" s="4" t="s">
        <v>24</v>
      </c>
      <c r="J1019" s="4">
        <v>0</v>
      </c>
      <c r="K1019" s="4" t="s">
        <v>27</v>
      </c>
      <c r="L1019" s="4" t="s">
        <v>35</v>
      </c>
      <c r="M1019" s="4">
        <v>16</v>
      </c>
      <c r="N1019" s="4" t="s">
        <v>38</v>
      </c>
      <c r="O1019" s="4" t="s">
        <v>125</v>
      </c>
      <c r="P1019" s="5">
        <v>44048</v>
      </c>
      <c r="Q1019" s="6">
        <v>17.283574721290901</v>
      </c>
      <c r="R1019" s="4">
        <v>9</v>
      </c>
      <c r="S1019" s="4" t="str" cm="1">
        <f t="array" ref="S1019">_xlfn.IFS(R1019=0,"None",R1019&lt;3,"Low",R1019&lt;6,"Medium",R1019&lt;=10,"High")</f>
        <v>High</v>
      </c>
      <c r="T1019" s="4" t="str" cm="1">
        <f t="array" ref="T1019">_xlfn.IFS(M1019&lt;=20,"Low",M1019&lt;=50,"Medium",M1019&lt;=90,"High")</f>
        <v>Low</v>
      </c>
      <c r="U1019" s="7">
        <f>Datos_Limpios[[#This Row],[Number of Complaints or Support]]/Datos_Limpios[[#This Row],[Account Length (in months)]]</f>
        <v>3</v>
      </c>
      <c r="V1019" s="4" t="str" cm="1">
        <f t="array" ref="V1019">_xlfn.IFS(H1019&lt;30,"Under 30",H1019&lt;66,"Middle Age",H1019&gt;=66,"Senior")</f>
        <v>Middle Age</v>
      </c>
      <c r="W1019" s="4" t="s">
        <v>47</v>
      </c>
    </row>
    <row r="1020" spans="1:23" x14ac:dyDescent="0.3">
      <c r="A1020" s="4" t="s">
        <v>1135</v>
      </c>
      <c r="B1020" s="4" t="s">
        <v>24</v>
      </c>
      <c r="C1020" s="4">
        <v>71</v>
      </c>
      <c r="D1020" s="4">
        <v>1</v>
      </c>
      <c r="E1020" s="4" t="s">
        <v>31</v>
      </c>
      <c r="F1020" s="4" t="s">
        <v>54</v>
      </c>
      <c r="G1020" s="4" t="s">
        <v>33</v>
      </c>
      <c r="H1020" s="4">
        <v>25</v>
      </c>
      <c r="I1020" s="4" t="s">
        <v>31</v>
      </c>
      <c r="J1020" s="4">
        <v>3</v>
      </c>
      <c r="K1020" s="4" t="s">
        <v>46</v>
      </c>
      <c r="L1020" s="4" t="s">
        <v>28</v>
      </c>
      <c r="M1020" s="4">
        <v>33</v>
      </c>
      <c r="P1020" s="5">
        <v>43929</v>
      </c>
      <c r="Q1020" s="6">
        <v>30.77549329958406</v>
      </c>
      <c r="R1020" s="4">
        <v>5</v>
      </c>
      <c r="S1020" s="4" t="str" cm="1">
        <f t="array" ref="S1020">_xlfn.IFS(R1020=0,"None",R1020&lt;3,"Low",R1020&lt;6,"Medium",R1020&lt;=10,"High")</f>
        <v>Medium</v>
      </c>
      <c r="T1020" s="4" t="str" cm="1">
        <f t="array" ref="T1020">_xlfn.IFS(M1020&lt;=20,"Low",M1020&lt;=50,"Medium",M1020&lt;=90,"High")</f>
        <v>Medium</v>
      </c>
      <c r="U1020" s="7">
        <f>Datos_Limpios[[#This Row],[Number of Complaints or Support]]/Datos_Limpios[[#This Row],[Account Length (in months)]]</f>
        <v>7.0422535211267609E-2</v>
      </c>
      <c r="V1020" s="4" t="str" cm="1">
        <f t="array" ref="V1020">_xlfn.IFS(H1020&lt;30,"Under 30",H1020&lt;66,"Middle Age",H1020&gt;=66,"Senior")</f>
        <v>Under 30</v>
      </c>
      <c r="W1020" s="4" t="s">
        <v>43</v>
      </c>
    </row>
    <row r="1021" spans="1:23" x14ac:dyDescent="0.3">
      <c r="A1021" s="4" t="s">
        <v>1136</v>
      </c>
      <c r="B1021" s="4" t="s">
        <v>24</v>
      </c>
      <c r="C1021" s="4">
        <v>50</v>
      </c>
      <c r="D1021" s="4">
        <v>0</v>
      </c>
      <c r="E1021" s="4" t="s">
        <v>31</v>
      </c>
      <c r="F1021" s="4" t="s">
        <v>129</v>
      </c>
      <c r="G1021" s="4" t="s">
        <v>33</v>
      </c>
      <c r="H1021" s="4">
        <v>67</v>
      </c>
      <c r="I1021" s="4" t="s">
        <v>24</v>
      </c>
      <c r="J1021" s="4">
        <v>0</v>
      </c>
      <c r="K1021" s="4" t="s">
        <v>34</v>
      </c>
      <c r="L1021" s="4" t="s">
        <v>35</v>
      </c>
      <c r="M1021" s="4">
        <v>28</v>
      </c>
      <c r="P1021" s="5">
        <v>44178</v>
      </c>
      <c r="Q1021" s="6">
        <v>24.983384652039589</v>
      </c>
      <c r="R1021" s="4">
        <v>4</v>
      </c>
      <c r="S1021" s="4" t="str" cm="1">
        <f t="array" ref="S1021">_xlfn.IFS(R1021=0,"None",R1021&lt;3,"Low",R1021&lt;6,"Medium",R1021&lt;=10,"High")</f>
        <v>Medium</v>
      </c>
      <c r="T1021" s="4" t="str" cm="1">
        <f t="array" ref="T1021">_xlfn.IFS(M1021&lt;=20,"Low",M1021&lt;=50,"Medium",M1021&lt;=90,"High")</f>
        <v>Medium</v>
      </c>
      <c r="U1021" s="7">
        <f>Datos_Limpios[[#This Row],[Number of Complaints or Support]]/Datos_Limpios[[#This Row],[Account Length (in months)]]</f>
        <v>0.08</v>
      </c>
      <c r="V1021" s="4" t="str" cm="1">
        <f t="array" ref="V1021">_xlfn.IFS(H1021&lt;30,"Under 30",H1021&lt;66,"Middle Age",H1021&gt;=66,"Senior")</f>
        <v>Senior</v>
      </c>
      <c r="W1021" s="4" t="s">
        <v>29</v>
      </c>
    </row>
    <row r="1022" spans="1:23" x14ac:dyDescent="0.3">
      <c r="A1022" s="4" t="s">
        <v>1137</v>
      </c>
      <c r="B1022" s="4" t="s">
        <v>24</v>
      </c>
      <c r="C1022" s="4">
        <v>20</v>
      </c>
      <c r="D1022" s="4">
        <v>1</v>
      </c>
      <c r="E1022" s="4" t="s">
        <v>31</v>
      </c>
      <c r="F1022" s="4" t="s">
        <v>159</v>
      </c>
      <c r="G1022" s="4" t="s">
        <v>33</v>
      </c>
      <c r="H1022" s="4">
        <v>41</v>
      </c>
      <c r="I1022" s="4" t="s">
        <v>31</v>
      </c>
      <c r="J1022" s="4">
        <v>4</v>
      </c>
      <c r="K1022" s="4" t="s">
        <v>34</v>
      </c>
      <c r="L1022" s="4" t="s">
        <v>35</v>
      </c>
      <c r="M1022" s="4">
        <v>36</v>
      </c>
      <c r="P1022" s="5">
        <v>44261</v>
      </c>
      <c r="Q1022" s="6">
        <v>33.264269582657271</v>
      </c>
      <c r="R1022" s="4">
        <v>9</v>
      </c>
      <c r="S1022" s="4" t="str" cm="1">
        <f t="array" ref="S1022">_xlfn.IFS(R1022=0,"None",R1022&lt;3,"Low",R1022&lt;6,"Medium",R1022&lt;=10,"High")</f>
        <v>High</v>
      </c>
      <c r="T1022" s="4" t="str" cm="1">
        <f t="array" ref="T1022">_xlfn.IFS(M1022&lt;=20,"Low",M1022&lt;=50,"Medium",M1022&lt;=90,"High")</f>
        <v>Medium</v>
      </c>
      <c r="U1022" s="7">
        <f>Datos_Limpios[[#This Row],[Number of Complaints or Support]]/Datos_Limpios[[#This Row],[Account Length (in months)]]</f>
        <v>0.45</v>
      </c>
      <c r="V1022" s="4" t="str" cm="1">
        <f t="array" ref="V1022">_xlfn.IFS(H1022&lt;30,"Under 30",H1022&lt;66,"Middle Age",H1022&gt;=66,"Senior")</f>
        <v>Middle Age</v>
      </c>
      <c r="W1022" s="4" t="s">
        <v>29</v>
      </c>
    </row>
    <row r="1023" spans="1:23" x14ac:dyDescent="0.3">
      <c r="A1023" s="4" t="s">
        <v>1138</v>
      </c>
      <c r="B1023" s="4" t="s">
        <v>24</v>
      </c>
      <c r="C1023" s="4">
        <v>44</v>
      </c>
      <c r="D1023" s="4">
        <v>1</v>
      </c>
      <c r="E1023" s="4" t="s">
        <v>24</v>
      </c>
      <c r="F1023" s="4" t="s">
        <v>56</v>
      </c>
      <c r="G1023" s="4" t="s">
        <v>33</v>
      </c>
      <c r="H1023" s="4">
        <v>35</v>
      </c>
      <c r="I1023" s="4" t="s">
        <v>24</v>
      </c>
      <c r="J1023" s="4">
        <v>0</v>
      </c>
      <c r="K1023" s="4" t="s">
        <v>46</v>
      </c>
      <c r="L1023" s="4" t="s">
        <v>28</v>
      </c>
      <c r="M1023" s="4">
        <v>10</v>
      </c>
      <c r="P1023" s="5">
        <v>44161</v>
      </c>
      <c r="Q1023" s="6">
        <v>11.50447405798718</v>
      </c>
      <c r="R1023" s="4">
        <v>2</v>
      </c>
      <c r="S1023" s="4" t="str" cm="1">
        <f t="array" ref="S1023">_xlfn.IFS(R1023=0,"None",R1023&lt;3,"Low",R1023&lt;6,"Medium",R1023&lt;=10,"High")</f>
        <v>Low</v>
      </c>
      <c r="T1023" s="4" t="str" cm="1">
        <f t="array" ref="T1023">_xlfn.IFS(M1023&lt;=20,"Low",M1023&lt;=50,"Medium",M1023&lt;=90,"High")</f>
        <v>Low</v>
      </c>
      <c r="U1023" s="7">
        <f>Datos_Limpios[[#This Row],[Number of Complaints or Support]]/Datos_Limpios[[#This Row],[Account Length (in months)]]</f>
        <v>4.5454545454545456E-2</v>
      </c>
      <c r="V1023" s="4" t="str" cm="1">
        <f t="array" ref="V1023">_xlfn.IFS(H1023&lt;30,"Under 30",H1023&lt;66,"Middle Age",H1023&gt;=66,"Senior")</f>
        <v>Middle Age</v>
      </c>
      <c r="W1023" s="4" t="s">
        <v>29</v>
      </c>
    </row>
    <row r="1024" spans="1:23" x14ac:dyDescent="0.3">
      <c r="A1024" s="4" t="s">
        <v>1139</v>
      </c>
      <c r="B1024" s="4" t="s">
        <v>24</v>
      </c>
      <c r="C1024" s="4">
        <v>20</v>
      </c>
      <c r="D1024" s="4">
        <v>1</v>
      </c>
      <c r="E1024" s="4" t="s">
        <v>24</v>
      </c>
      <c r="F1024" s="4" t="s">
        <v>85</v>
      </c>
      <c r="G1024" s="4" t="s">
        <v>33</v>
      </c>
      <c r="H1024" s="4">
        <v>53</v>
      </c>
      <c r="I1024" s="4" t="s">
        <v>24</v>
      </c>
      <c r="J1024" s="4">
        <v>0</v>
      </c>
      <c r="K1024" s="4" t="s">
        <v>27</v>
      </c>
      <c r="L1024" s="4" t="s">
        <v>28</v>
      </c>
      <c r="M1024" s="4">
        <v>12</v>
      </c>
      <c r="P1024" s="5">
        <v>44737</v>
      </c>
      <c r="Q1024" s="6">
        <v>12.82779660951118</v>
      </c>
      <c r="R1024" s="4">
        <v>10</v>
      </c>
      <c r="S1024" s="4" t="str" cm="1">
        <f t="array" ref="S1024">_xlfn.IFS(R1024=0,"None",R1024&lt;3,"Low",R1024&lt;6,"Medium",R1024&lt;=10,"High")</f>
        <v>High</v>
      </c>
      <c r="T1024" s="4" t="str" cm="1">
        <f t="array" ref="T1024">_xlfn.IFS(M1024&lt;=20,"Low",M1024&lt;=50,"Medium",M1024&lt;=90,"High")</f>
        <v>Low</v>
      </c>
      <c r="U1024" s="7">
        <f>Datos_Limpios[[#This Row],[Number of Complaints or Support]]/Datos_Limpios[[#This Row],[Account Length (in months)]]</f>
        <v>0.5</v>
      </c>
      <c r="V1024" s="4" t="str" cm="1">
        <f t="array" ref="V1024">_xlfn.IFS(H1024&lt;30,"Under 30",H1024&lt;66,"Middle Age",H1024&gt;=66,"Senior")</f>
        <v>Middle Age</v>
      </c>
      <c r="W1024" s="4" t="s">
        <v>43</v>
      </c>
    </row>
    <row r="1025" spans="1:23" x14ac:dyDescent="0.3">
      <c r="A1025" s="4" t="s">
        <v>1140</v>
      </c>
      <c r="B1025" s="4" t="s">
        <v>31</v>
      </c>
      <c r="C1025" s="4">
        <v>19</v>
      </c>
      <c r="D1025" s="4">
        <v>3</v>
      </c>
      <c r="E1025" s="4" t="s">
        <v>24</v>
      </c>
      <c r="F1025" s="4" t="s">
        <v>70</v>
      </c>
      <c r="G1025" s="4" t="s">
        <v>26</v>
      </c>
      <c r="H1025" s="4">
        <v>42</v>
      </c>
      <c r="I1025" s="4" t="s">
        <v>24</v>
      </c>
      <c r="J1025" s="4">
        <v>0</v>
      </c>
      <c r="K1025" s="4" t="s">
        <v>34</v>
      </c>
      <c r="L1025" s="4" t="s">
        <v>35</v>
      </c>
      <c r="M1025" s="4">
        <v>11</v>
      </c>
      <c r="N1025" s="4" t="s">
        <v>75</v>
      </c>
      <c r="O1025" s="4" t="s">
        <v>133</v>
      </c>
      <c r="P1025" s="5">
        <v>45053</v>
      </c>
      <c r="Q1025" s="6">
        <v>10.464527030781889</v>
      </c>
      <c r="R1025" s="4">
        <v>6</v>
      </c>
      <c r="S1025" s="4" t="str" cm="1">
        <f t="array" ref="S1025">_xlfn.IFS(R1025=0,"None",R1025&lt;3,"Low",R1025&lt;6,"Medium",R1025&lt;=10,"High")</f>
        <v>High</v>
      </c>
      <c r="T1025" s="4" t="str" cm="1">
        <f t="array" ref="T1025">_xlfn.IFS(M1025&lt;=20,"Low",M1025&lt;=50,"Medium",M1025&lt;=90,"High")</f>
        <v>Low</v>
      </c>
      <c r="U1025" s="7">
        <f>Datos_Limpios[[#This Row],[Number of Complaints or Support]]/Datos_Limpios[[#This Row],[Account Length (in months)]]</f>
        <v>0.31578947368421051</v>
      </c>
      <c r="V1025" s="4" t="str" cm="1">
        <f t="array" ref="V1025">_xlfn.IFS(H1025&lt;30,"Under 30",H1025&lt;66,"Middle Age",H1025&gt;=66,"Senior")</f>
        <v>Middle Age</v>
      </c>
      <c r="W1025" s="4" t="s">
        <v>29</v>
      </c>
    </row>
    <row r="1026" spans="1:23" x14ac:dyDescent="0.3">
      <c r="A1026" s="4" t="s">
        <v>1141</v>
      </c>
      <c r="B1026" s="4" t="s">
        <v>24</v>
      </c>
      <c r="C1026" s="4">
        <v>1</v>
      </c>
      <c r="D1026" s="4">
        <v>2</v>
      </c>
      <c r="E1026" s="4" t="s">
        <v>31</v>
      </c>
      <c r="F1026" s="4" t="s">
        <v>124</v>
      </c>
      <c r="G1026" s="4" t="s">
        <v>26</v>
      </c>
      <c r="H1026" s="4">
        <v>38</v>
      </c>
      <c r="I1026" s="4" t="s">
        <v>31</v>
      </c>
      <c r="J1026" s="4">
        <v>2</v>
      </c>
      <c r="K1026" s="4" t="s">
        <v>27</v>
      </c>
      <c r="L1026" s="4" t="s">
        <v>28</v>
      </c>
      <c r="M1026" s="4">
        <v>21</v>
      </c>
      <c r="P1026" s="5">
        <v>45061</v>
      </c>
      <c r="Q1026" s="6">
        <v>19.436164528370071</v>
      </c>
      <c r="R1026" s="4">
        <v>6</v>
      </c>
      <c r="S1026" s="4" t="str" cm="1">
        <f t="array" ref="S1026">_xlfn.IFS(R1026=0,"None",R1026&lt;3,"Low",R1026&lt;6,"Medium",R1026&lt;=10,"High")</f>
        <v>High</v>
      </c>
      <c r="T1026" s="4" t="str" cm="1">
        <f t="array" ref="T1026">_xlfn.IFS(M1026&lt;=20,"Low",M1026&lt;=50,"Medium",M1026&lt;=90,"High")</f>
        <v>Medium</v>
      </c>
      <c r="U1026" s="7">
        <f>Datos_Limpios[[#This Row],[Number of Complaints or Support]]/Datos_Limpios[[#This Row],[Account Length (in months)]]</f>
        <v>6</v>
      </c>
      <c r="V1026" s="4" t="str" cm="1">
        <f t="array" ref="V1026">_xlfn.IFS(H1026&lt;30,"Under 30",H1026&lt;66,"Middle Age",H1026&gt;=66,"Senior")</f>
        <v>Middle Age</v>
      </c>
      <c r="W1026" s="4" t="s">
        <v>43</v>
      </c>
    </row>
    <row r="1027" spans="1:23" x14ac:dyDescent="0.3">
      <c r="A1027" s="4" t="s">
        <v>1142</v>
      </c>
      <c r="B1027" s="4" t="s">
        <v>24</v>
      </c>
      <c r="C1027" s="4">
        <v>64</v>
      </c>
      <c r="D1027" s="4">
        <v>0</v>
      </c>
      <c r="E1027" s="4" t="s">
        <v>31</v>
      </c>
      <c r="F1027" s="4" t="s">
        <v>132</v>
      </c>
      <c r="G1027" s="4" t="s">
        <v>26</v>
      </c>
      <c r="H1027" s="4">
        <v>43</v>
      </c>
      <c r="I1027" s="4" t="s">
        <v>24</v>
      </c>
      <c r="J1027" s="4">
        <v>0</v>
      </c>
      <c r="K1027" s="4" t="s">
        <v>27</v>
      </c>
      <c r="L1027" s="4" t="s">
        <v>28</v>
      </c>
      <c r="M1027" s="4">
        <v>64</v>
      </c>
      <c r="P1027" s="5">
        <v>44626</v>
      </c>
      <c r="Q1027" s="6">
        <v>54.57493128944828</v>
      </c>
      <c r="R1027" s="4">
        <v>8</v>
      </c>
      <c r="S1027" s="4" t="str" cm="1">
        <f t="array" ref="S1027">_xlfn.IFS(R1027=0,"None",R1027&lt;3,"Low",R1027&lt;6,"Medium",R1027&lt;=10,"High")</f>
        <v>High</v>
      </c>
      <c r="T1027" s="4" t="str" cm="1">
        <f t="array" ref="T1027">_xlfn.IFS(M1027&lt;=20,"Low",M1027&lt;=50,"Medium",M1027&lt;=90,"High")</f>
        <v>High</v>
      </c>
      <c r="U1027" s="7">
        <f>Datos_Limpios[[#This Row],[Number of Complaints or Support]]/Datos_Limpios[[#This Row],[Account Length (in months)]]</f>
        <v>0.125</v>
      </c>
      <c r="V1027" s="4" t="str" cm="1">
        <f t="array" ref="V1027">_xlfn.IFS(H1027&lt;30,"Under 30",H1027&lt;66,"Middle Age",H1027&gt;=66,"Senior")</f>
        <v>Middle Age</v>
      </c>
      <c r="W1027" s="4" t="s">
        <v>43</v>
      </c>
    </row>
    <row r="1028" spans="1:23" x14ac:dyDescent="0.3">
      <c r="A1028" s="4" t="s">
        <v>1143</v>
      </c>
      <c r="B1028" s="4" t="s">
        <v>24</v>
      </c>
      <c r="C1028" s="4">
        <v>17</v>
      </c>
      <c r="D1028" s="4">
        <v>0</v>
      </c>
      <c r="E1028" s="4" t="s">
        <v>31</v>
      </c>
      <c r="F1028" s="4" t="s">
        <v>37</v>
      </c>
      <c r="G1028" s="4" t="s">
        <v>33</v>
      </c>
      <c r="H1028" s="4">
        <v>60</v>
      </c>
      <c r="I1028" s="4" t="s">
        <v>24</v>
      </c>
      <c r="J1028" s="4">
        <v>0</v>
      </c>
      <c r="K1028" s="4" t="s">
        <v>27</v>
      </c>
      <c r="L1028" s="4" t="s">
        <v>115</v>
      </c>
      <c r="M1028" s="4">
        <v>42</v>
      </c>
      <c r="P1028" s="5">
        <v>45273</v>
      </c>
      <c r="Q1028" s="6">
        <v>40.362916627029357</v>
      </c>
      <c r="R1028" s="4">
        <v>9</v>
      </c>
      <c r="S1028" s="4" t="str" cm="1">
        <f t="array" ref="S1028">_xlfn.IFS(R1028=0,"None",R1028&lt;3,"Low",R1028&lt;6,"Medium",R1028&lt;=10,"High")</f>
        <v>High</v>
      </c>
      <c r="T1028" s="4" t="str" cm="1">
        <f t="array" ref="T1028">_xlfn.IFS(M1028&lt;=20,"Low",M1028&lt;=50,"Medium",M1028&lt;=90,"High")</f>
        <v>Medium</v>
      </c>
      <c r="U1028" s="7">
        <f>Datos_Limpios[[#This Row],[Number of Complaints or Support]]/Datos_Limpios[[#This Row],[Account Length (in months)]]</f>
        <v>0.52941176470588236</v>
      </c>
      <c r="V1028" s="4" t="str" cm="1">
        <f t="array" ref="V1028">_xlfn.IFS(H1028&lt;30,"Under 30",H1028&lt;66,"Middle Age",H1028&gt;=66,"Senior")</f>
        <v>Middle Age</v>
      </c>
      <c r="W1028" s="4" t="s">
        <v>40</v>
      </c>
    </row>
    <row r="1029" spans="1:23" x14ac:dyDescent="0.3">
      <c r="A1029" s="4" t="s">
        <v>1144</v>
      </c>
      <c r="B1029" s="4" t="s">
        <v>31</v>
      </c>
      <c r="C1029" s="4">
        <v>1</v>
      </c>
      <c r="D1029" s="4">
        <v>0</v>
      </c>
      <c r="E1029" s="4" t="s">
        <v>31</v>
      </c>
      <c r="F1029" s="4" t="s">
        <v>72</v>
      </c>
      <c r="G1029" s="4" t="s">
        <v>26</v>
      </c>
      <c r="H1029" s="4">
        <v>29</v>
      </c>
      <c r="I1029" s="4" t="s">
        <v>24</v>
      </c>
      <c r="J1029" s="4">
        <v>0</v>
      </c>
      <c r="K1029" s="4" t="s">
        <v>27</v>
      </c>
      <c r="L1029" s="4" t="s">
        <v>35</v>
      </c>
      <c r="M1029" s="4">
        <v>20</v>
      </c>
      <c r="N1029" s="4" t="s">
        <v>66</v>
      </c>
      <c r="O1029" s="4" t="s">
        <v>395</v>
      </c>
      <c r="P1029" s="5">
        <v>44768</v>
      </c>
      <c r="Q1029" s="6">
        <v>16.272749253297992</v>
      </c>
      <c r="R1029" s="4">
        <v>5</v>
      </c>
      <c r="S1029" s="4" t="str" cm="1">
        <f t="array" ref="S1029">_xlfn.IFS(R1029=0,"None",R1029&lt;3,"Low",R1029&lt;6,"Medium",R1029&lt;=10,"High")</f>
        <v>Medium</v>
      </c>
      <c r="T1029" s="4" t="str" cm="1">
        <f t="array" ref="T1029">_xlfn.IFS(M1029&lt;=20,"Low",M1029&lt;=50,"Medium",M1029&lt;=90,"High")</f>
        <v>Low</v>
      </c>
      <c r="U1029" s="7">
        <f>Datos_Limpios[[#This Row],[Number of Complaints or Support]]/Datos_Limpios[[#This Row],[Account Length (in months)]]</f>
        <v>5</v>
      </c>
      <c r="V1029" s="4" t="str" cm="1">
        <f t="array" ref="V1029">_xlfn.IFS(H1029&lt;30,"Under 30",H1029&lt;66,"Middle Age",H1029&gt;=66,"Senior")</f>
        <v>Under 30</v>
      </c>
      <c r="W1029" s="4" t="s">
        <v>29</v>
      </c>
    </row>
    <row r="1030" spans="1:23" x14ac:dyDescent="0.3">
      <c r="A1030" s="4" t="s">
        <v>1145</v>
      </c>
      <c r="B1030" s="4" t="s">
        <v>24</v>
      </c>
      <c r="C1030" s="4">
        <v>33</v>
      </c>
      <c r="D1030" s="4">
        <v>0</v>
      </c>
      <c r="E1030" s="4" t="s">
        <v>31</v>
      </c>
      <c r="F1030" s="4" t="s">
        <v>68</v>
      </c>
      <c r="G1030" s="4" t="s">
        <v>26</v>
      </c>
      <c r="H1030" s="4">
        <v>37</v>
      </c>
      <c r="I1030" s="4" t="s">
        <v>24</v>
      </c>
      <c r="J1030" s="4">
        <v>0</v>
      </c>
      <c r="K1030" s="4" t="s">
        <v>27</v>
      </c>
      <c r="L1030" s="4" t="s">
        <v>28</v>
      </c>
      <c r="M1030" s="4">
        <v>35</v>
      </c>
      <c r="P1030" s="5">
        <v>44176</v>
      </c>
      <c r="Q1030" s="6">
        <v>36.219839457392062</v>
      </c>
      <c r="R1030" s="4">
        <v>0</v>
      </c>
      <c r="S1030" s="4" t="str" cm="1">
        <f t="array" ref="S1030">_xlfn.IFS(R1030=0,"None",R1030&lt;3,"Low",R1030&lt;6,"Medium",R1030&lt;=10,"High")</f>
        <v>None</v>
      </c>
      <c r="T1030" s="4" t="str" cm="1">
        <f t="array" ref="T1030">_xlfn.IFS(M1030&lt;=20,"Low",M1030&lt;=50,"Medium",M1030&lt;=90,"High")</f>
        <v>Medium</v>
      </c>
      <c r="U1030" s="7">
        <f>Datos_Limpios[[#This Row],[Number of Complaints or Support]]/Datos_Limpios[[#This Row],[Account Length (in months)]]</f>
        <v>0</v>
      </c>
      <c r="V1030" s="4" t="str" cm="1">
        <f t="array" ref="V1030">_xlfn.IFS(H1030&lt;30,"Under 30",H1030&lt;66,"Middle Age",H1030&gt;=66,"Senior")</f>
        <v>Middle Age</v>
      </c>
      <c r="W1030" s="4" t="s">
        <v>40</v>
      </c>
    </row>
    <row r="1031" spans="1:23" x14ac:dyDescent="0.3">
      <c r="A1031" s="4" t="s">
        <v>1146</v>
      </c>
      <c r="B1031" s="4" t="s">
        <v>24</v>
      </c>
      <c r="C1031" s="4">
        <v>34</v>
      </c>
      <c r="D1031" s="4">
        <v>1</v>
      </c>
      <c r="E1031" s="4" t="s">
        <v>31</v>
      </c>
      <c r="F1031" s="4" t="s">
        <v>54</v>
      </c>
      <c r="G1031" s="4" t="s">
        <v>26</v>
      </c>
      <c r="H1031" s="4">
        <v>20</v>
      </c>
      <c r="I1031" s="4" t="s">
        <v>24</v>
      </c>
      <c r="J1031" s="4">
        <v>0</v>
      </c>
      <c r="K1031" s="4" t="s">
        <v>27</v>
      </c>
      <c r="L1031" s="4" t="s">
        <v>35</v>
      </c>
      <c r="M1031" s="4">
        <v>36</v>
      </c>
      <c r="P1031" s="5">
        <v>45039</v>
      </c>
      <c r="Q1031" s="6">
        <v>35.637161389408277</v>
      </c>
      <c r="R1031" s="4">
        <v>6</v>
      </c>
      <c r="S1031" s="4" t="str" cm="1">
        <f t="array" ref="S1031">_xlfn.IFS(R1031=0,"None",R1031&lt;3,"Low",R1031&lt;6,"Medium",R1031&lt;=10,"High")</f>
        <v>High</v>
      </c>
      <c r="T1031" s="4" t="str" cm="1">
        <f t="array" ref="T1031">_xlfn.IFS(M1031&lt;=20,"Low",M1031&lt;=50,"Medium",M1031&lt;=90,"High")</f>
        <v>Medium</v>
      </c>
      <c r="U1031" s="7">
        <f>Datos_Limpios[[#This Row],[Number of Complaints or Support]]/Datos_Limpios[[#This Row],[Account Length (in months)]]</f>
        <v>0.17647058823529413</v>
      </c>
      <c r="V1031" s="4" t="str" cm="1">
        <f t="array" ref="V1031">_xlfn.IFS(H1031&lt;30,"Under 30",H1031&lt;66,"Middle Age",H1031&gt;=66,"Senior")</f>
        <v>Under 30</v>
      </c>
      <c r="W1031" s="4" t="s">
        <v>43</v>
      </c>
    </row>
    <row r="1032" spans="1:23" x14ac:dyDescent="0.3">
      <c r="A1032" s="4" t="s">
        <v>1147</v>
      </c>
      <c r="B1032" s="4" t="s">
        <v>31</v>
      </c>
      <c r="C1032" s="4">
        <v>48</v>
      </c>
      <c r="D1032" s="4">
        <v>2</v>
      </c>
      <c r="E1032" s="4" t="s">
        <v>31</v>
      </c>
      <c r="F1032" s="4" t="s">
        <v>138</v>
      </c>
      <c r="G1032" s="4" t="s">
        <v>26</v>
      </c>
      <c r="H1032" s="4">
        <v>55</v>
      </c>
      <c r="I1032" s="4" t="s">
        <v>24</v>
      </c>
      <c r="J1032" s="4">
        <v>0</v>
      </c>
      <c r="K1032" s="4" t="s">
        <v>34</v>
      </c>
      <c r="L1032" s="4" t="s">
        <v>28</v>
      </c>
      <c r="M1032" s="4">
        <v>39</v>
      </c>
      <c r="N1032" s="4" t="s">
        <v>66</v>
      </c>
      <c r="O1032" s="4" t="s">
        <v>368</v>
      </c>
      <c r="P1032" s="5">
        <v>45040</v>
      </c>
      <c r="Q1032" s="6">
        <v>32.979508834826888</v>
      </c>
      <c r="R1032" s="4">
        <v>5</v>
      </c>
      <c r="S1032" s="4" t="str" cm="1">
        <f t="array" ref="S1032">_xlfn.IFS(R1032=0,"None",R1032&lt;3,"Low",R1032&lt;6,"Medium",R1032&lt;=10,"High")</f>
        <v>Medium</v>
      </c>
      <c r="T1032" s="4" t="str" cm="1">
        <f t="array" ref="T1032">_xlfn.IFS(M1032&lt;=20,"Low",M1032&lt;=50,"Medium",M1032&lt;=90,"High")</f>
        <v>Medium</v>
      </c>
      <c r="U1032" s="7">
        <f>Datos_Limpios[[#This Row],[Number of Complaints or Support]]/Datos_Limpios[[#This Row],[Account Length (in months)]]</f>
        <v>0.10416666666666667</v>
      </c>
      <c r="V1032" s="4" t="str" cm="1">
        <f t="array" ref="V1032">_xlfn.IFS(H1032&lt;30,"Under 30",H1032&lt;66,"Middle Age",H1032&gt;=66,"Senior")</f>
        <v>Middle Age</v>
      </c>
      <c r="W1032" s="4" t="s">
        <v>47</v>
      </c>
    </row>
    <row r="1033" spans="1:23" x14ac:dyDescent="0.3">
      <c r="A1033" s="4" t="s">
        <v>1148</v>
      </c>
      <c r="B1033" s="4" t="s">
        <v>24</v>
      </c>
      <c r="C1033" s="4">
        <v>64</v>
      </c>
      <c r="D1033" s="4">
        <v>0</v>
      </c>
      <c r="E1033" s="4" t="s">
        <v>31</v>
      </c>
      <c r="F1033" s="4" t="s">
        <v>120</v>
      </c>
      <c r="G1033" s="4" t="s">
        <v>33</v>
      </c>
      <c r="H1033" s="4">
        <v>22</v>
      </c>
      <c r="I1033" s="4" t="s">
        <v>24</v>
      </c>
      <c r="J1033" s="4">
        <v>0</v>
      </c>
      <c r="K1033" s="4" t="s">
        <v>34</v>
      </c>
      <c r="L1033" s="4" t="s">
        <v>28</v>
      </c>
      <c r="M1033" s="4">
        <v>34</v>
      </c>
      <c r="P1033" s="5">
        <v>45251</v>
      </c>
      <c r="Q1033" s="6">
        <v>32.81660819495773</v>
      </c>
      <c r="R1033" s="4">
        <v>1</v>
      </c>
      <c r="S1033" s="4" t="str" cm="1">
        <f t="array" ref="S1033">_xlfn.IFS(R1033=0,"None",R1033&lt;3,"Low",R1033&lt;6,"Medium",R1033&lt;=10,"High")</f>
        <v>Low</v>
      </c>
      <c r="T1033" s="4" t="str" cm="1">
        <f t="array" ref="T1033">_xlfn.IFS(M1033&lt;=20,"Low",M1033&lt;=50,"Medium",M1033&lt;=90,"High")</f>
        <v>Medium</v>
      </c>
      <c r="U1033" s="7">
        <f>Datos_Limpios[[#This Row],[Number of Complaints or Support]]/Datos_Limpios[[#This Row],[Account Length (in months)]]</f>
        <v>1.5625E-2</v>
      </c>
      <c r="V1033" s="4" t="str" cm="1">
        <f t="array" ref="V1033">_xlfn.IFS(H1033&lt;30,"Under 30",H1033&lt;66,"Middle Age",H1033&gt;=66,"Senior")</f>
        <v>Under 30</v>
      </c>
      <c r="W1033" s="4" t="s">
        <v>29</v>
      </c>
    </row>
    <row r="1034" spans="1:23" x14ac:dyDescent="0.3">
      <c r="A1034" s="4" t="s">
        <v>1149</v>
      </c>
      <c r="B1034" s="4" t="s">
        <v>24</v>
      </c>
      <c r="C1034" s="4">
        <v>38</v>
      </c>
      <c r="D1034" s="4">
        <v>0</v>
      </c>
      <c r="E1034" s="4" t="s">
        <v>31</v>
      </c>
      <c r="F1034" s="4" t="s">
        <v>37</v>
      </c>
      <c r="G1034" s="4" t="s">
        <v>33</v>
      </c>
      <c r="H1034" s="4">
        <v>67</v>
      </c>
      <c r="I1034" s="4" t="s">
        <v>24</v>
      </c>
      <c r="J1034" s="4">
        <v>0</v>
      </c>
      <c r="K1034" s="4" t="s">
        <v>27</v>
      </c>
      <c r="L1034" s="4" t="s">
        <v>35</v>
      </c>
      <c r="M1034" s="4">
        <v>11</v>
      </c>
      <c r="P1034" s="5">
        <v>44226</v>
      </c>
      <c r="Q1034" s="6">
        <v>10.285109579626891</v>
      </c>
      <c r="R1034" s="4">
        <v>9</v>
      </c>
      <c r="S1034" s="4" t="str" cm="1">
        <f t="array" ref="S1034">_xlfn.IFS(R1034=0,"None",R1034&lt;3,"Low",R1034&lt;6,"Medium",R1034&lt;=10,"High")</f>
        <v>High</v>
      </c>
      <c r="T1034" s="4" t="str" cm="1">
        <f t="array" ref="T1034">_xlfn.IFS(M1034&lt;=20,"Low",M1034&lt;=50,"Medium",M1034&lt;=90,"High")</f>
        <v>Low</v>
      </c>
      <c r="U1034" s="7">
        <f>Datos_Limpios[[#This Row],[Number of Complaints or Support]]/Datos_Limpios[[#This Row],[Account Length (in months)]]</f>
        <v>0.23684210526315788</v>
      </c>
      <c r="V1034" s="4" t="str" cm="1">
        <f t="array" ref="V1034">_xlfn.IFS(H1034&lt;30,"Under 30",H1034&lt;66,"Middle Age",H1034&gt;=66,"Senior")</f>
        <v>Senior</v>
      </c>
      <c r="W1034" s="4" t="s">
        <v>40</v>
      </c>
    </row>
    <row r="1035" spans="1:23" x14ac:dyDescent="0.3">
      <c r="A1035" s="4" t="s">
        <v>1150</v>
      </c>
      <c r="B1035" s="4" t="s">
        <v>31</v>
      </c>
      <c r="C1035" s="4">
        <v>5</v>
      </c>
      <c r="D1035" s="4">
        <v>2</v>
      </c>
      <c r="E1035" s="4" t="s">
        <v>31</v>
      </c>
      <c r="F1035" s="4" t="s">
        <v>159</v>
      </c>
      <c r="G1035" s="4" t="s">
        <v>26</v>
      </c>
      <c r="H1035" s="4">
        <v>69</v>
      </c>
      <c r="I1035" s="4" t="s">
        <v>24</v>
      </c>
      <c r="J1035" s="4">
        <v>0</v>
      </c>
      <c r="K1035" s="4" t="s">
        <v>27</v>
      </c>
      <c r="L1035" s="4" t="s">
        <v>35</v>
      </c>
      <c r="M1035" s="4">
        <v>55</v>
      </c>
      <c r="N1035" s="4" t="s">
        <v>38</v>
      </c>
      <c r="O1035" s="4" t="s">
        <v>142</v>
      </c>
      <c r="P1035" s="5">
        <v>44689</v>
      </c>
      <c r="Q1035" s="6">
        <v>46.833962565861547</v>
      </c>
      <c r="R1035" s="4">
        <v>6</v>
      </c>
      <c r="S1035" s="4" t="str" cm="1">
        <f t="array" ref="S1035">_xlfn.IFS(R1035=0,"None",R1035&lt;3,"Low",R1035&lt;6,"Medium",R1035&lt;=10,"High")</f>
        <v>High</v>
      </c>
      <c r="T1035" s="4" t="str" cm="1">
        <f t="array" ref="T1035">_xlfn.IFS(M1035&lt;=20,"Low",M1035&lt;=50,"Medium",M1035&lt;=90,"High")</f>
        <v>High</v>
      </c>
      <c r="U1035" s="7">
        <f>Datos_Limpios[[#This Row],[Number of Complaints or Support]]/Datos_Limpios[[#This Row],[Account Length (in months)]]</f>
        <v>1.2</v>
      </c>
      <c r="V1035" s="4" t="str" cm="1">
        <f t="array" ref="V1035">_xlfn.IFS(H1035&lt;30,"Under 30",H1035&lt;66,"Middle Age",H1035&gt;=66,"Senior")</f>
        <v>Senior</v>
      </c>
      <c r="W1035" s="4" t="s">
        <v>29</v>
      </c>
    </row>
    <row r="1036" spans="1:23" x14ac:dyDescent="0.3">
      <c r="A1036" s="4" t="s">
        <v>1151</v>
      </c>
      <c r="B1036" s="4" t="s">
        <v>31</v>
      </c>
      <c r="C1036" s="4">
        <v>2</v>
      </c>
      <c r="D1036" s="4">
        <v>4</v>
      </c>
      <c r="E1036" s="4" t="s">
        <v>31</v>
      </c>
      <c r="F1036" s="4" t="s">
        <v>138</v>
      </c>
      <c r="G1036" s="4" t="s">
        <v>26</v>
      </c>
      <c r="H1036" s="4">
        <v>53</v>
      </c>
      <c r="I1036" s="4" t="s">
        <v>24</v>
      </c>
      <c r="J1036" s="4">
        <v>0</v>
      </c>
      <c r="K1036" s="4" t="s">
        <v>27</v>
      </c>
      <c r="L1036" s="4" t="s">
        <v>35</v>
      </c>
      <c r="M1036" s="4">
        <v>16</v>
      </c>
      <c r="N1036" s="4" t="s">
        <v>38</v>
      </c>
      <c r="O1036" s="4" t="s">
        <v>225</v>
      </c>
      <c r="P1036" s="5">
        <v>45160</v>
      </c>
      <c r="Q1036" s="6">
        <v>16.67086256132653</v>
      </c>
      <c r="R1036" s="4">
        <v>4</v>
      </c>
      <c r="S1036" s="4" t="str" cm="1">
        <f t="array" ref="S1036">_xlfn.IFS(R1036=0,"None",R1036&lt;3,"Low",R1036&lt;6,"Medium",R1036&lt;=10,"High")</f>
        <v>Medium</v>
      </c>
      <c r="T1036" s="4" t="str" cm="1">
        <f t="array" ref="T1036">_xlfn.IFS(M1036&lt;=20,"Low",M1036&lt;=50,"Medium",M1036&lt;=90,"High")</f>
        <v>Low</v>
      </c>
      <c r="U1036" s="7">
        <f>Datos_Limpios[[#This Row],[Number of Complaints or Support]]/Datos_Limpios[[#This Row],[Account Length (in months)]]</f>
        <v>2</v>
      </c>
      <c r="V1036" s="4" t="str" cm="1">
        <f t="array" ref="V1036">_xlfn.IFS(H1036&lt;30,"Under 30",H1036&lt;66,"Middle Age",H1036&gt;=66,"Senior")</f>
        <v>Middle Age</v>
      </c>
      <c r="W1036" s="4" t="s">
        <v>47</v>
      </c>
    </row>
    <row r="1037" spans="1:23" x14ac:dyDescent="0.3">
      <c r="A1037" s="4" t="s">
        <v>1152</v>
      </c>
      <c r="B1037" s="4" t="s">
        <v>31</v>
      </c>
      <c r="C1037" s="4">
        <v>44</v>
      </c>
      <c r="D1037" s="4">
        <v>2</v>
      </c>
      <c r="E1037" s="4" t="s">
        <v>31</v>
      </c>
      <c r="F1037" s="4" t="s">
        <v>120</v>
      </c>
      <c r="G1037" s="4" t="s">
        <v>26</v>
      </c>
      <c r="H1037" s="4">
        <v>25</v>
      </c>
      <c r="I1037" s="4" t="s">
        <v>24</v>
      </c>
      <c r="J1037" s="4">
        <v>0</v>
      </c>
      <c r="K1037" s="4" t="s">
        <v>27</v>
      </c>
      <c r="L1037" s="4" t="s">
        <v>35</v>
      </c>
      <c r="M1037" s="4">
        <v>48</v>
      </c>
      <c r="N1037" s="4" t="s">
        <v>38</v>
      </c>
      <c r="O1037" s="4" t="s">
        <v>125</v>
      </c>
      <c r="P1037" s="5">
        <v>44995</v>
      </c>
      <c r="Q1037" s="6">
        <v>43.749790219930539</v>
      </c>
      <c r="R1037" s="4">
        <v>9</v>
      </c>
      <c r="S1037" s="4" t="str" cm="1">
        <f t="array" ref="S1037">_xlfn.IFS(R1037=0,"None",R1037&lt;3,"Low",R1037&lt;6,"Medium",R1037&lt;=10,"High")</f>
        <v>High</v>
      </c>
      <c r="T1037" s="4" t="str" cm="1">
        <f t="array" ref="T1037">_xlfn.IFS(M1037&lt;=20,"Low",M1037&lt;=50,"Medium",M1037&lt;=90,"High")</f>
        <v>Medium</v>
      </c>
      <c r="U1037" s="7">
        <f>Datos_Limpios[[#This Row],[Number of Complaints or Support]]/Datos_Limpios[[#This Row],[Account Length (in months)]]</f>
        <v>0.20454545454545456</v>
      </c>
      <c r="V1037" s="4" t="str" cm="1">
        <f t="array" ref="V1037">_xlfn.IFS(H1037&lt;30,"Under 30",H1037&lt;66,"Middle Age",H1037&gt;=66,"Senior")</f>
        <v>Under 30</v>
      </c>
      <c r="W1037" s="4" t="s">
        <v>29</v>
      </c>
    </row>
    <row r="1038" spans="1:23" x14ac:dyDescent="0.3">
      <c r="A1038" s="4" t="s">
        <v>1153</v>
      </c>
      <c r="B1038" s="4" t="s">
        <v>31</v>
      </c>
      <c r="C1038" s="4">
        <v>6</v>
      </c>
      <c r="D1038" s="4">
        <v>0</v>
      </c>
      <c r="E1038" s="4" t="s">
        <v>31</v>
      </c>
      <c r="F1038" s="4" t="s">
        <v>106</v>
      </c>
      <c r="G1038" s="4" t="s">
        <v>26</v>
      </c>
      <c r="H1038" s="4">
        <v>34</v>
      </c>
      <c r="I1038" s="4" t="s">
        <v>24</v>
      </c>
      <c r="J1038" s="4">
        <v>0</v>
      </c>
      <c r="K1038" s="4" t="s">
        <v>27</v>
      </c>
      <c r="L1038" s="4" t="s">
        <v>28</v>
      </c>
      <c r="M1038" s="4">
        <v>37</v>
      </c>
      <c r="N1038" s="4" t="s">
        <v>38</v>
      </c>
      <c r="O1038" s="4" t="s">
        <v>125</v>
      </c>
      <c r="P1038" s="5">
        <v>44960</v>
      </c>
      <c r="Q1038" s="6">
        <v>35.364124765906901</v>
      </c>
      <c r="R1038" s="4">
        <v>5</v>
      </c>
      <c r="S1038" s="4" t="str" cm="1">
        <f t="array" ref="S1038">_xlfn.IFS(R1038=0,"None",R1038&lt;3,"Low",R1038&lt;6,"Medium",R1038&lt;=10,"High")</f>
        <v>Medium</v>
      </c>
      <c r="T1038" s="4" t="str" cm="1">
        <f t="array" ref="T1038">_xlfn.IFS(M1038&lt;=20,"Low",M1038&lt;=50,"Medium",M1038&lt;=90,"High")</f>
        <v>Medium</v>
      </c>
      <c r="U1038" s="7">
        <f>Datos_Limpios[[#This Row],[Number of Complaints or Support]]/Datos_Limpios[[#This Row],[Account Length (in months)]]</f>
        <v>0.83333333333333337</v>
      </c>
      <c r="V1038" s="4" t="str" cm="1">
        <f t="array" ref="V1038">_xlfn.IFS(H1038&lt;30,"Under 30",H1038&lt;66,"Middle Age",H1038&gt;=66,"Senior")</f>
        <v>Middle Age</v>
      </c>
      <c r="W1038" s="4" t="s">
        <v>29</v>
      </c>
    </row>
    <row r="1039" spans="1:23" x14ac:dyDescent="0.3">
      <c r="A1039" s="4" t="s">
        <v>1154</v>
      </c>
      <c r="B1039" s="4" t="s">
        <v>24</v>
      </c>
      <c r="C1039" s="4">
        <v>43</v>
      </c>
      <c r="D1039" s="4">
        <v>0</v>
      </c>
      <c r="E1039" s="4" t="s">
        <v>31</v>
      </c>
      <c r="F1039" s="4" t="s">
        <v>132</v>
      </c>
      <c r="G1039" s="4" t="s">
        <v>26</v>
      </c>
      <c r="H1039" s="4">
        <v>67</v>
      </c>
      <c r="I1039" s="4" t="s">
        <v>24</v>
      </c>
      <c r="J1039" s="4">
        <v>0</v>
      </c>
      <c r="K1039" s="4" t="s">
        <v>46</v>
      </c>
      <c r="L1039" s="4" t="s">
        <v>35</v>
      </c>
      <c r="M1039" s="4">
        <v>33</v>
      </c>
      <c r="P1039" s="5">
        <v>45247</v>
      </c>
      <c r="Q1039" s="6">
        <v>35.967459003556982</v>
      </c>
      <c r="R1039" s="4">
        <v>0</v>
      </c>
      <c r="S1039" s="4" t="str" cm="1">
        <f t="array" ref="S1039">_xlfn.IFS(R1039=0,"None",R1039&lt;3,"Low",R1039&lt;6,"Medium",R1039&lt;=10,"High")</f>
        <v>None</v>
      </c>
      <c r="T1039" s="4" t="str" cm="1">
        <f t="array" ref="T1039">_xlfn.IFS(M1039&lt;=20,"Low",M1039&lt;=50,"Medium",M1039&lt;=90,"High")</f>
        <v>Medium</v>
      </c>
      <c r="U1039" s="7">
        <f>Datos_Limpios[[#This Row],[Number of Complaints or Support]]/Datos_Limpios[[#This Row],[Account Length (in months)]]</f>
        <v>0</v>
      </c>
      <c r="V1039" s="4" t="str" cm="1">
        <f t="array" ref="V1039">_xlfn.IFS(H1039&lt;30,"Under 30",H1039&lt;66,"Middle Age",H1039&gt;=66,"Senior")</f>
        <v>Senior</v>
      </c>
      <c r="W1039" s="4" t="s">
        <v>43</v>
      </c>
    </row>
    <row r="1040" spans="1:23" x14ac:dyDescent="0.3">
      <c r="A1040" s="4" t="s">
        <v>1155</v>
      </c>
      <c r="B1040" s="4" t="s">
        <v>31</v>
      </c>
      <c r="C1040" s="4">
        <v>3</v>
      </c>
      <c r="D1040" s="4">
        <v>2</v>
      </c>
      <c r="E1040" s="4" t="s">
        <v>31</v>
      </c>
      <c r="F1040" s="4" t="s">
        <v>159</v>
      </c>
      <c r="G1040" s="4" t="s">
        <v>33</v>
      </c>
      <c r="H1040" s="4">
        <v>57</v>
      </c>
      <c r="I1040" s="4" t="s">
        <v>24</v>
      </c>
      <c r="J1040" s="4">
        <v>0</v>
      </c>
      <c r="K1040" s="4" t="s">
        <v>27</v>
      </c>
      <c r="L1040" s="4" t="s">
        <v>35</v>
      </c>
      <c r="M1040" s="4">
        <v>40</v>
      </c>
      <c r="N1040" s="4" t="s">
        <v>75</v>
      </c>
      <c r="O1040" s="4" t="s">
        <v>76</v>
      </c>
      <c r="P1040" s="5">
        <v>43934</v>
      </c>
      <c r="Q1040" s="6">
        <v>35.788222244566327</v>
      </c>
      <c r="R1040" s="4">
        <v>3</v>
      </c>
      <c r="S1040" s="4" t="str" cm="1">
        <f t="array" ref="S1040">_xlfn.IFS(R1040=0,"None",R1040&lt;3,"Low",R1040&lt;6,"Medium",R1040&lt;=10,"High")</f>
        <v>Medium</v>
      </c>
      <c r="T1040" s="4" t="str" cm="1">
        <f t="array" ref="T1040">_xlfn.IFS(M1040&lt;=20,"Low",M1040&lt;=50,"Medium",M1040&lt;=90,"High")</f>
        <v>Medium</v>
      </c>
      <c r="U1040" s="7">
        <f>Datos_Limpios[[#This Row],[Number of Complaints or Support]]/Datos_Limpios[[#This Row],[Account Length (in months)]]</f>
        <v>1</v>
      </c>
      <c r="V1040" s="4" t="str" cm="1">
        <f t="array" ref="V1040">_xlfn.IFS(H1040&lt;30,"Under 30",H1040&lt;66,"Middle Age",H1040&gt;=66,"Senior")</f>
        <v>Middle Age</v>
      </c>
      <c r="W1040" s="4" t="s">
        <v>29</v>
      </c>
    </row>
    <row r="1041" spans="1:23" x14ac:dyDescent="0.3">
      <c r="A1041" s="4" t="s">
        <v>1156</v>
      </c>
      <c r="B1041" s="4" t="s">
        <v>24</v>
      </c>
      <c r="C1041" s="4">
        <v>13</v>
      </c>
      <c r="D1041" s="4">
        <v>0</v>
      </c>
      <c r="E1041" s="4" t="s">
        <v>24</v>
      </c>
      <c r="F1041" s="4" t="s">
        <v>124</v>
      </c>
      <c r="G1041" s="4" t="s">
        <v>33</v>
      </c>
      <c r="H1041" s="4">
        <v>39</v>
      </c>
      <c r="I1041" s="4" t="s">
        <v>24</v>
      </c>
      <c r="J1041" s="4">
        <v>0</v>
      </c>
      <c r="K1041" s="4" t="s">
        <v>34</v>
      </c>
      <c r="L1041" s="4" t="s">
        <v>28</v>
      </c>
      <c r="M1041" s="4">
        <v>12</v>
      </c>
      <c r="P1041" s="5">
        <v>44958</v>
      </c>
      <c r="Q1041" s="6">
        <v>10.58416001972755</v>
      </c>
      <c r="R1041" s="4">
        <v>6</v>
      </c>
      <c r="S1041" s="4" t="str" cm="1">
        <f t="array" ref="S1041">_xlfn.IFS(R1041=0,"None",R1041&lt;3,"Low",R1041&lt;6,"Medium",R1041&lt;=10,"High")</f>
        <v>High</v>
      </c>
      <c r="T1041" s="4" t="str" cm="1">
        <f t="array" ref="T1041">_xlfn.IFS(M1041&lt;=20,"Low",M1041&lt;=50,"Medium",M1041&lt;=90,"High")</f>
        <v>Low</v>
      </c>
      <c r="U1041" s="7">
        <f>Datos_Limpios[[#This Row],[Number of Complaints or Support]]/Datos_Limpios[[#This Row],[Account Length (in months)]]</f>
        <v>0.46153846153846156</v>
      </c>
      <c r="V1041" s="4" t="str" cm="1">
        <f t="array" ref="V1041">_xlfn.IFS(H1041&lt;30,"Under 30",H1041&lt;66,"Middle Age",H1041&gt;=66,"Senior")</f>
        <v>Middle Age</v>
      </c>
      <c r="W1041" s="4" t="s">
        <v>43</v>
      </c>
    </row>
    <row r="1042" spans="1:23" x14ac:dyDescent="0.3">
      <c r="A1042" s="4" t="s">
        <v>1157</v>
      </c>
      <c r="B1042" s="4" t="s">
        <v>24</v>
      </c>
      <c r="C1042" s="4">
        <v>26</v>
      </c>
      <c r="D1042" s="4">
        <v>1</v>
      </c>
      <c r="E1042" s="4" t="s">
        <v>31</v>
      </c>
      <c r="F1042" s="4" t="s">
        <v>37</v>
      </c>
      <c r="G1042" s="4" t="s">
        <v>33</v>
      </c>
      <c r="H1042" s="4">
        <v>31</v>
      </c>
      <c r="I1042" s="4" t="s">
        <v>31</v>
      </c>
      <c r="J1042" s="4">
        <v>2</v>
      </c>
      <c r="K1042" s="4" t="s">
        <v>34</v>
      </c>
      <c r="L1042" s="4" t="s">
        <v>35</v>
      </c>
      <c r="M1042" s="4">
        <v>18</v>
      </c>
      <c r="P1042" s="5">
        <v>44653</v>
      </c>
      <c r="Q1042" s="6">
        <v>15.11125545441404</v>
      </c>
      <c r="R1042" s="4">
        <v>5</v>
      </c>
      <c r="S1042" s="4" t="str" cm="1">
        <f t="array" ref="S1042">_xlfn.IFS(R1042=0,"None",R1042&lt;3,"Low",R1042&lt;6,"Medium",R1042&lt;=10,"High")</f>
        <v>Medium</v>
      </c>
      <c r="T1042" s="4" t="str" cm="1">
        <f t="array" ref="T1042">_xlfn.IFS(M1042&lt;=20,"Low",M1042&lt;=50,"Medium",M1042&lt;=90,"High")</f>
        <v>Low</v>
      </c>
      <c r="U1042" s="7">
        <f>Datos_Limpios[[#This Row],[Number of Complaints or Support]]/Datos_Limpios[[#This Row],[Account Length (in months)]]</f>
        <v>0.19230769230769232</v>
      </c>
      <c r="V1042" s="4" t="str" cm="1">
        <f t="array" ref="V1042">_xlfn.IFS(H1042&lt;30,"Under 30",H1042&lt;66,"Middle Age",H1042&gt;=66,"Senior")</f>
        <v>Middle Age</v>
      </c>
      <c r="W1042" s="4" t="s">
        <v>40</v>
      </c>
    </row>
    <row r="1043" spans="1:23" x14ac:dyDescent="0.3">
      <c r="A1043" s="4" t="s">
        <v>1158</v>
      </c>
      <c r="B1043" s="4" t="s">
        <v>24</v>
      </c>
      <c r="C1043" s="4">
        <v>72</v>
      </c>
      <c r="D1043" s="4">
        <v>0</v>
      </c>
      <c r="E1043" s="4" t="s">
        <v>31</v>
      </c>
      <c r="F1043" s="4" t="s">
        <v>209</v>
      </c>
      <c r="G1043" s="4" t="s">
        <v>26</v>
      </c>
      <c r="H1043" s="4">
        <v>25</v>
      </c>
      <c r="I1043" s="4" t="s">
        <v>24</v>
      </c>
      <c r="J1043" s="4">
        <v>0</v>
      </c>
      <c r="K1043" s="4" t="s">
        <v>46</v>
      </c>
      <c r="L1043" s="4" t="s">
        <v>28</v>
      </c>
      <c r="M1043" s="4">
        <v>72</v>
      </c>
      <c r="P1043" s="5">
        <v>44891</v>
      </c>
      <c r="Q1043" s="6">
        <v>64.039121432690109</v>
      </c>
      <c r="R1043" s="4">
        <v>8</v>
      </c>
      <c r="S1043" s="4" t="str" cm="1">
        <f t="array" ref="S1043">_xlfn.IFS(R1043=0,"None",R1043&lt;3,"Low",R1043&lt;6,"Medium",R1043&lt;=10,"High")</f>
        <v>High</v>
      </c>
      <c r="T1043" s="4" t="str" cm="1">
        <f t="array" ref="T1043">_xlfn.IFS(M1043&lt;=20,"Low",M1043&lt;=50,"Medium",M1043&lt;=90,"High")</f>
        <v>High</v>
      </c>
      <c r="U1043" s="7">
        <f>Datos_Limpios[[#This Row],[Number of Complaints or Support]]/Datos_Limpios[[#This Row],[Account Length (in months)]]</f>
        <v>0.1111111111111111</v>
      </c>
      <c r="V1043" s="4" t="str" cm="1">
        <f t="array" ref="V1043">_xlfn.IFS(H1043&lt;30,"Under 30",H1043&lt;66,"Middle Age",H1043&gt;=66,"Senior")</f>
        <v>Under 30</v>
      </c>
      <c r="W1043" s="4" t="s">
        <v>40</v>
      </c>
    </row>
    <row r="1044" spans="1:23" x14ac:dyDescent="0.3">
      <c r="A1044" s="4" t="s">
        <v>1159</v>
      </c>
      <c r="B1044" s="4" t="s">
        <v>24</v>
      </c>
      <c r="C1044" s="4">
        <v>27</v>
      </c>
      <c r="D1044" s="4">
        <v>1</v>
      </c>
      <c r="E1044" s="4" t="s">
        <v>31</v>
      </c>
      <c r="F1044" s="4" t="s">
        <v>183</v>
      </c>
      <c r="G1044" s="4" t="s">
        <v>33</v>
      </c>
      <c r="H1044" s="4">
        <v>48</v>
      </c>
      <c r="I1044" s="4" t="s">
        <v>24</v>
      </c>
      <c r="J1044" s="4">
        <v>0</v>
      </c>
      <c r="K1044" s="4" t="s">
        <v>34</v>
      </c>
      <c r="L1044" s="4" t="s">
        <v>35</v>
      </c>
      <c r="M1044" s="4">
        <v>30</v>
      </c>
      <c r="P1044" s="5">
        <v>44876</v>
      </c>
      <c r="Q1044" s="6">
        <v>26.476881982527591</v>
      </c>
      <c r="R1044" s="4">
        <v>1</v>
      </c>
      <c r="S1044" s="4" t="str" cm="1">
        <f t="array" ref="S1044">_xlfn.IFS(R1044=0,"None",R1044&lt;3,"Low",R1044&lt;6,"Medium",R1044&lt;=10,"High")</f>
        <v>Low</v>
      </c>
      <c r="T1044" s="4" t="str" cm="1">
        <f t="array" ref="T1044">_xlfn.IFS(M1044&lt;=20,"Low",M1044&lt;=50,"Medium",M1044&lt;=90,"High")</f>
        <v>Medium</v>
      </c>
      <c r="U1044" s="7">
        <f>Datos_Limpios[[#This Row],[Number of Complaints or Support]]/Datos_Limpios[[#This Row],[Account Length (in months)]]</f>
        <v>3.7037037037037035E-2</v>
      </c>
      <c r="V1044" s="4" t="str" cm="1">
        <f t="array" ref="V1044">_xlfn.IFS(H1044&lt;30,"Under 30",H1044&lt;66,"Middle Age",H1044&gt;=66,"Senior")</f>
        <v>Middle Age</v>
      </c>
      <c r="W1044" s="4" t="s">
        <v>43</v>
      </c>
    </row>
    <row r="1045" spans="1:23" x14ac:dyDescent="0.3">
      <c r="A1045" s="4" t="s">
        <v>1160</v>
      </c>
      <c r="B1045" s="4" t="s">
        <v>24</v>
      </c>
      <c r="C1045" s="4">
        <v>12</v>
      </c>
      <c r="D1045" s="4">
        <v>0</v>
      </c>
      <c r="E1045" s="4" t="s">
        <v>24</v>
      </c>
      <c r="F1045" s="4" t="s">
        <v>65</v>
      </c>
      <c r="G1045" s="4" t="s">
        <v>26</v>
      </c>
      <c r="H1045" s="4">
        <v>59</v>
      </c>
      <c r="I1045" s="4" t="s">
        <v>24</v>
      </c>
      <c r="J1045" s="4">
        <v>0</v>
      </c>
      <c r="K1045" s="4" t="s">
        <v>34</v>
      </c>
      <c r="L1045" s="4" t="s">
        <v>35</v>
      </c>
      <c r="M1045" s="4">
        <v>12</v>
      </c>
      <c r="P1045" s="5">
        <v>45106</v>
      </c>
      <c r="Q1045" s="6">
        <v>13.38678566054018</v>
      </c>
      <c r="R1045" s="4">
        <v>6</v>
      </c>
      <c r="S1045" s="4" t="str" cm="1">
        <f t="array" ref="S1045">_xlfn.IFS(R1045=0,"None",R1045&lt;3,"Low",R1045&lt;6,"Medium",R1045&lt;=10,"High")</f>
        <v>High</v>
      </c>
      <c r="T1045" s="4" t="str" cm="1">
        <f t="array" ref="T1045">_xlfn.IFS(M1045&lt;=20,"Low",M1045&lt;=50,"Medium",M1045&lt;=90,"High")</f>
        <v>Low</v>
      </c>
      <c r="U1045" s="7">
        <f>Datos_Limpios[[#This Row],[Number of Complaints or Support]]/Datos_Limpios[[#This Row],[Account Length (in months)]]</f>
        <v>0.5</v>
      </c>
      <c r="V1045" s="4" t="str" cm="1">
        <f t="array" ref="V1045">_xlfn.IFS(H1045&lt;30,"Under 30",H1045&lt;66,"Middle Age",H1045&gt;=66,"Senior")</f>
        <v>Middle Age</v>
      </c>
      <c r="W1045" s="4" t="s">
        <v>43</v>
      </c>
    </row>
    <row r="1046" spans="1:23" x14ac:dyDescent="0.3">
      <c r="A1046" s="4" t="s">
        <v>1161</v>
      </c>
      <c r="B1046" s="4" t="s">
        <v>31</v>
      </c>
      <c r="C1046" s="4">
        <v>2</v>
      </c>
      <c r="D1046" s="4">
        <v>2</v>
      </c>
      <c r="E1046" s="4" t="s">
        <v>31</v>
      </c>
      <c r="F1046" s="4" t="s">
        <v>102</v>
      </c>
      <c r="G1046" s="4" t="s">
        <v>26</v>
      </c>
      <c r="H1046" s="4">
        <v>76</v>
      </c>
      <c r="I1046" s="4" t="s">
        <v>24</v>
      </c>
      <c r="J1046" s="4">
        <v>0</v>
      </c>
      <c r="K1046" s="4" t="s">
        <v>27</v>
      </c>
      <c r="L1046" s="4" t="s">
        <v>35</v>
      </c>
      <c r="M1046" s="4">
        <v>15</v>
      </c>
      <c r="N1046" s="4" t="s">
        <v>38</v>
      </c>
      <c r="O1046" s="4" t="s">
        <v>125</v>
      </c>
      <c r="P1046" s="5">
        <v>44409</v>
      </c>
      <c r="Q1046" s="6">
        <v>16.35062508712285</v>
      </c>
      <c r="R1046" s="4">
        <v>1</v>
      </c>
      <c r="S1046" s="4" t="str" cm="1">
        <f t="array" ref="S1046">_xlfn.IFS(R1046=0,"None",R1046&lt;3,"Low",R1046&lt;6,"Medium",R1046&lt;=10,"High")</f>
        <v>Low</v>
      </c>
      <c r="T1046" s="4" t="str" cm="1">
        <f t="array" ref="T1046">_xlfn.IFS(M1046&lt;=20,"Low",M1046&lt;=50,"Medium",M1046&lt;=90,"High")</f>
        <v>Low</v>
      </c>
      <c r="U1046" s="7">
        <f>Datos_Limpios[[#This Row],[Number of Complaints or Support]]/Datos_Limpios[[#This Row],[Account Length (in months)]]</f>
        <v>0.5</v>
      </c>
      <c r="V1046" s="4" t="str" cm="1">
        <f t="array" ref="V1046">_xlfn.IFS(H1046&lt;30,"Under 30",H1046&lt;66,"Middle Age",H1046&gt;=66,"Senior")</f>
        <v>Senior</v>
      </c>
      <c r="W1046" s="4" t="s">
        <v>40</v>
      </c>
    </row>
    <row r="1047" spans="1:23" x14ac:dyDescent="0.3">
      <c r="A1047" s="4" t="s">
        <v>1162</v>
      </c>
      <c r="B1047" s="4" t="s">
        <v>24</v>
      </c>
      <c r="C1047" s="4">
        <v>68</v>
      </c>
      <c r="D1047" s="4">
        <v>0</v>
      </c>
      <c r="E1047" s="4" t="s">
        <v>31</v>
      </c>
      <c r="F1047" s="4" t="s">
        <v>45</v>
      </c>
      <c r="G1047" s="4" t="s">
        <v>33</v>
      </c>
      <c r="H1047" s="4">
        <v>45</v>
      </c>
      <c r="I1047" s="4" t="s">
        <v>24</v>
      </c>
      <c r="J1047" s="4">
        <v>0</v>
      </c>
      <c r="K1047" s="4" t="s">
        <v>46</v>
      </c>
      <c r="L1047" s="4" t="s">
        <v>28</v>
      </c>
      <c r="M1047" s="4">
        <v>47</v>
      </c>
      <c r="P1047" s="5">
        <v>44378</v>
      </c>
      <c r="Q1047" s="6">
        <v>51.12024070433565</v>
      </c>
      <c r="R1047" s="4">
        <v>6</v>
      </c>
      <c r="S1047" s="4" t="str" cm="1">
        <f t="array" ref="S1047">_xlfn.IFS(R1047=0,"None",R1047&lt;3,"Low",R1047&lt;6,"Medium",R1047&lt;=10,"High")</f>
        <v>High</v>
      </c>
      <c r="T1047" s="4" t="str" cm="1">
        <f t="array" ref="T1047">_xlfn.IFS(M1047&lt;=20,"Low",M1047&lt;=50,"Medium",M1047&lt;=90,"High")</f>
        <v>Medium</v>
      </c>
      <c r="U1047" s="7">
        <f>Datos_Limpios[[#This Row],[Number of Complaints or Support]]/Datos_Limpios[[#This Row],[Account Length (in months)]]</f>
        <v>8.8235294117647065E-2</v>
      </c>
      <c r="V1047" s="4" t="str" cm="1">
        <f t="array" ref="V1047">_xlfn.IFS(H1047&lt;30,"Under 30",H1047&lt;66,"Middle Age",H1047&gt;=66,"Senior")</f>
        <v>Middle Age</v>
      </c>
      <c r="W1047" s="4" t="s">
        <v>47</v>
      </c>
    </row>
    <row r="1048" spans="1:23" x14ac:dyDescent="0.3">
      <c r="A1048" s="4" t="s">
        <v>1163</v>
      </c>
      <c r="B1048" s="4" t="s">
        <v>24</v>
      </c>
      <c r="C1048" s="4">
        <v>72</v>
      </c>
      <c r="D1048" s="4">
        <v>0</v>
      </c>
      <c r="E1048" s="4" t="s">
        <v>31</v>
      </c>
      <c r="F1048" s="4" t="s">
        <v>100</v>
      </c>
      <c r="G1048" s="4" t="s">
        <v>33</v>
      </c>
      <c r="H1048" s="4">
        <v>23</v>
      </c>
      <c r="I1048" s="4" t="s">
        <v>24</v>
      </c>
      <c r="J1048" s="4">
        <v>0</v>
      </c>
      <c r="K1048" s="4" t="s">
        <v>46</v>
      </c>
      <c r="L1048" s="4" t="s">
        <v>28</v>
      </c>
      <c r="M1048" s="4">
        <v>73</v>
      </c>
      <c r="P1048" s="5">
        <v>44713</v>
      </c>
      <c r="Q1048" s="6">
        <v>60.200705200960627</v>
      </c>
      <c r="R1048" s="4">
        <v>9</v>
      </c>
      <c r="S1048" s="4" t="str" cm="1">
        <f t="array" ref="S1048">_xlfn.IFS(R1048=0,"None",R1048&lt;3,"Low",R1048&lt;6,"Medium",R1048&lt;=10,"High")</f>
        <v>High</v>
      </c>
      <c r="T1048" s="4" t="str" cm="1">
        <f t="array" ref="T1048">_xlfn.IFS(M1048&lt;=20,"Low",M1048&lt;=50,"Medium",M1048&lt;=90,"High")</f>
        <v>High</v>
      </c>
      <c r="U1048" s="7">
        <f>Datos_Limpios[[#This Row],[Number of Complaints or Support]]/Datos_Limpios[[#This Row],[Account Length (in months)]]</f>
        <v>0.125</v>
      </c>
      <c r="V1048" s="4" t="str" cm="1">
        <f t="array" ref="V1048">_xlfn.IFS(H1048&lt;30,"Under 30",H1048&lt;66,"Middle Age",H1048&gt;=66,"Senior")</f>
        <v>Under 30</v>
      </c>
      <c r="W1048" s="4" t="s">
        <v>40</v>
      </c>
    </row>
    <row r="1049" spans="1:23" x14ac:dyDescent="0.3">
      <c r="A1049" s="4" t="s">
        <v>1164</v>
      </c>
      <c r="B1049" s="4" t="s">
        <v>31</v>
      </c>
      <c r="C1049" s="4">
        <v>22</v>
      </c>
      <c r="D1049" s="4">
        <v>4</v>
      </c>
      <c r="E1049" s="4" t="s">
        <v>31</v>
      </c>
      <c r="F1049" s="4" t="s">
        <v>120</v>
      </c>
      <c r="G1049" s="4" t="s">
        <v>26</v>
      </c>
      <c r="H1049" s="4">
        <v>64</v>
      </c>
      <c r="I1049" s="4" t="s">
        <v>24</v>
      </c>
      <c r="J1049" s="4">
        <v>0</v>
      </c>
      <c r="K1049" s="4" t="s">
        <v>27</v>
      </c>
      <c r="L1049" s="4" t="s">
        <v>35</v>
      </c>
      <c r="M1049" s="4">
        <v>40</v>
      </c>
      <c r="N1049" s="4" t="s">
        <v>66</v>
      </c>
      <c r="O1049" s="4" t="s">
        <v>779</v>
      </c>
      <c r="P1049" s="5">
        <v>43937</v>
      </c>
      <c r="Q1049" s="6">
        <v>47.106136857268638</v>
      </c>
      <c r="R1049" s="4">
        <v>8</v>
      </c>
      <c r="S1049" s="4" t="str" cm="1">
        <f t="array" ref="S1049">_xlfn.IFS(R1049=0,"None",R1049&lt;3,"Low",R1049&lt;6,"Medium",R1049&lt;=10,"High")</f>
        <v>High</v>
      </c>
      <c r="T1049" s="4" t="str" cm="1">
        <f t="array" ref="T1049">_xlfn.IFS(M1049&lt;=20,"Low",M1049&lt;=50,"Medium",M1049&lt;=90,"High")</f>
        <v>Medium</v>
      </c>
      <c r="U1049" s="7">
        <f>Datos_Limpios[[#This Row],[Number of Complaints or Support]]/Datos_Limpios[[#This Row],[Account Length (in months)]]</f>
        <v>0.36363636363636365</v>
      </c>
      <c r="V1049" s="4" t="str" cm="1">
        <f t="array" ref="V1049">_xlfn.IFS(H1049&lt;30,"Under 30",H1049&lt;66,"Middle Age",H1049&gt;=66,"Senior")</f>
        <v>Middle Age</v>
      </c>
      <c r="W1049" s="4" t="s">
        <v>29</v>
      </c>
    </row>
    <row r="1050" spans="1:23" x14ac:dyDescent="0.3">
      <c r="A1050" s="4" t="s">
        <v>1165</v>
      </c>
      <c r="B1050" s="4" t="s">
        <v>24</v>
      </c>
      <c r="C1050" s="4">
        <v>10</v>
      </c>
      <c r="D1050" s="4">
        <v>2</v>
      </c>
      <c r="E1050" s="4" t="s">
        <v>31</v>
      </c>
      <c r="F1050" s="4" t="s">
        <v>52</v>
      </c>
      <c r="G1050" s="4" t="s">
        <v>33</v>
      </c>
      <c r="H1050" s="4">
        <v>78</v>
      </c>
      <c r="I1050" s="4" t="s">
        <v>31</v>
      </c>
      <c r="J1050" s="4">
        <v>2</v>
      </c>
      <c r="K1050" s="4" t="s">
        <v>34</v>
      </c>
      <c r="L1050" s="4" t="s">
        <v>35</v>
      </c>
      <c r="M1050" s="4">
        <v>12</v>
      </c>
      <c r="P1050" s="5">
        <v>45251</v>
      </c>
      <c r="Q1050" s="6">
        <v>14.212475482124781</v>
      </c>
      <c r="R1050" s="4">
        <v>5</v>
      </c>
      <c r="S1050" s="4" t="str" cm="1">
        <f t="array" ref="S1050">_xlfn.IFS(R1050=0,"None",R1050&lt;3,"Low",R1050&lt;6,"Medium",R1050&lt;=10,"High")</f>
        <v>Medium</v>
      </c>
      <c r="T1050" s="4" t="str" cm="1">
        <f t="array" ref="T1050">_xlfn.IFS(M1050&lt;=20,"Low",M1050&lt;=50,"Medium",M1050&lt;=90,"High")</f>
        <v>Low</v>
      </c>
      <c r="U1050" s="7">
        <f>Datos_Limpios[[#This Row],[Number of Complaints or Support]]/Datos_Limpios[[#This Row],[Account Length (in months)]]</f>
        <v>0.5</v>
      </c>
      <c r="V1050" s="4" t="str" cm="1">
        <f t="array" ref="V1050">_xlfn.IFS(H1050&lt;30,"Under 30",H1050&lt;66,"Middle Age",H1050&gt;=66,"Senior")</f>
        <v>Senior</v>
      </c>
      <c r="W1050" s="4" t="s">
        <v>40</v>
      </c>
    </row>
    <row r="1051" spans="1:23" x14ac:dyDescent="0.3">
      <c r="A1051" s="4" t="s">
        <v>1166</v>
      </c>
      <c r="B1051" s="4" t="s">
        <v>24</v>
      </c>
      <c r="C1051" s="4">
        <v>31</v>
      </c>
      <c r="D1051" s="4">
        <v>0</v>
      </c>
      <c r="E1051" s="4" t="s">
        <v>24</v>
      </c>
      <c r="F1051" s="4" t="s">
        <v>98</v>
      </c>
      <c r="G1051" s="4" t="s">
        <v>26</v>
      </c>
      <c r="H1051" s="4">
        <v>55</v>
      </c>
      <c r="I1051" s="4" t="s">
        <v>24</v>
      </c>
      <c r="J1051" s="4">
        <v>0</v>
      </c>
      <c r="K1051" s="4" t="s">
        <v>34</v>
      </c>
      <c r="L1051" s="4" t="s">
        <v>35</v>
      </c>
      <c r="M1051" s="4">
        <v>13</v>
      </c>
      <c r="P1051" s="5">
        <v>43889</v>
      </c>
      <c r="Q1051" s="6">
        <v>10.73245510190962</v>
      </c>
      <c r="R1051" s="4">
        <v>9</v>
      </c>
      <c r="S1051" s="4" t="str" cm="1">
        <f t="array" ref="S1051">_xlfn.IFS(R1051=0,"None",R1051&lt;3,"Low",R1051&lt;6,"Medium",R1051&lt;=10,"High")</f>
        <v>High</v>
      </c>
      <c r="T1051" s="4" t="str" cm="1">
        <f t="array" ref="T1051">_xlfn.IFS(M1051&lt;=20,"Low",M1051&lt;=50,"Medium",M1051&lt;=90,"High")</f>
        <v>Low</v>
      </c>
      <c r="U1051" s="7">
        <f>Datos_Limpios[[#This Row],[Number of Complaints or Support]]/Datos_Limpios[[#This Row],[Account Length (in months)]]</f>
        <v>0.29032258064516131</v>
      </c>
      <c r="V1051" s="4" t="str" cm="1">
        <f t="array" ref="V1051">_xlfn.IFS(H1051&lt;30,"Under 30",H1051&lt;66,"Middle Age",H1051&gt;=66,"Senior")</f>
        <v>Middle Age</v>
      </c>
      <c r="W1051" s="4" t="s">
        <v>29</v>
      </c>
    </row>
    <row r="1052" spans="1:23" x14ac:dyDescent="0.3">
      <c r="A1052" s="4" t="s">
        <v>1167</v>
      </c>
      <c r="B1052" s="4" t="s">
        <v>24</v>
      </c>
      <c r="C1052" s="4">
        <v>5</v>
      </c>
      <c r="D1052" s="4">
        <v>0</v>
      </c>
      <c r="E1052" s="4" t="s">
        <v>24</v>
      </c>
      <c r="F1052" s="4" t="s">
        <v>100</v>
      </c>
      <c r="G1052" s="4" t="s">
        <v>26</v>
      </c>
      <c r="H1052" s="4">
        <v>40</v>
      </c>
      <c r="I1052" s="4" t="s">
        <v>24</v>
      </c>
      <c r="J1052" s="4">
        <v>0</v>
      </c>
      <c r="K1052" s="4" t="s">
        <v>27</v>
      </c>
      <c r="L1052" s="4" t="s">
        <v>28</v>
      </c>
      <c r="M1052" s="4">
        <v>30</v>
      </c>
      <c r="P1052" s="5">
        <v>45096</v>
      </c>
      <c r="Q1052" s="6">
        <v>28.837661128350749</v>
      </c>
      <c r="R1052" s="4">
        <v>10</v>
      </c>
      <c r="S1052" s="4" t="str" cm="1">
        <f t="array" ref="S1052">_xlfn.IFS(R1052=0,"None",R1052&lt;3,"Low",R1052&lt;6,"Medium",R1052&lt;=10,"High")</f>
        <v>High</v>
      </c>
      <c r="T1052" s="4" t="str" cm="1">
        <f t="array" ref="T1052">_xlfn.IFS(M1052&lt;=20,"Low",M1052&lt;=50,"Medium",M1052&lt;=90,"High")</f>
        <v>Medium</v>
      </c>
      <c r="U1052" s="7">
        <f>Datos_Limpios[[#This Row],[Number of Complaints or Support]]/Datos_Limpios[[#This Row],[Account Length (in months)]]</f>
        <v>2</v>
      </c>
      <c r="V1052" s="4" t="str" cm="1">
        <f t="array" ref="V1052">_xlfn.IFS(H1052&lt;30,"Under 30",H1052&lt;66,"Middle Age",H1052&gt;=66,"Senior")</f>
        <v>Middle Age</v>
      </c>
      <c r="W1052" s="4" t="s">
        <v>40</v>
      </c>
    </row>
    <row r="1053" spans="1:23" x14ac:dyDescent="0.3">
      <c r="A1053" s="4" t="s">
        <v>1168</v>
      </c>
      <c r="B1053" s="4" t="s">
        <v>24</v>
      </c>
      <c r="C1053" s="4">
        <v>60</v>
      </c>
      <c r="D1053" s="4">
        <v>0</v>
      </c>
      <c r="E1053" s="4" t="s">
        <v>31</v>
      </c>
      <c r="F1053" s="4" t="s">
        <v>95</v>
      </c>
      <c r="G1053" s="4" t="s">
        <v>26</v>
      </c>
      <c r="H1053" s="4">
        <v>71</v>
      </c>
      <c r="I1053" s="4" t="s">
        <v>24</v>
      </c>
      <c r="J1053" s="4">
        <v>0</v>
      </c>
      <c r="K1053" s="4" t="s">
        <v>34</v>
      </c>
      <c r="L1053" s="4" t="s">
        <v>28</v>
      </c>
      <c r="M1053" s="4">
        <v>61</v>
      </c>
      <c r="P1053" s="5">
        <v>44134</v>
      </c>
      <c r="Q1053" s="6">
        <v>65.708703953488509</v>
      </c>
      <c r="R1053" s="4">
        <v>0</v>
      </c>
      <c r="S1053" s="4" t="str" cm="1">
        <f t="array" ref="S1053">_xlfn.IFS(R1053=0,"None",R1053&lt;3,"Low",R1053&lt;6,"Medium",R1053&lt;=10,"High")</f>
        <v>None</v>
      </c>
      <c r="T1053" s="4" t="str" cm="1">
        <f t="array" ref="T1053">_xlfn.IFS(M1053&lt;=20,"Low",M1053&lt;=50,"Medium",M1053&lt;=90,"High")</f>
        <v>High</v>
      </c>
      <c r="U1053" s="7">
        <f>Datos_Limpios[[#This Row],[Number of Complaints or Support]]/Datos_Limpios[[#This Row],[Account Length (in months)]]</f>
        <v>0</v>
      </c>
      <c r="V1053" s="4" t="str" cm="1">
        <f t="array" ref="V1053">_xlfn.IFS(H1053&lt;30,"Under 30",H1053&lt;66,"Middle Age",H1053&gt;=66,"Senior")</f>
        <v>Senior</v>
      </c>
      <c r="W1053" s="4" t="s">
        <v>47</v>
      </c>
    </row>
    <row r="1054" spans="1:23" x14ac:dyDescent="0.3">
      <c r="A1054" s="4" t="s">
        <v>1169</v>
      </c>
      <c r="B1054" s="4" t="s">
        <v>24</v>
      </c>
      <c r="C1054" s="4">
        <v>1</v>
      </c>
      <c r="D1054" s="4">
        <v>0</v>
      </c>
      <c r="E1054" s="4" t="s">
        <v>24</v>
      </c>
      <c r="F1054" s="4" t="s">
        <v>74</v>
      </c>
      <c r="G1054" s="4" t="s">
        <v>33</v>
      </c>
      <c r="H1054" s="4">
        <v>23</v>
      </c>
      <c r="I1054" s="4" t="s">
        <v>24</v>
      </c>
      <c r="J1054" s="4">
        <v>0</v>
      </c>
      <c r="K1054" s="4" t="s">
        <v>34</v>
      </c>
      <c r="L1054" s="4" t="s">
        <v>115</v>
      </c>
      <c r="M1054" s="4">
        <v>7</v>
      </c>
      <c r="P1054" s="5">
        <v>44489</v>
      </c>
      <c r="Q1054" s="6">
        <v>5.8962762578508601</v>
      </c>
      <c r="R1054" s="4">
        <v>2</v>
      </c>
      <c r="S1054" s="4" t="str" cm="1">
        <f t="array" ref="S1054">_xlfn.IFS(R1054=0,"None",R1054&lt;3,"Low",R1054&lt;6,"Medium",R1054&lt;=10,"High")</f>
        <v>Low</v>
      </c>
      <c r="T1054" s="4" t="str" cm="1">
        <f t="array" ref="T1054">_xlfn.IFS(M1054&lt;=20,"Low",M1054&lt;=50,"Medium",M1054&lt;=90,"High")</f>
        <v>Low</v>
      </c>
      <c r="U1054" s="7">
        <f>Datos_Limpios[[#This Row],[Number of Complaints or Support]]/Datos_Limpios[[#This Row],[Account Length (in months)]]</f>
        <v>2</v>
      </c>
      <c r="V1054" s="4" t="str" cm="1">
        <f t="array" ref="V1054">_xlfn.IFS(H1054&lt;30,"Under 30",H1054&lt;66,"Middle Age",H1054&gt;=66,"Senior")</f>
        <v>Under 30</v>
      </c>
      <c r="W1054" s="4" t="s">
        <v>43</v>
      </c>
    </row>
    <row r="1055" spans="1:23" x14ac:dyDescent="0.3">
      <c r="A1055" s="4" t="s">
        <v>1170</v>
      </c>
      <c r="B1055" s="4" t="s">
        <v>31</v>
      </c>
      <c r="C1055" s="4">
        <v>1</v>
      </c>
      <c r="D1055" s="4">
        <v>1</v>
      </c>
      <c r="E1055" s="4" t="s">
        <v>24</v>
      </c>
      <c r="F1055" s="4" t="s">
        <v>60</v>
      </c>
      <c r="G1055" s="4" t="s">
        <v>33</v>
      </c>
      <c r="H1055" s="4">
        <v>44</v>
      </c>
      <c r="I1055" s="4" t="s">
        <v>24</v>
      </c>
      <c r="J1055" s="4">
        <v>0</v>
      </c>
      <c r="K1055" s="4" t="s">
        <v>27</v>
      </c>
      <c r="L1055" s="4" t="s">
        <v>115</v>
      </c>
      <c r="M1055" s="4">
        <v>12</v>
      </c>
      <c r="N1055" s="4" t="s">
        <v>75</v>
      </c>
      <c r="O1055" s="4" t="s">
        <v>76</v>
      </c>
      <c r="P1055" s="5">
        <v>44285</v>
      </c>
      <c r="Q1055" s="6">
        <v>9.6719369224534706</v>
      </c>
      <c r="R1055" s="4">
        <v>4</v>
      </c>
      <c r="S1055" s="4" t="str" cm="1">
        <f t="array" ref="S1055">_xlfn.IFS(R1055=0,"None",R1055&lt;3,"Low",R1055&lt;6,"Medium",R1055&lt;=10,"High")</f>
        <v>Medium</v>
      </c>
      <c r="T1055" s="4" t="str" cm="1">
        <f t="array" ref="T1055">_xlfn.IFS(M1055&lt;=20,"Low",M1055&lt;=50,"Medium",M1055&lt;=90,"High")</f>
        <v>Low</v>
      </c>
      <c r="U1055" s="7">
        <f>Datos_Limpios[[#This Row],[Number of Complaints or Support]]/Datos_Limpios[[#This Row],[Account Length (in months)]]</f>
        <v>4</v>
      </c>
      <c r="V1055" s="4" t="str" cm="1">
        <f t="array" ref="V1055">_xlfn.IFS(H1055&lt;30,"Under 30",H1055&lt;66,"Middle Age",H1055&gt;=66,"Senior")</f>
        <v>Middle Age</v>
      </c>
      <c r="W1055" s="4" t="s">
        <v>40</v>
      </c>
    </row>
    <row r="1056" spans="1:23" x14ac:dyDescent="0.3">
      <c r="A1056" s="4" t="s">
        <v>1171</v>
      </c>
      <c r="B1056" s="4" t="s">
        <v>31</v>
      </c>
      <c r="C1056" s="4">
        <v>2</v>
      </c>
      <c r="D1056" s="4">
        <v>3</v>
      </c>
      <c r="E1056" s="4" t="s">
        <v>24</v>
      </c>
      <c r="F1056" s="4" t="s">
        <v>85</v>
      </c>
      <c r="G1056" s="4" t="s">
        <v>26</v>
      </c>
      <c r="H1056" s="4">
        <v>30</v>
      </c>
      <c r="I1056" s="4" t="s">
        <v>31</v>
      </c>
      <c r="J1056" s="4">
        <v>6</v>
      </c>
      <c r="K1056" s="4" t="s">
        <v>27</v>
      </c>
      <c r="L1056" s="4" t="s">
        <v>35</v>
      </c>
      <c r="M1056" s="4">
        <v>7</v>
      </c>
      <c r="N1056" s="4" t="s">
        <v>75</v>
      </c>
      <c r="O1056" s="4" t="s">
        <v>133</v>
      </c>
      <c r="P1056" s="5">
        <v>43915</v>
      </c>
      <c r="Q1056" s="6">
        <v>7.6597802123890588</v>
      </c>
      <c r="R1056" s="4">
        <v>1</v>
      </c>
      <c r="S1056" s="4" t="str" cm="1">
        <f t="array" ref="S1056">_xlfn.IFS(R1056=0,"None",R1056&lt;3,"Low",R1056&lt;6,"Medium",R1056&lt;=10,"High")</f>
        <v>Low</v>
      </c>
      <c r="T1056" s="4" t="str" cm="1">
        <f t="array" ref="T1056">_xlfn.IFS(M1056&lt;=20,"Low",M1056&lt;=50,"Medium",M1056&lt;=90,"High")</f>
        <v>Low</v>
      </c>
      <c r="U1056" s="7">
        <f>Datos_Limpios[[#This Row],[Number of Complaints or Support]]/Datos_Limpios[[#This Row],[Account Length (in months)]]</f>
        <v>0.5</v>
      </c>
      <c r="V1056" s="4" t="str" cm="1">
        <f t="array" ref="V1056">_xlfn.IFS(H1056&lt;30,"Under 30",H1056&lt;66,"Middle Age",H1056&gt;=66,"Senior")</f>
        <v>Middle Age</v>
      </c>
      <c r="W1056" s="4" t="s">
        <v>43</v>
      </c>
    </row>
    <row r="1057" spans="1:23" x14ac:dyDescent="0.3">
      <c r="A1057" s="4" t="s">
        <v>1172</v>
      </c>
      <c r="B1057" s="4" t="s">
        <v>24</v>
      </c>
      <c r="C1057" s="4">
        <v>5</v>
      </c>
      <c r="D1057" s="4">
        <v>1</v>
      </c>
      <c r="E1057" s="4" t="s">
        <v>31</v>
      </c>
      <c r="F1057" s="4" t="s">
        <v>145</v>
      </c>
      <c r="G1057" s="4" t="s">
        <v>33</v>
      </c>
      <c r="H1057" s="4">
        <v>37</v>
      </c>
      <c r="I1057" s="4" t="s">
        <v>24</v>
      </c>
      <c r="J1057" s="4">
        <v>0</v>
      </c>
      <c r="K1057" s="4" t="s">
        <v>27</v>
      </c>
      <c r="L1057" s="4" t="s">
        <v>28</v>
      </c>
      <c r="M1057" s="4">
        <v>40</v>
      </c>
      <c r="P1057" s="5">
        <v>44175</v>
      </c>
      <c r="Q1057" s="6">
        <v>34.419069973070293</v>
      </c>
      <c r="R1057" s="4">
        <v>6</v>
      </c>
      <c r="S1057" s="4" t="str" cm="1">
        <f t="array" ref="S1057">_xlfn.IFS(R1057=0,"None",R1057&lt;3,"Low",R1057&lt;6,"Medium",R1057&lt;=10,"High")</f>
        <v>High</v>
      </c>
      <c r="T1057" s="4" t="str" cm="1">
        <f t="array" ref="T1057">_xlfn.IFS(M1057&lt;=20,"Low",M1057&lt;=50,"Medium",M1057&lt;=90,"High")</f>
        <v>Medium</v>
      </c>
      <c r="U1057" s="7">
        <f>Datos_Limpios[[#This Row],[Number of Complaints or Support]]/Datos_Limpios[[#This Row],[Account Length (in months)]]</f>
        <v>1.2</v>
      </c>
      <c r="V1057" s="4" t="str" cm="1">
        <f t="array" ref="V1057">_xlfn.IFS(H1057&lt;30,"Under 30",H1057&lt;66,"Middle Age",H1057&gt;=66,"Senior")</f>
        <v>Middle Age</v>
      </c>
      <c r="W1057" s="4" t="s">
        <v>47</v>
      </c>
    </row>
    <row r="1058" spans="1:23" x14ac:dyDescent="0.3">
      <c r="A1058" s="4" t="s">
        <v>1173</v>
      </c>
      <c r="B1058" s="4" t="s">
        <v>24</v>
      </c>
      <c r="C1058" s="4">
        <v>11</v>
      </c>
      <c r="D1058" s="4">
        <v>0</v>
      </c>
      <c r="E1058" s="4" t="s">
        <v>31</v>
      </c>
      <c r="F1058" s="4" t="s">
        <v>209</v>
      </c>
      <c r="G1058" s="4" t="s">
        <v>33</v>
      </c>
      <c r="H1058" s="4">
        <v>67</v>
      </c>
      <c r="I1058" s="4" t="s">
        <v>31</v>
      </c>
      <c r="J1058" s="4">
        <v>5</v>
      </c>
      <c r="K1058" s="4" t="s">
        <v>27</v>
      </c>
      <c r="L1058" s="4" t="s">
        <v>115</v>
      </c>
      <c r="M1058" s="4">
        <v>40</v>
      </c>
      <c r="P1058" s="5">
        <v>44227</v>
      </c>
      <c r="Q1058" s="6">
        <v>44.01240156150655</v>
      </c>
      <c r="R1058" s="4">
        <v>1</v>
      </c>
      <c r="S1058" s="4" t="str" cm="1">
        <f t="array" ref="S1058">_xlfn.IFS(R1058=0,"None",R1058&lt;3,"Low",R1058&lt;6,"Medium",R1058&lt;=10,"High")</f>
        <v>Low</v>
      </c>
      <c r="T1058" s="4" t="str" cm="1">
        <f t="array" ref="T1058">_xlfn.IFS(M1058&lt;=20,"Low",M1058&lt;=50,"Medium",M1058&lt;=90,"High")</f>
        <v>Medium</v>
      </c>
      <c r="U1058" s="7">
        <f>Datos_Limpios[[#This Row],[Number of Complaints or Support]]/Datos_Limpios[[#This Row],[Account Length (in months)]]</f>
        <v>9.0909090909090912E-2</v>
      </c>
      <c r="V1058" s="4" t="str" cm="1">
        <f t="array" ref="V1058">_xlfn.IFS(H1058&lt;30,"Under 30",H1058&lt;66,"Middle Age",H1058&gt;=66,"Senior")</f>
        <v>Senior</v>
      </c>
      <c r="W1058" s="4" t="s">
        <v>40</v>
      </c>
    </row>
    <row r="1059" spans="1:23" x14ac:dyDescent="0.3">
      <c r="A1059" s="4" t="s">
        <v>1174</v>
      </c>
      <c r="B1059" s="4" t="s">
        <v>31</v>
      </c>
      <c r="C1059" s="4">
        <v>2</v>
      </c>
      <c r="D1059" s="4">
        <v>5</v>
      </c>
      <c r="E1059" s="4" t="s">
        <v>31</v>
      </c>
      <c r="F1059" s="4" t="s">
        <v>68</v>
      </c>
      <c r="G1059" s="4" t="s">
        <v>33</v>
      </c>
      <c r="H1059" s="4">
        <v>64</v>
      </c>
      <c r="I1059" s="4" t="s">
        <v>24</v>
      </c>
      <c r="J1059" s="4">
        <v>0</v>
      </c>
      <c r="K1059" s="4" t="s">
        <v>27</v>
      </c>
      <c r="L1059" s="4" t="s">
        <v>28</v>
      </c>
      <c r="M1059" s="4">
        <v>10</v>
      </c>
      <c r="N1059" s="4" t="s">
        <v>38</v>
      </c>
      <c r="O1059" s="4" t="s">
        <v>225</v>
      </c>
      <c r="P1059" s="5">
        <v>44503</v>
      </c>
      <c r="Q1059" s="6">
        <v>10.576753011871959</v>
      </c>
      <c r="R1059" s="4">
        <v>9</v>
      </c>
      <c r="S1059" s="4" t="str" cm="1">
        <f t="array" ref="S1059">_xlfn.IFS(R1059=0,"None",R1059&lt;3,"Low",R1059&lt;6,"Medium",R1059&lt;=10,"High")</f>
        <v>High</v>
      </c>
      <c r="T1059" s="4" t="str" cm="1">
        <f t="array" ref="T1059">_xlfn.IFS(M1059&lt;=20,"Low",M1059&lt;=50,"Medium",M1059&lt;=90,"High")</f>
        <v>Low</v>
      </c>
      <c r="U1059" s="7">
        <f>Datos_Limpios[[#This Row],[Number of Complaints or Support]]/Datos_Limpios[[#This Row],[Account Length (in months)]]</f>
        <v>4.5</v>
      </c>
      <c r="V1059" s="4" t="str" cm="1">
        <f t="array" ref="V1059">_xlfn.IFS(H1059&lt;30,"Under 30",H1059&lt;66,"Middle Age",H1059&gt;=66,"Senior")</f>
        <v>Middle Age</v>
      </c>
      <c r="W1059" s="4" t="s">
        <v>40</v>
      </c>
    </row>
    <row r="1060" spans="1:23" x14ac:dyDescent="0.3">
      <c r="A1060" s="4" t="s">
        <v>1175</v>
      </c>
      <c r="B1060" s="4" t="s">
        <v>31</v>
      </c>
      <c r="C1060" s="4">
        <v>2</v>
      </c>
      <c r="D1060" s="4">
        <v>4</v>
      </c>
      <c r="E1060" s="4" t="s">
        <v>24</v>
      </c>
      <c r="F1060" s="4" t="s">
        <v>79</v>
      </c>
      <c r="G1060" s="4" t="s">
        <v>26</v>
      </c>
      <c r="H1060" s="4">
        <v>23</v>
      </c>
      <c r="I1060" s="4" t="s">
        <v>24</v>
      </c>
      <c r="J1060" s="4">
        <v>0</v>
      </c>
      <c r="K1060" s="4" t="s">
        <v>27</v>
      </c>
      <c r="L1060" s="4" t="s">
        <v>115</v>
      </c>
      <c r="M1060" s="4">
        <v>10</v>
      </c>
      <c r="N1060" s="4" t="s">
        <v>66</v>
      </c>
      <c r="O1060" s="4" t="s">
        <v>779</v>
      </c>
      <c r="P1060" s="5">
        <v>44636</v>
      </c>
      <c r="Q1060" s="6">
        <v>8.5361502952695361</v>
      </c>
      <c r="R1060" s="4">
        <v>3</v>
      </c>
      <c r="S1060" s="4" t="str" cm="1">
        <f t="array" ref="S1060">_xlfn.IFS(R1060=0,"None",R1060&lt;3,"Low",R1060&lt;6,"Medium",R1060&lt;=10,"High")</f>
        <v>Medium</v>
      </c>
      <c r="T1060" s="4" t="str" cm="1">
        <f t="array" ref="T1060">_xlfn.IFS(M1060&lt;=20,"Low",M1060&lt;=50,"Medium",M1060&lt;=90,"High")</f>
        <v>Low</v>
      </c>
      <c r="U1060" s="7">
        <f>Datos_Limpios[[#This Row],[Number of Complaints or Support]]/Datos_Limpios[[#This Row],[Account Length (in months)]]</f>
        <v>1.5</v>
      </c>
      <c r="V1060" s="4" t="str" cm="1">
        <f t="array" ref="V1060">_xlfn.IFS(H1060&lt;30,"Under 30",H1060&lt;66,"Middle Age",H1060&gt;=66,"Senior")</f>
        <v>Under 30</v>
      </c>
      <c r="W1060" s="4" t="s">
        <v>43</v>
      </c>
    </row>
    <row r="1061" spans="1:23" x14ac:dyDescent="0.3">
      <c r="A1061" s="4" t="s">
        <v>1176</v>
      </c>
      <c r="B1061" s="4" t="s">
        <v>24</v>
      </c>
      <c r="C1061" s="4">
        <v>60</v>
      </c>
      <c r="D1061" s="4">
        <v>0</v>
      </c>
      <c r="E1061" s="4" t="s">
        <v>24</v>
      </c>
      <c r="F1061" s="4" t="s">
        <v>213</v>
      </c>
      <c r="G1061" s="4" t="s">
        <v>33</v>
      </c>
      <c r="H1061" s="4">
        <v>21</v>
      </c>
      <c r="I1061" s="4" t="s">
        <v>31</v>
      </c>
      <c r="J1061" s="4">
        <v>6</v>
      </c>
      <c r="K1061" s="4" t="s">
        <v>46</v>
      </c>
      <c r="L1061" s="4" t="s">
        <v>35</v>
      </c>
      <c r="M1061" s="4">
        <v>46</v>
      </c>
      <c r="P1061" s="5">
        <v>44661</v>
      </c>
      <c r="Q1061" s="6">
        <v>44.98810096531335</v>
      </c>
      <c r="R1061" s="4">
        <v>10</v>
      </c>
      <c r="S1061" s="4" t="str" cm="1">
        <f t="array" ref="S1061">_xlfn.IFS(R1061=0,"None",R1061&lt;3,"Low",R1061&lt;6,"Medium",R1061&lt;=10,"High")</f>
        <v>High</v>
      </c>
      <c r="T1061" s="4" t="str" cm="1">
        <f t="array" ref="T1061">_xlfn.IFS(M1061&lt;=20,"Low",M1061&lt;=50,"Medium",M1061&lt;=90,"High")</f>
        <v>Medium</v>
      </c>
      <c r="U1061" s="7">
        <f>Datos_Limpios[[#This Row],[Number of Complaints or Support]]/Datos_Limpios[[#This Row],[Account Length (in months)]]</f>
        <v>0.16666666666666666</v>
      </c>
      <c r="V1061" s="4" t="str" cm="1">
        <f t="array" ref="V1061">_xlfn.IFS(H1061&lt;30,"Under 30",H1061&lt;66,"Middle Age",H1061&gt;=66,"Senior")</f>
        <v>Under 30</v>
      </c>
      <c r="W1061" s="4" t="s">
        <v>47</v>
      </c>
    </row>
    <row r="1062" spans="1:23" x14ac:dyDescent="0.3">
      <c r="A1062" s="4" t="s">
        <v>1177</v>
      </c>
      <c r="B1062" s="4" t="s">
        <v>24</v>
      </c>
      <c r="C1062" s="4">
        <v>23</v>
      </c>
      <c r="D1062" s="4">
        <v>0</v>
      </c>
      <c r="E1062" s="4" t="s">
        <v>31</v>
      </c>
      <c r="F1062" s="4" t="s">
        <v>165</v>
      </c>
      <c r="G1062" s="4" t="s">
        <v>26</v>
      </c>
      <c r="H1062" s="4">
        <v>42</v>
      </c>
      <c r="I1062" s="4" t="s">
        <v>24</v>
      </c>
      <c r="J1062" s="4">
        <v>0</v>
      </c>
      <c r="K1062" s="4" t="s">
        <v>34</v>
      </c>
      <c r="L1062" s="4" t="s">
        <v>35</v>
      </c>
      <c r="M1062" s="4">
        <v>46</v>
      </c>
      <c r="P1062" s="5">
        <v>43861</v>
      </c>
      <c r="Q1062" s="6">
        <v>37.746691314310503</v>
      </c>
      <c r="R1062" s="4">
        <v>10</v>
      </c>
      <c r="S1062" s="4" t="str" cm="1">
        <f t="array" ref="S1062">_xlfn.IFS(R1062=0,"None",R1062&lt;3,"Low",R1062&lt;6,"Medium",R1062&lt;=10,"High")</f>
        <v>High</v>
      </c>
      <c r="T1062" s="4" t="str" cm="1">
        <f t="array" ref="T1062">_xlfn.IFS(M1062&lt;=20,"Low",M1062&lt;=50,"Medium",M1062&lt;=90,"High")</f>
        <v>Medium</v>
      </c>
      <c r="U1062" s="7">
        <f>Datos_Limpios[[#This Row],[Number of Complaints or Support]]/Datos_Limpios[[#This Row],[Account Length (in months)]]</f>
        <v>0.43478260869565216</v>
      </c>
      <c r="V1062" s="4" t="str" cm="1">
        <f t="array" ref="V1062">_xlfn.IFS(H1062&lt;30,"Under 30",H1062&lt;66,"Middle Age",H1062&gt;=66,"Senior")</f>
        <v>Middle Age</v>
      </c>
      <c r="W1062" s="4" t="s">
        <v>40</v>
      </c>
    </row>
    <row r="1063" spans="1:23" x14ac:dyDescent="0.3">
      <c r="A1063" s="4" t="s">
        <v>1178</v>
      </c>
      <c r="B1063" s="4" t="s">
        <v>24</v>
      </c>
      <c r="C1063" s="4">
        <v>31</v>
      </c>
      <c r="D1063" s="4">
        <v>0</v>
      </c>
      <c r="E1063" s="4" t="s">
        <v>31</v>
      </c>
      <c r="F1063" s="4" t="s">
        <v>173</v>
      </c>
      <c r="G1063" s="4" t="s">
        <v>33</v>
      </c>
      <c r="H1063" s="4">
        <v>29</v>
      </c>
      <c r="I1063" s="4" t="s">
        <v>24</v>
      </c>
      <c r="J1063" s="4">
        <v>0</v>
      </c>
      <c r="K1063" s="4" t="s">
        <v>34</v>
      </c>
      <c r="L1063" s="4" t="s">
        <v>35</v>
      </c>
      <c r="M1063" s="4">
        <v>59</v>
      </c>
      <c r="P1063" s="5">
        <v>44627</v>
      </c>
      <c r="Q1063" s="6">
        <v>67.660044481581124</v>
      </c>
      <c r="R1063" s="4">
        <v>5</v>
      </c>
      <c r="S1063" s="4" t="str" cm="1">
        <f t="array" ref="S1063">_xlfn.IFS(R1063=0,"None",R1063&lt;3,"Low",R1063&lt;6,"Medium",R1063&lt;=10,"High")</f>
        <v>Medium</v>
      </c>
      <c r="T1063" s="4" t="str" cm="1">
        <f t="array" ref="T1063">_xlfn.IFS(M1063&lt;=20,"Low",M1063&lt;=50,"Medium",M1063&lt;=90,"High")</f>
        <v>High</v>
      </c>
      <c r="U1063" s="7">
        <f>Datos_Limpios[[#This Row],[Number of Complaints or Support]]/Datos_Limpios[[#This Row],[Account Length (in months)]]</f>
        <v>0.16129032258064516</v>
      </c>
      <c r="V1063" s="4" t="str" cm="1">
        <f t="array" ref="V1063">_xlfn.IFS(H1063&lt;30,"Under 30",H1063&lt;66,"Middle Age",H1063&gt;=66,"Senior")</f>
        <v>Under 30</v>
      </c>
      <c r="W1063" s="4" t="s">
        <v>43</v>
      </c>
    </row>
    <row r="1064" spans="1:23" x14ac:dyDescent="0.3">
      <c r="A1064" s="4" t="s">
        <v>1179</v>
      </c>
      <c r="B1064" s="4" t="s">
        <v>24</v>
      </c>
      <c r="C1064" s="4">
        <v>45</v>
      </c>
      <c r="D1064" s="4">
        <v>0</v>
      </c>
      <c r="E1064" s="4" t="s">
        <v>31</v>
      </c>
      <c r="F1064" s="4" t="s">
        <v>70</v>
      </c>
      <c r="G1064" s="4" t="s">
        <v>33</v>
      </c>
      <c r="H1064" s="4">
        <v>59</v>
      </c>
      <c r="I1064" s="4" t="s">
        <v>24</v>
      </c>
      <c r="J1064" s="4">
        <v>0</v>
      </c>
      <c r="K1064" s="4" t="s">
        <v>34</v>
      </c>
      <c r="L1064" s="4" t="s">
        <v>35</v>
      </c>
      <c r="M1064" s="4">
        <v>21</v>
      </c>
      <c r="P1064" s="5">
        <v>44316</v>
      </c>
      <c r="Q1064" s="6">
        <v>20.323392997430911</v>
      </c>
      <c r="R1064" s="4">
        <v>9</v>
      </c>
      <c r="S1064" s="4" t="str" cm="1">
        <f t="array" ref="S1064">_xlfn.IFS(R1064=0,"None",R1064&lt;3,"Low",R1064&lt;6,"Medium",R1064&lt;=10,"High")</f>
        <v>High</v>
      </c>
      <c r="T1064" s="4" t="str" cm="1">
        <f t="array" ref="T1064">_xlfn.IFS(M1064&lt;=20,"Low",M1064&lt;=50,"Medium",M1064&lt;=90,"High")</f>
        <v>Medium</v>
      </c>
      <c r="U1064" s="7">
        <f>Datos_Limpios[[#This Row],[Number of Complaints or Support]]/Datos_Limpios[[#This Row],[Account Length (in months)]]</f>
        <v>0.2</v>
      </c>
      <c r="V1064" s="4" t="str" cm="1">
        <f t="array" ref="V1064">_xlfn.IFS(H1064&lt;30,"Under 30",H1064&lt;66,"Middle Age",H1064&gt;=66,"Senior")</f>
        <v>Middle Age</v>
      </c>
      <c r="W1064" s="4" t="s">
        <v>29</v>
      </c>
    </row>
    <row r="1065" spans="1:23" x14ac:dyDescent="0.3">
      <c r="A1065" s="4" t="s">
        <v>1180</v>
      </c>
      <c r="B1065" s="4" t="s">
        <v>24</v>
      </c>
      <c r="C1065" s="4">
        <v>32</v>
      </c>
      <c r="D1065" s="4">
        <v>1</v>
      </c>
      <c r="E1065" s="4" t="s">
        <v>31</v>
      </c>
      <c r="F1065" s="4" t="s">
        <v>264</v>
      </c>
      <c r="G1065" s="4" t="s">
        <v>33</v>
      </c>
      <c r="H1065" s="4">
        <v>38</v>
      </c>
      <c r="I1065" s="4" t="s">
        <v>31</v>
      </c>
      <c r="J1065" s="4">
        <v>5</v>
      </c>
      <c r="K1065" s="4" t="s">
        <v>27</v>
      </c>
      <c r="L1065" s="4" t="s">
        <v>35</v>
      </c>
      <c r="M1065" s="4">
        <v>13</v>
      </c>
      <c r="P1065" s="5">
        <v>45133</v>
      </c>
      <c r="Q1065" s="6">
        <v>10.72453108877029</v>
      </c>
      <c r="R1065" s="4">
        <v>6</v>
      </c>
      <c r="S1065" s="4" t="str" cm="1">
        <f t="array" ref="S1065">_xlfn.IFS(R1065=0,"None",R1065&lt;3,"Low",R1065&lt;6,"Medium",R1065&lt;=10,"High")</f>
        <v>High</v>
      </c>
      <c r="T1065" s="4" t="str" cm="1">
        <f t="array" ref="T1065">_xlfn.IFS(M1065&lt;=20,"Low",M1065&lt;=50,"Medium",M1065&lt;=90,"High")</f>
        <v>Low</v>
      </c>
      <c r="U1065" s="7">
        <f>Datos_Limpios[[#This Row],[Number of Complaints or Support]]/Datos_Limpios[[#This Row],[Account Length (in months)]]</f>
        <v>0.1875</v>
      </c>
      <c r="V1065" s="4" t="str" cm="1">
        <f t="array" ref="V1065">_xlfn.IFS(H1065&lt;30,"Under 30",H1065&lt;66,"Middle Age",H1065&gt;=66,"Senior")</f>
        <v>Middle Age</v>
      </c>
      <c r="W1065" s="4" t="s">
        <v>47</v>
      </c>
    </row>
    <row r="1066" spans="1:23" x14ac:dyDescent="0.3">
      <c r="A1066" s="4" t="s">
        <v>1181</v>
      </c>
      <c r="B1066" s="4" t="s">
        <v>24</v>
      </c>
      <c r="C1066" s="4">
        <v>25</v>
      </c>
      <c r="D1066" s="4">
        <v>0</v>
      </c>
      <c r="E1066" s="4" t="s">
        <v>31</v>
      </c>
      <c r="F1066" s="4" t="s">
        <v>264</v>
      </c>
      <c r="G1066" s="4" t="s">
        <v>33</v>
      </c>
      <c r="H1066" s="4">
        <v>35</v>
      </c>
      <c r="I1066" s="4" t="s">
        <v>24</v>
      </c>
      <c r="J1066" s="4">
        <v>0</v>
      </c>
      <c r="K1066" s="4" t="s">
        <v>27</v>
      </c>
      <c r="L1066" s="4" t="s">
        <v>35</v>
      </c>
      <c r="M1066" s="4">
        <v>18</v>
      </c>
      <c r="P1066" s="5">
        <v>44092</v>
      </c>
      <c r="Q1066" s="6">
        <v>16.809877062977002</v>
      </c>
      <c r="R1066" s="4">
        <v>3</v>
      </c>
      <c r="S1066" s="4" t="str" cm="1">
        <f t="array" ref="S1066">_xlfn.IFS(R1066=0,"None",R1066&lt;3,"Low",R1066&lt;6,"Medium",R1066&lt;=10,"High")</f>
        <v>Medium</v>
      </c>
      <c r="T1066" s="4" t="str" cm="1">
        <f t="array" ref="T1066">_xlfn.IFS(M1066&lt;=20,"Low",M1066&lt;=50,"Medium",M1066&lt;=90,"High")</f>
        <v>Low</v>
      </c>
      <c r="U1066" s="7">
        <f>Datos_Limpios[[#This Row],[Number of Complaints or Support]]/Datos_Limpios[[#This Row],[Account Length (in months)]]</f>
        <v>0.12</v>
      </c>
      <c r="V1066" s="4" t="str" cm="1">
        <f t="array" ref="V1066">_xlfn.IFS(H1066&lt;30,"Under 30",H1066&lt;66,"Middle Age",H1066&gt;=66,"Senior")</f>
        <v>Middle Age</v>
      </c>
      <c r="W1066" s="4" t="s">
        <v>47</v>
      </c>
    </row>
    <row r="1067" spans="1:23" x14ac:dyDescent="0.3">
      <c r="A1067" s="4" t="s">
        <v>1182</v>
      </c>
      <c r="B1067" s="4" t="s">
        <v>24</v>
      </c>
      <c r="C1067" s="4">
        <v>67</v>
      </c>
      <c r="D1067" s="4">
        <v>0</v>
      </c>
      <c r="E1067" s="4" t="s">
        <v>31</v>
      </c>
      <c r="F1067" s="4" t="s">
        <v>173</v>
      </c>
      <c r="G1067" s="4" t="s">
        <v>26</v>
      </c>
      <c r="H1067" s="4">
        <v>29</v>
      </c>
      <c r="I1067" s="4" t="s">
        <v>31</v>
      </c>
      <c r="J1067" s="4">
        <v>4</v>
      </c>
      <c r="K1067" s="4" t="s">
        <v>46</v>
      </c>
      <c r="L1067" s="4" t="s">
        <v>28</v>
      </c>
      <c r="M1067" s="4">
        <v>18</v>
      </c>
      <c r="P1067" s="5">
        <v>44097</v>
      </c>
      <c r="Q1067" s="6">
        <v>20.568120411993689</v>
      </c>
      <c r="R1067" s="4">
        <v>1</v>
      </c>
      <c r="S1067" s="4" t="str" cm="1">
        <f t="array" ref="S1067">_xlfn.IFS(R1067=0,"None",R1067&lt;3,"Low",R1067&lt;6,"Medium",R1067&lt;=10,"High")</f>
        <v>Low</v>
      </c>
      <c r="T1067" s="4" t="str" cm="1">
        <f t="array" ref="T1067">_xlfn.IFS(M1067&lt;=20,"Low",M1067&lt;=50,"Medium",M1067&lt;=90,"High")</f>
        <v>Low</v>
      </c>
      <c r="U1067" s="7">
        <f>Datos_Limpios[[#This Row],[Number of Complaints or Support]]/Datos_Limpios[[#This Row],[Account Length (in months)]]</f>
        <v>1.4925373134328358E-2</v>
      </c>
      <c r="V1067" s="4" t="str" cm="1">
        <f t="array" ref="V1067">_xlfn.IFS(H1067&lt;30,"Under 30",H1067&lt;66,"Middle Age",H1067&gt;=66,"Senior")</f>
        <v>Under 30</v>
      </c>
      <c r="W1067" s="4" t="s">
        <v>43</v>
      </c>
    </row>
    <row r="1068" spans="1:23" x14ac:dyDescent="0.3">
      <c r="A1068" s="4" t="s">
        <v>1183</v>
      </c>
      <c r="B1068" s="4" t="s">
        <v>31</v>
      </c>
      <c r="C1068" s="4">
        <v>1</v>
      </c>
      <c r="D1068" s="4">
        <v>0</v>
      </c>
      <c r="E1068" s="4" t="s">
        <v>31</v>
      </c>
      <c r="F1068" s="4" t="s">
        <v>147</v>
      </c>
      <c r="G1068" s="4" t="s">
        <v>26</v>
      </c>
      <c r="H1068" s="4">
        <v>56</v>
      </c>
      <c r="I1068" s="4" t="s">
        <v>24</v>
      </c>
      <c r="J1068" s="4">
        <v>0</v>
      </c>
      <c r="K1068" s="4" t="s">
        <v>27</v>
      </c>
      <c r="L1068" s="4" t="s">
        <v>28</v>
      </c>
      <c r="M1068" s="4">
        <v>20</v>
      </c>
      <c r="N1068" s="4" t="s">
        <v>75</v>
      </c>
      <c r="O1068" s="4" t="s">
        <v>133</v>
      </c>
      <c r="P1068" s="5">
        <v>44100</v>
      </c>
      <c r="Q1068" s="6">
        <v>17.404237003245608</v>
      </c>
      <c r="R1068" s="4">
        <v>8</v>
      </c>
      <c r="S1068" s="4" t="str" cm="1">
        <f t="array" ref="S1068">_xlfn.IFS(R1068=0,"None",R1068&lt;3,"Low",R1068&lt;6,"Medium",R1068&lt;=10,"High")</f>
        <v>High</v>
      </c>
      <c r="T1068" s="4" t="str" cm="1">
        <f t="array" ref="T1068">_xlfn.IFS(M1068&lt;=20,"Low",M1068&lt;=50,"Medium",M1068&lt;=90,"High")</f>
        <v>Low</v>
      </c>
      <c r="U1068" s="7">
        <f>Datos_Limpios[[#This Row],[Number of Complaints or Support]]/Datos_Limpios[[#This Row],[Account Length (in months)]]</f>
        <v>8</v>
      </c>
      <c r="V1068" s="4" t="str" cm="1">
        <f t="array" ref="V1068">_xlfn.IFS(H1068&lt;30,"Under 30",H1068&lt;66,"Middle Age",H1068&gt;=66,"Senior")</f>
        <v>Middle Age</v>
      </c>
      <c r="W1068" s="4" t="s">
        <v>43</v>
      </c>
    </row>
    <row r="1069" spans="1:23" x14ac:dyDescent="0.3">
      <c r="A1069" s="4" t="s">
        <v>1184</v>
      </c>
      <c r="B1069" s="4" t="s">
        <v>24</v>
      </c>
      <c r="C1069" s="4">
        <v>64</v>
      </c>
      <c r="D1069" s="4">
        <v>1</v>
      </c>
      <c r="E1069" s="4" t="s">
        <v>24</v>
      </c>
      <c r="F1069" s="4" t="s">
        <v>102</v>
      </c>
      <c r="G1069" s="4" t="s">
        <v>33</v>
      </c>
      <c r="H1069" s="4">
        <v>21</v>
      </c>
      <c r="I1069" s="4" t="s">
        <v>24</v>
      </c>
      <c r="J1069" s="4">
        <v>0</v>
      </c>
      <c r="K1069" s="4" t="s">
        <v>46</v>
      </c>
      <c r="L1069" s="4" t="s">
        <v>28</v>
      </c>
      <c r="M1069" s="4">
        <v>11</v>
      </c>
      <c r="P1069" s="5">
        <v>44758</v>
      </c>
      <c r="Q1069" s="6">
        <v>13.195862936751309</v>
      </c>
      <c r="R1069" s="4">
        <v>2</v>
      </c>
      <c r="S1069" s="4" t="str" cm="1">
        <f t="array" ref="S1069">_xlfn.IFS(R1069=0,"None",R1069&lt;3,"Low",R1069&lt;6,"Medium",R1069&lt;=10,"High")</f>
        <v>Low</v>
      </c>
      <c r="T1069" s="4" t="str" cm="1">
        <f t="array" ref="T1069">_xlfn.IFS(M1069&lt;=20,"Low",M1069&lt;=50,"Medium",M1069&lt;=90,"High")</f>
        <v>Low</v>
      </c>
      <c r="U1069" s="7">
        <f>Datos_Limpios[[#This Row],[Number of Complaints or Support]]/Datos_Limpios[[#This Row],[Account Length (in months)]]</f>
        <v>3.125E-2</v>
      </c>
      <c r="V1069" s="4" t="str" cm="1">
        <f t="array" ref="V1069">_xlfn.IFS(H1069&lt;30,"Under 30",H1069&lt;66,"Middle Age",H1069&gt;=66,"Senior")</f>
        <v>Under 30</v>
      </c>
      <c r="W1069" s="4" t="s">
        <v>40</v>
      </c>
    </row>
    <row r="1070" spans="1:23" x14ac:dyDescent="0.3">
      <c r="A1070" s="4" t="s">
        <v>1185</v>
      </c>
      <c r="B1070" s="4" t="s">
        <v>24</v>
      </c>
      <c r="C1070" s="4">
        <v>1</v>
      </c>
      <c r="D1070" s="4">
        <v>1</v>
      </c>
      <c r="E1070" s="4" t="s">
        <v>24</v>
      </c>
      <c r="F1070" s="4" t="s">
        <v>54</v>
      </c>
      <c r="G1070" s="4" t="s">
        <v>26</v>
      </c>
      <c r="H1070" s="4">
        <v>62</v>
      </c>
      <c r="I1070" s="4" t="s">
        <v>24</v>
      </c>
      <c r="J1070" s="4">
        <v>0</v>
      </c>
      <c r="K1070" s="4" t="s">
        <v>27</v>
      </c>
      <c r="L1070" s="4" t="s">
        <v>28</v>
      </c>
      <c r="M1070" s="4">
        <v>12</v>
      </c>
      <c r="P1070" s="5">
        <v>44461</v>
      </c>
      <c r="Q1070" s="6">
        <v>11.243118684227619</v>
      </c>
      <c r="R1070" s="4">
        <v>4</v>
      </c>
      <c r="S1070" s="4" t="str" cm="1">
        <f t="array" ref="S1070">_xlfn.IFS(R1070=0,"None",R1070&lt;3,"Low",R1070&lt;6,"Medium",R1070&lt;=10,"High")</f>
        <v>Medium</v>
      </c>
      <c r="T1070" s="4" t="str" cm="1">
        <f t="array" ref="T1070">_xlfn.IFS(M1070&lt;=20,"Low",M1070&lt;=50,"Medium",M1070&lt;=90,"High")</f>
        <v>Low</v>
      </c>
      <c r="U1070" s="7">
        <f>Datos_Limpios[[#This Row],[Number of Complaints or Support]]/Datos_Limpios[[#This Row],[Account Length (in months)]]</f>
        <v>4</v>
      </c>
      <c r="V1070" s="4" t="str" cm="1">
        <f t="array" ref="V1070">_xlfn.IFS(H1070&lt;30,"Under 30",H1070&lt;66,"Middle Age",H1070&gt;=66,"Senior")</f>
        <v>Middle Age</v>
      </c>
      <c r="W1070" s="4" t="s">
        <v>43</v>
      </c>
    </row>
    <row r="1071" spans="1:23" x14ac:dyDescent="0.3">
      <c r="A1071" s="4" t="s">
        <v>1186</v>
      </c>
      <c r="B1071" s="4" t="s">
        <v>24</v>
      </c>
      <c r="C1071" s="4">
        <v>14</v>
      </c>
      <c r="D1071" s="4">
        <v>1</v>
      </c>
      <c r="E1071" s="4" t="s">
        <v>24</v>
      </c>
      <c r="F1071" s="4" t="s">
        <v>37</v>
      </c>
      <c r="G1071" s="4" t="s">
        <v>33</v>
      </c>
      <c r="H1071" s="4">
        <v>29</v>
      </c>
      <c r="I1071" s="4" t="s">
        <v>24</v>
      </c>
      <c r="J1071" s="4">
        <v>0</v>
      </c>
      <c r="K1071" s="4" t="s">
        <v>27</v>
      </c>
      <c r="L1071" s="4" t="s">
        <v>28</v>
      </c>
      <c r="M1071" s="4">
        <v>12</v>
      </c>
      <c r="P1071" s="5">
        <v>43987</v>
      </c>
      <c r="Q1071" s="6">
        <v>14.2656529132922</v>
      </c>
      <c r="R1071" s="4">
        <v>0</v>
      </c>
      <c r="S1071" s="4" t="str" cm="1">
        <f t="array" ref="S1071">_xlfn.IFS(R1071=0,"None",R1071&lt;3,"Low",R1071&lt;6,"Medium",R1071&lt;=10,"High")</f>
        <v>None</v>
      </c>
      <c r="T1071" s="4" t="str" cm="1">
        <f t="array" ref="T1071">_xlfn.IFS(M1071&lt;=20,"Low",M1071&lt;=50,"Medium",M1071&lt;=90,"High")</f>
        <v>Low</v>
      </c>
      <c r="U1071" s="7">
        <f>Datos_Limpios[[#This Row],[Number of Complaints or Support]]/Datos_Limpios[[#This Row],[Account Length (in months)]]</f>
        <v>0</v>
      </c>
      <c r="V1071" s="4" t="str" cm="1">
        <f t="array" ref="V1071">_xlfn.IFS(H1071&lt;30,"Under 30",H1071&lt;66,"Middle Age",H1071&gt;=66,"Senior")</f>
        <v>Under 30</v>
      </c>
      <c r="W1071" s="4" t="s">
        <v>40</v>
      </c>
    </row>
    <row r="1072" spans="1:23" x14ac:dyDescent="0.3">
      <c r="A1072" s="4" t="s">
        <v>1187</v>
      </c>
      <c r="B1072" s="4" t="s">
        <v>24</v>
      </c>
      <c r="C1072" s="4">
        <v>57</v>
      </c>
      <c r="D1072" s="4">
        <v>0</v>
      </c>
      <c r="E1072" s="4" t="s">
        <v>24</v>
      </c>
      <c r="F1072" s="4" t="s">
        <v>70</v>
      </c>
      <c r="G1072" s="4" t="s">
        <v>33</v>
      </c>
      <c r="H1072" s="4">
        <v>51</v>
      </c>
      <c r="I1072" s="4" t="s">
        <v>24</v>
      </c>
      <c r="J1072" s="4">
        <v>0</v>
      </c>
      <c r="K1072" s="4" t="s">
        <v>46</v>
      </c>
      <c r="L1072" s="4" t="s">
        <v>28</v>
      </c>
      <c r="M1072" s="4">
        <v>13</v>
      </c>
      <c r="P1072" s="5">
        <v>44311</v>
      </c>
      <c r="Q1072" s="6">
        <v>11.76629060274991</v>
      </c>
      <c r="R1072" s="4">
        <v>6</v>
      </c>
      <c r="S1072" s="4" t="str" cm="1">
        <f t="array" ref="S1072">_xlfn.IFS(R1072=0,"None",R1072&lt;3,"Low",R1072&lt;6,"Medium",R1072&lt;=10,"High")</f>
        <v>High</v>
      </c>
      <c r="T1072" s="4" t="str" cm="1">
        <f t="array" ref="T1072">_xlfn.IFS(M1072&lt;=20,"Low",M1072&lt;=50,"Medium",M1072&lt;=90,"High")</f>
        <v>Low</v>
      </c>
      <c r="U1072" s="7">
        <f>Datos_Limpios[[#This Row],[Number of Complaints or Support]]/Datos_Limpios[[#This Row],[Account Length (in months)]]</f>
        <v>0.10526315789473684</v>
      </c>
      <c r="V1072" s="4" t="str" cm="1">
        <f t="array" ref="V1072">_xlfn.IFS(H1072&lt;30,"Under 30",H1072&lt;66,"Middle Age",H1072&gt;=66,"Senior")</f>
        <v>Middle Age</v>
      </c>
      <c r="W1072" s="4" t="s">
        <v>29</v>
      </c>
    </row>
    <row r="1073" spans="1:23" x14ac:dyDescent="0.3">
      <c r="A1073" s="4" t="s">
        <v>1188</v>
      </c>
      <c r="B1073" s="4" t="s">
        <v>24</v>
      </c>
      <c r="C1073" s="4">
        <v>52</v>
      </c>
      <c r="D1073" s="4">
        <v>0</v>
      </c>
      <c r="E1073" s="4" t="s">
        <v>31</v>
      </c>
      <c r="F1073" s="4" t="s">
        <v>110</v>
      </c>
      <c r="G1073" s="4" t="s">
        <v>33</v>
      </c>
      <c r="H1073" s="4">
        <v>37</v>
      </c>
      <c r="I1073" s="4" t="s">
        <v>24</v>
      </c>
      <c r="J1073" s="4">
        <v>0</v>
      </c>
      <c r="K1073" s="4" t="s">
        <v>46</v>
      </c>
      <c r="L1073" s="4" t="s">
        <v>35</v>
      </c>
      <c r="M1073" s="4">
        <v>27</v>
      </c>
      <c r="P1073" s="5">
        <v>44842</v>
      </c>
      <c r="Q1073" s="6">
        <v>22.487178022343809</v>
      </c>
      <c r="R1073" s="4">
        <v>5</v>
      </c>
      <c r="S1073" s="4" t="str" cm="1">
        <f t="array" ref="S1073">_xlfn.IFS(R1073=0,"None",R1073&lt;3,"Low",R1073&lt;6,"Medium",R1073&lt;=10,"High")</f>
        <v>Medium</v>
      </c>
      <c r="T1073" s="4" t="str" cm="1">
        <f t="array" ref="T1073">_xlfn.IFS(M1073&lt;=20,"Low",M1073&lt;=50,"Medium",M1073&lt;=90,"High")</f>
        <v>Medium</v>
      </c>
      <c r="U1073" s="7">
        <f>Datos_Limpios[[#This Row],[Number of Complaints or Support]]/Datos_Limpios[[#This Row],[Account Length (in months)]]</f>
        <v>9.6153846153846159E-2</v>
      </c>
      <c r="V1073" s="4" t="str" cm="1">
        <f t="array" ref="V1073">_xlfn.IFS(H1073&lt;30,"Under 30",H1073&lt;66,"Middle Age",H1073&gt;=66,"Senior")</f>
        <v>Middle Age</v>
      </c>
      <c r="W1073" s="4" t="s">
        <v>29</v>
      </c>
    </row>
    <row r="1074" spans="1:23" x14ac:dyDescent="0.3">
      <c r="A1074" s="4" t="s">
        <v>1189</v>
      </c>
      <c r="B1074" s="4" t="s">
        <v>24</v>
      </c>
      <c r="C1074" s="4">
        <v>18</v>
      </c>
      <c r="D1074" s="4">
        <v>1</v>
      </c>
      <c r="E1074" s="4" t="s">
        <v>24</v>
      </c>
      <c r="F1074" s="4" t="s">
        <v>100</v>
      </c>
      <c r="G1074" s="4" t="s">
        <v>33</v>
      </c>
      <c r="H1074" s="4">
        <v>41</v>
      </c>
      <c r="I1074" s="4" t="s">
        <v>24</v>
      </c>
      <c r="J1074" s="4">
        <v>0</v>
      </c>
      <c r="K1074" s="4" t="s">
        <v>27</v>
      </c>
      <c r="L1074" s="4" t="s">
        <v>35</v>
      </c>
      <c r="M1074" s="4">
        <v>9</v>
      </c>
      <c r="P1074" s="5">
        <v>44628</v>
      </c>
      <c r="Q1074" s="6">
        <v>8.733482001868218</v>
      </c>
      <c r="R1074" s="4">
        <v>6</v>
      </c>
      <c r="S1074" s="4" t="str" cm="1">
        <f t="array" ref="S1074">_xlfn.IFS(R1074=0,"None",R1074&lt;3,"Low",R1074&lt;6,"Medium",R1074&lt;=10,"High")</f>
        <v>High</v>
      </c>
      <c r="T1074" s="4" t="str" cm="1">
        <f t="array" ref="T1074">_xlfn.IFS(M1074&lt;=20,"Low",M1074&lt;=50,"Medium",M1074&lt;=90,"High")</f>
        <v>Low</v>
      </c>
      <c r="U1074" s="7">
        <f>Datos_Limpios[[#This Row],[Number of Complaints or Support]]/Datos_Limpios[[#This Row],[Account Length (in months)]]</f>
        <v>0.33333333333333331</v>
      </c>
      <c r="V1074" s="4" t="str" cm="1">
        <f t="array" ref="V1074">_xlfn.IFS(H1074&lt;30,"Under 30",H1074&lt;66,"Middle Age",H1074&gt;=66,"Senior")</f>
        <v>Middle Age</v>
      </c>
      <c r="W1074" s="4" t="s">
        <v>40</v>
      </c>
    </row>
    <row r="1075" spans="1:23" x14ac:dyDescent="0.3">
      <c r="A1075" s="4" t="s">
        <v>1190</v>
      </c>
      <c r="B1075" s="4" t="s">
        <v>24</v>
      </c>
      <c r="C1075" s="4">
        <v>1</v>
      </c>
      <c r="D1075" s="4">
        <v>0</v>
      </c>
      <c r="E1075" s="4" t="s">
        <v>31</v>
      </c>
      <c r="F1075" s="4" t="s">
        <v>85</v>
      </c>
      <c r="G1075" s="4" t="s">
        <v>33</v>
      </c>
      <c r="H1075" s="4">
        <v>34</v>
      </c>
      <c r="I1075" s="4" t="s">
        <v>24</v>
      </c>
      <c r="J1075" s="4">
        <v>0</v>
      </c>
      <c r="K1075" s="4" t="s">
        <v>27</v>
      </c>
      <c r="L1075" s="4" t="s">
        <v>28</v>
      </c>
      <c r="M1075" s="4">
        <v>39</v>
      </c>
      <c r="P1075" s="5">
        <v>45233</v>
      </c>
      <c r="Q1075" s="6">
        <v>45.454167254752427</v>
      </c>
      <c r="R1075" s="4">
        <v>0</v>
      </c>
      <c r="S1075" s="4" t="str" cm="1">
        <f t="array" ref="S1075">_xlfn.IFS(R1075=0,"None",R1075&lt;3,"Low",R1075&lt;6,"Medium",R1075&lt;=10,"High")</f>
        <v>None</v>
      </c>
      <c r="T1075" s="4" t="str" cm="1">
        <f t="array" ref="T1075">_xlfn.IFS(M1075&lt;=20,"Low",M1075&lt;=50,"Medium",M1075&lt;=90,"High")</f>
        <v>Medium</v>
      </c>
      <c r="U1075" s="7">
        <f>Datos_Limpios[[#This Row],[Number of Complaints or Support]]/Datos_Limpios[[#This Row],[Account Length (in months)]]</f>
        <v>0</v>
      </c>
      <c r="V1075" s="4" t="str" cm="1">
        <f t="array" ref="V1075">_xlfn.IFS(H1075&lt;30,"Under 30",H1075&lt;66,"Middle Age",H1075&gt;=66,"Senior")</f>
        <v>Middle Age</v>
      </c>
      <c r="W1075" s="4" t="s">
        <v>43</v>
      </c>
    </row>
    <row r="1076" spans="1:23" x14ac:dyDescent="0.3">
      <c r="A1076" s="4" t="s">
        <v>1191</v>
      </c>
      <c r="B1076" s="4" t="s">
        <v>24</v>
      </c>
      <c r="C1076" s="4">
        <v>6</v>
      </c>
      <c r="D1076" s="4">
        <v>0</v>
      </c>
      <c r="E1076" s="4" t="s">
        <v>24</v>
      </c>
      <c r="F1076" s="4" t="s">
        <v>79</v>
      </c>
      <c r="G1076" s="4" t="s">
        <v>33</v>
      </c>
      <c r="H1076" s="4">
        <v>53</v>
      </c>
      <c r="I1076" s="4" t="s">
        <v>24</v>
      </c>
      <c r="J1076" s="4">
        <v>0</v>
      </c>
      <c r="K1076" s="4" t="s">
        <v>34</v>
      </c>
      <c r="L1076" s="4" t="s">
        <v>28</v>
      </c>
      <c r="M1076" s="4">
        <v>8</v>
      </c>
      <c r="P1076" s="5">
        <v>45145</v>
      </c>
      <c r="Q1076" s="6">
        <v>9.2103806249668985</v>
      </c>
      <c r="R1076" s="4">
        <v>10</v>
      </c>
      <c r="S1076" s="4" t="str" cm="1">
        <f t="array" ref="S1076">_xlfn.IFS(R1076=0,"None",R1076&lt;3,"Low",R1076&lt;6,"Medium",R1076&lt;=10,"High")</f>
        <v>High</v>
      </c>
      <c r="T1076" s="4" t="str" cm="1">
        <f t="array" ref="T1076">_xlfn.IFS(M1076&lt;=20,"Low",M1076&lt;=50,"Medium",M1076&lt;=90,"High")</f>
        <v>Low</v>
      </c>
      <c r="U1076" s="7">
        <f>Datos_Limpios[[#This Row],[Number of Complaints or Support]]/Datos_Limpios[[#This Row],[Account Length (in months)]]</f>
        <v>1.6666666666666667</v>
      </c>
      <c r="V1076" s="4" t="str" cm="1">
        <f t="array" ref="V1076">_xlfn.IFS(H1076&lt;30,"Under 30",H1076&lt;66,"Middle Age",H1076&gt;=66,"Senior")</f>
        <v>Middle Age</v>
      </c>
      <c r="W1076" s="4" t="s">
        <v>43</v>
      </c>
    </row>
    <row r="1077" spans="1:23" x14ac:dyDescent="0.3">
      <c r="A1077" s="4" t="s">
        <v>1192</v>
      </c>
      <c r="B1077" s="4" t="s">
        <v>24</v>
      </c>
      <c r="C1077" s="4">
        <v>41</v>
      </c>
      <c r="D1077" s="4">
        <v>0</v>
      </c>
      <c r="E1077" s="4" t="s">
        <v>31</v>
      </c>
      <c r="F1077" s="4" t="s">
        <v>183</v>
      </c>
      <c r="G1077" s="4" t="s">
        <v>33</v>
      </c>
      <c r="H1077" s="4">
        <v>28</v>
      </c>
      <c r="I1077" s="4" t="s">
        <v>24</v>
      </c>
      <c r="J1077" s="4">
        <v>0</v>
      </c>
      <c r="K1077" s="4" t="s">
        <v>34</v>
      </c>
      <c r="L1077" s="4" t="s">
        <v>35</v>
      </c>
      <c r="M1077" s="4">
        <v>33</v>
      </c>
      <c r="P1077" s="5">
        <v>44095</v>
      </c>
      <c r="Q1077" s="6">
        <v>33.26423194680077</v>
      </c>
      <c r="R1077" s="4">
        <v>3</v>
      </c>
      <c r="S1077" s="4" t="str" cm="1">
        <f t="array" ref="S1077">_xlfn.IFS(R1077=0,"None",R1077&lt;3,"Low",R1077&lt;6,"Medium",R1077&lt;=10,"High")</f>
        <v>Medium</v>
      </c>
      <c r="T1077" s="4" t="str" cm="1">
        <f t="array" ref="T1077">_xlfn.IFS(M1077&lt;=20,"Low",M1077&lt;=50,"Medium",M1077&lt;=90,"High")</f>
        <v>Medium</v>
      </c>
      <c r="U1077" s="7">
        <f>Datos_Limpios[[#This Row],[Number of Complaints or Support]]/Datos_Limpios[[#This Row],[Account Length (in months)]]</f>
        <v>7.3170731707317069E-2</v>
      </c>
      <c r="V1077" s="4" t="str" cm="1">
        <f t="array" ref="V1077">_xlfn.IFS(H1077&lt;30,"Under 30",H1077&lt;66,"Middle Age",H1077&gt;=66,"Senior")</f>
        <v>Under 30</v>
      </c>
      <c r="W1077" s="4" t="s">
        <v>43</v>
      </c>
    </row>
    <row r="1078" spans="1:23" x14ac:dyDescent="0.3">
      <c r="A1078" s="4" t="s">
        <v>1193</v>
      </c>
      <c r="B1078" s="4" t="s">
        <v>24</v>
      </c>
      <c r="C1078" s="4">
        <v>63</v>
      </c>
      <c r="D1078" s="4">
        <v>0</v>
      </c>
      <c r="E1078" s="4" t="s">
        <v>24</v>
      </c>
      <c r="F1078" s="4" t="s">
        <v>140</v>
      </c>
      <c r="G1078" s="4" t="s">
        <v>26</v>
      </c>
      <c r="H1078" s="4">
        <v>21</v>
      </c>
      <c r="I1078" s="4" t="s">
        <v>31</v>
      </c>
      <c r="J1078" s="4">
        <v>4</v>
      </c>
      <c r="K1078" s="4" t="s">
        <v>46</v>
      </c>
      <c r="L1078" s="4" t="s">
        <v>28</v>
      </c>
      <c r="M1078" s="4">
        <v>5</v>
      </c>
      <c r="P1078" s="5">
        <v>45246</v>
      </c>
      <c r="Q1078" s="6">
        <v>4.1651457987811229</v>
      </c>
      <c r="R1078" s="4">
        <v>0</v>
      </c>
      <c r="S1078" s="4" t="str" cm="1">
        <f t="array" ref="S1078">_xlfn.IFS(R1078=0,"None",R1078&lt;3,"Low",R1078&lt;6,"Medium",R1078&lt;=10,"High")</f>
        <v>None</v>
      </c>
      <c r="T1078" s="4" t="str" cm="1">
        <f t="array" ref="T1078">_xlfn.IFS(M1078&lt;=20,"Low",M1078&lt;=50,"Medium",M1078&lt;=90,"High")</f>
        <v>Low</v>
      </c>
      <c r="U1078" s="7">
        <f>Datos_Limpios[[#This Row],[Number of Complaints or Support]]/Datos_Limpios[[#This Row],[Account Length (in months)]]</f>
        <v>0</v>
      </c>
      <c r="V1078" s="4" t="str" cm="1">
        <f t="array" ref="V1078">_xlfn.IFS(H1078&lt;30,"Under 30",H1078&lt;66,"Middle Age",H1078&gt;=66,"Senior")</f>
        <v>Under 30</v>
      </c>
      <c r="W1078" s="4" t="s">
        <v>40</v>
      </c>
    </row>
    <row r="1079" spans="1:23" x14ac:dyDescent="0.3">
      <c r="A1079" s="4" t="s">
        <v>1194</v>
      </c>
      <c r="B1079" s="4" t="s">
        <v>24</v>
      </c>
      <c r="C1079" s="4">
        <v>24</v>
      </c>
      <c r="D1079" s="4">
        <v>0</v>
      </c>
      <c r="E1079" s="4" t="s">
        <v>24</v>
      </c>
      <c r="F1079" s="4" t="s">
        <v>58</v>
      </c>
      <c r="G1079" s="4" t="s">
        <v>33</v>
      </c>
      <c r="H1079" s="4">
        <v>21</v>
      </c>
      <c r="I1079" s="4" t="s">
        <v>31</v>
      </c>
      <c r="J1079" s="4">
        <v>5</v>
      </c>
      <c r="K1079" s="4" t="s">
        <v>46</v>
      </c>
      <c r="L1079" s="4" t="s">
        <v>35</v>
      </c>
      <c r="M1079" s="4">
        <v>8</v>
      </c>
      <c r="P1079" s="5">
        <v>43906</v>
      </c>
      <c r="Q1079" s="6">
        <v>6.4207423145211173</v>
      </c>
      <c r="R1079" s="4">
        <v>7</v>
      </c>
      <c r="S1079" s="4" t="str" cm="1">
        <f t="array" ref="S1079">_xlfn.IFS(R1079=0,"None",R1079&lt;3,"Low",R1079&lt;6,"Medium",R1079&lt;=10,"High")</f>
        <v>High</v>
      </c>
      <c r="T1079" s="4" t="str" cm="1">
        <f t="array" ref="T1079">_xlfn.IFS(M1079&lt;=20,"Low",M1079&lt;=50,"Medium",M1079&lt;=90,"High")</f>
        <v>Low</v>
      </c>
      <c r="U1079" s="7">
        <f>Datos_Limpios[[#This Row],[Number of Complaints or Support]]/Datos_Limpios[[#This Row],[Account Length (in months)]]</f>
        <v>0.29166666666666669</v>
      </c>
      <c r="V1079" s="4" t="str" cm="1">
        <f t="array" ref="V1079">_xlfn.IFS(H1079&lt;30,"Under 30",H1079&lt;66,"Middle Age",H1079&gt;=66,"Senior")</f>
        <v>Under 30</v>
      </c>
      <c r="W1079" s="4" t="s">
        <v>29</v>
      </c>
    </row>
    <row r="1080" spans="1:23" x14ac:dyDescent="0.3">
      <c r="A1080" s="4" t="s">
        <v>1195</v>
      </c>
      <c r="B1080" s="4" t="s">
        <v>24</v>
      </c>
      <c r="C1080" s="4">
        <v>33</v>
      </c>
      <c r="D1080" s="4">
        <v>1</v>
      </c>
      <c r="E1080" s="4" t="s">
        <v>24</v>
      </c>
      <c r="F1080" s="4" t="s">
        <v>157</v>
      </c>
      <c r="G1080" s="4" t="s">
        <v>26</v>
      </c>
      <c r="H1080" s="4">
        <v>65</v>
      </c>
      <c r="I1080" s="4" t="s">
        <v>31</v>
      </c>
      <c r="J1080" s="4">
        <v>6</v>
      </c>
      <c r="K1080" s="4" t="s">
        <v>46</v>
      </c>
      <c r="L1080" s="4" t="s">
        <v>28</v>
      </c>
      <c r="M1080" s="4">
        <v>8</v>
      </c>
      <c r="P1080" s="5">
        <v>44320</v>
      </c>
      <c r="Q1080" s="6">
        <v>8.6824788586529387</v>
      </c>
      <c r="R1080" s="4">
        <v>1</v>
      </c>
      <c r="S1080" s="4" t="str" cm="1">
        <f t="array" ref="S1080">_xlfn.IFS(R1080=0,"None",R1080&lt;3,"Low",R1080&lt;6,"Medium",R1080&lt;=10,"High")</f>
        <v>Low</v>
      </c>
      <c r="T1080" s="4" t="str" cm="1">
        <f t="array" ref="T1080">_xlfn.IFS(M1080&lt;=20,"Low",M1080&lt;=50,"Medium",M1080&lt;=90,"High")</f>
        <v>Low</v>
      </c>
      <c r="U1080" s="7">
        <f>Datos_Limpios[[#This Row],[Number of Complaints or Support]]/Datos_Limpios[[#This Row],[Account Length (in months)]]</f>
        <v>3.0303030303030304E-2</v>
      </c>
      <c r="V1080" s="4" t="str" cm="1">
        <f t="array" ref="V1080">_xlfn.IFS(H1080&lt;30,"Under 30",H1080&lt;66,"Middle Age",H1080&gt;=66,"Senior")</f>
        <v>Middle Age</v>
      </c>
      <c r="W1080" s="4" t="s">
        <v>47</v>
      </c>
    </row>
    <row r="1081" spans="1:23" x14ac:dyDescent="0.3">
      <c r="A1081" s="4" t="s">
        <v>1196</v>
      </c>
      <c r="B1081" s="4" t="s">
        <v>31</v>
      </c>
      <c r="C1081" s="4">
        <v>1</v>
      </c>
      <c r="D1081" s="4">
        <v>0</v>
      </c>
      <c r="E1081" s="4" t="s">
        <v>31</v>
      </c>
      <c r="F1081" s="4" t="s">
        <v>37</v>
      </c>
      <c r="G1081" s="4" t="s">
        <v>26</v>
      </c>
      <c r="H1081" s="4">
        <v>36</v>
      </c>
      <c r="I1081" s="4" t="s">
        <v>24</v>
      </c>
      <c r="J1081" s="4">
        <v>0</v>
      </c>
      <c r="K1081" s="4" t="s">
        <v>27</v>
      </c>
      <c r="L1081" s="4" t="s">
        <v>35</v>
      </c>
      <c r="M1081" s="4">
        <v>25</v>
      </c>
      <c r="N1081" s="4" t="s">
        <v>38</v>
      </c>
      <c r="O1081" s="4" t="s">
        <v>142</v>
      </c>
      <c r="P1081" s="5">
        <v>45194</v>
      </c>
      <c r="Q1081" s="6">
        <v>22.837877190101882</v>
      </c>
      <c r="R1081" s="4">
        <v>3</v>
      </c>
      <c r="S1081" s="4" t="str" cm="1">
        <f t="array" ref="S1081">_xlfn.IFS(R1081=0,"None",R1081&lt;3,"Low",R1081&lt;6,"Medium",R1081&lt;=10,"High")</f>
        <v>Medium</v>
      </c>
      <c r="T1081" s="4" t="str" cm="1">
        <f t="array" ref="T1081">_xlfn.IFS(M1081&lt;=20,"Low",M1081&lt;=50,"Medium",M1081&lt;=90,"High")</f>
        <v>Medium</v>
      </c>
      <c r="U1081" s="7">
        <f>Datos_Limpios[[#This Row],[Number of Complaints or Support]]/Datos_Limpios[[#This Row],[Account Length (in months)]]</f>
        <v>3</v>
      </c>
      <c r="V1081" s="4" t="str" cm="1">
        <f t="array" ref="V1081">_xlfn.IFS(H1081&lt;30,"Under 30",H1081&lt;66,"Middle Age",H1081&gt;=66,"Senior")</f>
        <v>Middle Age</v>
      </c>
      <c r="W1081" s="4" t="s">
        <v>40</v>
      </c>
    </row>
    <row r="1082" spans="1:23" x14ac:dyDescent="0.3">
      <c r="A1082" s="4" t="s">
        <v>1197</v>
      </c>
      <c r="B1082" s="4" t="s">
        <v>24</v>
      </c>
      <c r="C1082" s="4">
        <v>13</v>
      </c>
      <c r="D1082" s="4">
        <v>0</v>
      </c>
      <c r="E1082" s="4" t="s">
        <v>31</v>
      </c>
      <c r="F1082" s="4" t="s">
        <v>95</v>
      </c>
      <c r="G1082" s="4" t="s">
        <v>26</v>
      </c>
      <c r="H1082" s="4">
        <v>38</v>
      </c>
      <c r="I1082" s="4" t="s">
        <v>24</v>
      </c>
      <c r="J1082" s="4">
        <v>0</v>
      </c>
      <c r="K1082" s="4" t="s">
        <v>34</v>
      </c>
      <c r="L1082" s="4" t="s">
        <v>28</v>
      </c>
      <c r="M1082" s="4">
        <v>36</v>
      </c>
      <c r="P1082" s="5">
        <v>44797</v>
      </c>
      <c r="Q1082" s="6">
        <v>42.511129392397322</v>
      </c>
      <c r="R1082" s="4">
        <v>0</v>
      </c>
      <c r="S1082" s="4" t="str" cm="1">
        <f t="array" ref="S1082">_xlfn.IFS(R1082=0,"None",R1082&lt;3,"Low",R1082&lt;6,"Medium",R1082&lt;=10,"High")</f>
        <v>None</v>
      </c>
      <c r="T1082" s="4" t="str" cm="1">
        <f t="array" ref="T1082">_xlfn.IFS(M1082&lt;=20,"Low",M1082&lt;=50,"Medium",M1082&lt;=90,"High")</f>
        <v>Medium</v>
      </c>
      <c r="U1082" s="7">
        <f>Datos_Limpios[[#This Row],[Number of Complaints or Support]]/Datos_Limpios[[#This Row],[Account Length (in months)]]</f>
        <v>0</v>
      </c>
      <c r="V1082" s="4" t="str" cm="1">
        <f t="array" ref="V1082">_xlfn.IFS(H1082&lt;30,"Under 30",H1082&lt;66,"Middle Age",H1082&gt;=66,"Senior")</f>
        <v>Middle Age</v>
      </c>
      <c r="W1082" s="4" t="s">
        <v>47</v>
      </c>
    </row>
    <row r="1083" spans="1:23" x14ac:dyDescent="0.3">
      <c r="A1083" s="4" t="s">
        <v>1198</v>
      </c>
      <c r="B1083" s="4" t="s">
        <v>31</v>
      </c>
      <c r="C1083" s="4">
        <v>59</v>
      </c>
      <c r="D1083" s="4">
        <v>3</v>
      </c>
      <c r="E1083" s="4" t="s">
        <v>31</v>
      </c>
      <c r="F1083" s="4" t="s">
        <v>120</v>
      </c>
      <c r="G1083" s="4" t="s">
        <v>33</v>
      </c>
      <c r="H1083" s="4">
        <v>24</v>
      </c>
      <c r="I1083" s="4" t="s">
        <v>24</v>
      </c>
      <c r="J1083" s="4">
        <v>0</v>
      </c>
      <c r="K1083" s="4" t="s">
        <v>34</v>
      </c>
      <c r="L1083" s="4" t="s">
        <v>35</v>
      </c>
      <c r="M1083" s="4">
        <v>39</v>
      </c>
      <c r="N1083" s="4" t="s">
        <v>38</v>
      </c>
      <c r="O1083" s="4" t="s">
        <v>225</v>
      </c>
      <c r="P1083" s="5">
        <v>44710</v>
      </c>
      <c r="Q1083" s="6">
        <v>33.083664880657537</v>
      </c>
      <c r="R1083" s="4">
        <v>9</v>
      </c>
      <c r="S1083" s="4" t="str" cm="1">
        <f t="array" ref="S1083">_xlfn.IFS(R1083=0,"None",R1083&lt;3,"Low",R1083&lt;6,"Medium",R1083&lt;=10,"High")</f>
        <v>High</v>
      </c>
      <c r="T1083" s="4" t="str" cm="1">
        <f t="array" ref="T1083">_xlfn.IFS(M1083&lt;=20,"Low",M1083&lt;=50,"Medium",M1083&lt;=90,"High")</f>
        <v>Medium</v>
      </c>
      <c r="U1083" s="7">
        <f>Datos_Limpios[[#This Row],[Number of Complaints or Support]]/Datos_Limpios[[#This Row],[Account Length (in months)]]</f>
        <v>0.15254237288135594</v>
      </c>
      <c r="V1083" s="4" t="str" cm="1">
        <f t="array" ref="V1083">_xlfn.IFS(H1083&lt;30,"Under 30",H1083&lt;66,"Middle Age",H1083&gt;=66,"Senior")</f>
        <v>Under 30</v>
      </c>
      <c r="W1083" s="4" t="s">
        <v>29</v>
      </c>
    </row>
    <row r="1084" spans="1:23" x14ac:dyDescent="0.3">
      <c r="A1084" s="4" t="s">
        <v>1199</v>
      </c>
      <c r="B1084" s="4" t="s">
        <v>24</v>
      </c>
      <c r="C1084" s="4">
        <v>45</v>
      </c>
      <c r="D1084" s="4">
        <v>0</v>
      </c>
      <c r="E1084" s="4" t="s">
        <v>24</v>
      </c>
      <c r="F1084" s="4" t="s">
        <v>25</v>
      </c>
      <c r="G1084" s="4" t="s">
        <v>26</v>
      </c>
      <c r="H1084" s="4">
        <v>55</v>
      </c>
      <c r="I1084" s="4" t="s">
        <v>24</v>
      </c>
      <c r="J1084" s="4">
        <v>0</v>
      </c>
      <c r="K1084" s="4" t="s">
        <v>46</v>
      </c>
      <c r="L1084" s="4" t="s">
        <v>28</v>
      </c>
      <c r="M1084" s="4">
        <v>53</v>
      </c>
      <c r="P1084" s="5">
        <v>44231</v>
      </c>
      <c r="Q1084" s="6">
        <v>52.765912002549371</v>
      </c>
      <c r="R1084" s="4">
        <v>2</v>
      </c>
      <c r="S1084" s="4" t="str" cm="1">
        <f t="array" ref="S1084">_xlfn.IFS(R1084=0,"None",R1084&lt;3,"Low",R1084&lt;6,"Medium",R1084&lt;=10,"High")</f>
        <v>Low</v>
      </c>
      <c r="T1084" s="4" t="str" cm="1">
        <f t="array" ref="T1084">_xlfn.IFS(M1084&lt;=20,"Low",M1084&lt;=50,"Medium",M1084&lt;=90,"High")</f>
        <v>High</v>
      </c>
      <c r="U1084" s="7">
        <f>Datos_Limpios[[#This Row],[Number of Complaints or Support]]/Datos_Limpios[[#This Row],[Account Length (in months)]]</f>
        <v>4.4444444444444446E-2</v>
      </c>
      <c r="V1084" s="4" t="str" cm="1">
        <f t="array" ref="V1084">_xlfn.IFS(H1084&lt;30,"Under 30",H1084&lt;66,"Middle Age",H1084&gt;=66,"Senior")</f>
        <v>Middle Age</v>
      </c>
      <c r="W1084" s="4" t="s">
        <v>29</v>
      </c>
    </row>
    <row r="1085" spans="1:23" x14ac:dyDescent="0.3">
      <c r="A1085" s="4" t="s">
        <v>1200</v>
      </c>
      <c r="B1085" s="4" t="s">
        <v>24</v>
      </c>
      <c r="C1085" s="4">
        <v>12</v>
      </c>
      <c r="D1085" s="4">
        <v>0</v>
      </c>
      <c r="E1085" s="4" t="s">
        <v>31</v>
      </c>
      <c r="F1085" s="4" t="s">
        <v>49</v>
      </c>
      <c r="G1085" s="4" t="s">
        <v>33</v>
      </c>
      <c r="H1085" s="4">
        <v>51</v>
      </c>
      <c r="I1085" s="4" t="s">
        <v>24</v>
      </c>
      <c r="J1085" s="4">
        <v>0</v>
      </c>
      <c r="K1085" s="4" t="s">
        <v>27</v>
      </c>
      <c r="L1085" s="4" t="s">
        <v>28</v>
      </c>
      <c r="M1085" s="4">
        <v>33</v>
      </c>
      <c r="P1085" s="5">
        <v>44699</v>
      </c>
      <c r="Q1085" s="6">
        <v>28.245946295514401</v>
      </c>
      <c r="R1085" s="4">
        <v>4</v>
      </c>
      <c r="S1085" s="4" t="str" cm="1">
        <f t="array" ref="S1085">_xlfn.IFS(R1085=0,"None",R1085&lt;3,"Low",R1085&lt;6,"Medium",R1085&lt;=10,"High")</f>
        <v>Medium</v>
      </c>
      <c r="T1085" s="4" t="str" cm="1">
        <f t="array" ref="T1085">_xlfn.IFS(M1085&lt;=20,"Low",M1085&lt;=50,"Medium",M1085&lt;=90,"High")</f>
        <v>Medium</v>
      </c>
      <c r="U1085" s="7">
        <f>Datos_Limpios[[#This Row],[Number of Complaints or Support]]/Datos_Limpios[[#This Row],[Account Length (in months)]]</f>
        <v>0.33333333333333331</v>
      </c>
      <c r="V1085" s="4" t="str" cm="1">
        <f t="array" ref="V1085">_xlfn.IFS(H1085&lt;30,"Under 30",H1085&lt;66,"Middle Age",H1085&gt;=66,"Senior")</f>
        <v>Middle Age</v>
      </c>
      <c r="W1085" s="4" t="s">
        <v>29</v>
      </c>
    </row>
    <row r="1086" spans="1:23" x14ac:dyDescent="0.3">
      <c r="A1086" s="4" t="s">
        <v>1201</v>
      </c>
      <c r="B1086" s="4" t="s">
        <v>31</v>
      </c>
      <c r="C1086" s="4">
        <v>24</v>
      </c>
      <c r="D1086" s="4">
        <v>2</v>
      </c>
      <c r="E1086" s="4" t="s">
        <v>31</v>
      </c>
      <c r="F1086" s="4" t="s">
        <v>157</v>
      </c>
      <c r="G1086" s="4" t="s">
        <v>33</v>
      </c>
      <c r="H1086" s="4">
        <v>38</v>
      </c>
      <c r="I1086" s="4" t="s">
        <v>24</v>
      </c>
      <c r="J1086" s="4">
        <v>0</v>
      </c>
      <c r="K1086" s="4" t="s">
        <v>27</v>
      </c>
      <c r="L1086" s="4" t="s">
        <v>35</v>
      </c>
      <c r="M1086" s="4">
        <v>22</v>
      </c>
      <c r="N1086" s="4" t="s">
        <v>107</v>
      </c>
      <c r="O1086" s="4" t="s">
        <v>108</v>
      </c>
      <c r="P1086" s="5">
        <v>45261</v>
      </c>
      <c r="Q1086" s="6">
        <v>17.988244369793229</v>
      </c>
      <c r="R1086" s="4">
        <v>7</v>
      </c>
      <c r="S1086" s="4" t="str" cm="1">
        <f t="array" ref="S1086">_xlfn.IFS(R1086=0,"None",R1086&lt;3,"Low",R1086&lt;6,"Medium",R1086&lt;=10,"High")</f>
        <v>High</v>
      </c>
      <c r="T1086" s="4" t="str" cm="1">
        <f t="array" ref="T1086">_xlfn.IFS(M1086&lt;=20,"Low",M1086&lt;=50,"Medium",M1086&lt;=90,"High")</f>
        <v>Medium</v>
      </c>
      <c r="U1086" s="7">
        <f>Datos_Limpios[[#This Row],[Number of Complaints or Support]]/Datos_Limpios[[#This Row],[Account Length (in months)]]</f>
        <v>0.29166666666666669</v>
      </c>
      <c r="V1086" s="4" t="str" cm="1">
        <f t="array" ref="V1086">_xlfn.IFS(H1086&lt;30,"Under 30",H1086&lt;66,"Middle Age",H1086&gt;=66,"Senior")</f>
        <v>Middle Age</v>
      </c>
      <c r="W1086" s="4" t="s">
        <v>47</v>
      </c>
    </row>
    <row r="1087" spans="1:23" x14ac:dyDescent="0.3">
      <c r="A1087" s="4" t="s">
        <v>1202</v>
      </c>
      <c r="B1087" s="4" t="s">
        <v>31</v>
      </c>
      <c r="C1087" s="4">
        <v>1</v>
      </c>
      <c r="D1087" s="4">
        <v>4</v>
      </c>
      <c r="E1087" s="4" t="s">
        <v>31</v>
      </c>
      <c r="F1087" s="4" t="s">
        <v>100</v>
      </c>
      <c r="G1087" s="4" t="s">
        <v>26</v>
      </c>
      <c r="H1087" s="4">
        <v>23</v>
      </c>
      <c r="I1087" s="4" t="s">
        <v>24</v>
      </c>
      <c r="J1087" s="4">
        <v>0</v>
      </c>
      <c r="K1087" s="4" t="s">
        <v>27</v>
      </c>
      <c r="L1087" s="4" t="s">
        <v>35</v>
      </c>
      <c r="M1087" s="4">
        <v>32</v>
      </c>
      <c r="N1087" s="4" t="s">
        <v>38</v>
      </c>
      <c r="O1087" s="4" t="s">
        <v>225</v>
      </c>
      <c r="P1087" s="5">
        <v>44773</v>
      </c>
      <c r="Q1087" s="6">
        <v>37.375885712025998</v>
      </c>
      <c r="R1087" s="4">
        <v>3</v>
      </c>
      <c r="S1087" s="4" t="str" cm="1">
        <f t="array" ref="S1087">_xlfn.IFS(R1087=0,"None",R1087&lt;3,"Low",R1087&lt;6,"Medium",R1087&lt;=10,"High")</f>
        <v>Medium</v>
      </c>
      <c r="T1087" s="4" t="str" cm="1">
        <f t="array" ref="T1087">_xlfn.IFS(M1087&lt;=20,"Low",M1087&lt;=50,"Medium",M1087&lt;=90,"High")</f>
        <v>Medium</v>
      </c>
      <c r="U1087" s="7">
        <f>Datos_Limpios[[#This Row],[Number of Complaints or Support]]/Datos_Limpios[[#This Row],[Account Length (in months)]]</f>
        <v>3</v>
      </c>
      <c r="V1087" s="4" t="str" cm="1">
        <f t="array" ref="V1087">_xlfn.IFS(H1087&lt;30,"Under 30",H1087&lt;66,"Middle Age",H1087&gt;=66,"Senior")</f>
        <v>Under 30</v>
      </c>
      <c r="W1087" s="4" t="s">
        <v>40</v>
      </c>
    </row>
    <row r="1088" spans="1:23" x14ac:dyDescent="0.3">
      <c r="A1088" s="4" t="s">
        <v>1203</v>
      </c>
      <c r="B1088" s="4" t="s">
        <v>24</v>
      </c>
      <c r="C1088" s="4">
        <v>63</v>
      </c>
      <c r="D1088" s="4">
        <v>0</v>
      </c>
      <c r="E1088" s="4" t="s">
        <v>24</v>
      </c>
      <c r="F1088" s="4" t="s">
        <v>37</v>
      </c>
      <c r="G1088" s="4" t="s">
        <v>33</v>
      </c>
      <c r="H1088" s="4">
        <v>68</v>
      </c>
      <c r="I1088" s="4" t="s">
        <v>31</v>
      </c>
      <c r="J1088" s="4">
        <v>2</v>
      </c>
      <c r="K1088" s="4" t="s">
        <v>46</v>
      </c>
      <c r="L1088" s="4" t="s">
        <v>28</v>
      </c>
      <c r="M1088" s="4">
        <v>8</v>
      </c>
      <c r="P1088" s="5">
        <v>44095</v>
      </c>
      <c r="Q1088" s="6">
        <v>7.1796546198920508</v>
      </c>
      <c r="R1088" s="4">
        <v>6</v>
      </c>
      <c r="S1088" s="4" t="str" cm="1">
        <f t="array" ref="S1088">_xlfn.IFS(R1088=0,"None",R1088&lt;3,"Low",R1088&lt;6,"Medium",R1088&lt;=10,"High")</f>
        <v>High</v>
      </c>
      <c r="T1088" s="4" t="str" cm="1">
        <f t="array" ref="T1088">_xlfn.IFS(M1088&lt;=20,"Low",M1088&lt;=50,"Medium",M1088&lt;=90,"High")</f>
        <v>Low</v>
      </c>
      <c r="U1088" s="7">
        <f>Datos_Limpios[[#This Row],[Number of Complaints or Support]]/Datos_Limpios[[#This Row],[Account Length (in months)]]</f>
        <v>9.5238095238095233E-2</v>
      </c>
      <c r="V1088" s="4" t="str" cm="1">
        <f t="array" ref="V1088">_xlfn.IFS(H1088&lt;30,"Under 30",H1088&lt;66,"Middle Age",H1088&gt;=66,"Senior")</f>
        <v>Senior</v>
      </c>
      <c r="W1088" s="4" t="s">
        <v>40</v>
      </c>
    </row>
    <row r="1089" spans="1:23" x14ac:dyDescent="0.3">
      <c r="A1089" s="4" t="s">
        <v>1204</v>
      </c>
      <c r="B1089" s="4" t="s">
        <v>24</v>
      </c>
      <c r="C1089" s="4">
        <v>10</v>
      </c>
      <c r="D1089" s="4">
        <v>0</v>
      </c>
      <c r="E1089" s="4" t="s">
        <v>24</v>
      </c>
      <c r="F1089" s="4" t="s">
        <v>49</v>
      </c>
      <c r="G1089" s="4" t="s">
        <v>33</v>
      </c>
      <c r="H1089" s="4">
        <v>30</v>
      </c>
      <c r="I1089" s="4" t="s">
        <v>31</v>
      </c>
      <c r="J1089" s="4">
        <v>3</v>
      </c>
      <c r="K1089" s="4" t="s">
        <v>27</v>
      </c>
      <c r="L1089" s="4" t="s">
        <v>35</v>
      </c>
      <c r="M1089" s="4">
        <v>28</v>
      </c>
      <c r="P1089" s="5">
        <v>44712</v>
      </c>
      <c r="Q1089" s="6">
        <v>24.129439383259811</v>
      </c>
      <c r="R1089" s="4">
        <v>10</v>
      </c>
      <c r="S1089" s="4" t="str" cm="1">
        <f t="array" ref="S1089">_xlfn.IFS(R1089=0,"None",R1089&lt;3,"Low",R1089&lt;6,"Medium",R1089&lt;=10,"High")</f>
        <v>High</v>
      </c>
      <c r="T1089" s="4" t="str" cm="1">
        <f t="array" ref="T1089">_xlfn.IFS(M1089&lt;=20,"Low",M1089&lt;=50,"Medium",M1089&lt;=90,"High")</f>
        <v>Medium</v>
      </c>
      <c r="U1089" s="7">
        <f>Datos_Limpios[[#This Row],[Number of Complaints or Support]]/Datos_Limpios[[#This Row],[Account Length (in months)]]</f>
        <v>1</v>
      </c>
      <c r="V1089" s="4" t="str" cm="1">
        <f t="array" ref="V1089">_xlfn.IFS(H1089&lt;30,"Under 30",H1089&lt;66,"Middle Age",H1089&gt;=66,"Senior")</f>
        <v>Middle Age</v>
      </c>
      <c r="W1089" s="4" t="s">
        <v>29</v>
      </c>
    </row>
    <row r="1090" spans="1:23" x14ac:dyDescent="0.3">
      <c r="A1090" s="4" t="s">
        <v>1205</v>
      </c>
      <c r="B1090" s="4" t="s">
        <v>24</v>
      </c>
      <c r="C1090" s="4">
        <v>72</v>
      </c>
      <c r="D1090" s="4">
        <v>0</v>
      </c>
      <c r="E1090" s="4" t="s">
        <v>31</v>
      </c>
      <c r="F1090" s="4" t="s">
        <v>89</v>
      </c>
      <c r="G1090" s="4" t="s">
        <v>33</v>
      </c>
      <c r="H1090" s="4">
        <v>53</v>
      </c>
      <c r="I1090" s="4" t="s">
        <v>24</v>
      </c>
      <c r="J1090" s="4">
        <v>0</v>
      </c>
      <c r="K1090" s="4" t="s">
        <v>46</v>
      </c>
      <c r="L1090" s="4" t="s">
        <v>28</v>
      </c>
      <c r="M1090" s="4">
        <v>38</v>
      </c>
      <c r="P1090" s="5">
        <v>44512</v>
      </c>
      <c r="Q1090" s="6">
        <v>34.322364723805663</v>
      </c>
      <c r="R1090" s="4">
        <v>8</v>
      </c>
      <c r="S1090" s="4" t="str" cm="1">
        <f t="array" ref="S1090">_xlfn.IFS(R1090=0,"None",R1090&lt;3,"Low",R1090&lt;6,"Medium",R1090&lt;=10,"High")</f>
        <v>High</v>
      </c>
      <c r="T1090" s="4" t="str" cm="1">
        <f t="array" ref="T1090">_xlfn.IFS(M1090&lt;=20,"Low",M1090&lt;=50,"Medium",M1090&lt;=90,"High")</f>
        <v>Medium</v>
      </c>
      <c r="U1090" s="7">
        <f>Datos_Limpios[[#This Row],[Number of Complaints or Support]]/Datos_Limpios[[#This Row],[Account Length (in months)]]</f>
        <v>0.1111111111111111</v>
      </c>
      <c r="V1090" s="4" t="str" cm="1">
        <f t="array" ref="V1090">_xlfn.IFS(H1090&lt;30,"Under 30",H1090&lt;66,"Middle Age",H1090&gt;=66,"Senior")</f>
        <v>Middle Age</v>
      </c>
      <c r="W1090" s="4" t="s">
        <v>40</v>
      </c>
    </row>
    <row r="1091" spans="1:23" x14ac:dyDescent="0.3">
      <c r="A1091" s="4" t="s">
        <v>1206</v>
      </c>
      <c r="B1091" s="4" t="s">
        <v>31</v>
      </c>
      <c r="C1091" s="4">
        <v>4</v>
      </c>
      <c r="D1091" s="4">
        <v>4</v>
      </c>
      <c r="E1091" s="4" t="s">
        <v>31</v>
      </c>
      <c r="F1091" s="4" t="s">
        <v>25</v>
      </c>
      <c r="G1091" s="4" t="s">
        <v>26</v>
      </c>
      <c r="H1091" s="4">
        <v>21</v>
      </c>
      <c r="I1091" s="4" t="s">
        <v>24</v>
      </c>
      <c r="J1091" s="4">
        <v>0</v>
      </c>
      <c r="K1091" s="4" t="s">
        <v>27</v>
      </c>
      <c r="L1091" s="4" t="s">
        <v>35</v>
      </c>
      <c r="M1091" s="4">
        <v>50</v>
      </c>
      <c r="N1091" s="4" t="s">
        <v>75</v>
      </c>
      <c r="O1091" s="4" t="s">
        <v>76</v>
      </c>
      <c r="P1091" s="5">
        <v>44585</v>
      </c>
      <c r="Q1091" s="6">
        <v>48.69222600274832</v>
      </c>
      <c r="R1091" s="4">
        <v>8</v>
      </c>
      <c r="S1091" s="4" t="str" cm="1">
        <f t="array" ref="S1091">_xlfn.IFS(R1091=0,"None",R1091&lt;3,"Low",R1091&lt;6,"Medium",R1091&lt;=10,"High")</f>
        <v>High</v>
      </c>
      <c r="T1091" s="4" t="str" cm="1">
        <f t="array" ref="T1091">_xlfn.IFS(M1091&lt;=20,"Low",M1091&lt;=50,"Medium",M1091&lt;=90,"High")</f>
        <v>Medium</v>
      </c>
      <c r="U1091" s="7">
        <f>Datos_Limpios[[#This Row],[Number of Complaints or Support]]/Datos_Limpios[[#This Row],[Account Length (in months)]]</f>
        <v>2</v>
      </c>
      <c r="V1091" s="4" t="str" cm="1">
        <f t="array" ref="V1091">_xlfn.IFS(H1091&lt;30,"Under 30",H1091&lt;66,"Middle Age",H1091&gt;=66,"Senior")</f>
        <v>Under 30</v>
      </c>
      <c r="W1091" s="4" t="s">
        <v>29</v>
      </c>
    </row>
    <row r="1092" spans="1:23" x14ac:dyDescent="0.3">
      <c r="A1092" s="4" t="s">
        <v>1207</v>
      </c>
      <c r="B1092" s="4" t="s">
        <v>24</v>
      </c>
      <c r="C1092" s="4">
        <v>2</v>
      </c>
      <c r="D1092" s="4">
        <v>0</v>
      </c>
      <c r="E1092" s="4" t="s">
        <v>31</v>
      </c>
      <c r="F1092" s="4" t="s">
        <v>118</v>
      </c>
      <c r="G1092" s="4" t="s">
        <v>33</v>
      </c>
      <c r="H1092" s="4">
        <v>52</v>
      </c>
      <c r="I1092" s="4" t="s">
        <v>24</v>
      </c>
      <c r="J1092" s="4">
        <v>0</v>
      </c>
      <c r="K1092" s="4" t="s">
        <v>27</v>
      </c>
      <c r="L1092" s="4" t="s">
        <v>35</v>
      </c>
      <c r="M1092" s="4">
        <v>30</v>
      </c>
      <c r="P1092" s="5">
        <v>44999</v>
      </c>
      <c r="Q1092" s="6">
        <v>24.857183053118391</v>
      </c>
      <c r="R1092" s="4">
        <v>10</v>
      </c>
      <c r="S1092" s="4" t="str" cm="1">
        <f t="array" ref="S1092">_xlfn.IFS(R1092=0,"None",R1092&lt;3,"Low",R1092&lt;6,"Medium",R1092&lt;=10,"High")</f>
        <v>High</v>
      </c>
      <c r="T1092" s="4" t="str" cm="1">
        <f t="array" ref="T1092">_xlfn.IFS(M1092&lt;=20,"Low",M1092&lt;=50,"Medium",M1092&lt;=90,"High")</f>
        <v>Medium</v>
      </c>
      <c r="U1092" s="7">
        <f>Datos_Limpios[[#This Row],[Number of Complaints or Support]]/Datos_Limpios[[#This Row],[Account Length (in months)]]</f>
        <v>5</v>
      </c>
      <c r="V1092" s="4" t="str" cm="1">
        <f t="array" ref="V1092">_xlfn.IFS(H1092&lt;30,"Under 30",H1092&lt;66,"Middle Age",H1092&gt;=66,"Senior")</f>
        <v>Middle Age</v>
      </c>
      <c r="W1092" s="4" t="s">
        <v>47</v>
      </c>
    </row>
    <row r="1093" spans="1:23" x14ac:dyDescent="0.3">
      <c r="A1093" s="4" t="s">
        <v>1208</v>
      </c>
      <c r="B1093" s="4" t="s">
        <v>24</v>
      </c>
      <c r="C1093" s="4">
        <v>33</v>
      </c>
      <c r="D1093" s="4">
        <v>1</v>
      </c>
      <c r="E1093" s="4" t="s">
        <v>31</v>
      </c>
      <c r="F1093" s="4" t="s">
        <v>104</v>
      </c>
      <c r="G1093" s="4" t="s">
        <v>26</v>
      </c>
      <c r="H1093" s="4">
        <v>53</v>
      </c>
      <c r="I1093" s="4" t="s">
        <v>24</v>
      </c>
      <c r="J1093" s="4">
        <v>0</v>
      </c>
      <c r="K1093" s="4" t="s">
        <v>34</v>
      </c>
      <c r="L1093" s="4" t="s">
        <v>35</v>
      </c>
      <c r="M1093" s="4">
        <v>59</v>
      </c>
      <c r="P1093" s="5">
        <v>43943</v>
      </c>
      <c r="Q1093" s="6">
        <v>61.827437008250612</v>
      </c>
      <c r="R1093" s="4">
        <v>10</v>
      </c>
      <c r="S1093" s="4" t="str" cm="1">
        <f t="array" ref="S1093">_xlfn.IFS(R1093=0,"None",R1093&lt;3,"Low",R1093&lt;6,"Medium",R1093&lt;=10,"High")</f>
        <v>High</v>
      </c>
      <c r="T1093" s="4" t="str" cm="1">
        <f t="array" ref="T1093">_xlfn.IFS(M1093&lt;=20,"Low",M1093&lt;=50,"Medium",M1093&lt;=90,"High")</f>
        <v>High</v>
      </c>
      <c r="U1093" s="7">
        <f>Datos_Limpios[[#This Row],[Number of Complaints or Support]]/Datos_Limpios[[#This Row],[Account Length (in months)]]</f>
        <v>0.30303030303030304</v>
      </c>
      <c r="V1093" s="4" t="str" cm="1">
        <f t="array" ref="V1093">_xlfn.IFS(H1093&lt;30,"Under 30",H1093&lt;66,"Middle Age",H1093&gt;=66,"Senior")</f>
        <v>Middle Age</v>
      </c>
      <c r="W1093" s="4" t="s">
        <v>43</v>
      </c>
    </row>
    <row r="1094" spans="1:23" x14ac:dyDescent="0.3">
      <c r="A1094" s="4" t="s">
        <v>1209</v>
      </c>
      <c r="B1094" s="4" t="s">
        <v>24</v>
      </c>
      <c r="C1094" s="4">
        <v>68</v>
      </c>
      <c r="D1094" s="4">
        <v>0</v>
      </c>
      <c r="E1094" s="4" t="s">
        <v>31</v>
      </c>
      <c r="F1094" s="4" t="s">
        <v>79</v>
      </c>
      <c r="G1094" s="4" t="s">
        <v>33</v>
      </c>
      <c r="H1094" s="4">
        <v>21</v>
      </c>
      <c r="I1094" s="4" t="s">
        <v>31</v>
      </c>
      <c r="J1094" s="4">
        <v>2</v>
      </c>
      <c r="K1094" s="4" t="s">
        <v>46</v>
      </c>
      <c r="L1094" s="4" t="s">
        <v>35</v>
      </c>
      <c r="M1094" s="4">
        <v>46</v>
      </c>
      <c r="P1094" s="5">
        <v>45026</v>
      </c>
      <c r="Q1094" s="6">
        <v>45.163775108802092</v>
      </c>
      <c r="R1094" s="4">
        <v>7</v>
      </c>
      <c r="S1094" s="4" t="str" cm="1">
        <f t="array" ref="S1094">_xlfn.IFS(R1094=0,"None",R1094&lt;3,"Low",R1094&lt;6,"Medium",R1094&lt;=10,"High")</f>
        <v>High</v>
      </c>
      <c r="T1094" s="4" t="str" cm="1">
        <f t="array" ref="T1094">_xlfn.IFS(M1094&lt;=20,"Low",M1094&lt;=50,"Medium",M1094&lt;=90,"High")</f>
        <v>Medium</v>
      </c>
      <c r="U1094" s="7">
        <f>Datos_Limpios[[#This Row],[Number of Complaints or Support]]/Datos_Limpios[[#This Row],[Account Length (in months)]]</f>
        <v>0.10294117647058823</v>
      </c>
      <c r="V1094" s="4" t="str" cm="1">
        <f t="array" ref="V1094">_xlfn.IFS(H1094&lt;30,"Under 30",H1094&lt;66,"Middle Age",H1094&gt;=66,"Senior")</f>
        <v>Under 30</v>
      </c>
      <c r="W1094" s="4" t="s">
        <v>43</v>
      </c>
    </row>
    <row r="1095" spans="1:23" x14ac:dyDescent="0.3">
      <c r="A1095" s="4" t="s">
        <v>1210</v>
      </c>
      <c r="B1095" s="4" t="s">
        <v>31</v>
      </c>
      <c r="C1095" s="4">
        <v>1</v>
      </c>
      <c r="D1095" s="4">
        <v>5</v>
      </c>
      <c r="E1095" s="4" t="s">
        <v>24</v>
      </c>
      <c r="F1095" s="4" t="s">
        <v>85</v>
      </c>
      <c r="G1095" s="4" t="s">
        <v>33</v>
      </c>
      <c r="H1095" s="4">
        <v>33</v>
      </c>
      <c r="I1095" s="4" t="s">
        <v>24</v>
      </c>
      <c r="J1095" s="4">
        <v>0</v>
      </c>
      <c r="K1095" s="4" t="s">
        <v>27</v>
      </c>
      <c r="L1095" s="4" t="s">
        <v>115</v>
      </c>
      <c r="M1095" s="4">
        <v>8</v>
      </c>
      <c r="N1095" s="4" t="s">
        <v>75</v>
      </c>
      <c r="O1095" s="4" t="s">
        <v>76</v>
      </c>
      <c r="P1095" s="5">
        <v>44148</v>
      </c>
      <c r="Q1095" s="6">
        <v>9.5679810643668617</v>
      </c>
      <c r="R1095" s="4">
        <v>3</v>
      </c>
      <c r="S1095" s="4" t="str" cm="1">
        <f t="array" ref="S1095">_xlfn.IFS(R1095=0,"None",R1095&lt;3,"Low",R1095&lt;6,"Medium",R1095&lt;=10,"High")</f>
        <v>Medium</v>
      </c>
      <c r="T1095" s="4" t="str" cm="1">
        <f t="array" ref="T1095">_xlfn.IFS(M1095&lt;=20,"Low",M1095&lt;=50,"Medium",M1095&lt;=90,"High")</f>
        <v>Low</v>
      </c>
      <c r="U1095" s="7">
        <f>Datos_Limpios[[#This Row],[Number of Complaints or Support]]/Datos_Limpios[[#This Row],[Account Length (in months)]]</f>
        <v>3</v>
      </c>
      <c r="V1095" s="4" t="str" cm="1">
        <f t="array" ref="V1095">_xlfn.IFS(H1095&lt;30,"Under 30",H1095&lt;66,"Middle Age",H1095&gt;=66,"Senior")</f>
        <v>Middle Age</v>
      </c>
      <c r="W1095" s="4" t="s">
        <v>43</v>
      </c>
    </row>
    <row r="1096" spans="1:23" x14ac:dyDescent="0.3">
      <c r="A1096" s="4" t="s">
        <v>1211</v>
      </c>
      <c r="B1096" s="4" t="s">
        <v>24</v>
      </c>
      <c r="C1096" s="4">
        <v>39</v>
      </c>
      <c r="D1096" s="4">
        <v>2</v>
      </c>
      <c r="E1096" s="4" t="s">
        <v>31</v>
      </c>
      <c r="F1096" s="4" t="s">
        <v>183</v>
      </c>
      <c r="G1096" s="4" t="s">
        <v>33</v>
      </c>
      <c r="H1096" s="4">
        <v>66</v>
      </c>
      <c r="I1096" s="4" t="s">
        <v>31</v>
      </c>
      <c r="J1096" s="4">
        <v>5</v>
      </c>
      <c r="K1096" s="4" t="s">
        <v>34</v>
      </c>
      <c r="L1096" s="4" t="s">
        <v>28</v>
      </c>
      <c r="M1096" s="4">
        <v>18</v>
      </c>
      <c r="P1096" s="5">
        <v>43934</v>
      </c>
      <c r="Q1096" s="6">
        <v>19.841149037172151</v>
      </c>
      <c r="R1096" s="4">
        <v>7</v>
      </c>
      <c r="S1096" s="4" t="str" cm="1">
        <f t="array" ref="S1096">_xlfn.IFS(R1096=0,"None",R1096&lt;3,"Low",R1096&lt;6,"Medium",R1096&lt;=10,"High")</f>
        <v>High</v>
      </c>
      <c r="T1096" s="4" t="str" cm="1">
        <f t="array" ref="T1096">_xlfn.IFS(M1096&lt;=20,"Low",M1096&lt;=50,"Medium",M1096&lt;=90,"High")</f>
        <v>Low</v>
      </c>
      <c r="U1096" s="7">
        <f>Datos_Limpios[[#This Row],[Number of Complaints or Support]]/Datos_Limpios[[#This Row],[Account Length (in months)]]</f>
        <v>0.17948717948717949</v>
      </c>
      <c r="V1096" s="4" t="str" cm="1">
        <f t="array" ref="V1096">_xlfn.IFS(H1096&lt;30,"Under 30",H1096&lt;66,"Middle Age",H1096&gt;=66,"Senior")</f>
        <v>Senior</v>
      </c>
      <c r="W1096" s="4" t="s">
        <v>43</v>
      </c>
    </row>
    <row r="1097" spans="1:23" x14ac:dyDescent="0.3">
      <c r="A1097" s="4" t="s">
        <v>1212</v>
      </c>
      <c r="B1097" s="4" t="s">
        <v>24</v>
      </c>
      <c r="C1097" s="4">
        <v>57</v>
      </c>
      <c r="D1097" s="4">
        <v>1</v>
      </c>
      <c r="E1097" s="4" t="s">
        <v>24</v>
      </c>
      <c r="F1097" s="4" t="s">
        <v>102</v>
      </c>
      <c r="G1097" s="4" t="s">
        <v>26</v>
      </c>
      <c r="H1097" s="4">
        <v>58</v>
      </c>
      <c r="I1097" s="4" t="s">
        <v>24</v>
      </c>
      <c r="J1097" s="4">
        <v>0</v>
      </c>
      <c r="K1097" s="4" t="s">
        <v>27</v>
      </c>
      <c r="L1097" s="4" t="s">
        <v>35</v>
      </c>
      <c r="M1097" s="4">
        <v>49</v>
      </c>
      <c r="P1097" s="5">
        <v>44807</v>
      </c>
      <c r="Q1097" s="6">
        <v>47.973542216807601</v>
      </c>
      <c r="R1097" s="4">
        <v>1</v>
      </c>
      <c r="S1097" s="4" t="str" cm="1">
        <f t="array" ref="S1097">_xlfn.IFS(R1097=0,"None",R1097&lt;3,"Low",R1097&lt;6,"Medium",R1097&lt;=10,"High")</f>
        <v>Low</v>
      </c>
      <c r="T1097" s="4" t="str" cm="1">
        <f t="array" ref="T1097">_xlfn.IFS(M1097&lt;=20,"Low",M1097&lt;=50,"Medium",M1097&lt;=90,"High")</f>
        <v>Medium</v>
      </c>
      <c r="U1097" s="7">
        <f>Datos_Limpios[[#This Row],[Number of Complaints or Support]]/Datos_Limpios[[#This Row],[Account Length (in months)]]</f>
        <v>1.7543859649122806E-2</v>
      </c>
      <c r="V1097" s="4" t="str" cm="1">
        <f t="array" ref="V1097">_xlfn.IFS(H1097&lt;30,"Under 30",H1097&lt;66,"Middle Age",H1097&gt;=66,"Senior")</f>
        <v>Middle Age</v>
      </c>
      <c r="W1097" s="4" t="s">
        <v>40</v>
      </c>
    </row>
    <row r="1098" spans="1:23" x14ac:dyDescent="0.3">
      <c r="A1098" s="4" t="s">
        <v>1213</v>
      </c>
      <c r="B1098" s="4" t="s">
        <v>31</v>
      </c>
      <c r="C1098" s="4">
        <v>57</v>
      </c>
      <c r="D1098" s="4">
        <v>3</v>
      </c>
      <c r="E1098" s="4" t="s">
        <v>24</v>
      </c>
      <c r="F1098" s="4" t="s">
        <v>138</v>
      </c>
      <c r="G1098" s="4" t="s">
        <v>26</v>
      </c>
      <c r="H1098" s="4">
        <v>64</v>
      </c>
      <c r="I1098" s="4" t="s">
        <v>24</v>
      </c>
      <c r="J1098" s="4">
        <v>0</v>
      </c>
      <c r="K1098" s="4" t="s">
        <v>27</v>
      </c>
      <c r="L1098" s="4" t="s">
        <v>35</v>
      </c>
      <c r="M1098" s="4">
        <v>53</v>
      </c>
      <c r="N1098" s="4" t="s">
        <v>38</v>
      </c>
      <c r="O1098" s="4" t="s">
        <v>142</v>
      </c>
      <c r="P1098" s="5">
        <v>44219</v>
      </c>
      <c r="Q1098" s="6">
        <v>63.103436301565438</v>
      </c>
      <c r="R1098" s="4">
        <v>3</v>
      </c>
      <c r="S1098" s="4" t="str" cm="1">
        <f t="array" ref="S1098">_xlfn.IFS(R1098=0,"None",R1098&lt;3,"Low",R1098&lt;6,"Medium",R1098&lt;=10,"High")</f>
        <v>Medium</v>
      </c>
      <c r="T1098" s="4" t="str" cm="1">
        <f t="array" ref="T1098">_xlfn.IFS(M1098&lt;=20,"Low",M1098&lt;=50,"Medium",M1098&lt;=90,"High")</f>
        <v>High</v>
      </c>
      <c r="U1098" s="7">
        <f>Datos_Limpios[[#This Row],[Number of Complaints or Support]]/Datos_Limpios[[#This Row],[Account Length (in months)]]</f>
        <v>5.2631578947368418E-2</v>
      </c>
      <c r="V1098" s="4" t="str" cm="1">
        <f t="array" ref="V1098">_xlfn.IFS(H1098&lt;30,"Under 30",H1098&lt;66,"Middle Age",H1098&gt;=66,"Senior")</f>
        <v>Middle Age</v>
      </c>
      <c r="W1098" s="4" t="s">
        <v>47</v>
      </c>
    </row>
    <row r="1099" spans="1:23" x14ac:dyDescent="0.3">
      <c r="A1099" s="4" t="s">
        <v>1214</v>
      </c>
      <c r="B1099" s="4" t="s">
        <v>31</v>
      </c>
      <c r="C1099" s="4">
        <v>53</v>
      </c>
      <c r="D1099" s="4">
        <v>1</v>
      </c>
      <c r="E1099" s="4" t="s">
        <v>31</v>
      </c>
      <c r="F1099" s="4" t="s">
        <v>140</v>
      </c>
      <c r="G1099" s="4" t="s">
        <v>33</v>
      </c>
      <c r="H1099" s="4">
        <v>37</v>
      </c>
      <c r="I1099" s="4" t="s">
        <v>24</v>
      </c>
      <c r="J1099" s="4">
        <v>0</v>
      </c>
      <c r="K1099" s="4" t="s">
        <v>27</v>
      </c>
      <c r="L1099" s="4" t="s">
        <v>28</v>
      </c>
      <c r="M1099" s="4">
        <v>36</v>
      </c>
      <c r="N1099" s="4" t="s">
        <v>107</v>
      </c>
      <c r="O1099" s="4" t="s">
        <v>436</v>
      </c>
      <c r="P1099" s="5">
        <v>43923</v>
      </c>
      <c r="Q1099" s="6">
        <v>41.396951590412783</v>
      </c>
      <c r="R1099" s="4">
        <v>10</v>
      </c>
      <c r="S1099" s="4" t="str" cm="1">
        <f t="array" ref="S1099">_xlfn.IFS(R1099=0,"None",R1099&lt;3,"Low",R1099&lt;6,"Medium",R1099&lt;=10,"High")</f>
        <v>High</v>
      </c>
      <c r="T1099" s="4" t="str" cm="1">
        <f t="array" ref="T1099">_xlfn.IFS(M1099&lt;=20,"Low",M1099&lt;=50,"Medium",M1099&lt;=90,"High")</f>
        <v>Medium</v>
      </c>
      <c r="U1099" s="7">
        <f>Datos_Limpios[[#This Row],[Number of Complaints or Support]]/Datos_Limpios[[#This Row],[Account Length (in months)]]</f>
        <v>0.18867924528301888</v>
      </c>
      <c r="V1099" s="4" t="str" cm="1">
        <f t="array" ref="V1099">_xlfn.IFS(H1099&lt;30,"Under 30",H1099&lt;66,"Middle Age",H1099&gt;=66,"Senior")</f>
        <v>Middle Age</v>
      </c>
      <c r="W1099" s="4" t="s">
        <v>40</v>
      </c>
    </row>
    <row r="1100" spans="1:23" x14ac:dyDescent="0.3">
      <c r="A1100" s="4" t="s">
        <v>1215</v>
      </c>
      <c r="B1100" s="4" t="s">
        <v>31</v>
      </c>
      <c r="C1100" s="4">
        <v>12</v>
      </c>
      <c r="D1100" s="4">
        <v>4</v>
      </c>
      <c r="E1100" s="4" t="s">
        <v>24</v>
      </c>
      <c r="F1100" s="4" t="s">
        <v>42</v>
      </c>
      <c r="G1100" s="4" t="s">
        <v>26</v>
      </c>
      <c r="H1100" s="4">
        <v>57</v>
      </c>
      <c r="I1100" s="4" t="s">
        <v>24</v>
      </c>
      <c r="J1100" s="4">
        <v>0</v>
      </c>
      <c r="K1100" s="4" t="s">
        <v>34</v>
      </c>
      <c r="L1100" s="4" t="s">
        <v>35</v>
      </c>
      <c r="M1100" s="4">
        <v>11</v>
      </c>
      <c r="N1100" s="4" t="s">
        <v>75</v>
      </c>
      <c r="O1100" s="4" t="s">
        <v>133</v>
      </c>
      <c r="P1100" s="5">
        <v>44521</v>
      </c>
      <c r="Q1100" s="6">
        <v>13.00154533007907</v>
      </c>
      <c r="R1100" s="4">
        <v>4</v>
      </c>
      <c r="S1100" s="4" t="str" cm="1">
        <f t="array" ref="S1100">_xlfn.IFS(R1100=0,"None",R1100&lt;3,"Low",R1100&lt;6,"Medium",R1100&lt;=10,"High")</f>
        <v>Medium</v>
      </c>
      <c r="T1100" s="4" t="str" cm="1">
        <f t="array" ref="T1100">_xlfn.IFS(M1100&lt;=20,"Low",M1100&lt;=50,"Medium",M1100&lt;=90,"High")</f>
        <v>Low</v>
      </c>
      <c r="U1100" s="7">
        <f>Datos_Limpios[[#This Row],[Number of Complaints or Support]]/Datos_Limpios[[#This Row],[Account Length (in months)]]</f>
        <v>0.33333333333333331</v>
      </c>
      <c r="V1100" s="4" t="str" cm="1">
        <f t="array" ref="V1100">_xlfn.IFS(H1100&lt;30,"Under 30",H1100&lt;66,"Middle Age",H1100&gt;=66,"Senior")</f>
        <v>Middle Age</v>
      </c>
      <c r="W1100" s="4" t="s">
        <v>43</v>
      </c>
    </row>
    <row r="1101" spans="1:23" x14ac:dyDescent="0.3">
      <c r="A1101" s="4" t="s">
        <v>1216</v>
      </c>
      <c r="B1101" s="4" t="s">
        <v>24</v>
      </c>
      <c r="C1101" s="4">
        <v>24</v>
      </c>
      <c r="D1101" s="4">
        <v>1</v>
      </c>
      <c r="E1101" s="4" t="s">
        <v>24</v>
      </c>
      <c r="F1101" s="4" t="s">
        <v>124</v>
      </c>
      <c r="G1101" s="4" t="s">
        <v>33</v>
      </c>
      <c r="H1101" s="4">
        <v>58</v>
      </c>
      <c r="I1101" s="4" t="s">
        <v>24</v>
      </c>
      <c r="J1101" s="4">
        <v>0</v>
      </c>
      <c r="K1101" s="4" t="s">
        <v>27</v>
      </c>
      <c r="L1101" s="4" t="s">
        <v>35</v>
      </c>
      <c r="M1101" s="4">
        <v>31</v>
      </c>
      <c r="P1101" s="5">
        <v>44370</v>
      </c>
      <c r="Q1101" s="6">
        <v>26.43675573578243</v>
      </c>
      <c r="R1101" s="4">
        <v>1</v>
      </c>
      <c r="S1101" s="4" t="str" cm="1">
        <f t="array" ref="S1101">_xlfn.IFS(R1101=0,"None",R1101&lt;3,"Low",R1101&lt;6,"Medium",R1101&lt;=10,"High")</f>
        <v>Low</v>
      </c>
      <c r="T1101" s="4" t="str" cm="1">
        <f t="array" ref="T1101">_xlfn.IFS(M1101&lt;=20,"Low",M1101&lt;=50,"Medium",M1101&lt;=90,"High")</f>
        <v>Medium</v>
      </c>
      <c r="U1101" s="7">
        <f>Datos_Limpios[[#This Row],[Number of Complaints or Support]]/Datos_Limpios[[#This Row],[Account Length (in months)]]</f>
        <v>4.1666666666666664E-2</v>
      </c>
      <c r="V1101" s="4" t="str" cm="1">
        <f t="array" ref="V1101">_xlfn.IFS(H1101&lt;30,"Under 30",H1101&lt;66,"Middle Age",H1101&gt;=66,"Senior")</f>
        <v>Middle Age</v>
      </c>
      <c r="W1101" s="4" t="s">
        <v>43</v>
      </c>
    </row>
    <row r="1102" spans="1:23" x14ac:dyDescent="0.3">
      <c r="A1102" s="4" t="s">
        <v>1217</v>
      </c>
      <c r="B1102" s="4" t="s">
        <v>24</v>
      </c>
      <c r="C1102" s="4">
        <v>21</v>
      </c>
      <c r="D1102" s="4">
        <v>0</v>
      </c>
      <c r="E1102" s="4" t="s">
        <v>31</v>
      </c>
      <c r="F1102" s="4" t="s">
        <v>157</v>
      </c>
      <c r="G1102" s="4" t="s">
        <v>26</v>
      </c>
      <c r="H1102" s="4">
        <v>33</v>
      </c>
      <c r="I1102" s="4" t="s">
        <v>24</v>
      </c>
      <c r="J1102" s="4">
        <v>0</v>
      </c>
      <c r="K1102" s="4" t="s">
        <v>34</v>
      </c>
      <c r="L1102" s="4" t="s">
        <v>35</v>
      </c>
      <c r="M1102" s="4">
        <v>23</v>
      </c>
      <c r="P1102" s="5">
        <v>45074</v>
      </c>
      <c r="Q1102" s="6">
        <v>19.93694593070876</v>
      </c>
      <c r="R1102" s="4">
        <v>9</v>
      </c>
      <c r="S1102" s="4" t="str" cm="1">
        <f t="array" ref="S1102">_xlfn.IFS(R1102=0,"None",R1102&lt;3,"Low",R1102&lt;6,"Medium",R1102&lt;=10,"High")</f>
        <v>High</v>
      </c>
      <c r="T1102" s="4" t="str" cm="1">
        <f t="array" ref="T1102">_xlfn.IFS(M1102&lt;=20,"Low",M1102&lt;=50,"Medium",M1102&lt;=90,"High")</f>
        <v>Medium</v>
      </c>
      <c r="U1102" s="7">
        <f>Datos_Limpios[[#This Row],[Number of Complaints or Support]]/Datos_Limpios[[#This Row],[Account Length (in months)]]</f>
        <v>0.42857142857142855</v>
      </c>
      <c r="V1102" s="4" t="str" cm="1">
        <f t="array" ref="V1102">_xlfn.IFS(H1102&lt;30,"Under 30",H1102&lt;66,"Middle Age",H1102&gt;=66,"Senior")</f>
        <v>Middle Age</v>
      </c>
      <c r="W1102" s="4" t="s">
        <v>47</v>
      </c>
    </row>
    <row r="1103" spans="1:23" x14ac:dyDescent="0.3">
      <c r="A1103" s="4" t="s">
        <v>1218</v>
      </c>
      <c r="B1103" s="4" t="s">
        <v>24</v>
      </c>
      <c r="C1103" s="4">
        <v>17</v>
      </c>
      <c r="D1103" s="4">
        <v>0</v>
      </c>
      <c r="E1103" s="4" t="s">
        <v>31</v>
      </c>
      <c r="F1103" s="4" t="s">
        <v>118</v>
      </c>
      <c r="G1103" s="4" t="s">
        <v>33</v>
      </c>
      <c r="H1103" s="4">
        <v>34</v>
      </c>
      <c r="I1103" s="4" t="s">
        <v>24</v>
      </c>
      <c r="J1103" s="4">
        <v>0</v>
      </c>
      <c r="K1103" s="4" t="s">
        <v>27</v>
      </c>
      <c r="L1103" s="4" t="s">
        <v>35</v>
      </c>
      <c r="M1103" s="4">
        <v>49</v>
      </c>
      <c r="P1103" s="5">
        <v>44459</v>
      </c>
      <c r="Q1103" s="6">
        <v>48.320244705824123</v>
      </c>
      <c r="R1103" s="4">
        <v>10</v>
      </c>
      <c r="S1103" s="4" t="str" cm="1">
        <f t="array" ref="S1103">_xlfn.IFS(R1103=0,"None",R1103&lt;3,"Low",R1103&lt;6,"Medium",R1103&lt;=10,"High")</f>
        <v>High</v>
      </c>
      <c r="T1103" s="4" t="str" cm="1">
        <f t="array" ref="T1103">_xlfn.IFS(M1103&lt;=20,"Low",M1103&lt;=50,"Medium",M1103&lt;=90,"High")</f>
        <v>Medium</v>
      </c>
      <c r="U1103" s="7">
        <f>Datos_Limpios[[#This Row],[Number of Complaints or Support]]/Datos_Limpios[[#This Row],[Account Length (in months)]]</f>
        <v>0.58823529411764708</v>
      </c>
      <c r="V1103" s="4" t="str" cm="1">
        <f t="array" ref="V1103">_xlfn.IFS(H1103&lt;30,"Under 30",H1103&lt;66,"Middle Age",H1103&gt;=66,"Senior")</f>
        <v>Middle Age</v>
      </c>
      <c r="W1103" s="4" t="s">
        <v>47</v>
      </c>
    </row>
    <row r="1104" spans="1:23" x14ac:dyDescent="0.3">
      <c r="A1104" s="4" t="s">
        <v>1219</v>
      </c>
      <c r="B1104" s="4" t="s">
        <v>24</v>
      </c>
      <c r="C1104" s="4">
        <v>2</v>
      </c>
      <c r="D1104" s="4">
        <v>1</v>
      </c>
      <c r="E1104" s="4" t="s">
        <v>31</v>
      </c>
      <c r="F1104" s="4" t="s">
        <v>262</v>
      </c>
      <c r="G1104" s="4" t="s">
        <v>33</v>
      </c>
      <c r="H1104" s="4">
        <v>23</v>
      </c>
      <c r="I1104" s="4" t="s">
        <v>24</v>
      </c>
      <c r="J1104" s="4">
        <v>0</v>
      </c>
      <c r="K1104" s="4" t="s">
        <v>27</v>
      </c>
      <c r="L1104" s="4" t="s">
        <v>35</v>
      </c>
      <c r="M1104" s="4">
        <v>42</v>
      </c>
      <c r="P1104" s="5">
        <v>45136</v>
      </c>
      <c r="Q1104" s="6">
        <v>34.675360860869823</v>
      </c>
      <c r="R1104" s="4">
        <v>1</v>
      </c>
      <c r="S1104" s="4" t="str" cm="1">
        <f t="array" ref="S1104">_xlfn.IFS(R1104=0,"None",R1104&lt;3,"Low",R1104&lt;6,"Medium",R1104&lt;=10,"High")</f>
        <v>Low</v>
      </c>
      <c r="T1104" s="4" t="str" cm="1">
        <f t="array" ref="T1104">_xlfn.IFS(M1104&lt;=20,"Low",M1104&lt;=50,"Medium",M1104&lt;=90,"High")</f>
        <v>Medium</v>
      </c>
      <c r="U1104" s="7">
        <f>Datos_Limpios[[#This Row],[Number of Complaints or Support]]/Datos_Limpios[[#This Row],[Account Length (in months)]]</f>
        <v>0.5</v>
      </c>
      <c r="V1104" s="4" t="str" cm="1">
        <f t="array" ref="V1104">_xlfn.IFS(H1104&lt;30,"Under 30",H1104&lt;66,"Middle Age",H1104&gt;=66,"Senior")</f>
        <v>Under 30</v>
      </c>
      <c r="W1104" s="4" t="s">
        <v>29</v>
      </c>
    </row>
    <row r="1105" spans="1:23" x14ac:dyDescent="0.3">
      <c r="A1105" s="4" t="s">
        <v>1220</v>
      </c>
      <c r="B1105" s="4" t="s">
        <v>31</v>
      </c>
      <c r="C1105" s="4">
        <v>1</v>
      </c>
      <c r="D1105" s="4">
        <v>5</v>
      </c>
      <c r="E1105" s="4" t="s">
        <v>31</v>
      </c>
      <c r="F1105" s="4" t="s">
        <v>58</v>
      </c>
      <c r="G1105" s="4" t="s">
        <v>33</v>
      </c>
      <c r="H1105" s="4">
        <v>42</v>
      </c>
      <c r="I1105" s="4" t="s">
        <v>24</v>
      </c>
      <c r="J1105" s="4">
        <v>0</v>
      </c>
      <c r="K1105" s="4" t="s">
        <v>27</v>
      </c>
      <c r="L1105" s="4" t="s">
        <v>28</v>
      </c>
      <c r="M1105" s="4">
        <v>25</v>
      </c>
      <c r="N1105" s="4" t="s">
        <v>92</v>
      </c>
      <c r="O1105" s="4" t="s">
        <v>249</v>
      </c>
      <c r="P1105" s="5">
        <v>44729</v>
      </c>
      <c r="Q1105" s="6">
        <v>26.23736899726023</v>
      </c>
      <c r="R1105" s="4">
        <v>5</v>
      </c>
      <c r="S1105" s="4" t="str" cm="1">
        <f t="array" ref="S1105">_xlfn.IFS(R1105=0,"None",R1105&lt;3,"Low",R1105&lt;6,"Medium",R1105&lt;=10,"High")</f>
        <v>Medium</v>
      </c>
      <c r="T1105" s="4" t="str" cm="1">
        <f t="array" ref="T1105">_xlfn.IFS(M1105&lt;=20,"Low",M1105&lt;=50,"Medium",M1105&lt;=90,"High")</f>
        <v>Medium</v>
      </c>
      <c r="U1105" s="7">
        <f>Datos_Limpios[[#This Row],[Number of Complaints or Support]]/Datos_Limpios[[#This Row],[Account Length (in months)]]</f>
        <v>5</v>
      </c>
      <c r="V1105" s="4" t="str" cm="1">
        <f t="array" ref="V1105">_xlfn.IFS(H1105&lt;30,"Under 30",H1105&lt;66,"Middle Age",H1105&gt;=66,"Senior")</f>
        <v>Middle Age</v>
      </c>
      <c r="W1105" s="4" t="s">
        <v>29</v>
      </c>
    </row>
    <row r="1106" spans="1:23" x14ac:dyDescent="0.3">
      <c r="A1106" s="4" t="s">
        <v>1221</v>
      </c>
      <c r="B1106" s="4" t="s">
        <v>24</v>
      </c>
      <c r="C1106" s="4">
        <v>17</v>
      </c>
      <c r="D1106" s="4">
        <v>0</v>
      </c>
      <c r="E1106" s="4" t="s">
        <v>31</v>
      </c>
      <c r="F1106" s="4" t="s">
        <v>60</v>
      </c>
      <c r="G1106" s="4" t="s">
        <v>26</v>
      </c>
      <c r="H1106" s="4">
        <v>84</v>
      </c>
      <c r="I1106" s="4" t="s">
        <v>24</v>
      </c>
      <c r="J1106" s="4">
        <v>0</v>
      </c>
      <c r="K1106" s="4" t="s">
        <v>46</v>
      </c>
      <c r="L1106" s="4" t="s">
        <v>35</v>
      </c>
      <c r="M1106" s="4">
        <v>39</v>
      </c>
      <c r="P1106" s="5">
        <v>44323</v>
      </c>
      <c r="Q1106" s="6">
        <v>40.537364853314507</v>
      </c>
      <c r="R1106" s="4">
        <v>10</v>
      </c>
      <c r="S1106" s="4" t="str" cm="1">
        <f t="array" ref="S1106">_xlfn.IFS(R1106=0,"None",R1106&lt;3,"Low",R1106&lt;6,"Medium",R1106&lt;=10,"High")</f>
        <v>High</v>
      </c>
      <c r="T1106" s="4" t="str" cm="1">
        <f t="array" ref="T1106">_xlfn.IFS(M1106&lt;=20,"Low",M1106&lt;=50,"Medium",M1106&lt;=90,"High")</f>
        <v>Medium</v>
      </c>
      <c r="U1106" s="7">
        <f>Datos_Limpios[[#This Row],[Number of Complaints or Support]]/Datos_Limpios[[#This Row],[Account Length (in months)]]</f>
        <v>0.58823529411764708</v>
      </c>
      <c r="V1106" s="4" t="str" cm="1">
        <f t="array" ref="V1106">_xlfn.IFS(H1106&lt;30,"Under 30",H1106&lt;66,"Middle Age",H1106&gt;=66,"Senior")</f>
        <v>Senior</v>
      </c>
      <c r="W1106" s="4" t="s">
        <v>40</v>
      </c>
    </row>
    <row r="1107" spans="1:23" x14ac:dyDescent="0.3">
      <c r="A1107" s="4" t="s">
        <v>1222</v>
      </c>
      <c r="B1107" s="4" t="s">
        <v>24</v>
      </c>
      <c r="C1107" s="4">
        <v>47</v>
      </c>
      <c r="D1107" s="4">
        <v>1</v>
      </c>
      <c r="E1107" s="4" t="s">
        <v>24</v>
      </c>
      <c r="F1107" s="4" t="s">
        <v>157</v>
      </c>
      <c r="G1107" s="4" t="s">
        <v>26</v>
      </c>
      <c r="H1107" s="4">
        <v>35</v>
      </c>
      <c r="I1107" s="4" t="s">
        <v>31</v>
      </c>
      <c r="J1107" s="4">
        <v>6</v>
      </c>
      <c r="K1107" s="4" t="s">
        <v>46</v>
      </c>
      <c r="L1107" s="4" t="s">
        <v>35</v>
      </c>
      <c r="M1107" s="4">
        <v>23</v>
      </c>
      <c r="P1107" s="5">
        <v>44146</v>
      </c>
      <c r="Q1107" s="6">
        <v>20.099726635748869</v>
      </c>
      <c r="R1107" s="4">
        <v>8</v>
      </c>
      <c r="S1107" s="4" t="str" cm="1">
        <f t="array" ref="S1107">_xlfn.IFS(R1107=0,"None",R1107&lt;3,"Low",R1107&lt;6,"Medium",R1107&lt;=10,"High")</f>
        <v>High</v>
      </c>
      <c r="T1107" s="4" t="str" cm="1">
        <f t="array" ref="T1107">_xlfn.IFS(M1107&lt;=20,"Low",M1107&lt;=50,"Medium",M1107&lt;=90,"High")</f>
        <v>Medium</v>
      </c>
      <c r="U1107" s="7">
        <f>Datos_Limpios[[#This Row],[Number of Complaints or Support]]/Datos_Limpios[[#This Row],[Account Length (in months)]]</f>
        <v>0.1702127659574468</v>
      </c>
      <c r="V1107" s="4" t="str" cm="1">
        <f t="array" ref="V1107">_xlfn.IFS(H1107&lt;30,"Under 30",H1107&lt;66,"Middle Age",H1107&gt;=66,"Senior")</f>
        <v>Middle Age</v>
      </c>
      <c r="W1107" s="4" t="s">
        <v>47</v>
      </c>
    </row>
    <row r="1108" spans="1:23" x14ac:dyDescent="0.3">
      <c r="A1108" s="4" t="s">
        <v>1223</v>
      </c>
      <c r="B1108" s="4" t="s">
        <v>31</v>
      </c>
      <c r="C1108" s="4">
        <v>36</v>
      </c>
      <c r="D1108" s="4">
        <v>1</v>
      </c>
      <c r="E1108" s="4" t="s">
        <v>31</v>
      </c>
      <c r="F1108" s="4" t="s">
        <v>262</v>
      </c>
      <c r="G1108" s="4" t="s">
        <v>26</v>
      </c>
      <c r="H1108" s="4">
        <v>21</v>
      </c>
      <c r="I1108" s="4" t="s">
        <v>24</v>
      </c>
      <c r="J1108" s="4">
        <v>0</v>
      </c>
      <c r="K1108" s="4" t="s">
        <v>27</v>
      </c>
      <c r="L1108" s="4" t="s">
        <v>35</v>
      </c>
      <c r="M1108" s="4">
        <v>28</v>
      </c>
      <c r="N1108" s="4" t="s">
        <v>38</v>
      </c>
      <c r="O1108" s="4" t="s">
        <v>125</v>
      </c>
      <c r="P1108" s="5">
        <v>44377</v>
      </c>
      <c r="Q1108" s="6">
        <v>25.430789098140579</v>
      </c>
      <c r="R1108" s="4">
        <v>2</v>
      </c>
      <c r="S1108" s="4" t="str" cm="1">
        <f t="array" ref="S1108">_xlfn.IFS(R1108=0,"None",R1108&lt;3,"Low",R1108&lt;6,"Medium",R1108&lt;=10,"High")</f>
        <v>Low</v>
      </c>
      <c r="T1108" s="4" t="str" cm="1">
        <f t="array" ref="T1108">_xlfn.IFS(M1108&lt;=20,"Low",M1108&lt;=50,"Medium",M1108&lt;=90,"High")</f>
        <v>Medium</v>
      </c>
      <c r="U1108" s="7">
        <f>Datos_Limpios[[#This Row],[Number of Complaints or Support]]/Datos_Limpios[[#This Row],[Account Length (in months)]]</f>
        <v>5.5555555555555552E-2</v>
      </c>
      <c r="V1108" s="4" t="str" cm="1">
        <f t="array" ref="V1108">_xlfn.IFS(H1108&lt;30,"Under 30",H1108&lt;66,"Middle Age",H1108&gt;=66,"Senior")</f>
        <v>Under 30</v>
      </c>
      <c r="W1108" s="4" t="s">
        <v>29</v>
      </c>
    </row>
    <row r="1109" spans="1:23" x14ac:dyDescent="0.3">
      <c r="A1109" s="4" t="s">
        <v>1224</v>
      </c>
      <c r="B1109" s="4" t="s">
        <v>24</v>
      </c>
      <c r="C1109" s="4">
        <v>6</v>
      </c>
      <c r="D1109" s="4">
        <v>0</v>
      </c>
      <c r="E1109" s="4" t="s">
        <v>24</v>
      </c>
      <c r="F1109" s="4" t="s">
        <v>110</v>
      </c>
      <c r="G1109" s="4" t="s">
        <v>33</v>
      </c>
      <c r="H1109" s="4">
        <v>60</v>
      </c>
      <c r="I1109" s="4" t="s">
        <v>24</v>
      </c>
      <c r="J1109" s="4">
        <v>0</v>
      </c>
      <c r="K1109" s="4" t="s">
        <v>27</v>
      </c>
      <c r="L1109" s="4" t="s">
        <v>35</v>
      </c>
      <c r="M1109" s="4">
        <v>7</v>
      </c>
      <c r="P1109" s="5">
        <v>45179</v>
      </c>
      <c r="Q1109" s="6">
        <v>6.4860480706648902</v>
      </c>
      <c r="R1109" s="4">
        <v>9</v>
      </c>
      <c r="S1109" s="4" t="str" cm="1">
        <f t="array" ref="S1109">_xlfn.IFS(R1109=0,"None",R1109&lt;3,"Low",R1109&lt;6,"Medium",R1109&lt;=10,"High")</f>
        <v>High</v>
      </c>
      <c r="T1109" s="4" t="str" cm="1">
        <f t="array" ref="T1109">_xlfn.IFS(M1109&lt;=20,"Low",M1109&lt;=50,"Medium",M1109&lt;=90,"High")</f>
        <v>Low</v>
      </c>
      <c r="U1109" s="7">
        <f>Datos_Limpios[[#This Row],[Number of Complaints or Support]]/Datos_Limpios[[#This Row],[Account Length (in months)]]</f>
        <v>1.5</v>
      </c>
      <c r="V1109" s="4" t="str" cm="1">
        <f t="array" ref="V1109">_xlfn.IFS(H1109&lt;30,"Under 30",H1109&lt;66,"Middle Age",H1109&gt;=66,"Senior")</f>
        <v>Middle Age</v>
      </c>
      <c r="W1109" s="4" t="s">
        <v>29</v>
      </c>
    </row>
    <row r="1110" spans="1:23" x14ac:dyDescent="0.3">
      <c r="A1110" s="4" t="s">
        <v>1225</v>
      </c>
      <c r="B1110" s="4" t="s">
        <v>31</v>
      </c>
      <c r="C1110" s="4">
        <v>59</v>
      </c>
      <c r="D1110" s="4">
        <v>2</v>
      </c>
      <c r="E1110" s="4" t="s">
        <v>31</v>
      </c>
      <c r="F1110" s="4" t="s">
        <v>106</v>
      </c>
      <c r="G1110" s="4" t="s">
        <v>26</v>
      </c>
      <c r="H1110" s="4">
        <v>70</v>
      </c>
      <c r="I1110" s="4" t="s">
        <v>24</v>
      </c>
      <c r="J1110" s="4">
        <v>0</v>
      </c>
      <c r="K1110" s="4" t="s">
        <v>34</v>
      </c>
      <c r="L1110" s="4" t="s">
        <v>28</v>
      </c>
      <c r="M1110" s="4">
        <v>50</v>
      </c>
      <c r="N1110" s="4" t="s">
        <v>75</v>
      </c>
      <c r="O1110" s="4" t="s">
        <v>133</v>
      </c>
      <c r="P1110" s="5">
        <v>44481</v>
      </c>
      <c r="Q1110" s="6">
        <v>45.524214541166899</v>
      </c>
      <c r="R1110" s="4">
        <v>1</v>
      </c>
      <c r="S1110" s="4" t="str" cm="1">
        <f t="array" ref="S1110">_xlfn.IFS(R1110=0,"None",R1110&lt;3,"Low",R1110&lt;6,"Medium",R1110&lt;=10,"High")</f>
        <v>Low</v>
      </c>
      <c r="T1110" s="4" t="str" cm="1">
        <f t="array" ref="T1110">_xlfn.IFS(M1110&lt;=20,"Low",M1110&lt;=50,"Medium",M1110&lt;=90,"High")</f>
        <v>Medium</v>
      </c>
      <c r="U1110" s="7">
        <f>Datos_Limpios[[#This Row],[Number of Complaints or Support]]/Datos_Limpios[[#This Row],[Account Length (in months)]]</f>
        <v>1.6949152542372881E-2</v>
      </c>
      <c r="V1110" s="4" t="str" cm="1">
        <f t="array" ref="V1110">_xlfn.IFS(H1110&lt;30,"Under 30",H1110&lt;66,"Middle Age",H1110&gt;=66,"Senior")</f>
        <v>Senior</v>
      </c>
      <c r="W1110" s="4" t="s">
        <v>29</v>
      </c>
    </row>
    <row r="1111" spans="1:23" x14ac:dyDescent="0.3">
      <c r="A1111" s="4" t="s">
        <v>1226</v>
      </c>
      <c r="B1111" s="4" t="s">
        <v>31</v>
      </c>
      <c r="C1111" s="4">
        <v>1</v>
      </c>
      <c r="D1111" s="4">
        <v>4</v>
      </c>
      <c r="E1111" s="4" t="s">
        <v>31</v>
      </c>
      <c r="F1111" s="4" t="s">
        <v>60</v>
      </c>
      <c r="G1111" s="4" t="s">
        <v>26</v>
      </c>
      <c r="H1111" s="4">
        <v>77</v>
      </c>
      <c r="I1111" s="4" t="s">
        <v>24</v>
      </c>
      <c r="J1111" s="4">
        <v>0</v>
      </c>
      <c r="K1111" s="4" t="s">
        <v>27</v>
      </c>
      <c r="L1111" s="4" t="s">
        <v>35</v>
      </c>
      <c r="M1111" s="4">
        <v>46</v>
      </c>
      <c r="N1111" s="4" t="s">
        <v>75</v>
      </c>
      <c r="O1111" s="4" t="s">
        <v>76</v>
      </c>
      <c r="P1111" s="5">
        <v>44798</v>
      </c>
      <c r="Q1111" s="6">
        <v>38.749275087295629</v>
      </c>
      <c r="R1111" s="4">
        <v>10</v>
      </c>
      <c r="S1111" s="4" t="str" cm="1">
        <f t="array" ref="S1111">_xlfn.IFS(R1111=0,"None",R1111&lt;3,"Low",R1111&lt;6,"Medium",R1111&lt;=10,"High")</f>
        <v>High</v>
      </c>
      <c r="T1111" s="4" t="str" cm="1">
        <f t="array" ref="T1111">_xlfn.IFS(M1111&lt;=20,"Low",M1111&lt;=50,"Medium",M1111&lt;=90,"High")</f>
        <v>Medium</v>
      </c>
      <c r="U1111" s="7">
        <f>Datos_Limpios[[#This Row],[Number of Complaints or Support]]/Datos_Limpios[[#This Row],[Account Length (in months)]]</f>
        <v>10</v>
      </c>
      <c r="V1111" s="4" t="str" cm="1">
        <f t="array" ref="V1111">_xlfn.IFS(H1111&lt;30,"Under 30",H1111&lt;66,"Middle Age",H1111&gt;=66,"Senior")</f>
        <v>Senior</v>
      </c>
      <c r="W1111" s="4" t="s">
        <v>40</v>
      </c>
    </row>
    <row r="1112" spans="1:23" x14ac:dyDescent="0.3">
      <c r="A1112" s="4" t="s">
        <v>1227</v>
      </c>
      <c r="B1112" s="4" t="s">
        <v>24</v>
      </c>
      <c r="C1112" s="4">
        <v>29</v>
      </c>
      <c r="D1112" s="4">
        <v>2</v>
      </c>
      <c r="E1112" s="4" t="s">
        <v>24</v>
      </c>
      <c r="F1112" s="4" t="s">
        <v>42</v>
      </c>
      <c r="G1112" s="4" t="s">
        <v>26</v>
      </c>
      <c r="H1112" s="4">
        <v>67</v>
      </c>
      <c r="I1112" s="4" t="s">
        <v>24</v>
      </c>
      <c r="J1112" s="4">
        <v>0</v>
      </c>
      <c r="K1112" s="4" t="s">
        <v>34</v>
      </c>
      <c r="L1112" s="4" t="s">
        <v>28</v>
      </c>
      <c r="M1112" s="4">
        <v>10</v>
      </c>
      <c r="P1112" s="5">
        <v>43893</v>
      </c>
      <c r="Q1112" s="6">
        <v>10.35168427759174</v>
      </c>
      <c r="R1112" s="4">
        <v>2</v>
      </c>
      <c r="S1112" s="4" t="str" cm="1">
        <f t="array" ref="S1112">_xlfn.IFS(R1112=0,"None",R1112&lt;3,"Low",R1112&lt;6,"Medium",R1112&lt;=10,"High")</f>
        <v>Low</v>
      </c>
      <c r="T1112" s="4" t="str" cm="1">
        <f t="array" ref="T1112">_xlfn.IFS(M1112&lt;=20,"Low",M1112&lt;=50,"Medium",M1112&lt;=90,"High")</f>
        <v>Low</v>
      </c>
      <c r="U1112" s="7">
        <f>Datos_Limpios[[#This Row],[Number of Complaints or Support]]/Datos_Limpios[[#This Row],[Account Length (in months)]]</f>
        <v>6.8965517241379309E-2</v>
      </c>
      <c r="V1112" s="4" t="str" cm="1">
        <f t="array" ref="V1112">_xlfn.IFS(H1112&lt;30,"Under 30",H1112&lt;66,"Middle Age",H1112&gt;=66,"Senior")</f>
        <v>Senior</v>
      </c>
      <c r="W1112" s="4" t="s">
        <v>43</v>
      </c>
    </row>
    <row r="1113" spans="1:23" x14ac:dyDescent="0.3">
      <c r="A1113" s="4" t="s">
        <v>1228</v>
      </c>
      <c r="B1113" s="4" t="s">
        <v>24</v>
      </c>
      <c r="C1113" s="4">
        <v>66</v>
      </c>
      <c r="D1113" s="4">
        <v>1</v>
      </c>
      <c r="E1113" s="4" t="s">
        <v>31</v>
      </c>
      <c r="F1113" s="4" t="s">
        <v>79</v>
      </c>
      <c r="G1113" s="4" t="s">
        <v>33</v>
      </c>
      <c r="H1113" s="4">
        <v>48</v>
      </c>
      <c r="I1113" s="4" t="s">
        <v>31</v>
      </c>
      <c r="J1113" s="4">
        <v>3</v>
      </c>
      <c r="K1113" s="4" t="s">
        <v>46</v>
      </c>
      <c r="L1113" s="4" t="s">
        <v>35</v>
      </c>
      <c r="M1113" s="4">
        <v>20</v>
      </c>
      <c r="P1113" s="5">
        <v>44983</v>
      </c>
      <c r="Q1113" s="6">
        <v>21.562662894221841</v>
      </c>
      <c r="R1113" s="4">
        <v>5</v>
      </c>
      <c r="S1113" s="4" t="str" cm="1">
        <f t="array" ref="S1113">_xlfn.IFS(R1113=0,"None",R1113&lt;3,"Low",R1113&lt;6,"Medium",R1113&lt;=10,"High")</f>
        <v>Medium</v>
      </c>
      <c r="T1113" s="4" t="str" cm="1">
        <f t="array" ref="T1113">_xlfn.IFS(M1113&lt;=20,"Low",M1113&lt;=50,"Medium",M1113&lt;=90,"High")</f>
        <v>Low</v>
      </c>
      <c r="U1113" s="7">
        <f>Datos_Limpios[[#This Row],[Number of Complaints or Support]]/Datos_Limpios[[#This Row],[Account Length (in months)]]</f>
        <v>7.575757575757576E-2</v>
      </c>
      <c r="V1113" s="4" t="str" cm="1">
        <f t="array" ref="V1113">_xlfn.IFS(H1113&lt;30,"Under 30",H1113&lt;66,"Middle Age",H1113&gt;=66,"Senior")</f>
        <v>Middle Age</v>
      </c>
      <c r="W1113" s="4" t="s">
        <v>43</v>
      </c>
    </row>
    <row r="1114" spans="1:23" x14ac:dyDescent="0.3">
      <c r="A1114" s="4" t="s">
        <v>1229</v>
      </c>
      <c r="B1114" s="4" t="s">
        <v>24</v>
      </c>
      <c r="C1114" s="4">
        <v>39</v>
      </c>
      <c r="D1114" s="4">
        <v>0</v>
      </c>
      <c r="E1114" s="4" t="s">
        <v>31</v>
      </c>
      <c r="F1114" s="4" t="s">
        <v>42</v>
      </c>
      <c r="G1114" s="4" t="s">
        <v>33</v>
      </c>
      <c r="H1114" s="4">
        <v>37</v>
      </c>
      <c r="I1114" s="4" t="s">
        <v>24</v>
      </c>
      <c r="J1114" s="4">
        <v>0</v>
      </c>
      <c r="K1114" s="4" t="s">
        <v>34</v>
      </c>
      <c r="L1114" s="4" t="s">
        <v>28</v>
      </c>
      <c r="M1114" s="4">
        <v>31</v>
      </c>
      <c r="P1114" s="5">
        <v>43971</v>
      </c>
      <c r="Q1114" s="6">
        <v>33.912571794184451</v>
      </c>
      <c r="R1114" s="4">
        <v>3</v>
      </c>
      <c r="S1114" s="4" t="str" cm="1">
        <f t="array" ref="S1114">_xlfn.IFS(R1114=0,"None",R1114&lt;3,"Low",R1114&lt;6,"Medium",R1114&lt;=10,"High")</f>
        <v>Medium</v>
      </c>
      <c r="T1114" s="4" t="str" cm="1">
        <f t="array" ref="T1114">_xlfn.IFS(M1114&lt;=20,"Low",M1114&lt;=50,"Medium",M1114&lt;=90,"High")</f>
        <v>Medium</v>
      </c>
      <c r="U1114" s="7">
        <f>Datos_Limpios[[#This Row],[Number of Complaints or Support]]/Datos_Limpios[[#This Row],[Account Length (in months)]]</f>
        <v>7.6923076923076927E-2</v>
      </c>
      <c r="V1114" s="4" t="str" cm="1">
        <f t="array" ref="V1114">_xlfn.IFS(H1114&lt;30,"Under 30",H1114&lt;66,"Middle Age",H1114&gt;=66,"Senior")</f>
        <v>Middle Age</v>
      </c>
      <c r="W1114" s="4" t="s">
        <v>43</v>
      </c>
    </row>
    <row r="1115" spans="1:23" x14ac:dyDescent="0.3">
      <c r="A1115" s="4" t="s">
        <v>1230</v>
      </c>
      <c r="B1115" s="4" t="s">
        <v>31</v>
      </c>
      <c r="C1115" s="4">
        <v>1</v>
      </c>
      <c r="D1115" s="4">
        <v>0</v>
      </c>
      <c r="E1115" s="4" t="s">
        <v>31</v>
      </c>
      <c r="F1115" s="4" t="s">
        <v>72</v>
      </c>
      <c r="G1115" s="4" t="s">
        <v>26</v>
      </c>
      <c r="H1115" s="4">
        <v>75</v>
      </c>
      <c r="I1115" s="4" t="s">
        <v>24</v>
      </c>
      <c r="J1115" s="4">
        <v>0</v>
      </c>
      <c r="K1115" s="4" t="s">
        <v>27</v>
      </c>
      <c r="L1115" s="4" t="s">
        <v>35</v>
      </c>
      <c r="M1115" s="4">
        <v>65</v>
      </c>
      <c r="N1115" s="4" t="s">
        <v>75</v>
      </c>
      <c r="O1115" s="4" t="s">
        <v>76</v>
      </c>
      <c r="P1115" s="5">
        <v>44766</v>
      </c>
      <c r="Q1115" s="6">
        <v>52.105244041580733</v>
      </c>
      <c r="R1115" s="4">
        <v>2</v>
      </c>
      <c r="S1115" s="4" t="str" cm="1">
        <f t="array" ref="S1115">_xlfn.IFS(R1115=0,"None",R1115&lt;3,"Low",R1115&lt;6,"Medium",R1115&lt;=10,"High")</f>
        <v>Low</v>
      </c>
      <c r="T1115" s="4" t="str" cm="1">
        <f t="array" ref="T1115">_xlfn.IFS(M1115&lt;=20,"Low",M1115&lt;=50,"Medium",M1115&lt;=90,"High")</f>
        <v>High</v>
      </c>
      <c r="U1115" s="7">
        <f>Datos_Limpios[[#This Row],[Number of Complaints or Support]]/Datos_Limpios[[#This Row],[Account Length (in months)]]</f>
        <v>2</v>
      </c>
      <c r="V1115" s="4" t="str" cm="1">
        <f t="array" ref="V1115">_xlfn.IFS(H1115&lt;30,"Under 30",H1115&lt;66,"Middle Age",H1115&gt;=66,"Senior")</f>
        <v>Senior</v>
      </c>
      <c r="W1115" s="4" t="s">
        <v>29</v>
      </c>
    </row>
    <row r="1116" spans="1:23" x14ac:dyDescent="0.3">
      <c r="A1116" s="4" t="s">
        <v>1231</v>
      </c>
      <c r="B1116" s="4" t="s">
        <v>24</v>
      </c>
      <c r="C1116" s="4">
        <v>63</v>
      </c>
      <c r="D1116" s="4">
        <v>0</v>
      </c>
      <c r="E1116" s="4" t="s">
        <v>31</v>
      </c>
      <c r="F1116" s="4" t="s">
        <v>140</v>
      </c>
      <c r="G1116" s="4" t="s">
        <v>26</v>
      </c>
      <c r="H1116" s="4">
        <v>48</v>
      </c>
      <c r="I1116" s="4" t="s">
        <v>24</v>
      </c>
      <c r="J1116" s="4">
        <v>0</v>
      </c>
      <c r="K1116" s="4" t="s">
        <v>27</v>
      </c>
      <c r="L1116" s="4" t="s">
        <v>35</v>
      </c>
      <c r="M1116" s="4">
        <v>60</v>
      </c>
      <c r="P1116" s="5">
        <v>44959</v>
      </c>
      <c r="Q1116" s="6">
        <v>68.811441210508804</v>
      </c>
      <c r="R1116" s="4">
        <v>0</v>
      </c>
      <c r="S1116" s="4" t="str" cm="1">
        <f t="array" ref="S1116">_xlfn.IFS(R1116=0,"None",R1116&lt;3,"Low",R1116&lt;6,"Medium",R1116&lt;=10,"High")</f>
        <v>None</v>
      </c>
      <c r="T1116" s="4" t="str" cm="1">
        <f t="array" ref="T1116">_xlfn.IFS(M1116&lt;=20,"Low",M1116&lt;=50,"Medium",M1116&lt;=90,"High")</f>
        <v>High</v>
      </c>
      <c r="U1116" s="7">
        <f>Datos_Limpios[[#This Row],[Number of Complaints or Support]]/Datos_Limpios[[#This Row],[Account Length (in months)]]</f>
        <v>0</v>
      </c>
      <c r="V1116" s="4" t="str" cm="1">
        <f t="array" ref="V1116">_xlfn.IFS(H1116&lt;30,"Under 30",H1116&lt;66,"Middle Age",H1116&gt;=66,"Senior")</f>
        <v>Middle Age</v>
      </c>
      <c r="W1116" s="4" t="s">
        <v>40</v>
      </c>
    </row>
    <row r="1117" spans="1:23" x14ac:dyDescent="0.3">
      <c r="A1117" s="4" t="s">
        <v>1232</v>
      </c>
      <c r="B1117" s="4" t="s">
        <v>24</v>
      </c>
      <c r="C1117" s="4">
        <v>23</v>
      </c>
      <c r="D1117" s="4">
        <v>1</v>
      </c>
      <c r="E1117" s="4" t="s">
        <v>31</v>
      </c>
      <c r="F1117" s="4" t="s">
        <v>70</v>
      </c>
      <c r="G1117" s="4" t="s">
        <v>26</v>
      </c>
      <c r="H1117" s="4">
        <v>55</v>
      </c>
      <c r="I1117" s="4" t="s">
        <v>31</v>
      </c>
      <c r="J1117" s="4">
        <v>2</v>
      </c>
      <c r="K1117" s="4" t="s">
        <v>27</v>
      </c>
      <c r="L1117" s="4" t="s">
        <v>28</v>
      </c>
      <c r="M1117" s="4">
        <v>40</v>
      </c>
      <c r="P1117" s="5">
        <v>44644</v>
      </c>
      <c r="Q1117" s="6">
        <v>43.091922880126013</v>
      </c>
      <c r="R1117" s="4">
        <v>9</v>
      </c>
      <c r="S1117" s="4" t="str" cm="1">
        <f t="array" ref="S1117">_xlfn.IFS(R1117=0,"None",R1117&lt;3,"Low",R1117&lt;6,"Medium",R1117&lt;=10,"High")</f>
        <v>High</v>
      </c>
      <c r="T1117" s="4" t="str" cm="1">
        <f t="array" ref="T1117">_xlfn.IFS(M1117&lt;=20,"Low",M1117&lt;=50,"Medium",M1117&lt;=90,"High")</f>
        <v>Medium</v>
      </c>
      <c r="U1117" s="7">
        <f>Datos_Limpios[[#This Row],[Number of Complaints or Support]]/Datos_Limpios[[#This Row],[Account Length (in months)]]</f>
        <v>0.39130434782608697</v>
      </c>
      <c r="V1117" s="4" t="str" cm="1">
        <f t="array" ref="V1117">_xlfn.IFS(H1117&lt;30,"Under 30",H1117&lt;66,"Middle Age",H1117&gt;=66,"Senior")</f>
        <v>Middle Age</v>
      </c>
      <c r="W1117" s="4" t="s">
        <v>29</v>
      </c>
    </row>
    <row r="1118" spans="1:23" x14ac:dyDescent="0.3">
      <c r="A1118" s="4" t="s">
        <v>1233</v>
      </c>
      <c r="B1118" s="4" t="s">
        <v>24</v>
      </c>
      <c r="C1118" s="4">
        <v>29</v>
      </c>
      <c r="D1118" s="4">
        <v>0</v>
      </c>
      <c r="E1118" s="4" t="s">
        <v>24</v>
      </c>
      <c r="F1118" s="4" t="s">
        <v>124</v>
      </c>
      <c r="G1118" s="4" t="s">
        <v>33</v>
      </c>
      <c r="H1118" s="4">
        <v>41</v>
      </c>
      <c r="I1118" s="4" t="s">
        <v>24</v>
      </c>
      <c r="J1118" s="4">
        <v>0</v>
      </c>
      <c r="K1118" s="4" t="s">
        <v>34</v>
      </c>
      <c r="L1118" s="4" t="s">
        <v>28</v>
      </c>
      <c r="M1118" s="4">
        <v>10</v>
      </c>
      <c r="P1118" s="5">
        <v>44821</v>
      </c>
      <c r="Q1118" s="6">
        <v>10.73314247076388</v>
      </c>
      <c r="R1118" s="4">
        <v>8</v>
      </c>
      <c r="S1118" s="4" t="str" cm="1">
        <f t="array" ref="S1118">_xlfn.IFS(R1118=0,"None",R1118&lt;3,"Low",R1118&lt;6,"Medium",R1118&lt;=10,"High")</f>
        <v>High</v>
      </c>
      <c r="T1118" s="4" t="str" cm="1">
        <f t="array" ref="T1118">_xlfn.IFS(M1118&lt;=20,"Low",M1118&lt;=50,"Medium",M1118&lt;=90,"High")</f>
        <v>Low</v>
      </c>
      <c r="U1118" s="7">
        <f>Datos_Limpios[[#This Row],[Number of Complaints or Support]]/Datos_Limpios[[#This Row],[Account Length (in months)]]</f>
        <v>0.27586206896551724</v>
      </c>
      <c r="V1118" s="4" t="str" cm="1">
        <f t="array" ref="V1118">_xlfn.IFS(H1118&lt;30,"Under 30",H1118&lt;66,"Middle Age",H1118&gt;=66,"Senior")</f>
        <v>Middle Age</v>
      </c>
      <c r="W1118" s="4" t="s">
        <v>43</v>
      </c>
    </row>
    <row r="1119" spans="1:23" x14ac:dyDescent="0.3">
      <c r="A1119" s="4" t="s">
        <v>1234</v>
      </c>
      <c r="B1119" s="4" t="s">
        <v>31</v>
      </c>
      <c r="C1119" s="4">
        <v>49</v>
      </c>
      <c r="D1119" s="4">
        <v>0</v>
      </c>
      <c r="E1119" s="4" t="s">
        <v>31</v>
      </c>
      <c r="F1119" s="4" t="s">
        <v>54</v>
      </c>
      <c r="G1119" s="4" t="s">
        <v>33</v>
      </c>
      <c r="H1119" s="4">
        <v>37</v>
      </c>
      <c r="I1119" s="4" t="s">
        <v>31</v>
      </c>
      <c r="J1119" s="4">
        <v>4</v>
      </c>
      <c r="K1119" s="4" t="s">
        <v>27</v>
      </c>
      <c r="L1119" s="4" t="s">
        <v>35</v>
      </c>
      <c r="M1119" s="4">
        <v>36</v>
      </c>
      <c r="N1119" s="4" t="s">
        <v>38</v>
      </c>
      <c r="O1119" s="4" t="s">
        <v>125</v>
      </c>
      <c r="P1119" s="5">
        <v>44572</v>
      </c>
      <c r="Q1119" s="6">
        <v>42.904662252684453</v>
      </c>
      <c r="R1119" s="4">
        <v>1</v>
      </c>
      <c r="S1119" s="4" t="str" cm="1">
        <f t="array" ref="S1119">_xlfn.IFS(R1119=0,"None",R1119&lt;3,"Low",R1119&lt;6,"Medium",R1119&lt;=10,"High")</f>
        <v>Low</v>
      </c>
      <c r="T1119" s="4" t="str" cm="1">
        <f t="array" ref="T1119">_xlfn.IFS(M1119&lt;=20,"Low",M1119&lt;=50,"Medium",M1119&lt;=90,"High")</f>
        <v>Medium</v>
      </c>
      <c r="U1119" s="7">
        <f>Datos_Limpios[[#This Row],[Number of Complaints or Support]]/Datos_Limpios[[#This Row],[Account Length (in months)]]</f>
        <v>2.0408163265306121E-2</v>
      </c>
      <c r="V1119" s="4" t="str" cm="1">
        <f t="array" ref="V1119">_xlfn.IFS(H1119&lt;30,"Under 30",H1119&lt;66,"Middle Age",H1119&gt;=66,"Senior")</f>
        <v>Middle Age</v>
      </c>
      <c r="W1119" s="4" t="s">
        <v>43</v>
      </c>
    </row>
    <row r="1120" spans="1:23" x14ac:dyDescent="0.3">
      <c r="A1120" s="4" t="s">
        <v>1235</v>
      </c>
      <c r="B1120" s="4" t="s">
        <v>24</v>
      </c>
      <c r="C1120" s="4">
        <v>70</v>
      </c>
      <c r="D1120" s="4">
        <v>2</v>
      </c>
      <c r="E1120" s="4" t="s">
        <v>31</v>
      </c>
      <c r="F1120" s="4" t="s">
        <v>165</v>
      </c>
      <c r="G1120" s="4" t="s">
        <v>33</v>
      </c>
      <c r="H1120" s="4">
        <v>34</v>
      </c>
      <c r="I1120" s="4" t="s">
        <v>24</v>
      </c>
      <c r="J1120" s="4">
        <v>0</v>
      </c>
      <c r="K1120" s="4" t="s">
        <v>46</v>
      </c>
      <c r="L1120" s="4" t="s">
        <v>35</v>
      </c>
      <c r="M1120" s="4">
        <v>34</v>
      </c>
      <c r="P1120" s="5">
        <v>44055</v>
      </c>
      <c r="Q1120" s="6">
        <v>36.249161750978431</v>
      </c>
      <c r="R1120" s="4">
        <v>7</v>
      </c>
      <c r="S1120" s="4" t="str" cm="1">
        <f t="array" ref="S1120">_xlfn.IFS(R1120=0,"None",R1120&lt;3,"Low",R1120&lt;6,"Medium",R1120&lt;=10,"High")</f>
        <v>High</v>
      </c>
      <c r="T1120" s="4" t="str" cm="1">
        <f t="array" ref="T1120">_xlfn.IFS(M1120&lt;=20,"Low",M1120&lt;=50,"Medium",M1120&lt;=90,"High")</f>
        <v>Medium</v>
      </c>
      <c r="U1120" s="7">
        <f>Datos_Limpios[[#This Row],[Number of Complaints or Support]]/Datos_Limpios[[#This Row],[Account Length (in months)]]</f>
        <v>0.1</v>
      </c>
      <c r="V1120" s="4" t="str" cm="1">
        <f t="array" ref="V1120">_xlfn.IFS(H1120&lt;30,"Under 30",H1120&lt;66,"Middle Age",H1120&gt;=66,"Senior")</f>
        <v>Middle Age</v>
      </c>
      <c r="W1120" s="4" t="s">
        <v>40</v>
      </c>
    </row>
    <row r="1121" spans="1:23" x14ac:dyDescent="0.3">
      <c r="A1121" s="4" t="s">
        <v>1236</v>
      </c>
      <c r="B1121" s="4" t="s">
        <v>24</v>
      </c>
      <c r="C1121" s="4">
        <v>27</v>
      </c>
      <c r="D1121" s="4">
        <v>0</v>
      </c>
      <c r="E1121" s="4" t="s">
        <v>24</v>
      </c>
      <c r="F1121" s="4" t="s">
        <v>74</v>
      </c>
      <c r="G1121" s="4" t="s">
        <v>33</v>
      </c>
      <c r="H1121" s="4">
        <v>25</v>
      </c>
      <c r="I1121" s="4" t="s">
        <v>24</v>
      </c>
      <c r="J1121" s="4">
        <v>0</v>
      </c>
      <c r="K1121" s="4" t="s">
        <v>34</v>
      </c>
      <c r="L1121" s="4" t="s">
        <v>28</v>
      </c>
      <c r="M1121" s="4">
        <v>22</v>
      </c>
      <c r="P1121" s="5">
        <v>45012</v>
      </c>
      <c r="Q1121" s="6">
        <v>24.866574781478999</v>
      </c>
      <c r="R1121" s="4">
        <v>9</v>
      </c>
      <c r="S1121" s="4" t="str" cm="1">
        <f t="array" ref="S1121">_xlfn.IFS(R1121=0,"None",R1121&lt;3,"Low",R1121&lt;6,"Medium",R1121&lt;=10,"High")</f>
        <v>High</v>
      </c>
      <c r="T1121" s="4" t="str" cm="1">
        <f t="array" ref="T1121">_xlfn.IFS(M1121&lt;=20,"Low",M1121&lt;=50,"Medium",M1121&lt;=90,"High")</f>
        <v>Medium</v>
      </c>
      <c r="U1121" s="7">
        <f>Datos_Limpios[[#This Row],[Number of Complaints or Support]]/Datos_Limpios[[#This Row],[Account Length (in months)]]</f>
        <v>0.33333333333333331</v>
      </c>
      <c r="V1121" s="4" t="str" cm="1">
        <f t="array" ref="V1121">_xlfn.IFS(H1121&lt;30,"Under 30",H1121&lt;66,"Middle Age",H1121&gt;=66,"Senior")</f>
        <v>Under 30</v>
      </c>
      <c r="W1121" s="4" t="s">
        <v>43</v>
      </c>
    </row>
    <row r="1122" spans="1:23" x14ac:dyDescent="0.3">
      <c r="A1122" s="4" t="s">
        <v>1237</v>
      </c>
      <c r="B1122" s="4" t="s">
        <v>31</v>
      </c>
      <c r="C1122" s="4">
        <v>22</v>
      </c>
      <c r="D1122" s="4">
        <v>2</v>
      </c>
      <c r="E1122" s="4" t="s">
        <v>31</v>
      </c>
      <c r="F1122" s="4" t="s">
        <v>367</v>
      </c>
      <c r="G1122" s="4" t="s">
        <v>33</v>
      </c>
      <c r="H1122" s="4">
        <v>43</v>
      </c>
      <c r="I1122" s="4" t="s">
        <v>24</v>
      </c>
      <c r="J1122" s="4">
        <v>0</v>
      </c>
      <c r="K1122" s="4" t="s">
        <v>27</v>
      </c>
      <c r="L1122" s="4" t="s">
        <v>35</v>
      </c>
      <c r="M1122" s="4">
        <v>41</v>
      </c>
      <c r="N1122" s="4" t="s">
        <v>66</v>
      </c>
      <c r="O1122" s="4" t="s">
        <v>122</v>
      </c>
      <c r="P1122" s="5">
        <v>43974</v>
      </c>
      <c r="Q1122" s="6">
        <v>37.026948439019591</v>
      </c>
      <c r="R1122" s="4">
        <v>2</v>
      </c>
      <c r="S1122" s="4" t="str" cm="1">
        <f t="array" ref="S1122">_xlfn.IFS(R1122=0,"None",R1122&lt;3,"Low",R1122&lt;6,"Medium",R1122&lt;=10,"High")</f>
        <v>Low</v>
      </c>
      <c r="T1122" s="4" t="str" cm="1">
        <f t="array" ref="T1122">_xlfn.IFS(M1122&lt;=20,"Low",M1122&lt;=50,"Medium",M1122&lt;=90,"High")</f>
        <v>Medium</v>
      </c>
      <c r="U1122" s="7">
        <f>Datos_Limpios[[#This Row],[Number of Complaints or Support]]/Datos_Limpios[[#This Row],[Account Length (in months)]]</f>
        <v>9.0909090909090912E-2</v>
      </c>
      <c r="V1122" s="4" t="str" cm="1">
        <f t="array" ref="V1122">_xlfn.IFS(H1122&lt;30,"Under 30",H1122&lt;66,"Middle Age",H1122&gt;=66,"Senior")</f>
        <v>Middle Age</v>
      </c>
      <c r="W1122" s="4" t="s">
        <v>29</v>
      </c>
    </row>
    <row r="1123" spans="1:23" x14ac:dyDescent="0.3">
      <c r="A1123" s="4" t="s">
        <v>1238</v>
      </c>
      <c r="B1123" s="4" t="s">
        <v>24</v>
      </c>
      <c r="C1123" s="4">
        <v>59</v>
      </c>
      <c r="D1123" s="4">
        <v>0</v>
      </c>
      <c r="E1123" s="4" t="s">
        <v>31</v>
      </c>
      <c r="F1123" s="4" t="s">
        <v>129</v>
      </c>
      <c r="G1123" s="4" t="s">
        <v>26</v>
      </c>
      <c r="H1123" s="4">
        <v>39</v>
      </c>
      <c r="I1123" s="4" t="s">
        <v>24</v>
      </c>
      <c r="J1123" s="4">
        <v>0</v>
      </c>
      <c r="K1123" s="4" t="s">
        <v>46</v>
      </c>
      <c r="L1123" s="4" t="s">
        <v>35</v>
      </c>
      <c r="M1123" s="4">
        <v>60</v>
      </c>
      <c r="P1123" s="5">
        <v>44177</v>
      </c>
      <c r="Q1123" s="6">
        <v>57.216597322336099</v>
      </c>
      <c r="R1123" s="4">
        <v>8</v>
      </c>
      <c r="S1123" s="4" t="str" cm="1">
        <f t="array" ref="S1123">_xlfn.IFS(R1123=0,"None",R1123&lt;3,"Low",R1123&lt;6,"Medium",R1123&lt;=10,"High")</f>
        <v>High</v>
      </c>
      <c r="T1123" s="4" t="str" cm="1">
        <f t="array" ref="T1123">_xlfn.IFS(M1123&lt;=20,"Low",M1123&lt;=50,"Medium",M1123&lt;=90,"High")</f>
        <v>High</v>
      </c>
      <c r="U1123" s="7">
        <f>Datos_Limpios[[#This Row],[Number of Complaints or Support]]/Datos_Limpios[[#This Row],[Account Length (in months)]]</f>
        <v>0.13559322033898305</v>
      </c>
      <c r="V1123" s="4" t="str" cm="1">
        <f t="array" ref="V1123">_xlfn.IFS(H1123&lt;30,"Under 30",H1123&lt;66,"Middle Age",H1123&gt;=66,"Senior")</f>
        <v>Middle Age</v>
      </c>
      <c r="W1123" s="4" t="s">
        <v>29</v>
      </c>
    </row>
    <row r="1124" spans="1:23" x14ac:dyDescent="0.3">
      <c r="A1124" s="4" t="s">
        <v>1239</v>
      </c>
      <c r="B1124" s="4" t="s">
        <v>24</v>
      </c>
      <c r="C1124" s="4">
        <v>1</v>
      </c>
      <c r="D1124" s="4">
        <v>0</v>
      </c>
      <c r="E1124" s="4" t="s">
        <v>24</v>
      </c>
      <c r="F1124" s="4" t="s">
        <v>104</v>
      </c>
      <c r="G1124" s="4" t="s">
        <v>33</v>
      </c>
      <c r="H1124" s="4">
        <v>37</v>
      </c>
      <c r="I1124" s="4" t="s">
        <v>24</v>
      </c>
      <c r="J1124" s="4">
        <v>0</v>
      </c>
      <c r="K1124" s="4" t="s">
        <v>27</v>
      </c>
      <c r="L1124" s="4" t="s">
        <v>28</v>
      </c>
      <c r="M1124" s="4">
        <v>7</v>
      </c>
      <c r="P1124" s="5">
        <v>44519</v>
      </c>
      <c r="Q1124" s="6">
        <v>7.6783513724183621</v>
      </c>
      <c r="R1124" s="4">
        <v>3</v>
      </c>
      <c r="S1124" s="4" t="str" cm="1">
        <f t="array" ref="S1124">_xlfn.IFS(R1124=0,"None",R1124&lt;3,"Low",R1124&lt;6,"Medium",R1124&lt;=10,"High")</f>
        <v>Medium</v>
      </c>
      <c r="T1124" s="4" t="str" cm="1">
        <f t="array" ref="T1124">_xlfn.IFS(M1124&lt;=20,"Low",M1124&lt;=50,"Medium",M1124&lt;=90,"High")</f>
        <v>Low</v>
      </c>
      <c r="U1124" s="7">
        <f>Datos_Limpios[[#This Row],[Number of Complaints or Support]]/Datos_Limpios[[#This Row],[Account Length (in months)]]</f>
        <v>3</v>
      </c>
      <c r="V1124" s="4" t="str" cm="1">
        <f t="array" ref="V1124">_xlfn.IFS(H1124&lt;30,"Under 30",H1124&lt;66,"Middle Age",H1124&gt;=66,"Senior")</f>
        <v>Middle Age</v>
      </c>
      <c r="W1124" s="4" t="s">
        <v>43</v>
      </c>
    </row>
    <row r="1125" spans="1:23" x14ac:dyDescent="0.3">
      <c r="A1125" s="4" t="s">
        <v>1240</v>
      </c>
      <c r="B1125" s="4" t="s">
        <v>24</v>
      </c>
      <c r="C1125" s="4">
        <v>35</v>
      </c>
      <c r="D1125" s="4">
        <v>0</v>
      </c>
      <c r="E1125" s="4" t="s">
        <v>31</v>
      </c>
      <c r="F1125" s="4" t="s">
        <v>140</v>
      </c>
      <c r="G1125" s="4" t="s">
        <v>33</v>
      </c>
      <c r="H1125" s="4">
        <v>50</v>
      </c>
      <c r="I1125" s="4" t="s">
        <v>24</v>
      </c>
      <c r="J1125" s="4">
        <v>0</v>
      </c>
      <c r="K1125" s="4" t="s">
        <v>27</v>
      </c>
      <c r="L1125" s="4" t="s">
        <v>35</v>
      </c>
      <c r="M1125" s="4">
        <v>32</v>
      </c>
      <c r="P1125" s="5">
        <v>45026</v>
      </c>
      <c r="Q1125" s="6">
        <v>37.127161693763497</v>
      </c>
      <c r="R1125" s="4">
        <v>3</v>
      </c>
      <c r="S1125" s="4" t="str" cm="1">
        <f t="array" ref="S1125">_xlfn.IFS(R1125=0,"None",R1125&lt;3,"Low",R1125&lt;6,"Medium",R1125&lt;=10,"High")</f>
        <v>Medium</v>
      </c>
      <c r="T1125" s="4" t="str" cm="1">
        <f t="array" ref="T1125">_xlfn.IFS(M1125&lt;=20,"Low",M1125&lt;=50,"Medium",M1125&lt;=90,"High")</f>
        <v>Medium</v>
      </c>
      <c r="U1125" s="7">
        <f>Datos_Limpios[[#This Row],[Number of Complaints or Support]]/Datos_Limpios[[#This Row],[Account Length (in months)]]</f>
        <v>8.5714285714285715E-2</v>
      </c>
      <c r="V1125" s="4" t="str" cm="1">
        <f t="array" ref="V1125">_xlfn.IFS(H1125&lt;30,"Under 30",H1125&lt;66,"Middle Age",H1125&gt;=66,"Senior")</f>
        <v>Middle Age</v>
      </c>
      <c r="W1125" s="4" t="s">
        <v>40</v>
      </c>
    </row>
    <row r="1126" spans="1:23" x14ac:dyDescent="0.3">
      <c r="A1126" s="4" t="s">
        <v>1241</v>
      </c>
      <c r="B1126" s="4" t="s">
        <v>31</v>
      </c>
      <c r="C1126" s="4">
        <v>1</v>
      </c>
      <c r="D1126" s="4">
        <v>2</v>
      </c>
      <c r="E1126" s="4" t="s">
        <v>31</v>
      </c>
      <c r="F1126" s="4" t="s">
        <v>74</v>
      </c>
      <c r="G1126" s="4" t="s">
        <v>26</v>
      </c>
      <c r="H1126" s="4">
        <v>81</v>
      </c>
      <c r="I1126" s="4" t="s">
        <v>31</v>
      </c>
      <c r="J1126" s="4">
        <v>6</v>
      </c>
      <c r="K1126" s="4" t="s">
        <v>27</v>
      </c>
      <c r="L1126" s="4" t="s">
        <v>115</v>
      </c>
      <c r="M1126" s="4">
        <v>24</v>
      </c>
      <c r="N1126" s="4" t="s">
        <v>107</v>
      </c>
      <c r="O1126" s="4" t="s">
        <v>108</v>
      </c>
      <c r="P1126" s="5">
        <v>44356</v>
      </c>
      <c r="Q1126" s="6">
        <v>24.52655430095653</v>
      </c>
      <c r="R1126" s="4">
        <v>5</v>
      </c>
      <c r="S1126" s="4" t="str" cm="1">
        <f t="array" ref="S1126">_xlfn.IFS(R1126=0,"None",R1126&lt;3,"Low",R1126&lt;6,"Medium",R1126&lt;=10,"High")</f>
        <v>Medium</v>
      </c>
      <c r="T1126" s="4" t="str" cm="1">
        <f t="array" ref="T1126">_xlfn.IFS(M1126&lt;=20,"Low",M1126&lt;=50,"Medium",M1126&lt;=90,"High")</f>
        <v>Medium</v>
      </c>
      <c r="U1126" s="7">
        <f>Datos_Limpios[[#This Row],[Number of Complaints or Support]]/Datos_Limpios[[#This Row],[Account Length (in months)]]</f>
        <v>5</v>
      </c>
      <c r="V1126" s="4" t="str" cm="1">
        <f t="array" ref="V1126">_xlfn.IFS(H1126&lt;30,"Under 30",H1126&lt;66,"Middle Age",H1126&gt;=66,"Senior")</f>
        <v>Senior</v>
      </c>
      <c r="W1126" s="4" t="s">
        <v>43</v>
      </c>
    </row>
    <row r="1127" spans="1:23" x14ac:dyDescent="0.3">
      <c r="A1127" s="4" t="s">
        <v>1242</v>
      </c>
      <c r="B1127" s="4" t="s">
        <v>24</v>
      </c>
      <c r="C1127" s="4">
        <v>73</v>
      </c>
      <c r="D1127" s="4">
        <v>0</v>
      </c>
      <c r="E1127" s="4" t="s">
        <v>31</v>
      </c>
      <c r="F1127" s="4" t="s">
        <v>60</v>
      </c>
      <c r="G1127" s="4" t="s">
        <v>26</v>
      </c>
      <c r="H1127" s="4">
        <v>57</v>
      </c>
      <c r="I1127" s="4" t="s">
        <v>24</v>
      </c>
      <c r="J1127" s="4">
        <v>0</v>
      </c>
      <c r="K1127" s="4" t="s">
        <v>46</v>
      </c>
      <c r="L1127" s="4" t="s">
        <v>28</v>
      </c>
      <c r="M1127" s="4">
        <v>56</v>
      </c>
      <c r="P1127" s="5">
        <v>44403</v>
      </c>
      <c r="Q1127" s="6">
        <v>62.955163585943303</v>
      </c>
      <c r="R1127" s="4">
        <v>5</v>
      </c>
      <c r="S1127" s="4" t="str" cm="1">
        <f t="array" ref="S1127">_xlfn.IFS(R1127=0,"None",R1127&lt;3,"Low",R1127&lt;6,"Medium",R1127&lt;=10,"High")</f>
        <v>Medium</v>
      </c>
      <c r="T1127" s="4" t="str" cm="1">
        <f t="array" ref="T1127">_xlfn.IFS(M1127&lt;=20,"Low",M1127&lt;=50,"Medium",M1127&lt;=90,"High")</f>
        <v>High</v>
      </c>
      <c r="U1127" s="7">
        <f>Datos_Limpios[[#This Row],[Number of Complaints or Support]]/Datos_Limpios[[#This Row],[Account Length (in months)]]</f>
        <v>6.8493150684931503E-2</v>
      </c>
      <c r="V1127" s="4" t="str" cm="1">
        <f t="array" ref="V1127">_xlfn.IFS(H1127&lt;30,"Under 30",H1127&lt;66,"Middle Age",H1127&gt;=66,"Senior")</f>
        <v>Middle Age</v>
      </c>
      <c r="W1127" s="4" t="s">
        <v>40</v>
      </c>
    </row>
    <row r="1128" spans="1:23" x14ac:dyDescent="0.3">
      <c r="A1128" s="4" t="s">
        <v>1243</v>
      </c>
      <c r="B1128" s="4" t="s">
        <v>24</v>
      </c>
      <c r="C1128" s="4">
        <v>66</v>
      </c>
      <c r="D1128" s="4">
        <v>0</v>
      </c>
      <c r="E1128" s="4" t="s">
        <v>31</v>
      </c>
      <c r="F1128" s="4" t="s">
        <v>25</v>
      </c>
      <c r="G1128" s="4" t="s">
        <v>26</v>
      </c>
      <c r="H1128" s="4">
        <v>27</v>
      </c>
      <c r="I1128" s="4" t="s">
        <v>24</v>
      </c>
      <c r="J1128" s="4">
        <v>0</v>
      </c>
      <c r="K1128" s="4" t="s">
        <v>46</v>
      </c>
      <c r="L1128" s="4" t="s">
        <v>35</v>
      </c>
      <c r="M1128" s="4">
        <v>24</v>
      </c>
      <c r="P1128" s="5">
        <v>44919</v>
      </c>
      <c r="Q1128" s="6">
        <v>28.611112081258309</v>
      </c>
      <c r="R1128" s="4">
        <v>8</v>
      </c>
      <c r="S1128" s="4" t="str" cm="1">
        <f t="array" ref="S1128">_xlfn.IFS(R1128=0,"None",R1128&lt;3,"Low",R1128&lt;6,"Medium",R1128&lt;=10,"High")</f>
        <v>High</v>
      </c>
      <c r="T1128" s="4" t="str" cm="1">
        <f t="array" ref="T1128">_xlfn.IFS(M1128&lt;=20,"Low",M1128&lt;=50,"Medium",M1128&lt;=90,"High")</f>
        <v>Medium</v>
      </c>
      <c r="U1128" s="7">
        <f>Datos_Limpios[[#This Row],[Number of Complaints or Support]]/Datos_Limpios[[#This Row],[Account Length (in months)]]</f>
        <v>0.12121212121212122</v>
      </c>
      <c r="V1128" s="4" t="str" cm="1">
        <f t="array" ref="V1128">_xlfn.IFS(H1128&lt;30,"Under 30",H1128&lt;66,"Middle Age",H1128&gt;=66,"Senior")</f>
        <v>Under 30</v>
      </c>
      <c r="W1128" s="4" t="s">
        <v>29</v>
      </c>
    </row>
    <row r="1129" spans="1:23" x14ac:dyDescent="0.3">
      <c r="A1129" s="4" t="s">
        <v>1244</v>
      </c>
      <c r="B1129" s="4" t="s">
        <v>24</v>
      </c>
      <c r="C1129" s="4">
        <v>17</v>
      </c>
      <c r="D1129" s="4">
        <v>0</v>
      </c>
      <c r="E1129" s="4" t="s">
        <v>31</v>
      </c>
      <c r="F1129" s="4" t="s">
        <v>157</v>
      </c>
      <c r="G1129" s="4" t="s">
        <v>33</v>
      </c>
      <c r="H1129" s="4">
        <v>62</v>
      </c>
      <c r="I1129" s="4" t="s">
        <v>24</v>
      </c>
      <c r="J1129" s="4">
        <v>0</v>
      </c>
      <c r="K1129" s="4" t="s">
        <v>27</v>
      </c>
      <c r="L1129" s="4" t="s">
        <v>28</v>
      </c>
      <c r="M1129" s="4">
        <v>24</v>
      </c>
      <c r="P1129" s="5">
        <v>45153</v>
      </c>
      <c r="Q1129" s="6">
        <v>19.805097820508529</v>
      </c>
      <c r="R1129" s="4">
        <v>4</v>
      </c>
      <c r="S1129" s="4" t="str" cm="1">
        <f t="array" ref="S1129">_xlfn.IFS(R1129=0,"None",R1129&lt;3,"Low",R1129&lt;6,"Medium",R1129&lt;=10,"High")</f>
        <v>Medium</v>
      </c>
      <c r="T1129" s="4" t="str" cm="1">
        <f t="array" ref="T1129">_xlfn.IFS(M1129&lt;=20,"Low",M1129&lt;=50,"Medium",M1129&lt;=90,"High")</f>
        <v>Medium</v>
      </c>
      <c r="U1129" s="7">
        <f>Datos_Limpios[[#This Row],[Number of Complaints or Support]]/Datos_Limpios[[#This Row],[Account Length (in months)]]</f>
        <v>0.23529411764705882</v>
      </c>
      <c r="V1129" s="4" t="str" cm="1">
        <f t="array" ref="V1129">_xlfn.IFS(H1129&lt;30,"Under 30",H1129&lt;66,"Middle Age",H1129&gt;=66,"Senior")</f>
        <v>Middle Age</v>
      </c>
      <c r="W1129" s="4" t="s">
        <v>47</v>
      </c>
    </row>
    <row r="1130" spans="1:23" x14ac:dyDescent="0.3">
      <c r="A1130" s="4" t="s">
        <v>1245</v>
      </c>
      <c r="B1130" s="4" t="s">
        <v>31</v>
      </c>
      <c r="C1130" s="4">
        <v>61</v>
      </c>
      <c r="D1130" s="4">
        <v>4</v>
      </c>
      <c r="E1130" s="4" t="s">
        <v>31</v>
      </c>
      <c r="F1130" s="4" t="s">
        <v>25</v>
      </c>
      <c r="G1130" s="4" t="s">
        <v>26</v>
      </c>
      <c r="H1130" s="4">
        <v>61</v>
      </c>
      <c r="I1130" s="4" t="s">
        <v>24</v>
      </c>
      <c r="J1130" s="4">
        <v>0</v>
      </c>
      <c r="K1130" s="4" t="s">
        <v>27</v>
      </c>
      <c r="L1130" s="4" t="s">
        <v>35</v>
      </c>
      <c r="M1130" s="4">
        <v>43</v>
      </c>
      <c r="N1130" s="4" t="s">
        <v>66</v>
      </c>
      <c r="O1130" s="4" t="s">
        <v>87</v>
      </c>
      <c r="P1130" s="5">
        <v>45129</v>
      </c>
      <c r="Q1130" s="6">
        <v>38.366953998092441</v>
      </c>
      <c r="R1130" s="4">
        <v>4</v>
      </c>
      <c r="S1130" s="4" t="str" cm="1">
        <f t="array" ref="S1130">_xlfn.IFS(R1130=0,"None",R1130&lt;3,"Low",R1130&lt;6,"Medium",R1130&lt;=10,"High")</f>
        <v>Medium</v>
      </c>
      <c r="T1130" s="4" t="str" cm="1">
        <f t="array" ref="T1130">_xlfn.IFS(M1130&lt;=20,"Low",M1130&lt;=50,"Medium",M1130&lt;=90,"High")</f>
        <v>Medium</v>
      </c>
      <c r="U1130" s="7">
        <f>Datos_Limpios[[#This Row],[Number of Complaints or Support]]/Datos_Limpios[[#This Row],[Account Length (in months)]]</f>
        <v>6.5573770491803282E-2</v>
      </c>
      <c r="V1130" s="4" t="str" cm="1">
        <f t="array" ref="V1130">_xlfn.IFS(H1130&lt;30,"Under 30",H1130&lt;66,"Middle Age",H1130&gt;=66,"Senior")</f>
        <v>Middle Age</v>
      </c>
      <c r="W1130" s="4" t="s">
        <v>29</v>
      </c>
    </row>
    <row r="1131" spans="1:23" x14ac:dyDescent="0.3">
      <c r="A1131" s="4" t="s">
        <v>1246</v>
      </c>
      <c r="B1131" s="4" t="s">
        <v>24</v>
      </c>
      <c r="C1131" s="4">
        <v>26</v>
      </c>
      <c r="D1131" s="4">
        <v>0</v>
      </c>
      <c r="E1131" s="4" t="s">
        <v>31</v>
      </c>
      <c r="F1131" s="4" t="s">
        <v>118</v>
      </c>
      <c r="G1131" s="4" t="s">
        <v>33</v>
      </c>
      <c r="H1131" s="4">
        <v>58</v>
      </c>
      <c r="I1131" s="4" t="s">
        <v>31</v>
      </c>
      <c r="J1131" s="4">
        <v>2</v>
      </c>
      <c r="K1131" s="4" t="s">
        <v>34</v>
      </c>
      <c r="L1131" s="4" t="s">
        <v>35</v>
      </c>
      <c r="M1131" s="4">
        <v>40</v>
      </c>
      <c r="P1131" s="5">
        <v>44854</v>
      </c>
      <c r="Q1131" s="6">
        <v>33.06435045615342</v>
      </c>
      <c r="R1131" s="4">
        <v>5</v>
      </c>
      <c r="S1131" s="4" t="str" cm="1">
        <f t="array" ref="S1131">_xlfn.IFS(R1131=0,"None",R1131&lt;3,"Low",R1131&lt;6,"Medium",R1131&lt;=10,"High")</f>
        <v>Medium</v>
      </c>
      <c r="T1131" s="4" t="str" cm="1">
        <f t="array" ref="T1131">_xlfn.IFS(M1131&lt;=20,"Low",M1131&lt;=50,"Medium",M1131&lt;=90,"High")</f>
        <v>Medium</v>
      </c>
      <c r="U1131" s="7">
        <f>Datos_Limpios[[#This Row],[Number of Complaints or Support]]/Datos_Limpios[[#This Row],[Account Length (in months)]]</f>
        <v>0.19230769230769232</v>
      </c>
      <c r="V1131" s="4" t="str" cm="1">
        <f t="array" ref="V1131">_xlfn.IFS(H1131&lt;30,"Under 30",H1131&lt;66,"Middle Age",H1131&gt;=66,"Senior")</f>
        <v>Middle Age</v>
      </c>
      <c r="W1131" s="4" t="s">
        <v>47</v>
      </c>
    </row>
    <row r="1132" spans="1:23" x14ac:dyDescent="0.3">
      <c r="A1132" s="4" t="s">
        <v>1247</v>
      </c>
      <c r="B1132" s="4" t="s">
        <v>24</v>
      </c>
      <c r="C1132" s="4">
        <v>18</v>
      </c>
      <c r="D1132" s="4">
        <v>0</v>
      </c>
      <c r="E1132" s="4" t="s">
        <v>31</v>
      </c>
      <c r="F1132" s="4" t="s">
        <v>32</v>
      </c>
      <c r="G1132" s="4" t="s">
        <v>26</v>
      </c>
      <c r="H1132" s="4">
        <v>43</v>
      </c>
      <c r="I1132" s="4" t="s">
        <v>24</v>
      </c>
      <c r="J1132" s="4">
        <v>0</v>
      </c>
      <c r="K1132" s="4" t="s">
        <v>27</v>
      </c>
      <c r="L1132" s="4" t="s">
        <v>35</v>
      </c>
      <c r="M1132" s="4">
        <v>30</v>
      </c>
      <c r="P1132" s="5">
        <v>45096</v>
      </c>
      <c r="Q1132" s="6">
        <v>26.2972366178427</v>
      </c>
      <c r="R1132" s="4">
        <v>3</v>
      </c>
      <c r="S1132" s="4" t="str" cm="1">
        <f t="array" ref="S1132">_xlfn.IFS(R1132=0,"None",R1132&lt;3,"Low",R1132&lt;6,"Medium",R1132&lt;=10,"High")</f>
        <v>Medium</v>
      </c>
      <c r="T1132" s="4" t="str" cm="1">
        <f t="array" ref="T1132">_xlfn.IFS(M1132&lt;=20,"Low",M1132&lt;=50,"Medium",M1132&lt;=90,"High")</f>
        <v>Medium</v>
      </c>
      <c r="U1132" s="7">
        <f>Datos_Limpios[[#This Row],[Number of Complaints or Support]]/Datos_Limpios[[#This Row],[Account Length (in months)]]</f>
        <v>0.16666666666666666</v>
      </c>
      <c r="V1132" s="4" t="str" cm="1">
        <f t="array" ref="V1132">_xlfn.IFS(H1132&lt;30,"Under 30",H1132&lt;66,"Middle Age",H1132&gt;=66,"Senior")</f>
        <v>Middle Age</v>
      </c>
      <c r="W1132" s="4" t="s">
        <v>29</v>
      </c>
    </row>
    <row r="1133" spans="1:23" x14ac:dyDescent="0.3">
      <c r="A1133" s="4" t="s">
        <v>1248</v>
      </c>
      <c r="B1133" s="4" t="s">
        <v>24</v>
      </c>
      <c r="C1133" s="4">
        <v>4</v>
      </c>
      <c r="D1133" s="4">
        <v>1</v>
      </c>
      <c r="E1133" s="4" t="s">
        <v>24</v>
      </c>
      <c r="F1133" s="4" t="s">
        <v>118</v>
      </c>
      <c r="G1133" s="4" t="s">
        <v>33</v>
      </c>
      <c r="H1133" s="4">
        <v>42</v>
      </c>
      <c r="I1133" s="4" t="s">
        <v>31</v>
      </c>
      <c r="J1133" s="4">
        <v>4</v>
      </c>
      <c r="K1133" s="4" t="s">
        <v>27</v>
      </c>
      <c r="L1133" s="4" t="s">
        <v>115</v>
      </c>
      <c r="M1133" s="4">
        <v>8</v>
      </c>
      <c r="P1133" s="5">
        <v>44281</v>
      </c>
      <c r="Q1133" s="6">
        <v>7.449075226027646</v>
      </c>
      <c r="R1133" s="4">
        <v>8</v>
      </c>
      <c r="S1133" s="4" t="str" cm="1">
        <f t="array" ref="S1133">_xlfn.IFS(R1133=0,"None",R1133&lt;3,"Low",R1133&lt;6,"Medium",R1133&lt;=10,"High")</f>
        <v>High</v>
      </c>
      <c r="T1133" s="4" t="str" cm="1">
        <f t="array" ref="T1133">_xlfn.IFS(M1133&lt;=20,"Low",M1133&lt;=50,"Medium",M1133&lt;=90,"High")</f>
        <v>Low</v>
      </c>
      <c r="U1133" s="7">
        <f>Datos_Limpios[[#This Row],[Number of Complaints or Support]]/Datos_Limpios[[#This Row],[Account Length (in months)]]</f>
        <v>2</v>
      </c>
      <c r="V1133" s="4" t="str" cm="1">
        <f t="array" ref="V1133">_xlfn.IFS(H1133&lt;30,"Under 30",H1133&lt;66,"Middle Age",H1133&gt;=66,"Senior")</f>
        <v>Middle Age</v>
      </c>
      <c r="W1133" s="4" t="s">
        <v>47</v>
      </c>
    </row>
    <row r="1134" spans="1:23" x14ac:dyDescent="0.3">
      <c r="A1134" s="4" t="s">
        <v>1249</v>
      </c>
      <c r="B1134" s="4" t="s">
        <v>24</v>
      </c>
      <c r="C1134" s="4">
        <v>12</v>
      </c>
      <c r="D1134" s="4">
        <v>0</v>
      </c>
      <c r="E1134" s="4" t="s">
        <v>31</v>
      </c>
      <c r="F1134" s="4" t="s">
        <v>52</v>
      </c>
      <c r="G1134" s="4" t="s">
        <v>33</v>
      </c>
      <c r="H1134" s="4">
        <v>83</v>
      </c>
      <c r="I1134" s="4" t="s">
        <v>24</v>
      </c>
      <c r="J1134" s="4">
        <v>0</v>
      </c>
      <c r="K1134" s="4" t="s">
        <v>27</v>
      </c>
      <c r="L1134" s="4" t="s">
        <v>35</v>
      </c>
      <c r="M1134" s="4">
        <v>28</v>
      </c>
      <c r="P1134" s="5">
        <v>44059</v>
      </c>
      <c r="Q1134" s="6">
        <v>30.387914992185571</v>
      </c>
      <c r="R1134" s="4">
        <v>2</v>
      </c>
      <c r="S1134" s="4" t="str" cm="1">
        <f t="array" ref="S1134">_xlfn.IFS(R1134=0,"None",R1134&lt;3,"Low",R1134&lt;6,"Medium",R1134&lt;=10,"High")</f>
        <v>Low</v>
      </c>
      <c r="T1134" s="4" t="str" cm="1">
        <f t="array" ref="T1134">_xlfn.IFS(M1134&lt;=20,"Low",M1134&lt;=50,"Medium",M1134&lt;=90,"High")</f>
        <v>Medium</v>
      </c>
      <c r="U1134" s="7">
        <f>Datos_Limpios[[#This Row],[Number of Complaints or Support]]/Datos_Limpios[[#This Row],[Account Length (in months)]]</f>
        <v>0.16666666666666666</v>
      </c>
      <c r="V1134" s="4" t="str" cm="1">
        <f t="array" ref="V1134">_xlfn.IFS(H1134&lt;30,"Under 30",H1134&lt;66,"Middle Age",H1134&gt;=66,"Senior")</f>
        <v>Senior</v>
      </c>
      <c r="W1134" s="4" t="s">
        <v>40</v>
      </c>
    </row>
    <row r="1135" spans="1:23" x14ac:dyDescent="0.3">
      <c r="A1135" s="4" t="s">
        <v>1250</v>
      </c>
      <c r="B1135" s="4" t="s">
        <v>24</v>
      </c>
      <c r="C1135" s="4">
        <v>27</v>
      </c>
      <c r="D1135" s="4">
        <v>0</v>
      </c>
      <c r="E1135" s="4" t="s">
        <v>24</v>
      </c>
      <c r="F1135" s="4" t="s">
        <v>89</v>
      </c>
      <c r="G1135" s="4" t="s">
        <v>33</v>
      </c>
      <c r="H1135" s="4">
        <v>25</v>
      </c>
      <c r="I1135" s="4" t="s">
        <v>24</v>
      </c>
      <c r="J1135" s="4">
        <v>0</v>
      </c>
      <c r="K1135" s="4" t="s">
        <v>34</v>
      </c>
      <c r="L1135" s="4" t="s">
        <v>35</v>
      </c>
      <c r="M1135" s="4">
        <v>49</v>
      </c>
      <c r="P1135" s="5">
        <v>44524</v>
      </c>
      <c r="Q1135" s="6">
        <v>57.405574631368587</v>
      </c>
      <c r="R1135" s="4">
        <v>3</v>
      </c>
      <c r="S1135" s="4" t="str" cm="1">
        <f t="array" ref="S1135">_xlfn.IFS(R1135=0,"None",R1135&lt;3,"Low",R1135&lt;6,"Medium",R1135&lt;=10,"High")</f>
        <v>Medium</v>
      </c>
      <c r="T1135" s="4" t="str" cm="1">
        <f t="array" ref="T1135">_xlfn.IFS(M1135&lt;=20,"Low",M1135&lt;=50,"Medium",M1135&lt;=90,"High")</f>
        <v>Medium</v>
      </c>
      <c r="U1135" s="7">
        <f>Datos_Limpios[[#This Row],[Number of Complaints or Support]]/Datos_Limpios[[#This Row],[Account Length (in months)]]</f>
        <v>0.1111111111111111</v>
      </c>
      <c r="V1135" s="4" t="str" cm="1">
        <f t="array" ref="V1135">_xlfn.IFS(H1135&lt;30,"Under 30",H1135&lt;66,"Middle Age",H1135&gt;=66,"Senior")</f>
        <v>Under 30</v>
      </c>
      <c r="W1135" s="4" t="s">
        <v>40</v>
      </c>
    </row>
    <row r="1136" spans="1:23" x14ac:dyDescent="0.3">
      <c r="A1136" s="4" t="s">
        <v>1251</v>
      </c>
      <c r="B1136" s="4" t="s">
        <v>24</v>
      </c>
      <c r="C1136" s="4">
        <v>73</v>
      </c>
      <c r="D1136" s="4">
        <v>2</v>
      </c>
      <c r="E1136" s="4" t="s">
        <v>31</v>
      </c>
      <c r="F1136" s="4" t="s">
        <v>147</v>
      </c>
      <c r="G1136" s="4" t="s">
        <v>33</v>
      </c>
      <c r="H1136" s="4">
        <v>48</v>
      </c>
      <c r="I1136" s="4" t="s">
        <v>24</v>
      </c>
      <c r="J1136" s="4">
        <v>0</v>
      </c>
      <c r="K1136" s="4" t="s">
        <v>46</v>
      </c>
      <c r="L1136" s="4" t="s">
        <v>35</v>
      </c>
      <c r="M1136" s="4">
        <v>43</v>
      </c>
      <c r="P1136" s="5">
        <v>44549</v>
      </c>
      <c r="Q1136" s="6">
        <v>35.514761110314673</v>
      </c>
      <c r="R1136" s="4">
        <v>5</v>
      </c>
      <c r="S1136" s="4" t="str" cm="1">
        <f t="array" ref="S1136">_xlfn.IFS(R1136=0,"None",R1136&lt;3,"Low",R1136&lt;6,"Medium",R1136&lt;=10,"High")</f>
        <v>Medium</v>
      </c>
      <c r="T1136" s="4" t="str" cm="1">
        <f t="array" ref="T1136">_xlfn.IFS(M1136&lt;=20,"Low",M1136&lt;=50,"Medium",M1136&lt;=90,"High")</f>
        <v>Medium</v>
      </c>
      <c r="U1136" s="7">
        <f>Datos_Limpios[[#This Row],[Number of Complaints or Support]]/Datos_Limpios[[#This Row],[Account Length (in months)]]</f>
        <v>6.8493150684931503E-2</v>
      </c>
      <c r="V1136" s="4" t="str" cm="1">
        <f t="array" ref="V1136">_xlfn.IFS(H1136&lt;30,"Under 30",H1136&lt;66,"Middle Age",H1136&gt;=66,"Senior")</f>
        <v>Middle Age</v>
      </c>
      <c r="W1136" s="4" t="s">
        <v>43</v>
      </c>
    </row>
    <row r="1137" spans="1:23" x14ac:dyDescent="0.3">
      <c r="A1137" s="4" t="s">
        <v>1252</v>
      </c>
      <c r="B1137" s="4" t="s">
        <v>24</v>
      </c>
      <c r="C1137" s="4">
        <v>37</v>
      </c>
      <c r="D1137" s="4">
        <v>0</v>
      </c>
      <c r="E1137" s="4" t="s">
        <v>31</v>
      </c>
      <c r="F1137" s="4" t="s">
        <v>100</v>
      </c>
      <c r="G1137" s="4" t="s">
        <v>33</v>
      </c>
      <c r="H1137" s="4">
        <v>50</v>
      </c>
      <c r="I1137" s="4" t="s">
        <v>24</v>
      </c>
      <c r="J1137" s="4">
        <v>0</v>
      </c>
      <c r="K1137" s="4" t="s">
        <v>34</v>
      </c>
      <c r="L1137" s="4" t="s">
        <v>35</v>
      </c>
      <c r="M1137" s="4">
        <v>39</v>
      </c>
      <c r="P1137" s="5">
        <v>44334</v>
      </c>
      <c r="Q1137" s="6">
        <v>45.280613818117502</v>
      </c>
      <c r="R1137" s="4">
        <v>10</v>
      </c>
      <c r="S1137" s="4" t="str" cm="1">
        <f t="array" ref="S1137">_xlfn.IFS(R1137=0,"None",R1137&lt;3,"Low",R1137&lt;6,"Medium",R1137&lt;=10,"High")</f>
        <v>High</v>
      </c>
      <c r="T1137" s="4" t="str" cm="1">
        <f t="array" ref="T1137">_xlfn.IFS(M1137&lt;=20,"Low",M1137&lt;=50,"Medium",M1137&lt;=90,"High")</f>
        <v>Medium</v>
      </c>
      <c r="U1137" s="7">
        <f>Datos_Limpios[[#This Row],[Number of Complaints or Support]]/Datos_Limpios[[#This Row],[Account Length (in months)]]</f>
        <v>0.27027027027027029</v>
      </c>
      <c r="V1137" s="4" t="str" cm="1">
        <f t="array" ref="V1137">_xlfn.IFS(H1137&lt;30,"Under 30",H1137&lt;66,"Middle Age",H1137&gt;=66,"Senior")</f>
        <v>Middle Age</v>
      </c>
      <c r="W1137" s="4" t="s">
        <v>40</v>
      </c>
    </row>
    <row r="1138" spans="1:23" x14ac:dyDescent="0.3">
      <c r="A1138" s="4" t="s">
        <v>1253</v>
      </c>
      <c r="B1138" s="4" t="s">
        <v>31</v>
      </c>
      <c r="C1138" s="4">
        <v>2</v>
      </c>
      <c r="D1138" s="4">
        <v>3</v>
      </c>
      <c r="E1138" s="4" t="s">
        <v>31</v>
      </c>
      <c r="F1138" s="4" t="s">
        <v>118</v>
      </c>
      <c r="G1138" s="4" t="s">
        <v>33</v>
      </c>
      <c r="H1138" s="4">
        <v>19</v>
      </c>
      <c r="I1138" s="4" t="s">
        <v>24</v>
      </c>
      <c r="J1138" s="4">
        <v>0</v>
      </c>
      <c r="K1138" s="4" t="s">
        <v>27</v>
      </c>
      <c r="L1138" s="4" t="s">
        <v>115</v>
      </c>
      <c r="M1138" s="4">
        <v>28</v>
      </c>
      <c r="N1138" s="4" t="s">
        <v>38</v>
      </c>
      <c r="O1138" s="4" t="s">
        <v>142</v>
      </c>
      <c r="P1138" s="5">
        <v>45107</v>
      </c>
      <c r="Q1138" s="6">
        <v>29.9361781676253</v>
      </c>
      <c r="R1138" s="4">
        <v>4</v>
      </c>
      <c r="S1138" s="4" t="str" cm="1">
        <f t="array" ref="S1138">_xlfn.IFS(R1138=0,"None",R1138&lt;3,"Low",R1138&lt;6,"Medium",R1138&lt;=10,"High")</f>
        <v>Medium</v>
      </c>
      <c r="T1138" s="4" t="str" cm="1">
        <f t="array" ref="T1138">_xlfn.IFS(M1138&lt;=20,"Low",M1138&lt;=50,"Medium",M1138&lt;=90,"High")</f>
        <v>Medium</v>
      </c>
      <c r="U1138" s="7">
        <f>Datos_Limpios[[#This Row],[Number of Complaints or Support]]/Datos_Limpios[[#This Row],[Account Length (in months)]]</f>
        <v>2</v>
      </c>
      <c r="V1138" s="4" t="str" cm="1">
        <f t="array" ref="V1138">_xlfn.IFS(H1138&lt;30,"Under 30",H1138&lt;66,"Middle Age",H1138&gt;=66,"Senior")</f>
        <v>Under 30</v>
      </c>
      <c r="W1138" s="4" t="s">
        <v>47</v>
      </c>
    </row>
    <row r="1139" spans="1:23" x14ac:dyDescent="0.3">
      <c r="A1139" s="4" t="s">
        <v>1254</v>
      </c>
      <c r="B1139" s="4" t="s">
        <v>24</v>
      </c>
      <c r="C1139" s="4">
        <v>19</v>
      </c>
      <c r="D1139" s="4">
        <v>0</v>
      </c>
      <c r="E1139" s="4" t="s">
        <v>31</v>
      </c>
      <c r="F1139" s="4" t="s">
        <v>37</v>
      </c>
      <c r="G1139" s="4" t="s">
        <v>33</v>
      </c>
      <c r="H1139" s="4">
        <v>76</v>
      </c>
      <c r="I1139" s="4" t="s">
        <v>24</v>
      </c>
      <c r="J1139" s="4">
        <v>0</v>
      </c>
      <c r="K1139" s="4" t="s">
        <v>27</v>
      </c>
      <c r="L1139" s="4" t="s">
        <v>35</v>
      </c>
      <c r="M1139" s="4">
        <v>28</v>
      </c>
      <c r="P1139" s="5">
        <v>44588</v>
      </c>
      <c r="Q1139" s="6">
        <v>24.716649079872909</v>
      </c>
      <c r="R1139" s="4">
        <v>4</v>
      </c>
      <c r="S1139" s="4" t="str" cm="1">
        <f t="array" ref="S1139">_xlfn.IFS(R1139=0,"None",R1139&lt;3,"Low",R1139&lt;6,"Medium",R1139&lt;=10,"High")</f>
        <v>Medium</v>
      </c>
      <c r="T1139" s="4" t="str" cm="1">
        <f t="array" ref="T1139">_xlfn.IFS(M1139&lt;=20,"Low",M1139&lt;=50,"Medium",M1139&lt;=90,"High")</f>
        <v>Medium</v>
      </c>
      <c r="U1139" s="7">
        <f>Datos_Limpios[[#This Row],[Number of Complaints or Support]]/Datos_Limpios[[#This Row],[Account Length (in months)]]</f>
        <v>0.21052631578947367</v>
      </c>
      <c r="V1139" s="4" t="str" cm="1">
        <f t="array" ref="V1139">_xlfn.IFS(H1139&lt;30,"Under 30",H1139&lt;66,"Middle Age",H1139&gt;=66,"Senior")</f>
        <v>Senior</v>
      </c>
      <c r="W1139" s="4" t="s">
        <v>40</v>
      </c>
    </row>
    <row r="1140" spans="1:23" x14ac:dyDescent="0.3">
      <c r="A1140" s="4" t="s">
        <v>1255</v>
      </c>
      <c r="B1140" s="4" t="s">
        <v>24</v>
      </c>
      <c r="C1140" s="4">
        <v>14</v>
      </c>
      <c r="D1140" s="4">
        <v>0</v>
      </c>
      <c r="E1140" s="4" t="s">
        <v>24</v>
      </c>
      <c r="F1140" s="4" t="s">
        <v>213</v>
      </c>
      <c r="G1140" s="4" t="s">
        <v>26</v>
      </c>
      <c r="H1140" s="4">
        <v>68</v>
      </c>
      <c r="I1140" s="4" t="s">
        <v>24</v>
      </c>
      <c r="J1140" s="4">
        <v>0</v>
      </c>
      <c r="K1140" s="4" t="s">
        <v>27</v>
      </c>
      <c r="L1140" s="4" t="s">
        <v>35</v>
      </c>
      <c r="M1140" s="4">
        <v>52</v>
      </c>
      <c r="P1140" s="5">
        <v>45059</v>
      </c>
      <c r="Q1140" s="6">
        <v>53.606434694302351</v>
      </c>
      <c r="R1140" s="4">
        <v>7</v>
      </c>
      <c r="S1140" s="4" t="str" cm="1">
        <f t="array" ref="S1140">_xlfn.IFS(R1140=0,"None",R1140&lt;3,"Low",R1140&lt;6,"Medium",R1140&lt;=10,"High")</f>
        <v>High</v>
      </c>
      <c r="T1140" s="4" t="str" cm="1">
        <f t="array" ref="T1140">_xlfn.IFS(M1140&lt;=20,"Low",M1140&lt;=50,"Medium",M1140&lt;=90,"High")</f>
        <v>High</v>
      </c>
      <c r="U1140" s="7">
        <f>Datos_Limpios[[#This Row],[Number of Complaints or Support]]/Datos_Limpios[[#This Row],[Account Length (in months)]]</f>
        <v>0.5</v>
      </c>
      <c r="V1140" s="4" t="str" cm="1">
        <f t="array" ref="V1140">_xlfn.IFS(H1140&lt;30,"Under 30",H1140&lt;66,"Middle Age",H1140&gt;=66,"Senior")</f>
        <v>Senior</v>
      </c>
      <c r="W1140" s="4" t="s">
        <v>47</v>
      </c>
    </row>
    <row r="1141" spans="1:23" x14ac:dyDescent="0.3">
      <c r="A1141" s="4" t="s">
        <v>1256</v>
      </c>
      <c r="B1141" s="4" t="s">
        <v>24</v>
      </c>
      <c r="C1141" s="4">
        <v>26</v>
      </c>
      <c r="D1141" s="4">
        <v>0</v>
      </c>
      <c r="E1141" s="4" t="s">
        <v>31</v>
      </c>
      <c r="F1141" s="4" t="s">
        <v>63</v>
      </c>
      <c r="G1141" s="4" t="s">
        <v>33</v>
      </c>
      <c r="H1141" s="4">
        <v>35</v>
      </c>
      <c r="I1141" s="4" t="s">
        <v>31</v>
      </c>
      <c r="J1141" s="4">
        <v>3</v>
      </c>
      <c r="K1141" s="4" t="s">
        <v>34</v>
      </c>
      <c r="L1141" s="4" t="s">
        <v>28</v>
      </c>
      <c r="M1141" s="4">
        <v>14</v>
      </c>
      <c r="P1141" s="5">
        <v>44382</v>
      </c>
      <c r="Q1141" s="6">
        <v>15.851535428857639</v>
      </c>
      <c r="R1141" s="4">
        <v>6</v>
      </c>
      <c r="S1141" s="4" t="str" cm="1">
        <f t="array" ref="S1141">_xlfn.IFS(R1141=0,"None",R1141&lt;3,"Low",R1141&lt;6,"Medium",R1141&lt;=10,"High")</f>
        <v>High</v>
      </c>
      <c r="T1141" s="4" t="str" cm="1">
        <f t="array" ref="T1141">_xlfn.IFS(M1141&lt;=20,"Low",M1141&lt;=50,"Medium",M1141&lt;=90,"High")</f>
        <v>Low</v>
      </c>
      <c r="U1141" s="7">
        <f>Datos_Limpios[[#This Row],[Number of Complaints or Support]]/Datos_Limpios[[#This Row],[Account Length (in months)]]</f>
        <v>0.23076923076923078</v>
      </c>
      <c r="V1141" s="4" t="str" cm="1">
        <f t="array" ref="V1141">_xlfn.IFS(H1141&lt;30,"Under 30",H1141&lt;66,"Middle Age",H1141&gt;=66,"Senior")</f>
        <v>Middle Age</v>
      </c>
      <c r="W1141" s="4" t="s">
        <v>40</v>
      </c>
    </row>
    <row r="1142" spans="1:23" x14ac:dyDescent="0.3">
      <c r="A1142" s="4" t="s">
        <v>1257</v>
      </c>
      <c r="B1142" s="4" t="s">
        <v>24</v>
      </c>
      <c r="C1142" s="4">
        <v>51</v>
      </c>
      <c r="D1142" s="4">
        <v>0</v>
      </c>
      <c r="E1142" s="4" t="s">
        <v>31</v>
      </c>
      <c r="F1142" s="4" t="s">
        <v>74</v>
      </c>
      <c r="G1142" s="4" t="s">
        <v>26</v>
      </c>
      <c r="H1142" s="4">
        <v>48</v>
      </c>
      <c r="I1142" s="4" t="s">
        <v>24</v>
      </c>
      <c r="J1142" s="4">
        <v>0</v>
      </c>
      <c r="K1142" s="4" t="s">
        <v>34</v>
      </c>
      <c r="L1142" s="4" t="s">
        <v>28</v>
      </c>
      <c r="M1142" s="4">
        <v>32</v>
      </c>
      <c r="P1142" s="5">
        <v>44939</v>
      </c>
      <c r="Q1142" s="6">
        <v>28.200346205320709</v>
      </c>
      <c r="R1142" s="4">
        <v>6</v>
      </c>
      <c r="S1142" s="4" t="str" cm="1">
        <f t="array" ref="S1142">_xlfn.IFS(R1142=0,"None",R1142&lt;3,"Low",R1142&lt;6,"Medium",R1142&lt;=10,"High")</f>
        <v>High</v>
      </c>
      <c r="T1142" s="4" t="str" cm="1">
        <f t="array" ref="T1142">_xlfn.IFS(M1142&lt;=20,"Low",M1142&lt;=50,"Medium",M1142&lt;=90,"High")</f>
        <v>Medium</v>
      </c>
      <c r="U1142" s="7">
        <f>Datos_Limpios[[#This Row],[Number of Complaints or Support]]/Datos_Limpios[[#This Row],[Account Length (in months)]]</f>
        <v>0.11764705882352941</v>
      </c>
      <c r="V1142" s="4" t="str" cm="1">
        <f t="array" ref="V1142">_xlfn.IFS(H1142&lt;30,"Under 30",H1142&lt;66,"Middle Age",H1142&gt;=66,"Senior")</f>
        <v>Middle Age</v>
      </c>
      <c r="W1142" s="4" t="s">
        <v>43</v>
      </c>
    </row>
    <row r="1143" spans="1:23" x14ac:dyDescent="0.3">
      <c r="A1143" s="4" t="s">
        <v>1258</v>
      </c>
      <c r="B1143" s="4" t="s">
        <v>24</v>
      </c>
      <c r="C1143" s="4">
        <v>73</v>
      </c>
      <c r="D1143" s="4">
        <v>0</v>
      </c>
      <c r="E1143" s="4" t="s">
        <v>24</v>
      </c>
      <c r="F1143" s="4" t="s">
        <v>132</v>
      </c>
      <c r="G1143" s="4" t="s">
        <v>33</v>
      </c>
      <c r="H1143" s="4">
        <v>27</v>
      </c>
      <c r="I1143" s="4" t="s">
        <v>31</v>
      </c>
      <c r="J1143" s="4">
        <v>5</v>
      </c>
      <c r="K1143" s="4" t="s">
        <v>46</v>
      </c>
      <c r="L1143" s="4" t="s">
        <v>28</v>
      </c>
      <c r="M1143" s="4">
        <v>38</v>
      </c>
      <c r="P1143" s="5">
        <v>44980</v>
      </c>
      <c r="Q1143" s="6">
        <v>31.623335969899699</v>
      </c>
      <c r="R1143" s="4">
        <v>4</v>
      </c>
      <c r="S1143" s="4" t="str" cm="1">
        <f t="array" ref="S1143">_xlfn.IFS(R1143=0,"None",R1143&lt;3,"Low",R1143&lt;6,"Medium",R1143&lt;=10,"High")</f>
        <v>Medium</v>
      </c>
      <c r="T1143" s="4" t="str" cm="1">
        <f t="array" ref="T1143">_xlfn.IFS(M1143&lt;=20,"Low",M1143&lt;=50,"Medium",M1143&lt;=90,"High")</f>
        <v>Medium</v>
      </c>
      <c r="U1143" s="7">
        <f>Datos_Limpios[[#This Row],[Number of Complaints or Support]]/Datos_Limpios[[#This Row],[Account Length (in months)]]</f>
        <v>5.4794520547945202E-2</v>
      </c>
      <c r="V1143" s="4" t="str" cm="1">
        <f t="array" ref="V1143">_xlfn.IFS(H1143&lt;30,"Under 30",H1143&lt;66,"Middle Age",H1143&gt;=66,"Senior")</f>
        <v>Under 30</v>
      </c>
      <c r="W1143" s="4" t="s">
        <v>43</v>
      </c>
    </row>
    <row r="1144" spans="1:23" x14ac:dyDescent="0.3">
      <c r="A1144" s="4" t="s">
        <v>1259</v>
      </c>
      <c r="B1144" s="4" t="s">
        <v>24</v>
      </c>
      <c r="C1144" s="4">
        <v>75</v>
      </c>
      <c r="D1144" s="4">
        <v>0</v>
      </c>
      <c r="E1144" s="4" t="s">
        <v>24</v>
      </c>
      <c r="F1144" s="4" t="s">
        <v>79</v>
      </c>
      <c r="G1144" s="4" t="s">
        <v>26</v>
      </c>
      <c r="H1144" s="4">
        <v>78</v>
      </c>
      <c r="I1144" s="4" t="s">
        <v>24</v>
      </c>
      <c r="J1144" s="4">
        <v>0</v>
      </c>
      <c r="K1144" s="4" t="s">
        <v>46</v>
      </c>
      <c r="L1144" s="4" t="s">
        <v>28</v>
      </c>
      <c r="M1144" s="4">
        <v>11</v>
      </c>
      <c r="P1144" s="5">
        <v>44875</v>
      </c>
      <c r="Q1144" s="6">
        <v>9.181632251755536</v>
      </c>
      <c r="R1144" s="4">
        <v>7</v>
      </c>
      <c r="S1144" s="4" t="str" cm="1">
        <f t="array" ref="S1144">_xlfn.IFS(R1144=0,"None",R1144&lt;3,"Low",R1144&lt;6,"Medium",R1144&lt;=10,"High")</f>
        <v>High</v>
      </c>
      <c r="T1144" s="4" t="str" cm="1">
        <f t="array" ref="T1144">_xlfn.IFS(M1144&lt;=20,"Low",M1144&lt;=50,"Medium",M1144&lt;=90,"High")</f>
        <v>Low</v>
      </c>
      <c r="U1144" s="7">
        <f>Datos_Limpios[[#This Row],[Number of Complaints or Support]]/Datos_Limpios[[#This Row],[Account Length (in months)]]</f>
        <v>9.3333333333333338E-2</v>
      </c>
      <c r="V1144" s="4" t="str" cm="1">
        <f t="array" ref="V1144">_xlfn.IFS(H1144&lt;30,"Under 30",H1144&lt;66,"Middle Age",H1144&gt;=66,"Senior")</f>
        <v>Senior</v>
      </c>
      <c r="W1144" s="4" t="s">
        <v>43</v>
      </c>
    </row>
    <row r="1145" spans="1:23" x14ac:dyDescent="0.3">
      <c r="A1145" s="4" t="s">
        <v>1260</v>
      </c>
      <c r="B1145" s="4" t="s">
        <v>31</v>
      </c>
      <c r="C1145" s="4">
        <v>7</v>
      </c>
      <c r="D1145" s="4">
        <v>3</v>
      </c>
      <c r="E1145" s="4" t="s">
        <v>24</v>
      </c>
      <c r="F1145" s="4" t="s">
        <v>56</v>
      </c>
      <c r="G1145" s="4" t="s">
        <v>26</v>
      </c>
      <c r="H1145" s="4">
        <v>29</v>
      </c>
      <c r="I1145" s="4" t="s">
        <v>24</v>
      </c>
      <c r="J1145" s="4">
        <v>0</v>
      </c>
      <c r="K1145" s="4" t="s">
        <v>27</v>
      </c>
      <c r="L1145" s="4" t="s">
        <v>35</v>
      </c>
      <c r="M1145" s="4">
        <v>7</v>
      </c>
      <c r="N1145" s="4" t="s">
        <v>75</v>
      </c>
      <c r="O1145" s="4" t="s">
        <v>133</v>
      </c>
      <c r="P1145" s="5">
        <v>45012</v>
      </c>
      <c r="Q1145" s="6">
        <v>6.400817725347804</v>
      </c>
      <c r="R1145" s="4">
        <v>2</v>
      </c>
      <c r="S1145" s="4" t="str" cm="1">
        <f t="array" ref="S1145">_xlfn.IFS(R1145=0,"None",R1145&lt;3,"Low",R1145&lt;6,"Medium",R1145&lt;=10,"High")</f>
        <v>Low</v>
      </c>
      <c r="T1145" s="4" t="str" cm="1">
        <f t="array" ref="T1145">_xlfn.IFS(M1145&lt;=20,"Low",M1145&lt;=50,"Medium",M1145&lt;=90,"High")</f>
        <v>Low</v>
      </c>
      <c r="U1145" s="7">
        <f>Datos_Limpios[[#This Row],[Number of Complaints or Support]]/Datos_Limpios[[#This Row],[Account Length (in months)]]</f>
        <v>0.2857142857142857</v>
      </c>
      <c r="V1145" s="4" t="str" cm="1">
        <f t="array" ref="V1145">_xlfn.IFS(H1145&lt;30,"Under 30",H1145&lt;66,"Middle Age",H1145&gt;=66,"Senior")</f>
        <v>Under 30</v>
      </c>
      <c r="W1145" s="4" t="s">
        <v>29</v>
      </c>
    </row>
    <row r="1146" spans="1:23" x14ac:dyDescent="0.3">
      <c r="A1146" s="4" t="s">
        <v>1261</v>
      </c>
      <c r="B1146" s="4" t="s">
        <v>24</v>
      </c>
      <c r="C1146" s="4">
        <v>41</v>
      </c>
      <c r="D1146" s="4">
        <v>0</v>
      </c>
      <c r="E1146" s="4" t="s">
        <v>24</v>
      </c>
      <c r="F1146" s="4" t="s">
        <v>140</v>
      </c>
      <c r="G1146" s="4" t="s">
        <v>26</v>
      </c>
      <c r="H1146" s="4">
        <v>81</v>
      </c>
      <c r="I1146" s="4" t="s">
        <v>24</v>
      </c>
      <c r="J1146" s="4">
        <v>0</v>
      </c>
      <c r="K1146" s="4" t="s">
        <v>34</v>
      </c>
      <c r="L1146" s="4" t="s">
        <v>35</v>
      </c>
      <c r="M1146" s="4">
        <v>54</v>
      </c>
      <c r="P1146" s="5">
        <v>43853</v>
      </c>
      <c r="Q1146" s="6">
        <v>52.363431585341928</v>
      </c>
      <c r="R1146" s="4">
        <v>2</v>
      </c>
      <c r="S1146" s="4" t="str" cm="1">
        <f t="array" ref="S1146">_xlfn.IFS(R1146=0,"None",R1146&lt;3,"Low",R1146&lt;6,"Medium",R1146&lt;=10,"High")</f>
        <v>Low</v>
      </c>
      <c r="T1146" s="4" t="str" cm="1">
        <f t="array" ref="T1146">_xlfn.IFS(M1146&lt;=20,"Low",M1146&lt;=50,"Medium",M1146&lt;=90,"High")</f>
        <v>High</v>
      </c>
      <c r="U1146" s="7">
        <f>Datos_Limpios[[#This Row],[Number of Complaints or Support]]/Datos_Limpios[[#This Row],[Account Length (in months)]]</f>
        <v>4.878048780487805E-2</v>
      </c>
      <c r="V1146" s="4" t="str" cm="1">
        <f t="array" ref="V1146">_xlfn.IFS(H1146&lt;30,"Under 30",H1146&lt;66,"Middle Age",H1146&gt;=66,"Senior")</f>
        <v>Senior</v>
      </c>
      <c r="W1146" s="4" t="s">
        <v>40</v>
      </c>
    </row>
    <row r="1147" spans="1:23" x14ac:dyDescent="0.3">
      <c r="A1147" s="4" t="s">
        <v>1262</v>
      </c>
      <c r="B1147" s="4" t="s">
        <v>24</v>
      </c>
      <c r="C1147" s="4">
        <v>54</v>
      </c>
      <c r="D1147" s="4">
        <v>0</v>
      </c>
      <c r="E1147" s="4" t="s">
        <v>31</v>
      </c>
      <c r="F1147" s="4" t="s">
        <v>25</v>
      </c>
      <c r="G1147" s="4" t="s">
        <v>26</v>
      </c>
      <c r="H1147" s="4">
        <v>81</v>
      </c>
      <c r="I1147" s="4" t="s">
        <v>24</v>
      </c>
      <c r="J1147" s="4">
        <v>0</v>
      </c>
      <c r="K1147" s="4" t="s">
        <v>46</v>
      </c>
      <c r="L1147" s="4" t="s">
        <v>28</v>
      </c>
      <c r="M1147" s="4">
        <v>62</v>
      </c>
      <c r="P1147" s="5">
        <v>44655</v>
      </c>
      <c r="Q1147" s="6">
        <v>53.829694609328143</v>
      </c>
      <c r="R1147" s="4">
        <v>4</v>
      </c>
      <c r="S1147" s="4" t="str" cm="1">
        <f t="array" ref="S1147">_xlfn.IFS(R1147=0,"None",R1147&lt;3,"Low",R1147&lt;6,"Medium",R1147&lt;=10,"High")</f>
        <v>Medium</v>
      </c>
      <c r="T1147" s="4" t="str" cm="1">
        <f t="array" ref="T1147">_xlfn.IFS(M1147&lt;=20,"Low",M1147&lt;=50,"Medium",M1147&lt;=90,"High")</f>
        <v>High</v>
      </c>
      <c r="U1147" s="7">
        <f>Datos_Limpios[[#This Row],[Number of Complaints or Support]]/Datos_Limpios[[#This Row],[Account Length (in months)]]</f>
        <v>7.407407407407407E-2</v>
      </c>
      <c r="V1147" s="4" t="str" cm="1">
        <f t="array" ref="V1147">_xlfn.IFS(H1147&lt;30,"Under 30",H1147&lt;66,"Middle Age",H1147&gt;=66,"Senior")</f>
        <v>Senior</v>
      </c>
      <c r="W1147" s="4" t="s">
        <v>29</v>
      </c>
    </row>
    <row r="1148" spans="1:23" x14ac:dyDescent="0.3">
      <c r="A1148" s="4" t="s">
        <v>1263</v>
      </c>
      <c r="B1148" s="4" t="s">
        <v>24</v>
      </c>
      <c r="C1148" s="4">
        <v>53</v>
      </c>
      <c r="D1148" s="4">
        <v>2</v>
      </c>
      <c r="E1148" s="4" t="s">
        <v>31</v>
      </c>
      <c r="F1148" s="4" t="s">
        <v>49</v>
      </c>
      <c r="G1148" s="4" t="s">
        <v>26</v>
      </c>
      <c r="H1148" s="4">
        <v>57</v>
      </c>
      <c r="I1148" s="4" t="s">
        <v>24</v>
      </c>
      <c r="J1148" s="4">
        <v>0</v>
      </c>
      <c r="K1148" s="4" t="s">
        <v>34</v>
      </c>
      <c r="L1148" s="4" t="s">
        <v>28</v>
      </c>
      <c r="M1148" s="4">
        <v>59</v>
      </c>
      <c r="P1148" s="5">
        <v>44679</v>
      </c>
      <c r="Q1148" s="6">
        <v>53.856573147260548</v>
      </c>
      <c r="R1148" s="4">
        <v>3</v>
      </c>
      <c r="S1148" s="4" t="str" cm="1">
        <f t="array" ref="S1148">_xlfn.IFS(R1148=0,"None",R1148&lt;3,"Low",R1148&lt;6,"Medium",R1148&lt;=10,"High")</f>
        <v>Medium</v>
      </c>
      <c r="T1148" s="4" t="str" cm="1">
        <f t="array" ref="T1148">_xlfn.IFS(M1148&lt;=20,"Low",M1148&lt;=50,"Medium",M1148&lt;=90,"High")</f>
        <v>High</v>
      </c>
      <c r="U1148" s="7">
        <f>Datos_Limpios[[#This Row],[Number of Complaints or Support]]/Datos_Limpios[[#This Row],[Account Length (in months)]]</f>
        <v>5.6603773584905662E-2</v>
      </c>
      <c r="V1148" s="4" t="str" cm="1">
        <f t="array" ref="V1148">_xlfn.IFS(H1148&lt;30,"Under 30",H1148&lt;66,"Middle Age",H1148&gt;=66,"Senior")</f>
        <v>Middle Age</v>
      </c>
      <c r="W1148" s="4" t="s">
        <v>29</v>
      </c>
    </row>
    <row r="1149" spans="1:23" x14ac:dyDescent="0.3">
      <c r="A1149" s="4" t="s">
        <v>1264</v>
      </c>
      <c r="B1149" s="4" t="s">
        <v>24</v>
      </c>
      <c r="C1149" s="4">
        <v>54</v>
      </c>
      <c r="D1149" s="4">
        <v>0</v>
      </c>
      <c r="E1149" s="4" t="s">
        <v>24</v>
      </c>
      <c r="F1149" s="4" t="s">
        <v>159</v>
      </c>
      <c r="G1149" s="4" t="s">
        <v>26</v>
      </c>
      <c r="H1149" s="4">
        <v>51</v>
      </c>
      <c r="I1149" s="4" t="s">
        <v>31</v>
      </c>
      <c r="J1149" s="4">
        <v>2</v>
      </c>
      <c r="K1149" s="4" t="s">
        <v>46</v>
      </c>
      <c r="L1149" s="4" t="s">
        <v>35</v>
      </c>
      <c r="M1149" s="4">
        <v>8</v>
      </c>
      <c r="P1149" s="5">
        <v>44621</v>
      </c>
      <c r="Q1149" s="6">
        <v>8.2738608242575786</v>
      </c>
      <c r="R1149" s="4">
        <v>7</v>
      </c>
      <c r="S1149" s="4" t="str" cm="1">
        <f t="array" ref="S1149">_xlfn.IFS(R1149=0,"None",R1149&lt;3,"Low",R1149&lt;6,"Medium",R1149&lt;=10,"High")</f>
        <v>High</v>
      </c>
      <c r="T1149" s="4" t="str" cm="1">
        <f t="array" ref="T1149">_xlfn.IFS(M1149&lt;=20,"Low",M1149&lt;=50,"Medium",M1149&lt;=90,"High")</f>
        <v>Low</v>
      </c>
      <c r="U1149" s="7">
        <f>Datos_Limpios[[#This Row],[Number of Complaints or Support]]/Datos_Limpios[[#This Row],[Account Length (in months)]]</f>
        <v>0.12962962962962962</v>
      </c>
      <c r="V1149" s="4" t="str" cm="1">
        <f t="array" ref="V1149">_xlfn.IFS(H1149&lt;30,"Under 30",H1149&lt;66,"Middle Age",H1149&gt;=66,"Senior")</f>
        <v>Middle Age</v>
      </c>
      <c r="W1149" s="4" t="s">
        <v>29</v>
      </c>
    </row>
    <row r="1150" spans="1:23" x14ac:dyDescent="0.3">
      <c r="A1150" s="4" t="s">
        <v>1265</v>
      </c>
      <c r="B1150" s="4" t="s">
        <v>24</v>
      </c>
      <c r="C1150" s="4">
        <v>23</v>
      </c>
      <c r="D1150" s="4">
        <v>2</v>
      </c>
      <c r="E1150" s="4" t="s">
        <v>24</v>
      </c>
      <c r="F1150" s="4" t="s">
        <v>147</v>
      </c>
      <c r="G1150" s="4" t="s">
        <v>33</v>
      </c>
      <c r="H1150" s="4">
        <v>61</v>
      </c>
      <c r="I1150" s="4" t="s">
        <v>24</v>
      </c>
      <c r="J1150" s="4">
        <v>0</v>
      </c>
      <c r="K1150" s="4" t="s">
        <v>34</v>
      </c>
      <c r="L1150" s="4" t="s">
        <v>28</v>
      </c>
      <c r="M1150" s="4">
        <v>12</v>
      </c>
      <c r="P1150" s="5">
        <v>45090</v>
      </c>
      <c r="Q1150" s="6">
        <v>11.740561701291909</v>
      </c>
      <c r="R1150" s="4">
        <v>6</v>
      </c>
      <c r="S1150" s="4" t="str" cm="1">
        <f t="array" ref="S1150">_xlfn.IFS(R1150=0,"None",R1150&lt;3,"Low",R1150&lt;6,"Medium",R1150&lt;=10,"High")</f>
        <v>High</v>
      </c>
      <c r="T1150" s="4" t="str" cm="1">
        <f t="array" ref="T1150">_xlfn.IFS(M1150&lt;=20,"Low",M1150&lt;=50,"Medium",M1150&lt;=90,"High")</f>
        <v>Low</v>
      </c>
      <c r="U1150" s="7">
        <f>Datos_Limpios[[#This Row],[Number of Complaints or Support]]/Datos_Limpios[[#This Row],[Account Length (in months)]]</f>
        <v>0.2608695652173913</v>
      </c>
      <c r="V1150" s="4" t="str" cm="1">
        <f t="array" ref="V1150">_xlfn.IFS(H1150&lt;30,"Under 30",H1150&lt;66,"Middle Age",H1150&gt;=66,"Senior")</f>
        <v>Middle Age</v>
      </c>
      <c r="W1150" s="4" t="s">
        <v>43</v>
      </c>
    </row>
    <row r="1151" spans="1:23" x14ac:dyDescent="0.3">
      <c r="A1151" s="4" t="s">
        <v>1266</v>
      </c>
      <c r="B1151" s="4" t="s">
        <v>31</v>
      </c>
      <c r="C1151" s="4">
        <v>1</v>
      </c>
      <c r="D1151" s="4">
        <v>0</v>
      </c>
      <c r="E1151" s="4" t="s">
        <v>31</v>
      </c>
      <c r="F1151" s="4" t="s">
        <v>159</v>
      </c>
      <c r="G1151" s="4" t="s">
        <v>26</v>
      </c>
      <c r="H1151" s="4">
        <v>68</v>
      </c>
      <c r="I1151" s="4" t="s">
        <v>24</v>
      </c>
      <c r="J1151" s="4">
        <v>0</v>
      </c>
      <c r="K1151" s="4" t="s">
        <v>27</v>
      </c>
      <c r="L1151" s="4" t="s">
        <v>35</v>
      </c>
      <c r="M1151" s="4">
        <v>32</v>
      </c>
      <c r="N1151" s="4" t="s">
        <v>66</v>
      </c>
      <c r="O1151" s="4" t="s">
        <v>779</v>
      </c>
      <c r="P1151" s="5">
        <v>44063</v>
      </c>
      <c r="Q1151" s="6">
        <v>37.162285206804533</v>
      </c>
      <c r="R1151" s="4">
        <v>8</v>
      </c>
      <c r="S1151" s="4" t="str" cm="1">
        <f t="array" ref="S1151">_xlfn.IFS(R1151=0,"None",R1151&lt;3,"Low",R1151&lt;6,"Medium",R1151&lt;=10,"High")</f>
        <v>High</v>
      </c>
      <c r="T1151" s="4" t="str" cm="1">
        <f t="array" ref="T1151">_xlfn.IFS(M1151&lt;=20,"Low",M1151&lt;=50,"Medium",M1151&lt;=90,"High")</f>
        <v>Medium</v>
      </c>
      <c r="U1151" s="7">
        <f>Datos_Limpios[[#This Row],[Number of Complaints or Support]]/Datos_Limpios[[#This Row],[Account Length (in months)]]</f>
        <v>8</v>
      </c>
      <c r="V1151" s="4" t="str" cm="1">
        <f t="array" ref="V1151">_xlfn.IFS(H1151&lt;30,"Under 30",H1151&lt;66,"Middle Age",H1151&gt;=66,"Senior")</f>
        <v>Senior</v>
      </c>
      <c r="W1151" s="4" t="s">
        <v>29</v>
      </c>
    </row>
    <row r="1152" spans="1:23" x14ac:dyDescent="0.3">
      <c r="A1152" s="4" t="s">
        <v>1267</v>
      </c>
      <c r="B1152" s="4" t="s">
        <v>24</v>
      </c>
      <c r="C1152" s="4">
        <v>67</v>
      </c>
      <c r="D1152" s="4">
        <v>0</v>
      </c>
      <c r="E1152" s="4" t="s">
        <v>31</v>
      </c>
      <c r="F1152" s="4" t="s">
        <v>32</v>
      </c>
      <c r="G1152" s="4" t="s">
        <v>33</v>
      </c>
      <c r="H1152" s="4">
        <v>41</v>
      </c>
      <c r="I1152" s="4" t="s">
        <v>24</v>
      </c>
      <c r="J1152" s="4">
        <v>0</v>
      </c>
      <c r="K1152" s="4" t="s">
        <v>46</v>
      </c>
      <c r="L1152" s="4" t="s">
        <v>35</v>
      </c>
      <c r="M1152" s="4">
        <v>32</v>
      </c>
      <c r="P1152" s="5">
        <v>44029</v>
      </c>
      <c r="Q1152" s="6">
        <v>34.389314031393937</v>
      </c>
      <c r="R1152" s="4">
        <v>0</v>
      </c>
      <c r="S1152" s="4" t="str" cm="1">
        <f t="array" ref="S1152">_xlfn.IFS(R1152=0,"None",R1152&lt;3,"Low",R1152&lt;6,"Medium",R1152&lt;=10,"High")</f>
        <v>None</v>
      </c>
      <c r="T1152" s="4" t="str" cm="1">
        <f t="array" ref="T1152">_xlfn.IFS(M1152&lt;=20,"Low",M1152&lt;=50,"Medium",M1152&lt;=90,"High")</f>
        <v>Medium</v>
      </c>
      <c r="U1152" s="7">
        <f>Datos_Limpios[[#This Row],[Number of Complaints or Support]]/Datos_Limpios[[#This Row],[Account Length (in months)]]</f>
        <v>0</v>
      </c>
      <c r="V1152" s="4" t="str" cm="1">
        <f t="array" ref="V1152">_xlfn.IFS(H1152&lt;30,"Under 30",H1152&lt;66,"Middle Age",H1152&gt;=66,"Senior")</f>
        <v>Middle Age</v>
      </c>
      <c r="W1152" s="4" t="s">
        <v>29</v>
      </c>
    </row>
    <row r="1153" spans="1:23" x14ac:dyDescent="0.3">
      <c r="A1153" s="4" t="s">
        <v>1268</v>
      </c>
      <c r="B1153" s="4" t="s">
        <v>24</v>
      </c>
      <c r="C1153" s="4">
        <v>18</v>
      </c>
      <c r="D1153" s="4">
        <v>1</v>
      </c>
      <c r="E1153" s="4" t="s">
        <v>31</v>
      </c>
      <c r="F1153" s="4" t="s">
        <v>147</v>
      </c>
      <c r="G1153" s="4" t="s">
        <v>26</v>
      </c>
      <c r="H1153" s="4">
        <v>60</v>
      </c>
      <c r="I1153" s="4" t="s">
        <v>24</v>
      </c>
      <c r="J1153" s="4">
        <v>0</v>
      </c>
      <c r="K1153" s="4" t="s">
        <v>27</v>
      </c>
      <c r="L1153" s="4" t="s">
        <v>28</v>
      </c>
      <c r="M1153" s="4">
        <v>53</v>
      </c>
      <c r="P1153" s="5">
        <v>45184</v>
      </c>
      <c r="Q1153" s="6">
        <v>49.879436753136773</v>
      </c>
      <c r="R1153" s="4">
        <v>10</v>
      </c>
      <c r="S1153" s="4" t="str" cm="1">
        <f t="array" ref="S1153">_xlfn.IFS(R1153=0,"None",R1153&lt;3,"Low",R1153&lt;6,"Medium",R1153&lt;=10,"High")</f>
        <v>High</v>
      </c>
      <c r="T1153" s="4" t="str" cm="1">
        <f t="array" ref="T1153">_xlfn.IFS(M1153&lt;=20,"Low",M1153&lt;=50,"Medium",M1153&lt;=90,"High")</f>
        <v>High</v>
      </c>
      <c r="U1153" s="7">
        <f>Datos_Limpios[[#This Row],[Number of Complaints or Support]]/Datos_Limpios[[#This Row],[Account Length (in months)]]</f>
        <v>0.55555555555555558</v>
      </c>
      <c r="V1153" s="4" t="str" cm="1">
        <f t="array" ref="V1153">_xlfn.IFS(H1153&lt;30,"Under 30",H1153&lt;66,"Middle Age",H1153&gt;=66,"Senior")</f>
        <v>Middle Age</v>
      </c>
      <c r="W1153" s="4" t="s">
        <v>43</v>
      </c>
    </row>
    <row r="1154" spans="1:23" x14ac:dyDescent="0.3">
      <c r="A1154" s="4" t="s">
        <v>1269</v>
      </c>
      <c r="B1154" s="4" t="s">
        <v>24</v>
      </c>
      <c r="C1154" s="4">
        <v>61</v>
      </c>
      <c r="D1154" s="4">
        <v>2</v>
      </c>
      <c r="E1154" s="4" t="s">
        <v>31</v>
      </c>
      <c r="F1154" s="4" t="s">
        <v>85</v>
      </c>
      <c r="G1154" s="4" t="s">
        <v>33</v>
      </c>
      <c r="H1154" s="4">
        <v>49</v>
      </c>
      <c r="I1154" s="4" t="s">
        <v>24</v>
      </c>
      <c r="J1154" s="4">
        <v>0</v>
      </c>
      <c r="K1154" s="4" t="s">
        <v>46</v>
      </c>
      <c r="L1154" s="4" t="s">
        <v>28</v>
      </c>
      <c r="M1154" s="4">
        <v>40</v>
      </c>
      <c r="P1154" s="5">
        <v>45011</v>
      </c>
      <c r="Q1154" s="6">
        <v>42.800172855725712</v>
      </c>
      <c r="R1154" s="4">
        <v>5</v>
      </c>
      <c r="S1154" s="4" t="str" cm="1">
        <f t="array" ref="S1154">_xlfn.IFS(R1154=0,"None",R1154&lt;3,"Low",R1154&lt;6,"Medium",R1154&lt;=10,"High")</f>
        <v>Medium</v>
      </c>
      <c r="T1154" s="4" t="str" cm="1">
        <f t="array" ref="T1154">_xlfn.IFS(M1154&lt;=20,"Low",M1154&lt;=50,"Medium",M1154&lt;=90,"High")</f>
        <v>Medium</v>
      </c>
      <c r="U1154" s="7">
        <f>Datos_Limpios[[#This Row],[Number of Complaints or Support]]/Datos_Limpios[[#This Row],[Account Length (in months)]]</f>
        <v>8.1967213114754092E-2</v>
      </c>
      <c r="V1154" s="4" t="str" cm="1">
        <f t="array" ref="V1154">_xlfn.IFS(H1154&lt;30,"Under 30",H1154&lt;66,"Middle Age",H1154&gt;=66,"Senior")</f>
        <v>Middle Age</v>
      </c>
      <c r="W1154" s="4" t="s">
        <v>43</v>
      </c>
    </row>
    <row r="1155" spans="1:23" x14ac:dyDescent="0.3">
      <c r="A1155" s="4" t="s">
        <v>1270</v>
      </c>
      <c r="B1155" s="4" t="s">
        <v>24</v>
      </c>
      <c r="C1155" s="4">
        <v>5</v>
      </c>
      <c r="D1155" s="4">
        <v>0</v>
      </c>
      <c r="E1155" s="4" t="s">
        <v>24</v>
      </c>
      <c r="F1155" s="4" t="s">
        <v>56</v>
      </c>
      <c r="G1155" s="4" t="s">
        <v>33</v>
      </c>
      <c r="H1155" s="4">
        <v>60</v>
      </c>
      <c r="I1155" s="4" t="s">
        <v>31</v>
      </c>
      <c r="J1155" s="4">
        <v>6</v>
      </c>
      <c r="K1155" s="4" t="s">
        <v>46</v>
      </c>
      <c r="L1155" s="4" t="s">
        <v>28</v>
      </c>
      <c r="M1155" s="4">
        <v>8</v>
      </c>
      <c r="P1155" s="5">
        <v>44278</v>
      </c>
      <c r="Q1155" s="6">
        <v>6.6223476749659218</v>
      </c>
      <c r="R1155" s="4">
        <v>5</v>
      </c>
      <c r="S1155" s="4" t="str" cm="1">
        <f t="array" ref="S1155">_xlfn.IFS(R1155=0,"None",R1155&lt;3,"Low",R1155&lt;6,"Medium",R1155&lt;=10,"High")</f>
        <v>Medium</v>
      </c>
      <c r="T1155" s="4" t="str" cm="1">
        <f t="array" ref="T1155">_xlfn.IFS(M1155&lt;=20,"Low",M1155&lt;=50,"Medium",M1155&lt;=90,"High")</f>
        <v>Low</v>
      </c>
      <c r="U1155" s="7">
        <f>Datos_Limpios[[#This Row],[Number of Complaints or Support]]/Datos_Limpios[[#This Row],[Account Length (in months)]]</f>
        <v>1</v>
      </c>
      <c r="V1155" s="4" t="str" cm="1">
        <f t="array" ref="V1155">_xlfn.IFS(H1155&lt;30,"Under 30",H1155&lt;66,"Middle Age",H1155&gt;=66,"Senior")</f>
        <v>Middle Age</v>
      </c>
      <c r="W1155" s="4" t="s">
        <v>29</v>
      </c>
    </row>
    <row r="1156" spans="1:23" x14ac:dyDescent="0.3">
      <c r="A1156" s="4" t="s">
        <v>1271</v>
      </c>
      <c r="B1156" s="4" t="s">
        <v>24</v>
      </c>
      <c r="C1156" s="4">
        <v>9</v>
      </c>
      <c r="D1156" s="4">
        <v>0</v>
      </c>
      <c r="E1156" s="4" t="s">
        <v>24</v>
      </c>
      <c r="F1156" s="4" t="s">
        <v>140</v>
      </c>
      <c r="G1156" s="4" t="s">
        <v>33</v>
      </c>
      <c r="H1156" s="4">
        <v>29</v>
      </c>
      <c r="I1156" s="4" t="s">
        <v>24</v>
      </c>
      <c r="J1156" s="4">
        <v>0</v>
      </c>
      <c r="K1156" s="4" t="s">
        <v>46</v>
      </c>
      <c r="L1156" s="4" t="s">
        <v>28</v>
      </c>
      <c r="M1156" s="4">
        <v>10</v>
      </c>
      <c r="P1156" s="5">
        <v>44947</v>
      </c>
      <c r="Q1156" s="6">
        <v>10.89016039187938</v>
      </c>
      <c r="R1156" s="4">
        <v>6</v>
      </c>
      <c r="S1156" s="4" t="str" cm="1">
        <f t="array" ref="S1156">_xlfn.IFS(R1156=0,"None",R1156&lt;3,"Low",R1156&lt;6,"Medium",R1156&lt;=10,"High")</f>
        <v>High</v>
      </c>
      <c r="T1156" s="4" t="str" cm="1">
        <f t="array" ref="T1156">_xlfn.IFS(M1156&lt;=20,"Low",M1156&lt;=50,"Medium",M1156&lt;=90,"High")</f>
        <v>Low</v>
      </c>
      <c r="U1156" s="7">
        <f>Datos_Limpios[[#This Row],[Number of Complaints or Support]]/Datos_Limpios[[#This Row],[Account Length (in months)]]</f>
        <v>0.66666666666666663</v>
      </c>
      <c r="V1156" s="4" t="str" cm="1">
        <f t="array" ref="V1156">_xlfn.IFS(H1156&lt;30,"Under 30",H1156&lt;66,"Middle Age",H1156&gt;=66,"Senior")</f>
        <v>Under 30</v>
      </c>
      <c r="W1156" s="4" t="s">
        <v>40</v>
      </c>
    </row>
    <row r="1157" spans="1:23" x14ac:dyDescent="0.3">
      <c r="A1157" s="4" t="s">
        <v>1272</v>
      </c>
      <c r="B1157" s="4" t="s">
        <v>24</v>
      </c>
      <c r="C1157" s="4">
        <v>61</v>
      </c>
      <c r="D1157" s="4">
        <v>0</v>
      </c>
      <c r="E1157" s="4" t="s">
        <v>24</v>
      </c>
      <c r="F1157" s="4" t="s">
        <v>58</v>
      </c>
      <c r="G1157" s="4" t="s">
        <v>33</v>
      </c>
      <c r="H1157" s="4">
        <v>78</v>
      </c>
      <c r="I1157" s="4" t="s">
        <v>31</v>
      </c>
      <c r="J1157" s="4">
        <v>5</v>
      </c>
      <c r="K1157" s="4" t="s">
        <v>34</v>
      </c>
      <c r="L1157" s="4" t="s">
        <v>35</v>
      </c>
      <c r="M1157" s="4">
        <v>8</v>
      </c>
      <c r="P1157" s="5">
        <v>44328</v>
      </c>
      <c r="Q1157" s="6">
        <v>7.1807291294799436</v>
      </c>
      <c r="R1157" s="4">
        <v>6</v>
      </c>
      <c r="S1157" s="4" t="str" cm="1">
        <f t="array" ref="S1157">_xlfn.IFS(R1157=0,"None",R1157&lt;3,"Low",R1157&lt;6,"Medium",R1157&lt;=10,"High")</f>
        <v>High</v>
      </c>
      <c r="T1157" s="4" t="str" cm="1">
        <f t="array" ref="T1157">_xlfn.IFS(M1157&lt;=20,"Low",M1157&lt;=50,"Medium",M1157&lt;=90,"High")</f>
        <v>Low</v>
      </c>
      <c r="U1157" s="7">
        <f>Datos_Limpios[[#This Row],[Number of Complaints or Support]]/Datos_Limpios[[#This Row],[Account Length (in months)]]</f>
        <v>9.8360655737704916E-2</v>
      </c>
      <c r="V1157" s="4" t="str" cm="1">
        <f t="array" ref="V1157">_xlfn.IFS(H1157&lt;30,"Under 30",H1157&lt;66,"Middle Age",H1157&gt;=66,"Senior")</f>
        <v>Senior</v>
      </c>
      <c r="W1157" s="4" t="s">
        <v>29</v>
      </c>
    </row>
    <row r="1158" spans="1:23" x14ac:dyDescent="0.3">
      <c r="A1158" s="4" t="s">
        <v>1273</v>
      </c>
      <c r="B1158" s="4" t="s">
        <v>31</v>
      </c>
      <c r="C1158" s="4">
        <v>1</v>
      </c>
      <c r="D1158" s="4">
        <v>3</v>
      </c>
      <c r="E1158" s="4" t="s">
        <v>24</v>
      </c>
      <c r="F1158" s="4" t="s">
        <v>209</v>
      </c>
      <c r="G1158" s="4" t="s">
        <v>26</v>
      </c>
      <c r="H1158" s="4">
        <v>33</v>
      </c>
      <c r="I1158" s="4" t="s">
        <v>24</v>
      </c>
      <c r="J1158" s="4">
        <v>0</v>
      </c>
      <c r="K1158" s="4" t="s">
        <v>27</v>
      </c>
      <c r="L1158" s="4" t="s">
        <v>35</v>
      </c>
      <c r="M1158" s="4">
        <v>11</v>
      </c>
      <c r="N1158" s="4" t="s">
        <v>75</v>
      </c>
      <c r="O1158" s="4" t="s">
        <v>133</v>
      </c>
      <c r="P1158" s="5">
        <v>45103</v>
      </c>
      <c r="Q1158" s="6">
        <v>9.4235076088429821</v>
      </c>
      <c r="R1158" s="4">
        <v>10</v>
      </c>
      <c r="S1158" s="4" t="str" cm="1">
        <f t="array" ref="S1158">_xlfn.IFS(R1158=0,"None",R1158&lt;3,"Low",R1158&lt;6,"Medium",R1158&lt;=10,"High")</f>
        <v>High</v>
      </c>
      <c r="T1158" s="4" t="str" cm="1">
        <f t="array" ref="T1158">_xlfn.IFS(M1158&lt;=20,"Low",M1158&lt;=50,"Medium",M1158&lt;=90,"High")</f>
        <v>Low</v>
      </c>
      <c r="U1158" s="7">
        <f>Datos_Limpios[[#This Row],[Number of Complaints or Support]]/Datos_Limpios[[#This Row],[Account Length (in months)]]</f>
        <v>10</v>
      </c>
      <c r="V1158" s="4" t="str" cm="1">
        <f t="array" ref="V1158">_xlfn.IFS(H1158&lt;30,"Under 30",H1158&lt;66,"Middle Age",H1158&gt;=66,"Senior")</f>
        <v>Middle Age</v>
      </c>
      <c r="W1158" s="4" t="s">
        <v>40</v>
      </c>
    </row>
    <row r="1159" spans="1:23" x14ac:dyDescent="0.3">
      <c r="A1159" s="4" t="s">
        <v>1274</v>
      </c>
      <c r="B1159" s="4" t="s">
        <v>24</v>
      </c>
      <c r="C1159" s="4">
        <v>2</v>
      </c>
      <c r="D1159" s="4">
        <v>0</v>
      </c>
      <c r="E1159" s="4" t="s">
        <v>24</v>
      </c>
      <c r="F1159" s="4" t="s">
        <v>68</v>
      </c>
      <c r="G1159" s="4" t="s">
        <v>33</v>
      </c>
      <c r="H1159" s="4">
        <v>24</v>
      </c>
      <c r="I1159" s="4" t="s">
        <v>24</v>
      </c>
      <c r="J1159" s="4">
        <v>0</v>
      </c>
      <c r="K1159" s="4" t="s">
        <v>27</v>
      </c>
      <c r="L1159" s="4" t="s">
        <v>28</v>
      </c>
      <c r="M1159" s="4">
        <v>10</v>
      </c>
      <c r="P1159" s="5">
        <v>44578</v>
      </c>
      <c r="Q1159" s="6">
        <v>11.05853968066137</v>
      </c>
      <c r="R1159" s="4">
        <v>6</v>
      </c>
      <c r="S1159" s="4" t="str" cm="1">
        <f t="array" ref="S1159">_xlfn.IFS(R1159=0,"None",R1159&lt;3,"Low",R1159&lt;6,"Medium",R1159&lt;=10,"High")</f>
        <v>High</v>
      </c>
      <c r="T1159" s="4" t="str" cm="1">
        <f t="array" ref="T1159">_xlfn.IFS(M1159&lt;=20,"Low",M1159&lt;=50,"Medium",M1159&lt;=90,"High")</f>
        <v>Low</v>
      </c>
      <c r="U1159" s="7">
        <f>Datos_Limpios[[#This Row],[Number of Complaints or Support]]/Datos_Limpios[[#This Row],[Account Length (in months)]]</f>
        <v>3</v>
      </c>
      <c r="V1159" s="4" t="str" cm="1">
        <f t="array" ref="V1159">_xlfn.IFS(H1159&lt;30,"Under 30",H1159&lt;66,"Middle Age",H1159&gt;=66,"Senior")</f>
        <v>Under 30</v>
      </c>
      <c r="W1159" s="4" t="s">
        <v>40</v>
      </c>
    </row>
    <row r="1160" spans="1:23" x14ac:dyDescent="0.3">
      <c r="A1160" s="4" t="s">
        <v>1275</v>
      </c>
      <c r="B1160" s="4" t="s">
        <v>24</v>
      </c>
      <c r="C1160" s="4">
        <v>47</v>
      </c>
      <c r="D1160" s="4">
        <v>0</v>
      </c>
      <c r="E1160" s="4" t="s">
        <v>31</v>
      </c>
      <c r="F1160" s="4" t="s">
        <v>98</v>
      </c>
      <c r="G1160" s="4" t="s">
        <v>26</v>
      </c>
      <c r="H1160" s="4">
        <v>20</v>
      </c>
      <c r="I1160" s="4" t="s">
        <v>24</v>
      </c>
      <c r="J1160" s="4">
        <v>0</v>
      </c>
      <c r="K1160" s="4" t="s">
        <v>46</v>
      </c>
      <c r="L1160" s="4" t="s">
        <v>35</v>
      </c>
      <c r="M1160" s="4">
        <v>63</v>
      </c>
      <c r="P1160" s="5">
        <v>44341</v>
      </c>
      <c r="Q1160" s="6">
        <v>59.175811345401598</v>
      </c>
      <c r="R1160" s="4">
        <v>4</v>
      </c>
      <c r="S1160" s="4" t="str" cm="1">
        <f t="array" ref="S1160">_xlfn.IFS(R1160=0,"None",R1160&lt;3,"Low",R1160&lt;6,"Medium",R1160&lt;=10,"High")</f>
        <v>Medium</v>
      </c>
      <c r="T1160" s="4" t="str" cm="1">
        <f t="array" ref="T1160">_xlfn.IFS(M1160&lt;=20,"Low",M1160&lt;=50,"Medium",M1160&lt;=90,"High")</f>
        <v>High</v>
      </c>
      <c r="U1160" s="7">
        <f>Datos_Limpios[[#This Row],[Number of Complaints or Support]]/Datos_Limpios[[#This Row],[Account Length (in months)]]</f>
        <v>8.5106382978723402E-2</v>
      </c>
      <c r="V1160" s="4" t="str" cm="1">
        <f t="array" ref="V1160">_xlfn.IFS(H1160&lt;30,"Under 30",H1160&lt;66,"Middle Age",H1160&gt;=66,"Senior")</f>
        <v>Under 30</v>
      </c>
      <c r="W1160" s="4" t="s">
        <v>29</v>
      </c>
    </row>
    <row r="1161" spans="1:23" x14ac:dyDescent="0.3">
      <c r="A1161" s="4" t="s">
        <v>1276</v>
      </c>
      <c r="B1161" s="4" t="s">
        <v>31</v>
      </c>
      <c r="C1161" s="4">
        <v>12</v>
      </c>
      <c r="D1161" s="4">
        <v>3</v>
      </c>
      <c r="E1161" s="4" t="s">
        <v>24</v>
      </c>
      <c r="F1161" s="4" t="s">
        <v>183</v>
      </c>
      <c r="G1161" s="4" t="s">
        <v>26</v>
      </c>
      <c r="H1161" s="4">
        <v>37</v>
      </c>
      <c r="I1161" s="4" t="s">
        <v>31</v>
      </c>
      <c r="J1161" s="4">
        <v>5</v>
      </c>
      <c r="K1161" s="4" t="s">
        <v>27</v>
      </c>
      <c r="L1161" s="4" t="s">
        <v>35</v>
      </c>
      <c r="M1161" s="4">
        <v>29</v>
      </c>
      <c r="N1161" s="4" t="s">
        <v>75</v>
      </c>
      <c r="O1161" s="4" t="s">
        <v>133</v>
      </c>
      <c r="P1161" s="5">
        <v>44785</v>
      </c>
      <c r="Q1161" s="6">
        <v>24.555905267780052</v>
      </c>
      <c r="R1161" s="4">
        <v>0</v>
      </c>
      <c r="S1161" s="4" t="str" cm="1">
        <f t="array" ref="S1161">_xlfn.IFS(R1161=0,"None",R1161&lt;3,"Low",R1161&lt;6,"Medium",R1161&lt;=10,"High")</f>
        <v>None</v>
      </c>
      <c r="T1161" s="4" t="str" cm="1">
        <f t="array" ref="T1161">_xlfn.IFS(M1161&lt;=20,"Low",M1161&lt;=50,"Medium",M1161&lt;=90,"High")</f>
        <v>Medium</v>
      </c>
      <c r="U1161" s="7">
        <f>Datos_Limpios[[#This Row],[Number of Complaints or Support]]/Datos_Limpios[[#This Row],[Account Length (in months)]]</f>
        <v>0</v>
      </c>
      <c r="V1161" s="4" t="str" cm="1">
        <f t="array" ref="V1161">_xlfn.IFS(H1161&lt;30,"Under 30",H1161&lt;66,"Middle Age",H1161&gt;=66,"Senior")</f>
        <v>Middle Age</v>
      </c>
      <c r="W1161" s="4" t="s">
        <v>43</v>
      </c>
    </row>
    <row r="1162" spans="1:23" x14ac:dyDescent="0.3">
      <c r="A1162" s="4" t="s">
        <v>1277</v>
      </c>
      <c r="B1162" s="4" t="s">
        <v>24</v>
      </c>
      <c r="C1162" s="4">
        <v>74</v>
      </c>
      <c r="D1162" s="4">
        <v>1</v>
      </c>
      <c r="E1162" s="4" t="s">
        <v>24</v>
      </c>
      <c r="F1162" s="4" t="s">
        <v>54</v>
      </c>
      <c r="G1162" s="4" t="s">
        <v>26</v>
      </c>
      <c r="H1162" s="4">
        <v>58</v>
      </c>
      <c r="I1162" s="4" t="s">
        <v>31</v>
      </c>
      <c r="J1162" s="4">
        <v>4</v>
      </c>
      <c r="K1162" s="4" t="s">
        <v>46</v>
      </c>
      <c r="L1162" s="4" t="s">
        <v>35</v>
      </c>
      <c r="M1162" s="4">
        <v>30</v>
      </c>
      <c r="P1162" s="5">
        <v>44861</v>
      </c>
      <c r="Q1162" s="6">
        <v>35.68726001669404</v>
      </c>
      <c r="R1162" s="4">
        <v>2</v>
      </c>
      <c r="S1162" s="4" t="str" cm="1">
        <f t="array" ref="S1162">_xlfn.IFS(R1162=0,"None",R1162&lt;3,"Low",R1162&lt;6,"Medium",R1162&lt;=10,"High")</f>
        <v>Low</v>
      </c>
      <c r="T1162" s="4" t="str" cm="1">
        <f t="array" ref="T1162">_xlfn.IFS(M1162&lt;=20,"Low",M1162&lt;=50,"Medium",M1162&lt;=90,"High")</f>
        <v>Medium</v>
      </c>
      <c r="U1162" s="7">
        <f>Datos_Limpios[[#This Row],[Number of Complaints or Support]]/Datos_Limpios[[#This Row],[Account Length (in months)]]</f>
        <v>2.7027027027027029E-2</v>
      </c>
      <c r="V1162" s="4" t="str" cm="1">
        <f t="array" ref="V1162">_xlfn.IFS(H1162&lt;30,"Under 30",H1162&lt;66,"Middle Age",H1162&gt;=66,"Senior")</f>
        <v>Middle Age</v>
      </c>
      <c r="W1162" s="4" t="s">
        <v>43</v>
      </c>
    </row>
    <row r="1163" spans="1:23" x14ac:dyDescent="0.3">
      <c r="A1163" s="4" t="s">
        <v>1278</v>
      </c>
      <c r="B1163" s="4" t="s">
        <v>24</v>
      </c>
      <c r="C1163" s="4">
        <v>12</v>
      </c>
      <c r="D1163" s="4">
        <v>2</v>
      </c>
      <c r="E1163" s="4" t="s">
        <v>24</v>
      </c>
      <c r="F1163" s="4" t="s">
        <v>42</v>
      </c>
      <c r="G1163" s="4" t="s">
        <v>33</v>
      </c>
      <c r="H1163" s="4">
        <v>38</v>
      </c>
      <c r="I1163" s="4" t="s">
        <v>31</v>
      </c>
      <c r="J1163" s="4">
        <v>6</v>
      </c>
      <c r="K1163" s="4" t="s">
        <v>34</v>
      </c>
      <c r="L1163" s="4" t="s">
        <v>28</v>
      </c>
      <c r="M1163" s="4">
        <v>7</v>
      </c>
      <c r="P1163" s="5">
        <v>45247</v>
      </c>
      <c r="Q1163" s="6">
        <v>5.6117430709287666</v>
      </c>
      <c r="R1163" s="4">
        <v>3</v>
      </c>
      <c r="S1163" s="4" t="str" cm="1">
        <f t="array" ref="S1163">_xlfn.IFS(R1163=0,"None",R1163&lt;3,"Low",R1163&lt;6,"Medium",R1163&lt;=10,"High")</f>
        <v>Medium</v>
      </c>
      <c r="T1163" s="4" t="str" cm="1">
        <f t="array" ref="T1163">_xlfn.IFS(M1163&lt;=20,"Low",M1163&lt;=50,"Medium",M1163&lt;=90,"High")</f>
        <v>Low</v>
      </c>
      <c r="U1163" s="7">
        <f>Datos_Limpios[[#This Row],[Number of Complaints or Support]]/Datos_Limpios[[#This Row],[Account Length (in months)]]</f>
        <v>0.25</v>
      </c>
      <c r="V1163" s="4" t="str" cm="1">
        <f t="array" ref="V1163">_xlfn.IFS(H1163&lt;30,"Under 30",H1163&lt;66,"Middle Age",H1163&gt;=66,"Senior")</f>
        <v>Middle Age</v>
      </c>
      <c r="W1163" s="4" t="s">
        <v>43</v>
      </c>
    </row>
    <row r="1164" spans="1:23" x14ac:dyDescent="0.3">
      <c r="A1164" s="4" t="s">
        <v>1279</v>
      </c>
      <c r="B1164" s="4" t="s">
        <v>24</v>
      </c>
      <c r="C1164" s="4">
        <v>54</v>
      </c>
      <c r="D1164" s="4">
        <v>0</v>
      </c>
      <c r="E1164" s="4" t="s">
        <v>24</v>
      </c>
      <c r="F1164" s="4" t="s">
        <v>110</v>
      </c>
      <c r="G1164" s="4" t="s">
        <v>26</v>
      </c>
      <c r="H1164" s="4">
        <v>48</v>
      </c>
      <c r="I1164" s="4" t="s">
        <v>24</v>
      </c>
      <c r="J1164" s="4">
        <v>0</v>
      </c>
      <c r="K1164" s="4" t="s">
        <v>46</v>
      </c>
      <c r="L1164" s="4" t="s">
        <v>28</v>
      </c>
      <c r="M1164" s="4">
        <v>13</v>
      </c>
      <c r="P1164" s="5">
        <v>44714</v>
      </c>
      <c r="Q1164" s="6">
        <v>12.58874619005414</v>
      </c>
      <c r="R1164" s="4">
        <v>6</v>
      </c>
      <c r="S1164" s="4" t="str" cm="1">
        <f t="array" ref="S1164">_xlfn.IFS(R1164=0,"None",R1164&lt;3,"Low",R1164&lt;6,"Medium",R1164&lt;=10,"High")</f>
        <v>High</v>
      </c>
      <c r="T1164" s="4" t="str" cm="1">
        <f t="array" ref="T1164">_xlfn.IFS(M1164&lt;=20,"Low",M1164&lt;=50,"Medium",M1164&lt;=90,"High")</f>
        <v>Low</v>
      </c>
      <c r="U1164" s="7">
        <f>Datos_Limpios[[#This Row],[Number of Complaints or Support]]/Datos_Limpios[[#This Row],[Account Length (in months)]]</f>
        <v>0.1111111111111111</v>
      </c>
      <c r="V1164" s="4" t="str" cm="1">
        <f t="array" ref="V1164">_xlfn.IFS(H1164&lt;30,"Under 30",H1164&lt;66,"Middle Age",H1164&gt;=66,"Senior")</f>
        <v>Middle Age</v>
      </c>
      <c r="W1164" s="4" t="s">
        <v>29</v>
      </c>
    </row>
    <row r="1165" spans="1:23" x14ac:dyDescent="0.3">
      <c r="A1165" s="4" t="s">
        <v>1280</v>
      </c>
      <c r="B1165" s="4" t="s">
        <v>31</v>
      </c>
      <c r="C1165" s="4">
        <v>17</v>
      </c>
      <c r="D1165" s="4">
        <v>0</v>
      </c>
      <c r="E1165" s="4" t="s">
        <v>31</v>
      </c>
      <c r="F1165" s="4" t="s">
        <v>209</v>
      </c>
      <c r="G1165" s="4" t="s">
        <v>33</v>
      </c>
      <c r="H1165" s="4">
        <v>57</v>
      </c>
      <c r="I1165" s="4" t="s">
        <v>24</v>
      </c>
      <c r="J1165" s="4">
        <v>0</v>
      </c>
      <c r="K1165" s="4" t="s">
        <v>27</v>
      </c>
      <c r="L1165" s="4" t="s">
        <v>35</v>
      </c>
      <c r="M1165" s="4">
        <v>31</v>
      </c>
      <c r="N1165" s="4" t="s">
        <v>38</v>
      </c>
      <c r="O1165" s="4" t="s">
        <v>125</v>
      </c>
      <c r="P1165" s="5">
        <v>44217</v>
      </c>
      <c r="Q1165" s="6">
        <v>26.627278541983909</v>
      </c>
      <c r="R1165" s="4">
        <v>2</v>
      </c>
      <c r="S1165" s="4" t="str" cm="1">
        <f t="array" ref="S1165">_xlfn.IFS(R1165=0,"None",R1165&lt;3,"Low",R1165&lt;6,"Medium",R1165&lt;=10,"High")</f>
        <v>Low</v>
      </c>
      <c r="T1165" s="4" t="str" cm="1">
        <f t="array" ref="T1165">_xlfn.IFS(M1165&lt;=20,"Low",M1165&lt;=50,"Medium",M1165&lt;=90,"High")</f>
        <v>Medium</v>
      </c>
      <c r="U1165" s="7">
        <f>Datos_Limpios[[#This Row],[Number of Complaints or Support]]/Datos_Limpios[[#This Row],[Account Length (in months)]]</f>
        <v>0.11764705882352941</v>
      </c>
      <c r="V1165" s="4" t="str" cm="1">
        <f t="array" ref="V1165">_xlfn.IFS(H1165&lt;30,"Under 30",H1165&lt;66,"Middle Age",H1165&gt;=66,"Senior")</f>
        <v>Middle Age</v>
      </c>
      <c r="W1165" s="4" t="s">
        <v>40</v>
      </c>
    </row>
    <row r="1166" spans="1:23" x14ac:dyDescent="0.3">
      <c r="A1166" s="4" t="s">
        <v>1281</v>
      </c>
      <c r="B1166" s="4" t="s">
        <v>24</v>
      </c>
      <c r="C1166" s="4">
        <v>20</v>
      </c>
      <c r="D1166" s="4">
        <v>0</v>
      </c>
      <c r="E1166" s="4" t="s">
        <v>31</v>
      </c>
      <c r="F1166" s="4" t="s">
        <v>65</v>
      </c>
      <c r="G1166" s="4" t="s">
        <v>33</v>
      </c>
      <c r="H1166" s="4">
        <v>72</v>
      </c>
      <c r="I1166" s="4" t="s">
        <v>24</v>
      </c>
      <c r="J1166" s="4">
        <v>0</v>
      </c>
      <c r="K1166" s="4" t="s">
        <v>34</v>
      </c>
      <c r="L1166" s="4" t="s">
        <v>35</v>
      </c>
      <c r="M1166" s="4">
        <v>69</v>
      </c>
      <c r="P1166" s="5">
        <v>44687</v>
      </c>
      <c r="Q1166" s="6">
        <v>78.963389927306395</v>
      </c>
      <c r="R1166" s="4">
        <v>8</v>
      </c>
      <c r="S1166" s="4" t="str" cm="1">
        <f t="array" ref="S1166">_xlfn.IFS(R1166=0,"None",R1166&lt;3,"Low",R1166&lt;6,"Medium",R1166&lt;=10,"High")</f>
        <v>High</v>
      </c>
      <c r="T1166" s="4" t="str" cm="1">
        <f t="array" ref="T1166">_xlfn.IFS(M1166&lt;=20,"Low",M1166&lt;=50,"Medium",M1166&lt;=90,"High")</f>
        <v>High</v>
      </c>
      <c r="U1166" s="7">
        <f>Datos_Limpios[[#This Row],[Number of Complaints or Support]]/Datos_Limpios[[#This Row],[Account Length (in months)]]</f>
        <v>0.4</v>
      </c>
      <c r="V1166" s="4" t="str" cm="1">
        <f t="array" ref="V1166">_xlfn.IFS(H1166&lt;30,"Under 30",H1166&lt;66,"Middle Age",H1166&gt;=66,"Senior")</f>
        <v>Senior</v>
      </c>
      <c r="W1166" s="4" t="s">
        <v>43</v>
      </c>
    </row>
    <row r="1167" spans="1:23" x14ac:dyDescent="0.3">
      <c r="A1167" s="4" t="s">
        <v>1282</v>
      </c>
      <c r="B1167" s="4" t="s">
        <v>31</v>
      </c>
      <c r="C1167" s="4">
        <v>70</v>
      </c>
      <c r="D1167" s="4">
        <v>5</v>
      </c>
      <c r="E1167" s="4" t="s">
        <v>31</v>
      </c>
      <c r="F1167" s="4" t="s">
        <v>32</v>
      </c>
      <c r="G1167" s="4" t="s">
        <v>33</v>
      </c>
      <c r="H1167" s="4">
        <v>25</v>
      </c>
      <c r="I1167" s="4" t="s">
        <v>24</v>
      </c>
      <c r="J1167" s="4">
        <v>0</v>
      </c>
      <c r="K1167" s="4" t="s">
        <v>46</v>
      </c>
      <c r="L1167" s="4" t="s">
        <v>28</v>
      </c>
      <c r="M1167" s="4">
        <v>67</v>
      </c>
      <c r="N1167" s="4" t="s">
        <v>75</v>
      </c>
      <c r="O1167" s="4" t="s">
        <v>76</v>
      </c>
      <c r="P1167" s="5">
        <v>43983</v>
      </c>
      <c r="Q1167" s="6">
        <v>66.61440071109881</v>
      </c>
      <c r="R1167" s="4">
        <v>10</v>
      </c>
      <c r="S1167" s="4" t="str" cm="1">
        <f t="array" ref="S1167">_xlfn.IFS(R1167=0,"None",R1167&lt;3,"Low",R1167&lt;6,"Medium",R1167&lt;=10,"High")</f>
        <v>High</v>
      </c>
      <c r="T1167" s="4" t="str" cm="1">
        <f t="array" ref="T1167">_xlfn.IFS(M1167&lt;=20,"Low",M1167&lt;=50,"Medium",M1167&lt;=90,"High")</f>
        <v>High</v>
      </c>
      <c r="U1167" s="7">
        <f>Datos_Limpios[[#This Row],[Number of Complaints or Support]]/Datos_Limpios[[#This Row],[Account Length (in months)]]</f>
        <v>0.14285714285714285</v>
      </c>
      <c r="V1167" s="4" t="str" cm="1">
        <f t="array" ref="V1167">_xlfn.IFS(H1167&lt;30,"Under 30",H1167&lt;66,"Middle Age",H1167&gt;=66,"Senior")</f>
        <v>Under 30</v>
      </c>
      <c r="W1167" s="4" t="s">
        <v>29</v>
      </c>
    </row>
    <row r="1168" spans="1:23" x14ac:dyDescent="0.3">
      <c r="A1168" s="4" t="s">
        <v>1283</v>
      </c>
      <c r="B1168" s="4" t="s">
        <v>24</v>
      </c>
      <c r="C1168" s="4">
        <v>64</v>
      </c>
      <c r="D1168" s="4">
        <v>0</v>
      </c>
      <c r="E1168" s="4" t="s">
        <v>31</v>
      </c>
      <c r="F1168" s="4" t="s">
        <v>54</v>
      </c>
      <c r="G1168" s="4" t="s">
        <v>33</v>
      </c>
      <c r="H1168" s="4">
        <v>29</v>
      </c>
      <c r="I1168" s="4" t="s">
        <v>24</v>
      </c>
      <c r="J1168" s="4">
        <v>0</v>
      </c>
      <c r="K1168" s="4" t="s">
        <v>46</v>
      </c>
      <c r="L1168" s="4" t="s">
        <v>115</v>
      </c>
      <c r="M1168" s="4">
        <v>36</v>
      </c>
      <c r="P1168" s="5">
        <v>44349</v>
      </c>
      <c r="Q1168" s="6">
        <v>33.851720717189188</v>
      </c>
      <c r="R1168" s="4">
        <v>4</v>
      </c>
      <c r="S1168" s="4" t="str" cm="1">
        <f t="array" ref="S1168">_xlfn.IFS(R1168=0,"None",R1168&lt;3,"Low",R1168&lt;6,"Medium",R1168&lt;=10,"High")</f>
        <v>Medium</v>
      </c>
      <c r="T1168" s="4" t="str" cm="1">
        <f t="array" ref="T1168">_xlfn.IFS(M1168&lt;=20,"Low",M1168&lt;=50,"Medium",M1168&lt;=90,"High")</f>
        <v>Medium</v>
      </c>
      <c r="U1168" s="7">
        <f>Datos_Limpios[[#This Row],[Number of Complaints or Support]]/Datos_Limpios[[#This Row],[Account Length (in months)]]</f>
        <v>6.25E-2</v>
      </c>
      <c r="V1168" s="4" t="str" cm="1">
        <f t="array" ref="V1168">_xlfn.IFS(H1168&lt;30,"Under 30",H1168&lt;66,"Middle Age",H1168&gt;=66,"Senior")</f>
        <v>Under 30</v>
      </c>
      <c r="W1168" s="4" t="s">
        <v>43</v>
      </c>
    </row>
    <row r="1169" spans="1:23" x14ac:dyDescent="0.3">
      <c r="A1169" s="4" t="s">
        <v>1284</v>
      </c>
      <c r="B1169" s="4" t="s">
        <v>31</v>
      </c>
      <c r="C1169" s="4">
        <v>16</v>
      </c>
      <c r="D1169" s="4">
        <v>5</v>
      </c>
      <c r="E1169" s="4" t="s">
        <v>31</v>
      </c>
      <c r="F1169" s="4" t="s">
        <v>209</v>
      </c>
      <c r="G1169" s="4" t="s">
        <v>33</v>
      </c>
      <c r="H1169" s="4">
        <v>70</v>
      </c>
      <c r="I1169" s="4" t="s">
        <v>24</v>
      </c>
      <c r="J1169" s="4">
        <v>0</v>
      </c>
      <c r="K1169" s="4" t="s">
        <v>27</v>
      </c>
      <c r="L1169" s="4" t="s">
        <v>35</v>
      </c>
      <c r="M1169" s="4">
        <v>49</v>
      </c>
      <c r="N1169" s="4" t="s">
        <v>38</v>
      </c>
      <c r="O1169" s="4" t="s">
        <v>125</v>
      </c>
      <c r="P1169" s="5">
        <v>44785</v>
      </c>
      <c r="Q1169" s="6">
        <v>52.495865684376568</v>
      </c>
      <c r="R1169" s="4">
        <v>1</v>
      </c>
      <c r="S1169" s="4" t="str" cm="1">
        <f t="array" ref="S1169">_xlfn.IFS(R1169=0,"None",R1169&lt;3,"Low",R1169&lt;6,"Medium",R1169&lt;=10,"High")</f>
        <v>Low</v>
      </c>
      <c r="T1169" s="4" t="str" cm="1">
        <f t="array" ref="T1169">_xlfn.IFS(M1169&lt;=20,"Low",M1169&lt;=50,"Medium",M1169&lt;=90,"High")</f>
        <v>Medium</v>
      </c>
      <c r="U1169" s="7">
        <f>Datos_Limpios[[#This Row],[Number of Complaints or Support]]/Datos_Limpios[[#This Row],[Account Length (in months)]]</f>
        <v>6.25E-2</v>
      </c>
      <c r="V1169" s="4" t="str" cm="1">
        <f t="array" ref="V1169">_xlfn.IFS(H1169&lt;30,"Under 30",H1169&lt;66,"Middle Age",H1169&gt;=66,"Senior")</f>
        <v>Senior</v>
      </c>
      <c r="W1169" s="4" t="s">
        <v>40</v>
      </c>
    </row>
    <row r="1170" spans="1:23" x14ac:dyDescent="0.3">
      <c r="A1170" s="4" t="s">
        <v>1285</v>
      </c>
      <c r="B1170" s="4" t="s">
        <v>31</v>
      </c>
      <c r="C1170" s="4">
        <v>11</v>
      </c>
      <c r="D1170" s="4">
        <v>2</v>
      </c>
      <c r="E1170" s="4" t="s">
        <v>24</v>
      </c>
      <c r="F1170" s="4" t="s">
        <v>155</v>
      </c>
      <c r="G1170" s="4" t="s">
        <v>33</v>
      </c>
      <c r="H1170" s="4">
        <v>65</v>
      </c>
      <c r="I1170" s="4" t="s">
        <v>24</v>
      </c>
      <c r="J1170" s="4">
        <v>0</v>
      </c>
      <c r="K1170" s="4" t="s">
        <v>27</v>
      </c>
      <c r="L1170" s="4" t="s">
        <v>35</v>
      </c>
      <c r="M1170" s="4">
        <v>37</v>
      </c>
      <c r="N1170" s="4" t="s">
        <v>38</v>
      </c>
      <c r="O1170" s="4" t="s">
        <v>142</v>
      </c>
      <c r="P1170" s="5">
        <v>45092</v>
      </c>
      <c r="Q1170" s="6">
        <v>32.82953998100291</v>
      </c>
      <c r="R1170" s="4">
        <v>10</v>
      </c>
      <c r="S1170" s="4" t="str" cm="1">
        <f t="array" ref="S1170">_xlfn.IFS(R1170=0,"None",R1170&lt;3,"Low",R1170&lt;6,"Medium",R1170&lt;=10,"High")</f>
        <v>High</v>
      </c>
      <c r="T1170" s="4" t="str" cm="1">
        <f t="array" ref="T1170">_xlfn.IFS(M1170&lt;=20,"Low",M1170&lt;=50,"Medium",M1170&lt;=90,"High")</f>
        <v>Medium</v>
      </c>
      <c r="U1170" s="7">
        <f>Datos_Limpios[[#This Row],[Number of Complaints or Support]]/Datos_Limpios[[#This Row],[Account Length (in months)]]</f>
        <v>0.90909090909090906</v>
      </c>
      <c r="V1170" s="4" t="str" cm="1">
        <f t="array" ref="V1170">_xlfn.IFS(H1170&lt;30,"Under 30",H1170&lt;66,"Middle Age",H1170&gt;=66,"Senior")</f>
        <v>Middle Age</v>
      </c>
      <c r="W1170" s="4" t="s">
        <v>40</v>
      </c>
    </row>
    <row r="1171" spans="1:23" x14ac:dyDescent="0.3">
      <c r="A1171" s="4" t="s">
        <v>1286</v>
      </c>
      <c r="B1171" s="4" t="s">
        <v>24</v>
      </c>
      <c r="C1171" s="4">
        <v>23</v>
      </c>
      <c r="D1171" s="4">
        <v>0</v>
      </c>
      <c r="E1171" s="4" t="s">
        <v>24</v>
      </c>
      <c r="F1171" s="4" t="s">
        <v>49</v>
      </c>
      <c r="G1171" s="4" t="s">
        <v>33</v>
      </c>
      <c r="H1171" s="4">
        <v>41</v>
      </c>
      <c r="I1171" s="4" t="s">
        <v>24</v>
      </c>
      <c r="J1171" s="4">
        <v>0</v>
      </c>
      <c r="K1171" s="4" t="s">
        <v>34</v>
      </c>
      <c r="L1171" s="4" t="s">
        <v>28</v>
      </c>
      <c r="M1171" s="4">
        <v>8</v>
      </c>
      <c r="P1171" s="5">
        <v>44661</v>
      </c>
      <c r="Q1171" s="6">
        <v>9.3396996155945367</v>
      </c>
      <c r="R1171" s="4">
        <v>0</v>
      </c>
      <c r="S1171" s="4" t="str" cm="1">
        <f t="array" ref="S1171">_xlfn.IFS(R1171=0,"None",R1171&lt;3,"Low",R1171&lt;6,"Medium",R1171&lt;=10,"High")</f>
        <v>None</v>
      </c>
      <c r="T1171" s="4" t="str" cm="1">
        <f t="array" ref="T1171">_xlfn.IFS(M1171&lt;=20,"Low",M1171&lt;=50,"Medium",M1171&lt;=90,"High")</f>
        <v>Low</v>
      </c>
      <c r="U1171" s="7">
        <f>Datos_Limpios[[#This Row],[Number of Complaints or Support]]/Datos_Limpios[[#This Row],[Account Length (in months)]]</f>
        <v>0</v>
      </c>
      <c r="V1171" s="4" t="str" cm="1">
        <f t="array" ref="V1171">_xlfn.IFS(H1171&lt;30,"Under 30",H1171&lt;66,"Middle Age",H1171&gt;=66,"Senior")</f>
        <v>Middle Age</v>
      </c>
      <c r="W1171" s="4" t="s">
        <v>29</v>
      </c>
    </row>
    <row r="1172" spans="1:23" x14ac:dyDescent="0.3">
      <c r="A1172" s="4" t="s">
        <v>1287</v>
      </c>
      <c r="B1172" s="4" t="s">
        <v>24</v>
      </c>
      <c r="C1172" s="4">
        <v>3</v>
      </c>
      <c r="D1172" s="4">
        <v>0</v>
      </c>
      <c r="E1172" s="4" t="s">
        <v>31</v>
      </c>
      <c r="F1172" s="4" t="s">
        <v>262</v>
      </c>
      <c r="G1172" s="4" t="s">
        <v>33</v>
      </c>
      <c r="H1172" s="4">
        <v>60</v>
      </c>
      <c r="I1172" s="4" t="s">
        <v>24</v>
      </c>
      <c r="J1172" s="4">
        <v>0</v>
      </c>
      <c r="K1172" s="4" t="s">
        <v>27</v>
      </c>
      <c r="L1172" s="4" t="s">
        <v>28</v>
      </c>
      <c r="M1172" s="4">
        <v>14</v>
      </c>
      <c r="P1172" s="5">
        <v>44043</v>
      </c>
      <c r="Q1172" s="6">
        <v>12.05097554112216</v>
      </c>
      <c r="R1172" s="4">
        <v>10</v>
      </c>
      <c r="S1172" s="4" t="str" cm="1">
        <f t="array" ref="S1172">_xlfn.IFS(R1172=0,"None",R1172&lt;3,"Low",R1172&lt;6,"Medium",R1172&lt;=10,"High")</f>
        <v>High</v>
      </c>
      <c r="T1172" s="4" t="str" cm="1">
        <f t="array" ref="T1172">_xlfn.IFS(M1172&lt;=20,"Low",M1172&lt;=50,"Medium",M1172&lt;=90,"High")</f>
        <v>Low</v>
      </c>
      <c r="U1172" s="7">
        <f>Datos_Limpios[[#This Row],[Number of Complaints or Support]]/Datos_Limpios[[#This Row],[Account Length (in months)]]</f>
        <v>3.3333333333333335</v>
      </c>
      <c r="V1172" s="4" t="str" cm="1">
        <f t="array" ref="V1172">_xlfn.IFS(H1172&lt;30,"Under 30",H1172&lt;66,"Middle Age",H1172&gt;=66,"Senior")</f>
        <v>Middle Age</v>
      </c>
      <c r="W1172" s="4" t="s">
        <v>29</v>
      </c>
    </row>
    <row r="1173" spans="1:23" x14ac:dyDescent="0.3">
      <c r="A1173" s="4" t="s">
        <v>1288</v>
      </c>
      <c r="B1173" s="4" t="s">
        <v>24</v>
      </c>
      <c r="C1173" s="4">
        <v>4</v>
      </c>
      <c r="D1173" s="4">
        <v>0</v>
      </c>
      <c r="E1173" s="4" t="s">
        <v>31</v>
      </c>
      <c r="F1173" s="4" t="s">
        <v>140</v>
      </c>
      <c r="G1173" s="4" t="s">
        <v>26</v>
      </c>
      <c r="H1173" s="4">
        <v>39</v>
      </c>
      <c r="I1173" s="4" t="s">
        <v>24</v>
      </c>
      <c r="J1173" s="4">
        <v>0</v>
      </c>
      <c r="K1173" s="4" t="s">
        <v>27</v>
      </c>
      <c r="L1173" s="4" t="s">
        <v>35</v>
      </c>
      <c r="M1173" s="4">
        <v>38</v>
      </c>
      <c r="P1173" s="5">
        <v>44025</v>
      </c>
      <c r="Q1173" s="6">
        <v>40.840748428475912</v>
      </c>
      <c r="R1173" s="4">
        <v>5</v>
      </c>
      <c r="S1173" s="4" t="str" cm="1">
        <f t="array" ref="S1173">_xlfn.IFS(R1173=0,"None",R1173&lt;3,"Low",R1173&lt;6,"Medium",R1173&lt;=10,"High")</f>
        <v>Medium</v>
      </c>
      <c r="T1173" s="4" t="str" cm="1">
        <f t="array" ref="T1173">_xlfn.IFS(M1173&lt;=20,"Low",M1173&lt;=50,"Medium",M1173&lt;=90,"High")</f>
        <v>Medium</v>
      </c>
      <c r="U1173" s="7">
        <f>Datos_Limpios[[#This Row],[Number of Complaints or Support]]/Datos_Limpios[[#This Row],[Account Length (in months)]]</f>
        <v>1.25</v>
      </c>
      <c r="V1173" s="4" t="str" cm="1">
        <f t="array" ref="V1173">_xlfn.IFS(H1173&lt;30,"Under 30",H1173&lt;66,"Middle Age",H1173&gt;=66,"Senior")</f>
        <v>Middle Age</v>
      </c>
      <c r="W1173" s="4" t="s">
        <v>40</v>
      </c>
    </row>
    <row r="1174" spans="1:23" x14ac:dyDescent="0.3">
      <c r="A1174" s="4" t="s">
        <v>1289</v>
      </c>
      <c r="B1174" s="4" t="s">
        <v>31</v>
      </c>
      <c r="C1174" s="4">
        <v>22</v>
      </c>
      <c r="D1174" s="4">
        <v>3</v>
      </c>
      <c r="E1174" s="4" t="s">
        <v>24</v>
      </c>
      <c r="F1174" s="4" t="s">
        <v>100</v>
      </c>
      <c r="G1174" s="4" t="s">
        <v>26</v>
      </c>
      <c r="H1174" s="4">
        <v>31</v>
      </c>
      <c r="I1174" s="4" t="s">
        <v>24</v>
      </c>
      <c r="J1174" s="4">
        <v>0</v>
      </c>
      <c r="K1174" s="4" t="s">
        <v>27</v>
      </c>
      <c r="L1174" s="4" t="s">
        <v>28</v>
      </c>
      <c r="M1174" s="4">
        <v>19</v>
      </c>
      <c r="N1174" s="4" t="s">
        <v>38</v>
      </c>
      <c r="O1174" s="4" t="s">
        <v>142</v>
      </c>
      <c r="P1174" s="5">
        <v>45078</v>
      </c>
      <c r="Q1174" s="6">
        <v>21.855604240487828</v>
      </c>
      <c r="R1174" s="4">
        <v>6</v>
      </c>
      <c r="S1174" s="4" t="str" cm="1">
        <f t="array" ref="S1174">_xlfn.IFS(R1174=0,"None",R1174&lt;3,"Low",R1174&lt;6,"Medium",R1174&lt;=10,"High")</f>
        <v>High</v>
      </c>
      <c r="T1174" s="4" t="str" cm="1">
        <f t="array" ref="T1174">_xlfn.IFS(M1174&lt;=20,"Low",M1174&lt;=50,"Medium",M1174&lt;=90,"High")</f>
        <v>Low</v>
      </c>
      <c r="U1174" s="7">
        <f>Datos_Limpios[[#This Row],[Number of Complaints or Support]]/Datos_Limpios[[#This Row],[Account Length (in months)]]</f>
        <v>0.27272727272727271</v>
      </c>
      <c r="V1174" s="4" t="str" cm="1">
        <f t="array" ref="V1174">_xlfn.IFS(H1174&lt;30,"Under 30",H1174&lt;66,"Middle Age",H1174&gt;=66,"Senior")</f>
        <v>Middle Age</v>
      </c>
      <c r="W1174" s="4" t="s">
        <v>40</v>
      </c>
    </row>
    <row r="1175" spans="1:23" x14ac:dyDescent="0.3">
      <c r="A1175" s="4" t="s">
        <v>1290</v>
      </c>
      <c r="B1175" s="4" t="s">
        <v>24</v>
      </c>
      <c r="C1175" s="4">
        <v>36</v>
      </c>
      <c r="D1175" s="4">
        <v>1</v>
      </c>
      <c r="E1175" s="4" t="s">
        <v>31</v>
      </c>
      <c r="F1175" s="4" t="s">
        <v>104</v>
      </c>
      <c r="G1175" s="4" t="s">
        <v>33</v>
      </c>
      <c r="H1175" s="4">
        <v>57</v>
      </c>
      <c r="I1175" s="4" t="s">
        <v>24</v>
      </c>
      <c r="J1175" s="4">
        <v>0</v>
      </c>
      <c r="K1175" s="4" t="s">
        <v>34</v>
      </c>
      <c r="L1175" s="4" t="s">
        <v>28</v>
      </c>
      <c r="M1175" s="4">
        <v>19</v>
      </c>
      <c r="P1175" s="5">
        <v>44129</v>
      </c>
      <c r="Q1175" s="6">
        <v>20.080656741211609</v>
      </c>
      <c r="R1175" s="4">
        <v>6</v>
      </c>
      <c r="S1175" s="4" t="str" cm="1">
        <f t="array" ref="S1175">_xlfn.IFS(R1175=0,"None",R1175&lt;3,"Low",R1175&lt;6,"Medium",R1175&lt;=10,"High")</f>
        <v>High</v>
      </c>
      <c r="T1175" s="4" t="str" cm="1">
        <f t="array" ref="T1175">_xlfn.IFS(M1175&lt;=20,"Low",M1175&lt;=50,"Medium",M1175&lt;=90,"High")</f>
        <v>Low</v>
      </c>
      <c r="U1175" s="7">
        <f>Datos_Limpios[[#This Row],[Number of Complaints or Support]]/Datos_Limpios[[#This Row],[Account Length (in months)]]</f>
        <v>0.16666666666666666</v>
      </c>
      <c r="V1175" s="4" t="str" cm="1">
        <f t="array" ref="V1175">_xlfn.IFS(H1175&lt;30,"Under 30",H1175&lt;66,"Middle Age",H1175&gt;=66,"Senior")</f>
        <v>Middle Age</v>
      </c>
      <c r="W1175" s="4" t="s">
        <v>43</v>
      </c>
    </row>
    <row r="1176" spans="1:23" x14ac:dyDescent="0.3">
      <c r="A1176" s="4" t="s">
        <v>1291</v>
      </c>
      <c r="B1176" s="4" t="s">
        <v>24</v>
      </c>
      <c r="C1176" s="4">
        <v>10</v>
      </c>
      <c r="D1176" s="4">
        <v>0</v>
      </c>
      <c r="E1176" s="4" t="s">
        <v>31</v>
      </c>
      <c r="F1176" s="4" t="s">
        <v>140</v>
      </c>
      <c r="G1176" s="4" t="s">
        <v>26</v>
      </c>
      <c r="H1176" s="4">
        <v>41</v>
      </c>
      <c r="I1176" s="4" t="s">
        <v>31</v>
      </c>
      <c r="J1176" s="4">
        <v>5</v>
      </c>
      <c r="K1176" s="4" t="s">
        <v>34</v>
      </c>
      <c r="L1176" s="4" t="s">
        <v>35</v>
      </c>
      <c r="M1176" s="4">
        <v>33</v>
      </c>
      <c r="P1176" s="5">
        <v>44200</v>
      </c>
      <c r="Q1176" s="6">
        <v>37.684254828449554</v>
      </c>
      <c r="R1176" s="4">
        <v>7</v>
      </c>
      <c r="S1176" s="4" t="str" cm="1">
        <f t="array" ref="S1176">_xlfn.IFS(R1176=0,"None",R1176&lt;3,"Low",R1176&lt;6,"Medium",R1176&lt;=10,"High")</f>
        <v>High</v>
      </c>
      <c r="T1176" s="4" t="str" cm="1">
        <f t="array" ref="T1176">_xlfn.IFS(M1176&lt;=20,"Low",M1176&lt;=50,"Medium",M1176&lt;=90,"High")</f>
        <v>Medium</v>
      </c>
      <c r="U1176" s="7">
        <f>Datos_Limpios[[#This Row],[Number of Complaints or Support]]/Datos_Limpios[[#This Row],[Account Length (in months)]]</f>
        <v>0.7</v>
      </c>
      <c r="V1176" s="4" t="str" cm="1">
        <f t="array" ref="V1176">_xlfn.IFS(H1176&lt;30,"Under 30",H1176&lt;66,"Middle Age",H1176&gt;=66,"Senior")</f>
        <v>Middle Age</v>
      </c>
      <c r="W1176" s="4" t="s">
        <v>40</v>
      </c>
    </row>
    <row r="1177" spans="1:23" x14ac:dyDescent="0.3">
      <c r="A1177" s="4" t="s">
        <v>1292</v>
      </c>
      <c r="B1177" s="4" t="s">
        <v>24</v>
      </c>
      <c r="C1177" s="4">
        <v>43</v>
      </c>
      <c r="D1177" s="4">
        <v>0</v>
      </c>
      <c r="E1177" s="4" t="s">
        <v>24</v>
      </c>
      <c r="F1177" s="4" t="s">
        <v>68</v>
      </c>
      <c r="G1177" s="4" t="s">
        <v>26</v>
      </c>
      <c r="H1177" s="4">
        <v>32</v>
      </c>
      <c r="I1177" s="4" t="s">
        <v>24</v>
      </c>
      <c r="J1177" s="4">
        <v>0</v>
      </c>
      <c r="K1177" s="4" t="s">
        <v>34</v>
      </c>
      <c r="L1177" s="4" t="s">
        <v>28</v>
      </c>
      <c r="M1177" s="4">
        <v>40</v>
      </c>
      <c r="P1177" s="5">
        <v>44455</v>
      </c>
      <c r="Q1177" s="6">
        <v>38.054189230895162</v>
      </c>
      <c r="R1177" s="4">
        <v>1</v>
      </c>
      <c r="S1177" s="4" t="str" cm="1">
        <f t="array" ref="S1177">_xlfn.IFS(R1177=0,"None",R1177&lt;3,"Low",R1177&lt;6,"Medium",R1177&lt;=10,"High")</f>
        <v>Low</v>
      </c>
      <c r="T1177" s="4" t="str" cm="1">
        <f t="array" ref="T1177">_xlfn.IFS(M1177&lt;=20,"Low",M1177&lt;=50,"Medium",M1177&lt;=90,"High")</f>
        <v>Medium</v>
      </c>
      <c r="U1177" s="7">
        <f>Datos_Limpios[[#This Row],[Number of Complaints or Support]]/Datos_Limpios[[#This Row],[Account Length (in months)]]</f>
        <v>2.3255813953488372E-2</v>
      </c>
      <c r="V1177" s="4" t="str" cm="1">
        <f t="array" ref="V1177">_xlfn.IFS(H1177&lt;30,"Under 30",H1177&lt;66,"Middle Age",H1177&gt;=66,"Senior")</f>
        <v>Middle Age</v>
      </c>
      <c r="W1177" s="4" t="s">
        <v>40</v>
      </c>
    </row>
    <row r="1178" spans="1:23" x14ac:dyDescent="0.3">
      <c r="A1178" s="4" t="s">
        <v>1293</v>
      </c>
      <c r="B1178" s="4" t="s">
        <v>31</v>
      </c>
      <c r="C1178" s="4">
        <v>1</v>
      </c>
      <c r="D1178" s="4">
        <v>0</v>
      </c>
      <c r="E1178" s="4" t="s">
        <v>24</v>
      </c>
      <c r="F1178" s="4" t="s">
        <v>118</v>
      </c>
      <c r="G1178" s="4" t="s">
        <v>33</v>
      </c>
      <c r="H1178" s="4">
        <v>53</v>
      </c>
      <c r="I1178" s="4" t="s">
        <v>24</v>
      </c>
      <c r="J1178" s="4">
        <v>0</v>
      </c>
      <c r="K1178" s="4" t="s">
        <v>27</v>
      </c>
      <c r="L1178" s="4" t="s">
        <v>115</v>
      </c>
      <c r="M1178" s="4">
        <v>12</v>
      </c>
      <c r="N1178" s="4" t="s">
        <v>92</v>
      </c>
      <c r="O1178" s="4" t="s">
        <v>234</v>
      </c>
      <c r="P1178" s="5">
        <v>44651</v>
      </c>
      <c r="Q1178" s="6">
        <v>12.0061660454581</v>
      </c>
      <c r="R1178" s="4">
        <v>2</v>
      </c>
      <c r="S1178" s="4" t="str" cm="1">
        <f t="array" ref="S1178">_xlfn.IFS(R1178=0,"None",R1178&lt;3,"Low",R1178&lt;6,"Medium",R1178&lt;=10,"High")</f>
        <v>Low</v>
      </c>
      <c r="T1178" s="4" t="str" cm="1">
        <f t="array" ref="T1178">_xlfn.IFS(M1178&lt;=20,"Low",M1178&lt;=50,"Medium",M1178&lt;=90,"High")</f>
        <v>Low</v>
      </c>
      <c r="U1178" s="7">
        <f>Datos_Limpios[[#This Row],[Number of Complaints or Support]]/Datos_Limpios[[#This Row],[Account Length (in months)]]</f>
        <v>2</v>
      </c>
      <c r="V1178" s="4" t="str" cm="1">
        <f t="array" ref="V1178">_xlfn.IFS(H1178&lt;30,"Under 30",H1178&lt;66,"Middle Age",H1178&gt;=66,"Senior")</f>
        <v>Middle Age</v>
      </c>
      <c r="W1178" s="4" t="s">
        <v>47</v>
      </c>
    </row>
    <row r="1179" spans="1:23" x14ac:dyDescent="0.3">
      <c r="A1179" s="4" t="s">
        <v>1294</v>
      </c>
      <c r="B1179" s="4" t="s">
        <v>24</v>
      </c>
      <c r="C1179" s="4">
        <v>62</v>
      </c>
      <c r="D1179" s="4">
        <v>0</v>
      </c>
      <c r="E1179" s="4" t="s">
        <v>31</v>
      </c>
      <c r="F1179" s="4" t="s">
        <v>173</v>
      </c>
      <c r="G1179" s="4" t="s">
        <v>33</v>
      </c>
      <c r="H1179" s="4">
        <v>82</v>
      </c>
      <c r="I1179" s="4" t="s">
        <v>24</v>
      </c>
      <c r="J1179" s="4">
        <v>0</v>
      </c>
      <c r="K1179" s="4" t="s">
        <v>34</v>
      </c>
      <c r="L1179" s="4" t="s">
        <v>28</v>
      </c>
      <c r="M1179" s="4">
        <v>61</v>
      </c>
      <c r="P1179" s="5">
        <v>44282</v>
      </c>
      <c r="Q1179" s="6">
        <v>49.023538406850761</v>
      </c>
      <c r="R1179" s="4">
        <v>3</v>
      </c>
      <c r="S1179" s="4" t="str" cm="1">
        <f t="array" ref="S1179">_xlfn.IFS(R1179=0,"None",R1179&lt;3,"Low",R1179&lt;6,"Medium",R1179&lt;=10,"High")</f>
        <v>Medium</v>
      </c>
      <c r="T1179" s="4" t="str" cm="1">
        <f t="array" ref="T1179">_xlfn.IFS(M1179&lt;=20,"Low",M1179&lt;=50,"Medium",M1179&lt;=90,"High")</f>
        <v>High</v>
      </c>
      <c r="U1179" s="7">
        <f>Datos_Limpios[[#This Row],[Number of Complaints or Support]]/Datos_Limpios[[#This Row],[Account Length (in months)]]</f>
        <v>4.8387096774193547E-2</v>
      </c>
      <c r="V1179" s="4" t="str" cm="1">
        <f t="array" ref="V1179">_xlfn.IFS(H1179&lt;30,"Under 30",H1179&lt;66,"Middle Age",H1179&gt;=66,"Senior")</f>
        <v>Senior</v>
      </c>
      <c r="W1179" s="4" t="s">
        <v>43</v>
      </c>
    </row>
    <row r="1180" spans="1:23" x14ac:dyDescent="0.3">
      <c r="A1180" s="4" t="s">
        <v>1295</v>
      </c>
      <c r="B1180" s="4" t="s">
        <v>24</v>
      </c>
      <c r="C1180" s="4">
        <v>71</v>
      </c>
      <c r="D1180" s="4">
        <v>0</v>
      </c>
      <c r="E1180" s="4" t="s">
        <v>31</v>
      </c>
      <c r="F1180" s="4" t="s">
        <v>95</v>
      </c>
      <c r="G1180" s="4" t="s">
        <v>33</v>
      </c>
      <c r="H1180" s="4">
        <v>39</v>
      </c>
      <c r="I1180" s="4" t="s">
        <v>24</v>
      </c>
      <c r="J1180" s="4">
        <v>0</v>
      </c>
      <c r="K1180" s="4" t="s">
        <v>46</v>
      </c>
      <c r="L1180" s="4" t="s">
        <v>35</v>
      </c>
      <c r="M1180" s="4">
        <v>46</v>
      </c>
      <c r="P1180" s="5">
        <v>44267</v>
      </c>
      <c r="Q1180" s="6">
        <v>41.645999411528287</v>
      </c>
      <c r="R1180" s="4">
        <v>6</v>
      </c>
      <c r="S1180" s="4" t="str" cm="1">
        <f t="array" ref="S1180">_xlfn.IFS(R1180=0,"None",R1180&lt;3,"Low",R1180&lt;6,"Medium",R1180&lt;=10,"High")</f>
        <v>High</v>
      </c>
      <c r="T1180" s="4" t="str" cm="1">
        <f t="array" ref="T1180">_xlfn.IFS(M1180&lt;=20,"Low",M1180&lt;=50,"Medium",M1180&lt;=90,"High")</f>
        <v>Medium</v>
      </c>
      <c r="U1180" s="7">
        <f>Datos_Limpios[[#This Row],[Number of Complaints or Support]]/Datos_Limpios[[#This Row],[Account Length (in months)]]</f>
        <v>8.4507042253521125E-2</v>
      </c>
      <c r="V1180" s="4" t="str" cm="1">
        <f t="array" ref="V1180">_xlfn.IFS(H1180&lt;30,"Under 30",H1180&lt;66,"Middle Age",H1180&gt;=66,"Senior")</f>
        <v>Middle Age</v>
      </c>
      <c r="W1180" s="4" t="s">
        <v>47</v>
      </c>
    </row>
    <row r="1181" spans="1:23" x14ac:dyDescent="0.3">
      <c r="A1181" s="4" t="s">
        <v>1296</v>
      </c>
      <c r="B1181" s="4" t="s">
        <v>24</v>
      </c>
      <c r="C1181" s="4">
        <v>73</v>
      </c>
      <c r="D1181" s="4">
        <v>1</v>
      </c>
      <c r="E1181" s="4" t="s">
        <v>31</v>
      </c>
      <c r="F1181" s="4" t="s">
        <v>102</v>
      </c>
      <c r="G1181" s="4" t="s">
        <v>33</v>
      </c>
      <c r="H1181" s="4">
        <v>40</v>
      </c>
      <c r="I1181" s="4" t="s">
        <v>24</v>
      </c>
      <c r="J1181" s="4">
        <v>0</v>
      </c>
      <c r="K1181" s="4" t="s">
        <v>46</v>
      </c>
      <c r="L1181" s="4" t="s">
        <v>28</v>
      </c>
      <c r="M1181" s="4">
        <v>57</v>
      </c>
      <c r="P1181" s="5">
        <v>43982</v>
      </c>
      <c r="Q1181" s="6">
        <v>50.799282576587693</v>
      </c>
      <c r="R1181" s="4">
        <v>9</v>
      </c>
      <c r="S1181" s="4" t="str" cm="1">
        <f t="array" ref="S1181">_xlfn.IFS(R1181=0,"None",R1181&lt;3,"Low",R1181&lt;6,"Medium",R1181&lt;=10,"High")</f>
        <v>High</v>
      </c>
      <c r="T1181" s="4" t="str" cm="1">
        <f t="array" ref="T1181">_xlfn.IFS(M1181&lt;=20,"Low",M1181&lt;=50,"Medium",M1181&lt;=90,"High")</f>
        <v>High</v>
      </c>
      <c r="U1181" s="7">
        <f>Datos_Limpios[[#This Row],[Number of Complaints or Support]]/Datos_Limpios[[#This Row],[Account Length (in months)]]</f>
        <v>0.12328767123287671</v>
      </c>
      <c r="V1181" s="4" t="str" cm="1">
        <f t="array" ref="V1181">_xlfn.IFS(H1181&lt;30,"Under 30",H1181&lt;66,"Middle Age",H1181&gt;=66,"Senior")</f>
        <v>Middle Age</v>
      </c>
      <c r="W1181" s="4" t="s">
        <v>40</v>
      </c>
    </row>
    <row r="1182" spans="1:23" x14ac:dyDescent="0.3">
      <c r="A1182" s="4" t="s">
        <v>1297</v>
      </c>
      <c r="B1182" s="4" t="s">
        <v>31</v>
      </c>
      <c r="C1182" s="4">
        <v>5</v>
      </c>
      <c r="D1182" s="4">
        <v>2</v>
      </c>
      <c r="E1182" s="4" t="s">
        <v>24</v>
      </c>
      <c r="F1182" s="4" t="s">
        <v>209</v>
      </c>
      <c r="G1182" s="4" t="s">
        <v>26</v>
      </c>
      <c r="H1182" s="4">
        <v>52</v>
      </c>
      <c r="I1182" s="4" t="s">
        <v>24</v>
      </c>
      <c r="J1182" s="4">
        <v>0</v>
      </c>
      <c r="K1182" s="4" t="s">
        <v>27</v>
      </c>
      <c r="L1182" s="4" t="s">
        <v>115</v>
      </c>
      <c r="M1182" s="4">
        <v>28</v>
      </c>
      <c r="N1182" s="4" t="s">
        <v>38</v>
      </c>
      <c r="O1182" s="4" t="s">
        <v>142</v>
      </c>
      <c r="P1182" s="5">
        <v>44729</v>
      </c>
      <c r="Q1182" s="6">
        <v>31.317116890603462</v>
      </c>
      <c r="R1182" s="4">
        <v>4</v>
      </c>
      <c r="S1182" s="4" t="str" cm="1">
        <f t="array" ref="S1182">_xlfn.IFS(R1182=0,"None",R1182&lt;3,"Low",R1182&lt;6,"Medium",R1182&lt;=10,"High")</f>
        <v>Medium</v>
      </c>
      <c r="T1182" s="4" t="str" cm="1">
        <f t="array" ref="T1182">_xlfn.IFS(M1182&lt;=20,"Low",M1182&lt;=50,"Medium",M1182&lt;=90,"High")</f>
        <v>Medium</v>
      </c>
      <c r="U1182" s="7">
        <f>Datos_Limpios[[#This Row],[Number of Complaints or Support]]/Datos_Limpios[[#This Row],[Account Length (in months)]]</f>
        <v>0.8</v>
      </c>
      <c r="V1182" s="4" t="str" cm="1">
        <f t="array" ref="V1182">_xlfn.IFS(H1182&lt;30,"Under 30",H1182&lt;66,"Middle Age",H1182&gt;=66,"Senior")</f>
        <v>Middle Age</v>
      </c>
      <c r="W1182" s="4" t="s">
        <v>40</v>
      </c>
    </row>
    <row r="1183" spans="1:23" x14ac:dyDescent="0.3">
      <c r="A1183" s="4" t="s">
        <v>1298</v>
      </c>
      <c r="B1183" s="4" t="s">
        <v>24</v>
      </c>
      <c r="C1183" s="4">
        <v>57</v>
      </c>
      <c r="D1183" s="4">
        <v>0</v>
      </c>
      <c r="E1183" s="4" t="s">
        <v>31</v>
      </c>
      <c r="F1183" s="4" t="s">
        <v>58</v>
      </c>
      <c r="G1183" s="4" t="s">
        <v>26</v>
      </c>
      <c r="H1183" s="4">
        <v>20</v>
      </c>
      <c r="I1183" s="4" t="s">
        <v>24</v>
      </c>
      <c r="J1183" s="4">
        <v>0</v>
      </c>
      <c r="K1183" s="4" t="s">
        <v>34</v>
      </c>
      <c r="L1183" s="4" t="s">
        <v>35</v>
      </c>
      <c r="M1183" s="4">
        <v>68</v>
      </c>
      <c r="P1183" s="5">
        <v>44667</v>
      </c>
      <c r="Q1183" s="6">
        <v>72.75785844383546</v>
      </c>
      <c r="R1183" s="4">
        <v>2</v>
      </c>
      <c r="S1183" s="4" t="str" cm="1">
        <f t="array" ref="S1183">_xlfn.IFS(R1183=0,"None",R1183&lt;3,"Low",R1183&lt;6,"Medium",R1183&lt;=10,"High")</f>
        <v>Low</v>
      </c>
      <c r="T1183" s="4" t="str" cm="1">
        <f t="array" ref="T1183">_xlfn.IFS(M1183&lt;=20,"Low",M1183&lt;=50,"Medium",M1183&lt;=90,"High")</f>
        <v>High</v>
      </c>
      <c r="U1183" s="7">
        <f>Datos_Limpios[[#This Row],[Number of Complaints or Support]]/Datos_Limpios[[#This Row],[Account Length (in months)]]</f>
        <v>3.5087719298245612E-2</v>
      </c>
      <c r="V1183" s="4" t="str" cm="1">
        <f t="array" ref="V1183">_xlfn.IFS(H1183&lt;30,"Under 30",H1183&lt;66,"Middle Age",H1183&gt;=66,"Senior")</f>
        <v>Under 30</v>
      </c>
      <c r="W1183" s="4" t="s">
        <v>29</v>
      </c>
    </row>
    <row r="1184" spans="1:23" x14ac:dyDescent="0.3">
      <c r="A1184" s="4" t="s">
        <v>1299</v>
      </c>
      <c r="B1184" s="4" t="s">
        <v>24</v>
      </c>
      <c r="C1184" s="4">
        <v>71</v>
      </c>
      <c r="D1184" s="4">
        <v>0</v>
      </c>
      <c r="E1184" s="4" t="s">
        <v>31</v>
      </c>
      <c r="F1184" s="4" t="s">
        <v>222</v>
      </c>
      <c r="G1184" s="4" t="s">
        <v>26</v>
      </c>
      <c r="H1184" s="4">
        <v>39</v>
      </c>
      <c r="I1184" s="4" t="s">
        <v>24</v>
      </c>
      <c r="J1184" s="4">
        <v>0</v>
      </c>
      <c r="K1184" s="4" t="s">
        <v>46</v>
      </c>
      <c r="L1184" s="4" t="s">
        <v>35</v>
      </c>
      <c r="M1184" s="4">
        <v>23</v>
      </c>
      <c r="P1184" s="5">
        <v>45009</v>
      </c>
      <c r="Q1184" s="6">
        <v>21.60079021540199</v>
      </c>
      <c r="R1184" s="4">
        <v>2</v>
      </c>
      <c r="S1184" s="4" t="str" cm="1">
        <f t="array" ref="S1184">_xlfn.IFS(R1184=0,"None",R1184&lt;3,"Low",R1184&lt;6,"Medium",R1184&lt;=10,"High")</f>
        <v>Low</v>
      </c>
      <c r="T1184" s="4" t="str" cm="1">
        <f t="array" ref="T1184">_xlfn.IFS(M1184&lt;=20,"Low",M1184&lt;=50,"Medium",M1184&lt;=90,"High")</f>
        <v>Medium</v>
      </c>
      <c r="U1184" s="7">
        <f>Datos_Limpios[[#This Row],[Number of Complaints or Support]]/Datos_Limpios[[#This Row],[Account Length (in months)]]</f>
        <v>2.8169014084507043E-2</v>
      </c>
      <c r="V1184" s="4" t="str" cm="1">
        <f t="array" ref="V1184">_xlfn.IFS(H1184&lt;30,"Under 30",H1184&lt;66,"Middle Age",H1184&gt;=66,"Senior")</f>
        <v>Middle Age</v>
      </c>
      <c r="W1184" s="4" t="s">
        <v>29</v>
      </c>
    </row>
    <row r="1185" spans="1:23" x14ac:dyDescent="0.3">
      <c r="A1185" s="4" t="s">
        <v>1300</v>
      </c>
      <c r="B1185" s="4" t="s">
        <v>31</v>
      </c>
      <c r="C1185" s="4">
        <v>10</v>
      </c>
      <c r="D1185" s="4">
        <v>5</v>
      </c>
      <c r="E1185" s="4" t="s">
        <v>31</v>
      </c>
      <c r="F1185" s="4" t="s">
        <v>68</v>
      </c>
      <c r="G1185" s="4" t="s">
        <v>33</v>
      </c>
      <c r="H1185" s="4">
        <v>68</v>
      </c>
      <c r="I1185" s="4" t="s">
        <v>24</v>
      </c>
      <c r="J1185" s="4">
        <v>0</v>
      </c>
      <c r="K1185" s="4" t="s">
        <v>27</v>
      </c>
      <c r="L1185" s="4" t="s">
        <v>35</v>
      </c>
      <c r="M1185" s="4">
        <v>48</v>
      </c>
      <c r="N1185" s="4" t="s">
        <v>38</v>
      </c>
      <c r="O1185" s="4" t="s">
        <v>142</v>
      </c>
      <c r="P1185" s="5">
        <v>44157</v>
      </c>
      <c r="Q1185" s="6">
        <v>39.294155790984078</v>
      </c>
      <c r="R1185" s="4">
        <v>10</v>
      </c>
      <c r="S1185" s="4" t="str" cm="1">
        <f t="array" ref="S1185">_xlfn.IFS(R1185=0,"None",R1185&lt;3,"Low",R1185&lt;6,"Medium",R1185&lt;=10,"High")</f>
        <v>High</v>
      </c>
      <c r="T1185" s="4" t="str" cm="1">
        <f t="array" ref="T1185">_xlfn.IFS(M1185&lt;=20,"Low",M1185&lt;=50,"Medium",M1185&lt;=90,"High")</f>
        <v>Medium</v>
      </c>
      <c r="U1185" s="7">
        <f>Datos_Limpios[[#This Row],[Number of Complaints or Support]]/Datos_Limpios[[#This Row],[Account Length (in months)]]</f>
        <v>1</v>
      </c>
      <c r="V1185" s="4" t="str" cm="1">
        <f t="array" ref="V1185">_xlfn.IFS(H1185&lt;30,"Under 30",H1185&lt;66,"Middle Age",H1185&gt;=66,"Senior")</f>
        <v>Senior</v>
      </c>
      <c r="W1185" s="4" t="s">
        <v>40</v>
      </c>
    </row>
    <row r="1186" spans="1:23" x14ac:dyDescent="0.3">
      <c r="A1186" s="4" t="s">
        <v>1301</v>
      </c>
      <c r="B1186" s="4" t="s">
        <v>24</v>
      </c>
      <c r="C1186" s="4">
        <v>69</v>
      </c>
      <c r="D1186" s="4">
        <v>1</v>
      </c>
      <c r="E1186" s="4" t="s">
        <v>31</v>
      </c>
      <c r="F1186" s="4" t="s">
        <v>120</v>
      </c>
      <c r="G1186" s="4" t="s">
        <v>33</v>
      </c>
      <c r="H1186" s="4">
        <v>40</v>
      </c>
      <c r="I1186" s="4" t="s">
        <v>24</v>
      </c>
      <c r="J1186" s="4">
        <v>0</v>
      </c>
      <c r="K1186" s="4" t="s">
        <v>46</v>
      </c>
      <c r="L1186" s="4" t="s">
        <v>28</v>
      </c>
      <c r="M1186" s="4">
        <v>37</v>
      </c>
      <c r="P1186" s="5">
        <v>45082</v>
      </c>
      <c r="Q1186" s="6">
        <v>38.728180171967971</v>
      </c>
      <c r="R1186" s="4">
        <v>5</v>
      </c>
      <c r="S1186" s="4" t="str" cm="1">
        <f t="array" ref="S1186">_xlfn.IFS(R1186=0,"None",R1186&lt;3,"Low",R1186&lt;6,"Medium",R1186&lt;=10,"High")</f>
        <v>Medium</v>
      </c>
      <c r="T1186" s="4" t="str" cm="1">
        <f t="array" ref="T1186">_xlfn.IFS(M1186&lt;=20,"Low",M1186&lt;=50,"Medium",M1186&lt;=90,"High")</f>
        <v>Medium</v>
      </c>
      <c r="U1186" s="7">
        <f>Datos_Limpios[[#This Row],[Number of Complaints or Support]]/Datos_Limpios[[#This Row],[Account Length (in months)]]</f>
        <v>7.2463768115942032E-2</v>
      </c>
      <c r="V1186" s="4" t="str" cm="1">
        <f t="array" ref="V1186">_xlfn.IFS(H1186&lt;30,"Under 30",H1186&lt;66,"Middle Age",H1186&gt;=66,"Senior")</f>
        <v>Middle Age</v>
      </c>
      <c r="W1186" s="4" t="s">
        <v>29</v>
      </c>
    </row>
    <row r="1187" spans="1:23" x14ac:dyDescent="0.3">
      <c r="A1187" s="4" t="s">
        <v>1302</v>
      </c>
      <c r="B1187" s="4" t="s">
        <v>31</v>
      </c>
      <c r="C1187" s="4">
        <v>4</v>
      </c>
      <c r="D1187" s="4">
        <v>2</v>
      </c>
      <c r="E1187" s="4" t="s">
        <v>31</v>
      </c>
      <c r="F1187" s="4" t="s">
        <v>25</v>
      </c>
      <c r="G1187" s="4" t="s">
        <v>26</v>
      </c>
      <c r="H1187" s="4">
        <v>21</v>
      </c>
      <c r="I1187" s="4" t="s">
        <v>24</v>
      </c>
      <c r="J1187" s="4">
        <v>0</v>
      </c>
      <c r="K1187" s="4" t="s">
        <v>27</v>
      </c>
      <c r="L1187" s="4" t="s">
        <v>35</v>
      </c>
      <c r="M1187" s="4">
        <v>38</v>
      </c>
      <c r="N1187" s="4" t="s">
        <v>38</v>
      </c>
      <c r="O1187" s="4" t="s">
        <v>181</v>
      </c>
      <c r="P1187" s="5">
        <v>44476</v>
      </c>
      <c r="Q1187" s="6">
        <v>36.912339279013743</v>
      </c>
      <c r="R1187" s="4">
        <v>4</v>
      </c>
      <c r="S1187" s="4" t="str" cm="1">
        <f t="array" ref="S1187">_xlfn.IFS(R1187=0,"None",R1187&lt;3,"Low",R1187&lt;6,"Medium",R1187&lt;=10,"High")</f>
        <v>Medium</v>
      </c>
      <c r="T1187" s="4" t="str" cm="1">
        <f t="array" ref="T1187">_xlfn.IFS(M1187&lt;=20,"Low",M1187&lt;=50,"Medium",M1187&lt;=90,"High")</f>
        <v>Medium</v>
      </c>
      <c r="U1187" s="7">
        <f>Datos_Limpios[[#This Row],[Number of Complaints or Support]]/Datos_Limpios[[#This Row],[Account Length (in months)]]</f>
        <v>1</v>
      </c>
      <c r="V1187" s="4" t="str" cm="1">
        <f t="array" ref="V1187">_xlfn.IFS(H1187&lt;30,"Under 30",H1187&lt;66,"Middle Age",H1187&gt;=66,"Senior")</f>
        <v>Under 30</v>
      </c>
      <c r="W1187" s="4" t="s">
        <v>29</v>
      </c>
    </row>
    <row r="1188" spans="1:23" x14ac:dyDescent="0.3">
      <c r="A1188" s="4" t="s">
        <v>1303</v>
      </c>
      <c r="B1188" s="4" t="s">
        <v>31</v>
      </c>
      <c r="C1188" s="4">
        <v>14</v>
      </c>
      <c r="D1188" s="4">
        <v>2</v>
      </c>
      <c r="E1188" s="4" t="s">
        <v>31</v>
      </c>
      <c r="F1188" s="4" t="s">
        <v>264</v>
      </c>
      <c r="G1188" s="4" t="s">
        <v>33</v>
      </c>
      <c r="H1188" s="4">
        <v>60</v>
      </c>
      <c r="I1188" s="4" t="s">
        <v>24</v>
      </c>
      <c r="J1188" s="4">
        <v>0</v>
      </c>
      <c r="K1188" s="4" t="s">
        <v>27</v>
      </c>
      <c r="L1188" s="4" t="s">
        <v>35</v>
      </c>
      <c r="M1188" s="4">
        <v>57</v>
      </c>
      <c r="N1188" s="4" t="s">
        <v>66</v>
      </c>
      <c r="O1188" s="4" t="s">
        <v>87</v>
      </c>
      <c r="P1188" s="5">
        <v>45120</v>
      </c>
      <c r="Q1188" s="6">
        <v>65.968469014533568</v>
      </c>
      <c r="R1188" s="4">
        <v>4</v>
      </c>
      <c r="S1188" s="4" t="str" cm="1">
        <f t="array" ref="S1188">_xlfn.IFS(R1188=0,"None",R1188&lt;3,"Low",R1188&lt;6,"Medium",R1188&lt;=10,"High")</f>
        <v>Medium</v>
      </c>
      <c r="T1188" s="4" t="str" cm="1">
        <f t="array" ref="T1188">_xlfn.IFS(M1188&lt;=20,"Low",M1188&lt;=50,"Medium",M1188&lt;=90,"High")</f>
        <v>High</v>
      </c>
      <c r="U1188" s="7">
        <f>Datos_Limpios[[#This Row],[Number of Complaints or Support]]/Datos_Limpios[[#This Row],[Account Length (in months)]]</f>
        <v>0.2857142857142857</v>
      </c>
      <c r="V1188" s="4" t="str" cm="1">
        <f t="array" ref="V1188">_xlfn.IFS(H1188&lt;30,"Under 30",H1188&lt;66,"Middle Age",H1188&gt;=66,"Senior")</f>
        <v>Middle Age</v>
      </c>
      <c r="W1188" s="4" t="s">
        <v>47</v>
      </c>
    </row>
    <row r="1189" spans="1:23" x14ac:dyDescent="0.3">
      <c r="A1189" s="4" t="s">
        <v>1304</v>
      </c>
      <c r="B1189" s="4" t="s">
        <v>24</v>
      </c>
      <c r="C1189" s="4">
        <v>12</v>
      </c>
      <c r="D1189" s="4">
        <v>0</v>
      </c>
      <c r="E1189" s="4" t="s">
        <v>24</v>
      </c>
      <c r="F1189" s="4" t="s">
        <v>173</v>
      </c>
      <c r="G1189" s="4" t="s">
        <v>26</v>
      </c>
      <c r="H1189" s="4">
        <v>78</v>
      </c>
      <c r="I1189" s="4" t="s">
        <v>24</v>
      </c>
      <c r="J1189" s="4">
        <v>0</v>
      </c>
      <c r="K1189" s="4" t="s">
        <v>34</v>
      </c>
      <c r="L1189" s="4" t="s">
        <v>35</v>
      </c>
      <c r="M1189" s="4">
        <v>33</v>
      </c>
      <c r="P1189" s="5">
        <v>43905</v>
      </c>
      <c r="Q1189" s="6">
        <v>35.342873277237643</v>
      </c>
      <c r="R1189" s="4">
        <v>2</v>
      </c>
      <c r="S1189" s="4" t="str" cm="1">
        <f t="array" ref="S1189">_xlfn.IFS(R1189=0,"None",R1189&lt;3,"Low",R1189&lt;6,"Medium",R1189&lt;=10,"High")</f>
        <v>Low</v>
      </c>
      <c r="T1189" s="4" t="str" cm="1">
        <f t="array" ref="T1189">_xlfn.IFS(M1189&lt;=20,"Low",M1189&lt;=50,"Medium",M1189&lt;=90,"High")</f>
        <v>Medium</v>
      </c>
      <c r="U1189" s="7">
        <f>Datos_Limpios[[#This Row],[Number of Complaints or Support]]/Datos_Limpios[[#This Row],[Account Length (in months)]]</f>
        <v>0.16666666666666666</v>
      </c>
      <c r="V1189" s="4" t="str" cm="1">
        <f t="array" ref="V1189">_xlfn.IFS(H1189&lt;30,"Under 30",H1189&lt;66,"Middle Age",H1189&gt;=66,"Senior")</f>
        <v>Senior</v>
      </c>
      <c r="W1189" s="4" t="s">
        <v>43</v>
      </c>
    </row>
    <row r="1190" spans="1:23" x14ac:dyDescent="0.3">
      <c r="A1190" s="4" t="s">
        <v>1305</v>
      </c>
      <c r="B1190" s="4" t="s">
        <v>31</v>
      </c>
      <c r="C1190" s="4">
        <v>2</v>
      </c>
      <c r="D1190" s="4">
        <v>4</v>
      </c>
      <c r="E1190" s="4" t="s">
        <v>31</v>
      </c>
      <c r="F1190" s="4" t="s">
        <v>68</v>
      </c>
      <c r="G1190" s="4" t="s">
        <v>26</v>
      </c>
      <c r="H1190" s="4">
        <v>37</v>
      </c>
      <c r="I1190" s="4" t="s">
        <v>24</v>
      </c>
      <c r="J1190" s="4">
        <v>0</v>
      </c>
      <c r="K1190" s="4" t="s">
        <v>27</v>
      </c>
      <c r="L1190" s="4" t="s">
        <v>35</v>
      </c>
      <c r="M1190" s="4">
        <v>50</v>
      </c>
      <c r="N1190" s="4" t="s">
        <v>66</v>
      </c>
      <c r="O1190" s="4" t="s">
        <v>395</v>
      </c>
      <c r="P1190" s="5">
        <v>44281</v>
      </c>
      <c r="Q1190" s="6">
        <v>48.855028599735682</v>
      </c>
      <c r="R1190" s="4">
        <v>9</v>
      </c>
      <c r="S1190" s="4" t="str" cm="1">
        <f t="array" ref="S1190">_xlfn.IFS(R1190=0,"None",R1190&lt;3,"Low",R1190&lt;6,"Medium",R1190&lt;=10,"High")</f>
        <v>High</v>
      </c>
      <c r="T1190" s="4" t="str" cm="1">
        <f t="array" ref="T1190">_xlfn.IFS(M1190&lt;=20,"Low",M1190&lt;=50,"Medium",M1190&lt;=90,"High")</f>
        <v>Medium</v>
      </c>
      <c r="U1190" s="7">
        <f>Datos_Limpios[[#This Row],[Number of Complaints or Support]]/Datos_Limpios[[#This Row],[Account Length (in months)]]</f>
        <v>4.5</v>
      </c>
      <c r="V1190" s="4" t="str" cm="1">
        <f t="array" ref="V1190">_xlfn.IFS(H1190&lt;30,"Under 30",H1190&lt;66,"Middle Age",H1190&gt;=66,"Senior")</f>
        <v>Middle Age</v>
      </c>
      <c r="W1190" s="4" t="s">
        <v>40</v>
      </c>
    </row>
    <row r="1191" spans="1:23" x14ac:dyDescent="0.3">
      <c r="A1191" s="4" t="s">
        <v>1306</v>
      </c>
      <c r="B1191" s="4" t="s">
        <v>24</v>
      </c>
      <c r="C1191" s="4">
        <v>62</v>
      </c>
      <c r="D1191" s="4">
        <v>1</v>
      </c>
      <c r="E1191" s="4" t="s">
        <v>31</v>
      </c>
      <c r="F1191" s="4" t="s">
        <v>110</v>
      </c>
      <c r="G1191" s="4" t="s">
        <v>26</v>
      </c>
      <c r="H1191" s="4">
        <v>42</v>
      </c>
      <c r="I1191" s="4" t="s">
        <v>24</v>
      </c>
      <c r="J1191" s="4">
        <v>0</v>
      </c>
      <c r="K1191" s="4" t="s">
        <v>34</v>
      </c>
      <c r="L1191" s="4" t="s">
        <v>28</v>
      </c>
      <c r="M1191" s="4">
        <v>62</v>
      </c>
      <c r="P1191" s="5">
        <v>45205</v>
      </c>
      <c r="Q1191" s="6">
        <v>52.930363124860222</v>
      </c>
      <c r="R1191" s="4">
        <v>0</v>
      </c>
      <c r="S1191" s="4" t="str" cm="1">
        <f t="array" ref="S1191">_xlfn.IFS(R1191=0,"None",R1191&lt;3,"Low",R1191&lt;6,"Medium",R1191&lt;=10,"High")</f>
        <v>None</v>
      </c>
      <c r="T1191" s="4" t="str" cm="1">
        <f t="array" ref="T1191">_xlfn.IFS(M1191&lt;=20,"Low",M1191&lt;=50,"Medium",M1191&lt;=90,"High")</f>
        <v>High</v>
      </c>
      <c r="U1191" s="7">
        <f>Datos_Limpios[[#This Row],[Number of Complaints or Support]]/Datos_Limpios[[#This Row],[Account Length (in months)]]</f>
        <v>0</v>
      </c>
      <c r="V1191" s="4" t="str" cm="1">
        <f t="array" ref="V1191">_xlfn.IFS(H1191&lt;30,"Under 30",H1191&lt;66,"Middle Age",H1191&gt;=66,"Senior")</f>
        <v>Middle Age</v>
      </c>
      <c r="W1191" s="4" t="s">
        <v>29</v>
      </c>
    </row>
    <row r="1192" spans="1:23" x14ac:dyDescent="0.3">
      <c r="A1192" s="4" t="s">
        <v>1307</v>
      </c>
      <c r="B1192" s="4" t="s">
        <v>31</v>
      </c>
      <c r="C1192" s="4">
        <v>69</v>
      </c>
      <c r="D1192" s="4">
        <v>3</v>
      </c>
      <c r="E1192" s="4" t="s">
        <v>31</v>
      </c>
      <c r="F1192" s="4" t="s">
        <v>138</v>
      </c>
      <c r="G1192" s="4" t="s">
        <v>33</v>
      </c>
      <c r="H1192" s="4">
        <v>47</v>
      </c>
      <c r="I1192" s="4" t="s">
        <v>24</v>
      </c>
      <c r="J1192" s="4">
        <v>0</v>
      </c>
      <c r="K1192" s="4" t="s">
        <v>46</v>
      </c>
      <c r="L1192" s="4" t="s">
        <v>35</v>
      </c>
      <c r="M1192" s="4">
        <v>47</v>
      </c>
      <c r="N1192" s="4" t="s">
        <v>92</v>
      </c>
      <c r="O1192" s="4" t="s">
        <v>249</v>
      </c>
      <c r="P1192" s="5">
        <v>45050</v>
      </c>
      <c r="Q1192" s="6">
        <v>54.927895530192266</v>
      </c>
      <c r="R1192" s="4">
        <v>3</v>
      </c>
      <c r="S1192" s="4" t="str" cm="1">
        <f t="array" ref="S1192">_xlfn.IFS(R1192=0,"None",R1192&lt;3,"Low",R1192&lt;6,"Medium",R1192&lt;=10,"High")</f>
        <v>Medium</v>
      </c>
      <c r="T1192" s="4" t="str" cm="1">
        <f t="array" ref="T1192">_xlfn.IFS(M1192&lt;=20,"Low",M1192&lt;=50,"Medium",M1192&lt;=90,"High")</f>
        <v>Medium</v>
      </c>
      <c r="U1192" s="7">
        <f>Datos_Limpios[[#This Row],[Number of Complaints or Support]]/Datos_Limpios[[#This Row],[Account Length (in months)]]</f>
        <v>4.3478260869565216E-2</v>
      </c>
      <c r="V1192" s="4" t="str" cm="1">
        <f t="array" ref="V1192">_xlfn.IFS(H1192&lt;30,"Under 30",H1192&lt;66,"Middle Age",H1192&gt;=66,"Senior")</f>
        <v>Middle Age</v>
      </c>
      <c r="W1192" s="4" t="s">
        <v>47</v>
      </c>
    </row>
    <row r="1193" spans="1:23" x14ac:dyDescent="0.3">
      <c r="A1193" s="4" t="s">
        <v>1308</v>
      </c>
      <c r="B1193" s="4" t="s">
        <v>24</v>
      </c>
      <c r="C1193" s="4">
        <v>72</v>
      </c>
      <c r="D1193" s="4">
        <v>0</v>
      </c>
      <c r="E1193" s="4" t="s">
        <v>31</v>
      </c>
      <c r="F1193" s="4" t="s">
        <v>118</v>
      </c>
      <c r="G1193" s="4" t="s">
        <v>33</v>
      </c>
      <c r="H1193" s="4">
        <v>55</v>
      </c>
      <c r="I1193" s="4" t="s">
        <v>24</v>
      </c>
      <c r="J1193" s="4">
        <v>0</v>
      </c>
      <c r="K1193" s="4" t="s">
        <v>46</v>
      </c>
      <c r="L1193" s="4" t="s">
        <v>35</v>
      </c>
      <c r="M1193" s="4">
        <v>39</v>
      </c>
      <c r="P1193" s="5">
        <v>44075</v>
      </c>
      <c r="Q1193" s="6">
        <v>39.989376393516629</v>
      </c>
      <c r="R1193" s="4">
        <v>5</v>
      </c>
      <c r="S1193" s="4" t="str" cm="1">
        <f t="array" ref="S1193">_xlfn.IFS(R1193=0,"None",R1193&lt;3,"Low",R1193&lt;6,"Medium",R1193&lt;=10,"High")</f>
        <v>Medium</v>
      </c>
      <c r="T1193" s="4" t="str" cm="1">
        <f t="array" ref="T1193">_xlfn.IFS(M1193&lt;=20,"Low",M1193&lt;=50,"Medium",M1193&lt;=90,"High")</f>
        <v>Medium</v>
      </c>
      <c r="U1193" s="7">
        <f>Datos_Limpios[[#This Row],[Number of Complaints or Support]]/Datos_Limpios[[#This Row],[Account Length (in months)]]</f>
        <v>6.9444444444444448E-2</v>
      </c>
      <c r="V1193" s="4" t="str" cm="1">
        <f t="array" ref="V1193">_xlfn.IFS(H1193&lt;30,"Under 30",H1193&lt;66,"Middle Age",H1193&gt;=66,"Senior")</f>
        <v>Middle Age</v>
      </c>
      <c r="W1193" s="4" t="s">
        <v>47</v>
      </c>
    </row>
    <row r="1194" spans="1:23" x14ac:dyDescent="0.3">
      <c r="A1194" s="4" t="s">
        <v>1309</v>
      </c>
      <c r="B1194" s="4" t="s">
        <v>24</v>
      </c>
      <c r="C1194" s="4">
        <v>71</v>
      </c>
      <c r="D1194" s="4">
        <v>0</v>
      </c>
      <c r="E1194" s="4" t="s">
        <v>31</v>
      </c>
      <c r="F1194" s="4" t="s">
        <v>155</v>
      </c>
      <c r="G1194" s="4" t="s">
        <v>33</v>
      </c>
      <c r="H1194" s="4">
        <v>76</v>
      </c>
      <c r="I1194" s="4" t="s">
        <v>24</v>
      </c>
      <c r="J1194" s="4">
        <v>0</v>
      </c>
      <c r="K1194" s="4" t="s">
        <v>46</v>
      </c>
      <c r="L1194" s="4" t="s">
        <v>28</v>
      </c>
      <c r="M1194" s="4">
        <v>40</v>
      </c>
      <c r="P1194" s="5">
        <v>44855</v>
      </c>
      <c r="Q1194" s="6">
        <v>43.725712329237957</v>
      </c>
      <c r="R1194" s="4">
        <v>0</v>
      </c>
      <c r="S1194" s="4" t="str" cm="1">
        <f t="array" ref="S1194">_xlfn.IFS(R1194=0,"None",R1194&lt;3,"Low",R1194&lt;6,"Medium",R1194&lt;=10,"High")</f>
        <v>None</v>
      </c>
      <c r="T1194" s="4" t="str" cm="1">
        <f t="array" ref="T1194">_xlfn.IFS(M1194&lt;=20,"Low",M1194&lt;=50,"Medium",M1194&lt;=90,"High")</f>
        <v>Medium</v>
      </c>
      <c r="U1194" s="7">
        <f>Datos_Limpios[[#This Row],[Number of Complaints or Support]]/Datos_Limpios[[#This Row],[Account Length (in months)]]</f>
        <v>0</v>
      </c>
      <c r="V1194" s="4" t="str" cm="1">
        <f t="array" ref="V1194">_xlfn.IFS(H1194&lt;30,"Under 30",H1194&lt;66,"Middle Age",H1194&gt;=66,"Senior")</f>
        <v>Senior</v>
      </c>
      <c r="W1194" s="4" t="s">
        <v>40</v>
      </c>
    </row>
    <row r="1195" spans="1:23" x14ac:dyDescent="0.3">
      <c r="A1195" s="4" t="s">
        <v>1310</v>
      </c>
      <c r="B1195" s="4" t="s">
        <v>24</v>
      </c>
      <c r="C1195" s="4">
        <v>72</v>
      </c>
      <c r="D1195" s="4">
        <v>0</v>
      </c>
      <c r="E1195" s="4" t="s">
        <v>31</v>
      </c>
      <c r="F1195" s="4" t="s">
        <v>70</v>
      </c>
      <c r="G1195" s="4" t="s">
        <v>26</v>
      </c>
      <c r="H1195" s="4">
        <v>59</v>
      </c>
      <c r="I1195" s="4" t="s">
        <v>31</v>
      </c>
      <c r="J1195" s="4">
        <v>6</v>
      </c>
      <c r="K1195" s="4" t="s">
        <v>46</v>
      </c>
      <c r="L1195" s="4" t="s">
        <v>35</v>
      </c>
      <c r="M1195" s="4">
        <v>38</v>
      </c>
      <c r="P1195" s="5">
        <v>44767</v>
      </c>
      <c r="Q1195" s="6">
        <v>38.212021392191929</v>
      </c>
      <c r="R1195" s="4">
        <v>3</v>
      </c>
      <c r="S1195" s="4" t="str" cm="1">
        <f t="array" ref="S1195">_xlfn.IFS(R1195=0,"None",R1195&lt;3,"Low",R1195&lt;6,"Medium",R1195&lt;=10,"High")</f>
        <v>Medium</v>
      </c>
      <c r="T1195" s="4" t="str" cm="1">
        <f t="array" ref="T1195">_xlfn.IFS(M1195&lt;=20,"Low",M1195&lt;=50,"Medium",M1195&lt;=90,"High")</f>
        <v>Medium</v>
      </c>
      <c r="U1195" s="7">
        <f>Datos_Limpios[[#This Row],[Number of Complaints or Support]]/Datos_Limpios[[#This Row],[Account Length (in months)]]</f>
        <v>4.1666666666666664E-2</v>
      </c>
      <c r="V1195" s="4" t="str" cm="1">
        <f t="array" ref="V1195">_xlfn.IFS(H1195&lt;30,"Under 30",H1195&lt;66,"Middle Age",H1195&gt;=66,"Senior")</f>
        <v>Middle Age</v>
      </c>
      <c r="W1195" s="4" t="s">
        <v>29</v>
      </c>
    </row>
    <row r="1196" spans="1:23" x14ac:dyDescent="0.3">
      <c r="A1196" s="4" t="s">
        <v>1311</v>
      </c>
      <c r="B1196" s="4" t="s">
        <v>31</v>
      </c>
      <c r="C1196" s="4">
        <v>4</v>
      </c>
      <c r="D1196" s="4">
        <v>2</v>
      </c>
      <c r="E1196" s="4" t="s">
        <v>31</v>
      </c>
      <c r="F1196" s="4" t="s">
        <v>147</v>
      </c>
      <c r="G1196" s="4" t="s">
        <v>26</v>
      </c>
      <c r="H1196" s="4">
        <v>51</v>
      </c>
      <c r="I1196" s="4" t="s">
        <v>24</v>
      </c>
      <c r="J1196" s="4">
        <v>0</v>
      </c>
      <c r="K1196" s="4" t="s">
        <v>27</v>
      </c>
      <c r="L1196" s="4" t="s">
        <v>115</v>
      </c>
      <c r="M1196" s="4">
        <v>23</v>
      </c>
      <c r="N1196" s="4" t="s">
        <v>66</v>
      </c>
      <c r="O1196" s="4" t="s">
        <v>395</v>
      </c>
      <c r="P1196" s="5">
        <v>44563</v>
      </c>
      <c r="Q1196" s="6">
        <v>24.27000399882478</v>
      </c>
      <c r="R1196" s="4">
        <v>2</v>
      </c>
      <c r="S1196" s="4" t="str" cm="1">
        <f t="array" ref="S1196">_xlfn.IFS(R1196=0,"None",R1196&lt;3,"Low",R1196&lt;6,"Medium",R1196&lt;=10,"High")</f>
        <v>Low</v>
      </c>
      <c r="T1196" s="4" t="str" cm="1">
        <f t="array" ref="T1196">_xlfn.IFS(M1196&lt;=20,"Low",M1196&lt;=50,"Medium",M1196&lt;=90,"High")</f>
        <v>Medium</v>
      </c>
      <c r="U1196" s="7">
        <f>Datos_Limpios[[#This Row],[Number of Complaints or Support]]/Datos_Limpios[[#This Row],[Account Length (in months)]]</f>
        <v>0.5</v>
      </c>
      <c r="V1196" s="4" t="str" cm="1">
        <f t="array" ref="V1196">_xlfn.IFS(H1196&lt;30,"Under 30",H1196&lt;66,"Middle Age",H1196&gt;=66,"Senior")</f>
        <v>Middle Age</v>
      </c>
      <c r="W1196" s="4" t="s">
        <v>43</v>
      </c>
    </row>
    <row r="1197" spans="1:23" x14ac:dyDescent="0.3">
      <c r="A1197" s="4" t="s">
        <v>1312</v>
      </c>
      <c r="B1197" s="4" t="s">
        <v>24</v>
      </c>
      <c r="C1197" s="4">
        <v>8</v>
      </c>
      <c r="D1197" s="4">
        <v>0</v>
      </c>
      <c r="E1197" s="4" t="s">
        <v>31</v>
      </c>
      <c r="F1197" s="4" t="s">
        <v>95</v>
      </c>
      <c r="G1197" s="4" t="s">
        <v>26</v>
      </c>
      <c r="H1197" s="4">
        <v>77</v>
      </c>
      <c r="I1197" s="4" t="s">
        <v>24</v>
      </c>
      <c r="J1197" s="4">
        <v>0</v>
      </c>
      <c r="K1197" s="4" t="s">
        <v>46</v>
      </c>
      <c r="L1197" s="4" t="s">
        <v>35</v>
      </c>
      <c r="M1197" s="4">
        <v>27</v>
      </c>
      <c r="P1197" s="5">
        <v>44147</v>
      </c>
      <c r="Q1197" s="6">
        <v>28.083934662536731</v>
      </c>
      <c r="R1197" s="4">
        <v>1</v>
      </c>
      <c r="S1197" s="4" t="str" cm="1">
        <f t="array" ref="S1197">_xlfn.IFS(R1197=0,"None",R1197&lt;3,"Low",R1197&lt;6,"Medium",R1197&lt;=10,"High")</f>
        <v>Low</v>
      </c>
      <c r="T1197" s="4" t="str" cm="1">
        <f t="array" ref="T1197">_xlfn.IFS(M1197&lt;=20,"Low",M1197&lt;=50,"Medium",M1197&lt;=90,"High")</f>
        <v>Medium</v>
      </c>
      <c r="U1197" s="7">
        <f>Datos_Limpios[[#This Row],[Number of Complaints or Support]]/Datos_Limpios[[#This Row],[Account Length (in months)]]</f>
        <v>0.125</v>
      </c>
      <c r="V1197" s="4" t="str" cm="1">
        <f t="array" ref="V1197">_xlfn.IFS(H1197&lt;30,"Under 30",H1197&lt;66,"Middle Age",H1197&gt;=66,"Senior")</f>
        <v>Senior</v>
      </c>
      <c r="W1197" s="4" t="s">
        <v>47</v>
      </c>
    </row>
    <row r="1198" spans="1:23" x14ac:dyDescent="0.3">
      <c r="A1198" s="4" t="s">
        <v>1313</v>
      </c>
      <c r="B1198" s="4" t="s">
        <v>24</v>
      </c>
      <c r="C1198" s="4">
        <v>69</v>
      </c>
      <c r="D1198" s="4">
        <v>2</v>
      </c>
      <c r="E1198" s="4" t="s">
        <v>31</v>
      </c>
      <c r="F1198" s="4" t="s">
        <v>183</v>
      </c>
      <c r="G1198" s="4" t="s">
        <v>26</v>
      </c>
      <c r="H1198" s="4">
        <v>27</v>
      </c>
      <c r="I1198" s="4" t="s">
        <v>24</v>
      </c>
      <c r="J1198" s="4">
        <v>0</v>
      </c>
      <c r="K1198" s="4" t="s">
        <v>34</v>
      </c>
      <c r="L1198" s="4" t="s">
        <v>35</v>
      </c>
      <c r="M1198" s="4">
        <v>40</v>
      </c>
      <c r="P1198" s="5">
        <v>44480</v>
      </c>
      <c r="Q1198" s="6">
        <v>42.95647259130179</v>
      </c>
      <c r="R1198" s="4">
        <v>9</v>
      </c>
      <c r="S1198" s="4" t="str" cm="1">
        <f t="array" ref="S1198">_xlfn.IFS(R1198=0,"None",R1198&lt;3,"Low",R1198&lt;6,"Medium",R1198&lt;=10,"High")</f>
        <v>High</v>
      </c>
      <c r="T1198" s="4" t="str" cm="1">
        <f t="array" ref="T1198">_xlfn.IFS(M1198&lt;=20,"Low",M1198&lt;=50,"Medium",M1198&lt;=90,"High")</f>
        <v>Medium</v>
      </c>
      <c r="U1198" s="7">
        <f>Datos_Limpios[[#This Row],[Number of Complaints or Support]]/Datos_Limpios[[#This Row],[Account Length (in months)]]</f>
        <v>0.13043478260869565</v>
      </c>
      <c r="V1198" s="4" t="str" cm="1">
        <f t="array" ref="V1198">_xlfn.IFS(H1198&lt;30,"Under 30",H1198&lt;66,"Middle Age",H1198&gt;=66,"Senior")</f>
        <v>Under 30</v>
      </c>
      <c r="W1198" s="4" t="s">
        <v>43</v>
      </c>
    </row>
    <row r="1199" spans="1:23" x14ac:dyDescent="0.3">
      <c r="A1199" s="4" t="s">
        <v>1314</v>
      </c>
      <c r="B1199" s="4" t="s">
        <v>31</v>
      </c>
      <c r="C1199" s="4">
        <v>17</v>
      </c>
      <c r="D1199" s="4">
        <v>5</v>
      </c>
      <c r="E1199" s="4" t="s">
        <v>31</v>
      </c>
      <c r="F1199" s="4" t="s">
        <v>106</v>
      </c>
      <c r="G1199" s="4" t="s">
        <v>33</v>
      </c>
      <c r="H1199" s="4">
        <v>35</v>
      </c>
      <c r="I1199" s="4" t="s">
        <v>24</v>
      </c>
      <c r="J1199" s="4">
        <v>0</v>
      </c>
      <c r="K1199" s="4" t="s">
        <v>27</v>
      </c>
      <c r="L1199" s="4" t="s">
        <v>35</v>
      </c>
      <c r="M1199" s="4">
        <v>42</v>
      </c>
      <c r="N1199" s="4" t="s">
        <v>107</v>
      </c>
      <c r="O1199" s="4" t="s">
        <v>108</v>
      </c>
      <c r="P1199" s="5">
        <v>44396</v>
      </c>
      <c r="Q1199" s="6">
        <v>47.473545046618327</v>
      </c>
      <c r="R1199" s="4">
        <v>5</v>
      </c>
      <c r="S1199" s="4" t="str" cm="1">
        <f t="array" ref="S1199">_xlfn.IFS(R1199=0,"None",R1199&lt;3,"Low",R1199&lt;6,"Medium",R1199&lt;=10,"High")</f>
        <v>Medium</v>
      </c>
      <c r="T1199" s="4" t="str" cm="1">
        <f t="array" ref="T1199">_xlfn.IFS(M1199&lt;=20,"Low",M1199&lt;=50,"Medium",M1199&lt;=90,"High")</f>
        <v>Medium</v>
      </c>
      <c r="U1199" s="7">
        <f>Datos_Limpios[[#This Row],[Number of Complaints or Support]]/Datos_Limpios[[#This Row],[Account Length (in months)]]</f>
        <v>0.29411764705882354</v>
      </c>
      <c r="V1199" s="4" t="str" cm="1">
        <f t="array" ref="V1199">_xlfn.IFS(H1199&lt;30,"Under 30",H1199&lt;66,"Middle Age",H1199&gt;=66,"Senior")</f>
        <v>Middle Age</v>
      </c>
      <c r="W1199" s="4" t="s">
        <v>29</v>
      </c>
    </row>
    <row r="1200" spans="1:23" x14ac:dyDescent="0.3">
      <c r="A1200" s="4" t="s">
        <v>1315</v>
      </c>
      <c r="B1200" s="4" t="s">
        <v>24</v>
      </c>
      <c r="C1200" s="4">
        <v>32</v>
      </c>
      <c r="D1200" s="4">
        <v>0</v>
      </c>
      <c r="E1200" s="4" t="s">
        <v>31</v>
      </c>
      <c r="F1200" s="4" t="s">
        <v>262</v>
      </c>
      <c r="G1200" s="4" t="s">
        <v>26</v>
      </c>
      <c r="H1200" s="4">
        <v>58</v>
      </c>
      <c r="I1200" s="4" t="s">
        <v>31</v>
      </c>
      <c r="J1200" s="4">
        <v>5</v>
      </c>
      <c r="K1200" s="4" t="s">
        <v>27</v>
      </c>
      <c r="L1200" s="4" t="s">
        <v>35</v>
      </c>
      <c r="M1200" s="4">
        <v>21</v>
      </c>
      <c r="P1200" s="5">
        <v>44252</v>
      </c>
      <c r="Q1200" s="6">
        <v>23.067282183962671</v>
      </c>
      <c r="R1200" s="4">
        <v>0</v>
      </c>
      <c r="S1200" s="4" t="str" cm="1">
        <f t="array" ref="S1200">_xlfn.IFS(R1200=0,"None",R1200&lt;3,"Low",R1200&lt;6,"Medium",R1200&lt;=10,"High")</f>
        <v>None</v>
      </c>
      <c r="T1200" s="4" t="str" cm="1">
        <f t="array" ref="T1200">_xlfn.IFS(M1200&lt;=20,"Low",M1200&lt;=50,"Medium",M1200&lt;=90,"High")</f>
        <v>Medium</v>
      </c>
      <c r="U1200" s="7">
        <f>Datos_Limpios[[#This Row],[Number of Complaints or Support]]/Datos_Limpios[[#This Row],[Account Length (in months)]]</f>
        <v>0</v>
      </c>
      <c r="V1200" s="4" t="str" cm="1">
        <f t="array" ref="V1200">_xlfn.IFS(H1200&lt;30,"Under 30",H1200&lt;66,"Middle Age",H1200&gt;=66,"Senior")</f>
        <v>Middle Age</v>
      </c>
      <c r="W1200" s="4" t="s">
        <v>29</v>
      </c>
    </row>
    <row r="1201" spans="1:23" x14ac:dyDescent="0.3">
      <c r="A1201" s="4" t="s">
        <v>1316</v>
      </c>
      <c r="B1201" s="4" t="s">
        <v>24</v>
      </c>
      <c r="C1201" s="4">
        <v>5</v>
      </c>
      <c r="D1201" s="4">
        <v>0</v>
      </c>
      <c r="E1201" s="4" t="s">
        <v>31</v>
      </c>
      <c r="F1201" s="4" t="s">
        <v>54</v>
      </c>
      <c r="G1201" s="4" t="s">
        <v>33</v>
      </c>
      <c r="H1201" s="4">
        <v>36</v>
      </c>
      <c r="I1201" s="4" t="s">
        <v>24</v>
      </c>
      <c r="J1201" s="4">
        <v>0</v>
      </c>
      <c r="K1201" s="4" t="s">
        <v>27</v>
      </c>
      <c r="L1201" s="4" t="s">
        <v>35</v>
      </c>
      <c r="M1201" s="4">
        <v>55</v>
      </c>
      <c r="P1201" s="5">
        <v>45199</v>
      </c>
      <c r="Q1201" s="6">
        <v>53.400544419519328</v>
      </c>
      <c r="R1201" s="4">
        <v>3</v>
      </c>
      <c r="S1201" s="4" t="str" cm="1">
        <f t="array" ref="S1201">_xlfn.IFS(R1201=0,"None",R1201&lt;3,"Low",R1201&lt;6,"Medium",R1201&lt;=10,"High")</f>
        <v>Medium</v>
      </c>
      <c r="T1201" s="4" t="str" cm="1">
        <f t="array" ref="T1201">_xlfn.IFS(M1201&lt;=20,"Low",M1201&lt;=50,"Medium",M1201&lt;=90,"High")</f>
        <v>High</v>
      </c>
      <c r="U1201" s="7">
        <f>Datos_Limpios[[#This Row],[Number of Complaints or Support]]/Datos_Limpios[[#This Row],[Account Length (in months)]]</f>
        <v>0.6</v>
      </c>
      <c r="V1201" s="4" t="str" cm="1">
        <f t="array" ref="V1201">_xlfn.IFS(H1201&lt;30,"Under 30",H1201&lt;66,"Middle Age",H1201&gt;=66,"Senior")</f>
        <v>Middle Age</v>
      </c>
      <c r="W1201" s="4" t="s">
        <v>43</v>
      </c>
    </row>
    <row r="1202" spans="1:23" x14ac:dyDescent="0.3">
      <c r="A1202" s="4" t="s">
        <v>1317</v>
      </c>
      <c r="B1202" s="4" t="s">
        <v>24</v>
      </c>
      <c r="C1202" s="4">
        <v>1</v>
      </c>
      <c r="D1202" s="4">
        <v>0</v>
      </c>
      <c r="E1202" s="4" t="s">
        <v>31</v>
      </c>
      <c r="F1202" s="4" t="s">
        <v>49</v>
      </c>
      <c r="G1202" s="4" t="s">
        <v>33</v>
      </c>
      <c r="H1202" s="4">
        <v>22</v>
      </c>
      <c r="I1202" s="4" t="s">
        <v>31</v>
      </c>
      <c r="J1202" s="4">
        <v>4</v>
      </c>
      <c r="K1202" s="4" t="s">
        <v>27</v>
      </c>
      <c r="L1202" s="4" t="s">
        <v>35</v>
      </c>
      <c r="M1202" s="4">
        <v>37</v>
      </c>
      <c r="P1202" s="5">
        <v>45015</v>
      </c>
      <c r="Q1202" s="6">
        <v>32.927585466261881</v>
      </c>
      <c r="R1202" s="4">
        <v>2</v>
      </c>
      <c r="S1202" s="4" t="str" cm="1">
        <f t="array" ref="S1202">_xlfn.IFS(R1202=0,"None",R1202&lt;3,"Low",R1202&lt;6,"Medium",R1202&lt;=10,"High")</f>
        <v>Low</v>
      </c>
      <c r="T1202" s="4" t="str" cm="1">
        <f t="array" ref="T1202">_xlfn.IFS(M1202&lt;=20,"Low",M1202&lt;=50,"Medium",M1202&lt;=90,"High")</f>
        <v>Medium</v>
      </c>
      <c r="U1202" s="7">
        <f>Datos_Limpios[[#This Row],[Number of Complaints or Support]]/Datos_Limpios[[#This Row],[Account Length (in months)]]</f>
        <v>2</v>
      </c>
      <c r="V1202" s="4" t="str" cm="1">
        <f t="array" ref="V1202">_xlfn.IFS(H1202&lt;30,"Under 30",H1202&lt;66,"Middle Age",H1202&gt;=66,"Senior")</f>
        <v>Under 30</v>
      </c>
      <c r="W1202" s="4" t="s">
        <v>29</v>
      </c>
    </row>
    <row r="1203" spans="1:23" x14ac:dyDescent="0.3">
      <c r="A1203" s="4" t="s">
        <v>1318</v>
      </c>
      <c r="B1203" s="4" t="s">
        <v>24</v>
      </c>
      <c r="C1203" s="4">
        <v>29</v>
      </c>
      <c r="D1203" s="4">
        <v>0</v>
      </c>
      <c r="E1203" s="4" t="s">
        <v>24</v>
      </c>
      <c r="F1203" s="4" t="s">
        <v>264</v>
      </c>
      <c r="G1203" s="4" t="s">
        <v>33</v>
      </c>
      <c r="H1203" s="4">
        <v>46</v>
      </c>
      <c r="I1203" s="4" t="s">
        <v>24</v>
      </c>
      <c r="J1203" s="4">
        <v>0</v>
      </c>
      <c r="K1203" s="4" t="s">
        <v>27</v>
      </c>
      <c r="L1203" s="4" t="s">
        <v>35</v>
      </c>
      <c r="M1203" s="4">
        <v>24</v>
      </c>
      <c r="P1203" s="5">
        <v>44033</v>
      </c>
      <c r="Q1203" s="6">
        <v>24.084796642735569</v>
      </c>
      <c r="R1203" s="4">
        <v>0</v>
      </c>
      <c r="S1203" s="4" t="str" cm="1">
        <f t="array" ref="S1203">_xlfn.IFS(R1203=0,"None",R1203&lt;3,"Low",R1203&lt;6,"Medium",R1203&lt;=10,"High")</f>
        <v>None</v>
      </c>
      <c r="T1203" s="4" t="str" cm="1">
        <f t="array" ref="T1203">_xlfn.IFS(M1203&lt;=20,"Low",M1203&lt;=50,"Medium",M1203&lt;=90,"High")</f>
        <v>Medium</v>
      </c>
      <c r="U1203" s="7">
        <f>Datos_Limpios[[#This Row],[Number of Complaints or Support]]/Datos_Limpios[[#This Row],[Account Length (in months)]]</f>
        <v>0</v>
      </c>
      <c r="V1203" s="4" t="str" cm="1">
        <f t="array" ref="V1203">_xlfn.IFS(H1203&lt;30,"Under 30",H1203&lt;66,"Middle Age",H1203&gt;=66,"Senior")</f>
        <v>Middle Age</v>
      </c>
      <c r="W1203" s="4" t="s">
        <v>47</v>
      </c>
    </row>
    <row r="1204" spans="1:23" x14ac:dyDescent="0.3">
      <c r="A1204" s="4" t="s">
        <v>1319</v>
      </c>
      <c r="B1204" s="4" t="s">
        <v>24</v>
      </c>
      <c r="C1204" s="4">
        <v>17</v>
      </c>
      <c r="D1204" s="4">
        <v>0</v>
      </c>
      <c r="E1204" s="4" t="s">
        <v>31</v>
      </c>
      <c r="F1204" s="4" t="s">
        <v>110</v>
      </c>
      <c r="G1204" s="4" t="s">
        <v>33</v>
      </c>
      <c r="H1204" s="4">
        <v>62</v>
      </c>
      <c r="I1204" s="4" t="s">
        <v>24</v>
      </c>
      <c r="J1204" s="4">
        <v>0</v>
      </c>
      <c r="K1204" s="4" t="s">
        <v>34</v>
      </c>
      <c r="L1204" s="4" t="s">
        <v>28</v>
      </c>
      <c r="M1204" s="4">
        <v>23</v>
      </c>
      <c r="P1204" s="5">
        <v>44382</v>
      </c>
      <c r="Q1204" s="6">
        <v>20.466769950959989</v>
      </c>
      <c r="R1204" s="4">
        <v>5</v>
      </c>
      <c r="S1204" s="4" t="str" cm="1">
        <f t="array" ref="S1204">_xlfn.IFS(R1204=0,"None",R1204&lt;3,"Low",R1204&lt;6,"Medium",R1204&lt;=10,"High")</f>
        <v>Medium</v>
      </c>
      <c r="T1204" s="4" t="str" cm="1">
        <f t="array" ref="T1204">_xlfn.IFS(M1204&lt;=20,"Low",M1204&lt;=50,"Medium",M1204&lt;=90,"High")</f>
        <v>Medium</v>
      </c>
      <c r="U1204" s="7">
        <f>Datos_Limpios[[#This Row],[Number of Complaints or Support]]/Datos_Limpios[[#This Row],[Account Length (in months)]]</f>
        <v>0.29411764705882354</v>
      </c>
      <c r="V1204" s="4" t="str" cm="1">
        <f t="array" ref="V1204">_xlfn.IFS(H1204&lt;30,"Under 30",H1204&lt;66,"Middle Age",H1204&gt;=66,"Senior")</f>
        <v>Middle Age</v>
      </c>
      <c r="W1204" s="4" t="s">
        <v>29</v>
      </c>
    </row>
    <row r="1205" spans="1:23" x14ac:dyDescent="0.3">
      <c r="A1205" s="4" t="s">
        <v>1320</v>
      </c>
      <c r="B1205" s="4" t="s">
        <v>31</v>
      </c>
      <c r="C1205" s="4">
        <v>51</v>
      </c>
      <c r="D1205" s="4">
        <v>2</v>
      </c>
      <c r="E1205" s="4" t="s">
        <v>31</v>
      </c>
      <c r="F1205" s="4" t="s">
        <v>138</v>
      </c>
      <c r="G1205" s="4" t="s">
        <v>33</v>
      </c>
      <c r="H1205" s="4">
        <v>46</v>
      </c>
      <c r="I1205" s="4" t="s">
        <v>24</v>
      </c>
      <c r="J1205" s="4">
        <v>0</v>
      </c>
      <c r="K1205" s="4" t="s">
        <v>27</v>
      </c>
      <c r="L1205" s="4" t="s">
        <v>35</v>
      </c>
      <c r="M1205" s="4">
        <v>67</v>
      </c>
      <c r="N1205" s="4" t="s">
        <v>38</v>
      </c>
      <c r="O1205" s="4" t="s">
        <v>225</v>
      </c>
      <c r="P1205" s="5">
        <v>44527</v>
      </c>
      <c r="Q1205" s="6">
        <v>63.355784318474058</v>
      </c>
      <c r="R1205" s="4">
        <v>2</v>
      </c>
      <c r="S1205" s="4" t="str" cm="1">
        <f t="array" ref="S1205">_xlfn.IFS(R1205=0,"None",R1205&lt;3,"Low",R1205&lt;6,"Medium",R1205&lt;=10,"High")</f>
        <v>Low</v>
      </c>
      <c r="T1205" s="4" t="str" cm="1">
        <f t="array" ref="T1205">_xlfn.IFS(M1205&lt;=20,"Low",M1205&lt;=50,"Medium",M1205&lt;=90,"High")</f>
        <v>High</v>
      </c>
      <c r="U1205" s="7">
        <f>Datos_Limpios[[#This Row],[Number of Complaints or Support]]/Datos_Limpios[[#This Row],[Account Length (in months)]]</f>
        <v>3.9215686274509803E-2</v>
      </c>
      <c r="V1205" s="4" t="str" cm="1">
        <f t="array" ref="V1205">_xlfn.IFS(H1205&lt;30,"Under 30",H1205&lt;66,"Middle Age",H1205&gt;=66,"Senior")</f>
        <v>Middle Age</v>
      </c>
      <c r="W1205" s="4" t="s">
        <v>47</v>
      </c>
    </row>
    <row r="1206" spans="1:23" x14ac:dyDescent="0.3">
      <c r="A1206" s="4" t="s">
        <v>1321</v>
      </c>
      <c r="B1206" s="4" t="s">
        <v>31</v>
      </c>
      <c r="C1206" s="4">
        <v>9</v>
      </c>
      <c r="D1206" s="4">
        <v>4</v>
      </c>
      <c r="E1206" s="4" t="s">
        <v>24</v>
      </c>
      <c r="F1206" s="4" t="s">
        <v>118</v>
      </c>
      <c r="G1206" s="4" t="s">
        <v>33</v>
      </c>
      <c r="H1206" s="4">
        <v>67</v>
      </c>
      <c r="I1206" s="4" t="s">
        <v>24</v>
      </c>
      <c r="J1206" s="4">
        <v>0</v>
      </c>
      <c r="K1206" s="4" t="s">
        <v>27</v>
      </c>
      <c r="L1206" s="4" t="s">
        <v>35</v>
      </c>
      <c r="M1206" s="4">
        <v>45</v>
      </c>
      <c r="N1206" s="4" t="s">
        <v>38</v>
      </c>
      <c r="O1206" s="4" t="s">
        <v>125</v>
      </c>
      <c r="P1206" s="5">
        <v>44911</v>
      </c>
      <c r="Q1206" s="6">
        <v>46.5941323073069</v>
      </c>
      <c r="R1206" s="4">
        <v>3</v>
      </c>
      <c r="S1206" s="4" t="str" cm="1">
        <f t="array" ref="S1206">_xlfn.IFS(R1206=0,"None",R1206&lt;3,"Low",R1206&lt;6,"Medium",R1206&lt;=10,"High")</f>
        <v>Medium</v>
      </c>
      <c r="T1206" s="4" t="str" cm="1">
        <f t="array" ref="T1206">_xlfn.IFS(M1206&lt;=20,"Low",M1206&lt;=50,"Medium",M1206&lt;=90,"High")</f>
        <v>Medium</v>
      </c>
      <c r="U1206" s="7">
        <f>Datos_Limpios[[#This Row],[Number of Complaints or Support]]/Datos_Limpios[[#This Row],[Account Length (in months)]]</f>
        <v>0.33333333333333331</v>
      </c>
      <c r="V1206" s="4" t="str" cm="1">
        <f t="array" ref="V1206">_xlfn.IFS(H1206&lt;30,"Under 30",H1206&lt;66,"Middle Age",H1206&gt;=66,"Senior")</f>
        <v>Senior</v>
      </c>
      <c r="W1206" s="4" t="s">
        <v>47</v>
      </c>
    </row>
    <row r="1207" spans="1:23" x14ac:dyDescent="0.3">
      <c r="A1207" s="4" t="s">
        <v>1322</v>
      </c>
      <c r="B1207" s="4" t="s">
        <v>24</v>
      </c>
      <c r="C1207" s="4">
        <v>42</v>
      </c>
      <c r="D1207" s="4">
        <v>0</v>
      </c>
      <c r="E1207" s="4" t="s">
        <v>31</v>
      </c>
      <c r="F1207" s="4" t="s">
        <v>70</v>
      </c>
      <c r="G1207" s="4" t="s">
        <v>33</v>
      </c>
      <c r="H1207" s="4">
        <v>32</v>
      </c>
      <c r="I1207" s="4" t="s">
        <v>24</v>
      </c>
      <c r="J1207" s="4">
        <v>0</v>
      </c>
      <c r="K1207" s="4" t="s">
        <v>46</v>
      </c>
      <c r="L1207" s="4" t="s">
        <v>28</v>
      </c>
      <c r="M1207" s="4">
        <v>43</v>
      </c>
      <c r="P1207" s="5">
        <v>44211</v>
      </c>
      <c r="Q1207" s="6">
        <v>37.905139402767929</v>
      </c>
      <c r="R1207" s="4">
        <v>8</v>
      </c>
      <c r="S1207" s="4" t="str" cm="1">
        <f t="array" ref="S1207">_xlfn.IFS(R1207=0,"None",R1207&lt;3,"Low",R1207&lt;6,"Medium",R1207&lt;=10,"High")</f>
        <v>High</v>
      </c>
      <c r="T1207" s="4" t="str" cm="1">
        <f t="array" ref="T1207">_xlfn.IFS(M1207&lt;=20,"Low",M1207&lt;=50,"Medium",M1207&lt;=90,"High")</f>
        <v>Medium</v>
      </c>
      <c r="U1207" s="7">
        <f>Datos_Limpios[[#This Row],[Number of Complaints or Support]]/Datos_Limpios[[#This Row],[Account Length (in months)]]</f>
        <v>0.19047619047619047</v>
      </c>
      <c r="V1207" s="4" t="str" cm="1">
        <f t="array" ref="V1207">_xlfn.IFS(H1207&lt;30,"Under 30",H1207&lt;66,"Middle Age",H1207&gt;=66,"Senior")</f>
        <v>Middle Age</v>
      </c>
      <c r="W1207" s="4" t="s">
        <v>29</v>
      </c>
    </row>
    <row r="1208" spans="1:23" x14ac:dyDescent="0.3">
      <c r="A1208" s="4" t="s">
        <v>1323</v>
      </c>
      <c r="B1208" s="4" t="s">
        <v>24</v>
      </c>
      <c r="C1208" s="4">
        <v>69</v>
      </c>
      <c r="D1208" s="4">
        <v>0</v>
      </c>
      <c r="E1208" s="4" t="s">
        <v>31</v>
      </c>
      <c r="F1208" s="4" t="s">
        <v>124</v>
      </c>
      <c r="G1208" s="4" t="s">
        <v>26</v>
      </c>
      <c r="H1208" s="4">
        <v>56</v>
      </c>
      <c r="I1208" s="4" t="s">
        <v>24</v>
      </c>
      <c r="J1208" s="4">
        <v>0</v>
      </c>
      <c r="K1208" s="4" t="s">
        <v>46</v>
      </c>
      <c r="L1208" s="4" t="s">
        <v>35</v>
      </c>
      <c r="M1208" s="4">
        <v>34</v>
      </c>
      <c r="P1208" s="5">
        <v>45016</v>
      </c>
      <c r="Q1208" s="6">
        <v>30.760685222289521</v>
      </c>
      <c r="R1208" s="4">
        <v>9</v>
      </c>
      <c r="S1208" s="4" t="str" cm="1">
        <f t="array" ref="S1208">_xlfn.IFS(R1208=0,"None",R1208&lt;3,"Low",R1208&lt;6,"Medium",R1208&lt;=10,"High")</f>
        <v>High</v>
      </c>
      <c r="T1208" s="4" t="str" cm="1">
        <f t="array" ref="T1208">_xlfn.IFS(M1208&lt;=20,"Low",M1208&lt;=50,"Medium",M1208&lt;=90,"High")</f>
        <v>Medium</v>
      </c>
      <c r="U1208" s="7">
        <f>Datos_Limpios[[#This Row],[Number of Complaints or Support]]/Datos_Limpios[[#This Row],[Account Length (in months)]]</f>
        <v>0.13043478260869565</v>
      </c>
      <c r="V1208" s="4" t="str" cm="1">
        <f t="array" ref="V1208">_xlfn.IFS(H1208&lt;30,"Under 30",H1208&lt;66,"Middle Age",H1208&gt;=66,"Senior")</f>
        <v>Middle Age</v>
      </c>
      <c r="W1208" s="4" t="s">
        <v>43</v>
      </c>
    </row>
    <row r="1209" spans="1:23" x14ac:dyDescent="0.3">
      <c r="A1209" s="4" t="s">
        <v>1324</v>
      </c>
      <c r="B1209" s="4" t="s">
        <v>24</v>
      </c>
      <c r="C1209" s="4">
        <v>70</v>
      </c>
      <c r="D1209" s="4">
        <v>0</v>
      </c>
      <c r="E1209" s="4" t="s">
        <v>24</v>
      </c>
      <c r="F1209" s="4" t="s">
        <v>79</v>
      </c>
      <c r="G1209" s="4" t="s">
        <v>26</v>
      </c>
      <c r="H1209" s="4">
        <v>74</v>
      </c>
      <c r="I1209" s="4" t="s">
        <v>24</v>
      </c>
      <c r="J1209" s="4">
        <v>0</v>
      </c>
      <c r="K1209" s="4" t="s">
        <v>46</v>
      </c>
      <c r="L1209" s="4" t="s">
        <v>28</v>
      </c>
      <c r="M1209" s="4">
        <v>49</v>
      </c>
      <c r="P1209" s="5">
        <v>44325</v>
      </c>
      <c r="Q1209" s="6">
        <v>43.537076608305753</v>
      </c>
      <c r="R1209" s="4">
        <v>1</v>
      </c>
      <c r="S1209" s="4" t="str" cm="1">
        <f t="array" ref="S1209">_xlfn.IFS(R1209=0,"None",R1209&lt;3,"Low",R1209&lt;6,"Medium",R1209&lt;=10,"High")</f>
        <v>Low</v>
      </c>
      <c r="T1209" s="4" t="str" cm="1">
        <f t="array" ref="T1209">_xlfn.IFS(M1209&lt;=20,"Low",M1209&lt;=50,"Medium",M1209&lt;=90,"High")</f>
        <v>Medium</v>
      </c>
      <c r="U1209" s="7">
        <f>Datos_Limpios[[#This Row],[Number of Complaints or Support]]/Datos_Limpios[[#This Row],[Account Length (in months)]]</f>
        <v>1.4285714285714285E-2</v>
      </c>
      <c r="V1209" s="4" t="str" cm="1">
        <f t="array" ref="V1209">_xlfn.IFS(H1209&lt;30,"Under 30",H1209&lt;66,"Middle Age",H1209&gt;=66,"Senior")</f>
        <v>Senior</v>
      </c>
      <c r="W1209" s="4" t="s">
        <v>43</v>
      </c>
    </row>
    <row r="1210" spans="1:23" x14ac:dyDescent="0.3">
      <c r="A1210" s="4" t="s">
        <v>1325</v>
      </c>
      <c r="B1210" s="4" t="s">
        <v>24</v>
      </c>
      <c r="C1210" s="4">
        <v>1</v>
      </c>
      <c r="D1210" s="4">
        <v>0</v>
      </c>
      <c r="E1210" s="4" t="s">
        <v>24</v>
      </c>
      <c r="F1210" s="4" t="s">
        <v>140</v>
      </c>
      <c r="G1210" s="4" t="s">
        <v>33</v>
      </c>
      <c r="H1210" s="4">
        <v>29</v>
      </c>
      <c r="I1210" s="4" t="s">
        <v>24</v>
      </c>
      <c r="J1210" s="4">
        <v>0</v>
      </c>
      <c r="K1210" s="4" t="s">
        <v>34</v>
      </c>
      <c r="L1210" s="4" t="s">
        <v>115</v>
      </c>
      <c r="M1210" s="4">
        <v>7</v>
      </c>
      <c r="P1210" s="5">
        <v>44288</v>
      </c>
      <c r="Q1210" s="6">
        <v>7.1233136512220581</v>
      </c>
      <c r="R1210" s="4">
        <v>8</v>
      </c>
      <c r="S1210" s="4" t="str" cm="1">
        <f t="array" ref="S1210">_xlfn.IFS(R1210=0,"None",R1210&lt;3,"Low",R1210&lt;6,"Medium",R1210&lt;=10,"High")</f>
        <v>High</v>
      </c>
      <c r="T1210" s="4" t="str" cm="1">
        <f t="array" ref="T1210">_xlfn.IFS(M1210&lt;=20,"Low",M1210&lt;=50,"Medium",M1210&lt;=90,"High")</f>
        <v>Low</v>
      </c>
      <c r="U1210" s="7">
        <f>Datos_Limpios[[#This Row],[Number of Complaints or Support]]/Datos_Limpios[[#This Row],[Account Length (in months)]]</f>
        <v>8</v>
      </c>
      <c r="V1210" s="4" t="str" cm="1">
        <f t="array" ref="V1210">_xlfn.IFS(H1210&lt;30,"Under 30",H1210&lt;66,"Middle Age",H1210&gt;=66,"Senior")</f>
        <v>Under 30</v>
      </c>
      <c r="W1210" s="4" t="s">
        <v>40</v>
      </c>
    </row>
    <row r="1211" spans="1:23" x14ac:dyDescent="0.3">
      <c r="A1211" s="4" t="s">
        <v>1326</v>
      </c>
      <c r="B1211" s="4" t="s">
        <v>31</v>
      </c>
      <c r="C1211" s="4">
        <v>3</v>
      </c>
      <c r="D1211" s="4">
        <v>4</v>
      </c>
      <c r="E1211" s="4" t="s">
        <v>24</v>
      </c>
      <c r="F1211" s="4" t="s">
        <v>68</v>
      </c>
      <c r="G1211" s="4" t="s">
        <v>26</v>
      </c>
      <c r="H1211" s="4">
        <v>46</v>
      </c>
      <c r="I1211" s="4" t="s">
        <v>31</v>
      </c>
      <c r="J1211" s="4">
        <v>2</v>
      </c>
      <c r="K1211" s="4" t="s">
        <v>27</v>
      </c>
      <c r="L1211" s="4" t="s">
        <v>28</v>
      </c>
      <c r="M1211" s="4">
        <v>16</v>
      </c>
      <c r="N1211" s="4" t="s">
        <v>107</v>
      </c>
      <c r="O1211" s="4" t="s">
        <v>436</v>
      </c>
      <c r="P1211" s="5">
        <v>45068</v>
      </c>
      <c r="Q1211" s="6">
        <v>18.232576718376119</v>
      </c>
      <c r="R1211" s="4">
        <v>9</v>
      </c>
      <c r="S1211" s="4" t="str" cm="1">
        <f t="array" ref="S1211">_xlfn.IFS(R1211=0,"None",R1211&lt;3,"Low",R1211&lt;6,"Medium",R1211&lt;=10,"High")</f>
        <v>High</v>
      </c>
      <c r="T1211" s="4" t="str" cm="1">
        <f t="array" ref="T1211">_xlfn.IFS(M1211&lt;=20,"Low",M1211&lt;=50,"Medium",M1211&lt;=90,"High")</f>
        <v>Low</v>
      </c>
      <c r="U1211" s="7">
        <f>Datos_Limpios[[#This Row],[Number of Complaints or Support]]/Datos_Limpios[[#This Row],[Account Length (in months)]]</f>
        <v>3</v>
      </c>
      <c r="V1211" s="4" t="str" cm="1">
        <f t="array" ref="V1211">_xlfn.IFS(H1211&lt;30,"Under 30",H1211&lt;66,"Middle Age",H1211&gt;=66,"Senior")</f>
        <v>Middle Age</v>
      </c>
      <c r="W1211" s="4" t="s">
        <v>40</v>
      </c>
    </row>
    <row r="1212" spans="1:23" x14ac:dyDescent="0.3">
      <c r="A1212" s="4" t="s">
        <v>1327</v>
      </c>
      <c r="B1212" s="4" t="s">
        <v>31</v>
      </c>
      <c r="C1212" s="4">
        <v>6</v>
      </c>
      <c r="D1212" s="4">
        <v>0</v>
      </c>
      <c r="E1212" s="4" t="s">
        <v>24</v>
      </c>
      <c r="F1212" s="4" t="s">
        <v>52</v>
      </c>
      <c r="G1212" s="4" t="s">
        <v>26</v>
      </c>
      <c r="H1212" s="4">
        <v>80</v>
      </c>
      <c r="I1212" s="4" t="s">
        <v>24</v>
      </c>
      <c r="J1212" s="4">
        <v>0</v>
      </c>
      <c r="K1212" s="4" t="s">
        <v>27</v>
      </c>
      <c r="L1212" s="4" t="s">
        <v>35</v>
      </c>
      <c r="M1212" s="4">
        <v>29</v>
      </c>
      <c r="N1212" s="4" t="s">
        <v>38</v>
      </c>
      <c r="O1212" s="4" t="s">
        <v>225</v>
      </c>
      <c r="P1212" s="5">
        <v>43975</v>
      </c>
      <c r="Q1212" s="6">
        <v>32.693728683269953</v>
      </c>
      <c r="R1212" s="4">
        <v>7</v>
      </c>
      <c r="S1212" s="4" t="str" cm="1">
        <f t="array" ref="S1212">_xlfn.IFS(R1212=0,"None",R1212&lt;3,"Low",R1212&lt;6,"Medium",R1212&lt;=10,"High")</f>
        <v>High</v>
      </c>
      <c r="T1212" s="4" t="str" cm="1">
        <f t="array" ref="T1212">_xlfn.IFS(M1212&lt;=20,"Low",M1212&lt;=50,"Medium",M1212&lt;=90,"High")</f>
        <v>Medium</v>
      </c>
      <c r="U1212" s="7">
        <f>Datos_Limpios[[#This Row],[Number of Complaints or Support]]/Datos_Limpios[[#This Row],[Account Length (in months)]]</f>
        <v>1.1666666666666667</v>
      </c>
      <c r="V1212" s="4" t="str" cm="1">
        <f t="array" ref="V1212">_xlfn.IFS(H1212&lt;30,"Under 30",H1212&lt;66,"Middle Age",H1212&gt;=66,"Senior")</f>
        <v>Senior</v>
      </c>
      <c r="W1212" s="4" t="s">
        <v>40</v>
      </c>
    </row>
    <row r="1213" spans="1:23" x14ac:dyDescent="0.3">
      <c r="A1213" s="4" t="s">
        <v>1328</v>
      </c>
      <c r="B1213" s="4" t="s">
        <v>24</v>
      </c>
      <c r="C1213" s="4">
        <v>77</v>
      </c>
      <c r="D1213" s="4">
        <v>0</v>
      </c>
      <c r="E1213" s="4" t="s">
        <v>24</v>
      </c>
      <c r="F1213" s="4" t="s">
        <v>98</v>
      </c>
      <c r="G1213" s="4" t="s">
        <v>33</v>
      </c>
      <c r="H1213" s="4">
        <v>24</v>
      </c>
      <c r="I1213" s="4" t="s">
        <v>31</v>
      </c>
      <c r="J1213" s="4">
        <v>6</v>
      </c>
      <c r="K1213" s="4" t="s">
        <v>46</v>
      </c>
      <c r="L1213" s="4" t="s">
        <v>28</v>
      </c>
      <c r="M1213" s="4">
        <v>9</v>
      </c>
      <c r="P1213" s="5">
        <v>44259</v>
      </c>
      <c r="Q1213" s="6">
        <v>9.4606820325956047</v>
      </c>
      <c r="R1213" s="4">
        <v>9</v>
      </c>
      <c r="S1213" s="4" t="str" cm="1">
        <f t="array" ref="S1213">_xlfn.IFS(R1213=0,"None",R1213&lt;3,"Low",R1213&lt;6,"Medium",R1213&lt;=10,"High")</f>
        <v>High</v>
      </c>
      <c r="T1213" s="4" t="str" cm="1">
        <f t="array" ref="T1213">_xlfn.IFS(M1213&lt;=20,"Low",M1213&lt;=50,"Medium",M1213&lt;=90,"High")</f>
        <v>Low</v>
      </c>
      <c r="U1213" s="7">
        <f>Datos_Limpios[[#This Row],[Number of Complaints or Support]]/Datos_Limpios[[#This Row],[Account Length (in months)]]</f>
        <v>0.11688311688311688</v>
      </c>
      <c r="V1213" s="4" t="str" cm="1">
        <f t="array" ref="V1213">_xlfn.IFS(H1213&lt;30,"Under 30",H1213&lt;66,"Middle Age",H1213&gt;=66,"Senior")</f>
        <v>Under 30</v>
      </c>
      <c r="W1213" s="4" t="s">
        <v>29</v>
      </c>
    </row>
    <row r="1214" spans="1:23" x14ac:dyDescent="0.3">
      <c r="A1214" s="4" t="s">
        <v>1329</v>
      </c>
      <c r="B1214" s="4" t="s">
        <v>24</v>
      </c>
      <c r="C1214" s="4">
        <v>63</v>
      </c>
      <c r="D1214" s="4">
        <v>0</v>
      </c>
      <c r="E1214" s="4" t="s">
        <v>31</v>
      </c>
      <c r="F1214" s="4" t="s">
        <v>56</v>
      </c>
      <c r="G1214" s="4" t="s">
        <v>33</v>
      </c>
      <c r="H1214" s="4">
        <v>72</v>
      </c>
      <c r="I1214" s="4" t="s">
        <v>24</v>
      </c>
      <c r="J1214" s="4">
        <v>0</v>
      </c>
      <c r="K1214" s="4" t="s">
        <v>27</v>
      </c>
      <c r="L1214" s="4" t="s">
        <v>35</v>
      </c>
      <c r="M1214" s="4">
        <v>58</v>
      </c>
      <c r="P1214" s="5">
        <v>44468</v>
      </c>
      <c r="Q1214" s="6">
        <v>56.751126493553983</v>
      </c>
      <c r="R1214" s="4">
        <v>5</v>
      </c>
      <c r="S1214" s="4" t="str" cm="1">
        <f t="array" ref="S1214">_xlfn.IFS(R1214=0,"None",R1214&lt;3,"Low",R1214&lt;6,"Medium",R1214&lt;=10,"High")</f>
        <v>Medium</v>
      </c>
      <c r="T1214" s="4" t="str" cm="1">
        <f t="array" ref="T1214">_xlfn.IFS(M1214&lt;=20,"Low",M1214&lt;=50,"Medium",M1214&lt;=90,"High")</f>
        <v>High</v>
      </c>
      <c r="U1214" s="7">
        <f>Datos_Limpios[[#This Row],[Number of Complaints or Support]]/Datos_Limpios[[#This Row],[Account Length (in months)]]</f>
        <v>7.9365079365079361E-2</v>
      </c>
      <c r="V1214" s="4" t="str" cm="1">
        <f t="array" ref="V1214">_xlfn.IFS(H1214&lt;30,"Under 30",H1214&lt;66,"Middle Age",H1214&gt;=66,"Senior")</f>
        <v>Senior</v>
      </c>
      <c r="W1214" s="4" t="s">
        <v>29</v>
      </c>
    </row>
    <row r="1215" spans="1:23" x14ac:dyDescent="0.3">
      <c r="A1215" s="4" t="s">
        <v>1330</v>
      </c>
      <c r="B1215" s="4" t="s">
        <v>24</v>
      </c>
      <c r="C1215" s="4">
        <v>18</v>
      </c>
      <c r="D1215" s="4">
        <v>0</v>
      </c>
      <c r="E1215" s="4" t="s">
        <v>24</v>
      </c>
      <c r="F1215" s="4" t="s">
        <v>110</v>
      </c>
      <c r="G1215" s="4" t="s">
        <v>26</v>
      </c>
      <c r="H1215" s="4">
        <v>19</v>
      </c>
      <c r="I1215" s="4" t="s">
        <v>24</v>
      </c>
      <c r="J1215" s="4">
        <v>0</v>
      </c>
      <c r="K1215" s="4" t="s">
        <v>27</v>
      </c>
      <c r="L1215" s="4" t="s">
        <v>35</v>
      </c>
      <c r="M1215" s="4">
        <v>25</v>
      </c>
      <c r="P1215" s="5">
        <v>44758</v>
      </c>
      <c r="Q1215" s="6">
        <v>29.823671304932301</v>
      </c>
      <c r="R1215" s="4">
        <v>4</v>
      </c>
      <c r="S1215" s="4" t="str" cm="1">
        <f t="array" ref="S1215">_xlfn.IFS(R1215=0,"None",R1215&lt;3,"Low",R1215&lt;6,"Medium",R1215&lt;=10,"High")</f>
        <v>Medium</v>
      </c>
      <c r="T1215" s="4" t="str" cm="1">
        <f t="array" ref="T1215">_xlfn.IFS(M1215&lt;=20,"Low",M1215&lt;=50,"Medium",M1215&lt;=90,"High")</f>
        <v>Medium</v>
      </c>
      <c r="U1215" s="7">
        <f>Datos_Limpios[[#This Row],[Number of Complaints or Support]]/Datos_Limpios[[#This Row],[Account Length (in months)]]</f>
        <v>0.22222222222222221</v>
      </c>
      <c r="V1215" s="4" t="str" cm="1">
        <f t="array" ref="V1215">_xlfn.IFS(H1215&lt;30,"Under 30",H1215&lt;66,"Middle Age",H1215&gt;=66,"Senior")</f>
        <v>Under 30</v>
      </c>
      <c r="W1215" s="4" t="s">
        <v>29</v>
      </c>
    </row>
    <row r="1216" spans="1:23" x14ac:dyDescent="0.3">
      <c r="A1216" s="4" t="s">
        <v>1331</v>
      </c>
      <c r="B1216" s="4" t="s">
        <v>24</v>
      </c>
      <c r="C1216" s="4">
        <v>55</v>
      </c>
      <c r="D1216" s="4">
        <v>0</v>
      </c>
      <c r="E1216" s="4" t="s">
        <v>31</v>
      </c>
      <c r="F1216" s="4" t="s">
        <v>100</v>
      </c>
      <c r="G1216" s="4" t="s">
        <v>26</v>
      </c>
      <c r="H1216" s="4">
        <v>27</v>
      </c>
      <c r="I1216" s="4" t="s">
        <v>24</v>
      </c>
      <c r="J1216" s="4">
        <v>0</v>
      </c>
      <c r="K1216" s="4" t="s">
        <v>34</v>
      </c>
      <c r="L1216" s="4" t="s">
        <v>28</v>
      </c>
      <c r="M1216" s="4">
        <v>39</v>
      </c>
      <c r="P1216" s="5">
        <v>45037</v>
      </c>
      <c r="Q1216" s="6">
        <v>44.909444076391281</v>
      </c>
      <c r="R1216" s="4">
        <v>9</v>
      </c>
      <c r="S1216" s="4" t="str" cm="1">
        <f t="array" ref="S1216">_xlfn.IFS(R1216=0,"None",R1216&lt;3,"Low",R1216&lt;6,"Medium",R1216&lt;=10,"High")</f>
        <v>High</v>
      </c>
      <c r="T1216" s="4" t="str" cm="1">
        <f t="array" ref="T1216">_xlfn.IFS(M1216&lt;=20,"Low",M1216&lt;=50,"Medium",M1216&lt;=90,"High")</f>
        <v>Medium</v>
      </c>
      <c r="U1216" s="7">
        <f>Datos_Limpios[[#This Row],[Number of Complaints or Support]]/Datos_Limpios[[#This Row],[Account Length (in months)]]</f>
        <v>0.16363636363636364</v>
      </c>
      <c r="V1216" s="4" t="str" cm="1">
        <f t="array" ref="V1216">_xlfn.IFS(H1216&lt;30,"Under 30",H1216&lt;66,"Middle Age",H1216&gt;=66,"Senior")</f>
        <v>Under 30</v>
      </c>
      <c r="W1216" s="4" t="s">
        <v>40</v>
      </c>
    </row>
    <row r="1217" spans="1:23" x14ac:dyDescent="0.3">
      <c r="A1217" s="4" t="s">
        <v>1332</v>
      </c>
      <c r="B1217" s="4" t="s">
        <v>24</v>
      </c>
      <c r="C1217" s="4">
        <v>54</v>
      </c>
      <c r="D1217" s="4">
        <v>0</v>
      </c>
      <c r="E1217" s="4" t="s">
        <v>24</v>
      </c>
      <c r="F1217" s="4" t="s">
        <v>70</v>
      </c>
      <c r="G1217" s="4" t="s">
        <v>26</v>
      </c>
      <c r="H1217" s="4">
        <v>72</v>
      </c>
      <c r="I1217" s="4" t="s">
        <v>24</v>
      </c>
      <c r="J1217" s="4">
        <v>0</v>
      </c>
      <c r="K1217" s="4" t="s">
        <v>46</v>
      </c>
      <c r="L1217" s="4" t="s">
        <v>115</v>
      </c>
      <c r="M1217" s="4">
        <v>8</v>
      </c>
      <c r="P1217" s="5">
        <v>43871</v>
      </c>
      <c r="Q1217" s="6">
        <v>8.4901351728256973</v>
      </c>
      <c r="R1217" s="4">
        <v>2</v>
      </c>
      <c r="S1217" s="4" t="str" cm="1">
        <f t="array" ref="S1217">_xlfn.IFS(R1217=0,"None",R1217&lt;3,"Low",R1217&lt;6,"Medium",R1217&lt;=10,"High")</f>
        <v>Low</v>
      </c>
      <c r="T1217" s="4" t="str" cm="1">
        <f t="array" ref="T1217">_xlfn.IFS(M1217&lt;=20,"Low",M1217&lt;=50,"Medium",M1217&lt;=90,"High")</f>
        <v>Low</v>
      </c>
      <c r="U1217" s="7">
        <f>Datos_Limpios[[#This Row],[Number of Complaints or Support]]/Datos_Limpios[[#This Row],[Account Length (in months)]]</f>
        <v>3.7037037037037035E-2</v>
      </c>
      <c r="V1217" s="4" t="str" cm="1">
        <f t="array" ref="V1217">_xlfn.IFS(H1217&lt;30,"Under 30",H1217&lt;66,"Middle Age",H1217&gt;=66,"Senior")</f>
        <v>Senior</v>
      </c>
      <c r="W1217" s="4" t="s">
        <v>29</v>
      </c>
    </row>
    <row r="1218" spans="1:23" x14ac:dyDescent="0.3">
      <c r="A1218" s="4" t="s">
        <v>1333</v>
      </c>
      <c r="B1218" s="4" t="s">
        <v>24</v>
      </c>
      <c r="C1218" s="4">
        <v>28</v>
      </c>
      <c r="D1218" s="4">
        <v>0</v>
      </c>
      <c r="E1218" s="4" t="s">
        <v>24</v>
      </c>
      <c r="F1218" s="4" t="s">
        <v>110</v>
      </c>
      <c r="G1218" s="4" t="s">
        <v>33</v>
      </c>
      <c r="H1218" s="4">
        <v>21</v>
      </c>
      <c r="I1218" s="4" t="s">
        <v>31</v>
      </c>
      <c r="J1218" s="4">
        <v>2</v>
      </c>
      <c r="K1218" s="4" t="s">
        <v>34</v>
      </c>
      <c r="L1218" s="4" t="s">
        <v>28</v>
      </c>
      <c r="M1218" s="4">
        <v>29</v>
      </c>
      <c r="P1218" s="5">
        <v>45190</v>
      </c>
      <c r="Q1218" s="6">
        <v>29.002083538120001</v>
      </c>
      <c r="R1218" s="4">
        <v>6</v>
      </c>
      <c r="S1218" s="4" t="str" cm="1">
        <f t="array" ref="S1218">_xlfn.IFS(R1218=0,"None",R1218&lt;3,"Low",R1218&lt;6,"Medium",R1218&lt;=10,"High")</f>
        <v>High</v>
      </c>
      <c r="T1218" s="4" t="str" cm="1">
        <f t="array" ref="T1218">_xlfn.IFS(M1218&lt;=20,"Low",M1218&lt;=50,"Medium",M1218&lt;=90,"High")</f>
        <v>Medium</v>
      </c>
      <c r="U1218" s="7">
        <f>Datos_Limpios[[#This Row],[Number of Complaints or Support]]/Datos_Limpios[[#This Row],[Account Length (in months)]]</f>
        <v>0.21428571428571427</v>
      </c>
      <c r="V1218" s="4" t="str" cm="1">
        <f t="array" ref="V1218">_xlfn.IFS(H1218&lt;30,"Under 30",H1218&lt;66,"Middle Age",H1218&gt;=66,"Senior")</f>
        <v>Under 30</v>
      </c>
      <c r="W1218" s="4" t="s">
        <v>29</v>
      </c>
    </row>
    <row r="1219" spans="1:23" x14ac:dyDescent="0.3">
      <c r="A1219" s="4" t="s">
        <v>1334</v>
      </c>
      <c r="B1219" s="4" t="s">
        <v>24</v>
      </c>
      <c r="C1219" s="4">
        <v>11</v>
      </c>
      <c r="D1219" s="4">
        <v>0</v>
      </c>
      <c r="E1219" s="4" t="s">
        <v>24</v>
      </c>
      <c r="F1219" s="4" t="s">
        <v>60</v>
      </c>
      <c r="G1219" s="4" t="s">
        <v>33</v>
      </c>
      <c r="H1219" s="4">
        <v>22</v>
      </c>
      <c r="I1219" s="4" t="s">
        <v>31</v>
      </c>
      <c r="J1219" s="4">
        <v>2</v>
      </c>
      <c r="K1219" s="4" t="s">
        <v>34</v>
      </c>
      <c r="L1219" s="4" t="s">
        <v>35</v>
      </c>
      <c r="M1219" s="4">
        <v>6</v>
      </c>
      <c r="P1219" s="5">
        <v>44279</v>
      </c>
      <c r="Q1219" s="6">
        <v>5.1203112033744054</v>
      </c>
      <c r="R1219" s="4">
        <v>0</v>
      </c>
      <c r="S1219" s="4" t="str" cm="1">
        <f t="array" ref="S1219">_xlfn.IFS(R1219=0,"None",R1219&lt;3,"Low",R1219&lt;6,"Medium",R1219&lt;=10,"High")</f>
        <v>None</v>
      </c>
      <c r="T1219" s="4" t="str" cm="1">
        <f t="array" ref="T1219">_xlfn.IFS(M1219&lt;=20,"Low",M1219&lt;=50,"Medium",M1219&lt;=90,"High")</f>
        <v>Low</v>
      </c>
      <c r="U1219" s="7">
        <f>Datos_Limpios[[#This Row],[Number of Complaints or Support]]/Datos_Limpios[[#This Row],[Account Length (in months)]]</f>
        <v>0</v>
      </c>
      <c r="V1219" s="4" t="str" cm="1">
        <f t="array" ref="V1219">_xlfn.IFS(H1219&lt;30,"Under 30",H1219&lt;66,"Middle Age",H1219&gt;=66,"Senior")</f>
        <v>Under 30</v>
      </c>
      <c r="W1219" s="4" t="s">
        <v>40</v>
      </c>
    </row>
    <row r="1220" spans="1:23" x14ac:dyDescent="0.3">
      <c r="A1220" s="4" t="s">
        <v>1335</v>
      </c>
      <c r="B1220" s="4" t="s">
        <v>24</v>
      </c>
      <c r="C1220" s="4">
        <v>47</v>
      </c>
      <c r="D1220" s="4">
        <v>0</v>
      </c>
      <c r="E1220" s="4" t="s">
        <v>31</v>
      </c>
      <c r="F1220" s="4" t="s">
        <v>196</v>
      </c>
      <c r="G1220" s="4" t="s">
        <v>33</v>
      </c>
      <c r="H1220" s="4">
        <v>21</v>
      </c>
      <c r="I1220" s="4" t="s">
        <v>31</v>
      </c>
      <c r="J1220" s="4">
        <v>3</v>
      </c>
      <c r="K1220" s="4" t="s">
        <v>46</v>
      </c>
      <c r="L1220" s="4" t="s">
        <v>35</v>
      </c>
      <c r="M1220" s="4">
        <v>26</v>
      </c>
      <c r="P1220" s="5">
        <v>44615</v>
      </c>
      <c r="Q1220" s="6">
        <v>29.444560233710689</v>
      </c>
      <c r="R1220" s="4">
        <v>6</v>
      </c>
      <c r="S1220" s="4" t="str" cm="1">
        <f t="array" ref="S1220">_xlfn.IFS(R1220=0,"None",R1220&lt;3,"Low",R1220&lt;6,"Medium",R1220&lt;=10,"High")</f>
        <v>High</v>
      </c>
      <c r="T1220" s="4" t="str" cm="1">
        <f t="array" ref="T1220">_xlfn.IFS(M1220&lt;=20,"Low",M1220&lt;=50,"Medium",M1220&lt;=90,"High")</f>
        <v>Medium</v>
      </c>
      <c r="U1220" s="7">
        <f>Datos_Limpios[[#This Row],[Number of Complaints or Support]]/Datos_Limpios[[#This Row],[Account Length (in months)]]</f>
        <v>0.1276595744680851</v>
      </c>
      <c r="V1220" s="4" t="str" cm="1">
        <f t="array" ref="V1220">_xlfn.IFS(H1220&lt;30,"Under 30",H1220&lt;66,"Middle Age",H1220&gt;=66,"Senior")</f>
        <v>Under 30</v>
      </c>
      <c r="W1220" s="4" t="s">
        <v>47</v>
      </c>
    </row>
    <row r="1221" spans="1:23" x14ac:dyDescent="0.3">
      <c r="A1221" s="4" t="s">
        <v>1336</v>
      </c>
      <c r="B1221" s="4" t="s">
        <v>24</v>
      </c>
      <c r="C1221" s="4">
        <v>67</v>
      </c>
      <c r="D1221" s="4">
        <v>0</v>
      </c>
      <c r="E1221" s="4" t="s">
        <v>24</v>
      </c>
      <c r="F1221" s="4" t="s">
        <v>102</v>
      </c>
      <c r="G1221" s="4" t="s">
        <v>26</v>
      </c>
      <c r="H1221" s="4">
        <v>49</v>
      </c>
      <c r="I1221" s="4" t="s">
        <v>31</v>
      </c>
      <c r="J1221" s="4">
        <v>2</v>
      </c>
      <c r="K1221" s="4" t="s">
        <v>46</v>
      </c>
      <c r="L1221" s="4" t="s">
        <v>35</v>
      </c>
      <c r="M1221" s="4">
        <v>9</v>
      </c>
      <c r="P1221" s="5">
        <v>44244</v>
      </c>
      <c r="Q1221" s="6">
        <v>8.3422146274262232</v>
      </c>
      <c r="R1221" s="4">
        <v>9</v>
      </c>
      <c r="S1221" s="4" t="str" cm="1">
        <f t="array" ref="S1221">_xlfn.IFS(R1221=0,"None",R1221&lt;3,"Low",R1221&lt;6,"Medium",R1221&lt;=10,"High")</f>
        <v>High</v>
      </c>
      <c r="T1221" s="4" t="str" cm="1">
        <f t="array" ref="T1221">_xlfn.IFS(M1221&lt;=20,"Low",M1221&lt;=50,"Medium",M1221&lt;=90,"High")</f>
        <v>Low</v>
      </c>
      <c r="U1221" s="7">
        <f>Datos_Limpios[[#This Row],[Number of Complaints or Support]]/Datos_Limpios[[#This Row],[Account Length (in months)]]</f>
        <v>0.13432835820895522</v>
      </c>
      <c r="V1221" s="4" t="str" cm="1">
        <f t="array" ref="V1221">_xlfn.IFS(H1221&lt;30,"Under 30",H1221&lt;66,"Middle Age",H1221&gt;=66,"Senior")</f>
        <v>Middle Age</v>
      </c>
      <c r="W1221" s="4" t="s">
        <v>40</v>
      </c>
    </row>
    <row r="1222" spans="1:23" x14ac:dyDescent="0.3">
      <c r="A1222" s="4" t="s">
        <v>1337</v>
      </c>
      <c r="B1222" s="4" t="s">
        <v>31</v>
      </c>
      <c r="C1222" s="4">
        <v>2</v>
      </c>
      <c r="D1222" s="4">
        <v>5</v>
      </c>
      <c r="E1222" s="4" t="s">
        <v>31</v>
      </c>
      <c r="F1222" s="4" t="s">
        <v>175</v>
      </c>
      <c r="G1222" s="4" t="s">
        <v>33</v>
      </c>
      <c r="H1222" s="4">
        <v>69</v>
      </c>
      <c r="I1222" s="4" t="s">
        <v>24</v>
      </c>
      <c r="J1222" s="4">
        <v>0</v>
      </c>
      <c r="K1222" s="4" t="s">
        <v>27</v>
      </c>
      <c r="L1222" s="4" t="s">
        <v>35</v>
      </c>
      <c r="M1222" s="4">
        <v>27</v>
      </c>
      <c r="N1222" s="4" t="s">
        <v>38</v>
      </c>
      <c r="O1222" s="4" t="s">
        <v>225</v>
      </c>
      <c r="P1222" s="5">
        <v>44242</v>
      </c>
      <c r="Q1222" s="6">
        <v>26.024470835063081</v>
      </c>
      <c r="R1222" s="4">
        <v>3</v>
      </c>
      <c r="S1222" s="4" t="str" cm="1">
        <f t="array" ref="S1222">_xlfn.IFS(R1222=0,"None",R1222&lt;3,"Low",R1222&lt;6,"Medium",R1222&lt;=10,"High")</f>
        <v>Medium</v>
      </c>
      <c r="T1222" s="4" t="str" cm="1">
        <f t="array" ref="T1222">_xlfn.IFS(M1222&lt;=20,"Low",M1222&lt;=50,"Medium",M1222&lt;=90,"High")</f>
        <v>Medium</v>
      </c>
      <c r="U1222" s="7">
        <f>Datos_Limpios[[#This Row],[Number of Complaints or Support]]/Datos_Limpios[[#This Row],[Account Length (in months)]]</f>
        <v>1.5</v>
      </c>
      <c r="V1222" s="4" t="str" cm="1">
        <f t="array" ref="V1222">_xlfn.IFS(H1222&lt;30,"Under 30",H1222&lt;66,"Middle Age",H1222&gt;=66,"Senior")</f>
        <v>Senior</v>
      </c>
      <c r="W1222" s="4" t="s">
        <v>29</v>
      </c>
    </row>
    <row r="1223" spans="1:23" x14ac:dyDescent="0.3">
      <c r="A1223" s="4" t="s">
        <v>1338</v>
      </c>
      <c r="B1223" s="4" t="s">
        <v>24</v>
      </c>
      <c r="C1223" s="4">
        <v>65</v>
      </c>
      <c r="D1223" s="4">
        <v>0</v>
      </c>
      <c r="E1223" s="4" t="s">
        <v>31</v>
      </c>
      <c r="F1223" s="4" t="s">
        <v>58</v>
      </c>
      <c r="G1223" s="4" t="s">
        <v>26</v>
      </c>
      <c r="H1223" s="4">
        <v>50</v>
      </c>
      <c r="I1223" s="4" t="s">
        <v>24</v>
      </c>
      <c r="J1223" s="4">
        <v>0</v>
      </c>
      <c r="K1223" s="4" t="s">
        <v>34</v>
      </c>
      <c r="L1223" s="4" t="s">
        <v>35</v>
      </c>
      <c r="M1223" s="4">
        <v>34</v>
      </c>
      <c r="P1223" s="5">
        <v>44122</v>
      </c>
      <c r="Q1223" s="6">
        <v>31.25388561418313</v>
      </c>
      <c r="R1223" s="4">
        <v>0</v>
      </c>
      <c r="S1223" s="4" t="str" cm="1">
        <f t="array" ref="S1223">_xlfn.IFS(R1223=0,"None",R1223&lt;3,"Low",R1223&lt;6,"Medium",R1223&lt;=10,"High")</f>
        <v>None</v>
      </c>
      <c r="T1223" s="4" t="str" cm="1">
        <f t="array" ref="T1223">_xlfn.IFS(M1223&lt;=20,"Low",M1223&lt;=50,"Medium",M1223&lt;=90,"High")</f>
        <v>Medium</v>
      </c>
      <c r="U1223" s="7">
        <f>Datos_Limpios[[#This Row],[Number of Complaints or Support]]/Datos_Limpios[[#This Row],[Account Length (in months)]]</f>
        <v>0</v>
      </c>
      <c r="V1223" s="4" t="str" cm="1">
        <f t="array" ref="V1223">_xlfn.IFS(H1223&lt;30,"Under 30",H1223&lt;66,"Middle Age",H1223&gt;=66,"Senior")</f>
        <v>Middle Age</v>
      </c>
      <c r="W1223" s="4" t="s">
        <v>29</v>
      </c>
    </row>
    <row r="1224" spans="1:23" x14ac:dyDescent="0.3">
      <c r="A1224" s="4" t="s">
        <v>1339</v>
      </c>
      <c r="B1224" s="4" t="s">
        <v>24</v>
      </c>
      <c r="C1224" s="4">
        <v>33</v>
      </c>
      <c r="D1224" s="4">
        <v>0</v>
      </c>
      <c r="E1224" s="4" t="s">
        <v>31</v>
      </c>
      <c r="F1224" s="4" t="s">
        <v>165</v>
      </c>
      <c r="G1224" s="4" t="s">
        <v>26</v>
      </c>
      <c r="H1224" s="4">
        <v>47</v>
      </c>
      <c r="I1224" s="4" t="s">
        <v>24</v>
      </c>
      <c r="J1224" s="4">
        <v>0</v>
      </c>
      <c r="K1224" s="4" t="s">
        <v>34</v>
      </c>
      <c r="L1224" s="4" t="s">
        <v>28</v>
      </c>
      <c r="M1224" s="4">
        <v>56</v>
      </c>
      <c r="P1224" s="5">
        <v>44551</v>
      </c>
      <c r="Q1224" s="6">
        <v>61.714167854192837</v>
      </c>
      <c r="R1224" s="4">
        <v>8</v>
      </c>
      <c r="S1224" s="4" t="str" cm="1">
        <f t="array" ref="S1224">_xlfn.IFS(R1224=0,"None",R1224&lt;3,"Low",R1224&lt;6,"Medium",R1224&lt;=10,"High")</f>
        <v>High</v>
      </c>
      <c r="T1224" s="4" t="str" cm="1">
        <f t="array" ref="T1224">_xlfn.IFS(M1224&lt;=20,"Low",M1224&lt;=50,"Medium",M1224&lt;=90,"High")</f>
        <v>High</v>
      </c>
      <c r="U1224" s="7">
        <f>Datos_Limpios[[#This Row],[Number of Complaints or Support]]/Datos_Limpios[[#This Row],[Account Length (in months)]]</f>
        <v>0.24242424242424243</v>
      </c>
      <c r="V1224" s="4" t="str" cm="1">
        <f t="array" ref="V1224">_xlfn.IFS(H1224&lt;30,"Under 30",H1224&lt;66,"Middle Age",H1224&gt;=66,"Senior")</f>
        <v>Middle Age</v>
      </c>
      <c r="W1224" s="4" t="s">
        <v>40</v>
      </c>
    </row>
    <row r="1225" spans="1:23" x14ac:dyDescent="0.3">
      <c r="A1225" s="4" t="s">
        <v>1340</v>
      </c>
      <c r="B1225" s="4" t="s">
        <v>24</v>
      </c>
      <c r="C1225" s="4">
        <v>67</v>
      </c>
      <c r="D1225" s="4">
        <v>1</v>
      </c>
      <c r="E1225" s="4" t="s">
        <v>31</v>
      </c>
      <c r="F1225" s="4" t="s">
        <v>124</v>
      </c>
      <c r="G1225" s="4" t="s">
        <v>33</v>
      </c>
      <c r="H1225" s="4">
        <v>37</v>
      </c>
      <c r="I1225" s="4" t="s">
        <v>31</v>
      </c>
      <c r="J1225" s="4">
        <v>4</v>
      </c>
      <c r="K1225" s="4" t="s">
        <v>46</v>
      </c>
      <c r="L1225" s="4" t="s">
        <v>35</v>
      </c>
      <c r="M1225" s="4">
        <v>49</v>
      </c>
      <c r="P1225" s="5">
        <v>44115</v>
      </c>
      <c r="Q1225" s="6">
        <v>51.486930461103633</v>
      </c>
      <c r="R1225" s="4">
        <v>0</v>
      </c>
      <c r="S1225" s="4" t="str" cm="1">
        <f t="array" ref="S1225">_xlfn.IFS(R1225=0,"None",R1225&lt;3,"Low",R1225&lt;6,"Medium",R1225&lt;=10,"High")</f>
        <v>None</v>
      </c>
      <c r="T1225" s="4" t="str" cm="1">
        <f t="array" ref="T1225">_xlfn.IFS(M1225&lt;=20,"Low",M1225&lt;=50,"Medium",M1225&lt;=90,"High")</f>
        <v>Medium</v>
      </c>
      <c r="U1225" s="7">
        <f>Datos_Limpios[[#This Row],[Number of Complaints or Support]]/Datos_Limpios[[#This Row],[Account Length (in months)]]</f>
        <v>0</v>
      </c>
      <c r="V1225" s="4" t="str" cm="1">
        <f t="array" ref="V1225">_xlfn.IFS(H1225&lt;30,"Under 30",H1225&lt;66,"Middle Age",H1225&gt;=66,"Senior")</f>
        <v>Middle Age</v>
      </c>
      <c r="W1225" s="4" t="s">
        <v>43</v>
      </c>
    </row>
    <row r="1226" spans="1:23" x14ac:dyDescent="0.3">
      <c r="A1226" s="4" t="s">
        <v>1341</v>
      </c>
      <c r="B1226" s="4" t="s">
        <v>24</v>
      </c>
      <c r="C1226" s="4">
        <v>14</v>
      </c>
      <c r="D1226" s="4">
        <v>2</v>
      </c>
      <c r="E1226" s="4" t="s">
        <v>31</v>
      </c>
      <c r="F1226" s="4" t="s">
        <v>68</v>
      </c>
      <c r="G1226" s="4" t="s">
        <v>26</v>
      </c>
      <c r="H1226" s="4">
        <v>33</v>
      </c>
      <c r="I1226" s="4" t="s">
        <v>24</v>
      </c>
      <c r="J1226" s="4">
        <v>0</v>
      </c>
      <c r="K1226" s="4" t="s">
        <v>34</v>
      </c>
      <c r="L1226" s="4" t="s">
        <v>35</v>
      </c>
      <c r="M1226" s="4">
        <v>21</v>
      </c>
      <c r="P1226" s="5">
        <v>44746</v>
      </c>
      <c r="Q1226" s="6">
        <v>22.652478582309879</v>
      </c>
      <c r="R1226" s="4">
        <v>4</v>
      </c>
      <c r="S1226" s="4" t="str" cm="1">
        <f t="array" ref="S1226">_xlfn.IFS(R1226=0,"None",R1226&lt;3,"Low",R1226&lt;6,"Medium",R1226&lt;=10,"High")</f>
        <v>Medium</v>
      </c>
      <c r="T1226" s="4" t="str" cm="1">
        <f t="array" ref="T1226">_xlfn.IFS(M1226&lt;=20,"Low",M1226&lt;=50,"Medium",M1226&lt;=90,"High")</f>
        <v>Medium</v>
      </c>
      <c r="U1226" s="7">
        <f>Datos_Limpios[[#This Row],[Number of Complaints or Support]]/Datos_Limpios[[#This Row],[Account Length (in months)]]</f>
        <v>0.2857142857142857</v>
      </c>
      <c r="V1226" s="4" t="str" cm="1">
        <f t="array" ref="V1226">_xlfn.IFS(H1226&lt;30,"Under 30",H1226&lt;66,"Middle Age",H1226&gt;=66,"Senior")</f>
        <v>Middle Age</v>
      </c>
      <c r="W1226" s="4" t="s">
        <v>40</v>
      </c>
    </row>
    <row r="1227" spans="1:23" x14ac:dyDescent="0.3">
      <c r="A1227" s="4" t="s">
        <v>1342</v>
      </c>
      <c r="B1227" s="4" t="s">
        <v>31</v>
      </c>
      <c r="C1227" s="4">
        <v>1</v>
      </c>
      <c r="D1227" s="4">
        <v>3</v>
      </c>
      <c r="E1227" s="4" t="s">
        <v>31</v>
      </c>
      <c r="F1227" s="4" t="s">
        <v>37</v>
      </c>
      <c r="G1227" s="4" t="s">
        <v>33</v>
      </c>
      <c r="H1227" s="4">
        <v>29</v>
      </c>
      <c r="I1227" s="4" t="s">
        <v>31</v>
      </c>
      <c r="J1227" s="4">
        <v>3</v>
      </c>
      <c r="K1227" s="4" t="s">
        <v>27</v>
      </c>
      <c r="L1227" s="4" t="s">
        <v>35</v>
      </c>
      <c r="M1227" s="4">
        <v>13</v>
      </c>
      <c r="N1227" s="4" t="s">
        <v>75</v>
      </c>
      <c r="O1227" s="4" t="s">
        <v>76</v>
      </c>
      <c r="P1227" s="5">
        <v>44499</v>
      </c>
      <c r="Q1227" s="6">
        <v>13.688178899388159</v>
      </c>
      <c r="R1227" s="4">
        <v>7</v>
      </c>
      <c r="S1227" s="4" t="str" cm="1">
        <f t="array" ref="S1227">_xlfn.IFS(R1227=0,"None",R1227&lt;3,"Low",R1227&lt;6,"Medium",R1227&lt;=10,"High")</f>
        <v>High</v>
      </c>
      <c r="T1227" s="4" t="str" cm="1">
        <f t="array" ref="T1227">_xlfn.IFS(M1227&lt;=20,"Low",M1227&lt;=50,"Medium",M1227&lt;=90,"High")</f>
        <v>Low</v>
      </c>
      <c r="U1227" s="7">
        <f>Datos_Limpios[[#This Row],[Number of Complaints or Support]]/Datos_Limpios[[#This Row],[Account Length (in months)]]</f>
        <v>7</v>
      </c>
      <c r="V1227" s="4" t="str" cm="1">
        <f t="array" ref="V1227">_xlfn.IFS(H1227&lt;30,"Under 30",H1227&lt;66,"Middle Age",H1227&gt;=66,"Senior")</f>
        <v>Under 30</v>
      </c>
      <c r="W1227" s="4" t="s">
        <v>40</v>
      </c>
    </row>
    <row r="1228" spans="1:23" x14ac:dyDescent="0.3">
      <c r="A1228" s="4" t="s">
        <v>1343</v>
      </c>
      <c r="B1228" s="4" t="s">
        <v>24</v>
      </c>
      <c r="C1228" s="4">
        <v>63</v>
      </c>
      <c r="D1228" s="4">
        <v>0</v>
      </c>
      <c r="E1228" s="4" t="s">
        <v>24</v>
      </c>
      <c r="F1228" s="4" t="s">
        <v>60</v>
      </c>
      <c r="G1228" s="4" t="s">
        <v>26</v>
      </c>
      <c r="H1228" s="4">
        <v>43</v>
      </c>
      <c r="I1228" s="4" t="s">
        <v>24</v>
      </c>
      <c r="J1228" s="4">
        <v>0</v>
      </c>
      <c r="K1228" s="4" t="s">
        <v>46</v>
      </c>
      <c r="L1228" s="4" t="s">
        <v>28</v>
      </c>
      <c r="M1228" s="4">
        <v>15</v>
      </c>
      <c r="P1228" s="5">
        <v>44965</v>
      </c>
      <c r="Q1228" s="6">
        <v>13.812606379703571</v>
      </c>
      <c r="R1228" s="4">
        <v>5</v>
      </c>
      <c r="S1228" s="4" t="str" cm="1">
        <f t="array" ref="S1228">_xlfn.IFS(R1228=0,"None",R1228&lt;3,"Low",R1228&lt;6,"Medium",R1228&lt;=10,"High")</f>
        <v>Medium</v>
      </c>
      <c r="T1228" s="4" t="str" cm="1">
        <f t="array" ref="T1228">_xlfn.IFS(M1228&lt;=20,"Low",M1228&lt;=50,"Medium",M1228&lt;=90,"High")</f>
        <v>Low</v>
      </c>
      <c r="U1228" s="7">
        <f>Datos_Limpios[[#This Row],[Number of Complaints or Support]]/Datos_Limpios[[#This Row],[Account Length (in months)]]</f>
        <v>7.9365079365079361E-2</v>
      </c>
      <c r="V1228" s="4" t="str" cm="1">
        <f t="array" ref="V1228">_xlfn.IFS(H1228&lt;30,"Under 30",H1228&lt;66,"Middle Age",H1228&gt;=66,"Senior")</f>
        <v>Middle Age</v>
      </c>
      <c r="W1228" s="4" t="s">
        <v>40</v>
      </c>
    </row>
    <row r="1229" spans="1:23" x14ac:dyDescent="0.3">
      <c r="A1229" s="4" t="s">
        <v>1344</v>
      </c>
      <c r="B1229" s="4" t="s">
        <v>24</v>
      </c>
      <c r="C1229" s="4">
        <v>33</v>
      </c>
      <c r="D1229" s="4">
        <v>0</v>
      </c>
      <c r="E1229" s="4" t="s">
        <v>24</v>
      </c>
      <c r="F1229" s="4" t="s">
        <v>222</v>
      </c>
      <c r="G1229" s="4" t="s">
        <v>26</v>
      </c>
      <c r="H1229" s="4">
        <v>74</v>
      </c>
      <c r="I1229" s="4" t="s">
        <v>24</v>
      </c>
      <c r="J1229" s="4">
        <v>0</v>
      </c>
      <c r="K1229" s="4" t="s">
        <v>34</v>
      </c>
      <c r="L1229" s="4" t="s">
        <v>35</v>
      </c>
      <c r="M1229" s="4">
        <v>23</v>
      </c>
      <c r="P1229" s="5">
        <v>45119</v>
      </c>
      <c r="Q1229" s="6">
        <v>25.30809140337945</v>
      </c>
      <c r="R1229" s="4">
        <v>7</v>
      </c>
      <c r="S1229" s="4" t="str" cm="1">
        <f t="array" ref="S1229">_xlfn.IFS(R1229=0,"None",R1229&lt;3,"Low",R1229&lt;6,"Medium",R1229&lt;=10,"High")</f>
        <v>High</v>
      </c>
      <c r="T1229" s="4" t="str" cm="1">
        <f t="array" ref="T1229">_xlfn.IFS(M1229&lt;=20,"Low",M1229&lt;=50,"Medium",M1229&lt;=90,"High")</f>
        <v>Medium</v>
      </c>
      <c r="U1229" s="7">
        <f>Datos_Limpios[[#This Row],[Number of Complaints or Support]]/Datos_Limpios[[#This Row],[Account Length (in months)]]</f>
        <v>0.21212121212121213</v>
      </c>
      <c r="V1229" s="4" t="str" cm="1">
        <f t="array" ref="V1229">_xlfn.IFS(H1229&lt;30,"Under 30",H1229&lt;66,"Middle Age",H1229&gt;=66,"Senior")</f>
        <v>Senior</v>
      </c>
      <c r="W1229" s="4" t="s">
        <v>29</v>
      </c>
    </row>
    <row r="1230" spans="1:23" x14ac:dyDescent="0.3">
      <c r="A1230" s="4" t="s">
        <v>1345</v>
      </c>
      <c r="B1230" s="4" t="s">
        <v>31</v>
      </c>
      <c r="C1230" s="4">
        <v>37</v>
      </c>
      <c r="D1230" s="4">
        <v>0</v>
      </c>
      <c r="E1230" s="4" t="s">
        <v>31</v>
      </c>
      <c r="F1230" s="4" t="s">
        <v>213</v>
      </c>
      <c r="G1230" s="4" t="s">
        <v>26</v>
      </c>
      <c r="H1230" s="4">
        <v>75</v>
      </c>
      <c r="I1230" s="4" t="s">
        <v>24</v>
      </c>
      <c r="J1230" s="4">
        <v>0</v>
      </c>
      <c r="K1230" s="4" t="s">
        <v>27</v>
      </c>
      <c r="L1230" s="4" t="s">
        <v>35</v>
      </c>
      <c r="M1230" s="4">
        <v>30</v>
      </c>
      <c r="N1230" s="4" t="s">
        <v>107</v>
      </c>
      <c r="O1230" s="4" t="s">
        <v>108</v>
      </c>
      <c r="P1230" s="5">
        <v>44231</v>
      </c>
      <c r="Q1230" s="6">
        <v>25.74852520878078</v>
      </c>
      <c r="R1230" s="4">
        <v>0</v>
      </c>
      <c r="S1230" s="4" t="str" cm="1">
        <f t="array" ref="S1230">_xlfn.IFS(R1230=0,"None",R1230&lt;3,"Low",R1230&lt;6,"Medium",R1230&lt;=10,"High")</f>
        <v>None</v>
      </c>
      <c r="T1230" s="4" t="str" cm="1">
        <f t="array" ref="T1230">_xlfn.IFS(M1230&lt;=20,"Low",M1230&lt;=50,"Medium",M1230&lt;=90,"High")</f>
        <v>Medium</v>
      </c>
      <c r="U1230" s="7">
        <f>Datos_Limpios[[#This Row],[Number of Complaints or Support]]/Datos_Limpios[[#This Row],[Account Length (in months)]]</f>
        <v>0</v>
      </c>
      <c r="V1230" s="4" t="str" cm="1">
        <f t="array" ref="V1230">_xlfn.IFS(H1230&lt;30,"Under 30",H1230&lt;66,"Middle Age",H1230&gt;=66,"Senior")</f>
        <v>Senior</v>
      </c>
      <c r="W1230" s="4" t="s">
        <v>47</v>
      </c>
    </row>
    <row r="1231" spans="1:23" x14ac:dyDescent="0.3">
      <c r="A1231" s="4" t="s">
        <v>1346</v>
      </c>
      <c r="B1231" s="4" t="s">
        <v>24</v>
      </c>
      <c r="C1231" s="4">
        <v>67</v>
      </c>
      <c r="D1231" s="4">
        <v>0</v>
      </c>
      <c r="E1231" s="4" t="s">
        <v>31</v>
      </c>
      <c r="F1231" s="4" t="s">
        <v>118</v>
      </c>
      <c r="G1231" s="4" t="s">
        <v>26</v>
      </c>
      <c r="H1231" s="4">
        <v>56</v>
      </c>
      <c r="I1231" s="4" t="s">
        <v>31</v>
      </c>
      <c r="J1231" s="4">
        <v>6</v>
      </c>
      <c r="K1231" s="4" t="s">
        <v>46</v>
      </c>
      <c r="L1231" s="4" t="s">
        <v>35</v>
      </c>
      <c r="M1231" s="4">
        <v>31</v>
      </c>
      <c r="P1231" s="5">
        <v>43938</v>
      </c>
      <c r="Q1231" s="6">
        <v>32.931387774791069</v>
      </c>
      <c r="R1231" s="4">
        <v>10</v>
      </c>
      <c r="S1231" s="4" t="str" cm="1">
        <f t="array" ref="S1231">_xlfn.IFS(R1231=0,"None",R1231&lt;3,"Low",R1231&lt;6,"Medium",R1231&lt;=10,"High")</f>
        <v>High</v>
      </c>
      <c r="T1231" s="4" t="str" cm="1">
        <f t="array" ref="T1231">_xlfn.IFS(M1231&lt;=20,"Low",M1231&lt;=50,"Medium",M1231&lt;=90,"High")</f>
        <v>Medium</v>
      </c>
      <c r="U1231" s="7">
        <f>Datos_Limpios[[#This Row],[Number of Complaints or Support]]/Datos_Limpios[[#This Row],[Account Length (in months)]]</f>
        <v>0.14925373134328357</v>
      </c>
      <c r="V1231" s="4" t="str" cm="1">
        <f t="array" ref="V1231">_xlfn.IFS(H1231&lt;30,"Under 30",H1231&lt;66,"Middle Age",H1231&gt;=66,"Senior")</f>
        <v>Middle Age</v>
      </c>
      <c r="W1231" s="4" t="s">
        <v>47</v>
      </c>
    </row>
    <row r="1232" spans="1:23" x14ac:dyDescent="0.3">
      <c r="A1232" s="4" t="s">
        <v>1347</v>
      </c>
      <c r="B1232" s="4" t="s">
        <v>31</v>
      </c>
      <c r="C1232" s="4">
        <v>24</v>
      </c>
      <c r="D1232" s="4">
        <v>5</v>
      </c>
      <c r="E1232" s="4" t="s">
        <v>31</v>
      </c>
      <c r="F1232" s="4" t="s">
        <v>79</v>
      </c>
      <c r="G1232" s="4" t="s">
        <v>33</v>
      </c>
      <c r="H1232" s="4">
        <v>82</v>
      </c>
      <c r="I1232" s="4" t="s">
        <v>24</v>
      </c>
      <c r="J1232" s="4">
        <v>0</v>
      </c>
      <c r="K1232" s="4" t="s">
        <v>27</v>
      </c>
      <c r="L1232" s="4" t="s">
        <v>35</v>
      </c>
      <c r="M1232" s="4">
        <v>43</v>
      </c>
      <c r="N1232" s="4" t="s">
        <v>38</v>
      </c>
      <c r="O1232" s="4" t="s">
        <v>142</v>
      </c>
      <c r="P1232" s="5">
        <v>45079</v>
      </c>
      <c r="Q1232" s="6">
        <v>46.963082382182243</v>
      </c>
      <c r="R1232" s="4">
        <v>0</v>
      </c>
      <c r="S1232" s="4" t="str" cm="1">
        <f t="array" ref="S1232">_xlfn.IFS(R1232=0,"None",R1232&lt;3,"Low",R1232&lt;6,"Medium",R1232&lt;=10,"High")</f>
        <v>None</v>
      </c>
      <c r="T1232" s="4" t="str" cm="1">
        <f t="array" ref="T1232">_xlfn.IFS(M1232&lt;=20,"Low",M1232&lt;=50,"Medium",M1232&lt;=90,"High")</f>
        <v>Medium</v>
      </c>
      <c r="U1232" s="7">
        <f>Datos_Limpios[[#This Row],[Number of Complaints or Support]]/Datos_Limpios[[#This Row],[Account Length (in months)]]</f>
        <v>0</v>
      </c>
      <c r="V1232" s="4" t="str" cm="1">
        <f t="array" ref="V1232">_xlfn.IFS(H1232&lt;30,"Under 30",H1232&lt;66,"Middle Age",H1232&gt;=66,"Senior")</f>
        <v>Senior</v>
      </c>
      <c r="W1232" s="4" t="s">
        <v>43</v>
      </c>
    </row>
    <row r="1233" spans="1:23" x14ac:dyDescent="0.3">
      <c r="A1233" s="4" t="s">
        <v>1348</v>
      </c>
      <c r="B1233" s="4" t="s">
        <v>24</v>
      </c>
      <c r="C1233" s="4">
        <v>28</v>
      </c>
      <c r="D1233" s="4">
        <v>0</v>
      </c>
      <c r="E1233" s="4" t="s">
        <v>31</v>
      </c>
      <c r="F1233" s="4" t="s">
        <v>175</v>
      </c>
      <c r="G1233" s="4" t="s">
        <v>33</v>
      </c>
      <c r="H1233" s="4">
        <v>82</v>
      </c>
      <c r="I1233" s="4" t="s">
        <v>24</v>
      </c>
      <c r="J1233" s="4">
        <v>0</v>
      </c>
      <c r="K1233" s="4" t="s">
        <v>34</v>
      </c>
      <c r="L1233" s="4" t="s">
        <v>35</v>
      </c>
      <c r="M1233" s="4">
        <v>27</v>
      </c>
      <c r="P1233" s="5">
        <v>44513</v>
      </c>
      <c r="Q1233" s="6">
        <v>27.395706898384191</v>
      </c>
      <c r="R1233" s="4">
        <v>4</v>
      </c>
      <c r="S1233" s="4" t="str" cm="1">
        <f t="array" ref="S1233">_xlfn.IFS(R1233=0,"None",R1233&lt;3,"Low",R1233&lt;6,"Medium",R1233&lt;=10,"High")</f>
        <v>Medium</v>
      </c>
      <c r="T1233" s="4" t="str" cm="1">
        <f t="array" ref="T1233">_xlfn.IFS(M1233&lt;=20,"Low",M1233&lt;=50,"Medium",M1233&lt;=90,"High")</f>
        <v>Medium</v>
      </c>
      <c r="U1233" s="7">
        <f>Datos_Limpios[[#This Row],[Number of Complaints or Support]]/Datos_Limpios[[#This Row],[Account Length (in months)]]</f>
        <v>0.14285714285714285</v>
      </c>
      <c r="V1233" s="4" t="str" cm="1">
        <f t="array" ref="V1233">_xlfn.IFS(H1233&lt;30,"Under 30",H1233&lt;66,"Middle Age",H1233&gt;=66,"Senior")</f>
        <v>Senior</v>
      </c>
      <c r="W1233" s="4" t="s">
        <v>29</v>
      </c>
    </row>
    <row r="1234" spans="1:23" x14ac:dyDescent="0.3">
      <c r="A1234" s="4" t="s">
        <v>1349</v>
      </c>
      <c r="B1234" s="4" t="s">
        <v>24</v>
      </c>
      <c r="C1234" s="4">
        <v>40</v>
      </c>
      <c r="D1234" s="4">
        <v>1</v>
      </c>
      <c r="E1234" s="4" t="s">
        <v>31</v>
      </c>
      <c r="F1234" s="4" t="s">
        <v>54</v>
      </c>
      <c r="G1234" s="4" t="s">
        <v>26</v>
      </c>
      <c r="H1234" s="4">
        <v>77</v>
      </c>
      <c r="I1234" s="4" t="s">
        <v>24</v>
      </c>
      <c r="J1234" s="4">
        <v>0</v>
      </c>
      <c r="K1234" s="4" t="s">
        <v>46</v>
      </c>
      <c r="L1234" s="4" t="s">
        <v>35</v>
      </c>
      <c r="M1234" s="4">
        <v>33</v>
      </c>
      <c r="P1234" s="5">
        <v>44440</v>
      </c>
      <c r="Q1234" s="6">
        <v>28.974864203496232</v>
      </c>
      <c r="R1234" s="4">
        <v>7</v>
      </c>
      <c r="S1234" s="4" t="str" cm="1">
        <f t="array" ref="S1234">_xlfn.IFS(R1234=0,"None",R1234&lt;3,"Low",R1234&lt;6,"Medium",R1234&lt;=10,"High")</f>
        <v>High</v>
      </c>
      <c r="T1234" s="4" t="str" cm="1">
        <f t="array" ref="T1234">_xlfn.IFS(M1234&lt;=20,"Low",M1234&lt;=50,"Medium",M1234&lt;=90,"High")</f>
        <v>Medium</v>
      </c>
      <c r="U1234" s="7">
        <f>Datos_Limpios[[#This Row],[Number of Complaints or Support]]/Datos_Limpios[[#This Row],[Account Length (in months)]]</f>
        <v>0.17499999999999999</v>
      </c>
      <c r="V1234" s="4" t="str" cm="1">
        <f t="array" ref="V1234">_xlfn.IFS(H1234&lt;30,"Under 30",H1234&lt;66,"Middle Age",H1234&gt;=66,"Senior")</f>
        <v>Senior</v>
      </c>
      <c r="W1234" s="4" t="s">
        <v>43</v>
      </c>
    </row>
    <row r="1235" spans="1:23" x14ac:dyDescent="0.3">
      <c r="A1235" s="4" t="s">
        <v>1350</v>
      </c>
      <c r="B1235" s="4" t="s">
        <v>24</v>
      </c>
      <c r="C1235" s="4">
        <v>38</v>
      </c>
      <c r="D1235" s="4">
        <v>2</v>
      </c>
      <c r="E1235" s="4" t="s">
        <v>24</v>
      </c>
      <c r="F1235" s="4" t="s">
        <v>56</v>
      </c>
      <c r="G1235" s="4" t="s">
        <v>33</v>
      </c>
      <c r="H1235" s="4">
        <v>53</v>
      </c>
      <c r="I1235" s="4" t="s">
        <v>24</v>
      </c>
      <c r="J1235" s="4">
        <v>0</v>
      </c>
      <c r="K1235" s="4" t="s">
        <v>34</v>
      </c>
      <c r="L1235" s="4" t="s">
        <v>28</v>
      </c>
      <c r="M1235" s="4">
        <v>17</v>
      </c>
      <c r="P1235" s="5">
        <v>45137</v>
      </c>
      <c r="Q1235" s="6">
        <v>16.822745069465078</v>
      </c>
      <c r="R1235" s="4">
        <v>4</v>
      </c>
      <c r="S1235" s="4" t="str" cm="1">
        <f t="array" ref="S1235">_xlfn.IFS(R1235=0,"None",R1235&lt;3,"Low",R1235&lt;6,"Medium",R1235&lt;=10,"High")</f>
        <v>Medium</v>
      </c>
      <c r="T1235" s="4" t="str" cm="1">
        <f t="array" ref="T1235">_xlfn.IFS(M1235&lt;=20,"Low",M1235&lt;=50,"Medium",M1235&lt;=90,"High")</f>
        <v>Low</v>
      </c>
      <c r="U1235" s="7">
        <f>Datos_Limpios[[#This Row],[Number of Complaints or Support]]/Datos_Limpios[[#This Row],[Account Length (in months)]]</f>
        <v>0.10526315789473684</v>
      </c>
      <c r="V1235" s="4" t="str" cm="1">
        <f t="array" ref="V1235">_xlfn.IFS(H1235&lt;30,"Under 30",H1235&lt;66,"Middle Age",H1235&gt;=66,"Senior")</f>
        <v>Middle Age</v>
      </c>
      <c r="W1235" s="4" t="s">
        <v>29</v>
      </c>
    </row>
    <row r="1236" spans="1:23" x14ac:dyDescent="0.3">
      <c r="A1236" s="4" t="s">
        <v>1351</v>
      </c>
      <c r="B1236" s="4" t="s">
        <v>31</v>
      </c>
      <c r="C1236" s="4">
        <v>5</v>
      </c>
      <c r="D1236" s="4">
        <v>4</v>
      </c>
      <c r="E1236" s="4" t="s">
        <v>24</v>
      </c>
      <c r="F1236" s="4" t="s">
        <v>213</v>
      </c>
      <c r="G1236" s="4" t="s">
        <v>26</v>
      </c>
      <c r="H1236" s="4">
        <v>64</v>
      </c>
      <c r="I1236" s="4" t="s">
        <v>24</v>
      </c>
      <c r="J1236" s="4">
        <v>0</v>
      </c>
      <c r="K1236" s="4" t="s">
        <v>27</v>
      </c>
      <c r="L1236" s="4" t="s">
        <v>28</v>
      </c>
      <c r="M1236" s="4">
        <v>44</v>
      </c>
      <c r="N1236" s="4" t="s">
        <v>38</v>
      </c>
      <c r="O1236" s="4" t="s">
        <v>125</v>
      </c>
      <c r="P1236" s="5">
        <v>44001</v>
      </c>
      <c r="Q1236" s="6">
        <v>38.83431922998804</v>
      </c>
      <c r="R1236" s="4">
        <v>10</v>
      </c>
      <c r="S1236" s="4" t="str" cm="1">
        <f t="array" ref="S1236">_xlfn.IFS(R1236=0,"None",R1236&lt;3,"Low",R1236&lt;6,"Medium",R1236&lt;=10,"High")</f>
        <v>High</v>
      </c>
      <c r="T1236" s="4" t="str" cm="1">
        <f t="array" ref="T1236">_xlfn.IFS(M1236&lt;=20,"Low",M1236&lt;=50,"Medium",M1236&lt;=90,"High")</f>
        <v>Medium</v>
      </c>
      <c r="U1236" s="7">
        <f>Datos_Limpios[[#This Row],[Number of Complaints or Support]]/Datos_Limpios[[#This Row],[Account Length (in months)]]</f>
        <v>2</v>
      </c>
      <c r="V1236" s="4" t="str" cm="1">
        <f t="array" ref="V1236">_xlfn.IFS(H1236&lt;30,"Under 30",H1236&lt;66,"Middle Age",H1236&gt;=66,"Senior")</f>
        <v>Middle Age</v>
      </c>
      <c r="W1236" s="4" t="s">
        <v>47</v>
      </c>
    </row>
    <row r="1237" spans="1:23" x14ac:dyDescent="0.3">
      <c r="A1237" s="4" t="s">
        <v>1352</v>
      </c>
      <c r="B1237" s="4" t="s">
        <v>24</v>
      </c>
      <c r="C1237" s="4">
        <v>6</v>
      </c>
      <c r="D1237" s="4">
        <v>0</v>
      </c>
      <c r="E1237" s="4" t="s">
        <v>31</v>
      </c>
      <c r="F1237" s="4" t="s">
        <v>367</v>
      </c>
      <c r="G1237" s="4" t="s">
        <v>26</v>
      </c>
      <c r="H1237" s="4">
        <v>29</v>
      </c>
      <c r="I1237" s="4" t="s">
        <v>24</v>
      </c>
      <c r="J1237" s="4">
        <v>0</v>
      </c>
      <c r="K1237" s="4" t="s">
        <v>27</v>
      </c>
      <c r="L1237" s="4" t="s">
        <v>35</v>
      </c>
      <c r="M1237" s="4">
        <v>21</v>
      </c>
      <c r="P1237" s="5">
        <v>44745</v>
      </c>
      <c r="Q1237" s="6">
        <v>24.46501664014405</v>
      </c>
      <c r="R1237" s="4">
        <v>8</v>
      </c>
      <c r="S1237" s="4" t="str" cm="1">
        <f t="array" ref="S1237">_xlfn.IFS(R1237=0,"None",R1237&lt;3,"Low",R1237&lt;6,"Medium",R1237&lt;=10,"High")</f>
        <v>High</v>
      </c>
      <c r="T1237" s="4" t="str" cm="1">
        <f t="array" ref="T1237">_xlfn.IFS(M1237&lt;=20,"Low",M1237&lt;=50,"Medium",M1237&lt;=90,"High")</f>
        <v>Medium</v>
      </c>
      <c r="U1237" s="7">
        <f>Datos_Limpios[[#This Row],[Number of Complaints or Support]]/Datos_Limpios[[#This Row],[Account Length (in months)]]</f>
        <v>1.3333333333333333</v>
      </c>
      <c r="V1237" s="4" t="str" cm="1">
        <f t="array" ref="V1237">_xlfn.IFS(H1237&lt;30,"Under 30",H1237&lt;66,"Middle Age",H1237&gt;=66,"Senior")</f>
        <v>Under 30</v>
      </c>
      <c r="W1237" s="4" t="s">
        <v>29</v>
      </c>
    </row>
    <row r="1238" spans="1:23" x14ac:dyDescent="0.3">
      <c r="A1238" s="4" t="s">
        <v>1353</v>
      </c>
      <c r="B1238" s="4" t="s">
        <v>24</v>
      </c>
      <c r="C1238" s="4">
        <v>60</v>
      </c>
      <c r="D1238" s="4">
        <v>0</v>
      </c>
      <c r="E1238" s="4" t="s">
        <v>24</v>
      </c>
      <c r="F1238" s="4" t="s">
        <v>63</v>
      </c>
      <c r="G1238" s="4" t="s">
        <v>26</v>
      </c>
      <c r="H1238" s="4">
        <v>25</v>
      </c>
      <c r="I1238" s="4" t="s">
        <v>24</v>
      </c>
      <c r="J1238" s="4">
        <v>0</v>
      </c>
      <c r="K1238" s="4" t="s">
        <v>46</v>
      </c>
      <c r="L1238" s="4" t="s">
        <v>35</v>
      </c>
      <c r="M1238" s="4">
        <v>53</v>
      </c>
      <c r="P1238" s="5">
        <v>45273</v>
      </c>
      <c r="Q1238" s="6">
        <v>47.053953625606219</v>
      </c>
      <c r="R1238" s="4">
        <v>0</v>
      </c>
      <c r="S1238" s="4" t="str" cm="1">
        <f t="array" ref="S1238">_xlfn.IFS(R1238=0,"None",R1238&lt;3,"Low",R1238&lt;6,"Medium",R1238&lt;=10,"High")</f>
        <v>None</v>
      </c>
      <c r="T1238" s="4" t="str" cm="1">
        <f t="array" ref="T1238">_xlfn.IFS(M1238&lt;=20,"Low",M1238&lt;=50,"Medium",M1238&lt;=90,"High")</f>
        <v>High</v>
      </c>
      <c r="U1238" s="7">
        <f>Datos_Limpios[[#This Row],[Number of Complaints or Support]]/Datos_Limpios[[#This Row],[Account Length (in months)]]</f>
        <v>0</v>
      </c>
      <c r="V1238" s="4" t="str" cm="1">
        <f t="array" ref="V1238">_xlfn.IFS(H1238&lt;30,"Under 30",H1238&lt;66,"Middle Age",H1238&gt;=66,"Senior")</f>
        <v>Under 30</v>
      </c>
      <c r="W1238" s="4" t="s">
        <v>40</v>
      </c>
    </row>
    <row r="1239" spans="1:23" x14ac:dyDescent="0.3">
      <c r="A1239" s="4" t="s">
        <v>1354</v>
      </c>
      <c r="B1239" s="4" t="s">
        <v>24</v>
      </c>
      <c r="C1239" s="4">
        <v>15</v>
      </c>
      <c r="D1239" s="4">
        <v>0</v>
      </c>
      <c r="E1239" s="4" t="s">
        <v>31</v>
      </c>
      <c r="F1239" s="4" t="s">
        <v>89</v>
      </c>
      <c r="G1239" s="4" t="s">
        <v>33</v>
      </c>
      <c r="H1239" s="4">
        <v>56</v>
      </c>
      <c r="I1239" s="4" t="s">
        <v>31</v>
      </c>
      <c r="J1239" s="4">
        <v>3</v>
      </c>
      <c r="K1239" s="4" t="s">
        <v>46</v>
      </c>
      <c r="L1239" s="4" t="s">
        <v>28</v>
      </c>
      <c r="M1239" s="4">
        <v>17</v>
      </c>
      <c r="P1239" s="5">
        <v>43859</v>
      </c>
      <c r="Q1239" s="6">
        <v>17.499940460949119</v>
      </c>
      <c r="R1239" s="4">
        <v>4</v>
      </c>
      <c r="S1239" s="4" t="str" cm="1">
        <f t="array" ref="S1239">_xlfn.IFS(R1239=0,"None",R1239&lt;3,"Low",R1239&lt;6,"Medium",R1239&lt;=10,"High")</f>
        <v>Medium</v>
      </c>
      <c r="T1239" s="4" t="str" cm="1">
        <f t="array" ref="T1239">_xlfn.IFS(M1239&lt;=20,"Low",M1239&lt;=50,"Medium",M1239&lt;=90,"High")</f>
        <v>Low</v>
      </c>
      <c r="U1239" s="7">
        <f>Datos_Limpios[[#This Row],[Number of Complaints or Support]]/Datos_Limpios[[#This Row],[Account Length (in months)]]</f>
        <v>0.26666666666666666</v>
      </c>
      <c r="V1239" s="4" t="str" cm="1">
        <f t="array" ref="V1239">_xlfn.IFS(H1239&lt;30,"Under 30",H1239&lt;66,"Middle Age",H1239&gt;=66,"Senior")</f>
        <v>Middle Age</v>
      </c>
      <c r="W1239" s="4" t="s">
        <v>40</v>
      </c>
    </row>
    <row r="1240" spans="1:23" x14ac:dyDescent="0.3">
      <c r="A1240" s="4" t="s">
        <v>1355</v>
      </c>
      <c r="B1240" s="4" t="s">
        <v>24</v>
      </c>
      <c r="C1240" s="4">
        <v>24</v>
      </c>
      <c r="D1240" s="4">
        <v>0</v>
      </c>
      <c r="E1240" s="4" t="s">
        <v>31</v>
      </c>
      <c r="F1240" s="4" t="s">
        <v>72</v>
      </c>
      <c r="G1240" s="4" t="s">
        <v>26</v>
      </c>
      <c r="H1240" s="4">
        <v>40</v>
      </c>
      <c r="I1240" s="4" t="s">
        <v>24</v>
      </c>
      <c r="J1240" s="4">
        <v>0</v>
      </c>
      <c r="K1240" s="4" t="s">
        <v>34</v>
      </c>
      <c r="L1240" s="4" t="s">
        <v>28</v>
      </c>
      <c r="M1240" s="4">
        <v>38</v>
      </c>
      <c r="P1240" s="5">
        <v>44750</v>
      </c>
      <c r="Q1240" s="6">
        <v>36.850919485677977</v>
      </c>
      <c r="R1240" s="4">
        <v>2</v>
      </c>
      <c r="S1240" s="4" t="str" cm="1">
        <f t="array" ref="S1240">_xlfn.IFS(R1240=0,"None",R1240&lt;3,"Low",R1240&lt;6,"Medium",R1240&lt;=10,"High")</f>
        <v>Low</v>
      </c>
      <c r="T1240" s="4" t="str" cm="1">
        <f t="array" ref="T1240">_xlfn.IFS(M1240&lt;=20,"Low",M1240&lt;=50,"Medium",M1240&lt;=90,"High")</f>
        <v>Medium</v>
      </c>
      <c r="U1240" s="7">
        <f>Datos_Limpios[[#This Row],[Number of Complaints or Support]]/Datos_Limpios[[#This Row],[Account Length (in months)]]</f>
        <v>8.3333333333333329E-2</v>
      </c>
      <c r="V1240" s="4" t="str" cm="1">
        <f t="array" ref="V1240">_xlfn.IFS(H1240&lt;30,"Under 30",H1240&lt;66,"Middle Age",H1240&gt;=66,"Senior")</f>
        <v>Middle Age</v>
      </c>
      <c r="W1240" s="4" t="s">
        <v>29</v>
      </c>
    </row>
    <row r="1241" spans="1:23" x14ac:dyDescent="0.3">
      <c r="A1241" s="4" t="s">
        <v>1356</v>
      </c>
      <c r="B1241" s="4" t="s">
        <v>24</v>
      </c>
      <c r="C1241" s="4">
        <v>75</v>
      </c>
      <c r="D1241" s="4">
        <v>0</v>
      </c>
      <c r="E1241" s="4" t="s">
        <v>31</v>
      </c>
      <c r="F1241" s="4" t="s">
        <v>79</v>
      </c>
      <c r="G1241" s="4" t="s">
        <v>26</v>
      </c>
      <c r="H1241" s="4">
        <v>37</v>
      </c>
      <c r="I1241" s="4" t="s">
        <v>24</v>
      </c>
      <c r="J1241" s="4">
        <v>0</v>
      </c>
      <c r="K1241" s="4" t="s">
        <v>46</v>
      </c>
      <c r="L1241" s="4" t="s">
        <v>35</v>
      </c>
      <c r="M1241" s="4">
        <v>41</v>
      </c>
      <c r="P1241" s="5">
        <v>44452</v>
      </c>
      <c r="Q1241" s="6">
        <v>44.250010323710072</v>
      </c>
      <c r="R1241" s="4">
        <v>7</v>
      </c>
      <c r="S1241" s="4" t="str" cm="1">
        <f t="array" ref="S1241">_xlfn.IFS(R1241=0,"None",R1241&lt;3,"Low",R1241&lt;6,"Medium",R1241&lt;=10,"High")</f>
        <v>High</v>
      </c>
      <c r="T1241" s="4" t="str" cm="1">
        <f t="array" ref="T1241">_xlfn.IFS(M1241&lt;=20,"Low",M1241&lt;=50,"Medium",M1241&lt;=90,"High")</f>
        <v>Medium</v>
      </c>
      <c r="U1241" s="7">
        <f>Datos_Limpios[[#This Row],[Number of Complaints or Support]]/Datos_Limpios[[#This Row],[Account Length (in months)]]</f>
        <v>9.3333333333333338E-2</v>
      </c>
      <c r="V1241" s="4" t="str" cm="1">
        <f t="array" ref="V1241">_xlfn.IFS(H1241&lt;30,"Under 30",H1241&lt;66,"Middle Age",H1241&gt;=66,"Senior")</f>
        <v>Middle Age</v>
      </c>
      <c r="W1241" s="4" t="s">
        <v>43</v>
      </c>
    </row>
    <row r="1242" spans="1:23" x14ac:dyDescent="0.3">
      <c r="A1242" s="4" t="s">
        <v>1357</v>
      </c>
      <c r="B1242" s="4" t="s">
        <v>24</v>
      </c>
      <c r="C1242" s="4">
        <v>66</v>
      </c>
      <c r="D1242" s="4">
        <v>0</v>
      </c>
      <c r="E1242" s="4" t="s">
        <v>31</v>
      </c>
      <c r="F1242" s="4" t="s">
        <v>196</v>
      </c>
      <c r="G1242" s="4" t="s">
        <v>26</v>
      </c>
      <c r="H1242" s="4">
        <v>37</v>
      </c>
      <c r="I1242" s="4" t="s">
        <v>31</v>
      </c>
      <c r="J1242" s="4">
        <v>4</v>
      </c>
      <c r="K1242" s="4" t="s">
        <v>34</v>
      </c>
      <c r="L1242" s="4" t="s">
        <v>28</v>
      </c>
      <c r="M1242" s="4">
        <v>13</v>
      </c>
      <c r="P1242" s="5">
        <v>44374</v>
      </c>
      <c r="Q1242" s="6">
        <v>15.06194724557554</v>
      </c>
      <c r="R1242" s="4">
        <v>6</v>
      </c>
      <c r="S1242" s="4" t="str" cm="1">
        <f t="array" ref="S1242">_xlfn.IFS(R1242=0,"None",R1242&lt;3,"Low",R1242&lt;6,"Medium",R1242&lt;=10,"High")</f>
        <v>High</v>
      </c>
      <c r="T1242" s="4" t="str" cm="1">
        <f t="array" ref="T1242">_xlfn.IFS(M1242&lt;=20,"Low",M1242&lt;=50,"Medium",M1242&lt;=90,"High")</f>
        <v>Low</v>
      </c>
      <c r="U1242" s="7">
        <f>Datos_Limpios[[#This Row],[Number of Complaints or Support]]/Datos_Limpios[[#This Row],[Account Length (in months)]]</f>
        <v>9.0909090909090912E-2</v>
      </c>
      <c r="V1242" s="4" t="str" cm="1">
        <f t="array" ref="V1242">_xlfn.IFS(H1242&lt;30,"Under 30",H1242&lt;66,"Middle Age",H1242&gt;=66,"Senior")</f>
        <v>Middle Age</v>
      </c>
      <c r="W1242" s="4" t="s">
        <v>47</v>
      </c>
    </row>
    <row r="1243" spans="1:23" x14ac:dyDescent="0.3">
      <c r="A1243" s="4" t="s">
        <v>1358</v>
      </c>
      <c r="B1243" s="4" t="s">
        <v>24</v>
      </c>
      <c r="C1243" s="4">
        <v>3</v>
      </c>
      <c r="D1243" s="4">
        <v>2</v>
      </c>
      <c r="E1243" s="4" t="s">
        <v>24</v>
      </c>
      <c r="F1243" s="4" t="s">
        <v>209</v>
      </c>
      <c r="G1243" s="4" t="s">
        <v>33</v>
      </c>
      <c r="H1243" s="4">
        <v>32</v>
      </c>
      <c r="I1243" s="4" t="s">
        <v>24</v>
      </c>
      <c r="J1243" s="4">
        <v>0</v>
      </c>
      <c r="K1243" s="4" t="s">
        <v>27</v>
      </c>
      <c r="L1243" s="4" t="s">
        <v>35</v>
      </c>
      <c r="M1243" s="4">
        <v>9</v>
      </c>
      <c r="P1243" s="5">
        <v>44479</v>
      </c>
      <c r="Q1243" s="6">
        <v>8.2846189243920367</v>
      </c>
      <c r="R1243" s="4">
        <v>8</v>
      </c>
      <c r="S1243" s="4" t="str" cm="1">
        <f t="array" ref="S1243">_xlfn.IFS(R1243=0,"None",R1243&lt;3,"Low",R1243&lt;6,"Medium",R1243&lt;=10,"High")</f>
        <v>High</v>
      </c>
      <c r="T1243" s="4" t="str" cm="1">
        <f t="array" ref="T1243">_xlfn.IFS(M1243&lt;=20,"Low",M1243&lt;=50,"Medium",M1243&lt;=90,"High")</f>
        <v>Low</v>
      </c>
      <c r="U1243" s="7">
        <f>Datos_Limpios[[#This Row],[Number of Complaints or Support]]/Datos_Limpios[[#This Row],[Account Length (in months)]]</f>
        <v>2.6666666666666665</v>
      </c>
      <c r="V1243" s="4" t="str" cm="1">
        <f t="array" ref="V1243">_xlfn.IFS(H1243&lt;30,"Under 30",H1243&lt;66,"Middle Age",H1243&gt;=66,"Senior")</f>
        <v>Middle Age</v>
      </c>
      <c r="W1243" s="4" t="s">
        <v>40</v>
      </c>
    </row>
    <row r="1244" spans="1:23" x14ac:dyDescent="0.3">
      <c r="A1244" s="4" t="s">
        <v>1359</v>
      </c>
      <c r="B1244" s="4" t="s">
        <v>31</v>
      </c>
      <c r="C1244" s="4">
        <v>7</v>
      </c>
      <c r="D1244" s="4">
        <v>3</v>
      </c>
      <c r="E1244" s="4" t="s">
        <v>31</v>
      </c>
      <c r="F1244" s="4" t="s">
        <v>60</v>
      </c>
      <c r="G1244" s="4" t="s">
        <v>33</v>
      </c>
      <c r="H1244" s="4">
        <v>68</v>
      </c>
      <c r="I1244" s="4" t="s">
        <v>24</v>
      </c>
      <c r="J1244" s="4">
        <v>0</v>
      </c>
      <c r="K1244" s="4" t="s">
        <v>27</v>
      </c>
      <c r="L1244" s="4" t="s">
        <v>35</v>
      </c>
      <c r="M1244" s="4">
        <v>45</v>
      </c>
      <c r="N1244" s="4" t="s">
        <v>75</v>
      </c>
      <c r="O1244" s="4" t="s">
        <v>133</v>
      </c>
      <c r="P1244" s="5">
        <v>45191</v>
      </c>
      <c r="Q1244" s="6">
        <v>50.71163257617885</v>
      </c>
      <c r="R1244" s="4">
        <v>4</v>
      </c>
      <c r="S1244" s="4" t="str" cm="1">
        <f t="array" ref="S1244">_xlfn.IFS(R1244=0,"None",R1244&lt;3,"Low",R1244&lt;6,"Medium",R1244&lt;=10,"High")</f>
        <v>Medium</v>
      </c>
      <c r="T1244" s="4" t="str" cm="1">
        <f t="array" ref="T1244">_xlfn.IFS(M1244&lt;=20,"Low",M1244&lt;=50,"Medium",M1244&lt;=90,"High")</f>
        <v>Medium</v>
      </c>
      <c r="U1244" s="7">
        <f>Datos_Limpios[[#This Row],[Number of Complaints or Support]]/Datos_Limpios[[#This Row],[Account Length (in months)]]</f>
        <v>0.5714285714285714</v>
      </c>
      <c r="V1244" s="4" t="str" cm="1">
        <f t="array" ref="V1244">_xlfn.IFS(H1244&lt;30,"Under 30",H1244&lt;66,"Middle Age",H1244&gt;=66,"Senior")</f>
        <v>Senior</v>
      </c>
      <c r="W1244" s="4" t="s">
        <v>40</v>
      </c>
    </row>
    <row r="1245" spans="1:23" x14ac:dyDescent="0.3">
      <c r="A1245" s="4" t="s">
        <v>1360</v>
      </c>
      <c r="B1245" s="4" t="s">
        <v>31</v>
      </c>
      <c r="C1245" s="4">
        <v>1</v>
      </c>
      <c r="D1245" s="4">
        <v>1</v>
      </c>
      <c r="E1245" s="4" t="s">
        <v>31</v>
      </c>
      <c r="F1245" s="4" t="s">
        <v>106</v>
      </c>
      <c r="G1245" s="4" t="s">
        <v>26</v>
      </c>
      <c r="H1245" s="4">
        <v>77</v>
      </c>
      <c r="I1245" s="4" t="s">
        <v>24</v>
      </c>
      <c r="J1245" s="4">
        <v>0</v>
      </c>
      <c r="K1245" s="4" t="s">
        <v>27</v>
      </c>
      <c r="L1245" s="4" t="s">
        <v>35</v>
      </c>
      <c r="M1245" s="4">
        <v>39</v>
      </c>
      <c r="N1245" s="4" t="s">
        <v>38</v>
      </c>
      <c r="O1245" s="4" t="s">
        <v>125</v>
      </c>
      <c r="P1245" s="5">
        <v>44508</v>
      </c>
      <c r="Q1245" s="6">
        <v>44.673936799483087</v>
      </c>
      <c r="R1245" s="4">
        <v>10</v>
      </c>
      <c r="S1245" s="4" t="str" cm="1">
        <f t="array" ref="S1245">_xlfn.IFS(R1245=0,"None",R1245&lt;3,"Low",R1245&lt;6,"Medium",R1245&lt;=10,"High")</f>
        <v>High</v>
      </c>
      <c r="T1245" s="4" t="str" cm="1">
        <f t="array" ref="T1245">_xlfn.IFS(M1245&lt;=20,"Low",M1245&lt;=50,"Medium",M1245&lt;=90,"High")</f>
        <v>Medium</v>
      </c>
      <c r="U1245" s="7">
        <f>Datos_Limpios[[#This Row],[Number of Complaints or Support]]/Datos_Limpios[[#This Row],[Account Length (in months)]]</f>
        <v>10</v>
      </c>
      <c r="V1245" s="4" t="str" cm="1">
        <f t="array" ref="V1245">_xlfn.IFS(H1245&lt;30,"Under 30",H1245&lt;66,"Middle Age",H1245&gt;=66,"Senior")</f>
        <v>Senior</v>
      </c>
      <c r="W1245" s="4" t="s">
        <v>29</v>
      </c>
    </row>
    <row r="1246" spans="1:23" x14ac:dyDescent="0.3">
      <c r="A1246" s="4" t="s">
        <v>1361</v>
      </c>
      <c r="B1246" s="4" t="s">
        <v>31</v>
      </c>
      <c r="C1246" s="4">
        <v>11</v>
      </c>
      <c r="D1246" s="4">
        <v>0</v>
      </c>
      <c r="E1246" s="4" t="s">
        <v>31</v>
      </c>
      <c r="F1246" s="4" t="s">
        <v>132</v>
      </c>
      <c r="G1246" s="4" t="s">
        <v>26</v>
      </c>
      <c r="H1246" s="4">
        <v>47</v>
      </c>
      <c r="I1246" s="4" t="s">
        <v>24</v>
      </c>
      <c r="J1246" s="4">
        <v>0</v>
      </c>
      <c r="K1246" s="4" t="s">
        <v>27</v>
      </c>
      <c r="L1246" s="4" t="s">
        <v>35</v>
      </c>
      <c r="M1246" s="4">
        <v>27</v>
      </c>
      <c r="N1246" s="4" t="s">
        <v>66</v>
      </c>
      <c r="O1246" s="4" t="s">
        <v>317</v>
      </c>
      <c r="P1246" s="5">
        <v>44343</v>
      </c>
      <c r="Q1246" s="6">
        <v>24.3267630976781</v>
      </c>
      <c r="R1246" s="4">
        <v>1</v>
      </c>
      <c r="S1246" s="4" t="str" cm="1">
        <f t="array" ref="S1246">_xlfn.IFS(R1246=0,"None",R1246&lt;3,"Low",R1246&lt;6,"Medium",R1246&lt;=10,"High")</f>
        <v>Low</v>
      </c>
      <c r="T1246" s="4" t="str" cm="1">
        <f t="array" ref="T1246">_xlfn.IFS(M1246&lt;=20,"Low",M1246&lt;=50,"Medium",M1246&lt;=90,"High")</f>
        <v>Medium</v>
      </c>
      <c r="U1246" s="7">
        <f>Datos_Limpios[[#This Row],[Number of Complaints or Support]]/Datos_Limpios[[#This Row],[Account Length (in months)]]</f>
        <v>9.0909090909090912E-2</v>
      </c>
      <c r="V1246" s="4" t="str" cm="1">
        <f t="array" ref="V1246">_xlfn.IFS(H1246&lt;30,"Under 30",H1246&lt;66,"Middle Age",H1246&gt;=66,"Senior")</f>
        <v>Middle Age</v>
      </c>
      <c r="W1246" s="4" t="s">
        <v>43</v>
      </c>
    </row>
    <row r="1247" spans="1:23" x14ac:dyDescent="0.3">
      <c r="A1247" s="4" t="s">
        <v>1362</v>
      </c>
      <c r="B1247" s="4" t="s">
        <v>24</v>
      </c>
      <c r="C1247" s="4">
        <v>71</v>
      </c>
      <c r="D1247" s="4">
        <v>0</v>
      </c>
      <c r="E1247" s="4" t="s">
        <v>31</v>
      </c>
      <c r="F1247" s="4" t="s">
        <v>63</v>
      </c>
      <c r="G1247" s="4" t="s">
        <v>33</v>
      </c>
      <c r="H1247" s="4">
        <v>39</v>
      </c>
      <c r="I1247" s="4" t="s">
        <v>24</v>
      </c>
      <c r="J1247" s="4">
        <v>0</v>
      </c>
      <c r="K1247" s="4" t="s">
        <v>34</v>
      </c>
      <c r="L1247" s="4" t="s">
        <v>28</v>
      </c>
      <c r="M1247" s="4">
        <v>21</v>
      </c>
      <c r="P1247" s="5">
        <v>44746</v>
      </c>
      <c r="Q1247" s="6">
        <v>17.450750124048849</v>
      </c>
      <c r="R1247" s="4">
        <v>6</v>
      </c>
      <c r="S1247" s="4" t="str" cm="1">
        <f t="array" ref="S1247">_xlfn.IFS(R1247=0,"None",R1247&lt;3,"Low",R1247&lt;6,"Medium",R1247&lt;=10,"High")</f>
        <v>High</v>
      </c>
      <c r="T1247" s="4" t="str" cm="1">
        <f t="array" ref="T1247">_xlfn.IFS(M1247&lt;=20,"Low",M1247&lt;=50,"Medium",M1247&lt;=90,"High")</f>
        <v>Medium</v>
      </c>
      <c r="U1247" s="7">
        <f>Datos_Limpios[[#This Row],[Number of Complaints or Support]]/Datos_Limpios[[#This Row],[Account Length (in months)]]</f>
        <v>8.4507042253521125E-2</v>
      </c>
      <c r="V1247" s="4" t="str" cm="1">
        <f t="array" ref="V1247">_xlfn.IFS(H1247&lt;30,"Under 30",H1247&lt;66,"Middle Age",H1247&gt;=66,"Senior")</f>
        <v>Middle Age</v>
      </c>
      <c r="W1247" s="4" t="s">
        <v>40</v>
      </c>
    </row>
    <row r="1248" spans="1:23" x14ac:dyDescent="0.3">
      <c r="A1248" s="4" t="s">
        <v>1363</v>
      </c>
      <c r="B1248" s="4" t="s">
        <v>24</v>
      </c>
      <c r="C1248" s="4">
        <v>42</v>
      </c>
      <c r="D1248" s="4">
        <v>0</v>
      </c>
      <c r="E1248" s="4" t="s">
        <v>31</v>
      </c>
      <c r="F1248" s="4" t="s">
        <v>219</v>
      </c>
      <c r="G1248" s="4" t="s">
        <v>26</v>
      </c>
      <c r="H1248" s="4">
        <v>66</v>
      </c>
      <c r="I1248" s="4" t="s">
        <v>24</v>
      </c>
      <c r="J1248" s="4">
        <v>0</v>
      </c>
      <c r="K1248" s="4" t="s">
        <v>27</v>
      </c>
      <c r="L1248" s="4" t="s">
        <v>28</v>
      </c>
      <c r="M1248" s="4">
        <v>36</v>
      </c>
      <c r="P1248" s="5">
        <v>44299</v>
      </c>
      <c r="Q1248" s="6">
        <v>32.616621292033322</v>
      </c>
      <c r="R1248" s="4">
        <v>3</v>
      </c>
      <c r="S1248" s="4" t="str" cm="1">
        <f t="array" ref="S1248">_xlfn.IFS(R1248=0,"None",R1248&lt;3,"Low",R1248&lt;6,"Medium",R1248&lt;=10,"High")</f>
        <v>Medium</v>
      </c>
      <c r="T1248" s="4" t="str" cm="1">
        <f t="array" ref="T1248">_xlfn.IFS(M1248&lt;=20,"Low",M1248&lt;=50,"Medium",M1248&lt;=90,"High")</f>
        <v>Medium</v>
      </c>
      <c r="U1248" s="7">
        <f>Datos_Limpios[[#This Row],[Number of Complaints or Support]]/Datos_Limpios[[#This Row],[Account Length (in months)]]</f>
        <v>7.1428571428571425E-2</v>
      </c>
      <c r="V1248" s="4" t="str" cm="1">
        <f t="array" ref="V1248">_xlfn.IFS(H1248&lt;30,"Under 30",H1248&lt;66,"Middle Age",H1248&gt;=66,"Senior")</f>
        <v>Senior</v>
      </c>
      <c r="W1248" s="4" t="s">
        <v>43</v>
      </c>
    </row>
    <row r="1249" spans="1:23" x14ac:dyDescent="0.3">
      <c r="A1249" s="4" t="s">
        <v>1364</v>
      </c>
      <c r="B1249" s="4" t="s">
        <v>24</v>
      </c>
      <c r="C1249" s="4">
        <v>58</v>
      </c>
      <c r="D1249" s="4">
        <v>0</v>
      </c>
      <c r="E1249" s="4" t="s">
        <v>31</v>
      </c>
      <c r="F1249" s="4" t="s">
        <v>65</v>
      </c>
      <c r="G1249" s="4" t="s">
        <v>33</v>
      </c>
      <c r="H1249" s="4">
        <v>48</v>
      </c>
      <c r="I1249" s="4" t="s">
        <v>31</v>
      </c>
      <c r="J1249" s="4">
        <v>6</v>
      </c>
      <c r="K1249" s="4" t="s">
        <v>46</v>
      </c>
      <c r="L1249" s="4" t="s">
        <v>35</v>
      </c>
      <c r="M1249" s="4">
        <v>25</v>
      </c>
      <c r="P1249" s="5">
        <v>44215</v>
      </c>
      <c r="Q1249" s="6">
        <v>21.17132141888267</v>
      </c>
      <c r="R1249" s="4">
        <v>4</v>
      </c>
      <c r="S1249" s="4" t="str" cm="1">
        <f t="array" ref="S1249">_xlfn.IFS(R1249=0,"None",R1249&lt;3,"Low",R1249&lt;6,"Medium",R1249&lt;=10,"High")</f>
        <v>Medium</v>
      </c>
      <c r="T1249" s="4" t="str" cm="1">
        <f t="array" ref="T1249">_xlfn.IFS(M1249&lt;=20,"Low",M1249&lt;=50,"Medium",M1249&lt;=90,"High")</f>
        <v>Medium</v>
      </c>
      <c r="U1249" s="7">
        <f>Datos_Limpios[[#This Row],[Number of Complaints or Support]]/Datos_Limpios[[#This Row],[Account Length (in months)]]</f>
        <v>6.8965517241379309E-2</v>
      </c>
      <c r="V1249" s="4" t="str" cm="1">
        <f t="array" ref="V1249">_xlfn.IFS(H1249&lt;30,"Under 30",H1249&lt;66,"Middle Age",H1249&gt;=66,"Senior")</f>
        <v>Middle Age</v>
      </c>
      <c r="W1249" s="4" t="s">
        <v>43</v>
      </c>
    </row>
    <row r="1250" spans="1:23" x14ac:dyDescent="0.3">
      <c r="A1250" s="4" t="s">
        <v>1365</v>
      </c>
      <c r="B1250" s="4" t="s">
        <v>24</v>
      </c>
      <c r="C1250" s="4">
        <v>4</v>
      </c>
      <c r="D1250" s="4">
        <v>2</v>
      </c>
      <c r="E1250" s="4" t="s">
        <v>31</v>
      </c>
      <c r="F1250" s="4" t="s">
        <v>70</v>
      </c>
      <c r="G1250" s="4" t="s">
        <v>33</v>
      </c>
      <c r="H1250" s="4">
        <v>32</v>
      </c>
      <c r="I1250" s="4" t="s">
        <v>24</v>
      </c>
      <c r="J1250" s="4">
        <v>0</v>
      </c>
      <c r="K1250" s="4" t="s">
        <v>27</v>
      </c>
      <c r="L1250" s="4" t="s">
        <v>28</v>
      </c>
      <c r="M1250" s="4">
        <v>29</v>
      </c>
      <c r="P1250" s="5">
        <v>44737</v>
      </c>
      <c r="Q1250" s="6">
        <v>23.619144938921821</v>
      </c>
      <c r="R1250" s="4">
        <v>9</v>
      </c>
      <c r="S1250" s="4" t="str" cm="1">
        <f t="array" ref="S1250">_xlfn.IFS(R1250=0,"None",R1250&lt;3,"Low",R1250&lt;6,"Medium",R1250&lt;=10,"High")</f>
        <v>High</v>
      </c>
      <c r="T1250" s="4" t="str" cm="1">
        <f t="array" ref="T1250">_xlfn.IFS(M1250&lt;=20,"Low",M1250&lt;=50,"Medium",M1250&lt;=90,"High")</f>
        <v>Medium</v>
      </c>
      <c r="U1250" s="7">
        <f>Datos_Limpios[[#This Row],[Number of Complaints or Support]]/Datos_Limpios[[#This Row],[Account Length (in months)]]</f>
        <v>2.25</v>
      </c>
      <c r="V1250" s="4" t="str" cm="1">
        <f t="array" ref="V1250">_xlfn.IFS(H1250&lt;30,"Under 30",H1250&lt;66,"Middle Age",H1250&gt;=66,"Senior")</f>
        <v>Middle Age</v>
      </c>
      <c r="W1250" s="4" t="s">
        <v>29</v>
      </c>
    </row>
    <row r="1251" spans="1:23" x14ac:dyDescent="0.3">
      <c r="A1251" s="4" t="s">
        <v>1366</v>
      </c>
      <c r="B1251" s="4" t="s">
        <v>24</v>
      </c>
      <c r="C1251" s="4">
        <v>46</v>
      </c>
      <c r="D1251" s="4">
        <v>0</v>
      </c>
      <c r="E1251" s="4" t="s">
        <v>24</v>
      </c>
      <c r="F1251" s="4" t="s">
        <v>159</v>
      </c>
      <c r="G1251" s="4" t="s">
        <v>26</v>
      </c>
      <c r="H1251" s="4">
        <v>37</v>
      </c>
      <c r="I1251" s="4" t="s">
        <v>24</v>
      </c>
      <c r="J1251" s="4">
        <v>0</v>
      </c>
      <c r="K1251" s="4" t="s">
        <v>46</v>
      </c>
      <c r="L1251" s="4" t="s">
        <v>28</v>
      </c>
      <c r="M1251" s="4">
        <v>12</v>
      </c>
      <c r="P1251" s="5">
        <v>43958</v>
      </c>
      <c r="Q1251" s="6">
        <v>11.11598788347567</v>
      </c>
      <c r="R1251" s="4">
        <v>5</v>
      </c>
      <c r="S1251" s="4" t="str" cm="1">
        <f t="array" ref="S1251">_xlfn.IFS(R1251=0,"None",R1251&lt;3,"Low",R1251&lt;6,"Medium",R1251&lt;=10,"High")</f>
        <v>Medium</v>
      </c>
      <c r="T1251" s="4" t="str" cm="1">
        <f t="array" ref="T1251">_xlfn.IFS(M1251&lt;=20,"Low",M1251&lt;=50,"Medium",M1251&lt;=90,"High")</f>
        <v>Low</v>
      </c>
      <c r="U1251" s="7">
        <f>Datos_Limpios[[#This Row],[Number of Complaints or Support]]/Datos_Limpios[[#This Row],[Account Length (in months)]]</f>
        <v>0.10869565217391304</v>
      </c>
      <c r="V1251" s="4" t="str" cm="1">
        <f t="array" ref="V1251">_xlfn.IFS(H1251&lt;30,"Under 30",H1251&lt;66,"Middle Age",H1251&gt;=66,"Senior")</f>
        <v>Middle Age</v>
      </c>
      <c r="W1251" s="4" t="s">
        <v>29</v>
      </c>
    </row>
    <row r="1252" spans="1:23" x14ac:dyDescent="0.3">
      <c r="A1252" s="4" t="s">
        <v>1367</v>
      </c>
      <c r="B1252" s="4" t="s">
        <v>24</v>
      </c>
      <c r="C1252" s="4">
        <v>11</v>
      </c>
      <c r="D1252" s="4">
        <v>2</v>
      </c>
      <c r="E1252" s="4" t="s">
        <v>24</v>
      </c>
      <c r="F1252" s="4" t="s">
        <v>60</v>
      </c>
      <c r="G1252" s="4" t="s">
        <v>33</v>
      </c>
      <c r="H1252" s="4">
        <v>60</v>
      </c>
      <c r="I1252" s="4" t="s">
        <v>31</v>
      </c>
      <c r="J1252" s="4">
        <v>6</v>
      </c>
      <c r="K1252" s="4" t="s">
        <v>46</v>
      </c>
      <c r="L1252" s="4" t="s">
        <v>35</v>
      </c>
      <c r="M1252" s="4">
        <v>12</v>
      </c>
      <c r="P1252" s="5">
        <v>44298</v>
      </c>
      <c r="Q1252" s="6">
        <v>10.44114409290297</v>
      </c>
      <c r="R1252" s="4">
        <v>10</v>
      </c>
      <c r="S1252" s="4" t="str" cm="1">
        <f t="array" ref="S1252">_xlfn.IFS(R1252=0,"None",R1252&lt;3,"Low",R1252&lt;6,"Medium",R1252&lt;=10,"High")</f>
        <v>High</v>
      </c>
      <c r="T1252" s="4" t="str" cm="1">
        <f t="array" ref="T1252">_xlfn.IFS(M1252&lt;=20,"Low",M1252&lt;=50,"Medium",M1252&lt;=90,"High")</f>
        <v>Low</v>
      </c>
      <c r="U1252" s="7">
        <f>Datos_Limpios[[#This Row],[Number of Complaints or Support]]/Datos_Limpios[[#This Row],[Account Length (in months)]]</f>
        <v>0.90909090909090906</v>
      </c>
      <c r="V1252" s="4" t="str" cm="1">
        <f t="array" ref="V1252">_xlfn.IFS(H1252&lt;30,"Under 30",H1252&lt;66,"Middle Age",H1252&gt;=66,"Senior")</f>
        <v>Middle Age</v>
      </c>
      <c r="W1252" s="4" t="s">
        <v>40</v>
      </c>
    </row>
    <row r="1253" spans="1:23" x14ac:dyDescent="0.3">
      <c r="A1253" s="4" t="s">
        <v>1368</v>
      </c>
      <c r="B1253" s="4" t="s">
        <v>31</v>
      </c>
      <c r="C1253" s="4">
        <v>42</v>
      </c>
      <c r="D1253" s="4">
        <v>5</v>
      </c>
      <c r="E1253" s="4" t="s">
        <v>31</v>
      </c>
      <c r="F1253" s="4" t="s">
        <v>129</v>
      </c>
      <c r="G1253" s="4" t="s">
        <v>26</v>
      </c>
      <c r="H1253" s="4">
        <v>64</v>
      </c>
      <c r="I1253" s="4" t="s">
        <v>24</v>
      </c>
      <c r="J1253" s="4">
        <v>0</v>
      </c>
      <c r="K1253" s="4" t="s">
        <v>27</v>
      </c>
      <c r="L1253" s="4" t="s">
        <v>35</v>
      </c>
      <c r="M1253" s="4">
        <v>23</v>
      </c>
      <c r="N1253" s="4" t="s">
        <v>38</v>
      </c>
      <c r="O1253" s="4" t="s">
        <v>181</v>
      </c>
      <c r="P1253" s="5">
        <v>45247</v>
      </c>
      <c r="Q1253" s="6">
        <v>25.56971058177735</v>
      </c>
      <c r="R1253" s="4">
        <v>7</v>
      </c>
      <c r="S1253" s="4" t="str" cm="1">
        <f t="array" ref="S1253">_xlfn.IFS(R1253=0,"None",R1253&lt;3,"Low",R1253&lt;6,"Medium",R1253&lt;=10,"High")</f>
        <v>High</v>
      </c>
      <c r="T1253" s="4" t="str" cm="1">
        <f t="array" ref="T1253">_xlfn.IFS(M1253&lt;=20,"Low",M1253&lt;=50,"Medium",M1253&lt;=90,"High")</f>
        <v>Medium</v>
      </c>
      <c r="U1253" s="7">
        <f>Datos_Limpios[[#This Row],[Number of Complaints or Support]]/Datos_Limpios[[#This Row],[Account Length (in months)]]</f>
        <v>0.16666666666666666</v>
      </c>
      <c r="V1253" s="4" t="str" cm="1">
        <f t="array" ref="V1253">_xlfn.IFS(H1253&lt;30,"Under 30",H1253&lt;66,"Middle Age",H1253&gt;=66,"Senior")</f>
        <v>Middle Age</v>
      </c>
      <c r="W1253" s="4" t="s">
        <v>29</v>
      </c>
    </row>
    <row r="1254" spans="1:23" x14ac:dyDescent="0.3">
      <c r="A1254" s="4" t="s">
        <v>1369</v>
      </c>
      <c r="B1254" s="4" t="s">
        <v>24</v>
      </c>
      <c r="C1254" s="4">
        <v>70</v>
      </c>
      <c r="D1254" s="4">
        <v>0</v>
      </c>
      <c r="E1254" s="4" t="s">
        <v>31</v>
      </c>
      <c r="F1254" s="4" t="s">
        <v>32</v>
      </c>
      <c r="G1254" s="4" t="s">
        <v>33</v>
      </c>
      <c r="H1254" s="4">
        <v>68</v>
      </c>
      <c r="I1254" s="4" t="s">
        <v>31</v>
      </c>
      <c r="J1254" s="4">
        <v>3</v>
      </c>
      <c r="K1254" s="4" t="s">
        <v>46</v>
      </c>
      <c r="L1254" s="4" t="s">
        <v>28</v>
      </c>
      <c r="M1254" s="4">
        <v>27</v>
      </c>
      <c r="P1254" s="5">
        <v>43990</v>
      </c>
      <c r="Q1254" s="6">
        <v>24.10933363490517</v>
      </c>
      <c r="R1254" s="4">
        <v>3</v>
      </c>
      <c r="S1254" s="4" t="str" cm="1">
        <f t="array" ref="S1254">_xlfn.IFS(R1254=0,"None",R1254&lt;3,"Low",R1254&lt;6,"Medium",R1254&lt;=10,"High")</f>
        <v>Medium</v>
      </c>
      <c r="T1254" s="4" t="str" cm="1">
        <f t="array" ref="T1254">_xlfn.IFS(M1254&lt;=20,"Low",M1254&lt;=50,"Medium",M1254&lt;=90,"High")</f>
        <v>Medium</v>
      </c>
      <c r="U1254" s="7">
        <f>Datos_Limpios[[#This Row],[Number of Complaints or Support]]/Datos_Limpios[[#This Row],[Account Length (in months)]]</f>
        <v>4.2857142857142858E-2</v>
      </c>
      <c r="V1254" s="4" t="str" cm="1">
        <f t="array" ref="V1254">_xlfn.IFS(H1254&lt;30,"Under 30",H1254&lt;66,"Middle Age",H1254&gt;=66,"Senior")</f>
        <v>Senior</v>
      </c>
      <c r="W1254" s="4" t="s">
        <v>29</v>
      </c>
    </row>
    <row r="1255" spans="1:23" x14ac:dyDescent="0.3">
      <c r="A1255" s="4" t="s">
        <v>1370</v>
      </c>
      <c r="B1255" s="4" t="s">
        <v>24</v>
      </c>
      <c r="C1255" s="4">
        <v>1</v>
      </c>
      <c r="D1255" s="4">
        <v>0</v>
      </c>
      <c r="E1255" s="4" t="s">
        <v>24</v>
      </c>
      <c r="F1255" s="4" t="s">
        <v>183</v>
      </c>
      <c r="G1255" s="4" t="s">
        <v>33</v>
      </c>
      <c r="H1255" s="4">
        <v>23</v>
      </c>
      <c r="I1255" s="4" t="s">
        <v>31</v>
      </c>
      <c r="J1255" s="4">
        <v>3</v>
      </c>
      <c r="K1255" s="4" t="s">
        <v>27</v>
      </c>
      <c r="L1255" s="4" t="s">
        <v>28</v>
      </c>
      <c r="M1255" s="4">
        <v>10</v>
      </c>
      <c r="P1255" s="5">
        <v>43869</v>
      </c>
      <c r="Q1255" s="6">
        <v>10.02543400029619</v>
      </c>
      <c r="R1255" s="4">
        <v>7</v>
      </c>
      <c r="S1255" s="4" t="str" cm="1">
        <f t="array" ref="S1255">_xlfn.IFS(R1255=0,"None",R1255&lt;3,"Low",R1255&lt;6,"Medium",R1255&lt;=10,"High")</f>
        <v>High</v>
      </c>
      <c r="T1255" s="4" t="str" cm="1">
        <f t="array" ref="T1255">_xlfn.IFS(M1255&lt;=20,"Low",M1255&lt;=50,"Medium",M1255&lt;=90,"High")</f>
        <v>Low</v>
      </c>
      <c r="U1255" s="7">
        <f>Datos_Limpios[[#This Row],[Number of Complaints or Support]]/Datos_Limpios[[#This Row],[Account Length (in months)]]</f>
        <v>7</v>
      </c>
      <c r="V1255" s="4" t="str" cm="1">
        <f t="array" ref="V1255">_xlfn.IFS(H1255&lt;30,"Under 30",H1255&lt;66,"Middle Age",H1255&gt;=66,"Senior")</f>
        <v>Under 30</v>
      </c>
      <c r="W1255" s="4" t="s">
        <v>43</v>
      </c>
    </row>
    <row r="1256" spans="1:23" x14ac:dyDescent="0.3">
      <c r="A1256" s="4" t="s">
        <v>1371</v>
      </c>
      <c r="B1256" s="4" t="s">
        <v>31</v>
      </c>
      <c r="C1256" s="4">
        <v>30</v>
      </c>
      <c r="D1256" s="4">
        <v>1</v>
      </c>
      <c r="E1256" s="4" t="s">
        <v>31</v>
      </c>
      <c r="F1256" s="4" t="s">
        <v>129</v>
      </c>
      <c r="G1256" s="4" t="s">
        <v>26</v>
      </c>
      <c r="H1256" s="4">
        <v>48</v>
      </c>
      <c r="I1256" s="4" t="s">
        <v>24</v>
      </c>
      <c r="J1256" s="4">
        <v>0</v>
      </c>
      <c r="K1256" s="4" t="s">
        <v>27</v>
      </c>
      <c r="L1256" s="4" t="s">
        <v>35</v>
      </c>
      <c r="M1256" s="4">
        <v>30</v>
      </c>
      <c r="N1256" s="4" t="s">
        <v>75</v>
      </c>
      <c r="O1256" s="4" t="s">
        <v>133</v>
      </c>
      <c r="P1256" s="5">
        <v>45207</v>
      </c>
      <c r="Q1256" s="6">
        <v>29.065864471956569</v>
      </c>
      <c r="R1256" s="4">
        <v>8</v>
      </c>
      <c r="S1256" s="4" t="str" cm="1">
        <f t="array" ref="S1256">_xlfn.IFS(R1256=0,"None",R1256&lt;3,"Low",R1256&lt;6,"Medium",R1256&lt;=10,"High")</f>
        <v>High</v>
      </c>
      <c r="T1256" s="4" t="str" cm="1">
        <f t="array" ref="T1256">_xlfn.IFS(M1256&lt;=20,"Low",M1256&lt;=50,"Medium",M1256&lt;=90,"High")</f>
        <v>Medium</v>
      </c>
      <c r="U1256" s="7">
        <f>Datos_Limpios[[#This Row],[Number of Complaints or Support]]/Datos_Limpios[[#This Row],[Account Length (in months)]]</f>
        <v>0.26666666666666666</v>
      </c>
      <c r="V1256" s="4" t="str" cm="1">
        <f t="array" ref="V1256">_xlfn.IFS(H1256&lt;30,"Under 30",H1256&lt;66,"Middle Age",H1256&gt;=66,"Senior")</f>
        <v>Middle Age</v>
      </c>
      <c r="W1256" s="4" t="s">
        <v>29</v>
      </c>
    </row>
    <row r="1257" spans="1:23" x14ac:dyDescent="0.3">
      <c r="A1257" s="4" t="s">
        <v>1372</v>
      </c>
      <c r="B1257" s="4" t="s">
        <v>24</v>
      </c>
      <c r="C1257" s="4">
        <v>42</v>
      </c>
      <c r="D1257" s="4">
        <v>0</v>
      </c>
      <c r="E1257" s="4" t="s">
        <v>31</v>
      </c>
      <c r="F1257" s="4" t="s">
        <v>79</v>
      </c>
      <c r="G1257" s="4" t="s">
        <v>26</v>
      </c>
      <c r="H1257" s="4">
        <v>55</v>
      </c>
      <c r="I1257" s="4" t="s">
        <v>24</v>
      </c>
      <c r="J1257" s="4">
        <v>0</v>
      </c>
      <c r="K1257" s="4" t="s">
        <v>34</v>
      </c>
      <c r="L1257" s="4" t="s">
        <v>35</v>
      </c>
      <c r="M1257" s="4">
        <v>38</v>
      </c>
      <c r="P1257" s="5">
        <v>45165</v>
      </c>
      <c r="Q1257" s="6">
        <v>33.475146079085938</v>
      </c>
      <c r="R1257" s="4">
        <v>10</v>
      </c>
      <c r="S1257" s="4" t="str" cm="1">
        <f t="array" ref="S1257">_xlfn.IFS(R1257=0,"None",R1257&lt;3,"Low",R1257&lt;6,"Medium",R1257&lt;=10,"High")</f>
        <v>High</v>
      </c>
      <c r="T1257" s="4" t="str" cm="1">
        <f t="array" ref="T1257">_xlfn.IFS(M1257&lt;=20,"Low",M1257&lt;=50,"Medium",M1257&lt;=90,"High")</f>
        <v>Medium</v>
      </c>
      <c r="U1257" s="7">
        <f>Datos_Limpios[[#This Row],[Number of Complaints or Support]]/Datos_Limpios[[#This Row],[Account Length (in months)]]</f>
        <v>0.23809523809523808</v>
      </c>
      <c r="V1257" s="4" t="str" cm="1">
        <f t="array" ref="V1257">_xlfn.IFS(H1257&lt;30,"Under 30",H1257&lt;66,"Middle Age",H1257&gt;=66,"Senior")</f>
        <v>Middle Age</v>
      </c>
      <c r="W1257" s="4" t="s">
        <v>43</v>
      </c>
    </row>
    <row r="1258" spans="1:23" x14ac:dyDescent="0.3">
      <c r="A1258" s="4" t="s">
        <v>1373</v>
      </c>
      <c r="B1258" s="4" t="s">
        <v>24</v>
      </c>
      <c r="C1258" s="4">
        <v>1</v>
      </c>
      <c r="D1258" s="4">
        <v>0</v>
      </c>
      <c r="E1258" s="4" t="s">
        <v>31</v>
      </c>
      <c r="F1258" s="4" t="s">
        <v>157</v>
      </c>
      <c r="G1258" s="4" t="s">
        <v>26</v>
      </c>
      <c r="H1258" s="4">
        <v>42</v>
      </c>
      <c r="I1258" s="4" t="s">
        <v>24</v>
      </c>
      <c r="J1258" s="4">
        <v>0</v>
      </c>
      <c r="K1258" s="4" t="s">
        <v>27</v>
      </c>
      <c r="L1258" s="4" t="s">
        <v>35</v>
      </c>
      <c r="M1258" s="4">
        <v>29</v>
      </c>
      <c r="P1258" s="5">
        <v>45222</v>
      </c>
      <c r="Q1258" s="6">
        <v>27.391209562732321</v>
      </c>
      <c r="R1258" s="4">
        <v>4</v>
      </c>
      <c r="S1258" s="4" t="str" cm="1">
        <f t="array" ref="S1258">_xlfn.IFS(R1258=0,"None",R1258&lt;3,"Low",R1258&lt;6,"Medium",R1258&lt;=10,"High")</f>
        <v>Medium</v>
      </c>
      <c r="T1258" s="4" t="str" cm="1">
        <f t="array" ref="T1258">_xlfn.IFS(M1258&lt;=20,"Low",M1258&lt;=50,"Medium",M1258&lt;=90,"High")</f>
        <v>Medium</v>
      </c>
      <c r="U1258" s="7">
        <f>Datos_Limpios[[#This Row],[Number of Complaints or Support]]/Datos_Limpios[[#This Row],[Account Length (in months)]]</f>
        <v>4</v>
      </c>
      <c r="V1258" s="4" t="str" cm="1">
        <f t="array" ref="V1258">_xlfn.IFS(H1258&lt;30,"Under 30",H1258&lt;66,"Middle Age",H1258&gt;=66,"Senior")</f>
        <v>Middle Age</v>
      </c>
      <c r="W1258" s="4" t="s">
        <v>47</v>
      </c>
    </row>
    <row r="1259" spans="1:23" x14ac:dyDescent="0.3">
      <c r="A1259" s="4" t="s">
        <v>1374</v>
      </c>
      <c r="B1259" s="4" t="s">
        <v>24</v>
      </c>
      <c r="C1259" s="4">
        <v>17</v>
      </c>
      <c r="D1259" s="4">
        <v>0</v>
      </c>
      <c r="E1259" s="4" t="s">
        <v>24</v>
      </c>
      <c r="F1259" s="4" t="s">
        <v>25</v>
      </c>
      <c r="G1259" s="4" t="s">
        <v>26</v>
      </c>
      <c r="H1259" s="4">
        <v>75</v>
      </c>
      <c r="I1259" s="4" t="s">
        <v>24</v>
      </c>
      <c r="J1259" s="4">
        <v>0</v>
      </c>
      <c r="K1259" s="4" t="s">
        <v>27</v>
      </c>
      <c r="L1259" s="4" t="s">
        <v>35</v>
      </c>
      <c r="M1259" s="4">
        <v>43</v>
      </c>
      <c r="P1259" s="5">
        <v>44116</v>
      </c>
      <c r="Q1259" s="6">
        <v>47.402335419059092</v>
      </c>
      <c r="R1259" s="4">
        <v>5</v>
      </c>
      <c r="S1259" s="4" t="str" cm="1">
        <f t="array" ref="S1259">_xlfn.IFS(R1259=0,"None",R1259&lt;3,"Low",R1259&lt;6,"Medium",R1259&lt;=10,"High")</f>
        <v>Medium</v>
      </c>
      <c r="T1259" s="4" t="str" cm="1">
        <f t="array" ref="T1259">_xlfn.IFS(M1259&lt;=20,"Low",M1259&lt;=50,"Medium",M1259&lt;=90,"High")</f>
        <v>Medium</v>
      </c>
      <c r="U1259" s="7">
        <f>Datos_Limpios[[#This Row],[Number of Complaints or Support]]/Datos_Limpios[[#This Row],[Account Length (in months)]]</f>
        <v>0.29411764705882354</v>
      </c>
      <c r="V1259" s="4" t="str" cm="1">
        <f t="array" ref="V1259">_xlfn.IFS(H1259&lt;30,"Under 30",H1259&lt;66,"Middle Age",H1259&gt;=66,"Senior")</f>
        <v>Senior</v>
      </c>
      <c r="W1259" s="4" t="s">
        <v>29</v>
      </c>
    </row>
    <row r="1260" spans="1:23" x14ac:dyDescent="0.3">
      <c r="A1260" s="4" t="s">
        <v>1375</v>
      </c>
      <c r="B1260" s="4" t="s">
        <v>24</v>
      </c>
      <c r="C1260" s="4">
        <v>35</v>
      </c>
      <c r="D1260" s="4">
        <v>0</v>
      </c>
      <c r="E1260" s="4" t="s">
        <v>31</v>
      </c>
      <c r="F1260" s="4" t="s">
        <v>42</v>
      </c>
      <c r="G1260" s="4" t="s">
        <v>33</v>
      </c>
      <c r="H1260" s="4">
        <v>21</v>
      </c>
      <c r="I1260" s="4" t="s">
        <v>24</v>
      </c>
      <c r="J1260" s="4">
        <v>0</v>
      </c>
      <c r="K1260" s="4" t="s">
        <v>27</v>
      </c>
      <c r="L1260" s="4" t="s">
        <v>35</v>
      </c>
      <c r="M1260" s="4">
        <v>56</v>
      </c>
      <c r="P1260" s="5">
        <v>44266</v>
      </c>
      <c r="Q1260" s="6">
        <v>52.46707964355064</v>
      </c>
      <c r="R1260" s="4">
        <v>2</v>
      </c>
      <c r="S1260" s="4" t="str" cm="1">
        <f t="array" ref="S1260">_xlfn.IFS(R1260=0,"None",R1260&lt;3,"Low",R1260&lt;6,"Medium",R1260&lt;=10,"High")</f>
        <v>Low</v>
      </c>
      <c r="T1260" s="4" t="str" cm="1">
        <f t="array" ref="T1260">_xlfn.IFS(M1260&lt;=20,"Low",M1260&lt;=50,"Medium",M1260&lt;=90,"High")</f>
        <v>High</v>
      </c>
      <c r="U1260" s="7">
        <f>Datos_Limpios[[#This Row],[Number of Complaints or Support]]/Datos_Limpios[[#This Row],[Account Length (in months)]]</f>
        <v>5.7142857142857141E-2</v>
      </c>
      <c r="V1260" s="4" t="str" cm="1">
        <f t="array" ref="V1260">_xlfn.IFS(H1260&lt;30,"Under 30",H1260&lt;66,"Middle Age",H1260&gt;=66,"Senior")</f>
        <v>Under 30</v>
      </c>
      <c r="W1260" s="4" t="s">
        <v>43</v>
      </c>
    </row>
    <row r="1261" spans="1:23" x14ac:dyDescent="0.3">
      <c r="A1261" s="4" t="s">
        <v>1376</v>
      </c>
      <c r="B1261" s="4" t="s">
        <v>24</v>
      </c>
      <c r="C1261" s="4">
        <v>24</v>
      </c>
      <c r="D1261" s="4">
        <v>0</v>
      </c>
      <c r="E1261" s="4" t="s">
        <v>31</v>
      </c>
      <c r="F1261" s="4" t="s">
        <v>100</v>
      </c>
      <c r="G1261" s="4" t="s">
        <v>26</v>
      </c>
      <c r="H1261" s="4">
        <v>79</v>
      </c>
      <c r="I1261" s="4" t="s">
        <v>31</v>
      </c>
      <c r="J1261" s="4">
        <v>3</v>
      </c>
      <c r="K1261" s="4" t="s">
        <v>46</v>
      </c>
      <c r="L1261" s="4" t="s">
        <v>35</v>
      </c>
      <c r="M1261" s="4">
        <v>30</v>
      </c>
      <c r="P1261" s="5">
        <v>45087</v>
      </c>
      <c r="Q1261" s="6">
        <v>28.451984743354711</v>
      </c>
      <c r="R1261" s="4">
        <v>7</v>
      </c>
      <c r="S1261" s="4" t="str" cm="1">
        <f t="array" ref="S1261">_xlfn.IFS(R1261=0,"None",R1261&lt;3,"Low",R1261&lt;6,"Medium",R1261&lt;=10,"High")</f>
        <v>High</v>
      </c>
      <c r="T1261" s="4" t="str" cm="1">
        <f t="array" ref="T1261">_xlfn.IFS(M1261&lt;=20,"Low",M1261&lt;=50,"Medium",M1261&lt;=90,"High")</f>
        <v>Medium</v>
      </c>
      <c r="U1261" s="7">
        <f>Datos_Limpios[[#This Row],[Number of Complaints or Support]]/Datos_Limpios[[#This Row],[Account Length (in months)]]</f>
        <v>0.29166666666666669</v>
      </c>
      <c r="V1261" s="4" t="str" cm="1">
        <f t="array" ref="V1261">_xlfn.IFS(H1261&lt;30,"Under 30",H1261&lt;66,"Middle Age",H1261&gt;=66,"Senior")</f>
        <v>Senior</v>
      </c>
      <c r="W1261" s="4" t="s">
        <v>40</v>
      </c>
    </row>
    <row r="1262" spans="1:23" x14ac:dyDescent="0.3">
      <c r="A1262" s="4" t="s">
        <v>1377</v>
      </c>
      <c r="B1262" s="4" t="s">
        <v>31</v>
      </c>
      <c r="C1262" s="4">
        <v>10</v>
      </c>
      <c r="D1262" s="4">
        <v>2</v>
      </c>
      <c r="E1262" s="4" t="s">
        <v>31</v>
      </c>
      <c r="F1262" s="4" t="s">
        <v>213</v>
      </c>
      <c r="G1262" s="4" t="s">
        <v>33</v>
      </c>
      <c r="H1262" s="4">
        <v>56</v>
      </c>
      <c r="I1262" s="4" t="s">
        <v>24</v>
      </c>
      <c r="J1262" s="4">
        <v>0</v>
      </c>
      <c r="K1262" s="4" t="s">
        <v>27</v>
      </c>
      <c r="L1262" s="4" t="s">
        <v>35</v>
      </c>
      <c r="M1262" s="4">
        <v>43</v>
      </c>
      <c r="N1262" s="4" t="s">
        <v>66</v>
      </c>
      <c r="O1262" s="4" t="s">
        <v>87</v>
      </c>
      <c r="P1262" s="5">
        <v>44573</v>
      </c>
      <c r="Q1262" s="6">
        <v>48.821774847322217</v>
      </c>
      <c r="R1262" s="4">
        <v>10</v>
      </c>
      <c r="S1262" s="4" t="str" cm="1">
        <f t="array" ref="S1262">_xlfn.IFS(R1262=0,"None",R1262&lt;3,"Low",R1262&lt;6,"Medium",R1262&lt;=10,"High")</f>
        <v>High</v>
      </c>
      <c r="T1262" s="4" t="str" cm="1">
        <f t="array" ref="T1262">_xlfn.IFS(M1262&lt;=20,"Low",M1262&lt;=50,"Medium",M1262&lt;=90,"High")</f>
        <v>Medium</v>
      </c>
      <c r="U1262" s="7">
        <f>Datos_Limpios[[#This Row],[Number of Complaints or Support]]/Datos_Limpios[[#This Row],[Account Length (in months)]]</f>
        <v>1</v>
      </c>
      <c r="V1262" s="4" t="str" cm="1">
        <f t="array" ref="V1262">_xlfn.IFS(H1262&lt;30,"Under 30",H1262&lt;66,"Middle Age",H1262&gt;=66,"Senior")</f>
        <v>Middle Age</v>
      </c>
      <c r="W1262" s="4" t="s">
        <v>47</v>
      </c>
    </row>
    <row r="1263" spans="1:23" x14ac:dyDescent="0.3">
      <c r="A1263" s="4" t="s">
        <v>1378</v>
      </c>
      <c r="B1263" s="4" t="s">
        <v>24</v>
      </c>
      <c r="C1263" s="4">
        <v>25</v>
      </c>
      <c r="D1263" s="4">
        <v>0</v>
      </c>
      <c r="E1263" s="4" t="s">
        <v>31</v>
      </c>
      <c r="F1263" s="4" t="s">
        <v>52</v>
      </c>
      <c r="G1263" s="4" t="s">
        <v>33</v>
      </c>
      <c r="H1263" s="4">
        <v>19</v>
      </c>
      <c r="I1263" s="4" t="s">
        <v>24</v>
      </c>
      <c r="J1263" s="4">
        <v>0</v>
      </c>
      <c r="K1263" s="4" t="s">
        <v>27</v>
      </c>
      <c r="L1263" s="4" t="s">
        <v>28</v>
      </c>
      <c r="M1263" s="4">
        <v>30</v>
      </c>
      <c r="P1263" s="5">
        <v>44020</v>
      </c>
      <c r="Q1263" s="6">
        <v>34.329020726822257</v>
      </c>
      <c r="R1263" s="4">
        <v>2</v>
      </c>
      <c r="S1263" s="4" t="str" cm="1">
        <f t="array" ref="S1263">_xlfn.IFS(R1263=0,"None",R1263&lt;3,"Low",R1263&lt;6,"Medium",R1263&lt;=10,"High")</f>
        <v>Low</v>
      </c>
      <c r="T1263" s="4" t="str" cm="1">
        <f t="array" ref="T1263">_xlfn.IFS(M1263&lt;=20,"Low",M1263&lt;=50,"Medium",M1263&lt;=90,"High")</f>
        <v>Medium</v>
      </c>
      <c r="U1263" s="7">
        <f>Datos_Limpios[[#This Row],[Number of Complaints or Support]]/Datos_Limpios[[#This Row],[Account Length (in months)]]</f>
        <v>0.08</v>
      </c>
      <c r="V1263" s="4" t="str" cm="1">
        <f t="array" ref="V1263">_xlfn.IFS(H1263&lt;30,"Under 30",H1263&lt;66,"Middle Age",H1263&gt;=66,"Senior")</f>
        <v>Under 30</v>
      </c>
      <c r="W1263" s="4" t="s">
        <v>40</v>
      </c>
    </row>
    <row r="1264" spans="1:23" x14ac:dyDescent="0.3">
      <c r="A1264" s="4" t="s">
        <v>1379</v>
      </c>
      <c r="B1264" s="4" t="s">
        <v>24</v>
      </c>
      <c r="C1264" s="4">
        <v>63</v>
      </c>
      <c r="D1264" s="4">
        <v>0</v>
      </c>
      <c r="E1264" s="4" t="s">
        <v>31</v>
      </c>
      <c r="F1264" s="4" t="s">
        <v>58</v>
      </c>
      <c r="G1264" s="4" t="s">
        <v>26</v>
      </c>
      <c r="H1264" s="4">
        <v>24</v>
      </c>
      <c r="I1264" s="4" t="s">
        <v>31</v>
      </c>
      <c r="J1264" s="4">
        <v>4</v>
      </c>
      <c r="K1264" s="4" t="s">
        <v>34</v>
      </c>
      <c r="L1264" s="4" t="s">
        <v>28</v>
      </c>
      <c r="M1264" s="4">
        <v>18</v>
      </c>
      <c r="P1264" s="5">
        <v>44027</v>
      </c>
      <c r="Q1264" s="6">
        <v>19.341713138955068</v>
      </c>
      <c r="R1264" s="4">
        <v>1</v>
      </c>
      <c r="S1264" s="4" t="str" cm="1">
        <f t="array" ref="S1264">_xlfn.IFS(R1264=0,"None",R1264&lt;3,"Low",R1264&lt;6,"Medium",R1264&lt;=10,"High")</f>
        <v>Low</v>
      </c>
      <c r="T1264" s="4" t="str" cm="1">
        <f t="array" ref="T1264">_xlfn.IFS(M1264&lt;=20,"Low",M1264&lt;=50,"Medium",M1264&lt;=90,"High")</f>
        <v>Low</v>
      </c>
      <c r="U1264" s="7">
        <f>Datos_Limpios[[#This Row],[Number of Complaints or Support]]/Datos_Limpios[[#This Row],[Account Length (in months)]]</f>
        <v>1.5873015873015872E-2</v>
      </c>
      <c r="V1264" s="4" t="str" cm="1">
        <f t="array" ref="V1264">_xlfn.IFS(H1264&lt;30,"Under 30",H1264&lt;66,"Middle Age",H1264&gt;=66,"Senior")</f>
        <v>Under 30</v>
      </c>
      <c r="W1264" s="4" t="s">
        <v>29</v>
      </c>
    </row>
    <row r="1265" spans="1:23" x14ac:dyDescent="0.3">
      <c r="A1265" s="4" t="s">
        <v>1380</v>
      </c>
      <c r="B1265" s="4" t="s">
        <v>24</v>
      </c>
      <c r="C1265" s="4">
        <v>74</v>
      </c>
      <c r="D1265" s="4">
        <v>0</v>
      </c>
      <c r="E1265" s="4" t="s">
        <v>31</v>
      </c>
      <c r="F1265" s="4" t="s">
        <v>89</v>
      </c>
      <c r="G1265" s="4" t="s">
        <v>33</v>
      </c>
      <c r="H1265" s="4">
        <v>43</v>
      </c>
      <c r="I1265" s="4" t="s">
        <v>31</v>
      </c>
      <c r="J1265" s="4">
        <v>2</v>
      </c>
      <c r="K1265" s="4" t="s">
        <v>34</v>
      </c>
      <c r="L1265" s="4" t="s">
        <v>35</v>
      </c>
      <c r="M1265" s="4">
        <v>49</v>
      </c>
      <c r="P1265" s="5">
        <v>44548</v>
      </c>
      <c r="Q1265" s="6">
        <v>40.07021873605045</v>
      </c>
      <c r="R1265" s="4">
        <v>5</v>
      </c>
      <c r="S1265" s="4" t="str" cm="1">
        <f t="array" ref="S1265">_xlfn.IFS(R1265=0,"None",R1265&lt;3,"Low",R1265&lt;6,"Medium",R1265&lt;=10,"High")</f>
        <v>Medium</v>
      </c>
      <c r="T1265" s="4" t="str" cm="1">
        <f t="array" ref="T1265">_xlfn.IFS(M1265&lt;=20,"Low",M1265&lt;=50,"Medium",M1265&lt;=90,"High")</f>
        <v>Medium</v>
      </c>
      <c r="U1265" s="7">
        <f>Datos_Limpios[[#This Row],[Number of Complaints or Support]]/Datos_Limpios[[#This Row],[Account Length (in months)]]</f>
        <v>6.7567567567567571E-2</v>
      </c>
      <c r="V1265" s="4" t="str" cm="1">
        <f t="array" ref="V1265">_xlfn.IFS(H1265&lt;30,"Under 30",H1265&lt;66,"Middle Age",H1265&gt;=66,"Senior")</f>
        <v>Middle Age</v>
      </c>
      <c r="W1265" s="4" t="s">
        <v>40</v>
      </c>
    </row>
    <row r="1266" spans="1:23" x14ac:dyDescent="0.3">
      <c r="A1266" s="4" t="s">
        <v>1381</v>
      </c>
      <c r="B1266" s="4" t="s">
        <v>24</v>
      </c>
      <c r="C1266" s="4">
        <v>51</v>
      </c>
      <c r="D1266" s="4">
        <v>0</v>
      </c>
      <c r="E1266" s="4" t="s">
        <v>24</v>
      </c>
      <c r="F1266" s="4" t="s">
        <v>95</v>
      </c>
      <c r="G1266" s="4" t="s">
        <v>26</v>
      </c>
      <c r="H1266" s="4">
        <v>61</v>
      </c>
      <c r="I1266" s="4" t="s">
        <v>24</v>
      </c>
      <c r="J1266" s="4">
        <v>0</v>
      </c>
      <c r="K1266" s="4" t="s">
        <v>46</v>
      </c>
      <c r="L1266" s="4" t="s">
        <v>28</v>
      </c>
      <c r="M1266" s="4">
        <v>17</v>
      </c>
      <c r="P1266" s="5">
        <v>44880</v>
      </c>
      <c r="Q1266" s="6">
        <v>15.90615751091074</v>
      </c>
      <c r="R1266" s="4">
        <v>9</v>
      </c>
      <c r="S1266" s="4" t="str" cm="1">
        <f t="array" ref="S1266">_xlfn.IFS(R1266=0,"None",R1266&lt;3,"Low",R1266&lt;6,"Medium",R1266&lt;=10,"High")</f>
        <v>High</v>
      </c>
      <c r="T1266" s="4" t="str" cm="1">
        <f t="array" ref="T1266">_xlfn.IFS(M1266&lt;=20,"Low",M1266&lt;=50,"Medium",M1266&lt;=90,"High")</f>
        <v>Low</v>
      </c>
      <c r="U1266" s="7">
        <f>Datos_Limpios[[#This Row],[Number of Complaints or Support]]/Datos_Limpios[[#This Row],[Account Length (in months)]]</f>
        <v>0.17647058823529413</v>
      </c>
      <c r="V1266" s="4" t="str" cm="1">
        <f t="array" ref="V1266">_xlfn.IFS(H1266&lt;30,"Under 30",H1266&lt;66,"Middle Age",H1266&gt;=66,"Senior")</f>
        <v>Middle Age</v>
      </c>
      <c r="W1266" s="4" t="s">
        <v>47</v>
      </c>
    </row>
    <row r="1267" spans="1:23" x14ac:dyDescent="0.3">
      <c r="A1267" s="4" t="s">
        <v>1382</v>
      </c>
      <c r="B1267" s="4" t="s">
        <v>31</v>
      </c>
      <c r="C1267" s="4">
        <v>26</v>
      </c>
      <c r="D1267" s="4">
        <v>0</v>
      </c>
      <c r="E1267" s="4" t="s">
        <v>31</v>
      </c>
      <c r="F1267" s="4" t="s">
        <v>132</v>
      </c>
      <c r="G1267" s="4" t="s">
        <v>33</v>
      </c>
      <c r="H1267" s="4">
        <v>23</v>
      </c>
      <c r="I1267" s="4" t="s">
        <v>24</v>
      </c>
      <c r="J1267" s="4">
        <v>0</v>
      </c>
      <c r="K1267" s="4" t="s">
        <v>34</v>
      </c>
      <c r="L1267" s="4" t="s">
        <v>35</v>
      </c>
      <c r="M1267" s="4">
        <v>26</v>
      </c>
      <c r="N1267" s="4" t="s">
        <v>481</v>
      </c>
      <c r="O1267" s="4" t="s">
        <v>481</v>
      </c>
      <c r="P1267" s="5">
        <v>44612</v>
      </c>
      <c r="Q1267" s="6">
        <v>22.121224996208031</v>
      </c>
      <c r="R1267" s="4">
        <v>4</v>
      </c>
      <c r="S1267" s="4" t="str" cm="1">
        <f t="array" ref="S1267">_xlfn.IFS(R1267=0,"None",R1267&lt;3,"Low",R1267&lt;6,"Medium",R1267&lt;=10,"High")</f>
        <v>Medium</v>
      </c>
      <c r="T1267" s="4" t="str" cm="1">
        <f t="array" ref="T1267">_xlfn.IFS(M1267&lt;=20,"Low",M1267&lt;=50,"Medium",M1267&lt;=90,"High")</f>
        <v>Medium</v>
      </c>
      <c r="U1267" s="7">
        <f>Datos_Limpios[[#This Row],[Number of Complaints or Support]]/Datos_Limpios[[#This Row],[Account Length (in months)]]</f>
        <v>0.15384615384615385</v>
      </c>
      <c r="V1267" s="4" t="str" cm="1">
        <f t="array" ref="V1267">_xlfn.IFS(H1267&lt;30,"Under 30",H1267&lt;66,"Middle Age",H1267&gt;=66,"Senior")</f>
        <v>Under 30</v>
      </c>
      <c r="W1267" s="4" t="s">
        <v>43</v>
      </c>
    </row>
    <row r="1268" spans="1:23" x14ac:dyDescent="0.3">
      <c r="A1268" s="4" t="s">
        <v>1383</v>
      </c>
      <c r="B1268" s="4" t="s">
        <v>24</v>
      </c>
      <c r="C1268" s="4">
        <v>66</v>
      </c>
      <c r="D1268" s="4">
        <v>0</v>
      </c>
      <c r="E1268" s="4" t="s">
        <v>31</v>
      </c>
      <c r="F1268" s="4" t="s">
        <v>70</v>
      </c>
      <c r="G1268" s="4" t="s">
        <v>26</v>
      </c>
      <c r="H1268" s="4">
        <v>67</v>
      </c>
      <c r="I1268" s="4" t="s">
        <v>24</v>
      </c>
      <c r="J1268" s="4">
        <v>0</v>
      </c>
      <c r="K1268" s="4" t="s">
        <v>46</v>
      </c>
      <c r="L1268" s="4" t="s">
        <v>35</v>
      </c>
      <c r="M1268" s="4">
        <v>34</v>
      </c>
      <c r="P1268" s="5">
        <v>44102</v>
      </c>
      <c r="Q1268" s="6">
        <v>30.27602701944322</v>
      </c>
      <c r="R1268" s="4">
        <v>4</v>
      </c>
      <c r="S1268" s="4" t="str" cm="1">
        <f t="array" ref="S1268">_xlfn.IFS(R1268=0,"None",R1268&lt;3,"Low",R1268&lt;6,"Medium",R1268&lt;=10,"High")</f>
        <v>Medium</v>
      </c>
      <c r="T1268" s="4" t="str" cm="1">
        <f t="array" ref="T1268">_xlfn.IFS(M1268&lt;=20,"Low",M1268&lt;=50,"Medium",M1268&lt;=90,"High")</f>
        <v>Medium</v>
      </c>
      <c r="U1268" s="7">
        <f>Datos_Limpios[[#This Row],[Number of Complaints or Support]]/Datos_Limpios[[#This Row],[Account Length (in months)]]</f>
        <v>6.0606060606060608E-2</v>
      </c>
      <c r="V1268" s="4" t="str" cm="1">
        <f t="array" ref="V1268">_xlfn.IFS(H1268&lt;30,"Under 30",H1268&lt;66,"Middle Age",H1268&gt;=66,"Senior")</f>
        <v>Senior</v>
      </c>
      <c r="W1268" s="4" t="s">
        <v>29</v>
      </c>
    </row>
    <row r="1269" spans="1:23" x14ac:dyDescent="0.3">
      <c r="A1269" s="4" t="s">
        <v>1384</v>
      </c>
      <c r="B1269" s="4" t="s">
        <v>24</v>
      </c>
      <c r="C1269" s="4">
        <v>2</v>
      </c>
      <c r="D1269" s="4">
        <v>0</v>
      </c>
      <c r="E1269" s="4" t="s">
        <v>31</v>
      </c>
      <c r="F1269" s="4" t="s">
        <v>124</v>
      </c>
      <c r="G1269" s="4" t="s">
        <v>33</v>
      </c>
      <c r="H1269" s="4">
        <v>60</v>
      </c>
      <c r="I1269" s="4" t="s">
        <v>24</v>
      </c>
      <c r="J1269" s="4">
        <v>0</v>
      </c>
      <c r="K1269" s="4" t="s">
        <v>27</v>
      </c>
      <c r="L1269" s="4" t="s">
        <v>35</v>
      </c>
      <c r="M1269" s="4">
        <v>23</v>
      </c>
      <c r="P1269" s="5">
        <v>43987</v>
      </c>
      <c r="Q1269" s="6">
        <v>26.628802900563279</v>
      </c>
      <c r="R1269" s="4">
        <v>2</v>
      </c>
      <c r="S1269" s="4" t="str" cm="1">
        <f t="array" ref="S1269">_xlfn.IFS(R1269=0,"None",R1269&lt;3,"Low",R1269&lt;6,"Medium",R1269&lt;=10,"High")</f>
        <v>Low</v>
      </c>
      <c r="T1269" s="4" t="str" cm="1">
        <f t="array" ref="T1269">_xlfn.IFS(M1269&lt;=20,"Low",M1269&lt;=50,"Medium",M1269&lt;=90,"High")</f>
        <v>Medium</v>
      </c>
      <c r="U1269" s="7">
        <f>Datos_Limpios[[#This Row],[Number of Complaints or Support]]/Datos_Limpios[[#This Row],[Account Length (in months)]]</f>
        <v>1</v>
      </c>
      <c r="V1269" s="4" t="str" cm="1">
        <f t="array" ref="V1269">_xlfn.IFS(H1269&lt;30,"Under 30",H1269&lt;66,"Middle Age",H1269&gt;=66,"Senior")</f>
        <v>Middle Age</v>
      </c>
      <c r="W1269" s="4" t="s">
        <v>43</v>
      </c>
    </row>
    <row r="1270" spans="1:23" x14ac:dyDescent="0.3">
      <c r="A1270" s="4" t="s">
        <v>1385</v>
      </c>
      <c r="B1270" s="4" t="s">
        <v>24</v>
      </c>
      <c r="C1270" s="4">
        <v>35</v>
      </c>
      <c r="D1270" s="4">
        <v>1</v>
      </c>
      <c r="E1270" s="4" t="s">
        <v>31</v>
      </c>
      <c r="F1270" s="4" t="s">
        <v>98</v>
      </c>
      <c r="G1270" s="4" t="s">
        <v>33</v>
      </c>
      <c r="H1270" s="4">
        <v>81</v>
      </c>
      <c r="I1270" s="4" t="s">
        <v>24</v>
      </c>
      <c r="J1270" s="4">
        <v>0</v>
      </c>
      <c r="K1270" s="4" t="s">
        <v>34</v>
      </c>
      <c r="L1270" s="4" t="s">
        <v>35</v>
      </c>
      <c r="M1270" s="4">
        <v>29</v>
      </c>
      <c r="P1270" s="5">
        <v>44097</v>
      </c>
      <c r="Q1270" s="6">
        <v>33.868504164700589</v>
      </c>
      <c r="R1270" s="4">
        <v>8</v>
      </c>
      <c r="S1270" s="4" t="str" cm="1">
        <f t="array" ref="S1270">_xlfn.IFS(R1270=0,"None",R1270&lt;3,"Low",R1270&lt;6,"Medium",R1270&lt;=10,"High")</f>
        <v>High</v>
      </c>
      <c r="T1270" s="4" t="str" cm="1">
        <f t="array" ref="T1270">_xlfn.IFS(M1270&lt;=20,"Low",M1270&lt;=50,"Medium",M1270&lt;=90,"High")</f>
        <v>Medium</v>
      </c>
      <c r="U1270" s="7">
        <f>Datos_Limpios[[#This Row],[Number of Complaints or Support]]/Datos_Limpios[[#This Row],[Account Length (in months)]]</f>
        <v>0.22857142857142856</v>
      </c>
      <c r="V1270" s="4" t="str" cm="1">
        <f t="array" ref="V1270">_xlfn.IFS(H1270&lt;30,"Under 30",H1270&lt;66,"Middle Age",H1270&gt;=66,"Senior")</f>
        <v>Senior</v>
      </c>
      <c r="W1270" s="4" t="s">
        <v>29</v>
      </c>
    </row>
    <row r="1271" spans="1:23" x14ac:dyDescent="0.3">
      <c r="A1271" s="4" t="s">
        <v>1386</v>
      </c>
      <c r="B1271" s="4" t="s">
        <v>31</v>
      </c>
      <c r="C1271" s="4">
        <v>1</v>
      </c>
      <c r="D1271" s="4">
        <v>2</v>
      </c>
      <c r="E1271" s="4" t="s">
        <v>31</v>
      </c>
      <c r="F1271" s="4" t="s">
        <v>367</v>
      </c>
      <c r="G1271" s="4" t="s">
        <v>26</v>
      </c>
      <c r="H1271" s="4">
        <v>49</v>
      </c>
      <c r="I1271" s="4" t="s">
        <v>24</v>
      </c>
      <c r="J1271" s="4">
        <v>0</v>
      </c>
      <c r="K1271" s="4" t="s">
        <v>27</v>
      </c>
      <c r="L1271" s="4" t="s">
        <v>35</v>
      </c>
      <c r="M1271" s="4">
        <v>55</v>
      </c>
      <c r="N1271" s="4" t="s">
        <v>107</v>
      </c>
      <c r="O1271" s="4" t="s">
        <v>108</v>
      </c>
      <c r="P1271" s="5">
        <v>44198</v>
      </c>
      <c r="Q1271" s="6">
        <v>51.164345815738137</v>
      </c>
      <c r="R1271" s="4">
        <v>4</v>
      </c>
      <c r="S1271" s="4" t="str" cm="1">
        <f t="array" ref="S1271">_xlfn.IFS(R1271=0,"None",R1271&lt;3,"Low",R1271&lt;6,"Medium",R1271&lt;=10,"High")</f>
        <v>Medium</v>
      </c>
      <c r="T1271" s="4" t="str" cm="1">
        <f t="array" ref="T1271">_xlfn.IFS(M1271&lt;=20,"Low",M1271&lt;=50,"Medium",M1271&lt;=90,"High")</f>
        <v>High</v>
      </c>
      <c r="U1271" s="7">
        <f>Datos_Limpios[[#This Row],[Number of Complaints or Support]]/Datos_Limpios[[#This Row],[Account Length (in months)]]</f>
        <v>4</v>
      </c>
      <c r="V1271" s="4" t="str" cm="1">
        <f t="array" ref="V1271">_xlfn.IFS(H1271&lt;30,"Under 30",H1271&lt;66,"Middle Age",H1271&gt;=66,"Senior")</f>
        <v>Middle Age</v>
      </c>
      <c r="W1271" s="4" t="s">
        <v>29</v>
      </c>
    </row>
    <row r="1272" spans="1:23" x14ac:dyDescent="0.3">
      <c r="A1272" s="4" t="s">
        <v>1387</v>
      </c>
      <c r="B1272" s="4" t="s">
        <v>24</v>
      </c>
      <c r="C1272" s="4">
        <v>22</v>
      </c>
      <c r="D1272" s="4">
        <v>0</v>
      </c>
      <c r="E1272" s="4" t="s">
        <v>24</v>
      </c>
      <c r="F1272" s="4" t="s">
        <v>89</v>
      </c>
      <c r="G1272" s="4" t="s">
        <v>33</v>
      </c>
      <c r="H1272" s="4">
        <v>35</v>
      </c>
      <c r="I1272" s="4" t="s">
        <v>31</v>
      </c>
      <c r="J1272" s="4">
        <v>4</v>
      </c>
      <c r="K1272" s="4" t="s">
        <v>46</v>
      </c>
      <c r="L1272" s="4" t="s">
        <v>28</v>
      </c>
      <c r="M1272" s="4">
        <v>10</v>
      </c>
      <c r="P1272" s="5">
        <v>44950</v>
      </c>
      <c r="Q1272" s="6">
        <v>10.541747020914739</v>
      </c>
      <c r="R1272" s="4">
        <v>8</v>
      </c>
      <c r="S1272" s="4" t="str" cm="1">
        <f t="array" ref="S1272">_xlfn.IFS(R1272=0,"None",R1272&lt;3,"Low",R1272&lt;6,"Medium",R1272&lt;=10,"High")</f>
        <v>High</v>
      </c>
      <c r="T1272" s="4" t="str" cm="1">
        <f t="array" ref="T1272">_xlfn.IFS(M1272&lt;=20,"Low",M1272&lt;=50,"Medium",M1272&lt;=90,"High")</f>
        <v>Low</v>
      </c>
      <c r="U1272" s="7">
        <f>Datos_Limpios[[#This Row],[Number of Complaints or Support]]/Datos_Limpios[[#This Row],[Account Length (in months)]]</f>
        <v>0.36363636363636365</v>
      </c>
      <c r="V1272" s="4" t="str" cm="1">
        <f t="array" ref="V1272">_xlfn.IFS(H1272&lt;30,"Under 30",H1272&lt;66,"Middle Age",H1272&gt;=66,"Senior")</f>
        <v>Middle Age</v>
      </c>
      <c r="W1272" s="4" t="s">
        <v>40</v>
      </c>
    </row>
    <row r="1273" spans="1:23" x14ac:dyDescent="0.3">
      <c r="A1273" s="4" t="s">
        <v>1388</v>
      </c>
      <c r="B1273" s="4" t="s">
        <v>24</v>
      </c>
      <c r="C1273" s="4">
        <v>50</v>
      </c>
      <c r="D1273" s="4">
        <v>0</v>
      </c>
      <c r="E1273" s="4" t="s">
        <v>24</v>
      </c>
      <c r="F1273" s="4" t="s">
        <v>157</v>
      </c>
      <c r="G1273" s="4" t="s">
        <v>26</v>
      </c>
      <c r="H1273" s="4">
        <v>57</v>
      </c>
      <c r="I1273" s="4" t="s">
        <v>24</v>
      </c>
      <c r="J1273" s="4">
        <v>0</v>
      </c>
      <c r="K1273" s="4" t="s">
        <v>46</v>
      </c>
      <c r="L1273" s="4" t="s">
        <v>115</v>
      </c>
      <c r="M1273" s="4">
        <v>14</v>
      </c>
      <c r="P1273" s="5">
        <v>44311</v>
      </c>
      <c r="Q1273" s="6">
        <v>11.78930224410912</v>
      </c>
      <c r="R1273" s="4">
        <v>5</v>
      </c>
      <c r="S1273" s="4" t="str" cm="1">
        <f t="array" ref="S1273">_xlfn.IFS(R1273=0,"None",R1273&lt;3,"Low",R1273&lt;6,"Medium",R1273&lt;=10,"High")</f>
        <v>Medium</v>
      </c>
      <c r="T1273" s="4" t="str" cm="1">
        <f t="array" ref="T1273">_xlfn.IFS(M1273&lt;=20,"Low",M1273&lt;=50,"Medium",M1273&lt;=90,"High")</f>
        <v>Low</v>
      </c>
      <c r="U1273" s="7">
        <f>Datos_Limpios[[#This Row],[Number of Complaints or Support]]/Datos_Limpios[[#This Row],[Account Length (in months)]]</f>
        <v>0.1</v>
      </c>
      <c r="V1273" s="4" t="str" cm="1">
        <f t="array" ref="V1273">_xlfn.IFS(H1273&lt;30,"Under 30",H1273&lt;66,"Middle Age",H1273&gt;=66,"Senior")</f>
        <v>Middle Age</v>
      </c>
      <c r="W1273" s="4" t="s">
        <v>47</v>
      </c>
    </row>
    <row r="1274" spans="1:23" x14ac:dyDescent="0.3">
      <c r="A1274" s="4" t="s">
        <v>1389</v>
      </c>
      <c r="B1274" s="4" t="s">
        <v>31</v>
      </c>
      <c r="C1274" s="4">
        <v>4</v>
      </c>
      <c r="D1274" s="4">
        <v>4</v>
      </c>
      <c r="E1274" s="4" t="s">
        <v>31</v>
      </c>
      <c r="F1274" s="4" t="s">
        <v>74</v>
      </c>
      <c r="G1274" s="4" t="s">
        <v>33</v>
      </c>
      <c r="H1274" s="4">
        <v>46</v>
      </c>
      <c r="I1274" s="4" t="s">
        <v>24</v>
      </c>
      <c r="J1274" s="4">
        <v>0</v>
      </c>
      <c r="K1274" s="4" t="s">
        <v>27</v>
      </c>
      <c r="L1274" s="4" t="s">
        <v>35</v>
      </c>
      <c r="M1274" s="4">
        <v>22</v>
      </c>
      <c r="N1274" s="4" t="s">
        <v>38</v>
      </c>
      <c r="O1274" s="4" t="s">
        <v>225</v>
      </c>
      <c r="P1274" s="5">
        <v>44985</v>
      </c>
      <c r="Q1274" s="6">
        <v>20.981940238180059</v>
      </c>
      <c r="R1274" s="4">
        <v>7</v>
      </c>
      <c r="S1274" s="4" t="str" cm="1">
        <f t="array" ref="S1274">_xlfn.IFS(R1274=0,"None",R1274&lt;3,"Low",R1274&lt;6,"Medium",R1274&lt;=10,"High")</f>
        <v>High</v>
      </c>
      <c r="T1274" s="4" t="str" cm="1">
        <f t="array" ref="T1274">_xlfn.IFS(M1274&lt;=20,"Low",M1274&lt;=50,"Medium",M1274&lt;=90,"High")</f>
        <v>Medium</v>
      </c>
      <c r="U1274" s="7">
        <f>Datos_Limpios[[#This Row],[Number of Complaints or Support]]/Datos_Limpios[[#This Row],[Account Length (in months)]]</f>
        <v>1.75</v>
      </c>
      <c r="V1274" s="4" t="str" cm="1">
        <f t="array" ref="V1274">_xlfn.IFS(H1274&lt;30,"Under 30",H1274&lt;66,"Middle Age",H1274&gt;=66,"Senior")</f>
        <v>Middle Age</v>
      </c>
      <c r="W1274" s="4" t="s">
        <v>43</v>
      </c>
    </row>
    <row r="1275" spans="1:23" x14ac:dyDescent="0.3">
      <c r="A1275" s="4" t="s">
        <v>1390</v>
      </c>
      <c r="B1275" s="4" t="s">
        <v>24</v>
      </c>
      <c r="C1275" s="4">
        <v>70</v>
      </c>
      <c r="D1275" s="4">
        <v>0</v>
      </c>
      <c r="E1275" s="4" t="s">
        <v>31</v>
      </c>
      <c r="F1275" s="4" t="s">
        <v>159</v>
      </c>
      <c r="G1275" s="4" t="s">
        <v>33</v>
      </c>
      <c r="H1275" s="4">
        <v>69</v>
      </c>
      <c r="I1275" s="4" t="s">
        <v>24</v>
      </c>
      <c r="J1275" s="4">
        <v>0</v>
      </c>
      <c r="K1275" s="4" t="s">
        <v>46</v>
      </c>
      <c r="L1275" s="4" t="s">
        <v>35</v>
      </c>
      <c r="M1275" s="4">
        <v>64</v>
      </c>
      <c r="P1275" s="5">
        <v>44494</v>
      </c>
      <c r="Q1275" s="6">
        <v>71.496363294925118</v>
      </c>
      <c r="R1275" s="4">
        <v>6</v>
      </c>
      <c r="S1275" s="4" t="str" cm="1">
        <f t="array" ref="S1275">_xlfn.IFS(R1275=0,"None",R1275&lt;3,"Low",R1275&lt;6,"Medium",R1275&lt;=10,"High")</f>
        <v>High</v>
      </c>
      <c r="T1275" s="4" t="str" cm="1">
        <f t="array" ref="T1275">_xlfn.IFS(M1275&lt;=20,"Low",M1275&lt;=50,"Medium",M1275&lt;=90,"High")</f>
        <v>High</v>
      </c>
      <c r="U1275" s="7">
        <f>Datos_Limpios[[#This Row],[Number of Complaints or Support]]/Datos_Limpios[[#This Row],[Account Length (in months)]]</f>
        <v>8.5714285714285715E-2</v>
      </c>
      <c r="V1275" s="4" t="str" cm="1">
        <f t="array" ref="V1275">_xlfn.IFS(H1275&lt;30,"Under 30",H1275&lt;66,"Middle Age",H1275&gt;=66,"Senior")</f>
        <v>Senior</v>
      </c>
      <c r="W1275" s="4" t="s">
        <v>29</v>
      </c>
    </row>
    <row r="1276" spans="1:23" x14ac:dyDescent="0.3">
      <c r="A1276" s="4" t="s">
        <v>1391</v>
      </c>
      <c r="B1276" s="4" t="s">
        <v>24</v>
      </c>
      <c r="C1276" s="4">
        <v>63</v>
      </c>
      <c r="D1276" s="4">
        <v>0</v>
      </c>
      <c r="E1276" s="4" t="s">
        <v>31</v>
      </c>
      <c r="F1276" s="4" t="s">
        <v>42</v>
      </c>
      <c r="G1276" s="4" t="s">
        <v>33</v>
      </c>
      <c r="H1276" s="4">
        <v>21</v>
      </c>
      <c r="I1276" s="4" t="s">
        <v>24</v>
      </c>
      <c r="J1276" s="4">
        <v>0</v>
      </c>
      <c r="K1276" s="4" t="s">
        <v>46</v>
      </c>
      <c r="L1276" s="4" t="s">
        <v>28</v>
      </c>
      <c r="M1276" s="4">
        <v>44</v>
      </c>
      <c r="P1276" s="5">
        <v>44395</v>
      </c>
      <c r="Q1276" s="6">
        <v>41.401586793594362</v>
      </c>
      <c r="R1276" s="4">
        <v>6</v>
      </c>
      <c r="S1276" s="4" t="str" cm="1">
        <f t="array" ref="S1276">_xlfn.IFS(R1276=0,"None",R1276&lt;3,"Low",R1276&lt;6,"Medium",R1276&lt;=10,"High")</f>
        <v>High</v>
      </c>
      <c r="T1276" s="4" t="str" cm="1">
        <f t="array" ref="T1276">_xlfn.IFS(M1276&lt;=20,"Low",M1276&lt;=50,"Medium",M1276&lt;=90,"High")</f>
        <v>Medium</v>
      </c>
      <c r="U1276" s="7">
        <f>Datos_Limpios[[#This Row],[Number of Complaints or Support]]/Datos_Limpios[[#This Row],[Account Length (in months)]]</f>
        <v>9.5238095238095233E-2</v>
      </c>
      <c r="V1276" s="4" t="str" cm="1">
        <f t="array" ref="V1276">_xlfn.IFS(H1276&lt;30,"Under 30",H1276&lt;66,"Middle Age",H1276&gt;=66,"Senior")</f>
        <v>Under 30</v>
      </c>
      <c r="W1276" s="4" t="s">
        <v>43</v>
      </c>
    </row>
    <row r="1277" spans="1:23" x14ac:dyDescent="0.3">
      <c r="A1277" s="4" t="s">
        <v>1392</v>
      </c>
      <c r="B1277" s="4" t="s">
        <v>24</v>
      </c>
      <c r="C1277" s="4">
        <v>69</v>
      </c>
      <c r="D1277" s="4">
        <v>0</v>
      </c>
      <c r="E1277" s="4" t="s">
        <v>31</v>
      </c>
      <c r="F1277" s="4" t="s">
        <v>68</v>
      </c>
      <c r="G1277" s="4" t="s">
        <v>33</v>
      </c>
      <c r="H1277" s="4">
        <v>41</v>
      </c>
      <c r="I1277" s="4" t="s">
        <v>24</v>
      </c>
      <c r="J1277" s="4">
        <v>0</v>
      </c>
      <c r="K1277" s="4" t="s">
        <v>46</v>
      </c>
      <c r="L1277" s="4" t="s">
        <v>28</v>
      </c>
      <c r="M1277" s="4">
        <v>42</v>
      </c>
      <c r="P1277" s="5">
        <v>45286</v>
      </c>
      <c r="Q1277" s="6">
        <v>45.788512700819119</v>
      </c>
      <c r="R1277" s="4">
        <v>7</v>
      </c>
      <c r="S1277" s="4" t="str" cm="1">
        <f t="array" ref="S1277">_xlfn.IFS(R1277=0,"None",R1277&lt;3,"Low",R1277&lt;6,"Medium",R1277&lt;=10,"High")</f>
        <v>High</v>
      </c>
      <c r="T1277" s="4" t="str" cm="1">
        <f t="array" ref="T1277">_xlfn.IFS(M1277&lt;=20,"Low",M1277&lt;=50,"Medium",M1277&lt;=90,"High")</f>
        <v>Medium</v>
      </c>
      <c r="U1277" s="7">
        <f>Datos_Limpios[[#This Row],[Number of Complaints or Support]]/Datos_Limpios[[#This Row],[Account Length (in months)]]</f>
        <v>0.10144927536231885</v>
      </c>
      <c r="V1277" s="4" t="str" cm="1">
        <f t="array" ref="V1277">_xlfn.IFS(H1277&lt;30,"Under 30",H1277&lt;66,"Middle Age",H1277&gt;=66,"Senior")</f>
        <v>Middle Age</v>
      </c>
      <c r="W1277" s="4" t="s">
        <v>40</v>
      </c>
    </row>
    <row r="1278" spans="1:23" x14ac:dyDescent="0.3">
      <c r="A1278" s="4" t="s">
        <v>1393</v>
      </c>
      <c r="B1278" s="4" t="s">
        <v>24</v>
      </c>
      <c r="C1278" s="4">
        <v>11</v>
      </c>
      <c r="D1278" s="4">
        <v>0</v>
      </c>
      <c r="E1278" s="4" t="s">
        <v>24</v>
      </c>
      <c r="F1278" s="4" t="s">
        <v>129</v>
      </c>
      <c r="G1278" s="4" t="s">
        <v>33</v>
      </c>
      <c r="H1278" s="4">
        <v>58</v>
      </c>
      <c r="I1278" s="4" t="s">
        <v>31</v>
      </c>
      <c r="J1278" s="4">
        <v>2</v>
      </c>
      <c r="K1278" s="4" t="s">
        <v>34</v>
      </c>
      <c r="L1278" s="4" t="s">
        <v>28</v>
      </c>
      <c r="M1278" s="4">
        <v>8</v>
      </c>
      <c r="P1278" s="5">
        <v>44889</v>
      </c>
      <c r="Q1278" s="6">
        <v>8.7906505851765626</v>
      </c>
      <c r="R1278" s="4">
        <v>7</v>
      </c>
      <c r="S1278" s="4" t="str" cm="1">
        <f t="array" ref="S1278">_xlfn.IFS(R1278=0,"None",R1278&lt;3,"Low",R1278&lt;6,"Medium",R1278&lt;=10,"High")</f>
        <v>High</v>
      </c>
      <c r="T1278" s="4" t="str" cm="1">
        <f t="array" ref="T1278">_xlfn.IFS(M1278&lt;=20,"Low",M1278&lt;=50,"Medium",M1278&lt;=90,"High")</f>
        <v>Low</v>
      </c>
      <c r="U1278" s="7">
        <f>Datos_Limpios[[#This Row],[Number of Complaints or Support]]/Datos_Limpios[[#This Row],[Account Length (in months)]]</f>
        <v>0.63636363636363635</v>
      </c>
      <c r="V1278" s="4" t="str" cm="1">
        <f t="array" ref="V1278">_xlfn.IFS(H1278&lt;30,"Under 30",H1278&lt;66,"Middle Age",H1278&gt;=66,"Senior")</f>
        <v>Middle Age</v>
      </c>
      <c r="W1278" s="4" t="s">
        <v>29</v>
      </c>
    </row>
    <row r="1279" spans="1:23" x14ac:dyDescent="0.3">
      <c r="A1279" s="4" t="s">
        <v>1394</v>
      </c>
      <c r="B1279" s="4" t="s">
        <v>31</v>
      </c>
      <c r="C1279" s="4">
        <v>28</v>
      </c>
      <c r="D1279" s="4">
        <v>5</v>
      </c>
      <c r="E1279" s="4" t="s">
        <v>31</v>
      </c>
      <c r="F1279" s="4" t="s">
        <v>124</v>
      </c>
      <c r="G1279" s="4" t="s">
        <v>33</v>
      </c>
      <c r="H1279" s="4">
        <v>56</v>
      </c>
      <c r="I1279" s="4" t="s">
        <v>24</v>
      </c>
      <c r="J1279" s="4">
        <v>0</v>
      </c>
      <c r="K1279" s="4" t="s">
        <v>27</v>
      </c>
      <c r="L1279" s="4" t="s">
        <v>28</v>
      </c>
      <c r="M1279" s="4">
        <v>46</v>
      </c>
      <c r="N1279" s="4" t="s">
        <v>66</v>
      </c>
      <c r="O1279" s="4" t="s">
        <v>87</v>
      </c>
      <c r="P1279" s="5">
        <v>44107</v>
      </c>
      <c r="Q1279" s="6">
        <v>53.250000912289181</v>
      </c>
      <c r="R1279" s="4">
        <v>0</v>
      </c>
      <c r="S1279" s="4" t="str" cm="1">
        <f t="array" ref="S1279">_xlfn.IFS(R1279=0,"None",R1279&lt;3,"Low",R1279&lt;6,"Medium",R1279&lt;=10,"High")</f>
        <v>None</v>
      </c>
      <c r="T1279" s="4" t="str" cm="1">
        <f t="array" ref="T1279">_xlfn.IFS(M1279&lt;=20,"Low",M1279&lt;=50,"Medium",M1279&lt;=90,"High")</f>
        <v>Medium</v>
      </c>
      <c r="U1279" s="7">
        <f>Datos_Limpios[[#This Row],[Number of Complaints or Support]]/Datos_Limpios[[#This Row],[Account Length (in months)]]</f>
        <v>0</v>
      </c>
      <c r="V1279" s="4" t="str" cm="1">
        <f t="array" ref="V1279">_xlfn.IFS(H1279&lt;30,"Under 30",H1279&lt;66,"Middle Age",H1279&gt;=66,"Senior")</f>
        <v>Middle Age</v>
      </c>
      <c r="W1279" s="4" t="s">
        <v>43</v>
      </c>
    </row>
    <row r="1280" spans="1:23" x14ac:dyDescent="0.3">
      <c r="A1280" s="4" t="s">
        <v>1395</v>
      </c>
      <c r="B1280" s="4" t="s">
        <v>24</v>
      </c>
      <c r="C1280" s="4">
        <v>52</v>
      </c>
      <c r="D1280" s="4">
        <v>1</v>
      </c>
      <c r="E1280" s="4" t="s">
        <v>31</v>
      </c>
      <c r="F1280" s="4" t="s">
        <v>49</v>
      </c>
      <c r="G1280" s="4" t="s">
        <v>26</v>
      </c>
      <c r="H1280" s="4">
        <v>24</v>
      </c>
      <c r="I1280" s="4" t="s">
        <v>24</v>
      </c>
      <c r="J1280" s="4">
        <v>0</v>
      </c>
      <c r="K1280" s="4" t="s">
        <v>34</v>
      </c>
      <c r="L1280" s="4" t="s">
        <v>115</v>
      </c>
      <c r="M1280" s="4">
        <v>62</v>
      </c>
      <c r="P1280" s="5">
        <v>45221</v>
      </c>
      <c r="Q1280" s="6">
        <v>55.300502541886573</v>
      </c>
      <c r="R1280" s="4">
        <v>7</v>
      </c>
      <c r="S1280" s="4" t="str" cm="1">
        <f t="array" ref="S1280">_xlfn.IFS(R1280=0,"None",R1280&lt;3,"Low",R1280&lt;6,"Medium",R1280&lt;=10,"High")</f>
        <v>High</v>
      </c>
      <c r="T1280" s="4" t="str" cm="1">
        <f t="array" ref="T1280">_xlfn.IFS(M1280&lt;=20,"Low",M1280&lt;=50,"Medium",M1280&lt;=90,"High")</f>
        <v>High</v>
      </c>
      <c r="U1280" s="7">
        <f>Datos_Limpios[[#This Row],[Number of Complaints or Support]]/Datos_Limpios[[#This Row],[Account Length (in months)]]</f>
        <v>0.13461538461538461</v>
      </c>
      <c r="V1280" s="4" t="str" cm="1">
        <f t="array" ref="V1280">_xlfn.IFS(H1280&lt;30,"Under 30",H1280&lt;66,"Middle Age",H1280&gt;=66,"Senior")</f>
        <v>Under 30</v>
      </c>
      <c r="W1280" s="4" t="s">
        <v>29</v>
      </c>
    </row>
    <row r="1281" spans="1:23" x14ac:dyDescent="0.3">
      <c r="A1281" s="4" t="s">
        <v>1396</v>
      </c>
      <c r="B1281" s="4" t="s">
        <v>24</v>
      </c>
      <c r="C1281" s="4">
        <v>33</v>
      </c>
      <c r="D1281" s="4">
        <v>0</v>
      </c>
      <c r="E1281" s="4" t="s">
        <v>24</v>
      </c>
      <c r="F1281" s="4" t="s">
        <v>74</v>
      </c>
      <c r="G1281" s="4" t="s">
        <v>26</v>
      </c>
      <c r="H1281" s="4">
        <v>25</v>
      </c>
      <c r="I1281" s="4" t="s">
        <v>24</v>
      </c>
      <c r="J1281" s="4">
        <v>0</v>
      </c>
      <c r="K1281" s="4" t="s">
        <v>34</v>
      </c>
      <c r="L1281" s="4" t="s">
        <v>115</v>
      </c>
      <c r="M1281" s="4">
        <v>7</v>
      </c>
      <c r="P1281" s="5">
        <v>44134</v>
      </c>
      <c r="Q1281" s="6">
        <v>8.1959764338081875</v>
      </c>
      <c r="R1281" s="4">
        <v>10</v>
      </c>
      <c r="S1281" s="4" t="str" cm="1">
        <f t="array" ref="S1281">_xlfn.IFS(R1281=0,"None",R1281&lt;3,"Low",R1281&lt;6,"Medium",R1281&lt;=10,"High")</f>
        <v>High</v>
      </c>
      <c r="T1281" s="4" t="str" cm="1">
        <f t="array" ref="T1281">_xlfn.IFS(M1281&lt;=20,"Low",M1281&lt;=50,"Medium",M1281&lt;=90,"High")</f>
        <v>Low</v>
      </c>
      <c r="U1281" s="7">
        <f>Datos_Limpios[[#This Row],[Number of Complaints or Support]]/Datos_Limpios[[#This Row],[Account Length (in months)]]</f>
        <v>0.30303030303030304</v>
      </c>
      <c r="V1281" s="4" t="str" cm="1">
        <f t="array" ref="V1281">_xlfn.IFS(H1281&lt;30,"Under 30",H1281&lt;66,"Middle Age",H1281&gt;=66,"Senior")</f>
        <v>Under 30</v>
      </c>
      <c r="W1281" s="4" t="s">
        <v>43</v>
      </c>
    </row>
    <row r="1282" spans="1:23" x14ac:dyDescent="0.3">
      <c r="A1282" s="4" t="s">
        <v>1397</v>
      </c>
      <c r="B1282" s="4" t="s">
        <v>24</v>
      </c>
      <c r="C1282" s="4">
        <v>72</v>
      </c>
      <c r="D1282" s="4">
        <v>0</v>
      </c>
      <c r="E1282" s="4" t="s">
        <v>31</v>
      </c>
      <c r="F1282" s="4" t="s">
        <v>367</v>
      </c>
      <c r="G1282" s="4" t="s">
        <v>33</v>
      </c>
      <c r="H1282" s="4">
        <v>57</v>
      </c>
      <c r="I1282" s="4" t="s">
        <v>24</v>
      </c>
      <c r="J1282" s="4">
        <v>0</v>
      </c>
      <c r="K1282" s="4" t="s">
        <v>46</v>
      </c>
      <c r="L1282" s="4" t="s">
        <v>35</v>
      </c>
      <c r="M1282" s="4">
        <v>48</v>
      </c>
      <c r="P1282" s="5">
        <v>44469</v>
      </c>
      <c r="Q1282" s="6">
        <v>46.135858183264951</v>
      </c>
      <c r="R1282" s="4">
        <v>8</v>
      </c>
      <c r="S1282" s="4" t="str" cm="1">
        <f t="array" ref="S1282">_xlfn.IFS(R1282=0,"None",R1282&lt;3,"Low",R1282&lt;6,"Medium",R1282&lt;=10,"High")</f>
        <v>High</v>
      </c>
      <c r="T1282" s="4" t="str" cm="1">
        <f t="array" ref="T1282">_xlfn.IFS(M1282&lt;=20,"Low",M1282&lt;=50,"Medium",M1282&lt;=90,"High")</f>
        <v>Medium</v>
      </c>
      <c r="U1282" s="7">
        <f>Datos_Limpios[[#This Row],[Number of Complaints or Support]]/Datos_Limpios[[#This Row],[Account Length (in months)]]</f>
        <v>0.1111111111111111</v>
      </c>
      <c r="V1282" s="4" t="str" cm="1">
        <f t="array" ref="V1282">_xlfn.IFS(H1282&lt;30,"Under 30",H1282&lt;66,"Middle Age",H1282&gt;=66,"Senior")</f>
        <v>Middle Age</v>
      </c>
      <c r="W1282" s="4" t="s">
        <v>29</v>
      </c>
    </row>
    <row r="1283" spans="1:23" x14ac:dyDescent="0.3">
      <c r="A1283" s="4" t="s">
        <v>1398</v>
      </c>
      <c r="B1283" s="4" t="s">
        <v>24</v>
      </c>
      <c r="C1283" s="4">
        <v>18</v>
      </c>
      <c r="D1283" s="4">
        <v>0</v>
      </c>
      <c r="E1283" s="4" t="s">
        <v>31</v>
      </c>
      <c r="F1283" s="4" t="s">
        <v>213</v>
      </c>
      <c r="G1283" s="4" t="s">
        <v>33</v>
      </c>
      <c r="H1283" s="4">
        <v>46</v>
      </c>
      <c r="I1283" s="4" t="s">
        <v>24</v>
      </c>
      <c r="J1283" s="4">
        <v>0</v>
      </c>
      <c r="K1283" s="4" t="s">
        <v>34</v>
      </c>
      <c r="L1283" s="4" t="s">
        <v>28</v>
      </c>
      <c r="M1283" s="4">
        <v>53</v>
      </c>
      <c r="P1283" s="5">
        <v>44240</v>
      </c>
      <c r="Q1283" s="6">
        <v>44.250767275162048</v>
      </c>
      <c r="R1283" s="4">
        <v>4</v>
      </c>
      <c r="S1283" s="4" t="str" cm="1">
        <f t="array" ref="S1283">_xlfn.IFS(R1283=0,"None",R1283&lt;3,"Low",R1283&lt;6,"Medium",R1283&lt;=10,"High")</f>
        <v>Medium</v>
      </c>
      <c r="T1283" s="4" t="str" cm="1">
        <f t="array" ref="T1283">_xlfn.IFS(M1283&lt;=20,"Low",M1283&lt;=50,"Medium",M1283&lt;=90,"High")</f>
        <v>High</v>
      </c>
      <c r="U1283" s="7">
        <f>Datos_Limpios[[#This Row],[Number of Complaints or Support]]/Datos_Limpios[[#This Row],[Account Length (in months)]]</f>
        <v>0.22222222222222221</v>
      </c>
      <c r="V1283" s="4" t="str" cm="1">
        <f t="array" ref="V1283">_xlfn.IFS(H1283&lt;30,"Under 30",H1283&lt;66,"Middle Age",H1283&gt;=66,"Senior")</f>
        <v>Middle Age</v>
      </c>
      <c r="W1283" s="4" t="s">
        <v>47</v>
      </c>
    </row>
    <row r="1284" spans="1:23" x14ac:dyDescent="0.3">
      <c r="A1284" s="4" t="s">
        <v>1399</v>
      </c>
      <c r="B1284" s="4" t="s">
        <v>24</v>
      </c>
      <c r="C1284" s="4">
        <v>64</v>
      </c>
      <c r="D1284" s="4">
        <v>0</v>
      </c>
      <c r="E1284" s="4" t="s">
        <v>24</v>
      </c>
      <c r="F1284" s="4" t="s">
        <v>42</v>
      </c>
      <c r="G1284" s="4" t="s">
        <v>26</v>
      </c>
      <c r="H1284" s="4">
        <v>51</v>
      </c>
      <c r="I1284" s="4" t="s">
        <v>31</v>
      </c>
      <c r="J1284" s="4">
        <v>2</v>
      </c>
      <c r="K1284" s="4" t="s">
        <v>46</v>
      </c>
      <c r="L1284" s="4" t="s">
        <v>28</v>
      </c>
      <c r="M1284" s="4">
        <v>7</v>
      </c>
      <c r="P1284" s="5">
        <v>44717</v>
      </c>
      <c r="Q1284" s="6">
        <v>8.034161099953371</v>
      </c>
      <c r="R1284" s="4">
        <v>0</v>
      </c>
      <c r="S1284" s="4" t="str" cm="1">
        <f t="array" ref="S1284">_xlfn.IFS(R1284=0,"None",R1284&lt;3,"Low",R1284&lt;6,"Medium",R1284&lt;=10,"High")</f>
        <v>None</v>
      </c>
      <c r="T1284" s="4" t="str" cm="1">
        <f t="array" ref="T1284">_xlfn.IFS(M1284&lt;=20,"Low",M1284&lt;=50,"Medium",M1284&lt;=90,"High")</f>
        <v>Low</v>
      </c>
      <c r="U1284" s="7">
        <f>Datos_Limpios[[#This Row],[Number of Complaints or Support]]/Datos_Limpios[[#This Row],[Account Length (in months)]]</f>
        <v>0</v>
      </c>
      <c r="V1284" s="4" t="str" cm="1">
        <f t="array" ref="V1284">_xlfn.IFS(H1284&lt;30,"Under 30",H1284&lt;66,"Middle Age",H1284&gt;=66,"Senior")</f>
        <v>Middle Age</v>
      </c>
      <c r="W1284" s="4" t="s">
        <v>43</v>
      </c>
    </row>
    <row r="1285" spans="1:23" x14ac:dyDescent="0.3">
      <c r="A1285" s="4" t="s">
        <v>1400</v>
      </c>
      <c r="B1285" s="4" t="s">
        <v>24</v>
      </c>
      <c r="C1285" s="4">
        <v>73</v>
      </c>
      <c r="D1285" s="4">
        <v>2</v>
      </c>
      <c r="E1285" s="4" t="s">
        <v>31</v>
      </c>
      <c r="F1285" s="4" t="s">
        <v>37</v>
      </c>
      <c r="G1285" s="4" t="s">
        <v>26</v>
      </c>
      <c r="H1285" s="4">
        <v>67</v>
      </c>
      <c r="I1285" s="4" t="s">
        <v>31</v>
      </c>
      <c r="J1285" s="4">
        <v>3</v>
      </c>
      <c r="K1285" s="4" t="s">
        <v>46</v>
      </c>
      <c r="L1285" s="4" t="s">
        <v>35</v>
      </c>
      <c r="M1285" s="4">
        <v>52</v>
      </c>
      <c r="P1285" s="5">
        <v>44808</v>
      </c>
      <c r="Q1285" s="6">
        <v>45.202944610317843</v>
      </c>
      <c r="R1285" s="4">
        <v>3</v>
      </c>
      <c r="S1285" s="4" t="str" cm="1">
        <f t="array" ref="S1285">_xlfn.IFS(R1285=0,"None",R1285&lt;3,"Low",R1285&lt;6,"Medium",R1285&lt;=10,"High")</f>
        <v>Medium</v>
      </c>
      <c r="T1285" s="4" t="str" cm="1">
        <f t="array" ref="T1285">_xlfn.IFS(M1285&lt;=20,"Low",M1285&lt;=50,"Medium",M1285&lt;=90,"High")</f>
        <v>High</v>
      </c>
      <c r="U1285" s="7">
        <f>Datos_Limpios[[#This Row],[Number of Complaints or Support]]/Datos_Limpios[[#This Row],[Account Length (in months)]]</f>
        <v>4.1095890410958902E-2</v>
      </c>
      <c r="V1285" s="4" t="str" cm="1">
        <f t="array" ref="V1285">_xlfn.IFS(H1285&lt;30,"Under 30",H1285&lt;66,"Middle Age",H1285&gt;=66,"Senior")</f>
        <v>Senior</v>
      </c>
      <c r="W1285" s="4" t="s">
        <v>40</v>
      </c>
    </row>
    <row r="1286" spans="1:23" x14ac:dyDescent="0.3">
      <c r="A1286" s="4" t="s">
        <v>1401</v>
      </c>
      <c r="B1286" s="4" t="s">
        <v>24</v>
      </c>
      <c r="C1286" s="4">
        <v>2</v>
      </c>
      <c r="D1286" s="4">
        <v>0</v>
      </c>
      <c r="E1286" s="4" t="s">
        <v>31</v>
      </c>
      <c r="F1286" s="4" t="s">
        <v>155</v>
      </c>
      <c r="G1286" s="4" t="s">
        <v>26</v>
      </c>
      <c r="H1286" s="4">
        <v>71</v>
      </c>
      <c r="I1286" s="4" t="s">
        <v>24</v>
      </c>
      <c r="J1286" s="4">
        <v>0</v>
      </c>
      <c r="K1286" s="4" t="s">
        <v>27</v>
      </c>
      <c r="L1286" s="4" t="s">
        <v>35</v>
      </c>
      <c r="M1286" s="4">
        <v>16</v>
      </c>
      <c r="P1286" s="5">
        <v>45024</v>
      </c>
      <c r="Q1286" s="6">
        <v>18.303905501412931</v>
      </c>
      <c r="R1286" s="4">
        <v>3</v>
      </c>
      <c r="S1286" s="4" t="str" cm="1">
        <f t="array" ref="S1286">_xlfn.IFS(R1286=0,"None",R1286&lt;3,"Low",R1286&lt;6,"Medium",R1286&lt;=10,"High")</f>
        <v>Medium</v>
      </c>
      <c r="T1286" s="4" t="str" cm="1">
        <f t="array" ref="T1286">_xlfn.IFS(M1286&lt;=20,"Low",M1286&lt;=50,"Medium",M1286&lt;=90,"High")</f>
        <v>Low</v>
      </c>
      <c r="U1286" s="7">
        <f>Datos_Limpios[[#This Row],[Number of Complaints or Support]]/Datos_Limpios[[#This Row],[Account Length (in months)]]</f>
        <v>1.5</v>
      </c>
      <c r="V1286" s="4" t="str" cm="1">
        <f t="array" ref="V1286">_xlfn.IFS(H1286&lt;30,"Under 30",H1286&lt;66,"Middle Age",H1286&gt;=66,"Senior")</f>
        <v>Senior</v>
      </c>
      <c r="W1286" s="4" t="s">
        <v>40</v>
      </c>
    </row>
    <row r="1287" spans="1:23" x14ac:dyDescent="0.3">
      <c r="A1287" s="4" t="s">
        <v>1402</v>
      </c>
      <c r="B1287" s="4" t="s">
        <v>24</v>
      </c>
      <c r="C1287" s="4">
        <v>64</v>
      </c>
      <c r="D1287" s="4">
        <v>1</v>
      </c>
      <c r="E1287" s="4" t="s">
        <v>24</v>
      </c>
      <c r="F1287" s="4" t="s">
        <v>102</v>
      </c>
      <c r="G1287" s="4" t="s">
        <v>33</v>
      </c>
      <c r="H1287" s="4">
        <v>54</v>
      </c>
      <c r="I1287" s="4" t="s">
        <v>31</v>
      </c>
      <c r="J1287" s="4">
        <v>2</v>
      </c>
      <c r="K1287" s="4" t="s">
        <v>46</v>
      </c>
      <c r="L1287" s="4" t="s">
        <v>35</v>
      </c>
      <c r="M1287" s="4">
        <v>8</v>
      </c>
      <c r="P1287" s="5">
        <v>45212</v>
      </c>
      <c r="Q1287" s="6">
        <v>6.6217543191550794</v>
      </c>
      <c r="R1287" s="4">
        <v>4</v>
      </c>
      <c r="S1287" s="4" t="str" cm="1">
        <f t="array" ref="S1287">_xlfn.IFS(R1287=0,"None",R1287&lt;3,"Low",R1287&lt;6,"Medium",R1287&lt;=10,"High")</f>
        <v>Medium</v>
      </c>
      <c r="T1287" s="4" t="str" cm="1">
        <f t="array" ref="T1287">_xlfn.IFS(M1287&lt;=20,"Low",M1287&lt;=50,"Medium",M1287&lt;=90,"High")</f>
        <v>Low</v>
      </c>
      <c r="U1287" s="7">
        <f>Datos_Limpios[[#This Row],[Number of Complaints or Support]]/Datos_Limpios[[#This Row],[Account Length (in months)]]</f>
        <v>6.25E-2</v>
      </c>
      <c r="V1287" s="4" t="str" cm="1">
        <f t="array" ref="V1287">_xlfn.IFS(H1287&lt;30,"Under 30",H1287&lt;66,"Middle Age",H1287&gt;=66,"Senior")</f>
        <v>Middle Age</v>
      </c>
      <c r="W1287" s="4" t="s">
        <v>40</v>
      </c>
    </row>
    <row r="1288" spans="1:23" x14ac:dyDescent="0.3">
      <c r="A1288" s="4" t="s">
        <v>1403</v>
      </c>
      <c r="B1288" s="4" t="s">
        <v>24</v>
      </c>
      <c r="C1288" s="4">
        <v>1</v>
      </c>
      <c r="D1288" s="4">
        <v>0</v>
      </c>
      <c r="E1288" s="4" t="s">
        <v>24</v>
      </c>
      <c r="F1288" s="4" t="s">
        <v>100</v>
      </c>
      <c r="G1288" s="4" t="s">
        <v>26</v>
      </c>
      <c r="H1288" s="4">
        <v>70</v>
      </c>
      <c r="I1288" s="4" t="s">
        <v>24</v>
      </c>
      <c r="J1288" s="4">
        <v>0</v>
      </c>
      <c r="K1288" s="4" t="s">
        <v>46</v>
      </c>
      <c r="L1288" s="4" t="s">
        <v>28</v>
      </c>
      <c r="M1288" s="4">
        <v>33</v>
      </c>
      <c r="P1288" s="5">
        <v>45116</v>
      </c>
      <c r="Q1288" s="6">
        <v>32.92208652329365</v>
      </c>
      <c r="R1288" s="4">
        <v>3</v>
      </c>
      <c r="S1288" s="4" t="str" cm="1">
        <f t="array" ref="S1288">_xlfn.IFS(R1288=0,"None",R1288&lt;3,"Low",R1288&lt;6,"Medium",R1288&lt;=10,"High")</f>
        <v>Medium</v>
      </c>
      <c r="T1288" s="4" t="str" cm="1">
        <f t="array" ref="T1288">_xlfn.IFS(M1288&lt;=20,"Low",M1288&lt;=50,"Medium",M1288&lt;=90,"High")</f>
        <v>Medium</v>
      </c>
      <c r="U1288" s="7">
        <f>Datos_Limpios[[#This Row],[Number of Complaints or Support]]/Datos_Limpios[[#This Row],[Account Length (in months)]]</f>
        <v>3</v>
      </c>
      <c r="V1288" s="4" t="str" cm="1">
        <f t="array" ref="V1288">_xlfn.IFS(H1288&lt;30,"Under 30",H1288&lt;66,"Middle Age",H1288&gt;=66,"Senior")</f>
        <v>Senior</v>
      </c>
      <c r="W1288" s="4" t="s">
        <v>40</v>
      </c>
    </row>
    <row r="1289" spans="1:23" x14ac:dyDescent="0.3">
      <c r="A1289" s="4" t="s">
        <v>1404</v>
      </c>
      <c r="B1289" s="4" t="s">
        <v>24</v>
      </c>
      <c r="C1289" s="4">
        <v>14</v>
      </c>
      <c r="D1289" s="4">
        <v>0</v>
      </c>
      <c r="E1289" s="4" t="s">
        <v>24</v>
      </c>
      <c r="F1289" s="4" t="s">
        <v>56</v>
      </c>
      <c r="G1289" s="4" t="s">
        <v>26</v>
      </c>
      <c r="H1289" s="4">
        <v>37</v>
      </c>
      <c r="I1289" s="4" t="s">
        <v>31</v>
      </c>
      <c r="J1289" s="4">
        <v>2</v>
      </c>
      <c r="K1289" s="4" t="s">
        <v>46</v>
      </c>
      <c r="L1289" s="4" t="s">
        <v>115</v>
      </c>
      <c r="M1289" s="4">
        <v>6</v>
      </c>
      <c r="P1289" s="5">
        <v>43850</v>
      </c>
      <c r="Q1289" s="6">
        <v>5.9784448190246149</v>
      </c>
      <c r="R1289" s="4">
        <v>1</v>
      </c>
      <c r="S1289" s="4" t="str" cm="1">
        <f t="array" ref="S1289">_xlfn.IFS(R1289=0,"None",R1289&lt;3,"Low",R1289&lt;6,"Medium",R1289&lt;=10,"High")</f>
        <v>Low</v>
      </c>
      <c r="T1289" s="4" t="str" cm="1">
        <f t="array" ref="T1289">_xlfn.IFS(M1289&lt;=20,"Low",M1289&lt;=50,"Medium",M1289&lt;=90,"High")</f>
        <v>Low</v>
      </c>
      <c r="U1289" s="7">
        <f>Datos_Limpios[[#This Row],[Number of Complaints or Support]]/Datos_Limpios[[#This Row],[Account Length (in months)]]</f>
        <v>7.1428571428571425E-2</v>
      </c>
      <c r="V1289" s="4" t="str" cm="1">
        <f t="array" ref="V1289">_xlfn.IFS(H1289&lt;30,"Under 30",H1289&lt;66,"Middle Age",H1289&gt;=66,"Senior")</f>
        <v>Middle Age</v>
      </c>
      <c r="W1289" s="4" t="s">
        <v>29</v>
      </c>
    </row>
    <row r="1290" spans="1:23" x14ac:dyDescent="0.3">
      <c r="A1290" s="4" t="s">
        <v>1405</v>
      </c>
      <c r="B1290" s="4" t="s">
        <v>31</v>
      </c>
      <c r="C1290" s="4">
        <v>70</v>
      </c>
      <c r="D1290" s="4">
        <v>0</v>
      </c>
      <c r="E1290" s="4" t="s">
        <v>31</v>
      </c>
      <c r="F1290" s="4" t="s">
        <v>367</v>
      </c>
      <c r="G1290" s="4" t="s">
        <v>33</v>
      </c>
      <c r="H1290" s="4">
        <v>48</v>
      </c>
      <c r="I1290" s="4" t="s">
        <v>24</v>
      </c>
      <c r="J1290" s="4">
        <v>0</v>
      </c>
      <c r="K1290" s="4" t="s">
        <v>34</v>
      </c>
      <c r="L1290" s="4" t="s">
        <v>35</v>
      </c>
      <c r="M1290" s="4">
        <v>43</v>
      </c>
      <c r="N1290" s="4" t="s">
        <v>75</v>
      </c>
      <c r="O1290" s="4" t="s">
        <v>76</v>
      </c>
      <c r="P1290" s="5">
        <v>44278</v>
      </c>
      <c r="Q1290" s="6">
        <v>37.909085384659413</v>
      </c>
      <c r="R1290" s="4">
        <v>8</v>
      </c>
      <c r="S1290" s="4" t="str" cm="1">
        <f t="array" ref="S1290">_xlfn.IFS(R1290=0,"None",R1290&lt;3,"Low",R1290&lt;6,"Medium",R1290&lt;=10,"High")</f>
        <v>High</v>
      </c>
      <c r="T1290" s="4" t="str" cm="1">
        <f t="array" ref="T1290">_xlfn.IFS(M1290&lt;=20,"Low",M1290&lt;=50,"Medium",M1290&lt;=90,"High")</f>
        <v>Medium</v>
      </c>
      <c r="U1290" s="7">
        <f>Datos_Limpios[[#This Row],[Number of Complaints or Support]]/Datos_Limpios[[#This Row],[Account Length (in months)]]</f>
        <v>0.11428571428571428</v>
      </c>
      <c r="V1290" s="4" t="str" cm="1">
        <f t="array" ref="V1290">_xlfn.IFS(H1290&lt;30,"Under 30",H1290&lt;66,"Middle Age",H1290&gt;=66,"Senior")</f>
        <v>Middle Age</v>
      </c>
      <c r="W1290" s="4" t="s">
        <v>29</v>
      </c>
    </row>
    <row r="1291" spans="1:23" x14ac:dyDescent="0.3">
      <c r="A1291" s="4" t="s">
        <v>1406</v>
      </c>
      <c r="B1291" s="4" t="s">
        <v>24</v>
      </c>
      <c r="C1291" s="4">
        <v>52</v>
      </c>
      <c r="D1291" s="4">
        <v>0</v>
      </c>
      <c r="E1291" s="4" t="s">
        <v>31</v>
      </c>
      <c r="F1291" s="4" t="s">
        <v>100</v>
      </c>
      <c r="G1291" s="4" t="s">
        <v>33</v>
      </c>
      <c r="H1291" s="4">
        <v>43</v>
      </c>
      <c r="I1291" s="4" t="s">
        <v>24</v>
      </c>
      <c r="J1291" s="4">
        <v>0</v>
      </c>
      <c r="K1291" s="4" t="s">
        <v>34</v>
      </c>
      <c r="L1291" s="4" t="s">
        <v>35</v>
      </c>
      <c r="M1291" s="4">
        <v>64</v>
      </c>
      <c r="P1291" s="5">
        <v>44789</v>
      </c>
      <c r="Q1291" s="6">
        <v>52.351597407318621</v>
      </c>
      <c r="R1291" s="4">
        <v>6</v>
      </c>
      <c r="S1291" s="4" t="str" cm="1">
        <f t="array" ref="S1291">_xlfn.IFS(R1291=0,"None",R1291&lt;3,"Low",R1291&lt;6,"Medium",R1291&lt;=10,"High")</f>
        <v>High</v>
      </c>
      <c r="T1291" s="4" t="str" cm="1">
        <f t="array" ref="T1291">_xlfn.IFS(M1291&lt;=20,"Low",M1291&lt;=50,"Medium",M1291&lt;=90,"High")</f>
        <v>High</v>
      </c>
      <c r="U1291" s="7">
        <f>Datos_Limpios[[#This Row],[Number of Complaints or Support]]/Datos_Limpios[[#This Row],[Account Length (in months)]]</f>
        <v>0.11538461538461539</v>
      </c>
      <c r="V1291" s="4" t="str" cm="1">
        <f t="array" ref="V1291">_xlfn.IFS(H1291&lt;30,"Under 30",H1291&lt;66,"Middle Age",H1291&gt;=66,"Senior")</f>
        <v>Middle Age</v>
      </c>
      <c r="W1291" s="4" t="s">
        <v>40</v>
      </c>
    </row>
    <row r="1292" spans="1:23" x14ac:dyDescent="0.3">
      <c r="A1292" s="4" t="s">
        <v>1407</v>
      </c>
      <c r="B1292" s="4" t="s">
        <v>24</v>
      </c>
      <c r="C1292" s="4">
        <v>59</v>
      </c>
      <c r="D1292" s="4">
        <v>0</v>
      </c>
      <c r="E1292" s="4" t="s">
        <v>31</v>
      </c>
      <c r="F1292" s="4" t="s">
        <v>209</v>
      </c>
      <c r="G1292" s="4" t="s">
        <v>33</v>
      </c>
      <c r="H1292" s="4">
        <v>58</v>
      </c>
      <c r="I1292" s="4" t="s">
        <v>31</v>
      </c>
      <c r="J1292" s="4">
        <v>2</v>
      </c>
      <c r="K1292" s="4" t="s">
        <v>46</v>
      </c>
      <c r="L1292" s="4" t="s">
        <v>35</v>
      </c>
      <c r="M1292" s="4">
        <v>45</v>
      </c>
      <c r="P1292" s="5">
        <v>44257</v>
      </c>
      <c r="Q1292" s="6">
        <v>44.660855643122638</v>
      </c>
      <c r="R1292" s="4">
        <v>6</v>
      </c>
      <c r="S1292" s="4" t="str" cm="1">
        <f t="array" ref="S1292">_xlfn.IFS(R1292=0,"None",R1292&lt;3,"Low",R1292&lt;6,"Medium",R1292&lt;=10,"High")</f>
        <v>High</v>
      </c>
      <c r="T1292" s="4" t="str" cm="1">
        <f t="array" ref="T1292">_xlfn.IFS(M1292&lt;=20,"Low",M1292&lt;=50,"Medium",M1292&lt;=90,"High")</f>
        <v>Medium</v>
      </c>
      <c r="U1292" s="7">
        <f>Datos_Limpios[[#This Row],[Number of Complaints or Support]]/Datos_Limpios[[#This Row],[Account Length (in months)]]</f>
        <v>0.10169491525423729</v>
      </c>
      <c r="V1292" s="4" t="str" cm="1">
        <f t="array" ref="V1292">_xlfn.IFS(H1292&lt;30,"Under 30",H1292&lt;66,"Middle Age",H1292&gt;=66,"Senior")</f>
        <v>Middle Age</v>
      </c>
      <c r="W1292" s="4" t="s">
        <v>40</v>
      </c>
    </row>
    <row r="1293" spans="1:23" x14ac:dyDescent="0.3">
      <c r="A1293" s="4" t="s">
        <v>1408</v>
      </c>
      <c r="B1293" s="4" t="s">
        <v>31</v>
      </c>
      <c r="C1293" s="4">
        <v>2</v>
      </c>
      <c r="D1293" s="4">
        <v>0</v>
      </c>
      <c r="E1293" s="4" t="s">
        <v>31</v>
      </c>
      <c r="F1293" s="4" t="s">
        <v>79</v>
      </c>
      <c r="G1293" s="4" t="s">
        <v>33</v>
      </c>
      <c r="H1293" s="4">
        <v>56</v>
      </c>
      <c r="I1293" s="4" t="s">
        <v>24</v>
      </c>
      <c r="J1293" s="4">
        <v>0</v>
      </c>
      <c r="K1293" s="4" t="s">
        <v>27</v>
      </c>
      <c r="L1293" s="4" t="s">
        <v>35</v>
      </c>
      <c r="M1293" s="4">
        <v>33</v>
      </c>
      <c r="N1293" s="4" t="s">
        <v>107</v>
      </c>
      <c r="O1293" s="4" t="s">
        <v>108</v>
      </c>
      <c r="P1293" s="5">
        <v>44812</v>
      </c>
      <c r="Q1293" s="6">
        <v>32.524229654899877</v>
      </c>
      <c r="R1293" s="4">
        <v>7</v>
      </c>
      <c r="S1293" s="4" t="str" cm="1">
        <f t="array" ref="S1293">_xlfn.IFS(R1293=0,"None",R1293&lt;3,"Low",R1293&lt;6,"Medium",R1293&lt;=10,"High")</f>
        <v>High</v>
      </c>
      <c r="T1293" s="4" t="str" cm="1">
        <f t="array" ref="T1293">_xlfn.IFS(M1293&lt;=20,"Low",M1293&lt;=50,"Medium",M1293&lt;=90,"High")</f>
        <v>Medium</v>
      </c>
      <c r="U1293" s="7">
        <f>Datos_Limpios[[#This Row],[Number of Complaints or Support]]/Datos_Limpios[[#This Row],[Account Length (in months)]]</f>
        <v>3.5</v>
      </c>
      <c r="V1293" s="4" t="str" cm="1">
        <f t="array" ref="V1293">_xlfn.IFS(H1293&lt;30,"Under 30",H1293&lt;66,"Middle Age",H1293&gt;=66,"Senior")</f>
        <v>Middle Age</v>
      </c>
      <c r="W1293" s="4" t="s">
        <v>43</v>
      </c>
    </row>
    <row r="1294" spans="1:23" x14ac:dyDescent="0.3">
      <c r="A1294" s="4" t="s">
        <v>1409</v>
      </c>
      <c r="B1294" s="4" t="s">
        <v>24</v>
      </c>
      <c r="C1294" s="4">
        <v>72</v>
      </c>
      <c r="D1294" s="4">
        <v>0</v>
      </c>
      <c r="E1294" s="4" t="s">
        <v>24</v>
      </c>
      <c r="F1294" s="4" t="s">
        <v>102</v>
      </c>
      <c r="G1294" s="4" t="s">
        <v>33</v>
      </c>
      <c r="H1294" s="4">
        <v>80</v>
      </c>
      <c r="I1294" s="4" t="s">
        <v>24</v>
      </c>
      <c r="J1294" s="4">
        <v>0</v>
      </c>
      <c r="K1294" s="4" t="s">
        <v>46</v>
      </c>
      <c r="L1294" s="4" t="s">
        <v>35</v>
      </c>
      <c r="M1294" s="4">
        <v>63</v>
      </c>
      <c r="P1294" s="5">
        <v>45020</v>
      </c>
      <c r="Q1294" s="6">
        <v>73.701588031886928</v>
      </c>
      <c r="R1294" s="4">
        <v>6</v>
      </c>
      <c r="S1294" s="4" t="str" cm="1">
        <f t="array" ref="S1294">_xlfn.IFS(R1294=0,"None",R1294&lt;3,"Low",R1294&lt;6,"Medium",R1294&lt;=10,"High")</f>
        <v>High</v>
      </c>
      <c r="T1294" s="4" t="str" cm="1">
        <f t="array" ref="T1294">_xlfn.IFS(M1294&lt;=20,"Low",M1294&lt;=50,"Medium",M1294&lt;=90,"High")</f>
        <v>High</v>
      </c>
      <c r="U1294" s="7">
        <f>Datos_Limpios[[#This Row],[Number of Complaints or Support]]/Datos_Limpios[[#This Row],[Account Length (in months)]]</f>
        <v>8.3333333333333329E-2</v>
      </c>
      <c r="V1294" s="4" t="str" cm="1">
        <f t="array" ref="V1294">_xlfn.IFS(H1294&lt;30,"Under 30",H1294&lt;66,"Middle Age",H1294&gt;=66,"Senior")</f>
        <v>Senior</v>
      </c>
      <c r="W1294" s="4" t="s">
        <v>40</v>
      </c>
    </row>
    <row r="1295" spans="1:23" x14ac:dyDescent="0.3">
      <c r="A1295" s="4" t="s">
        <v>1410</v>
      </c>
      <c r="B1295" s="4" t="s">
        <v>24</v>
      </c>
      <c r="C1295" s="4">
        <v>29</v>
      </c>
      <c r="D1295" s="4">
        <v>0</v>
      </c>
      <c r="E1295" s="4" t="s">
        <v>31</v>
      </c>
      <c r="F1295" s="4" t="s">
        <v>209</v>
      </c>
      <c r="G1295" s="4" t="s">
        <v>33</v>
      </c>
      <c r="H1295" s="4">
        <v>70</v>
      </c>
      <c r="I1295" s="4" t="s">
        <v>24</v>
      </c>
      <c r="J1295" s="4">
        <v>0</v>
      </c>
      <c r="K1295" s="4" t="s">
        <v>34</v>
      </c>
      <c r="L1295" s="4" t="s">
        <v>35</v>
      </c>
      <c r="M1295" s="4">
        <v>48</v>
      </c>
      <c r="P1295" s="5">
        <v>44169</v>
      </c>
      <c r="Q1295" s="6">
        <v>53.997407986830908</v>
      </c>
      <c r="R1295" s="4">
        <v>4</v>
      </c>
      <c r="S1295" s="4" t="str" cm="1">
        <f t="array" ref="S1295">_xlfn.IFS(R1295=0,"None",R1295&lt;3,"Low",R1295&lt;6,"Medium",R1295&lt;=10,"High")</f>
        <v>Medium</v>
      </c>
      <c r="T1295" s="4" t="str" cm="1">
        <f t="array" ref="T1295">_xlfn.IFS(M1295&lt;=20,"Low",M1295&lt;=50,"Medium",M1295&lt;=90,"High")</f>
        <v>Medium</v>
      </c>
      <c r="U1295" s="7">
        <f>Datos_Limpios[[#This Row],[Number of Complaints or Support]]/Datos_Limpios[[#This Row],[Account Length (in months)]]</f>
        <v>0.13793103448275862</v>
      </c>
      <c r="V1295" s="4" t="str" cm="1">
        <f t="array" ref="V1295">_xlfn.IFS(H1295&lt;30,"Under 30",H1295&lt;66,"Middle Age",H1295&gt;=66,"Senior")</f>
        <v>Senior</v>
      </c>
      <c r="W1295" s="4" t="s">
        <v>40</v>
      </c>
    </row>
    <row r="1296" spans="1:23" x14ac:dyDescent="0.3">
      <c r="A1296" s="4" t="s">
        <v>1411</v>
      </c>
      <c r="B1296" s="4" t="s">
        <v>24</v>
      </c>
      <c r="C1296" s="4">
        <v>63</v>
      </c>
      <c r="D1296" s="4">
        <v>0</v>
      </c>
      <c r="E1296" s="4" t="s">
        <v>31</v>
      </c>
      <c r="F1296" s="4" t="s">
        <v>79</v>
      </c>
      <c r="G1296" s="4" t="s">
        <v>26</v>
      </c>
      <c r="H1296" s="4">
        <v>66</v>
      </c>
      <c r="I1296" s="4" t="s">
        <v>24</v>
      </c>
      <c r="J1296" s="4">
        <v>0</v>
      </c>
      <c r="K1296" s="4" t="s">
        <v>46</v>
      </c>
      <c r="L1296" s="4" t="s">
        <v>35</v>
      </c>
      <c r="M1296" s="4">
        <v>49</v>
      </c>
      <c r="P1296" s="5">
        <v>45157</v>
      </c>
      <c r="Q1296" s="6">
        <v>43.936434977464337</v>
      </c>
      <c r="R1296" s="4">
        <v>5</v>
      </c>
      <c r="S1296" s="4" t="str" cm="1">
        <f t="array" ref="S1296">_xlfn.IFS(R1296=0,"None",R1296&lt;3,"Low",R1296&lt;6,"Medium",R1296&lt;=10,"High")</f>
        <v>Medium</v>
      </c>
      <c r="T1296" s="4" t="str" cm="1">
        <f t="array" ref="T1296">_xlfn.IFS(M1296&lt;=20,"Low",M1296&lt;=50,"Medium",M1296&lt;=90,"High")</f>
        <v>Medium</v>
      </c>
      <c r="U1296" s="7">
        <f>Datos_Limpios[[#This Row],[Number of Complaints or Support]]/Datos_Limpios[[#This Row],[Account Length (in months)]]</f>
        <v>7.9365079365079361E-2</v>
      </c>
      <c r="V1296" s="4" t="str" cm="1">
        <f t="array" ref="V1296">_xlfn.IFS(H1296&lt;30,"Under 30",H1296&lt;66,"Middle Age",H1296&gt;=66,"Senior")</f>
        <v>Senior</v>
      </c>
      <c r="W1296" s="4" t="s">
        <v>43</v>
      </c>
    </row>
    <row r="1297" spans="1:23" x14ac:dyDescent="0.3">
      <c r="A1297" s="4" t="s">
        <v>1412</v>
      </c>
      <c r="B1297" s="4" t="s">
        <v>24</v>
      </c>
      <c r="C1297" s="4">
        <v>43</v>
      </c>
      <c r="D1297" s="4">
        <v>0</v>
      </c>
      <c r="E1297" s="4" t="s">
        <v>31</v>
      </c>
      <c r="F1297" s="4" t="s">
        <v>219</v>
      </c>
      <c r="G1297" s="4" t="s">
        <v>33</v>
      </c>
      <c r="H1297" s="4">
        <v>44</v>
      </c>
      <c r="I1297" s="4" t="s">
        <v>24</v>
      </c>
      <c r="J1297" s="4">
        <v>0</v>
      </c>
      <c r="K1297" s="4" t="s">
        <v>27</v>
      </c>
      <c r="L1297" s="4" t="s">
        <v>28</v>
      </c>
      <c r="M1297" s="4">
        <v>41</v>
      </c>
      <c r="P1297" s="5">
        <v>45129</v>
      </c>
      <c r="Q1297" s="6">
        <v>42.357768384280313</v>
      </c>
      <c r="R1297" s="4">
        <v>3</v>
      </c>
      <c r="S1297" s="4" t="str" cm="1">
        <f t="array" ref="S1297">_xlfn.IFS(R1297=0,"None",R1297&lt;3,"Low",R1297&lt;6,"Medium",R1297&lt;=10,"High")</f>
        <v>Medium</v>
      </c>
      <c r="T1297" s="4" t="str" cm="1">
        <f t="array" ref="T1297">_xlfn.IFS(M1297&lt;=20,"Low",M1297&lt;=50,"Medium",M1297&lt;=90,"High")</f>
        <v>Medium</v>
      </c>
      <c r="U1297" s="7">
        <f>Datos_Limpios[[#This Row],[Number of Complaints or Support]]/Datos_Limpios[[#This Row],[Account Length (in months)]]</f>
        <v>6.9767441860465115E-2</v>
      </c>
      <c r="V1297" s="4" t="str" cm="1">
        <f t="array" ref="V1297">_xlfn.IFS(H1297&lt;30,"Under 30",H1297&lt;66,"Middle Age",H1297&gt;=66,"Senior")</f>
        <v>Middle Age</v>
      </c>
      <c r="W1297" s="4" t="s">
        <v>43</v>
      </c>
    </row>
    <row r="1298" spans="1:23" x14ac:dyDescent="0.3">
      <c r="A1298" s="4" t="s">
        <v>1413</v>
      </c>
      <c r="B1298" s="4" t="s">
        <v>24</v>
      </c>
      <c r="C1298" s="4">
        <v>16</v>
      </c>
      <c r="D1298" s="4">
        <v>0</v>
      </c>
      <c r="E1298" s="4" t="s">
        <v>31</v>
      </c>
      <c r="F1298" s="4" t="s">
        <v>100</v>
      </c>
      <c r="G1298" s="4" t="s">
        <v>33</v>
      </c>
      <c r="H1298" s="4">
        <v>53</v>
      </c>
      <c r="I1298" s="4" t="s">
        <v>31</v>
      </c>
      <c r="J1298" s="4">
        <v>6</v>
      </c>
      <c r="K1298" s="4" t="s">
        <v>27</v>
      </c>
      <c r="L1298" s="4" t="s">
        <v>35</v>
      </c>
      <c r="M1298" s="4">
        <v>42</v>
      </c>
      <c r="P1298" s="5">
        <v>44198</v>
      </c>
      <c r="Q1298" s="6">
        <v>50.00886946822768</v>
      </c>
      <c r="R1298" s="4">
        <v>8</v>
      </c>
      <c r="S1298" s="4" t="str" cm="1">
        <f t="array" ref="S1298">_xlfn.IFS(R1298=0,"None",R1298&lt;3,"Low",R1298&lt;6,"Medium",R1298&lt;=10,"High")</f>
        <v>High</v>
      </c>
      <c r="T1298" s="4" t="str" cm="1">
        <f t="array" ref="T1298">_xlfn.IFS(M1298&lt;=20,"Low",M1298&lt;=50,"Medium",M1298&lt;=90,"High")</f>
        <v>Medium</v>
      </c>
      <c r="U1298" s="7">
        <f>Datos_Limpios[[#This Row],[Number of Complaints or Support]]/Datos_Limpios[[#This Row],[Account Length (in months)]]</f>
        <v>0.5</v>
      </c>
      <c r="V1298" s="4" t="str" cm="1">
        <f t="array" ref="V1298">_xlfn.IFS(H1298&lt;30,"Under 30",H1298&lt;66,"Middle Age",H1298&gt;=66,"Senior")</f>
        <v>Middle Age</v>
      </c>
      <c r="W1298" s="4" t="s">
        <v>40</v>
      </c>
    </row>
    <row r="1299" spans="1:23" x14ac:dyDescent="0.3">
      <c r="A1299" s="4" t="s">
        <v>1414</v>
      </c>
      <c r="B1299" s="4" t="s">
        <v>24</v>
      </c>
      <c r="C1299" s="4">
        <v>13</v>
      </c>
      <c r="D1299" s="4">
        <v>0</v>
      </c>
      <c r="E1299" s="4" t="s">
        <v>24</v>
      </c>
      <c r="F1299" s="4" t="s">
        <v>262</v>
      </c>
      <c r="G1299" s="4" t="s">
        <v>33</v>
      </c>
      <c r="H1299" s="4">
        <v>60</v>
      </c>
      <c r="I1299" s="4" t="s">
        <v>24</v>
      </c>
      <c r="J1299" s="4">
        <v>0</v>
      </c>
      <c r="K1299" s="4" t="s">
        <v>46</v>
      </c>
      <c r="L1299" s="4" t="s">
        <v>28</v>
      </c>
      <c r="M1299" s="4">
        <v>7</v>
      </c>
      <c r="P1299" s="5">
        <v>44756</v>
      </c>
      <c r="Q1299" s="6">
        <v>6.004479645079341</v>
      </c>
      <c r="R1299" s="4">
        <v>2</v>
      </c>
      <c r="S1299" s="4" t="str" cm="1">
        <f t="array" ref="S1299">_xlfn.IFS(R1299=0,"None",R1299&lt;3,"Low",R1299&lt;6,"Medium",R1299&lt;=10,"High")</f>
        <v>Low</v>
      </c>
      <c r="T1299" s="4" t="str" cm="1">
        <f t="array" ref="T1299">_xlfn.IFS(M1299&lt;=20,"Low",M1299&lt;=50,"Medium",M1299&lt;=90,"High")</f>
        <v>Low</v>
      </c>
      <c r="U1299" s="7">
        <f>Datos_Limpios[[#This Row],[Number of Complaints or Support]]/Datos_Limpios[[#This Row],[Account Length (in months)]]</f>
        <v>0.15384615384615385</v>
      </c>
      <c r="V1299" s="4" t="str" cm="1">
        <f t="array" ref="V1299">_xlfn.IFS(H1299&lt;30,"Under 30",H1299&lt;66,"Middle Age",H1299&gt;=66,"Senior")</f>
        <v>Middle Age</v>
      </c>
      <c r="W1299" s="4" t="s">
        <v>29</v>
      </c>
    </row>
    <row r="1300" spans="1:23" x14ac:dyDescent="0.3">
      <c r="A1300" s="4" t="s">
        <v>1415</v>
      </c>
      <c r="B1300" s="4" t="s">
        <v>24</v>
      </c>
      <c r="C1300" s="4">
        <v>41</v>
      </c>
      <c r="D1300" s="4">
        <v>1</v>
      </c>
      <c r="E1300" s="4" t="s">
        <v>24</v>
      </c>
      <c r="F1300" s="4" t="s">
        <v>104</v>
      </c>
      <c r="G1300" s="4" t="s">
        <v>26</v>
      </c>
      <c r="H1300" s="4">
        <v>25</v>
      </c>
      <c r="I1300" s="4" t="s">
        <v>24</v>
      </c>
      <c r="J1300" s="4">
        <v>0</v>
      </c>
      <c r="K1300" s="4" t="s">
        <v>46</v>
      </c>
      <c r="L1300" s="4" t="s">
        <v>115</v>
      </c>
      <c r="M1300" s="4">
        <v>13</v>
      </c>
      <c r="P1300" s="5">
        <v>44461</v>
      </c>
      <c r="Q1300" s="6">
        <v>11.799717622701699</v>
      </c>
      <c r="R1300" s="4">
        <v>2</v>
      </c>
      <c r="S1300" s="4" t="str" cm="1">
        <f t="array" ref="S1300">_xlfn.IFS(R1300=0,"None",R1300&lt;3,"Low",R1300&lt;6,"Medium",R1300&lt;=10,"High")</f>
        <v>Low</v>
      </c>
      <c r="T1300" s="4" t="str" cm="1">
        <f t="array" ref="T1300">_xlfn.IFS(M1300&lt;=20,"Low",M1300&lt;=50,"Medium",M1300&lt;=90,"High")</f>
        <v>Low</v>
      </c>
      <c r="U1300" s="7">
        <f>Datos_Limpios[[#This Row],[Number of Complaints or Support]]/Datos_Limpios[[#This Row],[Account Length (in months)]]</f>
        <v>4.878048780487805E-2</v>
      </c>
      <c r="V1300" s="4" t="str" cm="1">
        <f t="array" ref="V1300">_xlfn.IFS(H1300&lt;30,"Under 30",H1300&lt;66,"Middle Age",H1300&gt;=66,"Senior")</f>
        <v>Under 30</v>
      </c>
      <c r="W1300" s="4" t="s">
        <v>43</v>
      </c>
    </row>
    <row r="1301" spans="1:23" x14ac:dyDescent="0.3">
      <c r="A1301" s="4" t="s">
        <v>1416</v>
      </c>
      <c r="B1301" s="4" t="s">
        <v>24</v>
      </c>
      <c r="C1301" s="4">
        <v>32</v>
      </c>
      <c r="D1301" s="4">
        <v>0</v>
      </c>
      <c r="E1301" s="4" t="s">
        <v>24</v>
      </c>
      <c r="F1301" s="4" t="s">
        <v>45</v>
      </c>
      <c r="G1301" s="4" t="s">
        <v>26</v>
      </c>
      <c r="H1301" s="4">
        <v>40</v>
      </c>
      <c r="I1301" s="4" t="s">
        <v>24</v>
      </c>
      <c r="J1301" s="4">
        <v>0</v>
      </c>
      <c r="K1301" s="4" t="s">
        <v>27</v>
      </c>
      <c r="L1301" s="4" t="s">
        <v>28</v>
      </c>
      <c r="M1301" s="4">
        <v>60</v>
      </c>
      <c r="P1301" s="5">
        <v>44934</v>
      </c>
      <c r="Q1301" s="6">
        <v>63.882445746753639</v>
      </c>
      <c r="R1301" s="4">
        <v>4</v>
      </c>
      <c r="S1301" s="4" t="str" cm="1">
        <f t="array" ref="S1301">_xlfn.IFS(R1301=0,"None",R1301&lt;3,"Low",R1301&lt;6,"Medium",R1301&lt;=10,"High")</f>
        <v>Medium</v>
      </c>
      <c r="T1301" s="4" t="str" cm="1">
        <f t="array" ref="T1301">_xlfn.IFS(M1301&lt;=20,"Low",M1301&lt;=50,"Medium",M1301&lt;=90,"High")</f>
        <v>High</v>
      </c>
      <c r="U1301" s="7">
        <f>Datos_Limpios[[#This Row],[Number of Complaints or Support]]/Datos_Limpios[[#This Row],[Account Length (in months)]]</f>
        <v>0.125</v>
      </c>
      <c r="V1301" s="4" t="str" cm="1">
        <f t="array" ref="V1301">_xlfn.IFS(H1301&lt;30,"Under 30",H1301&lt;66,"Middle Age",H1301&gt;=66,"Senior")</f>
        <v>Middle Age</v>
      </c>
      <c r="W1301" s="4" t="s">
        <v>47</v>
      </c>
    </row>
    <row r="1302" spans="1:23" x14ac:dyDescent="0.3">
      <c r="A1302" s="4" t="s">
        <v>1417</v>
      </c>
      <c r="B1302" s="4" t="s">
        <v>31</v>
      </c>
      <c r="C1302" s="4">
        <v>1</v>
      </c>
      <c r="D1302" s="4">
        <v>0</v>
      </c>
      <c r="E1302" s="4" t="s">
        <v>31</v>
      </c>
      <c r="F1302" s="4" t="s">
        <v>110</v>
      </c>
      <c r="G1302" s="4" t="s">
        <v>26</v>
      </c>
      <c r="H1302" s="4">
        <v>66</v>
      </c>
      <c r="I1302" s="4" t="s">
        <v>24</v>
      </c>
      <c r="J1302" s="4">
        <v>0</v>
      </c>
      <c r="K1302" s="4" t="s">
        <v>27</v>
      </c>
      <c r="L1302" s="4" t="s">
        <v>35</v>
      </c>
      <c r="M1302" s="4">
        <v>37</v>
      </c>
      <c r="N1302" s="4" t="s">
        <v>38</v>
      </c>
      <c r="O1302" s="4" t="s">
        <v>125</v>
      </c>
      <c r="P1302" s="5">
        <v>43972</v>
      </c>
      <c r="Q1302" s="6">
        <v>34.470473540330389</v>
      </c>
      <c r="R1302" s="4">
        <v>6</v>
      </c>
      <c r="S1302" s="4" t="str" cm="1">
        <f t="array" ref="S1302">_xlfn.IFS(R1302=0,"None",R1302&lt;3,"Low",R1302&lt;6,"Medium",R1302&lt;=10,"High")</f>
        <v>High</v>
      </c>
      <c r="T1302" s="4" t="str" cm="1">
        <f t="array" ref="T1302">_xlfn.IFS(M1302&lt;=20,"Low",M1302&lt;=50,"Medium",M1302&lt;=90,"High")</f>
        <v>Medium</v>
      </c>
      <c r="U1302" s="7">
        <f>Datos_Limpios[[#This Row],[Number of Complaints or Support]]/Datos_Limpios[[#This Row],[Account Length (in months)]]</f>
        <v>6</v>
      </c>
      <c r="V1302" s="4" t="str" cm="1">
        <f t="array" ref="V1302">_xlfn.IFS(H1302&lt;30,"Under 30",H1302&lt;66,"Middle Age",H1302&gt;=66,"Senior")</f>
        <v>Senior</v>
      </c>
      <c r="W1302" s="4" t="s">
        <v>29</v>
      </c>
    </row>
    <row r="1303" spans="1:23" x14ac:dyDescent="0.3">
      <c r="A1303" s="4" t="s">
        <v>1418</v>
      </c>
      <c r="B1303" s="4" t="s">
        <v>24</v>
      </c>
      <c r="C1303" s="4">
        <v>62</v>
      </c>
      <c r="D1303" s="4">
        <v>0</v>
      </c>
      <c r="E1303" s="4" t="s">
        <v>31</v>
      </c>
      <c r="F1303" s="4" t="s">
        <v>209</v>
      </c>
      <c r="G1303" s="4" t="s">
        <v>33</v>
      </c>
      <c r="H1303" s="4">
        <v>34</v>
      </c>
      <c r="I1303" s="4" t="s">
        <v>24</v>
      </c>
      <c r="J1303" s="4">
        <v>0</v>
      </c>
      <c r="K1303" s="4" t="s">
        <v>34</v>
      </c>
      <c r="L1303" s="4" t="s">
        <v>35</v>
      </c>
      <c r="M1303" s="4">
        <v>56</v>
      </c>
      <c r="P1303" s="5">
        <v>44243</v>
      </c>
      <c r="Q1303" s="6">
        <v>59.332968581743373</v>
      </c>
      <c r="R1303" s="4">
        <v>3</v>
      </c>
      <c r="S1303" s="4" t="str" cm="1">
        <f t="array" ref="S1303">_xlfn.IFS(R1303=0,"None",R1303&lt;3,"Low",R1303&lt;6,"Medium",R1303&lt;=10,"High")</f>
        <v>Medium</v>
      </c>
      <c r="T1303" s="4" t="str" cm="1">
        <f t="array" ref="T1303">_xlfn.IFS(M1303&lt;=20,"Low",M1303&lt;=50,"Medium",M1303&lt;=90,"High")</f>
        <v>High</v>
      </c>
      <c r="U1303" s="7">
        <f>Datos_Limpios[[#This Row],[Number of Complaints or Support]]/Datos_Limpios[[#This Row],[Account Length (in months)]]</f>
        <v>4.8387096774193547E-2</v>
      </c>
      <c r="V1303" s="4" t="str" cm="1">
        <f t="array" ref="V1303">_xlfn.IFS(H1303&lt;30,"Under 30",H1303&lt;66,"Middle Age",H1303&gt;=66,"Senior")</f>
        <v>Middle Age</v>
      </c>
      <c r="W1303" s="4" t="s">
        <v>40</v>
      </c>
    </row>
    <row r="1304" spans="1:23" x14ac:dyDescent="0.3">
      <c r="A1304" s="4" t="s">
        <v>1419</v>
      </c>
      <c r="B1304" s="4" t="s">
        <v>24</v>
      </c>
      <c r="C1304" s="4">
        <v>57</v>
      </c>
      <c r="D1304" s="4">
        <v>0</v>
      </c>
      <c r="E1304" s="4" t="s">
        <v>24</v>
      </c>
      <c r="F1304" s="4" t="s">
        <v>118</v>
      </c>
      <c r="G1304" s="4" t="s">
        <v>26</v>
      </c>
      <c r="H1304" s="4">
        <v>58</v>
      </c>
      <c r="I1304" s="4" t="s">
        <v>24</v>
      </c>
      <c r="J1304" s="4">
        <v>0</v>
      </c>
      <c r="K1304" s="4" t="s">
        <v>46</v>
      </c>
      <c r="L1304" s="4" t="s">
        <v>35</v>
      </c>
      <c r="M1304" s="4">
        <v>8</v>
      </c>
      <c r="P1304" s="5">
        <v>44346</v>
      </c>
      <c r="Q1304" s="6">
        <v>7.8037382895359029</v>
      </c>
      <c r="R1304" s="4">
        <v>1</v>
      </c>
      <c r="S1304" s="4" t="str" cm="1">
        <f t="array" ref="S1304">_xlfn.IFS(R1304=0,"None",R1304&lt;3,"Low",R1304&lt;6,"Medium",R1304&lt;=10,"High")</f>
        <v>Low</v>
      </c>
      <c r="T1304" s="4" t="str" cm="1">
        <f t="array" ref="T1304">_xlfn.IFS(M1304&lt;=20,"Low",M1304&lt;=50,"Medium",M1304&lt;=90,"High")</f>
        <v>Low</v>
      </c>
      <c r="U1304" s="7">
        <f>Datos_Limpios[[#This Row],[Number of Complaints or Support]]/Datos_Limpios[[#This Row],[Account Length (in months)]]</f>
        <v>1.7543859649122806E-2</v>
      </c>
      <c r="V1304" s="4" t="str" cm="1">
        <f t="array" ref="V1304">_xlfn.IFS(H1304&lt;30,"Under 30",H1304&lt;66,"Middle Age",H1304&gt;=66,"Senior")</f>
        <v>Middle Age</v>
      </c>
      <c r="W1304" s="4" t="s">
        <v>47</v>
      </c>
    </row>
    <row r="1305" spans="1:23" x14ac:dyDescent="0.3">
      <c r="A1305" s="4" t="s">
        <v>1420</v>
      </c>
      <c r="B1305" s="4" t="s">
        <v>24</v>
      </c>
      <c r="C1305" s="4">
        <v>35</v>
      </c>
      <c r="D1305" s="4">
        <v>0</v>
      </c>
      <c r="E1305" s="4" t="s">
        <v>24</v>
      </c>
      <c r="F1305" s="4" t="s">
        <v>68</v>
      </c>
      <c r="G1305" s="4" t="s">
        <v>26</v>
      </c>
      <c r="H1305" s="4">
        <v>51</v>
      </c>
      <c r="I1305" s="4" t="s">
        <v>24</v>
      </c>
      <c r="J1305" s="4">
        <v>0</v>
      </c>
      <c r="K1305" s="4" t="s">
        <v>34</v>
      </c>
      <c r="L1305" s="4" t="s">
        <v>28</v>
      </c>
      <c r="M1305" s="4">
        <v>33</v>
      </c>
      <c r="P1305" s="5">
        <v>43912</v>
      </c>
      <c r="Q1305" s="6">
        <v>36.831866856124513</v>
      </c>
      <c r="R1305" s="4">
        <v>3</v>
      </c>
      <c r="S1305" s="4" t="str" cm="1">
        <f t="array" ref="S1305">_xlfn.IFS(R1305=0,"None",R1305&lt;3,"Low",R1305&lt;6,"Medium",R1305&lt;=10,"High")</f>
        <v>Medium</v>
      </c>
      <c r="T1305" s="4" t="str" cm="1">
        <f t="array" ref="T1305">_xlfn.IFS(M1305&lt;=20,"Low",M1305&lt;=50,"Medium",M1305&lt;=90,"High")</f>
        <v>Medium</v>
      </c>
      <c r="U1305" s="7">
        <f>Datos_Limpios[[#This Row],[Number of Complaints or Support]]/Datos_Limpios[[#This Row],[Account Length (in months)]]</f>
        <v>8.5714285714285715E-2</v>
      </c>
      <c r="V1305" s="4" t="str" cm="1">
        <f t="array" ref="V1305">_xlfn.IFS(H1305&lt;30,"Under 30",H1305&lt;66,"Middle Age",H1305&gt;=66,"Senior")</f>
        <v>Middle Age</v>
      </c>
      <c r="W1305" s="4" t="s">
        <v>40</v>
      </c>
    </row>
    <row r="1306" spans="1:23" x14ac:dyDescent="0.3">
      <c r="A1306" s="4" t="s">
        <v>1421</v>
      </c>
      <c r="B1306" s="4" t="s">
        <v>24</v>
      </c>
      <c r="C1306" s="4">
        <v>33</v>
      </c>
      <c r="D1306" s="4">
        <v>0</v>
      </c>
      <c r="E1306" s="4" t="s">
        <v>24</v>
      </c>
      <c r="F1306" s="4" t="s">
        <v>219</v>
      </c>
      <c r="G1306" s="4" t="s">
        <v>26</v>
      </c>
      <c r="H1306" s="4">
        <v>19</v>
      </c>
      <c r="I1306" s="4" t="s">
        <v>24</v>
      </c>
      <c r="J1306" s="4">
        <v>0</v>
      </c>
      <c r="K1306" s="4" t="s">
        <v>27</v>
      </c>
      <c r="L1306" s="4" t="s">
        <v>28</v>
      </c>
      <c r="M1306" s="4">
        <v>12</v>
      </c>
      <c r="P1306" s="5">
        <v>44806</v>
      </c>
      <c r="Q1306" s="6">
        <v>12.730470741370031</v>
      </c>
      <c r="R1306" s="4">
        <v>1</v>
      </c>
      <c r="S1306" s="4" t="str" cm="1">
        <f t="array" ref="S1306">_xlfn.IFS(R1306=0,"None",R1306&lt;3,"Low",R1306&lt;6,"Medium",R1306&lt;=10,"High")</f>
        <v>Low</v>
      </c>
      <c r="T1306" s="4" t="str" cm="1">
        <f t="array" ref="T1306">_xlfn.IFS(M1306&lt;=20,"Low",M1306&lt;=50,"Medium",M1306&lt;=90,"High")</f>
        <v>Low</v>
      </c>
      <c r="U1306" s="7">
        <f>Datos_Limpios[[#This Row],[Number of Complaints or Support]]/Datos_Limpios[[#This Row],[Account Length (in months)]]</f>
        <v>3.0303030303030304E-2</v>
      </c>
      <c r="V1306" s="4" t="str" cm="1">
        <f t="array" ref="V1306">_xlfn.IFS(H1306&lt;30,"Under 30",H1306&lt;66,"Middle Age",H1306&gt;=66,"Senior")</f>
        <v>Under 30</v>
      </c>
      <c r="W1306" s="4" t="s">
        <v>43</v>
      </c>
    </row>
    <row r="1307" spans="1:23" x14ac:dyDescent="0.3">
      <c r="A1307" s="4" t="s">
        <v>1422</v>
      </c>
      <c r="B1307" s="4" t="s">
        <v>31</v>
      </c>
      <c r="C1307" s="4">
        <v>61</v>
      </c>
      <c r="D1307" s="4">
        <v>0</v>
      </c>
      <c r="E1307" s="4" t="s">
        <v>31</v>
      </c>
      <c r="F1307" s="4" t="s">
        <v>132</v>
      </c>
      <c r="G1307" s="4" t="s">
        <v>33</v>
      </c>
      <c r="H1307" s="4">
        <v>29</v>
      </c>
      <c r="I1307" s="4" t="s">
        <v>24</v>
      </c>
      <c r="J1307" s="4">
        <v>0</v>
      </c>
      <c r="K1307" s="4" t="s">
        <v>27</v>
      </c>
      <c r="L1307" s="4" t="s">
        <v>35</v>
      </c>
      <c r="M1307" s="4">
        <v>45</v>
      </c>
      <c r="N1307" s="4" t="s">
        <v>481</v>
      </c>
      <c r="O1307" s="4" t="s">
        <v>481</v>
      </c>
      <c r="P1307" s="5">
        <v>43872</v>
      </c>
      <c r="Q1307" s="6">
        <v>42.059793425967612</v>
      </c>
      <c r="R1307" s="4">
        <v>5</v>
      </c>
      <c r="S1307" s="4" t="str" cm="1">
        <f t="array" ref="S1307">_xlfn.IFS(R1307=0,"None",R1307&lt;3,"Low",R1307&lt;6,"Medium",R1307&lt;=10,"High")</f>
        <v>Medium</v>
      </c>
      <c r="T1307" s="4" t="str" cm="1">
        <f t="array" ref="T1307">_xlfn.IFS(M1307&lt;=20,"Low",M1307&lt;=50,"Medium",M1307&lt;=90,"High")</f>
        <v>Medium</v>
      </c>
      <c r="U1307" s="7">
        <f>Datos_Limpios[[#This Row],[Number of Complaints or Support]]/Datos_Limpios[[#This Row],[Account Length (in months)]]</f>
        <v>8.1967213114754092E-2</v>
      </c>
      <c r="V1307" s="4" t="str" cm="1">
        <f t="array" ref="V1307">_xlfn.IFS(H1307&lt;30,"Under 30",H1307&lt;66,"Middle Age",H1307&gt;=66,"Senior")</f>
        <v>Under 30</v>
      </c>
      <c r="W1307" s="4" t="s">
        <v>43</v>
      </c>
    </row>
    <row r="1308" spans="1:23" x14ac:dyDescent="0.3">
      <c r="A1308" s="4" t="s">
        <v>1423</v>
      </c>
      <c r="B1308" s="4" t="s">
        <v>31</v>
      </c>
      <c r="C1308" s="4">
        <v>48</v>
      </c>
      <c r="D1308" s="4">
        <v>3</v>
      </c>
      <c r="E1308" s="4" t="s">
        <v>24</v>
      </c>
      <c r="F1308" s="4" t="s">
        <v>42</v>
      </c>
      <c r="G1308" s="4" t="s">
        <v>26</v>
      </c>
      <c r="H1308" s="4">
        <v>45</v>
      </c>
      <c r="I1308" s="4" t="s">
        <v>24</v>
      </c>
      <c r="J1308" s="4">
        <v>0</v>
      </c>
      <c r="K1308" s="4" t="s">
        <v>27</v>
      </c>
      <c r="L1308" s="4" t="s">
        <v>35</v>
      </c>
      <c r="M1308" s="4">
        <v>68</v>
      </c>
      <c r="N1308" s="4" t="s">
        <v>38</v>
      </c>
      <c r="O1308" s="4" t="s">
        <v>125</v>
      </c>
      <c r="P1308" s="5">
        <v>44821</v>
      </c>
      <c r="Q1308" s="6">
        <v>59.282335311010883</v>
      </c>
      <c r="R1308" s="4">
        <v>1</v>
      </c>
      <c r="S1308" s="4" t="str" cm="1">
        <f t="array" ref="S1308">_xlfn.IFS(R1308=0,"None",R1308&lt;3,"Low",R1308&lt;6,"Medium",R1308&lt;=10,"High")</f>
        <v>Low</v>
      </c>
      <c r="T1308" s="4" t="str" cm="1">
        <f t="array" ref="T1308">_xlfn.IFS(M1308&lt;=20,"Low",M1308&lt;=50,"Medium",M1308&lt;=90,"High")</f>
        <v>High</v>
      </c>
      <c r="U1308" s="7">
        <f>Datos_Limpios[[#This Row],[Number of Complaints or Support]]/Datos_Limpios[[#This Row],[Account Length (in months)]]</f>
        <v>2.0833333333333332E-2</v>
      </c>
      <c r="V1308" s="4" t="str" cm="1">
        <f t="array" ref="V1308">_xlfn.IFS(H1308&lt;30,"Under 30",H1308&lt;66,"Middle Age",H1308&gt;=66,"Senior")</f>
        <v>Middle Age</v>
      </c>
      <c r="W1308" s="4" t="s">
        <v>43</v>
      </c>
    </row>
    <row r="1309" spans="1:23" x14ac:dyDescent="0.3">
      <c r="A1309" s="4" t="s">
        <v>1424</v>
      </c>
      <c r="B1309" s="4" t="s">
        <v>31</v>
      </c>
      <c r="C1309" s="4">
        <v>23</v>
      </c>
      <c r="D1309" s="4">
        <v>2</v>
      </c>
      <c r="E1309" s="4" t="s">
        <v>31</v>
      </c>
      <c r="F1309" s="4" t="s">
        <v>65</v>
      </c>
      <c r="G1309" s="4" t="s">
        <v>33</v>
      </c>
      <c r="H1309" s="4">
        <v>51</v>
      </c>
      <c r="I1309" s="4" t="s">
        <v>24</v>
      </c>
      <c r="J1309" s="4">
        <v>0</v>
      </c>
      <c r="K1309" s="4" t="s">
        <v>27</v>
      </c>
      <c r="L1309" s="4" t="s">
        <v>35</v>
      </c>
      <c r="M1309" s="4">
        <v>28</v>
      </c>
      <c r="N1309" s="4" t="s">
        <v>38</v>
      </c>
      <c r="O1309" s="4" t="s">
        <v>142</v>
      </c>
      <c r="P1309" s="5">
        <v>44785</v>
      </c>
      <c r="Q1309" s="6">
        <v>25.470050452720791</v>
      </c>
      <c r="R1309" s="4">
        <v>0</v>
      </c>
      <c r="S1309" s="4" t="str" cm="1">
        <f t="array" ref="S1309">_xlfn.IFS(R1309=0,"None",R1309&lt;3,"Low",R1309&lt;6,"Medium",R1309&lt;=10,"High")</f>
        <v>None</v>
      </c>
      <c r="T1309" s="4" t="str" cm="1">
        <f t="array" ref="T1309">_xlfn.IFS(M1309&lt;=20,"Low",M1309&lt;=50,"Medium",M1309&lt;=90,"High")</f>
        <v>Medium</v>
      </c>
      <c r="U1309" s="7">
        <f>Datos_Limpios[[#This Row],[Number of Complaints or Support]]/Datos_Limpios[[#This Row],[Account Length (in months)]]</f>
        <v>0</v>
      </c>
      <c r="V1309" s="4" t="str" cm="1">
        <f t="array" ref="V1309">_xlfn.IFS(H1309&lt;30,"Under 30",H1309&lt;66,"Middle Age",H1309&gt;=66,"Senior")</f>
        <v>Middle Age</v>
      </c>
      <c r="W1309" s="4" t="s">
        <v>43</v>
      </c>
    </row>
    <row r="1310" spans="1:23" x14ac:dyDescent="0.3">
      <c r="A1310" s="4" t="s">
        <v>1425</v>
      </c>
      <c r="B1310" s="4" t="s">
        <v>24</v>
      </c>
      <c r="C1310" s="4">
        <v>4</v>
      </c>
      <c r="D1310" s="4">
        <v>0</v>
      </c>
      <c r="E1310" s="4" t="s">
        <v>31</v>
      </c>
      <c r="F1310" s="4" t="s">
        <v>129</v>
      </c>
      <c r="G1310" s="4" t="s">
        <v>26</v>
      </c>
      <c r="H1310" s="4">
        <v>63</v>
      </c>
      <c r="I1310" s="4" t="s">
        <v>24</v>
      </c>
      <c r="J1310" s="4">
        <v>0</v>
      </c>
      <c r="K1310" s="4" t="s">
        <v>46</v>
      </c>
      <c r="L1310" s="4" t="s">
        <v>115</v>
      </c>
      <c r="M1310" s="4">
        <v>17</v>
      </c>
      <c r="P1310" s="5">
        <v>44461</v>
      </c>
      <c r="Q1310" s="6">
        <v>18.127446121310388</v>
      </c>
      <c r="R1310" s="4">
        <v>0</v>
      </c>
      <c r="S1310" s="4" t="str" cm="1">
        <f t="array" ref="S1310">_xlfn.IFS(R1310=0,"None",R1310&lt;3,"Low",R1310&lt;6,"Medium",R1310&lt;=10,"High")</f>
        <v>None</v>
      </c>
      <c r="T1310" s="4" t="str" cm="1">
        <f t="array" ref="T1310">_xlfn.IFS(M1310&lt;=20,"Low",M1310&lt;=50,"Medium",M1310&lt;=90,"High")</f>
        <v>Low</v>
      </c>
      <c r="U1310" s="7">
        <f>Datos_Limpios[[#This Row],[Number of Complaints or Support]]/Datos_Limpios[[#This Row],[Account Length (in months)]]</f>
        <v>0</v>
      </c>
      <c r="V1310" s="4" t="str" cm="1">
        <f t="array" ref="V1310">_xlfn.IFS(H1310&lt;30,"Under 30",H1310&lt;66,"Middle Age",H1310&gt;=66,"Senior")</f>
        <v>Middle Age</v>
      </c>
      <c r="W1310" s="4" t="s">
        <v>29</v>
      </c>
    </row>
    <row r="1311" spans="1:23" x14ac:dyDescent="0.3">
      <c r="A1311" s="4" t="s">
        <v>1426</v>
      </c>
      <c r="B1311" s="4" t="s">
        <v>24</v>
      </c>
      <c r="C1311" s="4">
        <v>30</v>
      </c>
      <c r="D1311" s="4">
        <v>0</v>
      </c>
      <c r="E1311" s="4" t="s">
        <v>24</v>
      </c>
      <c r="F1311" s="4" t="s">
        <v>165</v>
      </c>
      <c r="G1311" s="4" t="s">
        <v>26</v>
      </c>
      <c r="H1311" s="4">
        <v>24</v>
      </c>
      <c r="I1311" s="4" t="s">
        <v>24</v>
      </c>
      <c r="J1311" s="4">
        <v>0</v>
      </c>
      <c r="K1311" s="4" t="s">
        <v>27</v>
      </c>
      <c r="L1311" s="4" t="s">
        <v>35</v>
      </c>
      <c r="M1311" s="4">
        <v>59</v>
      </c>
      <c r="P1311" s="5">
        <v>45255</v>
      </c>
      <c r="Q1311" s="6">
        <v>67.039067931690994</v>
      </c>
      <c r="R1311" s="4">
        <v>0</v>
      </c>
      <c r="S1311" s="4" t="str" cm="1">
        <f t="array" ref="S1311">_xlfn.IFS(R1311=0,"None",R1311&lt;3,"Low",R1311&lt;6,"Medium",R1311&lt;=10,"High")</f>
        <v>None</v>
      </c>
      <c r="T1311" s="4" t="str" cm="1">
        <f t="array" ref="T1311">_xlfn.IFS(M1311&lt;=20,"Low",M1311&lt;=50,"Medium",M1311&lt;=90,"High")</f>
        <v>High</v>
      </c>
      <c r="U1311" s="7">
        <f>Datos_Limpios[[#This Row],[Number of Complaints or Support]]/Datos_Limpios[[#This Row],[Account Length (in months)]]</f>
        <v>0</v>
      </c>
      <c r="V1311" s="4" t="str" cm="1">
        <f t="array" ref="V1311">_xlfn.IFS(H1311&lt;30,"Under 30",H1311&lt;66,"Middle Age",H1311&gt;=66,"Senior")</f>
        <v>Under 30</v>
      </c>
      <c r="W1311" s="4" t="s">
        <v>40</v>
      </c>
    </row>
    <row r="1312" spans="1:23" x14ac:dyDescent="0.3">
      <c r="A1312" s="4" t="s">
        <v>1427</v>
      </c>
      <c r="B1312" s="4" t="s">
        <v>24</v>
      </c>
      <c r="C1312" s="4">
        <v>9</v>
      </c>
      <c r="D1312" s="4">
        <v>0</v>
      </c>
      <c r="E1312" s="4" t="s">
        <v>24</v>
      </c>
      <c r="F1312" s="4" t="s">
        <v>124</v>
      </c>
      <c r="G1312" s="4" t="s">
        <v>26</v>
      </c>
      <c r="H1312" s="4">
        <v>61</v>
      </c>
      <c r="I1312" s="4" t="s">
        <v>24</v>
      </c>
      <c r="J1312" s="4">
        <v>0</v>
      </c>
      <c r="K1312" s="4" t="s">
        <v>27</v>
      </c>
      <c r="L1312" s="4" t="s">
        <v>28</v>
      </c>
      <c r="M1312" s="4">
        <v>9</v>
      </c>
      <c r="P1312" s="5">
        <v>44372</v>
      </c>
      <c r="Q1312" s="6">
        <v>7.2578013358799538</v>
      </c>
      <c r="R1312" s="4">
        <v>6</v>
      </c>
      <c r="S1312" s="4" t="str" cm="1">
        <f t="array" ref="S1312">_xlfn.IFS(R1312=0,"None",R1312&lt;3,"Low",R1312&lt;6,"Medium",R1312&lt;=10,"High")</f>
        <v>High</v>
      </c>
      <c r="T1312" s="4" t="str" cm="1">
        <f t="array" ref="T1312">_xlfn.IFS(M1312&lt;=20,"Low",M1312&lt;=50,"Medium",M1312&lt;=90,"High")</f>
        <v>Low</v>
      </c>
      <c r="U1312" s="7">
        <f>Datos_Limpios[[#This Row],[Number of Complaints or Support]]/Datos_Limpios[[#This Row],[Account Length (in months)]]</f>
        <v>0.66666666666666663</v>
      </c>
      <c r="V1312" s="4" t="str" cm="1">
        <f t="array" ref="V1312">_xlfn.IFS(H1312&lt;30,"Under 30",H1312&lt;66,"Middle Age",H1312&gt;=66,"Senior")</f>
        <v>Middle Age</v>
      </c>
      <c r="W1312" s="4" t="s">
        <v>43</v>
      </c>
    </row>
    <row r="1313" spans="1:23" x14ac:dyDescent="0.3">
      <c r="A1313" s="4" t="s">
        <v>1428</v>
      </c>
      <c r="B1313" s="4" t="s">
        <v>31</v>
      </c>
      <c r="C1313" s="4">
        <v>7</v>
      </c>
      <c r="D1313" s="4">
        <v>2</v>
      </c>
      <c r="E1313" s="4" t="s">
        <v>31</v>
      </c>
      <c r="F1313" s="4" t="s">
        <v>209</v>
      </c>
      <c r="G1313" s="4" t="s">
        <v>33</v>
      </c>
      <c r="H1313" s="4">
        <v>24</v>
      </c>
      <c r="I1313" s="4" t="s">
        <v>24</v>
      </c>
      <c r="J1313" s="4">
        <v>0</v>
      </c>
      <c r="K1313" s="4" t="s">
        <v>34</v>
      </c>
      <c r="L1313" s="4" t="s">
        <v>35</v>
      </c>
      <c r="M1313" s="4">
        <v>18</v>
      </c>
      <c r="N1313" s="4" t="s">
        <v>38</v>
      </c>
      <c r="O1313" s="4" t="s">
        <v>181</v>
      </c>
      <c r="P1313" s="5">
        <v>44880</v>
      </c>
      <c r="Q1313" s="6">
        <v>18.97972275881401</v>
      </c>
      <c r="R1313" s="4">
        <v>0</v>
      </c>
      <c r="S1313" s="4" t="str" cm="1">
        <f t="array" ref="S1313">_xlfn.IFS(R1313=0,"None",R1313&lt;3,"Low",R1313&lt;6,"Medium",R1313&lt;=10,"High")</f>
        <v>None</v>
      </c>
      <c r="T1313" s="4" t="str" cm="1">
        <f t="array" ref="T1313">_xlfn.IFS(M1313&lt;=20,"Low",M1313&lt;=50,"Medium",M1313&lt;=90,"High")</f>
        <v>Low</v>
      </c>
      <c r="U1313" s="7">
        <f>Datos_Limpios[[#This Row],[Number of Complaints or Support]]/Datos_Limpios[[#This Row],[Account Length (in months)]]</f>
        <v>0</v>
      </c>
      <c r="V1313" s="4" t="str" cm="1">
        <f t="array" ref="V1313">_xlfn.IFS(H1313&lt;30,"Under 30",H1313&lt;66,"Middle Age",H1313&gt;=66,"Senior")</f>
        <v>Under 30</v>
      </c>
      <c r="W1313" s="4" t="s">
        <v>40</v>
      </c>
    </row>
    <row r="1314" spans="1:23" x14ac:dyDescent="0.3">
      <c r="A1314" s="4" t="s">
        <v>1429</v>
      </c>
      <c r="B1314" s="4" t="s">
        <v>24</v>
      </c>
      <c r="C1314" s="4">
        <v>59</v>
      </c>
      <c r="D1314" s="4">
        <v>0</v>
      </c>
      <c r="E1314" s="4" t="s">
        <v>31</v>
      </c>
      <c r="F1314" s="4" t="s">
        <v>72</v>
      </c>
      <c r="G1314" s="4" t="s">
        <v>26</v>
      </c>
      <c r="H1314" s="4">
        <v>49</v>
      </c>
      <c r="I1314" s="4" t="s">
        <v>24</v>
      </c>
      <c r="J1314" s="4">
        <v>0</v>
      </c>
      <c r="K1314" s="4" t="s">
        <v>34</v>
      </c>
      <c r="L1314" s="4" t="s">
        <v>35</v>
      </c>
      <c r="M1314" s="4">
        <v>43</v>
      </c>
      <c r="P1314" s="5">
        <v>44887</v>
      </c>
      <c r="Q1314" s="6">
        <v>41.49997946514479</v>
      </c>
      <c r="R1314" s="4">
        <v>0</v>
      </c>
      <c r="S1314" s="4" t="str" cm="1">
        <f t="array" ref="S1314">_xlfn.IFS(R1314=0,"None",R1314&lt;3,"Low",R1314&lt;6,"Medium",R1314&lt;=10,"High")</f>
        <v>None</v>
      </c>
      <c r="T1314" s="4" t="str" cm="1">
        <f t="array" ref="T1314">_xlfn.IFS(M1314&lt;=20,"Low",M1314&lt;=50,"Medium",M1314&lt;=90,"High")</f>
        <v>Medium</v>
      </c>
      <c r="U1314" s="7">
        <f>Datos_Limpios[[#This Row],[Number of Complaints or Support]]/Datos_Limpios[[#This Row],[Account Length (in months)]]</f>
        <v>0</v>
      </c>
      <c r="V1314" s="4" t="str" cm="1">
        <f t="array" ref="V1314">_xlfn.IFS(H1314&lt;30,"Under 30",H1314&lt;66,"Middle Age",H1314&gt;=66,"Senior")</f>
        <v>Middle Age</v>
      </c>
      <c r="W1314" s="4" t="s">
        <v>29</v>
      </c>
    </row>
    <row r="1315" spans="1:23" x14ac:dyDescent="0.3">
      <c r="A1315" s="4" t="s">
        <v>1430</v>
      </c>
      <c r="B1315" s="4" t="s">
        <v>24</v>
      </c>
      <c r="C1315" s="4">
        <v>3</v>
      </c>
      <c r="D1315" s="4">
        <v>0</v>
      </c>
      <c r="E1315" s="4" t="s">
        <v>24</v>
      </c>
      <c r="F1315" s="4" t="s">
        <v>49</v>
      </c>
      <c r="G1315" s="4" t="s">
        <v>26</v>
      </c>
      <c r="H1315" s="4">
        <v>79</v>
      </c>
      <c r="I1315" s="4" t="s">
        <v>24</v>
      </c>
      <c r="J1315" s="4">
        <v>0</v>
      </c>
      <c r="K1315" s="4" t="s">
        <v>34</v>
      </c>
      <c r="L1315" s="4" t="s">
        <v>28</v>
      </c>
      <c r="M1315" s="4">
        <v>39</v>
      </c>
      <c r="P1315" s="5">
        <v>45090</v>
      </c>
      <c r="Q1315" s="6">
        <v>42.711265988218209</v>
      </c>
      <c r="R1315" s="4">
        <v>8</v>
      </c>
      <c r="S1315" s="4" t="str" cm="1">
        <f t="array" ref="S1315">_xlfn.IFS(R1315=0,"None",R1315&lt;3,"Low",R1315&lt;6,"Medium",R1315&lt;=10,"High")</f>
        <v>High</v>
      </c>
      <c r="T1315" s="4" t="str" cm="1">
        <f t="array" ref="T1315">_xlfn.IFS(M1315&lt;=20,"Low",M1315&lt;=50,"Medium",M1315&lt;=90,"High")</f>
        <v>Medium</v>
      </c>
      <c r="U1315" s="7">
        <f>Datos_Limpios[[#This Row],[Number of Complaints or Support]]/Datos_Limpios[[#This Row],[Account Length (in months)]]</f>
        <v>2.6666666666666665</v>
      </c>
      <c r="V1315" s="4" t="str" cm="1">
        <f t="array" ref="V1315">_xlfn.IFS(H1315&lt;30,"Under 30",H1315&lt;66,"Middle Age",H1315&gt;=66,"Senior")</f>
        <v>Senior</v>
      </c>
      <c r="W1315" s="4" t="s">
        <v>29</v>
      </c>
    </row>
    <row r="1316" spans="1:23" x14ac:dyDescent="0.3">
      <c r="A1316" s="4" t="s">
        <v>1431</v>
      </c>
      <c r="B1316" s="4" t="s">
        <v>31</v>
      </c>
      <c r="C1316" s="4">
        <v>17</v>
      </c>
      <c r="D1316" s="4">
        <v>1</v>
      </c>
      <c r="E1316" s="4" t="s">
        <v>31</v>
      </c>
      <c r="F1316" s="4" t="s">
        <v>209</v>
      </c>
      <c r="G1316" s="4" t="s">
        <v>26</v>
      </c>
      <c r="H1316" s="4">
        <v>37</v>
      </c>
      <c r="I1316" s="4" t="s">
        <v>24</v>
      </c>
      <c r="J1316" s="4">
        <v>0</v>
      </c>
      <c r="K1316" s="4" t="s">
        <v>27</v>
      </c>
      <c r="L1316" s="4" t="s">
        <v>35</v>
      </c>
      <c r="M1316" s="4">
        <v>51</v>
      </c>
      <c r="N1316" s="4" t="s">
        <v>38</v>
      </c>
      <c r="O1316" s="4" t="s">
        <v>225</v>
      </c>
      <c r="P1316" s="5">
        <v>43926</v>
      </c>
      <c r="Q1316" s="6">
        <v>47.34994769143217</v>
      </c>
      <c r="R1316" s="4">
        <v>0</v>
      </c>
      <c r="S1316" s="4" t="str" cm="1">
        <f t="array" ref="S1316">_xlfn.IFS(R1316=0,"None",R1316&lt;3,"Low",R1316&lt;6,"Medium",R1316&lt;=10,"High")</f>
        <v>None</v>
      </c>
      <c r="T1316" s="4" t="str" cm="1">
        <f t="array" ref="T1316">_xlfn.IFS(M1316&lt;=20,"Low",M1316&lt;=50,"Medium",M1316&lt;=90,"High")</f>
        <v>High</v>
      </c>
      <c r="U1316" s="7">
        <f>Datos_Limpios[[#This Row],[Number of Complaints or Support]]/Datos_Limpios[[#This Row],[Account Length (in months)]]</f>
        <v>0</v>
      </c>
      <c r="V1316" s="4" t="str" cm="1">
        <f t="array" ref="V1316">_xlfn.IFS(H1316&lt;30,"Under 30",H1316&lt;66,"Middle Age",H1316&gt;=66,"Senior")</f>
        <v>Middle Age</v>
      </c>
      <c r="W1316" s="4" t="s">
        <v>40</v>
      </c>
    </row>
    <row r="1317" spans="1:23" x14ac:dyDescent="0.3">
      <c r="A1317" s="4" t="s">
        <v>1432</v>
      </c>
      <c r="B1317" s="4" t="s">
        <v>24</v>
      </c>
      <c r="C1317" s="4">
        <v>1</v>
      </c>
      <c r="D1317" s="4">
        <v>0</v>
      </c>
      <c r="E1317" s="4" t="s">
        <v>24</v>
      </c>
      <c r="F1317" s="4" t="s">
        <v>45</v>
      </c>
      <c r="G1317" s="4" t="s">
        <v>26</v>
      </c>
      <c r="H1317" s="4">
        <v>64</v>
      </c>
      <c r="I1317" s="4" t="s">
        <v>24</v>
      </c>
      <c r="J1317" s="4">
        <v>0</v>
      </c>
      <c r="K1317" s="4" t="s">
        <v>27</v>
      </c>
      <c r="L1317" s="4" t="s">
        <v>35</v>
      </c>
      <c r="M1317" s="4">
        <v>13</v>
      </c>
      <c r="P1317" s="5">
        <v>44639</v>
      </c>
      <c r="Q1317" s="6">
        <v>11.80955350606312</v>
      </c>
      <c r="R1317" s="4">
        <v>6</v>
      </c>
      <c r="S1317" s="4" t="str" cm="1">
        <f t="array" ref="S1317">_xlfn.IFS(R1317=0,"None",R1317&lt;3,"Low",R1317&lt;6,"Medium",R1317&lt;=10,"High")</f>
        <v>High</v>
      </c>
      <c r="T1317" s="4" t="str" cm="1">
        <f t="array" ref="T1317">_xlfn.IFS(M1317&lt;=20,"Low",M1317&lt;=50,"Medium",M1317&lt;=90,"High")</f>
        <v>Low</v>
      </c>
      <c r="U1317" s="7">
        <f>Datos_Limpios[[#This Row],[Number of Complaints or Support]]/Datos_Limpios[[#This Row],[Account Length (in months)]]</f>
        <v>6</v>
      </c>
      <c r="V1317" s="4" t="str" cm="1">
        <f t="array" ref="V1317">_xlfn.IFS(H1317&lt;30,"Under 30",H1317&lt;66,"Middle Age",H1317&gt;=66,"Senior")</f>
        <v>Middle Age</v>
      </c>
      <c r="W1317" s="4" t="s">
        <v>47</v>
      </c>
    </row>
    <row r="1318" spans="1:23" x14ac:dyDescent="0.3">
      <c r="A1318" s="4" t="s">
        <v>1433</v>
      </c>
      <c r="B1318" s="4" t="s">
        <v>31</v>
      </c>
      <c r="C1318" s="4">
        <v>9</v>
      </c>
      <c r="D1318" s="4">
        <v>0</v>
      </c>
      <c r="E1318" s="4" t="s">
        <v>31</v>
      </c>
      <c r="F1318" s="4" t="s">
        <v>95</v>
      </c>
      <c r="G1318" s="4" t="s">
        <v>33</v>
      </c>
      <c r="H1318" s="4">
        <v>70</v>
      </c>
      <c r="I1318" s="4" t="s">
        <v>24</v>
      </c>
      <c r="J1318" s="4">
        <v>0</v>
      </c>
      <c r="K1318" s="4" t="s">
        <v>27</v>
      </c>
      <c r="L1318" s="4" t="s">
        <v>35</v>
      </c>
      <c r="M1318" s="4">
        <v>55</v>
      </c>
      <c r="N1318" s="4" t="s">
        <v>66</v>
      </c>
      <c r="O1318" s="4" t="s">
        <v>317</v>
      </c>
      <c r="P1318" s="5">
        <v>45117</v>
      </c>
      <c r="Q1318" s="6">
        <v>44.141268072792073</v>
      </c>
      <c r="R1318" s="4">
        <v>8</v>
      </c>
      <c r="S1318" s="4" t="str" cm="1">
        <f t="array" ref="S1318">_xlfn.IFS(R1318=0,"None",R1318&lt;3,"Low",R1318&lt;6,"Medium",R1318&lt;=10,"High")</f>
        <v>High</v>
      </c>
      <c r="T1318" s="4" t="str" cm="1">
        <f t="array" ref="T1318">_xlfn.IFS(M1318&lt;=20,"Low",M1318&lt;=50,"Medium",M1318&lt;=90,"High")</f>
        <v>High</v>
      </c>
      <c r="U1318" s="7">
        <f>Datos_Limpios[[#This Row],[Number of Complaints or Support]]/Datos_Limpios[[#This Row],[Account Length (in months)]]</f>
        <v>0.88888888888888884</v>
      </c>
      <c r="V1318" s="4" t="str" cm="1">
        <f t="array" ref="V1318">_xlfn.IFS(H1318&lt;30,"Under 30",H1318&lt;66,"Middle Age",H1318&gt;=66,"Senior")</f>
        <v>Senior</v>
      </c>
      <c r="W1318" s="4" t="s">
        <v>47</v>
      </c>
    </row>
    <row r="1319" spans="1:23" x14ac:dyDescent="0.3">
      <c r="A1319" s="4" t="s">
        <v>1434</v>
      </c>
      <c r="B1319" s="4" t="s">
        <v>31</v>
      </c>
      <c r="C1319" s="4">
        <v>73</v>
      </c>
      <c r="D1319" s="4">
        <v>3</v>
      </c>
      <c r="E1319" s="4" t="s">
        <v>31</v>
      </c>
      <c r="F1319" s="4" t="s">
        <v>213</v>
      </c>
      <c r="G1319" s="4" t="s">
        <v>33</v>
      </c>
      <c r="H1319" s="4">
        <v>64</v>
      </c>
      <c r="I1319" s="4" t="s">
        <v>24</v>
      </c>
      <c r="J1319" s="4">
        <v>0</v>
      </c>
      <c r="K1319" s="4" t="s">
        <v>46</v>
      </c>
      <c r="L1319" s="4" t="s">
        <v>35</v>
      </c>
      <c r="M1319" s="4">
        <v>47</v>
      </c>
      <c r="N1319" s="4" t="s">
        <v>38</v>
      </c>
      <c r="O1319" s="4" t="s">
        <v>181</v>
      </c>
      <c r="P1319" s="5">
        <v>44232</v>
      </c>
      <c r="Q1319" s="6">
        <v>39.834085757684683</v>
      </c>
      <c r="R1319" s="4">
        <v>3</v>
      </c>
      <c r="S1319" s="4" t="str" cm="1">
        <f t="array" ref="S1319">_xlfn.IFS(R1319=0,"None",R1319&lt;3,"Low",R1319&lt;6,"Medium",R1319&lt;=10,"High")</f>
        <v>Medium</v>
      </c>
      <c r="T1319" s="4" t="str" cm="1">
        <f t="array" ref="T1319">_xlfn.IFS(M1319&lt;=20,"Low",M1319&lt;=50,"Medium",M1319&lt;=90,"High")</f>
        <v>Medium</v>
      </c>
      <c r="U1319" s="7">
        <f>Datos_Limpios[[#This Row],[Number of Complaints or Support]]/Datos_Limpios[[#This Row],[Account Length (in months)]]</f>
        <v>4.1095890410958902E-2</v>
      </c>
      <c r="V1319" s="4" t="str" cm="1">
        <f t="array" ref="V1319">_xlfn.IFS(H1319&lt;30,"Under 30",H1319&lt;66,"Middle Age",H1319&gt;=66,"Senior")</f>
        <v>Middle Age</v>
      </c>
      <c r="W1319" s="4" t="s">
        <v>47</v>
      </c>
    </row>
    <row r="1320" spans="1:23" x14ac:dyDescent="0.3">
      <c r="A1320" s="4" t="s">
        <v>1435</v>
      </c>
      <c r="B1320" s="4" t="s">
        <v>31</v>
      </c>
      <c r="C1320" s="4">
        <v>1</v>
      </c>
      <c r="D1320" s="4">
        <v>0</v>
      </c>
      <c r="E1320" s="4" t="s">
        <v>31</v>
      </c>
      <c r="F1320" s="4" t="s">
        <v>42</v>
      </c>
      <c r="G1320" s="4" t="s">
        <v>26</v>
      </c>
      <c r="H1320" s="4">
        <v>29</v>
      </c>
      <c r="I1320" s="4" t="s">
        <v>24</v>
      </c>
      <c r="J1320" s="4">
        <v>0</v>
      </c>
      <c r="K1320" s="4" t="s">
        <v>27</v>
      </c>
      <c r="L1320" s="4" t="s">
        <v>35</v>
      </c>
      <c r="M1320" s="4">
        <v>49</v>
      </c>
      <c r="N1320" s="4" t="s">
        <v>107</v>
      </c>
      <c r="O1320" s="4" t="s">
        <v>108</v>
      </c>
      <c r="P1320" s="5">
        <v>44246</v>
      </c>
      <c r="Q1320" s="6">
        <v>43.730008650236307</v>
      </c>
      <c r="R1320" s="4">
        <v>2</v>
      </c>
      <c r="S1320" s="4" t="str" cm="1">
        <f t="array" ref="S1320">_xlfn.IFS(R1320=0,"None",R1320&lt;3,"Low",R1320&lt;6,"Medium",R1320&lt;=10,"High")</f>
        <v>Low</v>
      </c>
      <c r="T1320" s="4" t="str" cm="1">
        <f t="array" ref="T1320">_xlfn.IFS(M1320&lt;=20,"Low",M1320&lt;=50,"Medium",M1320&lt;=90,"High")</f>
        <v>Medium</v>
      </c>
      <c r="U1320" s="7">
        <f>Datos_Limpios[[#This Row],[Number of Complaints or Support]]/Datos_Limpios[[#This Row],[Account Length (in months)]]</f>
        <v>2</v>
      </c>
      <c r="V1320" s="4" t="str" cm="1">
        <f t="array" ref="V1320">_xlfn.IFS(H1320&lt;30,"Under 30",H1320&lt;66,"Middle Age",H1320&gt;=66,"Senior")</f>
        <v>Under 30</v>
      </c>
      <c r="W1320" s="4" t="s">
        <v>43</v>
      </c>
    </row>
    <row r="1321" spans="1:23" x14ac:dyDescent="0.3">
      <c r="A1321" s="4" t="s">
        <v>1436</v>
      </c>
      <c r="B1321" s="4" t="s">
        <v>24</v>
      </c>
      <c r="C1321" s="4">
        <v>41</v>
      </c>
      <c r="D1321" s="4">
        <v>0</v>
      </c>
      <c r="E1321" s="4" t="s">
        <v>31</v>
      </c>
      <c r="F1321" s="4" t="s">
        <v>58</v>
      </c>
      <c r="G1321" s="4" t="s">
        <v>26</v>
      </c>
      <c r="H1321" s="4">
        <v>36</v>
      </c>
      <c r="I1321" s="4" t="s">
        <v>31</v>
      </c>
      <c r="J1321" s="4">
        <v>4</v>
      </c>
      <c r="K1321" s="4" t="s">
        <v>27</v>
      </c>
      <c r="L1321" s="4" t="s">
        <v>35</v>
      </c>
      <c r="M1321" s="4">
        <v>39</v>
      </c>
      <c r="P1321" s="5">
        <v>44232</v>
      </c>
      <c r="Q1321" s="6">
        <v>36.820922544104612</v>
      </c>
      <c r="R1321" s="4">
        <v>1</v>
      </c>
      <c r="S1321" s="4" t="str" cm="1">
        <f t="array" ref="S1321">_xlfn.IFS(R1321=0,"None",R1321&lt;3,"Low",R1321&lt;6,"Medium",R1321&lt;=10,"High")</f>
        <v>Low</v>
      </c>
      <c r="T1321" s="4" t="str" cm="1">
        <f t="array" ref="T1321">_xlfn.IFS(M1321&lt;=20,"Low",M1321&lt;=50,"Medium",M1321&lt;=90,"High")</f>
        <v>Medium</v>
      </c>
      <c r="U1321" s="7">
        <f>Datos_Limpios[[#This Row],[Number of Complaints or Support]]/Datos_Limpios[[#This Row],[Account Length (in months)]]</f>
        <v>2.4390243902439025E-2</v>
      </c>
      <c r="V1321" s="4" t="str" cm="1">
        <f t="array" ref="V1321">_xlfn.IFS(H1321&lt;30,"Under 30",H1321&lt;66,"Middle Age",H1321&gt;=66,"Senior")</f>
        <v>Middle Age</v>
      </c>
      <c r="W1321" s="4" t="s">
        <v>29</v>
      </c>
    </row>
    <row r="1322" spans="1:23" x14ac:dyDescent="0.3">
      <c r="A1322" s="4" t="s">
        <v>1437</v>
      </c>
      <c r="B1322" s="4" t="s">
        <v>24</v>
      </c>
      <c r="C1322" s="4">
        <v>3</v>
      </c>
      <c r="D1322" s="4">
        <v>2</v>
      </c>
      <c r="E1322" s="4" t="s">
        <v>31</v>
      </c>
      <c r="F1322" s="4" t="s">
        <v>173</v>
      </c>
      <c r="G1322" s="4" t="s">
        <v>33</v>
      </c>
      <c r="H1322" s="4">
        <v>28</v>
      </c>
      <c r="I1322" s="4" t="s">
        <v>24</v>
      </c>
      <c r="J1322" s="4">
        <v>0</v>
      </c>
      <c r="K1322" s="4" t="s">
        <v>27</v>
      </c>
      <c r="L1322" s="4" t="s">
        <v>35</v>
      </c>
      <c r="M1322" s="4">
        <v>16</v>
      </c>
      <c r="P1322" s="5">
        <v>44070</v>
      </c>
      <c r="Q1322" s="6">
        <v>17.23948699086694</v>
      </c>
      <c r="R1322" s="4">
        <v>6</v>
      </c>
      <c r="S1322" s="4" t="str" cm="1">
        <f t="array" ref="S1322">_xlfn.IFS(R1322=0,"None",R1322&lt;3,"Low",R1322&lt;6,"Medium",R1322&lt;=10,"High")</f>
        <v>High</v>
      </c>
      <c r="T1322" s="4" t="str" cm="1">
        <f t="array" ref="T1322">_xlfn.IFS(M1322&lt;=20,"Low",M1322&lt;=50,"Medium",M1322&lt;=90,"High")</f>
        <v>Low</v>
      </c>
      <c r="U1322" s="7">
        <f>Datos_Limpios[[#This Row],[Number of Complaints or Support]]/Datos_Limpios[[#This Row],[Account Length (in months)]]</f>
        <v>2</v>
      </c>
      <c r="V1322" s="4" t="str" cm="1">
        <f t="array" ref="V1322">_xlfn.IFS(H1322&lt;30,"Under 30",H1322&lt;66,"Middle Age",H1322&gt;=66,"Senior")</f>
        <v>Under 30</v>
      </c>
      <c r="W1322" s="4" t="s">
        <v>43</v>
      </c>
    </row>
    <row r="1323" spans="1:23" x14ac:dyDescent="0.3">
      <c r="A1323" s="4" t="s">
        <v>1438</v>
      </c>
      <c r="B1323" s="4" t="s">
        <v>31</v>
      </c>
      <c r="C1323" s="4">
        <v>52</v>
      </c>
      <c r="D1323" s="4">
        <v>3</v>
      </c>
      <c r="E1323" s="4" t="s">
        <v>31</v>
      </c>
      <c r="F1323" s="4" t="s">
        <v>85</v>
      </c>
      <c r="G1323" s="4" t="s">
        <v>26</v>
      </c>
      <c r="H1323" s="4">
        <v>56</v>
      </c>
      <c r="I1323" s="4" t="s">
        <v>24</v>
      </c>
      <c r="J1323" s="4">
        <v>0</v>
      </c>
      <c r="K1323" s="4" t="s">
        <v>34</v>
      </c>
      <c r="L1323" s="4" t="s">
        <v>35</v>
      </c>
      <c r="M1323" s="4">
        <v>49</v>
      </c>
      <c r="N1323" s="4" t="s">
        <v>107</v>
      </c>
      <c r="O1323" s="4" t="s">
        <v>220</v>
      </c>
      <c r="P1323" s="5">
        <v>45275</v>
      </c>
      <c r="Q1323" s="6">
        <v>45.146881320386093</v>
      </c>
      <c r="R1323" s="4">
        <v>5</v>
      </c>
      <c r="S1323" s="4" t="str" cm="1">
        <f t="array" ref="S1323">_xlfn.IFS(R1323=0,"None",R1323&lt;3,"Low",R1323&lt;6,"Medium",R1323&lt;=10,"High")</f>
        <v>Medium</v>
      </c>
      <c r="T1323" s="4" t="str" cm="1">
        <f t="array" ref="T1323">_xlfn.IFS(M1323&lt;=20,"Low",M1323&lt;=50,"Medium",M1323&lt;=90,"High")</f>
        <v>Medium</v>
      </c>
      <c r="U1323" s="7">
        <f>Datos_Limpios[[#This Row],[Number of Complaints or Support]]/Datos_Limpios[[#This Row],[Account Length (in months)]]</f>
        <v>9.6153846153846159E-2</v>
      </c>
      <c r="V1323" s="4" t="str" cm="1">
        <f t="array" ref="V1323">_xlfn.IFS(H1323&lt;30,"Under 30",H1323&lt;66,"Middle Age",H1323&gt;=66,"Senior")</f>
        <v>Middle Age</v>
      </c>
      <c r="W1323" s="4" t="s">
        <v>43</v>
      </c>
    </row>
    <row r="1324" spans="1:23" x14ac:dyDescent="0.3">
      <c r="A1324" s="4" t="s">
        <v>1439</v>
      </c>
      <c r="B1324" s="4" t="s">
        <v>24</v>
      </c>
      <c r="C1324" s="4">
        <v>14</v>
      </c>
      <c r="D1324" s="4">
        <v>0</v>
      </c>
      <c r="E1324" s="4" t="s">
        <v>24</v>
      </c>
      <c r="F1324" s="4" t="s">
        <v>25</v>
      </c>
      <c r="G1324" s="4" t="s">
        <v>33</v>
      </c>
      <c r="H1324" s="4">
        <v>25</v>
      </c>
      <c r="I1324" s="4" t="s">
        <v>24</v>
      </c>
      <c r="J1324" s="4">
        <v>0</v>
      </c>
      <c r="K1324" s="4" t="s">
        <v>34</v>
      </c>
      <c r="L1324" s="4" t="s">
        <v>35</v>
      </c>
      <c r="M1324" s="4">
        <v>11</v>
      </c>
      <c r="P1324" s="5">
        <v>44718</v>
      </c>
      <c r="Q1324" s="6">
        <v>11.134268240529879</v>
      </c>
      <c r="R1324" s="4">
        <v>8</v>
      </c>
      <c r="S1324" s="4" t="str" cm="1">
        <f t="array" ref="S1324">_xlfn.IFS(R1324=0,"None",R1324&lt;3,"Low",R1324&lt;6,"Medium",R1324&lt;=10,"High")</f>
        <v>High</v>
      </c>
      <c r="T1324" s="4" t="str" cm="1">
        <f t="array" ref="T1324">_xlfn.IFS(M1324&lt;=20,"Low",M1324&lt;=50,"Medium",M1324&lt;=90,"High")</f>
        <v>Low</v>
      </c>
      <c r="U1324" s="7">
        <f>Datos_Limpios[[#This Row],[Number of Complaints or Support]]/Datos_Limpios[[#This Row],[Account Length (in months)]]</f>
        <v>0.5714285714285714</v>
      </c>
      <c r="V1324" s="4" t="str" cm="1">
        <f t="array" ref="V1324">_xlfn.IFS(H1324&lt;30,"Under 30",H1324&lt;66,"Middle Age",H1324&gt;=66,"Senior")</f>
        <v>Under 30</v>
      </c>
      <c r="W1324" s="4" t="s">
        <v>29</v>
      </c>
    </row>
    <row r="1325" spans="1:23" x14ac:dyDescent="0.3">
      <c r="A1325" s="4" t="s">
        <v>1440</v>
      </c>
      <c r="B1325" s="4" t="s">
        <v>24</v>
      </c>
      <c r="C1325" s="4">
        <v>33</v>
      </c>
      <c r="D1325" s="4">
        <v>0</v>
      </c>
      <c r="E1325" s="4" t="s">
        <v>31</v>
      </c>
      <c r="F1325" s="4" t="s">
        <v>104</v>
      </c>
      <c r="G1325" s="4" t="s">
        <v>26</v>
      </c>
      <c r="H1325" s="4">
        <v>61</v>
      </c>
      <c r="I1325" s="4" t="s">
        <v>24</v>
      </c>
      <c r="J1325" s="4">
        <v>0</v>
      </c>
      <c r="K1325" s="4" t="s">
        <v>27</v>
      </c>
      <c r="L1325" s="4" t="s">
        <v>35</v>
      </c>
      <c r="M1325" s="4">
        <v>24</v>
      </c>
      <c r="P1325" s="5">
        <v>43927</v>
      </c>
      <c r="Q1325" s="6">
        <v>20.441009170357692</v>
      </c>
      <c r="R1325" s="4">
        <v>10</v>
      </c>
      <c r="S1325" s="4" t="str" cm="1">
        <f t="array" ref="S1325">_xlfn.IFS(R1325=0,"None",R1325&lt;3,"Low",R1325&lt;6,"Medium",R1325&lt;=10,"High")</f>
        <v>High</v>
      </c>
      <c r="T1325" s="4" t="str" cm="1">
        <f t="array" ref="T1325">_xlfn.IFS(M1325&lt;=20,"Low",M1325&lt;=50,"Medium",M1325&lt;=90,"High")</f>
        <v>Medium</v>
      </c>
      <c r="U1325" s="7">
        <f>Datos_Limpios[[#This Row],[Number of Complaints or Support]]/Datos_Limpios[[#This Row],[Account Length (in months)]]</f>
        <v>0.30303030303030304</v>
      </c>
      <c r="V1325" s="4" t="str" cm="1">
        <f t="array" ref="V1325">_xlfn.IFS(H1325&lt;30,"Under 30",H1325&lt;66,"Middle Age",H1325&gt;=66,"Senior")</f>
        <v>Middle Age</v>
      </c>
      <c r="W1325" s="4" t="s">
        <v>43</v>
      </c>
    </row>
    <row r="1326" spans="1:23" x14ac:dyDescent="0.3">
      <c r="A1326" s="4" t="s">
        <v>1441</v>
      </c>
      <c r="B1326" s="4" t="s">
        <v>24</v>
      </c>
      <c r="C1326" s="4">
        <v>70</v>
      </c>
      <c r="D1326" s="4">
        <v>0</v>
      </c>
      <c r="E1326" s="4" t="s">
        <v>31</v>
      </c>
      <c r="F1326" s="4" t="s">
        <v>45</v>
      </c>
      <c r="G1326" s="4" t="s">
        <v>26</v>
      </c>
      <c r="H1326" s="4">
        <v>28</v>
      </c>
      <c r="I1326" s="4" t="s">
        <v>31</v>
      </c>
      <c r="J1326" s="4">
        <v>2</v>
      </c>
      <c r="K1326" s="4" t="s">
        <v>46</v>
      </c>
      <c r="L1326" s="4" t="s">
        <v>35</v>
      </c>
      <c r="M1326" s="4">
        <v>30</v>
      </c>
      <c r="P1326" s="5">
        <v>44837</v>
      </c>
      <c r="Q1326" s="6">
        <v>34.690222528526867</v>
      </c>
      <c r="R1326" s="4">
        <v>9</v>
      </c>
      <c r="S1326" s="4" t="str" cm="1">
        <f t="array" ref="S1326">_xlfn.IFS(R1326=0,"None",R1326&lt;3,"Low",R1326&lt;6,"Medium",R1326&lt;=10,"High")</f>
        <v>High</v>
      </c>
      <c r="T1326" s="4" t="str" cm="1">
        <f t="array" ref="T1326">_xlfn.IFS(M1326&lt;=20,"Low",M1326&lt;=50,"Medium",M1326&lt;=90,"High")</f>
        <v>Medium</v>
      </c>
      <c r="U1326" s="7">
        <f>Datos_Limpios[[#This Row],[Number of Complaints or Support]]/Datos_Limpios[[#This Row],[Account Length (in months)]]</f>
        <v>0.12857142857142856</v>
      </c>
      <c r="V1326" s="4" t="str" cm="1">
        <f t="array" ref="V1326">_xlfn.IFS(H1326&lt;30,"Under 30",H1326&lt;66,"Middle Age",H1326&gt;=66,"Senior")</f>
        <v>Under 30</v>
      </c>
      <c r="W1326" s="4" t="s">
        <v>47</v>
      </c>
    </row>
    <row r="1327" spans="1:23" x14ac:dyDescent="0.3">
      <c r="A1327" s="4" t="s">
        <v>1442</v>
      </c>
      <c r="B1327" s="4" t="s">
        <v>24</v>
      </c>
      <c r="C1327" s="4">
        <v>69</v>
      </c>
      <c r="D1327" s="4">
        <v>0</v>
      </c>
      <c r="E1327" s="4" t="s">
        <v>31</v>
      </c>
      <c r="F1327" s="4" t="s">
        <v>222</v>
      </c>
      <c r="G1327" s="4" t="s">
        <v>33</v>
      </c>
      <c r="H1327" s="4">
        <v>34</v>
      </c>
      <c r="I1327" s="4" t="s">
        <v>31</v>
      </c>
      <c r="J1327" s="4">
        <v>2</v>
      </c>
      <c r="K1327" s="4" t="s">
        <v>46</v>
      </c>
      <c r="L1327" s="4" t="s">
        <v>28</v>
      </c>
      <c r="M1327" s="4">
        <v>44</v>
      </c>
      <c r="P1327" s="5">
        <v>45218</v>
      </c>
      <c r="Q1327" s="6">
        <v>46.56614194707722</v>
      </c>
      <c r="R1327" s="4">
        <v>6</v>
      </c>
      <c r="S1327" s="4" t="str" cm="1">
        <f t="array" ref="S1327">_xlfn.IFS(R1327=0,"None",R1327&lt;3,"Low",R1327&lt;6,"Medium",R1327&lt;=10,"High")</f>
        <v>High</v>
      </c>
      <c r="T1327" s="4" t="str" cm="1">
        <f t="array" ref="T1327">_xlfn.IFS(M1327&lt;=20,"Low",M1327&lt;=50,"Medium",M1327&lt;=90,"High")</f>
        <v>Medium</v>
      </c>
      <c r="U1327" s="7">
        <f>Datos_Limpios[[#This Row],[Number of Complaints or Support]]/Datos_Limpios[[#This Row],[Account Length (in months)]]</f>
        <v>8.6956521739130432E-2</v>
      </c>
      <c r="V1327" s="4" t="str" cm="1">
        <f t="array" ref="V1327">_xlfn.IFS(H1327&lt;30,"Under 30",H1327&lt;66,"Middle Age",H1327&gt;=66,"Senior")</f>
        <v>Middle Age</v>
      </c>
      <c r="W1327" s="4" t="s">
        <v>29</v>
      </c>
    </row>
    <row r="1328" spans="1:23" x14ac:dyDescent="0.3">
      <c r="A1328" s="4" t="s">
        <v>1443</v>
      </c>
      <c r="B1328" s="4" t="s">
        <v>31</v>
      </c>
      <c r="C1328" s="4">
        <v>4</v>
      </c>
      <c r="D1328" s="4">
        <v>5</v>
      </c>
      <c r="E1328" s="4" t="s">
        <v>31</v>
      </c>
      <c r="F1328" s="4" t="s">
        <v>74</v>
      </c>
      <c r="G1328" s="4" t="s">
        <v>26</v>
      </c>
      <c r="H1328" s="4">
        <v>45</v>
      </c>
      <c r="I1328" s="4" t="s">
        <v>24</v>
      </c>
      <c r="J1328" s="4">
        <v>0</v>
      </c>
      <c r="K1328" s="4" t="s">
        <v>27</v>
      </c>
      <c r="L1328" s="4" t="s">
        <v>35</v>
      </c>
      <c r="M1328" s="4">
        <v>41</v>
      </c>
      <c r="N1328" s="4" t="s">
        <v>38</v>
      </c>
      <c r="O1328" s="4" t="s">
        <v>125</v>
      </c>
      <c r="P1328" s="5">
        <v>44239</v>
      </c>
      <c r="Q1328" s="6">
        <v>32.815594179488443</v>
      </c>
      <c r="R1328" s="4">
        <v>8</v>
      </c>
      <c r="S1328" s="4" t="str" cm="1">
        <f t="array" ref="S1328">_xlfn.IFS(R1328=0,"None",R1328&lt;3,"Low",R1328&lt;6,"Medium",R1328&lt;=10,"High")</f>
        <v>High</v>
      </c>
      <c r="T1328" s="4" t="str" cm="1">
        <f t="array" ref="T1328">_xlfn.IFS(M1328&lt;=20,"Low",M1328&lt;=50,"Medium",M1328&lt;=90,"High")</f>
        <v>Medium</v>
      </c>
      <c r="U1328" s="7">
        <f>Datos_Limpios[[#This Row],[Number of Complaints or Support]]/Datos_Limpios[[#This Row],[Account Length (in months)]]</f>
        <v>2</v>
      </c>
      <c r="V1328" s="4" t="str" cm="1">
        <f t="array" ref="V1328">_xlfn.IFS(H1328&lt;30,"Under 30",H1328&lt;66,"Middle Age",H1328&gt;=66,"Senior")</f>
        <v>Middle Age</v>
      </c>
      <c r="W1328" s="4" t="s">
        <v>43</v>
      </c>
    </row>
    <row r="1329" spans="1:23" x14ac:dyDescent="0.3">
      <c r="A1329" s="4" t="s">
        <v>1444</v>
      </c>
      <c r="B1329" s="4" t="s">
        <v>24</v>
      </c>
      <c r="C1329" s="4">
        <v>50</v>
      </c>
      <c r="D1329" s="4">
        <v>0</v>
      </c>
      <c r="E1329" s="4" t="s">
        <v>31</v>
      </c>
      <c r="F1329" s="4" t="s">
        <v>118</v>
      </c>
      <c r="G1329" s="4" t="s">
        <v>33</v>
      </c>
      <c r="H1329" s="4">
        <v>71</v>
      </c>
      <c r="I1329" s="4" t="s">
        <v>24</v>
      </c>
      <c r="J1329" s="4">
        <v>0</v>
      </c>
      <c r="K1329" s="4" t="s">
        <v>46</v>
      </c>
      <c r="L1329" s="4" t="s">
        <v>28</v>
      </c>
      <c r="M1329" s="4">
        <v>39</v>
      </c>
      <c r="P1329" s="5">
        <v>44349</v>
      </c>
      <c r="Q1329" s="6">
        <v>31.500737584901319</v>
      </c>
      <c r="R1329" s="4">
        <v>6</v>
      </c>
      <c r="S1329" s="4" t="str" cm="1">
        <f t="array" ref="S1329">_xlfn.IFS(R1329=0,"None",R1329&lt;3,"Low",R1329&lt;6,"Medium",R1329&lt;=10,"High")</f>
        <v>High</v>
      </c>
      <c r="T1329" s="4" t="str" cm="1">
        <f t="array" ref="T1329">_xlfn.IFS(M1329&lt;=20,"Low",M1329&lt;=50,"Medium",M1329&lt;=90,"High")</f>
        <v>Medium</v>
      </c>
      <c r="U1329" s="7">
        <f>Datos_Limpios[[#This Row],[Number of Complaints or Support]]/Datos_Limpios[[#This Row],[Account Length (in months)]]</f>
        <v>0.12</v>
      </c>
      <c r="V1329" s="4" t="str" cm="1">
        <f t="array" ref="V1329">_xlfn.IFS(H1329&lt;30,"Under 30",H1329&lt;66,"Middle Age",H1329&gt;=66,"Senior")</f>
        <v>Senior</v>
      </c>
      <c r="W1329" s="4" t="s">
        <v>47</v>
      </c>
    </row>
    <row r="1330" spans="1:23" x14ac:dyDescent="0.3">
      <c r="A1330" s="4" t="s">
        <v>1445</v>
      </c>
      <c r="B1330" s="4" t="s">
        <v>31</v>
      </c>
      <c r="C1330" s="4">
        <v>1</v>
      </c>
      <c r="D1330" s="4">
        <v>0</v>
      </c>
      <c r="E1330" s="4" t="s">
        <v>31</v>
      </c>
      <c r="F1330" s="4" t="s">
        <v>157</v>
      </c>
      <c r="G1330" s="4" t="s">
        <v>33</v>
      </c>
      <c r="H1330" s="4">
        <v>26</v>
      </c>
      <c r="I1330" s="4" t="s">
        <v>24</v>
      </c>
      <c r="J1330" s="4">
        <v>0</v>
      </c>
      <c r="K1330" s="4" t="s">
        <v>27</v>
      </c>
      <c r="L1330" s="4" t="s">
        <v>35</v>
      </c>
      <c r="M1330" s="4">
        <v>52</v>
      </c>
      <c r="N1330" s="4" t="s">
        <v>66</v>
      </c>
      <c r="O1330" s="4" t="s">
        <v>122</v>
      </c>
      <c r="P1330" s="5">
        <v>44767</v>
      </c>
      <c r="Q1330" s="6">
        <v>57.300827287445777</v>
      </c>
      <c r="R1330" s="4">
        <v>6</v>
      </c>
      <c r="S1330" s="4" t="str" cm="1">
        <f t="array" ref="S1330">_xlfn.IFS(R1330=0,"None",R1330&lt;3,"Low",R1330&lt;6,"Medium",R1330&lt;=10,"High")</f>
        <v>High</v>
      </c>
      <c r="T1330" s="4" t="str" cm="1">
        <f t="array" ref="T1330">_xlfn.IFS(M1330&lt;=20,"Low",M1330&lt;=50,"Medium",M1330&lt;=90,"High")</f>
        <v>High</v>
      </c>
      <c r="U1330" s="7">
        <f>Datos_Limpios[[#This Row],[Number of Complaints or Support]]/Datos_Limpios[[#This Row],[Account Length (in months)]]</f>
        <v>6</v>
      </c>
      <c r="V1330" s="4" t="str" cm="1">
        <f t="array" ref="V1330">_xlfn.IFS(H1330&lt;30,"Under 30",H1330&lt;66,"Middle Age",H1330&gt;=66,"Senior")</f>
        <v>Under 30</v>
      </c>
      <c r="W1330" s="4" t="s">
        <v>47</v>
      </c>
    </row>
    <row r="1331" spans="1:23" x14ac:dyDescent="0.3">
      <c r="A1331" s="4" t="s">
        <v>1446</v>
      </c>
      <c r="B1331" s="4" t="s">
        <v>24</v>
      </c>
      <c r="C1331" s="4">
        <v>62</v>
      </c>
      <c r="D1331" s="4">
        <v>0</v>
      </c>
      <c r="E1331" s="4" t="s">
        <v>24</v>
      </c>
      <c r="F1331" s="4" t="s">
        <v>262</v>
      </c>
      <c r="G1331" s="4" t="s">
        <v>26</v>
      </c>
      <c r="H1331" s="4">
        <v>44</v>
      </c>
      <c r="I1331" s="4" t="s">
        <v>31</v>
      </c>
      <c r="J1331" s="4">
        <v>4</v>
      </c>
      <c r="K1331" s="4" t="s">
        <v>46</v>
      </c>
      <c r="L1331" s="4" t="s">
        <v>28</v>
      </c>
      <c r="M1331" s="4">
        <v>8</v>
      </c>
      <c r="P1331" s="5">
        <v>44610</v>
      </c>
      <c r="Q1331" s="6">
        <v>9.2394683760200316</v>
      </c>
      <c r="R1331" s="4">
        <v>2</v>
      </c>
      <c r="S1331" s="4" t="str" cm="1">
        <f t="array" ref="S1331">_xlfn.IFS(R1331=0,"None",R1331&lt;3,"Low",R1331&lt;6,"Medium",R1331&lt;=10,"High")</f>
        <v>Low</v>
      </c>
      <c r="T1331" s="4" t="str" cm="1">
        <f t="array" ref="T1331">_xlfn.IFS(M1331&lt;=20,"Low",M1331&lt;=50,"Medium",M1331&lt;=90,"High")</f>
        <v>Low</v>
      </c>
      <c r="U1331" s="7">
        <f>Datos_Limpios[[#This Row],[Number of Complaints or Support]]/Datos_Limpios[[#This Row],[Account Length (in months)]]</f>
        <v>3.2258064516129031E-2</v>
      </c>
      <c r="V1331" s="4" t="str" cm="1">
        <f t="array" ref="V1331">_xlfn.IFS(H1331&lt;30,"Under 30",H1331&lt;66,"Middle Age",H1331&gt;=66,"Senior")</f>
        <v>Middle Age</v>
      </c>
      <c r="W1331" s="4" t="s">
        <v>29</v>
      </c>
    </row>
    <row r="1332" spans="1:23" x14ac:dyDescent="0.3">
      <c r="A1332" s="4" t="s">
        <v>1447</v>
      </c>
      <c r="B1332" s="4" t="s">
        <v>31</v>
      </c>
      <c r="C1332" s="4">
        <v>2</v>
      </c>
      <c r="D1332" s="4">
        <v>2</v>
      </c>
      <c r="E1332" s="4" t="s">
        <v>31</v>
      </c>
      <c r="F1332" s="4" t="s">
        <v>222</v>
      </c>
      <c r="G1332" s="4" t="s">
        <v>33</v>
      </c>
      <c r="H1332" s="4">
        <v>48</v>
      </c>
      <c r="I1332" s="4" t="s">
        <v>24</v>
      </c>
      <c r="J1332" s="4">
        <v>0</v>
      </c>
      <c r="K1332" s="4" t="s">
        <v>27</v>
      </c>
      <c r="L1332" s="4" t="s">
        <v>35</v>
      </c>
      <c r="M1332" s="4">
        <v>34</v>
      </c>
      <c r="N1332" s="4" t="s">
        <v>38</v>
      </c>
      <c r="O1332" s="4" t="s">
        <v>125</v>
      </c>
      <c r="P1332" s="5">
        <v>44162</v>
      </c>
      <c r="Q1332" s="6">
        <v>27.610576493188201</v>
      </c>
      <c r="R1332" s="4">
        <v>6</v>
      </c>
      <c r="S1332" s="4" t="str" cm="1">
        <f t="array" ref="S1332">_xlfn.IFS(R1332=0,"None",R1332&lt;3,"Low",R1332&lt;6,"Medium",R1332&lt;=10,"High")</f>
        <v>High</v>
      </c>
      <c r="T1332" s="4" t="str" cm="1">
        <f t="array" ref="T1332">_xlfn.IFS(M1332&lt;=20,"Low",M1332&lt;=50,"Medium",M1332&lt;=90,"High")</f>
        <v>Medium</v>
      </c>
      <c r="U1332" s="7">
        <f>Datos_Limpios[[#This Row],[Number of Complaints or Support]]/Datos_Limpios[[#This Row],[Account Length (in months)]]</f>
        <v>3</v>
      </c>
      <c r="V1332" s="4" t="str" cm="1">
        <f t="array" ref="V1332">_xlfn.IFS(H1332&lt;30,"Under 30",H1332&lt;66,"Middle Age",H1332&gt;=66,"Senior")</f>
        <v>Middle Age</v>
      </c>
      <c r="W1332" s="4" t="s">
        <v>29</v>
      </c>
    </row>
    <row r="1333" spans="1:23" x14ac:dyDescent="0.3">
      <c r="A1333" s="4" t="s">
        <v>1448</v>
      </c>
      <c r="B1333" s="4" t="s">
        <v>24</v>
      </c>
      <c r="C1333" s="4">
        <v>8</v>
      </c>
      <c r="D1333" s="4">
        <v>0</v>
      </c>
      <c r="E1333" s="4" t="s">
        <v>31</v>
      </c>
      <c r="F1333" s="4" t="s">
        <v>196</v>
      </c>
      <c r="G1333" s="4" t="s">
        <v>33</v>
      </c>
      <c r="H1333" s="4">
        <v>35</v>
      </c>
      <c r="I1333" s="4" t="s">
        <v>24</v>
      </c>
      <c r="J1333" s="4">
        <v>0</v>
      </c>
      <c r="K1333" s="4" t="s">
        <v>27</v>
      </c>
      <c r="L1333" s="4" t="s">
        <v>28</v>
      </c>
      <c r="M1333" s="4">
        <v>29</v>
      </c>
      <c r="P1333" s="5">
        <v>44936</v>
      </c>
      <c r="Q1333" s="6">
        <v>32.479898403608317</v>
      </c>
      <c r="R1333" s="4">
        <v>10</v>
      </c>
      <c r="S1333" s="4" t="str" cm="1">
        <f t="array" ref="S1333">_xlfn.IFS(R1333=0,"None",R1333&lt;3,"Low",R1333&lt;6,"Medium",R1333&lt;=10,"High")</f>
        <v>High</v>
      </c>
      <c r="T1333" s="4" t="str" cm="1">
        <f t="array" ref="T1333">_xlfn.IFS(M1333&lt;=20,"Low",M1333&lt;=50,"Medium",M1333&lt;=90,"High")</f>
        <v>Medium</v>
      </c>
      <c r="U1333" s="7">
        <f>Datos_Limpios[[#This Row],[Number of Complaints or Support]]/Datos_Limpios[[#This Row],[Account Length (in months)]]</f>
        <v>1.25</v>
      </c>
      <c r="V1333" s="4" t="str" cm="1">
        <f t="array" ref="V1333">_xlfn.IFS(H1333&lt;30,"Under 30",H1333&lt;66,"Middle Age",H1333&gt;=66,"Senior")</f>
        <v>Middle Age</v>
      </c>
      <c r="W1333" s="4" t="s">
        <v>47</v>
      </c>
    </row>
    <row r="1334" spans="1:23" x14ac:dyDescent="0.3">
      <c r="A1334" s="4" t="s">
        <v>1449</v>
      </c>
      <c r="B1334" s="4" t="s">
        <v>24</v>
      </c>
      <c r="C1334" s="4">
        <v>54</v>
      </c>
      <c r="D1334" s="4">
        <v>0</v>
      </c>
      <c r="E1334" s="4" t="s">
        <v>31</v>
      </c>
      <c r="F1334" s="4" t="s">
        <v>60</v>
      </c>
      <c r="G1334" s="4" t="s">
        <v>26</v>
      </c>
      <c r="H1334" s="4">
        <v>65</v>
      </c>
      <c r="I1334" s="4" t="s">
        <v>24</v>
      </c>
      <c r="J1334" s="4">
        <v>0</v>
      </c>
      <c r="K1334" s="4" t="s">
        <v>46</v>
      </c>
      <c r="L1334" s="4" t="s">
        <v>28</v>
      </c>
      <c r="M1334" s="4">
        <v>55</v>
      </c>
      <c r="P1334" s="5">
        <v>45059</v>
      </c>
      <c r="Q1334" s="6">
        <v>61.679436707531657</v>
      </c>
      <c r="R1334" s="4">
        <v>3</v>
      </c>
      <c r="S1334" s="4" t="str" cm="1">
        <f t="array" ref="S1334">_xlfn.IFS(R1334=0,"None",R1334&lt;3,"Low",R1334&lt;6,"Medium",R1334&lt;=10,"High")</f>
        <v>Medium</v>
      </c>
      <c r="T1334" s="4" t="str" cm="1">
        <f t="array" ref="T1334">_xlfn.IFS(M1334&lt;=20,"Low",M1334&lt;=50,"Medium",M1334&lt;=90,"High")</f>
        <v>High</v>
      </c>
      <c r="U1334" s="7">
        <f>Datos_Limpios[[#This Row],[Number of Complaints or Support]]/Datos_Limpios[[#This Row],[Account Length (in months)]]</f>
        <v>5.5555555555555552E-2</v>
      </c>
      <c r="V1334" s="4" t="str" cm="1">
        <f t="array" ref="V1334">_xlfn.IFS(H1334&lt;30,"Under 30",H1334&lt;66,"Middle Age",H1334&gt;=66,"Senior")</f>
        <v>Middle Age</v>
      </c>
      <c r="W1334" s="4" t="s">
        <v>40</v>
      </c>
    </row>
    <row r="1335" spans="1:23" x14ac:dyDescent="0.3">
      <c r="A1335" s="4" t="s">
        <v>1450</v>
      </c>
      <c r="B1335" s="4" t="s">
        <v>24</v>
      </c>
      <c r="C1335" s="4">
        <v>47</v>
      </c>
      <c r="D1335" s="4">
        <v>0</v>
      </c>
      <c r="E1335" s="4" t="s">
        <v>31</v>
      </c>
      <c r="F1335" s="4" t="s">
        <v>49</v>
      </c>
      <c r="G1335" s="4" t="s">
        <v>26</v>
      </c>
      <c r="H1335" s="4">
        <v>30</v>
      </c>
      <c r="I1335" s="4" t="s">
        <v>31</v>
      </c>
      <c r="J1335" s="4">
        <v>5</v>
      </c>
      <c r="K1335" s="4" t="s">
        <v>27</v>
      </c>
      <c r="L1335" s="4" t="s">
        <v>35</v>
      </c>
      <c r="M1335" s="4">
        <v>32</v>
      </c>
      <c r="P1335" s="5">
        <v>45124</v>
      </c>
      <c r="Q1335" s="6">
        <v>27.57244060723</v>
      </c>
      <c r="R1335" s="4">
        <v>9</v>
      </c>
      <c r="S1335" s="4" t="str" cm="1">
        <f t="array" ref="S1335">_xlfn.IFS(R1335=0,"None",R1335&lt;3,"Low",R1335&lt;6,"Medium",R1335&lt;=10,"High")</f>
        <v>High</v>
      </c>
      <c r="T1335" s="4" t="str" cm="1">
        <f t="array" ref="T1335">_xlfn.IFS(M1335&lt;=20,"Low",M1335&lt;=50,"Medium",M1335&lt;=90,"High")</f>
        <v>Medium</v>
      </c>
      <c r="U1335" s="7">
        <f>Datos_Limpios[[#This Row],[Number of Complaints or Support]]/Datos_Limpios[[#This Row],[Account Length (in months)]]</f>
        <v>0.19148936170212766</v>
      </c>
      <c r="V1335" s="4" t="str" cm="1">
        <f t="array" ref="V1335">_xlfn.IFS(H1335&lt;30,"Under 30",H1335&lt;66,"Middle Age",H1335&gt;=66,"Senior")</f>
        <v>Middle Age</v>
      </c>
      <c r="W1335" s="4" t="s">
        <v>29</v>
      </c>
    </row>
    <row r="1336" spans="1:23" x14ac:dyDescent="0.3">
      <c r="A1336" s="4" t="s">
        <v>1451</v>
      </c>
      <c r="B1336" s="4" t="s">
        <v>24</v>
      </c>
      <c r="C1336" s="4">
        <v>32</v>
      </c>
      <c r="D1336" s="4">
        <v>0</v>
      </c>
      <c r="E1336" s="4" t="s">
        <v>24</v>
      </c>
      <c r="F1336" s="4" t="s">
        <v>42</v>
      </c>
      <c r="G1336" s="4" t="s">
        <v>26</v>
      </c>
      <c r="H1336" s="4">
        <v>50</v>
      </c>
      <c r="I1336" s="4" t="s">
        <v>24</v>
      </c>
      <c r="J1336" s="4">
        <v>0</v>
      </c>
      <c r="K1336" s="4" t="s">
        <v>34</v>
      </c>
      <c r="L1336" s="4" t="s">
        <v>28</v>
      </c>
      <c r="M1336" s="4">
        <v>7</v>
      </c>
      <c r="P1336" s="5">
        <v>43946</v>
      </c>
      <c r="Q1336" s="6">
        <v>7.0439291841088991</v>
      </c>
      <c r="R1336" s="4">
        <v>9</v>
      </c>
      <c r="S1336" s="4" t="str" cm="1">
        <f t="array" ref="S1336">_xlfn.IFS(R1336=0,"None",R1336&lt;3,"Low",R1336&lt;6,"Medium",R1336&lt;=10,"High")</f>
        <v>High</v>
      </c>
      <c r="T1336" s="4" t="str" cm="1">
        <f t="array" ref="T1336">_xlfn.IFS(M1336&lt;=20,"Low",M1336&lt;=50,"Medium",M1336&lt;=90,"High")</f>
        <v>Low</v>
      </c>
      <c r="U1336" s="7">
        <f>Datos_Limpios[[#This Row],[Number of Complaints or Support]]/Datos_Limpios[[#This Row],[Account Length (in months)]]</f>
        <v>0.28125</v>
      </c>
      <c r="V1336" s="4" t="str" cm="1">
        <f t="array" ref="V1336">_xlfn.IFS(H1336&lt;30,"Under 30",H1336&lt;66,"Middle Age",H1336&gt;=66,"Senior")</f>
        <v>Middle Age</v>
      </c>
      <c r="W1336" s="4" t="s">
        <v>43</v>
      </c>
    </row>
    <row r="1337" spans="1:23" x14ac:dyDescent="0.3">
      <c r="A1337" s="4" t="s">
        <v>1452</v>
      </c>
      <c r="B1337" s="4" t="s">
        <v>24</v>
      </c>
      <c r="C1337" s="4">
        <v>72</v>
      </c>
      <c r="D1337" s="4">
        <v>0</v>
      </c>
      <c r="E1337" s="4" t="s">
        <v>31</v>
      </c>
      <c r="F1337" s="4" t="s">
        <v>106</v>
      </c>
      <c r="G1337" s="4" t="s">
        <v>26</v>
      </c>
      <c r="H1337" s="4">
        <v>57</v>
      </c>
      <c r="I1337" s="4" t="s">
        <v>24</v>
      </c>
      <c r="J1337" s="4">
        <v>0</v>
      </c>
      <c r="K1337" s="4" t="s">
        <v>34</v>
      </c>
      <c r="L1337" s="4" t="s">
        <v>28</v>
      </c>
      <c r="M1337" s="4">
        <v>40</v>
      </c>
      <c r="P1337" s="5">
        <v>45170</v>
      </c>
      <c r="Q1337" s="6">
        <v>37.982464319258661</v>
      </c>
      <c r="R1337" s="4">
        <v>5</v>
      </c>
      <c r="S1337" s="4" t="str" cm="1">
        <f t="array" ref="S1337">_xlfn.IFS(R1337=0,"None",R1337&lt;3,"Low",R1337&lt;6,"Medium",R1337&lt;=10,"High")</f>
        <v>Medium</v>
      </c>
      <c r="T1337" s="4" t="str" cm="1">
        <f t="array" ref="T1337">_xlfn.IFS(M1337&lt;=20,"Low",M1337&lt;=50,"Medium",M1337&lt;=90,"High")</f>
        <v>Medium</v>
      </c>
      <c r="U1337" s="7">
        <f>Datos_Limpios[[#This Row],[Number of Complaints or Support]]/Datos_Limpios[[#This Row],[Account Length (in months)]]</f>
        <v>6.9444444444444448E-2</v>
      </c>
      <c r="V1337" s="4" t="str" cm="1">
        <f t="array" ref="V1337">_xlfn.IFS(H1337&lt;30,"Under 30",H1337&lt;66,"Middle Age",H1337&gt;=66,"Senior")</f>
        <v>Middle Age</v>
      </c>
      <c r="W1337" s="4" t="s">
        <v>29</v>
      </c>
    </row>
    <row r="1338" spans="1:23" x14ac:dyDescent="0.3">
      <c r="A1338" s="4" t="s">
        <v>1453</v>
      </c>
      <c r="B1338" s="4" t="s">
        <v>31</v>
      </c>
      <c r="C1338" s="4">
        <v>5</v>
      </c>
      <c r="D1338" s="4">
        <v>5</v>
      </c>
      <c r="E1338" s="4" t="s">
        <v>24</v>
      </c>
      <c r="F1338" s="4" t="s">
        <v>79</v>
      </c>
      <c r="G1338" s="4" t="s">
        <v>33</v>
      </c>
      <c r="H1338" s="4">
        <v>33</v>
      </c>
      <c r="I1338" s="4" t="s">
        <v>24</v>
      </c>
      <c r="J1338" s="4">
        <v>0</v>
      </c>
      <c r="K1338" s="4" t="s">
        <v>27</v>
      </c>
      <c r="L1338" s="4" t="s">
        <v>35</v>
      </c>
      <c r="M1338" s="4">
        <v>40</v>
      </c>
      <c r="N1338" s="4" t="s">
        <v>38</v>
      </c>
      <c r="O1338" s="4" t="s">
        <v>142</v>
      </c>
      <c r="P1338" s="5">
        <v>44899</v>
      </c>
      <c r="Q1338" s="6">
        <v>40.900981890964808</v>
      </c>
      <c r="R1338" s="4">
        <v>1</v>
      </c>
      <c r="S1338" s="4" t="str" cm="1">
        <f t="array" ref="S1338">_xlfn.IFS(R1338=0,"None",R1338&lt;3,"Low",R1338&lt;6,"Medium",R1338&lt;=10,"High")</f>
        <v>Low</v>
      </c>
      <c r="T1338" s="4" t="str" cm="1">
        <f t="array" ref="T1338">_xlfn.IFS(M1338&lt;=20,"Low",M1338&lt;=50,"Medium",M1338&lt;=90,"High")</f>
        <v>Medium</v>
      </c>
      <c r="U1338" s="7">
        <f>Datos_Limpios[[#This Row],[Number of Complaints or Support]]/Datos_Limpios[[#This Row],[Account Length (in months)]]</f>
        <v>0.2</v>
      </c>
      <c r="V1338" s="4" t="str" cm="1">
        <f t="array" ref="V1338">_xlfn.IFS(H1338&lt;30,"Under 30",H1338&lt;66,"Middle Age",H1338&gt;=66,"Senior")</f>
        <v>Middle Age</v>
      </c>
      <c r="W1338" s="4" t="s">
        <v>43</v>
      </c>
    </row>
    <row r="1339" spans="1:23" x14ac:dyDescent="0.3">
      <c r="A1339" s="4" t="s">
        <v>1454</v>
      </c>
      <c r="B1339" s="4" t="s">
        <v>24</v>
      </c>
      <c r="C1339" s="4">
        <v>55</v>
      </c>
      <c r="D1339" s="4">
        <v>1</v>
      </c>
      <c r="E1339" s="4" t="s">
        <v>31</v>
      </c>
      <c r="F1339" s="4" t="s">
        <v>32</v>
      </c>
      <c r="G1339" s="4" t="s">
        <v>33</v>
      </c>
      <c r="H1339" s="4">
        <v>36</v>
      </c>
      <c r="I1339" s="4" t="s">
        <v>24</v>
      </c>
      <c r="J1339" s="4">
        <v>0</v>
      </c>
      <c r="K1339" s="4" t="s">
        <v>27</v>
      </c>
      <c r="L1339" s="4" t="s">
        <v>35</v>
      </c>
      <c r="M1339" s="4">
        <v>26</v>
      </c>
      <c r="P1339" s="5">
        <v>44374</v>
      </c>
      <c r="Q1339" s="6">
        <v>21.712595929876919</v>
      </c>
      <c r="R1339" s="4">
        <v>7</v>
      </c>
      <c r="S1339" s="4" t="str" cm="1">
        <f t="array" ref="S1339">_xlfn.IFS(R1339=0,"None",R1339&lt;3,"Low",R1339&lt;6,"Medium",R1339&lt;=10,"High")</f>
        <v>High</v>
      </c>
      <c r="T1339" s="4" t="str" cm="1">
        <f t="array" ref="T1339">_xlfn.IFS(M1339&lt;=20,"Low",M1339&lt;=50,"Medium",M1339&lt;=90,"High")</f>
        <v>Medium</v>
      </c>
      <c r="U1339" s="7">
        <f>Datos_Limpios[[#This Row],[Number of Complaints or Support]]/Datos_Limpios[[#This Row],[Account Length (in months)]]</f>
        <v>0.12727272727272726</v>
      </c>
      <c r="V1339" s="4" t="str" cm="1">
        <f t="array" ref="V1339">_xlfn.IFS(H1339&lt;30,"Under 30",H1339&lt;66,"Middle Age",H1339&gt;=66,"Senior")</f>
        <v>Middle Age</v>
      </c>
      <c r="W1339" s="4" t="s">
        <v>29</v>
      </c>
    </row>
    <row r="1340" spans="1:23" x14ac:dyDescent="0.3">
      <c r="A1340" s="4" t="s">
        <v>1455</v>
      </c>
      <c r="B1340" s="4" t="s">
        <v>24</v>
      </c>
      <c r="C1340" s="4">
        <v>64</v>
      </c>
      <c r="D1340" s="4">
        <v>0</v>
      </c>
      <c r="E1340" s="4" t="s">
        <v>31</v>
      </c>
      <c r="F1340" s="4" t="s">
        <v>264</v>
      </c>
      <c r="G1340" s="4" t="s">
        <v>26</v>
      </c>
      <c r="H1340" s="4">
        <v>48</v>
      </c>
      <c r="I1340" s="4" t="s">
        <v>24</v>
      </c>
      <c r="J1340" s="4">
        <v>0</v>
      </c>
      <c r="K1340" s="4" t="s">
        <v>27</v>
      </c>
      <c r="L1340" s="4" t="s">
        <v>28</v>
      </c>
      <c r="M1340" s="4">
        <v>48</v>
      </c>
      <c r="P1340" s="5">
        <v>44234</v>
      </c>
      <c r="Q1340" s="6">
        <v>47.004082375158482</v>
      </c>
      <c r="R1340" s="4">
        <v>9</v>
      </c>
      <c r="S1340" s="4" t="str" cm="1">
        <f t="array" ref="S1340">_xlfn.IFS(R1340=0,"None",R1340&lt;3,"Low",R1340&lt;6,"Medium",R1340&lt;=10,"High")</f>
        <v>High</v>
      </c>
      <c r="T1340" s="4" t="str" cm="1">
        <f t="array" ref="T1340">_xlfn.IFS(M1340&lt;=20,"Low",M1340&lt;=50,"Medium",M1340&lt;=90,"High")</f>
        <v>Medium</v>
      </c>
      <c r="U1340" s="7">
        <f>Datos_Limpios[[#This Row],[Number of Complaints or Support]]/Datos_Limpios[[#This Row],[Account Length (in months)]]</f>
        <v>0.140625</v>
      </c>
      <c r="V1340" s="4" t="str" cm="1">
        <f t="array" ref="V1340">_xlfn.IFS(H1340&lt;30,"Under 30",H1340&lt;66,"Middle Age",H1340&gt;=66,"Senior")</f>
        <v>Middle Age</v>
      </c>
      <c r="W1340" s="4" t="s">
        <v>47</v>
      </c>
    </row>
    <row r="1341" spans="1:23" x14ac:dyDescent="0.3">
      <c r="A1341" s="4" t="s">
        <v>1456</v>
      </c>
      <c r="B1341" s="4" t="s">
        <v>24</v>
      </c>
      <c r="C1341" s="4">
        <v>2</v>
      </c>
      <c r="D1341" s="4">
        <v>0</v>
      </c>
      <c r="E1341" s="4" t="s">
        <v>31</v>
      </c>
      <c r="F1341" s="4" t="s">
        <v>25</v>
      </c>
      <c r="G1341" s="4" t="s">
        <v>26</v>
      </c>
      <c r="H1341" s="4">
        <v>37</v>
      </c>
      <c r="I1341" s="4" t="s">
        <v>24</v>
      </c>
      <c r="J1341" s="4">
        <v>0</v>
      </c>
      <c r="K1341" s="4" t="s">
        <v>27</v>
      </c>
      <c r="L1341" s="4" t="s">
        <v>35</v>
      </c>
      <c r="M1341" s="4">
        <v>12</v>
      </c>
      <c r="P1341" s="5">
        <v>43931</v>
      </c>
      <c r="Q1341" s="6">
        <v>10.84230251504456</v>
      </c>
      <c r="R1341" s="4">
        <v>1</v>
      </c>
      <c r="S1341" s="4" t="str" cm="1">
        <f t="array" ref="S1341">_xlfn.IFS(R1341=0,"None",R1341&lt;3,"Low",R1341&lt;6,"Medium",R1341&lt;=10,"High")</f>
        <v>Low</v>
      </c>
      <c r="T1341" s="4" t="str" cm="1">
        <f t="array" ref="T1341">_xlfn.IFS(M1341&lt;=20,"Low",M1341&lt;=50,"Medium",M1341&lt;=90,"High")</f>
        <v>Low</v>
      </c>
      <c r="U1341" s="7">
        <f>Datos_Limpios[[#This Row],[Number of Complaints or Support]]/Datos_Limpios[[#This Row],[Account Length (in months)]]</f>
        <v>0.5</v>
      </c>
      <c r="V1341" s="4" t="str" cm="1">
        <f t="array" ref="V1341">_xlfn.IFS(H1341&lt;30,"Under 30",H1341&lt;66,"Middle Age",H1341&gt;=66,"Senior")</f>
        <v>Middle Age</v>
      </c>
      <c r="W1341" s="4" t="s">
        <v>29</v>
      </c>
    </row>
    <row r="1342" spans="1:23" x14ac:dyDescent="0.3">
      <c r="A1342" s="4" t="s">
        <v>1457</v>
      </c>
      <c r="B1342" s="4" t="s">
        <v>24</v>
      </c>
      <c r="C1342" s="4">
        <v>6</v>
      </c>
      <c r="D1342" s="4">
        <v>0</v>
      </c>
      <c r="E1342" s="4" t="s">
        <v>31</v>
      </c>
      <c r="F1342" s="4" t="s">
        <v>175</v>
      </c>
      <c r="G1342" s="4" t="s">
        <v>33</v>
      </c>
      <c r="H1342" s="4">
        <v>80</v>
      </c>
      <c r="I1342" s="4" t="s">
        <v>24</v>
      </c>
      <c r="J1342" s="4">
        <v>0</v>
      </c>
      <c r="K1342" s="4" t="s">
        <v>46</v>
      </c>
      <c r="L1342" s="4" t="s">
        <v>35</v>
      </c>
      <c r="M1342" s="4">
        <v>22</v>
      </c>
      <c r="P1342" s="5">
        <v>44923</v>
      </c>
      <c r="Q1342" s="6">
        <v>24.813789316782749</v>
      </c>
      <c r="R1342" s="4">
        <v>7</v>
      </c>
      <c r="S1342" s="4" t="str" cm="1">
        <f t="array" ref="S1342">_xlfn.IFS(R1342=0,"None",R1342&lt;3,"Low",R1342&lt;6,"Medium",R1342&lt;=10,"High")</f>
        <v>High</v>
      </c>
      <c r="T1342" s="4" t="str" cm="1">
        <f t="array" ref="T1342">_xlfn.IFS(M1342&lt;=20,"Low",M1342&lt;=50,"Medium",M1342&lt;=90,"High")</f>
        <v>Medium</v>
      </c>
      <c r="U1342" s="7">
        <f>Datos_Limpios[[#This Row],[Number of Complaints or Support]]/Datos_Limpios[[#This Row],[Account Length (in months)]]</f>
        <v>1.1666666666666667</v>
      </c>
      <c r="V1342" s="4" t="str" cm="1">
        <f t="array" ref="V1342">_xlfn.IFS(H1342&lt;30,"Under 30",H1342&lt;66,"Middle Age",H1342&gt;=66,"Senior")</f>
        <v>Senior</v>
      </c>
      <c r="W1342" s="4" t="s">
        <v>29</v>
      </c>
    </row>
    <row r="1343" spans="1:23" x14ac:dyDescent="0.3">
      <c r="A1343" s="4" t="s">
        <v>1458</v>
      </c>
      <c r="B1343" s="4" t="s">
        <v>24</v>
      </c>
      <c r="C1343" s="4">
        <v>26</v>
      </c>
      <c r="D1343" s="4">
        <v>0</v>
      </c>
      <c r="E1343" s="4" t="s">
        <v>24</v>
      </c>
      <c r="F1343" s="4" t="s">
        <v>49</v>
      </c>
      <c r="G1343" s="4" t="s">
        <v>33</v>
      </c>
      <c r="H1343" s="4">
        <v>29</v>
      </c>
      <c r="I1343" s="4" t="s">
        <v>24</v>
      </c>
      <c r="J1343" s="4">
        <v>0</v>
      </c>
      <c r="K1343" s="4" t="s">
        <v>34</v>
      </c>
      <c r="L1343" s="4" t="s">
        <v>35</v>
      </c>
      <c r="M1343" s="4">
        <v>10</v>
      </c>
      <c r="P1343" s="5">
        <v>44915</v>
      </c>
      <c r="Q1343" s="6">
        <v>9.2311147207050865</v>
      </c>
      <c r="R1343" s="4">
        <v>2</v>
      </c>
      <c r="S1343" s="4" t="str" cm="1">
        <f t="array" ref="S1343">_xlfn.IFS(R1343=0,"None",R1343&lt;3,"Low",R1343&lt;6,"Medium",R1343&lt;=10,"High")</f>
        <v>Low</v>
      </c>
      <c r="T1343" s="4" t="str" cm="1">
        <f t="array" ref="T1343">_xlfn.IFS(M1343&lt;=20,"Low",M1343&lt;=50,"Medium",M1343&lt;=90,"High")</f>
        <v>Low</v>
      </c>
      <c r="U1343" s="7">
        <f>Datos_Limpios[[#This Row],[Number of Complaints or Support]]/Datos_Limpios[[#This Row],[Account Length (in months)]]</f>
        <v>7.6923076923076927E-2</v>
      </c>
      <c r="V1343" s="4" t="str" cm="1">
        <f t="array" ref="V1343">_xlfn.IFS(H1343&lt;30,"Under 30",H1343&lt;66,"Middle Age",H1343&gt;=66,"Senior")</f>
        <v>Under 30</v>
      </c>
      <c r="W1343" s="4" t="s">
        <v>29</v>
      </c>
    </row>
    <row r="1344" spans="1:23" x14ac:dyDescent="0.3">
      <c r="A1344" s="4" t="s">
        <v>1459</v>
      </c>
      <c r="B1344" s="4" t="s">
        <v>24</v>
      </c>
      <c r="C1344" s="4">
        <v>71</v>
      </c>
      <c r="D1344" s="4">
        <v>0</v>
      </c>
      <c r="E1344" s="4" t="s">
        <v>24</v>
      </c>
      <c r="F1344" s="4" t="s">
        <v>147</v>
      </c>
      <c r="G1344" s="4" t="s">
        <v>26</v>
      </c>
      <c r="H1344" s="4">
        <v>60</v>
      </c>
      <c r="I1344" s="4" t="s">
        <v>31</v>
      </c>
      <c r="J1344" s="4">
        <v>4</v>
      </c>
      <c r="K1344" s="4" t="s">
        <v>46</v>
      </c>
      <c r="L1344" s="4" t="s">
        <v>35</v>
      </c>
      <c r="M1344" s="4">
        <v>10</v>
      </c>
      <c r="P1344" s="5">
        <v>45194</v>
      </c>
      <c r="Q1344" s="6">
        <v>10.66093539070466</v>
      </c>
      <c r="R1344" s="4">
        <v>2</v>
      </c>
      <c r="S1344" s="4" t="str" cm="1">
        <f t="array" ref="S1344">_xlfn.IFS(R1344=0,"None",R1344&lt;3,"Low",R1344&lt;6,"Medium",R1344&lt;=10,"High")</f>
        <v>Low</v>
      </c>
      <c r="T1344" s="4" t="str" cm="1">
        <f t="array" ref="T1344">_xlfn.IFS(M1344&lt;=20,"Low",M1344&lt;=50,"Medium",M1344&lt;=90,"High")</f>
        <v>Low</v>
      </c>
      <c r="U1344" s="7">
        <f>Datos_Limpios[[#This Row],[Number of Complaints or Support]]/Datos_Limpios[[#This Row],[Account Length (in months)]]</f>
        <v>2.8169014084507043E-2</v>
      </c>
      <c r="V1344" s="4" t="str" cm="1">
        <f t="array" ref="V1344">_xlfn.IFS(H1344&lt;30,"Under 30",H1344&lt;66,"Middle Age",H1344&gt;=66,"Senior")</f>
        <v>Middle Age</v>
      </c>
      <c r="W1344" s="4" t="s">
        <v>43</v>
      </c>
    </row>
    <row r="1345" spans="1:23" x14ac:dyDescent="0.3">
      <c r="A1345" s="4" t="s">
        <v>1460</v>
      </c>
      <c r="B1345" s="4" t="s">
        <v>24</v>
      </c>
      <c r="C1345" s="4">
        <v>31</v>
      </c>
      <c r="D1345" s="4">
        <v>0</v>
      </c>
      <c r="E1345" s="4" t="s">
        <v>31</v>
      </c>
      <c r="F1345" s="4" t="s">
        <v>85</v>
      </c>
      <c r="G1345" s="4" t="s">
        <v>26</v>
      </c>
      <c r="H1345" s="4">
        <v>65</v>
      </c>
      <c r="I1345" s="4" t="s">
        <v>24</v>
      </c>
      <c r="J1345" s="4">
        <v>0</v>
      </c>
      <c r="K1345" s="4" t="s">
        <v>34</v>
      </c>
      <c r="L1345" s="4" t="s">
        <v>35</v>
      </c>
      <c r="M1345" s="4">
        <v>51</v>
      </c>
      <c r="P1345" s="5">
        <v>44072</v>
      </c>
      <c r="Q1345" s="6">
        <v>45.255120495803077</v>
      </c>
      <c r="R1345" s="4">
        <v>7</v>
      </c>
      <c r="S1345" s="4" t="str" cm="1">
        <f t="array" ref="S1345">_xlfn.IFS(R1345=0,"None",R1345&lt;3,"Low",R1345&lt;6,"Medium",R1345&lt;=10,"High")</f>
        <v>High</v>
      </c>
      <c r="T1345" s="4" t="str" cm="1">
        <f t="array" ref="T1345">_xlfn.IFS(M1345&lt;=20,"Low",M1345&lt;=50,"Medium",M1345&lt;=90,"High")</f>
        <v>High</v>
      </c>
      <c r="U1345" s="7">
        <f>Datos_Limpios[[#This Row],[Number of Complaints or Support]]/Datos_Limpios[[#This Row],[Account Length (in months)]]</f>
        <v>0.22580645161290322</v>
      </c>
      <c r="V1345" s="4" t="str" cm="1">
        <f t="array" ref="V1345">_xlfn.IFS(H1345&lt;30,"Under 30",H1345&lt;66,"Middle Age",H1345&gt;=66,"Senior")</f>
        <v>Middle Age</v>
      </c>
      <c r="W1345" s="4" t="s">
        <v>43</v>
      </c>
    </row>
    <row r="1346" spans="1:23" x14ac:dyDescent="0.3">
      <c r="A1346" s="4" t="s">
        <v>1461</v>
      </c>
      <c r="B1346" s="4" t="s">
        <v>24</v>
      </c>
      <c r="C1346" s="4">
        <v>30</v>
      </c>
      <c r="D1346" s="4">
        <v>0</v>
      </c>
      <c r="E1346" s="4" t="s">
        <v>31</v>
      </c>
      <c r="F1346" s="4" t="s">
        <v>147</v>
      </c>
      <c r="G1346" s="4" t="s">
        <v>33</v>
      </c>
      <c r="H1346" s="4">
        <v>30</v>
      </c>
      <c r="I1346" s="4" t="s">
        <v>31</v>
      </c>
      <c r="J1346" s="4">
        <v>2</v>
      </c>
      <c r="K1346" s="4" t="s">
        <v>27</v>
      </c>
      <c r="L1346" s="4" t="s">
        <v>28</v>
      </c>
      <c r="M1346" s="4">
        <v>27</v>
      </c>
      <c r="P1346" s="5">
        <v>45048</v>
      </c>
      <c r="Q1346" s="6">
        <v>27.624490471006929</v>
      </c>
      <c r="R1346" s="4">
        <v>6</v>
      </c>
      <c r="S1346" s="4" t="str" cm="1">
        <f t="array" ref="S1346">_xlfn.IFS(R1346=0,"None",R1346&lt;3,"Low",R1346&lt;6,"Medium",R1346&lt;=10,"High")</f>
        <v>High</v>
      </c>
      <c r="T1346" s="4" t="str" cm="1">
        <f t="array" ref="T1346">_xlfn.IFS(M1346&lt;=20,"Low",M1346&lt;=50,"Medium",M1346&lt;=90,"High")</f>
        <v>Medium</v>
      </c>
      <c r="U1346" s="7">
        <f>Datos_Limpios[[#This Row],[Number of Complaints or Support]]/Datos_Limpios[[#This Row],[Account Length (in months)]]</f>
        <v>0.2</v>
      </c>
      <c r="V1346" s="4" t="str" cm="1">
        <f t="array" ref="V1346">_xlfn.IFS(H1346&lt;30,"Under 30",H1346&lt;66,"Middle Age",H1346&gt;=66,"Senior")</f>
        <v>Middle Age</v>
      </c>
      <c r="W1346" s="4" t="s">
        <v>43</v>
      </c>
    </row>
    <row r="1347" spans="1:23" x14ac:dyDescent="0.3">
      <c r="A1347" s="4" t="s">
        <v>1462</v>
      </c>
      <c r="B1347" s="4" t="s">
        <v>24</v>
      </c>
      <c r="C1347" s="4">
        <v>39</v>
      </c>
      <c r="D1347" s="4">
        <v>0</v>
      </c>
      <c r="E1347" s="4" t="s">
        <v>31</v>
      </c>
      <c r="F1347" s="4" t="s">
        <v>32</v>
      </c>
      <c r="G1347" s="4" t="s">
        <v>33</v>
      </c>
      <c r="H1347" s="4">
        <v>81</v>
      </c>
      <c r="I1347" s="4" t="s">
        <v>31</v>
      </c>
      <c r="J1347" s="4">
        <v>2</v>
      </c>
      <c r="K1347" s="4" t="s">
        <v>46</v>
      </c>
      <c r="L1347" s="4" t="s">
        <v>28</v>
      </c>
      <c r="M1347" s="4">
        <v>31</v>
      </c>
      <c r="P1347" s="5">
        <v>44101</v>
      </c>
      <c r="Q1347" s="6">
        <v>36.785196436607038</v>
      </c>
      <c r="R1347" s="4">
        <v>2</v>
      </c>
      <c r="S1347" s="4" t="str" cm="1">
        <f t="array" ref="S1347">_xlfn.IFS(R1347=0,"None",R1347&lt;3,"Low",R1347&lt;6,"Medium",R1347&lt;=10,"High")</f>
        <v>Low</v>
      </c>
      <c r="T1347" s="4" t="str" cm="1">
        <f t="array" ref="T1347">_xlfn.IFS(M1347&lt;=20,"Low",M1347&lt;=50,"Medium",M1347&lt;=90,"High")</f>
        <v>Medium</v>
      </c>
      <c r="U1347" s="7">
        <f>Datos_Limpios[[#This Row],[Number of Complaints or Support]]/Datos_Limpios[[#This Row],[Account Length (in months)]]</f>
        <v>5.128205128205128E-2</v>
      </c>
      <c r="V1347" s="4" t="str" cm="1">
        <f t="array" ref="V1347">_xlfn.IFS(H1347&lt;30,"Under 30",H1347&lt;66,"Middle Age",H1347&gt;=66,"Senior")</f>
        <v>Senior</v>
      </c>
      <c r="W1347" s="4" t="s">
        <v>29</v>
      </c>
    </row>
    <row r="1348" spans="1:23" x14ac:dyDescent="0.3">
      <c r="A1348" s="4" t="s">
        <v>1463</v>
      </c>
      <c r="B1348" s="4" t="s">
        <v>24</v>
      </c>
      <c r="C1348" s="4">
        <v>11</v>
      </c>
      <c r="D1348" s="4">
        <v>0</v>
      </c>
      <c r="E1348" s="4" t="s">
        <v>24</v>
      </c>
      <c r="F1348" s="4" t="s">
        <v>60</v>
      </c>
      <c r="G1348" s="4" t="s">
        <v>33</v>
      </c>
      <c r="H1348" s="4">
        <v>46</v>
      </c>
      <c r="I1348" s="4" t="s">
        <v>24</v>
      </c>
      <c r="J1348" s="4">
        <v>0</v>
      </c>
      <c r="K1348" s="4" t="s">
        <v>27</v>
      </c>
      <c r="L1348" s="4" t="s">
        <v>28</v>
      </c>
      <c r="M1348" s="4">
        <v>7</v>
      </c>
      <c r="P1348" s="5">
        <v>45141</v>
      </c>
      <c r="Q1348" s="6">
        <v>6.6279923317114839</v>
      </c>
      <c r="R1348" s="4">
        <v>6</v>
      </c>
      <c r="S1348" s="4" t="str" cm="1">
        <f t="array" ref="S1348">_xlfn.IFS(R1348=0,"None",R1348&lt;3,"Low",R1348&lt;6,"Medium",R1348&lt;=10,"High")</f>
        <v>High</v>
      </c>
      <c r="T1348" s="4" t="str" cm="1">
        <f t="array" ref="T1348">_xlfn.IFS(M1348&lt;=20,"Low",M1348&lt;=50,"Medium",M1348&lt;=90,"High")</f>
        <v>Low</v>
      </c>
      <c r="U1348" s="7">
        <f>Datos_Limpios[[#This Row],[Number of Complaints or Support]]/Datos_Limpios[[#This Row],[Account Length (in months)]]</f>
        <v>0.54545454545454541</v>
      </c>
      <c r="V1348" s="4" t="str" cm="1">
        <f t="array" ref="V1348">_xlfn.IFS(H1348&lt;30,"Under 30",H1348&lt;66,"Middle Age",H1348&gt;=66,"Senior")</f>
        <v>Middle Age</v>
      </c>
      <c r="W1348" s="4" t="s">
        <v>40</v>
      </c>
    </row>
    <row r="1349" spans="1:23" x14ac:dyDescent="0.3">
      <c r="A1349" s="4" t="s">
        <v>1464</v>
      </c>
      <c r="B1349" s="4" t="s">
        <v>31</v>
      </c>
      <c r="C1349" s="4">
        <v>7</v>
      </c>
      <c r="D1349" s="4">
        <v>4</v>
      </c>
      <c r="E1349" s="4" t="s">
        <v>31</v>
      </c>
      <c r="F1349" s="4" t="s">
        <v>42</v>
      </c>
      <c r="G1349" s="4" t="s">
        <v>33</v>
      </c>
      <c r="H1349" s="4">
        <v>61</v>
      </c>
      <c r="I1349" s="4" t="s">
        <v>24</v>
      </c>
      <c r="J1349" s="4">
        <v>0</v>
      </c>
      <c r="K1349" s="4" t="s">
        <v>27</v>
      </c>
      <c r="L1349" s="4" t="s">
        <v>35</v>
      </c>
      <c r="M1349" s="4">
        <v>43</v>
      </c>
      <c r="N1349" s="4" t="s">
        <v>38</v>
      </c>
      <c r="O1349" s="4" t="s">
        <v>225</v>
      </c>
      <c r="P1349" s="5">
        <v>44189</v>
      </c>
      <c r="Q1349" s="6">
        <v>40.093820385641557</v>
      </c>
      <c r="R1349" s="4">
        <v>3</v>
      </c>
      <c r="S1349" s="4" t="str" cm="1">
        <f t="array" ref="S1349">_xlfn.IFS(R1349=0,"None",R1349&lt;3,"Low",R1349&lt;6,"Medium",R1349&lt;=10,"High")</f>
        <v>Medium</v>
      </c>
      <c r="T1349" s="4" t="str" cm="1">
        <f t="array" ref="T1349">_xlfn.IFS(M1349&lt;=20,"Low",M1349&lt;=50,"Medium",M1349&lt;=90,"High")</f>
        <v>Medium</v>
      </c>
      <c r="U1349" s="7">
        <f>Datos_Limpios[[#This Row],[Number of Complaints or Support]]/Datos_Limpios[[#This Row],[Account Length (in months)]]</f>
        <v>0.42857142857142855</v>
      </c>
      <c r="V1349" s="4" t="str" cm="1">
        <f t="array" ref="V1349">_xlfn.IFS(H1349&lt;30,"Under 30",H1349&lt;66,"Middle Age",H1349&gt;=66,"Senior")</f>
        <v>Middle Age</v>
      </c>
      <c r="W1349" s="4" t="s">
        <v>43</v>
      </c>
    </row>
    <row r="1350" spans="1:23" x14ac:dyDescent="0.3">
      <c r="A1350" s="4" t="s">
        <v>1465</v>
      </c>
      <c r="B1350" s="4" t="s">
        <v>31</v>
      </c>
      <c r="C1350" s="4">
        <v>1</v>
      </c>
      <c r="D1350" s="4">
        <v>1</v>
      </c>
      <c r="E1350" s="4" t="s">
        <v>24</v>
      </c>
      <c r="F1350" s="4" t="s">
        <v>79</v>
      </c>
      <c r="G1350" s="4" t="s">
        <v>26</v>
      </c>
      <c r="H1350" s="4">
        <v>48</v>
      </c>
      <c r="I1350" s="4" t="s">
        <v>24</v>
      </c>
      <c r="J1350" s="4">
        <v>0</v>
      </c>
      <c r="K1350" s="4" t="s">
        <v>27</v>
      </c>
      <c r="L1350" s="4" t="s">
        <v>115</v>
      </c>
      <c r="M1350" s="4">
        <v>11</v>
      </c>
      <c r="N1350" s="4" t="s">
        <v>75</v>
      </c>
      <c r="O1350" s="4" t="s">
        <v>133</v>
      </c>
      <c r="P1350" s="5">
        <v>44981</v>
      </c>
      <c r="Q1350" s="6">
        <v>12.116678746377319</v>
      </c>
      <c r="R1350" s="4">
        <v>9</v>
      </c>
      <c r="S1350" s="4" t="str" cm="1">
        <f t="array" ref="S1350">_xlfn.IFS(R1350=0,"None",R1350&lt;3,"Low",R1350&lt;6,"Medium",R1350&lt;=10,"High")</f>
        <v>High</v>
      </c>
      <c r="T1350" s="4" t="str" cm="1">
        <f t="array" ref="T1350">_xlfn.IFS(M1350&lt;=20,"Low",M1350&lt;=50,"Medium",M1350&lt;=90,"High")</f>
        <v>Low</v>
      </c>
      <c r="U1350" s="7">
        <f>Datos_Limpios[[#This Row],[Number of Complaints or Support]]/Datos_Limpios[[#This Row],[Account Length (in months)]]</f>
        <v>9</v>
      </c>
      <c r="V1350" s="4" t="str" cm="1">
        <f t="array" ref="V1350">_xlfn.IFS(H1350&lt;30,"Under 30",H1350&lt;66,"Middle Age",H1350&gt;=66,"Senior")</f>
        <v>Middle Age</v>
      </c>
      <c r="W1350" s="4" t="s">
        <v>43</v>
      </c>
    </row>
    <row r="1351" spans="1:23" x14ac:dyDescent="0.3">
      <c r="A1351" s="4" t="s">
        <v>1466</v>
      </c>
      <c r="B1351" s="4" t="s">
        <v>24</v>
      </c>
      <c r="C1351" s="4">
        <v>40</v>
      </c>
      <c r="D1351" s="4">
        <v>0</v>
      </c>
      <c r="E1351" s="4" t="s">
        <v>24</v>
      </c>
      <c r="F1351" s="4" t="s">
        <v>106</v>
      </c>
      <c r="G1351" s="4" t="s">
        <v>33</v>
      </c>
      <c r="H1351" s="4">
        <v>42</v>
      </c>
      <c r="I1351" s="4" t="s">
        <v>31</v>
      </c>
      <c r="J1351" s="4">
        <v>5</v>
      </c>
      <c r="K1351" s="4" t="s">
        <v>34</v>
      </c>
      <c r="L1351" s="4" t="s">
        <v>28</v>
      </c>
      <c r="M1351" s="4">
        <v>6</v>
      </c>
      <c r="P1351" s="5">
        <v>44153</v>
      </c>
      <c r="Q1351" s="6">
        <v>6.2652719650605189</v>
      </c>
      <c r="R1351" s="4">
        <v>1</v>
      </c>
      <c r="S1351" s="4" t="str" cm="1">
        <f t="array" ref="S1351">_xlfn.IFS(R1351=0,"None",R1351&lt;3,"Low",R1351&lt;6,"Medium",R1351&lt;=10,"High")</f>
        <v>Low</v>
      </c>
      <c r="T1351" s="4" t="str" cm="1">
        <f t="array" ref="T1351">_xlfn.IFS(M1351&lt;=20,"Low",M1351&lt;=50,"Medium",M1351&lt;=90,"High")</f>
        <v>Low</v>
      </c>
      <c r="U1351" s="7">
        <f>Datos_Limpios[[#This Row],[Number of Complaints or Support]]/Datos_Limpios[[#This Row],[Account Length (in months)]]</f>
        <v>2.5000000000000001E-2</v>
      </c>
      <c r="V1351" s="4" t="str" cm="1">
        <f t="array" ref="V1351">_xlfn.IFS(H1351&lt;30,"Under 30",H1351&lt;66,"Middle Age",H1351&gt;=66,"Senior")</f>
        <v>Middle Age</v>
      </c>
      <c r="W1351" s="4" t="s">
        <v>29</v>
      </c>
    </row>
    <row r="1352" spans="1:23" x14ac:dyDescent="0.3">
      <c r="A1352" s="4" t="s">
        <v>1467</v>
      </c>
      <c r="B1352" s="4" t="s">
        <v>31</v>
      </c>
      <c r="C1352" s="4">
        <v>1</v>
      </c>
      <c r="D1352" s="4">
        <v>1</v>
      </c>
      <c r="E1352" s="4" t="s">
        <v>31</v>
      </c>
      <c r="F1352" s="4" t="s">
        <v>49</v>
      </c>
      <c r="G1352" s="4" t="s">
        <v>26</v>
      </c>
      <c r="H1352" s="4">
        <v>29</v>
      </c>
      <c r="I1352" s="4" t="s">
        <v>24</v>
      </c>
      <c r="J1352" s="4">
        <v>0</v>
      </c>
      <c r="K1352" s="4" t="s">
        <v>27</v>
      </c>
      <c r="L1352" s="4" t="s">
        <v>35</v>
      </c>
      <c r="M1352" s="4">
        <v>22</v>
      </c>
      <c r="N1352" s="4" t="s">
        <v>75</v>
      </c>
      <c r="O1352" s="4" t="s">
        <v>133</v>
      </c>
      <c r="P1352" s="5">
        <v>45185</v>
      </c>
      <c r="Q1352" s="6">
        <v>21.314679508092141</v>
      </c>
      <c r="R1352" s="4">
        <v>0</v>
      </c>
      <c r="S1352" s="4" t="str" cm="1">
        <f t="array" ref="S1352">_xlfn.IFS(R1352=0,"None",R1352&lt;3,"Low",R1352&lt;6,"Medium",R1352&lt;=10,"High")</f>
        <v>None</v>
      </c>
      <c r="T1352" s="4" t="str" cm="1">
        <f t="array" ref="T1352">_xlfn.IFS(M1352&lt;=20,"Low",M1352&lt;=50,"Medium",M1352&lt;=90,"High")</f>
        <v>Medium</v>
      </c>
      <c r="U1352" s="7">
        <f>Datos_Limpios[[#This Row],[Number of Complaints or Support]]/Datos_Limpios[[#This Row],[Account Length (in months)]]</f>
        <v>0</v>
      </c>
      <c r="V1352" s="4" t="str" cm="1">
        <f t="array" ref="V1352">_xlfn.IFS(H1352&lt;30,"Under 30",H1352&lt;66,"Middle Age",H1352&gt;=66,"Senior")</f>
        <v>Under 30</v>
      </c>
      <c r="W1352" s="4" t="s">
        <v>29</v>
      </c>
    </row>
    <row r="1353" spans="1:23" x14ac:dyDescent="0.3">
      <c r="A1353" s="4" t="s">
        <v>1468</v>
      </c>
      <c r="B1353" s="4" t="s">
        <v>24</v>
      </c>
      <c r="C1353" s="4">
        <v>7</v>
      </c>
      <c r="D1353" s="4">
        <v>0</v>
      </c>
      <c r="E1353" s="4" t="s">
        <v>31</v>
      </c>
      <c r="F1353" s="4" t="s">
        <v>54</v>
      </c>
      <c r="G1353" s="4" t="s">
        <v>33</v>
      </c>
      <c r="H1353" s="4">
        <v>41</v>
      </c>
      <c r="I1353" s="4" t="s">
        <v>24</v>
      </c>
      <c r="J1353" s="4">
        <v>0</v>
      </c>
      <c r="K1353" s="4" t="s">
        <v>27</v>
      </c>
      <c r="L1353" s="4" t="s">
        <v>35</v>
      </c>
      <c r="M1353" s="4">
        <v>23</v>
      </c>
      <c r="P1353" s="5">
        <v>45090</v>
      </c>
      <c r="Q1353" s="6">
        <v>25.384260178793681</v>
      </c>
      <c r="R1353" s="4">
        <v>4</v>
      </c>
      <c r="S1353" s="4" t="str" cm="1">
        <f t="array" ref="S1353">_xlfn.IFS(R1353=0,"None",R1353&lt;3,"Low",R1353&lt;6,"Medium",R1353&lt;=10,"High")</f>
        <v>Medium</v>
      </c>
      <c r="T1353" s="4" t="str" cm="1">
        <f t="array" ref="T1353">_xlfn.IFS(M1353&lt;=20,"Low",M1353&lt;=50,"Medium",M1353&lt;=90,"High")</f>
        <v>Medium</v>
      </c>
      <c r="U1353" s="7">
        <f>Datos_Limpios[[#This Row],[Number of Complaints or Support]]/Datos_Limpios[[#This Row],[Account Length (in months)]]</f>
        <v>0.5714285714285714</v>
      </c>
      <c r="V1353" s="4" t="str" cm="1">
        <f t="array" ref="V1353">_xlfn.IFS(H1353&lt;30,"Under 30",H1353&lt;66,"Middle Age",H1353&gt;=66,"Senior")</f>
        <v>Middle Age</v>
      </c>
      <c r="W1353" s="4" t="s">
        <v>43</v>
      </c>
    </row>
    <row r="1354" spans="1:23" x14ac:dyDescent="0.3">
      <c r="A1354" s="4" t="s">
        <v>1469</v>
      </c>
      <c r="B1354" s="4" t="s">
        <v>24</v>
      </c>
      <c r="C1354" s="4">
        <v>15</v>
      </c>
      <c r="D1354" s="4">
        <v>1</v>
      </c>
      <c r="E1354" s="4" t="s">
        <v>31</v>
      </c>
      <c r="F1354" s="4" t="s">
        <v>110</v>
      </c>
      <c r="G1354" s="4" t="s">
        <v>33</v>
      </c>
      <c r="H1354" s="4">
        <v>84</v>
      </c>
      <c r="I1354" s="4" t="s">
        <v>24</v>
      </c>
      <c r="J1354" s="4">
        <v>0</v>
      </c>
      <c r="K1354" s="4" t="s">
        <v>46</v>
      </c>
      <c r="L1354" s="4" t="s">
        <v>35</v>
      </c>
      <c r="M1354" s="4">
        <v>28</v>
      </c>
      <c r="P1354" s="5">
        <v>45264</v>
      </c>
      <c r="Q1354" s="6">
        <v>25.581896278977879</v>
      </c>
      <c r="R1354" s="4">
        <v>7</v>
      </c>
      <c r="S1354" s="4" t="str" cm="1">
        <f t="array" ref="S1354">_xlfn.IFS(R1354=0,"None",R1354&lt;3,"Low",R1354&lt;6,"Medium",R1354&lt;=10,"High")</f>
        <v>High</v>
      </c>
      <c r="T1354" s="4" t="str" cm="1">
        <f t="array" ref="T1354">_xlfn.IFS(M1354&lt;=20,"Low",M1354&lt;=50,"Medium",M1354&lt;=90,"High")</f>
        <v>Medium</v>
      </c>
      <c r="U1354" s="7">
        <f>Datos_Limpios[[#This Row],[Number of Complaints or Support]]/Datos_Limpios[[#This Row],[Account Length (in months)]]</f>
        <v>0.46666666666666667</v>
      </c>
      <c r="V1354" s="4" t="str" cm="1">
        <f t="array" ref="V1354">_xlfn.IFS(H1354&lt;30,"Under 30",H1354&lt;66,"Middle Age",H1354&gt;=66,"Senior")</f>
        <v>Senior</v>
      </c>
      <c r="W1354" s="4" t="s">
        <v>29</v>
      </c>
    </row>
    <row r="1355" spans="1:23" x14ac:dyDescent="0.3">
      <c r="A1355" s="4" t="s">
        <v>1470</v>
      </c>
      <c r="B1355" s="4" t="s">
        <v>24</v>
      </c>
      <c r="C1355" s="4">
        <v>11</v>
      </c>
      <c r="D1355" s="4">
        <v>0</v>
      </c>
      <c r="E1355" s="4" t="s">
        <v>24</v>
      </c>
      <c r="F1355" s="4" t="s">
        <v>129</v>
      </c>
      <c r="G1355" s="4" t="s">
        <v>26</v>
      </c>
      <c r="H1355" s="4">
        <v>51</v>
      </c>
      <c r="I1355" s="4" t="s">
        <v>24</v>
      </c>
      <c r="J1355" s="4">
        <v>0</v>
      </c>
      <c r="K1355" s="4" t="s">
        <v>34</v>
      </c>
      <c r="L1355" s="4" t="s">
        <v>35</v>
      </c>
      <c r="M1355" s="4">
        <v>8</v>
      </c>
      <c r="P1355" s="5">
        <v>45263</v>
      </c>
      <c r="Q1355" s="6">
        <v>7.9174020361485056</v>
      </c>
      <c r="R1355" s="4">
        <v>3</v>
      </c>
      <c r="S1355" s="4" t="str" cm="1">
        <f t="array" ref="S1355">_xlfn.IFS(R1355=0,"None",R1355&lt;3,"Low",R1355&lt;6,"Medium",R1355&lt;=10,"High")</f>
        <v>Medium</v>
      </c>
      <c r="T1355" s="4" t="str" cm="1">
        <f t="array" ref="T1355">_xlfn.IFS(M1355&lt;=20,"Low",M1355&lt;=50,"Medium",M1355&lt;=90,"High")</f>
        <v>Low</v>
      </c>
      <c r="U1355" s="7">
        <f>Datos_Limpios[[#This Row],[Number of Complaints or Support]]/Datos_Limpios[[#This Row],[Account Length (in months)]]</f>
        <v>0.27272727272727271</v>
      </c>
      <c r="V1355" s="4" t="str" cm="1">
        <f t="array" ref="V1355">_xlfn.IFS(H1355&lt;30,"Under 30",H1355&lt;66,"Middle Age",H1355&gt;=66,"Senior")</f>
        <v>Middle Age</v>
      </c>
      <c r="W1355" s="4" t="s">
        <v>29</v>
      </c>
    </row>
    <row r="1356" spans="1:23" x14ac:dyDescent="0.3">
      <c r="A1356" s="4" t="s">
        <v>1471</v>
      </c>
      <c r="B1356" s="4" t="s">
        <v>24</v>
      </c>
      <c r="C1356" s="4">
        <v>57</v>
      </c>
      <c r="D1356" s="4">
        <v>1</v>
      </c>
      <c r="E1356" s="4" t="s">
        <v>31</v>
      </c>
      <c r="F1356" s="4" t="s">
        <v>104</v>
      </c>
      <c r="G1356" s="4" t="s">
        <v>26</v>
      </c>
      <c r="H1356" s="4">
        <v>42</v>
      </c>
      <c r="I1356" s="4" t="s">
        <v>24</v>
      </c>
      <c r="J1356" s="4">
        <v>0</v>
      </c>
      <c r="K1356" s="4" t="s">
        <v>34</v>
      </c>
      <c r="L1356" s="4" t="s">
        <v>28</v>
      </c>
      <c r="M1356" s="4">
        <v>35</v>
      </c>
      <c r="P1356" s="5">
        <v>43896</v>
      </c>
      <c r="Q1356" s="6">
        <v>30.926940077811029</v>
      </c>
      <c r="R1356" s="4">
        <v>7</v>
      </c>
      <c r="S1356" s="4" t="str" cm="1">
        <f t="array" ref="S1356">_xlfn.IFS(R1356=0,"None",R1356&lt;3,"Low",R1356&lt;6,"Medium",R1356&lt;=10,"High")</f>
        <v>High</v>
      </c>
      <c r="T1356" s="4" t="str" cm="1">
        <f t="array" ref="T1356">_xlfn.IFS(M1356&lt;=20,"Low",M1356&lt;=50,"Medium",M1356&lt;=90,"High")</f>
        <v>Medium</v>
      </c>
      <c r="U1356" s="7">
        <f>Datos_Limpios[[#This Row],[Number of Complaints or Support]]/Datos_Limpios[[#This Row],[Account Length (in months)]]</f>
        <v>0.12280701754385964</v>
      </c>
      <c r="V1356" s="4" t="str" cm="1">
        <f t="array" ref="V1356">_xlfn.IFS(H1356&lt;30,"Under 30",H1356&lt;66,"Middle Age",H1356&gt;=66,"Senior")</f>
        <v>Middle Age</v>
      </c>
      <c r="W1356" s="4" t="s">
        <v>43</v>
      </c>
    </row>
    <row r="1357" spans="1:23" x14ac:dyDescent="0.3">
      <c r="A1357" s="4" t="s">
        <v>1472</v>
      </c>
      <c r="B1357" s="4" t="s">
        <v>24</v>
      </c>
      <c r="C1357" s="4">
        <v>57</v>
      </c>
      <c r="D1357" s="4">
        <v>0</v>
      </c>
      <c r="E1357" s="4" t="s">
        <v>24</v>
      </c>
      <c r="F1357" s="4" t="s">
        <v>63</v>
      </c>
      <c r="G1357" s="4" t="s">
        <v>33</v>
      </c>
      <c r="H1357" s="4">
        <v>29</v>
      </c>
      <c r="I1357" s="4" t="s">
        <v>24</v>
      </c>
      <c r="J1357" s="4">
        <v>0</v>
      </c>
      <c r="K1357" s="4" t="s">
        <v>46</v>
      </c>
      <c r="L1357" s="4" t="s">
        <v>35</v>
      </c>
      <c r="M1357" s="4">
        <v>30</v>
      </c>
      <c r="P1357" s="5">
        <v>44816</v>
      </c>
      <c r="Q1357" s="6">
        <v>26.05622420850252</v>
      </c>
      <c r="R1357" s="4">
        <v>7</v>
      </c>
      <c r="S1357" s="4" t="str" cm="1">
        <f t="array" ref="S1357">_xlfn.IFS(R1357=0,"None",R1357&lt;3,"Low",R1357&lt;6,"Medium",R1357&lt;=10,"High")</f>
        <v>High</v>
      </c>
      <c r="T1357" s="4" t="str" cm="1">
        <f t="array" ref="T1357">_xlfn.IFS(M1357&lt;=20,"Low",M1357&lt;=50,"Medium",M1357&lt;=90,"High")</f>
        <v>Medium</v>
      </c>
      <c r="U1357" s="7">
        <f>Datos_Limpios[[#This Row],[Number of Complaints or Support]]/Datos_Limpios[[#This Row],[Account Length (in months)]]</f>
        <v>0.12280701754385964</v>
      </c>
      <c r="V1357" s="4" t="str" cm="1">
        <f t="array" ref="V1357">_xlfn.IFS(H1357&lt;30,"Under 30",H1357&lt;66,"Middle Age",H1357&gt;=66,"Senior")</f>
        <v>Under 30</v>
      </c>
      <c r="W1357" s="4" t="s">
        <v>40</v>
      </c>
    </row>
    <row r="1358" spans="1:23" x14ac:dyDescent="0.3">
      <c r="A1358" s="4" t="s">
        <v>1473</v>
      </c>
      <c r="B1358" s="4" t="s">
        <v>24</v>
      </c>
      <c r="C1358" s="4">
        <v>34</v>
      </c>
      <c r="D1358" s="4">
        <v>1</v>
      </c>
      <c r="E1358" s="4" t="s">
        <v>31</v>
      </c>
      <c r="F1358" s="4" t="s">
        <v>196</v>
      </c>
      <c r="G1358" s="4" t="s">
        <v>33</v>
      </c>
      <c r="H1358" s="4">
        <v>56</v>
      </c>
      <c r="I1358" s="4" t="s">
        <v>24</v>
      </c>
      <c r="J1358" s="4">
        <v>0</v>
      </c>
      <c r="K1358" s="4" t="s">
        <v>27</v>
      </c>
      <c r="L1358" s="4" t="s">
        <v>35</v>
      </c>
      <c r="M1358" s="4">
        <v>35</v>
      </c>
      <c r="P1358" s="5">
        <v>44003</v>
      </c>
      <c r="Q1358" s="6">
        <v>41.433801592993767</v>
      </c>
      <c r="R1358" s="4">
        <v>9</v>
      </c>
      <c r="S1358" s="4" t="str" cm="1">
        <f t="array" ref="S1358">_xlfn.IFS(R1358=0,"None",R1358&lt;3,"Low",R1358&lt;6,"Medium",R1358&lt;=10,"High")</f>
        <v>High</v>
      </c>
      <c r="T1358" s="4" t="str" cm="1">
        <f t="array" ref="T1358">_xlfn.IFS(M1358&lt;=20,"Low",M1358&lt;=50,"Medium",M1358&lt;=90,"High")</f>
        <v>Medium</v>
      </c>
      <c r="U1358" s="7">
        <f>Datos_Limpios[[#This Row],[Number of Complaints or Support]]/Datos_Limpios[[#This Row],[Account Length (in months)]]</f>
        <v>0.26470588235294118</v>
      </c>
      <c r="V1358" s="4" t="str" cm="1">
        <f t="array" ref="V1358">_xlfn.IFS(H1358&lt;30,"Under 30",H1358&lt;66,"Middle Age",H1358&gt;=66,"Senior")</f>
        <v>Middle Age</v>
      </c>
      <c r="W1358" s="4" t="s">
        <v>47</v>
      </c>
    </row>
    <row r="1359" spans="1:23" x14ac:dyDescent="0.3">
      <c r="A1359" s="4" t="s">
        <v>1474</v>
      </c>
      <c r="B1359" s="4" t="s">
        <v>24</v>
      </c>
      <c r="C1359" s="4">
        <v>45</v>
      </c>
      <c r="D1359" s="4">
        <v>1</v>
      </c>
      <c r="E1359" s="4" t="s">
        <v>24</v>
      </c>
      <c r="F1359" s="4" t="s">
        <v>60</v>
      </c>
      <c r="G1359" s="4" t="s">
        <v>26</v>
      </c>
      <c r="H1359" s="4">
        <v>78</v>
      </c>
      <c r="I1359" s="4" t="s">
        <v>24</v>
      </c>
      <c r="J1359" s="4">
        <v>0</v>
      </c>
      <c r="K1359" s="4" t="s">
        <v>46</v>
      </c>
      <c r="L1359" s="4" t="s">
        <v>28</v>
      </c>
      <c r="M1359" s="4">
        <v>17</v>
      </c>
      <c r="P1359" s="5">
        <v>45013</v>
      </c>
      <c r="Q1359" s="6">
        <v>17.12902474267052</v>
      </c>
      <c r="R1359" s="4">
        <v>7</v>
      </c>
      <c r="S1359" s="4" t="str" cm="1">
        <f t="array" ref="S1359">_xlfn.IFS(R1359=0,"None",R1359&lt;3,"Low",R1359&lt;6,"Medium",R1359&lt;=10,"High")</f>
        <v>High</v>
      </c>
      <c r="T1359" s="4" t="str" cm="1">
        <f t="array" ref="T1359">_xlfn.IFS(M1359&lt;=20,"Low",M1359&lt;=50,"Medium",M1359&lt;=90,"High")</f>
        <v>Low</v>
      </c>
      <c r="U1359" s="7">
        <f>Datos_Limpios[[#This Row],[Number of Complaints or Support]]/Datos_Limpios[[#This Row],[Account Length (in months)]]</f>
        <v>0.15555555555555556</v>
      </c>
      <c r="V1359" s="4" t="str" cm="1">
        <f t="array" ref="V1359">_xlfn.IFS(H1359&lt;30,"Under 30",H1359&lt;66,"Middle Age",H1359&gt;=66,"Senior")</f>
        <v>Senior</v>
      </c>
      <c r="W1359" s="4" t="s">
        <v>40</v>
      </c>
    </row>
    <row r="1360" spans="1:23" x14ac:dyDescent="0.3">
      <c r="A1360" s="4" t="s">
        <v>1475</v>
      </c>
      <c r="B1360" s="4" t="s">
        <v>31</v>
      </c>
      <c r="C1360" s="4">
        <v>42</v>
      </c>
      <c r="D1360" s="4">
        <v>0</v>
      </c>
      <c r="E1360" s="4" t="s">
        <v>31</v>
      </c>
      <c r="F1360" s="4" t="s">
        <v>196</v>
      </c>
      <c r="G1360" s="4" t="s">
        <v>26</v>
      </c>
      <c r="H1360" s="4">
        <v>45</v>
      </c>
      <c r="I1360" s="4" t="s">
        <v>31</v>
      </c>
      <c r="J1360" s="4">
        <v>5</v>
      </c>
      <c r="K1360" s="4" t="s">
        <v>27</v>
      </c>
      <c r="L1360" s="4" t="s">
        <v>28</v>
      </c>
      <c r="M1360" s="4">
        <v>25</v>
      </c>
      <c r="N1360" s="4" t="s">
        <v>92</v>
      </c>
      <c r="O1360" s="4" t="s">
        <v>93</v>
      </c>
      <c r="P1360" s="5">
        <v>45004</v>
      </c>
      <c r="Q1360" s="6">
        <v>26.49825913006725</v>
      </c>
      <c r="R1360" s="4">
        <v>2</v>
      </c>
      <c r="S1360" s="4" t="str" cm="1">
        <f t="array" ref="S1360">_xlfn.IFS(R1360=0,"None",R1360&lt;3,"Low",R1360&lt;6,"Medium",R1360&lt;=10,"High")</f>
        <v>Low</v>
      </c>
      <c r="T1360" s="4" t="str" cm="1">
        <f t="array" ref="T1360">_xlfn.IFS(M1360&lt;=20,"Low",M1360&lt;=50,"Medium",M1360&lt;=90,"High")</f>
        <v>Medium</v>
      </c>
      <c r="U1360" s="7">
        <f>Datos_Limpios[[#This Row],[Number of Complaints or Support]]/Datos_Limpios[[#This Row],[Account Length (in months)]]</f>
        <v>4.7619047619047616E-2</v>
      </c>
      <c r="V1360" s="4" t="str" cm="1">
        <f t="array" ref="V1360">_xlfn.IFS(H1360&lt;30,"Under 30",H1360&lt;66,"Middle Age",H1360&gt;=66,"Senior")</f>
        <v>Middle Age</v>
      </c>
      <c r="W1360" s="4" t="s">
        <v>47</v>
      </c>
    </row>
    <row r="1361" spans="1:23" x14ac:dyDescent="0.3">
      <c r="A1361" s="4" t="s">
        <v>1476</v>
      </c>
      <c r="B1361" s="4" t="s">
        <v>24</v>
      </c>
      <c r="C1361" s="4">
        <v>2</v>
      </c>
      <c r="D1361" s="4">
        <v>0</v>
      </c>
      <c r="E1361" s="4" t="s">
        <v>31</v>
      </c>
      <c r="F1361" s="4" t="s">
        <v>45</v>
      </c>
      <c r="G1361" s="4" t="s">
        <v>33</v>
      </c>
      <c r="H1361" s="4">
        <v>49</v>
      </c>
      <c r="I1361" s="4" t="s">
        <v>24</v>
      </c>
      <c r="J1361" s="4">
        <v>0</v>
      </c>
      <c r="K1361" s="4" t="s">
        <v>27</v>
      </c>
      <c r="L1361" s="4" t="s">
        <v>35</v>
      </c>
      <c r="M1361" s="4">
        <v>34</v>
      </c>
      <c r="P1361" s="5">
        <v>44030</v>
      </c>
      <c r="Q1361" s="6">
        <v>33.23750263887213</v>
      </c>
      <c r="R1361" s="4">
        <v>10</v>
      </c>
      <c r="S1361" s="4" t="str" cm="1">
        <f t="array" ref="S1361">_xlfn.IFS(R1361=0,"None",R1361&lt;3,"Low",R1361&lt;6,"Medium",R1361&lt;=10,"High")</f>
        <v>High</v>
      </c>
      <c r="T1361" s="4" t="str" cm="1">
        <f t="array" ref="T1361">_xlfn.IFS(M1361&lt;=20,"Low",M1361&lt;=50,"Medium",M1361&lt;=90,"High")</f>
        <v>Medium</v>
      </c>
      <c r="U1361" s="7">
        <f>Datos_Limpios[[#This Row],[Number of Complaints or Support]]/Datos_Limpios[[#This Row],[Account Length (in months)]]</f>
        <v>5</v>
      </c>
      <c r="V1361" s="4" t="str" cm="1">
        <f t="array" ref="V1361">_xlfn.IFS(H1361&lt;30,"Under 30",H1361&lt;66,"Middle Age",H1361&gt;=66,"Senior")</f>
        <v>Middle Age</v>
      </c>
      <c r="W1361" s="4" t="s">
        <v>47</v>
      </c>
    </row>
    <row r="1362" spans="1:23" x14ac:dyDescent="0.3">
      <c r="A1362" s="4" t="s">
        <v>1477</v>
      </c>
      <c r="B1362" s="4" t="s">
        <v>24</v>
      </c>
      <c r="C1362" s="4">
        <v>70</v>
      </c>
      <c r="D1362" s="4">
        <v>0</v>
      </c>
      <c r="E1362" s="4" t="s">
        <v>31</v>
      </c>
      <c r="F1362" s="4" t="s">
        <v>56</v>
      </c>
      <c r="G1362" s="4" t="s">
        <v>33</v>
      </c>
      <c r="H1362" s="4">
        <v>38</v>
      </c>
      <c r="I1362" s="4" t="s">
        <v>24</v>
      </c>
      <c r="J1362" s="4">
        <v>0</v>
      </c>
      <c r="K1362" s="4" t="s">
        <v>46</v>
      </c>
      <c r="L1362" s="4" t="s">
        <v>35</v>
      </c>
      <c r="M1362" s="4">
        <v>52</v>
      </c>
      <c r="P1362" s="5">
        <v>44739</v>
      </c>
      <c r="Q1362" s="6">
        <v>42.253240203337327</v>
      </c>
      <c r="R1362" s="4">
        <v>3</v>
      </c>
      <c r="S1362" s="4" t="str" cm="1">
        <f t="array" ref="S1362">_xlfn.IFS(R1362=0,"None",R1362&lt;3,"Low",R1362&lt;6,"Medium",R1362&lt;=10,"High")</f>
        <v>Medium</v>
      </c>
      <c r="T1362" s="4" t="str" cm="1">
        <f t="array" ref="T1362">_xlfn.IFS(M1362&lt;=20,"Low",M1362&lt;=50,"Medium",M1362&lt;=90,"High")</f>
        <v>High</v>
      </c>
      <c r="U1362" s="7">
        <f>Datos_Limpios[[#This Row],[Number of Complaints or Support]]/Datos_Limpios[[#This Row],[Account Length (in months)]]</f>
        <v>4.2857142857142858E-2</v>
      </c>
      <c r="V1362" s="4" t="str" cm="1">
        <f t="array" ref="V1362">_xlfn.IFS(H1362&lt;30,"Under 30",H1362&lt;66,"Middle Age",H1362&gt;=66,"Senior")</f>
        <v>Middle Age</v>
      </c>
      <c r="W1362" s="4" t="s">
        <v>29</v>
      </c>
    </row>
    <row r="1363" spans="1:23" x14ac:dyDescent="0.3">
      <c r="A1363" s="4" t="s">
        <v>1478</v>
      </c>
      <c r="B1363" s="4" t="s">
        <v>31</v>
      </c>
      <c r="C1363" s="4">
        <v>5</v>
      </c>
      <c r="D1363" s="4">
        <v>0</v>
      </c>
      <c r="E1363" s="4" t="s">
        <v>31</v>
      </c>
      <c r="F1363" s="4" t="s">
        <v>219</v>
      </c>
      <c r="G1363" s="4" t="s">
        <v>33</v>
      </c>
      <c r="H1363" s="4">
        <v>55</v>
      </c>
      <c r="I1363" s="4" t="s">
        <v>24</v>
      </c>
      <c r="J1363" s="4">
        <v>0</v>
      </c>
      <c r="K1363" s="4" t="s">
        <v>27</v>
      </c>
      <c r="L1363" s="4" t="s">
        <v>35</v>
      </c>
      <c r="M1363" s="4">
        <v>38</v>
      </c>
      <c r="N1363" s="4" t="s">
        <v>66</v>
      </c>
      <c r="O1363" s="4" t="s">
        <v>317</v>
      </c>
      <c r="P1363" s="5">
        <v>44700</v>
      </c>
      <c r="Q1363" s="6">
        <v>42.641913744084697</v>
      </c>
      <c r="R1363" s="4">
        <v>1</v>
      </c>
      <c r="S1363" s="4" t="str" cm="1">
        <f t="array" ref="S1363">_xlfn.IFS(R1363=0,"None",R1363&lt;3,"Low",R1363&lt;6,"Medium",R1363&lt;=10,"High")</f>
        <v>Low</v>
      </c>
      <c r="T1363" s="4" t="str" cm="1">
        <f t="array" ref="T1363">_xlfn.IFS(M1363&lt;=20,"Low",M1363&lt;=50,"Medium",M1363&lt;=90,"High")</f>
        <v>Medium</v>
      </c>
      <c r="U1363" s="7">
        <f>Datos_Limpios[[#This Row],[Number of Complaints or Support]]/Datos_Limpios[[#This Row],[Account Length (in months)]]</f>
        <v>0.2</v>
      </c>
      <c r="V1363" s="4" t="str" cm="1">
        <f t="array" ref="V1363">_xlfn.IFS(H1363&lt;30,"Under 30",H1363&lt;66,"Middle Age",H1363&gt;=66,"Senior")</f>
        <v>Middle Age</v>
      </c>
      <c r="W1363" s="4" t="s">
        <v>43</v>
      </c>
    </row>
    <row r="1364" spans="1:23" x14ac:dyDescent="0.3">
      <c r="A1364" s="4" t="s">
        <v>1479</v>
      </c>
      <c r="B1364" s="4" t="s">
        <v>24</v>
      </c>
      <c r="C1364" s="4">
        <v>4</v>
      </c>
      <c r="D1364" s="4">
        <v>0</v>
      </c>
      <c r="E1364" s="4" t="s">
        <v>24</v>
      </c>
      <c r="F1364" s="4" t="s">
        <v>102</v>
      </c>
      <c r="G1364" s="4" t="s">
        <v>33</v>
      </c>
      <c r="H1364" s="4">
        <v>62</v>
      </c>
      <c r="I1364" s="4" t="s">
        <v>24</v>
      </c>
      <c r="J1364" s="4">
        <v>0</v>
      </c>
      <c r="K1364" s="4" t="s">
        <v>27</v>
      </c>
      <c r="L1364" s="4" t="s">
        <v>28</v>
      </c>
      <c r="M1364" s="4">
        <v>16</v>
      </c>
      <c r="P1364" s="5">
        <v>44384</v>
      </c>
      <c r="Q1364" s="6">
        <v>18.444404933895939</v>
      </c>
      <c r="R1364" s="4">
        <v>4</v>
      </c>
      <c r="S1364" s="4" t="str" cm="1">
        <f t="array" ref="S1364">_xlfn.IFS(R1364=0,"None",R1364&lt;3,"Low",R1364&lt;6,"Medium",R1364&lt;=10,"High")</f>
        <v>Medium</v>
      </c>
      <c r="T1364" s="4" t="str" cm="1">
        <f t="array" ref="T1364">_xlfn.IFS(M1364&lt;=20,"Low",M1364&lt;=50,"Medium",M1364&lt;=90,"High")</f>
        <v>Low</v>
      </c>
      <c r="U1364" s="7">
        <f>Datos_Limpios[[#This Row],[Number of Complaints or Support]]/Datos_Limpios[[#This Row],[Account Length (in months)]]</f>
        <v>1</v>
      </c>
      <c r="V1364" s="4" t="str" cm="1">
        <f t="array" ref="V1364">_xlfn.IFS(H1364&lt;30,"Under 30",H1364&lt;66,"Middle Age",H1364&gt;=66,"Senior")</f>
        <v>Middle Age</v>
      </c>
      <c r="W1364" s="4" t="s">
        <v>40</v>
      </c>
    </row>
    <row r="1365" spans="1:23" x14ac:dyDescent="0.3">
      <c r="A1365" s="4" t="s">
        <v>1480</v>
      </c>
      <c r="B1365" s="4" t="s">
        <v>31</v>
      </c>
      <c r="C1365" s="4">
        <v>9</v>
      </c>
      <c r="D1365" s="4">
        <v>5</v>
      </c>
      <c r="E1365" s="4" t="s">
        <v>31</v>
      </c>
      <c r="F1365" s="4" t="s">
        <v>37</v>
      </c>
      <c r="G1365" s="4" t="s">
        <v>26</v>
      </c>
      <c r="H1365" s="4">
        <v>48</v>
      </c>
      <c r="I1365" s="4" t="s">
        <v>31</v>
      </c>
      <c r="J1365" s="4">
        <v>3</v>
      </c>
      <c r="K1365" s="4" t="s">
        <v>27</v>
      </c>
      <c r="L1365" s="4" t="s">
        <v>28</v>
      </c>
      <c r="M1365" s="4">
        <v>30</v>
      </c>
      <c r="N1365" s="4" t="s">
        <v>38</v>
      </c>
      <c r="O1365" s="4" t="s">
        <v>142</v>
      </c>
      <c r="P1365" s="5">
        <v>44991</v>
      </c>
      <c r="Q1365" s="6">
        <v>26.462841411080021</v>
      </c>
      <c r="R1365" s="4">
        <v>7</v>
      </c>
      <c r="S1365" s="4" t="str" cm="1">
        <f t="array" ref="S1365">_xlfn.IFS(R1365=0,"None",R1365&lt;3,"Low",R1365&lt;6,"Medium",R1365&lt;=10,"High")</f>
        <v>High</v>
      </c>
      <c r="T1365" s="4" t="str" cm="1">
        <f t="array" ref="T1365">_xlfn.IFS(M1365&lt;=20,"Low",M1365&lt;=50,"Medium",M1365&lt;=90,"High")</f>
        <v>Medium</v>
      </c>
      <c r="U1365" s="7">
        <f>Datos_Limpios[[#This Row],[Number of Complaints or Support]]/Datos_Limpios[[#This Row],[Account Length (in months)]]</f>
        <v>0.77777777777777779</v>
      </c>
      <c r="V1365" s="4" t="str" cm="1">
        <f t="array" ref="V1365">_xlfn.IFS(H1365&lt;30,"Under 30",H1365&lt;66,"Middle Age",H1365&gt;=66,"Senior")</f>
        <v>Middle Age</v>
      </c>
      <c r="W1365" s="4" t="s">
        <v>40</v>
      </c>
    </row>
    <row r="1366" spans="1:23" x14ac:dyDescent="0.3">
      <c r="A1366" s="4" t="s">
        <v>1481</v>
      </c>
      <c r="B1366" s="4" t="s">
        <v>24</v>
      </c>
      <c r="C1366" s="4">
        <v>21</v>
      </c>
      <c r="D1366" s="4">
        <v>0</v>
      </c>
      <c r="E1366" s="4" t="s">
        <v>31</v>
      </c>
      <c r="F1366" s="4" t="s">
        <v>68</v>
      </c>
      <c r="G1366" s="4" t="s">
        <v>33</v>
      </c>
      <c r="H1366" s="4">
        <v>24</v>
      </c>
      <c r="I1366" s="4" t="s">
        <v>24</v>
      </c>
      <c r="J1366" s="4">
        <v>0</v>
      </c>
      <c r="K1366" s="4" t="s">
        <v>27</v>
      </c>
      <c r="L1366" s="4" t="s">
        <v>28</v>
      </c>
      <c r="M1366" s="4">
        <v>32</v>
      </c>
      <c r="P1366" s="5">
        <v>44902</v>
      </c>
      <c r="Q1366" s="6">
        <v>30.85132448083208</v>
      </c>
      <c r="R1366" s="4">
        <v>9</v>
      </c>
      <c r="S1366" s="4" t="str" cm="1">
        <f t="array" ref="S1366">_xlfn.IFS(R1366=0,"None",R1366&lt;3,"Low",R1366&lt;6,"Medium",R1366&lt;=10,"High")</f>
        <v>High</v>
      </c>
      <c r="T1366" s="4" t="str" cm="1">
        <f t="array" ref="T1366">_xlfn.IFS(M1366&lt;=20,"Low",M1366&lt;=50,"Medium",M1366&lt;=90,"High")</f>
        <v>Medium</v>
      </c>
      <c r="U1366" s="7">
        <f>Datos_Limpios[[#This Row],[Number of Complaints or Support]]/Datos_Limpios[[#This Row],[Account Length (in months)]]</f>
        <v>0.42857142857142855</v>
      </c>
      <c r="V1366" s="4" t="str" cm="1">
        <f t="array" ref="V1366">_xlfn.IFS(H1366&lt;30,"Under 30",H1366&lt;66,"Middle Age",H1366&gt;=66,"Senior")</f>
        <v>Under 30</v>
      </c>
      <c r="W1366" s="4" t="s">
        <v>40</v>
      </c>
    </row>
    <row r="1367" spans="1:23" x14ac:dyDescent="0.3">
      <c r="A1367" s="4" t="s">
        <v>1482</v>
      </c>
      <c r="B1367" s="4" t="s">
        <v>24</v>
      </c>
      <c r="C1367" s="4">
        <v>60</v>
      </c>
      <c r="D1367" s="4">
        <v>0</v>
      </c>
      <c r="E1367" s="4" t="s">
        <v>24</v>
      </c>
      <c r="F1367" s="4" t="s">
        <v>367</v>
      </c>
      <c r="G1367" s="4" t="s">
        <v>26</v>
      </c>
      <c r="H1367" s="4">
        <v>61</v>
      </c>
      <c r="I1367" s="4" t="s">
        <v>24</v>
      </c>
      <c r="J1367" s="4">
        <v>0</v>
      </c>
      <c r="K1367" s="4" t="s">
        <v>46</v>
      </c>
      <c r="L1367" s="4" t="s">
        <v>115</v>
      </c>
      <c r="M1367" s="4">
        <v>10</v>
      </c>
      <c r="P1367" s="5">
        <v>44851</v>
      </c>
      <c r="Q1367" s="6">
        <v>9.2310728678382343</v>
      </c>
      <c r="R1367" s="4">
        <v>9</v>
      </c>
      <c r="S1367" s="4" t="str" cm="1">
        <f t="array" ref="S1367">_xlfn.IFS(R1367=0,"None",R1367&lt;3,"Low",R1367&lt;6,"Medium",R1367&lt;=10,"High")</f>
        <v>High</v>
      </c>
      <c r="T1367" s="4" t="str" cm="1">
        <f t="array" ref="T1367">_xlfn.IFS(M1367&lt;=20,"Low",M1367&lt;=50,"Medium",M1367&lt;=90,"High")</f>
        <v>Low</v>
      </c>
      <c r="U1367" s="7">
        <f>Datos_Limpios[[#This Row],[Number of Complaints or Support]]/Datos_Limpios[[#This Row],[Account Length (in months)]]</f>
        <v>0.15</v>
      </c>
      <c r="V1367" s="4" t="str" cm="1">
        <f t="array" ref="V1367">_xlfn.IFS(H1367&lt;30,"Under 30",H1367&lt;66,"Middle Age",H1367&gt;=66,"Senior")</f>
        <v>Middle Age</v>
      </c>
      <c r="W1367" s="4" t="s">
        <v>29</v>
      </c>
    </row>
    <row r="1368" spans="1:23" x14ac:dyDescent="0.3">
      <c r="A1368" s="4" t="s">
        <v>1483</v>
      </c>
      <c r="B1368" s="4" t="s">
        <v>31</v>
      </c>
      <c r="C1368" s="4">
        <v>20</v>
      </c>
      <c r="D1368" s="4">
        <v>0</v>
      </c>
      <c r="E1368" s="4" t="s">
        <v>31</v>
      </c>
      <c r="F1368" s="4" t="s">
        <v>110</v>
      </c>
      <c r="G1368" s="4" t="s">
        <v>33</v>
      </c>
      <c r="H1368" s="4">
        <v>61</v>
      </c>
      <c r="I1368" s="4" t="s">
        <v>24</v>
      </c>
      <c r="J1368" s="4">
        <v>0</v>
      </c>
      <c r="K1368" s="4" t="s">
        <v>27</v>
      </c>
      <c r="L1368" s="4" t="s">
        <v>35</v>
      </c>
      <c r="M1368" s="4">
        <v>52</v>
      </c>
      <c r="N1368" s="4" t="s">
        <v>107</v>
      </c>
      <c r="O1368" s="4" t="s">
        <v>220</v>
      </c>
      <c r="P1368" s="5">
        <v>44315</v>
      </c>
      <c r="Q1368" s="6">
        <v>53.649150426723068</v>
      </c>
      <c r="R1368" s="4">
        <v>1</v>
      </c>
      <c r="S1368" s="4" t="str" cm="1">
        <f t="array" ref="S1368">_xlfn.IFS(R1368=0,"None",R1368&lt;3,"Low",R1368&lt;6,"Medium",R1368&lt;=10,"High")</f>
        <v>Low</v>
      </c>
      <c r="T1368" s="4" t="str" cm="1">
        <f t="array" ref="T1368">_xlfn.IFS(M1368&lt;=20,"Low",M1368&lt;=50,"Medium",M1368&lt;=90,"High")</f>
        <v>High</v>
      </c>
      <c r="U1368" s="7">
        <f>Datos_Limpios[[#This Row],[Number of Complaints or Support]]/Datos_Limpios[[#This Row],[Account Length (in months)]]</f>
        <v>0.05</v>
      </c>
      <c r="V1368" s="4" t="str" cm="1">
        <f t="array" ref="V1368">_xlfn.IFS(H1368&lt;30,"Under 30",H1368&lt;66,"Middle Age",H1368&gt;=66,"Senior")</f>
        <v>Middle Age</v>
      </c>
      <c r="W1368" s="4" t="s">
        <v>29</v>
      </c>
    </row>
    <row r="1369" spans="1:23" x14ac:dyDescent="0.3">
      <c r="A1369" s="4" t="s">
        <v>1484</v>
      </c>
      <c r="B1369" s="4" t="s">
        <v>31</v>
      </c>
      <c r="C1369" s="4">
        <v>44</v>
      </c>
      <c r="D1369" s="4">
        <v>0</v>
      </c>
      <c r="E1369" s="4" t="s">
        <v>31</v>
      </c>
      <c r="F1369" s="4" t="s">
        <v>132</v>
      </c>
      <c r="G1369" s="4" t="s">
        <v>26</v>
      </c>
      <c r="H1369" s="4">
        <v>77</v>
      </c>
      <c r="I1369" s="4" t="s">
        <v>24</v>
      </c>
      <c r="J1369" s="4">
        <v>0</v>
      </c>
      <c r="K1369" s="4" t="s">
        <v>46</v>
      </c>
      <c r="L1369" s="4" t="s">
        <v>35</v>
      </c>
      <c r="M1369" s="4">
        <v>26</v>
      </c>
      <c r="N1369" s="4" t="s">
        <v>481</v>
      </c>
      <c r="O1369" s="4" t="s">
        <v>481</v>
      </c>
      <c r="P1369" s="5">
        <v>44469</v>
      </c>
      <c r="Q1369" s="6">
        <v>22.915003427493911</v>
      </c>
      <c r="R1369" s="4">
        <v>7</v>
      </c>
      <c r="S1369" s="4" t="str" cm="1">
        <f t="array" ref="S1369">_xlfn.IFS(R1369=0,"None",R1369&lt;3,"Low",R1369&lt;6,"Medium",R1369&lt;=10,"High")</f>
        <v>High</v>
      </c>
      <c r="T1369" s="4" t="str" cm="1">
        <f t="array" ref="T1369">_xlfn.IFS(M1369&lt;=20,"Low",M1369&lt;=50,"Medium",M1369&lt;=90,"High")</f>
        <v>Medium</v>
      </c>
      <c r="U1369" s="7">
        <f>Datos_Limpios[[#This Row],[Number of Complaints or Support]]/Datos_Limpios[[#This Row],[Account Length (in months)]]</f>
        <v>0.15909090909090909</v>
      </c>
      <c r="V1369" s="4" t="str" cm="1">
        <f t="array" ref="V1369">_xlfn.IFS(H1369&lt;30,"Under 30",H1369&lt;66,"Middle Age",H1369&gt;=66,"Senior")</f>
        <v>Senior</v>
      </c>
      <c r="W1369" s="4" t="s">
        <v>43</v>
      </c>
    </row>
    <row r="1370" spans="1:23" x14ac:dyDescent="0.3">
      <c r="A1370" s="4" t="s">
        <v>1485</v>
      </c>
      <c r="B1370" s="4" t="s">
        <v>24</v>
      </c>
      <c r="C1370" s="4">
        <v>1</v>
      </c>
      <c r="D1370" s="4">
        <v>0</v>
      </c>
      <c r="E1370" s="4" t="s">
        <v>31</v>
      </c>
      <c r="F1370" s="4" t="s">
        <v>104</v>
      </c>
      <c r="G1370" s="4" t="s">
        <v>26</v>
      </c>
      <c r="H1370" s="4">
        <v>29</v>
      </c>
      <c r="I1370" s="4" t="s">
        <v>24</v>
      </c>
      <c r="J1370" s="4">
        <v>0</v>
      </c>
      <c r="K1370" s="4" t="s">
        <v>27</v>
      </c>
      <c r="L1370" s="4" t="s">
        <v>28</v>
      </c>
      <c r="M1370" s="4">
        <v>32</v>
      </c>
      <c r="P1370" s="5">
        <v>44036</v>
      </c>
      <c r="Q1370" s="6">
        <v>28.22428695477301</v>
      </c>
      <c r="R1370" s="4">
        <v>4</v>
      </c>
      <c r="S1370" s="4" t="str" cm="1">
        <f t="array" ref="S1370">_xlfn.IFS(R1370=0,"None",R1370&lt;3,"Low",R1370&lt;6,"Medium",R1370&lt;=10,"High")</f>
        <v>Medium</v>
      </c>
      <c r="T1370" s="4" t="str" cm="1">
        <f t="array" ref="T1370">_xlfn.IFS(M1370&lt;=20,"Low",M1370&lt;=50,"Medium",M1370&lt;=90,"High")</f>
        <v>Medium</v>
      </c>
      <c r="U1370" s="7">
        <f>Datos_Limpios[[#This Row],[Number of Complaints or Support]]/Datos_Limpios[[#This Row],[Account Length (in months)]]</f>
        <v>4</v>
      </c>
      <c r="V1370" s="4" t="str" cm="1">
        <f t="array" ref="V1370">_xlfn.IFS(H1370&lt;30,"Under 30",H1370&lt;66,"Middle Age",H1370&gt;=66,"Senior")</f>
        <v>Under 30</v>
      </c>
      <c r="W1370" s="4" t="s">
        <v>43</v>
      </c>
    </row>
    <row r="1371" spans="1:23" x14ac:dyDescent="0.3">
      <c r="A1371" s="4" t="s">
        <v>1486</v>
      </c>
      <c r="B1371" s="4" t="s">
        <v>31</v>
      </c>
      <c r="C1371" s="4">
        <v>16</v>
      </c>
      <c r="D1371" s="4">
        <v>2</v>
      </c>
      <c r="E1371" s="4" t="s">
        <v>31</v>
      </c>
      <c r="F1371" s="4" t="s">
        <v>37</v>
      </c>
      <c r="G1371" s="4" t="s">
        <v>33</v>
      </c>
      <c r="H1371" s="4">
        <v>79</v>
      </c>
      <c r="I1371" s="4" t="s">
        <v>24</v>
      </c>
      <c r="J1371" s="4">
        <v>0</v>
      </c>
      <c r="K1371" s="4" t="s">
        <v>27</v>
      </c>
      <c r="L1371" s="4" t="s">
        <v>28</v>
      </c>
      <c r="M1371" s="4">
        <v>42</v>
      </c>
      <c r="N1371" s="4" t="s">
        <v>38</v>
      </c>
      <c r="O1371" s="4" t="s">
        <v>125</v>
      </c>
      <c r="P1371" s="5">
        <v>44269</v>
      </c>
      <c r="Q1371" s="6">
        <v>42.27313664826417</v>
      </c>
      <c r="R1371" s="4">
        <v>1</v>
      </c>
      <c r="S1371" s="4" t="str" cm="1">
        <f t="array" ref="S1371">_xlfn.IFS(R1371=0,"None",R1371&lt;3,"Low",R1371&lt;6,"Medium",R1371&lt;=10,"High")</f>
        <v>Low</v>
      </c>
      <c r="T1371" s="4" t="str" cm="1">
        <f t="array" ref="T1371">_xlfn.IFS(M1371&lt;=20,"Low",M1371&lt;=50,"Medium",M1371&lt;=90,"High")</f>
        <v>Medium</v>
      </c>
      <c r="U1371" s="7">
        <f>Datos_Limpios[[#This Row],[Number of Complaints or Support]]/Datos_Limpios[[#This Row],[Account Length (in months)]]</f>
        <v>6.25E-2</v>
      </c>
      <c r="V1371" s="4" t="str" cm="1">
        <f t="array" ref="V1371">_xlfn.IFS(H1371&lt;30,"Under 30",H1371&lt;66,"Middle Age",H1371&gt;=66,"Senior")</f>
        <v>Senior</v>
      </c>
      <c r="W1371" s="4" t="s">
        <v>40</v>
      </c>
    </row>
    <row r="1372" spans="1:23" x14ac:dyDescent="0.3">
      <c r="A1372" s="4" t="s">
        <v>1487</v>
      </c>
      <c r="B1372" s="4" t="s">
        <v>24</v>
      </c>
      <c r="C1372" s="4">
        <v>40</v>
      </c>
      <c r="D1372" s="4">
        <v>0</v>
      </c>
      <c r="E1372" s="4" t="s">
        <v>31</v>
      </c>
      <c r="F1372" s="4" t="s">
        <v>72</v>
      </c>
      <c r="G1372" s="4" t="s">
        <v>26</v>
      </c>
      <c r="H1372" s="4">
        <v>68</v>
      </c>
      <c r="I1372" s="4" t="s">
        <v>24</v>
      </c>
      <c r="J1372" s="4">
        <v>0</v>
      </c>
      <c r="K1372" s="4" t="s">
        <v>46</v>
      </c>
      <c r="L1372" s="4" t="s">
        <v>35</v>
      </c>
      <c r="M1372" s="4">
        <v>39</v>
      </c>
      <c r="P1372" s="5">
        <v>44706</v>
      </c>
      <c r="Q1372" s="6">
        <v>43.467395134600658</v>
      </c>
      <c r="R1372" s="4">
        <v>4</v>
      </c>
      <c r="S1372" s="4" t="str" cm="1">
        <f t="array" ref="S1372">_xlfn.IFS(R1372=0,"None",R1372&lt;3,"Low",R1372&lt;6,"Medium",R1372&lt;=10,"High")</f>
        <v>Medium</v>
      </c>
      <c r="T1372" s="4" t="str" cm="1">
        <f t="array" ref="T1372">_xlfn.IFS(M1372&lt;=20,"Low",M1372&lt;=50,"Medium",M1372&lt;=90,"High")</f>
        <v>Medium</v>
      </c>
      <c r="U1372" s="7">
        <f>Datos_Limpios[[#This Row],[Number of Complaints or Support]]/Datos_Limpios[[#This Row],[Account Length (in months)]]</f>
        <v>0.1</v>
      </c>
      <c r="V1372" s="4" t="str" cm="1">
        <f t="array" ref="V1372">_xlfn.IFS(H1372&lt;30,"Under 30",H1372&lt;66,"Middle Age",H1372&gt;=66,"Senior")</f>
        <v>Senior</v>
      </c>
      <c r="W1372" s="4" t="s">
        <v>29</v>
      </c>
    </row>
    <row r="1373" spans="1:23" x14ac:dyDescent="0.3">
      <c r="A1373" s="4" t="s">
        <v>1488</v>
      </c>
      <c r="B1373" s="4" t="s">
        <v>24</v>
      </c>
      <c r="C1373" s="4">
        <v>69</v>
      </c>
      <c r="D1373" s="4">
        <v>0</v>
      </c>
      <c r="E1373" s="4" t="s">
        <v>24</v>
      </c>
      <c r="F1373" s="4" t="s">
        <v>52</v>
      </c>
      <c r="G1373" s="4" t="s">
        <v>26</v>
      </c>
      <c r="H1373" s="4">
        <v>25</v>
      </c>
      <c r="I1373" s="4" t="s">
        <v>31</v>
      </c>
      <c r="J1373" s="4">
        <v>4</v>
      </c>
      <c r="K1373" s="4" t="s">
        <v>46</v>
      </c>
      <c r="L1373" s="4" t="s">
        <v>35</v>
      </c>
      <c r="M1373" s="4">
        <v>12</v>
      </c>
      <c r="P1373" s="5">
        <v>44692</v>
      </c>
      <c r="Q1373" s="6">
        <v>13.855150183356971</v>
      </c>
      <c r="R1373" s="4">
        <v>10</v>
      </c>
      <c r="S1373" s="4" t="str" cm="1">
        <f t="array" ref="S1373">_xlfn.IFS(R1373=0,"None",R1373&lt;3,"Low",R1373&lt;6,"Medium",R1373&lt;=10,"High")</f>
        <v>High</v>
      </c>
      <c r="T1373" s="4" t="str" cm="1">
        <f t="array" ref="T1373">_xlfn.IFS(M1373&lt;=20,"Low",M1373&lt;=50,"Medium",M1373&lt;=90,"High")</f>
        <v>Low</v>
      </c>
      <c r="U1373" s="7">
        <f>Datos_Limpios[[#This Row],[Number of Complaints or Support]]/Datos_Limpios[[#This Row],[Account Length (in months)]]</f>
        <v>0.14492753623188406</v>
      </c>
      <c r="V1373" s="4" t="str" cm="1">
        <f t="array" ref="V1373">_xlfn.IFS(H1373&lt;30,"Under 30",H1373&lt;66,"Middle Age",H1373&gt;=66,"Senior")</f>
        <v>Under 30</v>
      </c>
      <c r="W1373" s="4" t="s">
        <v>40</v>
      </c>
    </row>
    <row r="1374" spans="1:23" x14ac:dyDescent="0.3">
      <c r="A1374" s="4" t="s">
        <v>1489</v>
      </c>
      <c r="B1374" s="4" t="s">
        <v>24</v>
      </c>
      <c r="C1374" s="4">
        <v>40</v>
      </c>
      <c r="D1374" s="4">
        <v>1</v>
      </c>
      <c r="E1374" s="4" t="s">
        <v>31</v>
      </c>
      <c r="F1374" s="4" t="s">
        <v>42</v>
      </c>
      <c r="G1374" s="4" t="s">
        <v>26</v>
      </c>
      <c r="H1374" s="4">
        <v>40</v>
      </c>
      <c r="I1374" s="4" t="s">
        <v>24</v>
      </c>
      <c r="J1374" s="4">
        <v>0</v>
      </c>
      <c r="K1374" s="4" t="s">
        <v>34</v>
      </c>
      <c r="L1374" s="4" t="s">
        <v>28</v>
      </c>
      <c r="M1374" s="4">
        <v>37</v>
      </c>
      <c r="P1374" s="5">
        <v>44544</v>
      </c>
      <c r="Q1374" s="6">
        <v>42.55388299629054</v>
      </c>
      <c r="R1374" s="4">
        <v>6</v>
      </c>
      <c r="S1374" s="4" t="str" cm="1">
        <f t="array" ref="S1374">_xlfn.IFS(R1374=0,"None",R1374&lt;3,"Low",R1374&lt;6,"Medium",R1374&lt;=10,"High")</f>
        <v>High</v>
      </c>
      <c r="T1374" s="4" t="str" cm="1">
        <f t="array" ref="T1374">_xlfn.IFS(M1374&lt;=20,"Low",M1374&lt;=50,"Medium",M1374&lt;=90,"High")</f>
        <v>Medium</v>
      </c>
      <c r="U1374" s="7">
        <f>Datos_Limpios[[#This Row],[Number of Complaints or Support]]/Datos_Limpios[[#This Row],[Account Length (in months)]]</f>
        <v>0.15</v>
      </c>
      <c r="V1374" s="4" t="str" cm="1">
        <f t="array" ref="V1374">_xlfn.IFS(H1374&lt;30,"Under 30",H1374&lt;66,"Middle Age",H1374&gt;=66,"Senior")</f>
        <v>Middle Age</v>
      </c>
      <c r="W1374" s="4" t="s">
        <v>43</v>
      </c>
    </row>
    <row r="1375" spans="1:23" x14ac:dyDescent="0.3">
      <c r="A1375" s="4" t="s">
        <v>1490</v>
      </c>
      <c r="B1375" s="4" t="s">
        <v>24</v>
      </c>
      <c r="C1375" s="4">
        <v>21</v>
      </c>
      <c r="D1375" s="4">
        <v>0</v>
      </c>
      <c r="E1375" s="4" t="s">
        <v>24</v>
      </c>
      <c r="F1375" s="4" t="s">
        <v>145</v>
      </c>
      <c r="G1375" s="4" t="s">
        <v>33</v>
      </c>
      <c r="H1375" s="4">
        <v>57</v>
      </c>
      <c r="I1375" s="4" t="s">
        <v>24</v>
      </c>
      <c r="J1375" s="4">
        <v>0</v>
      </c>
      <c r="K1375" s="4" t="s">
        <v>34</v>
      </c>
      <c r="L1375" s="4" t="s">
        <v>115</v>
      </c>
      <c r="M1375" s="4">
        <v>12</v>
      </c>
      <c r="P1375" s="5">
        <v>43958</v>
      </c>
      <c r="Q1375" s="6">
        <v>13.068925592862341</v>
      </c>
      <c r="R1375" s="4">
        <v>5</v>
      </c>
      <c r="S1375" s="4" t="str" cm="1">
        <f t="array" ref="S1375">_xlfn.IFS(R1375=0,"None",R1375&lt;3,"Low",R1375&lt;6,"Medium",R1375&lt;=10,"High")</f>
        <v>Medium</v>
      </c>
      <c r="T1375" s="4" t="str" cm="1">
        <f t="array" ref="T1375">_xlfn.IFS(M1375&lt;=20,"Low",M1375&lt;=50,"Medium",M1375&lt;=90,"High")</f>
        <v>Low</v>
      </c>
      <c r="U1375" s="7">
        <f>Datos_Limpios[[#This Row],[Number of Complaints or Support]]/Datos_Limpios[[#This Row],[Account Length (in months)]]</f>
        <v>0.23809523809523808</v>
      </c>
      <c r="V1375" s="4" t="str" cm="1">
        <f t="array" ref="V1375">_xlfn.IFS(H1375&lt;30,"Under 30",H1375&lt;66,"Middle Age",H1375&gt;=66,"Senior")</f>
        <v>Middle Age</v>
      </c>
      <c r="W1375" s="4" t="s">
        <v>47</v>
      </c>
    </row>
    <row r="1376" spans="1:23" x14ac:dyDescent="0.3">
      <c r="A1376" s="4" t="s">
        <v>1491</v>
      </c>
      <c r="B1376" s="4" t="s">
        <v>24</v>
      </c>
      <c r="C1376" s="4">
        <v>4</v>
      </c>
      <c r="D1376" s="4">
        <v>0</v>
      </c>
      <c r="E1376" s="4" t="s">
        <v>31</v>
      </c>
      <c r="F1376" s="4" t="s">
        <v>147</v>
      </c>
      <c r="G1376" s="4" t="s">
        <v>26</v>
      </c>
      <c r="H1376" s="4">
        <v>69</v>
      </c>
      <c r="I1376" s="4" t="s">
        <v>24</v>
      </c>
      <c r="J1376" s="4">
        <v>0</v>
      </c>
      <c r="K1376" s="4" t="s">
        <v>46</v>
      </c>
      <c r="L1376" s="4" t="s">
        <v>35</v>
      </c>
      <c r="M1376" s="4">
        <v>33</v>
      </c>
      <c r="P1376" s="5">
        <v>44508</v>
      </c>
      <c r="Q1376" s="6">
        <v>39.086750476030538</v>
      </c>
      <c r="R1376" s="4">
        <v>0</v>
      </c>
      <c r="S1376" s="4" t="str" cm="1">
        <f t="array" ref="S1376">_xlfn.IFS(R1376=0,"None",R1376&lt;3,"Low",R1376&lt;6,"Medium",R1376&lt;=10,"High")</f>
        <v>None</v>
      </c>
      <c r="T1376" s="4" t="str" cm="1">
        <f t="array" ref="T1376">_xlfn.IFS(M1376&lt;=20,"Low",M1376&lt;=50,"Medium",M1376&lt;=90,"High")</f>
        <v>Medium</v>
      </c>
      <c r="U1376" s="7">
        <f>Datos_Limpios[[#This Row],[Number of Complaints or Support]]/Datos_Limpios[[#This Row],[Account Length (in months)]]</f>
        <v>0</v>
      </c>
      <c r="V1376" s="4" t="str" cm="1">
        <f t="array" ref="V1376">_xlfn.IFS(H1376&lt;30,"Under 30",H1376&lt;66,"Middle Age",H1376&gt;=66,"Senior")</f>
        <v>Senior</v>
      </c>
      <c r="W1376" s="4" t="s">
        <v>43</v>
      </c>
    </row>
    <row r="1377" spans="1:23" x14ac:dyDescent="0.3">
      <c r="A1377" s="4" t="s">
        <v>1492</v>
      </c>
      <c r="B1377" s="4" t="s">
        <v>24</v>
      </c>
      <c r="C1377" s="4">
        <v>65</v>
      </c>
      <c r="D1377" s="4">
        <v>0</v>
      </c>
      <c r="E1377" s="4" t="s">
        <v>31</v>
      </c>
      <c r="F1377" s="4" t="s">
        <v>70</v>
      </c>
      <c r="G1377" s="4" t="s">
        <v>26</v>
      </c>
      <c r="H1377" s="4">
        <v>74</v>
      </c>
      <c r="I1377" s="4" t="s">
        <v>24</v>
      </c>
      <c r="J1377" s="4">
        <v>0</v>
      </c>
      <c r="K1377" s="4" t="s">
        <v>46</v>
      </c>
      <c r="L1377" s="4" t="s">
        <v>35</v>
      </c>
      <c r="M1377" s="4">
        <v>48</v>
      </c>
      <c r="P1377" s="5">
        <v>45204</v>
      </c>
      <c r="Q1377" s="6">
        <v>50.416468411264788</v>
      </c>
      <c r="R1377" s="4">
        <v>9</v>
      </c>
      <c r="S1377" s="4" t="str" cm="1">
        <f t="array" ref="S1377">_xlfn.IFS(R1377=0,"None",R1377&lt;3,"Low",R1377&lt;6,"Medium",R1377&lt;=10,"High")</f>
        <v>High</v>
      </c>
      <c r="T1377" s="4" t="str" cm="1">
        <f t="array" ref="T1377">_xlfn.IFS(M1377&lt;=20,"Low",M1377&lt;=50,"Medium",M1377&lt;=90,"High")</f>
        <v>Medium</v>
      </c>
      <c r="U1377" s="7">
        <f>Datos_Limpios[[#This Row],[Number of Complaints or Support]]/Datos_Limpios[[#This Row],[Account Length (in months)]]</f>
        <v>0.13846153846153847</v>
      </c>
      <c r="V1377" s="4" t="str" cm="1">
        <f t="array" ref="V1377">_xlfn.IFS(H1377&lt;30,"Under 30",H1377&lt;66,"Middle Age",H1377&gt;=66,"Senior")</f>
        <v>Senior</v>
      </c>
      <c r="W1377" s="4" t="s">
        <v>29</v>
      </c>
    </row>
    <row r="1378" spans="1:23" x14ac:dyDescent="0.3">
      <c r="A1378" s="4" t="s">
        <v>1493</v>
      </c>
      <c r="B1378" s="4" t="s">
        <v>24</v>
      </c>
      <c r="C1378" s="4">
        <v>47</v>
      </c>
      <c r="D1378" s="4">
        <v>0</v>
      </c>
      <c r="E1378" s="4" t="s">
        <v>24</v>
      </c>
      <c r="F1378" s="4" t="s">
        <v>95</v>
      </c>
      <c r="G1378" s="4" t="s">
        <v>33</v>
      </c>
      <c r="H1378" s="4">
        <v>30</v>
      </c>
      <c r="I1378" s="4" t="s">
        <v>31</v>
      </c>
      <c r="J1378" s="4">
        <v>5</v>
      </c>
      <c r="K1378" s="4" t="s">
        <v>46</v>
      </c>
      <c r="L1378" s="4" t="s">
        <v>28</v>
      </c>
      <c r="M1378" s="4">
        <v>8</v>
      </c>
      <c r="P1378" s="5">
        <v>43976</v>
      </c>
      <c r="Q1378" s="6">
        <v>7.1595210107339931</v>
      </c>
      <c r="R1378" s="4">
        <v>4</v>
      </c>
      <c r="S1378" s="4" t="str" cm="1">
        <f t="array" ref="S1378">_xlfn.IFS(R1378=0,"None",R1378&lt;3,"Low",R1378&lt;6,"Medium",R1378&lt;=10,"High")</f>
        <v>Medium</v>
      </c>
      <c r="T1378" s="4" t="str" cm="1">
        <f t="array" ref="T1378">_xlfn.IFS(M1378&lt;=20,"Low",M1378&lt;=50,"Medium",M1378&lt;=90,"High")</f>
        <v>Low</v>
      </c>
      <c r="U1378" s="7">
        <f>Datos_Limpios[[#This Row],[Number of Complaints or Support]]/Datos_Limpios[[#This Row],[Account Length (in months)]]</f>
        <v>8.5106382978723402E-2</v>
      </c>
      <c r="V1378" s="4" t="str" cm="1">
        <f t="array" ref="V1378">_xlfn.IFS(H1378&lt;30,"Under 30",H1378&lt;66,"Middle Age",H1378&gt;=66,"Senior")</f>
        <v>Middle Age</v>
      </c>
      <c r="W1378" s="4" t="s">
        <v>47</v>
      </c>
    </row>
    <row r="1379" spans="1:23" x14ac:dyDescent="0.3">
      <c r="A1379" s="4" t="s">
        <v>1494</v>
      </c>
      <c r="B1379" s="4" t="s">
        <v>24</v>
      </c>
      <c r="C1379" s="4">
        <v>2</v>
      </c>
      <c r="D1379" s="4">
        <v>0</v>
      </c>
      <c r="E1379" s="4" t="s">
        <v>31</v>
      </c>
      <c r="F1379" s="4" t="s">
        <v>70</v>
      </c>
      <c r="G1379" s="4" t="s">
        <v>33</v>
      </c>
      <c r="H1379" s="4">
        <v>75</v>
      </c>
      <c r="I1379" s="4" t="s">
        <v>24</v>
      </c>
      <c r="J1379" s="4">
        <v>0</v>
      </c>
      <c r="K1379" s="4" t="s">
        <v>27</v>
      </c>
      <c r="L1379" s="4" t="s">
        <v>35</v>
      </c>
      <c r="M1379" s="4">
        <v>30</v>
      </c>
      <c r="P1379" s="5">
        <v>43935</v>
      </c>
      <c r="Q1379" s="6">
        <v>32.589000690504427</v>
      </c>
      <c r="R1379" s="4">
        <v>10</v>
      </c>
      <c r="S1379" s="4" t="str" cm="1">
        <f t="array" ref="S1379">_xlfn.IFS(R1379=0,"None",R1379&lt;3,"Low",R1379&lt;6,"Medium",R1379&lt;=10,"High")</f>
        <v>High</v>
      </c>
      <c r="T1379" s="4" t="str" cm="1">
        <f t="array" ref="T1379">_xlfn.IFS(M1379&lt;=20,"Low",M1379&lt;=50,"Medium",M1379&lt;=90,"High")</f>
        <v>Medium</v>
      </c>
      <c r="U1379" s="7">
        <f>Datos_Limpios[[#This Row],[Number of Complaints or Support]]/Datos_Limpios[[#This Row],[Account Length (in months)]]</f>
        <v>5</v>
      </c>
      <c r="V1379" s="4" t="str" cm="1">
        <f t="array" ref="V1379">_xlfn.IFS(H1379&lt;30,"Under 30",H1379&lt;66,"Middle Age",H1379&gt;=66,"Senior")</f>
        <v>Senior</v>
      </c>
      <c r="W1379" s="4" t="s">
        <v>29</v>
      </c>
    </row>
    <row r="1380" spans="1:23" x14ac:dyDescent="0.3">
      <c r="A1380" s="4" t="s">
        <v>1495</v>
      </c>
      <c r="B1380" s="4" t="s">
        <v>24</v>
      </c>
      <c r="C1380" s="4">
        <v>60</v>
      </c>
      <c r="D1380" s="4">
        <v>0</v>
      </c>
      <c r="E1380" s="4" t="s">
        <v>24</v>
      </c>
      <c r="F1380" s="4" t="s">
        <v>140</v>
      </c>
      <c r="G1380" s="4" t="s">
        <v>26</v>
      </c>
      <c r="H1380" s="4">
        <v>21</v>
      </c>
      <c r="I1380" s="4" t="s">
        <v>31</v>
      </c>
      <c r="J1380" s="4">
        <v>3</v>
      </c>
      <c r="K1380" s="4" t="s">
        <v>34</v>
      </c>
      <c r="L1380" s="4" t="s">
        <v>28</v>
      </c>
      <c r="M1380" s="4">
        <v>9</v>
      </c>
      <c r="P1380" s="5">
        <v>44556</v>
      </c>
      <c r="Q1380" s="6">
        <v>8.0319167470883492</v>
      </c>
      <c r="R1380" s="4">
        <v>1</v>
      </c>
      <c r="S1380" s="4" t="str" cm="1">
        <f t="array" ref="S1380">_xlfn.IFS(R1380=0,"None",R1380&lt;3,"Low",R1380&lt;6,"Medium",R1380&lt;=10,"High")</f>
        <v>Low</v>
      </c>
      <c r="T1380" s="4" t="str" cm="1">
        <f t="array" ref="T1380">_xlfn.IFS(M1380&lt;=20,"Low",M1380&lt;=50,"Medium",M1380&lt;=90,"High")</f>
        <v>Low</v>
      </c>
      <c r="U1380" s="7">
        <f>Datos_Limpios[[#This Row],[Number of Complaints or Support]]/Datos_Limpios[[#This Row],[Account Length (in months)]]</f>
        <v>1.6666666666666666E-2</v>
      </c>
      <c r="V1380" s="4" t="str" cm="1">
        <f t="array" ref="V1380">_xlfn.IFS(H1380&lt;30,"Under 30",H1380&lt;66,"Middle Age",H1380&gt;=66,"Senior")</f>
        <v>Under 30</v>
      </c>
      <c r="W1380" s="4" t="s">
        <v>40</v>
      </c>
    </row>
    <row r="1381" spans="1:23" x14ac:dyDescent="0.3">
      <c r="A1381" s="4" t="s">
        <v>1496</v>
      </c>
      <c r="B1381" s="4" t="s">
        <v>24</v>
      </c>
      <c r="C1381" s="4">
        <v>46</v>
      </c>
      <c r="D1381" s="4">
        <v>0</v>
      </c>
      <c r="E1381" s="4" t="s">
        <v>24</v>
      </c>
      <c r="F1381" s="4" t="s">
        <v>85</v>
      </c>
      <c r="G1381" s="4" t="s">
        <v>26</v>
      </c>
      <c r="H1381" s="4">
        <v>47</v>
      </c>
      <c r="I1381" s="4" t="s">
        <v>31</v>
      </c>
      <c r="J1381" s="4">
        <v>2</v>
      </c>
      <c r="K1381" s="4" t="s">
        <v>46</v>
      </c>
      <c r="L1381" s="4" t="s">
        <v>35</v>
      </c>
      <c r="M1381" s="4">
        <v>8</v>
      </c>
      <c r="P1381" s="5">
        <v>45222</v>
      </c>
      <c r="Q1381" s="6">
        <v>8.4890971419663579</v>
      </c>
      <c r="R1381" s="4">
        <v>5</v>
      </c>
      <c r="S1381" s="4" t="str" cm="1">
        <f t="array" ref="S1381">_xlfn.IFS(R1381=0,"None",R1381&lt;3,"Low",R1381&lt;6,"Medium",R1381&lt;=10,"High")</f>
        <v>Medium</v>
      </c>
      <c r="T1381" s="4" t="str" cm="1">
        <f t="array" ref="T1381">_xlfn.IFS(M1381&lt;=20,"Low",M1381&lt;=50,"Medium",M1381&lt;=90,"High")</f>
        <v>Low</v>
      </c>
      <c r="U1381" s="7">
        <f>Datos_Limpios[[#This Row],[Number of Complaints or Support]]/Datos_Limpios[[#This Row],[Account Length (in months)]]</f>
        <v>0.10869565217391304</v>
      </c>
      <c r="V1381" s="4" t="str" cm="1">
        <f t="array" ref="V1381">_xlfn.IFS(H1381&lt;30,"Under 30",H1381&lt;66,"Middle Age",H1381&gt;=66,"Senior")</f>
        <v>Middle Age</v>
      </c>
      <c r="W1381" s="4" t="s">
        <v>43</v>
      </c>
    </row>
    <row r="1382" spans="1:23" x14ac:dyDescent="0.3">
      <c r="A1382" s="4" t="s">
        <v>1497</v>
      </c>
      <c r="B1382" s="4" t="s">
        <v>24</v>
      </c>
      <c r="C1382" s="4">
        <v>23</v>
      </c>
      <c r="D1382" s="4">
        <v>0</v>
      </c>
      <c r="E1382" s="4" t="s">
        <v>31</v>
      </c>
      <c r="F1382" s="4" t="s">
        <v>175</v>
      </c>
      <c r="G1382" s="4" t="s">
        <v>33</v>
      </c>
      <c r="H1382" s="4">
        <v>41</v>
      </c>
      <c r="I1382" s="4" t="s">
        <v>24</v>
      </c>
      <c r="J1382" s="4">
        <v>0</v>
      </c>
      <c r="K1382" s="4" t="s">
        <v>27</v>
      </c>
      <c r="L1382" s="4" t="s">
        <v>28</v>
      </c>
      <c r="M1382" s="4">
        <v>41</v>
      </c>
      <c r="P1382" s="5">
        <v>44154</v>
      </c>
      <c r="Q1382" s="6">
        <v>47.165643742310358</v>
      </c>
      <c r="R1382" s="4">
        <v>9</v>
      </c>
      <c r="S1382" s="4" t="str" cm="1">
        <f t="array" ref="S1382">_xlfn.IFS(R1382=0,"None",R1382&lt;3,"Low",R1382&lt;6,"Medium",R1382&lt;=10,"High")</f>
        <v>High</v>
      </c>
      <c r="T1382" s="4" t="str" cm="1">
        <f t="array" ref="T1382">_xlfn.IFS(M1382&lt;=20,"Low",M1382&lt;=50,"Medium",M1382&lt;=90,"High")</f>
        <v>Medium</v>
      </c>
      <c r="U1382" s="7">
        <f>Datos_Limpios[[#This Row],[Number of Complaints or Support]]/Datos_Limpios[[#This Row],[Account Length (in months)]]</f>
        <v>0.39130434782608697</v>
      </c>
      <c r="V1382" s="4" t="str" cm="1">
        <f t="array" ref="V1382">_xlfn.IFS(H1382&lt;30,"Under 30",H1382&lt;66,"Middle Age",H1382&gt;=66,"Senior")</f>
        <v>Middle Age</v>
      </c>
      <c r="W1382" s="4" t="s">
        <v>29</v>
      </c>
    </row>
    <row r="1383" spans="1:23" x14ac:dyDescent="0.3">
      <c r="A1383" s="4" t="s">
        <v>1498</v>
      </c>
      <c r="B1383" s="4" t="s">
        <v>31</v>
      </c>
      <c r="C1383" s="4">
        <v>2</v>
      </c>
      <c r="D1383" s="4">
        <v>0</v>
      </c>
      <c r="E1383" s="4" t="s">
        <v>31</v>
      </c>
      <c r="F1383" s="4" t="s">
        <v>145</v>
      </c>
      <c r="G1383" s="4" t="s">
        <v>33</v>
      </c>
      <c r="H1383" s="4">
        <v>37</v>
      </c>
      <c r="I1383" s="4" t="s">
        <v>24</v>
      </c>
      <c r="J1383" s="4">
        <v>0</v>
      </c>
      <c r="K1383" s="4" t="s">
        <v>27</v>
      </c>
      <c r="L1383" s="4" t="s">
        <v>28</v>
      </c>
      <c r="M1383" s="4">
        <v>20</v>
      </c>
      <c r="N1383" s="4" t="s">
        <v>38</v>
      </c>
      <c r="O1383" s="4" t="s">
        <v>142</v>
      </c>
      <c r="P1383" s="5">
        <v>43908</v>
      </c>
      <c r="Q1383" s="6">
        <v>18.920581293434559</v>
      </c>
      <c r="R1383" s="4">
        <v>5</v>
      </c>
      <c r="S1383" s="4" t="str" cm="1">
        <f t="array" ref="S1383">_xlfn.IFS(R1383=0,"None",R1383&lt;3,"Low",R1383&lt;6,"Medium",R1383&lt;=10,"High")</f>
        <v>Medium</v>
      </c>
      <c r="T1383" s="4" t="str" cm="1">
        <f t="array" ref="T1383">_xlfn.IFS(M1383&lt;=20,"Low",M1383&lt;=50,"Medium",M1383&lt;=90,"High")</f>
        <v>Low</v>
      </c>
      <c r="U1383" s="7">
        <f>Datos_Limpios[[#This Row],[Number of Complaints or Support]]/Datos_Limpios[[#This Row],[Account Length (in months)]]</f>
        <v>2.5</v>
      </c>
      <c r="V1383" s="4" t="str" cm="1">
        <f t="array" ref="V1383">_xlfn.IFS(H1383&lt;30,"Under 30",H1383&lt;66,"Middle Age",H1383&gt;=66,"Senior")</f>
        <v>Middle Age</v>
      </c>
      <c r="W1383" s="4" t="s">
        <v>47</v>
      </c>
    </row>
    <row r="1384" spans="1:23" x14ac:dyDescent="0.3">
      <c r="A1384" s="4" t="s">
        <v>1499</v>
      </c>
      <c r="B1384" s="4" t="s">
        <v>24</v>
      </c>
      <c r="C1384" s="4">
        <v>1</v>
      </c>
      <c r="D1384" s="4">
        <v>0</v>
      </c>
      <c r="E1384" s="4" t="s">
        <v>31</v>
      </c>
      <c r="F1384" s="4" t="s">
        <v>173</v>
      </c>
      <c r="G1384" s="4" t="s">
        <v>33</v>
      </c>
      <c r="H1384" s="4">
        <v>54</v>
      </c>
      <c r="I1384" s="4" t="s">
        <v>24</v>
      </c>
      <c r="J1384" s="4">
        <v>0</v>
      </c>
      <c r="K1384" s="4" t="s">
        <v>27</v>
      </c>
      <c r="L1384" s="4" t="s">
        <v>115</v>
      </c>
      <c r="M1384" s="4">
        <v>16</v>
      </c>
      <c r="P1384" s="5">
        <v>44348</v>
      </c>
      <c r="Q1384" s="6">
        <v>13.63498020452168</v>
      </c>
      <c r="R1384" s="4">
        <v>9</v>
      </c>
      <c r="S1384" s="4" t="str" cm="1">
        <f t="array" ref="S1384">_xlfn.IFS(R1384=0,"None",R1384&lt;3,"Low",R1384&lt;6,"Medium",R1384&lt;=10,"High")</f>
        <v>High</v>
      </c>
      <c r="T1384" s="4" t="str" cm="1">
        <f t="array" ref="T1384">_xlfn.IFS(M1384&lt;=20,"Low",M1384&lt;=50,"Medium",M1384&lt;=90,"High")</f>
        <v>Low</v>
      </c>
      <c r="U1384" s="7">
        <f>Datos_Limpios[[#This Row],[Number of Complaints or Support]]/Datos_Limpios[[#This Row],[Account Length (in months)]]</f>
        <v>9</v>
      </c>
      <c r="V1384" s="4" t="str" cm="1">
        <f t="array" ref="V1384">_xlfn.IFS(H1384&lt;30,"Under 30",H1384&lt;66,"Middle Age",H1384&gt;=66,"Senior")</f>
        <v>Middle Age</v>
      </c>
      <c r="W1384" s="4" t="s">
        <v>43</v>
      </c>
    </row>
    <row r="1385" spans="1:23" x14ac:dyDescent="0.3">
      <c r="A1385" s="4" t="s">
        <v>1500</v>
      </c>
      <c r="B1385" s="4" t="s">
        <v>24</v>
      </c>
      <c r="C1385" s="4">
        <v>15</v>
      </c>
      <c r="D1385" s="4">
        <v>0</v>
      </c>
      <c r="E1385" s="4" t="s">
        <v>24</v>
      </c>
      <c r="F1385" s="4" t="s">
        <v>102</v>
      </c>
      <c r="G1385" s="4" t="s">
        <v>33</v>
      </c>
      <c r="H1385" s="4">
        <v>57</v>
      </c>
      <c r="I1385" s="4" t="s">
        <v>24</v>
      </c>
      <c r="J1385" s="4">
        <v>0</v>
      </c>
      <c r="K1385" s="4" t="s">
        <v>27</v>
      </c>
      <c r="L1385" s="4" t="s">
        <v>35</v>
      </c>
      <c r="M1385" s="4">
        <v>59</v>
      </c>
      <c r="P1385" s="5">
        <v>43899</v>
      </c>
      <c r="Q1385" s="6">
        <v>65.174492516724015</v>
      </c>
      <c r="R1385" s="4">
        <v>8</v>
      </c>
      <c r="S1385" s="4" t="str" cm="1">
        <f t="array" ref="S1385">_xlfn.IFS(R1385=0,"None",R1385&lt;3,"Low",R1385&lt;6,"Medium",R1385&lt;=10,"High")</f>
        <v>High</v>
      </c>
      <c r="T1385" s="4" t="str" cm="1">
        <f t="array" ref="T1385">_xlfn.IFS(M1385&lt;=20,"Low",M1385&lt;=50,"Medium",M1385&lt;=90,"High")</f>
        <v>High</v>
      </c>
      <c r="U1385" s="7">
        <f>Datos_Limpios[[#This Row],[Number of Complaints or Support]]/Datos_Limpios[[#This Row],[Account Length (in months)]]</f>
        <v>0.53333333333333333</v>
      </c>
      <c r="V1385" s="4" t="str" cm="1">
        <f t="array" ref="V1385">_xlfn.IFS(H1385&lt;30,"Under 30",H1385&lt;66,"Middle Age",H1385&gt;=66,"Senior")</f>
        <v>Middle Age</v>
      </c>
      <c r="W1385" s="4" t="s">
        <v>40</v>
      </c>
    </row>
    <row r="1386" spans="1:23" x14ac:dyDescent="0.3">
      <c r="A1386" s="4" t="s">
        <v>1501</v>
      </c>
      <c r="B1386" s="4" t="s">
        <v>24</v>
      </c>
      <c r="C1386" s="4">
        <v>69</v>
      </c>
      <c r="D1386" s="4">
        <v>2</v>
      </c>
      <c r="E1386" s="4" t="s">
        <v>31</v>
      </c>
      <c r="F1386" s="4" t="s">
        <v>140</v>
      </c>
      <c r="G1386" s="4" t="s">
        <v>26</v>
      </c>
      <c r="H1386" s="4">
        <v>63</v>
      </c>
      <c r="I1386" s="4" t="s">
        <v>31</v>
      </c>
      <c r="J1386" s="4">
        <v>4</v>
      </c>
      <c r="K1386" s="4" t="s">
        <v>46</v>
      </c>
      <c r="L1386" s="4" t="s">
        <v>35</v>
      </c>
      <c r="M1386" s="4">
        <v>29</v>
      </c>
      <c r="P1386" s="5">
        <v>44598</v>
      </c>
      <c r="Q1386" s="6">
        <v>23.377968139858179</v>
      </c>
      <c r="R1386" s="4">
        <v>10</v>
      </c>
      <c r="S1386" s="4" t="str" cm="1">
        <f t="array" ref="S1386">_xlfn.IFS(R1386=0,"None",R1386&lt;3,"Low",R1386&lt;6,"Medium",R1386&lt;=10,"High")</f>
        <v>High</v>
      </c>
      <c r="T1386" s="4" t="str" cm="1">
        <f t="array" ref="T1386">_xlfn.IFS(M1386&lt;=20,"Low",M1386&lt;=50,"Medium",M1386&lt;=90,"High")</f>
        <v>Medium</v>
      </c>
      <c r="U1386" s="7">
        <f>Datos_Limpios[[#This Row],[Number of Complaints or Support]]/Datos_Limpios[[#This Row],[Account Length (in months)]]</f>
        <v>0.14492753623188406</v>
      </c>
      <c r="V1386" s="4" t="str" cm="1">
        <f t="array" ref="V1386">_xlfn.IFS(H1386&lt;30,"Under 30",H1386&lt;66,"Middle Age",H1386&gt;=66,"Senior")</f>
        <v>Middle Age</v>
      </c>
      <c r="W1386" s="4" t="s">
        <v>40</v>
      </c>
    </row>
    <row r="1387" spans="1:23" x14ac:dyDescent="0.3">
      <c r="A1387" s="4" t="s">
        <v>1502</v>
      </c>
      <c r="B1387" s="4" t="s">
        <v>24</v>
      </c>
      <c r="C1387" s="4">
        <v>28</v>
      </c>
      <c r="D1387" s="4">
        <v>1</v>
      </c>
      <c r="E1387" s="4" t="s">
        <v>31</v>
      </c>
      <c r="F1387" s="4" t="s">
        <v>100</v>
      </c>
      <c r="G1387" s="4" t="s">
        <v>26</v>
      </c>
      <c r="H1387" s="4">
        <v>36</v>
      </c>
      <c r="I1387" s="4" t="s">
        <v>31</v>
      </c>
      <c r="J1387" s="4">
        <v>5</v>
      </c>
      <c r="K1387" s="4" t="s">
        <v>27</v>
      </c>
      <c r="L1387" s="4" t="s">
        <v>28</v>
      </c>
      <c r="M1387" s="4">
        <v>18</v>
      </c>
      <c r="P1387" s="5">
        <v>44335</v>
      </c>
      <c r="Q1387" s="6">
        <v>16.570762357705739</v>
      </c>
      <c r="R1387" s="4">
        <v>5</v>
      </c>
      <c r="S1387" s="4" t="str" cm="1">
        <f t="array" ref="S1387">_xlfn.IFS(R1387=0,"None",R1387&lt;3,"Low",R1387&lt;6,"Medium",R1387&lt;=10,"High")</f>
        <v>Medium</v>
      </c>
      <c r="T1387" s="4" t="str" cm="1">
        <f t="array" ref="T1387">_xlfn.IFS(M1387&lt;=20,"Low",M1387&lt;=50,"Medium",M1387&lt;=90,"High")</f>
        <v>Low</v>
      </c>
      <c r="U1387" s="7">
        <f>Datos_Limpios[[#This Row],[Number of Complaints or Support]]/Datos_Limpios[[#This Row],[Account Length (in months)]]</f>
        <v>0.17857142857142858</v>
      </c>
      <c r="V1387" s="4" t="str" cm="1">
        <f t="array" ref="V1387">_xlfn.IFS(H1387&lt;30,"Under 30",H1387&lt;66,"Middle Age",H1387&gt;=66,"Senior")</f>
        <v>Middle Age</v>
      </c>
      <c r="W1387" s="4" t="s">
        <v>40</v>
      </c>
    </row>
    <row r="1388" spans="1:23" x14ac:dyDescent="0.3">
      <c r="A1388" s="4" t="s">
        <v>1503</v>
      </c>
      <c r="B1388" s="4" t="s">
        <v>24</v>
      </c>
      <c r="C1388" s="4">
        <v>57</v>
      </c>
      <c r="D1388" s="4">
        <v>0</v>
      </c>
      <c r="E1388" s="4" t="s">
        <v>31</v>
      </c>
      <c r="F1388" s="4" t="s">
        <v>118</v>
      </c>
      <c r="G1388" s="4" t="s">
        <v>33</v>
      </c>
      <c r="H1388" s="4">
        <v>33</v>
      </c>
      <c r="I1388" s="4" t="s">
        <v>31</v>
      </c>
      <c r="J1388" s="4">
        <v>4</v>
      </c>
      <c r="K1388" s="4" t="s">
        <v>34</v>
      </c>
      <c r="L1388" s="4" t="s">
        <v>28</v>
      </c>
      <c r="M1388" s="4">
        <v>28</v>
      </c>
      <c r="P1388" s="5">
        <v>44233</v>
      </c>
      <c r="Q1388" s="6">
        <v>25.94521495686784</v>
      </c>
      <c r="R1388" s="4">
        <v>8</v>
      </c>
      <c r="S1388" s="4" t="str" cm="1">
        <f t="array" ref="S1388">_xlfn.IFS(R1388=0,"None",R1388&lt;3,"Low",R1388&lt;6,"Medium",R1388&lt;=10,"High")</f>
        <v>High</v>
      </c>
      <c r="T1388" s="4" t="str" cm="1">
        <f t="array" ref="T1388">_xlfn.IFS(M1388&lt;=20,"Low",M1388&lt;=50,"Medium",M1388&lt;=90,"High")</f>
        <v>Medium</v>
      </c>
      <c r="U1388" s="7">
        <f>Datos_Limpios[[#This Row],[Number of Complaints or Support]]/Datos_Limpios[[#This Row],[Account Length (in months)]]</f>
        <v>0.14035087719298245</v>
      </c>
      <c r="V1388" s="4" t="str" cm="1">
        <f t="array" ref="V1388">_xlfn.IFS(H1388&lt;30,"Under 30",H1388&lt;66,"Middle Age",H1388&gt;=66,"Senior")</f>
        <v>Middle Age</v>
      </c>
      <c r="W1388" s="4" t="s">
        <v>47</v>
      </c>
    </row>
    <row r="1389" spans="1:23" x14ac:dyDescent="0.3">
      <c r="A1389" s="4" t="s">
        <v>1504</v>
      </c>
      <c r="B1389" s="4" t="s">
        <v>31</v>
      </c>
      <c r="C1389" s="4">
        <v>2</v>
      </c>
      <c r="D1389" s="4">
        <v>1</v>
      </c>
      <c r="E1389" s="4" t="s">
        <v>31</v>
      </c>
      <c r="F1389" s="4" t="s">
        <v>32</v>
      </c>
      <c r="G1389" s="4" t="s">
        <v>26</v>
      </c>
      <c r="H1389" s="4">
        <v>54</v>
      </c>
      <c r="I1389" s="4" t="s">
        <v>24</v>
      </c>
      <c r="J1389" s="4">
        <v>0</v>
      </c>
      <c r="K1389" s="4" t="s">
        <v>27</v>
      </c>
      <c r="L1389" s="4" t="s">
        <v>115</v>
      </c>
      <c r="M1389" s="4">
        <v>44</v>
      </c>
      <c r="N1389" s="4" t="s">
        <v>92</v>
      </c>
      <c r="O1389" s="4" t="s">
        <v>153</v>
      </c>
      <c r="P1389" s="5">
        <v>45016</v>
      </c>
      <c r="Q1389" s="6">
        <v>43.082164402936783</v>
      </c>
      <c r="R1389" s="4">
        <v>9</v>
      </c>
      <c r="S1389" s="4" t="str" cm="1">
        <f t="array" ref="S1389">_xlfn.IFS(R1389=0,"None",R1389&lt;3,"Low",R1389&lt;6,"Medium",R1389&lt;=10,"High")</f>
        <v>High</v>
      </c>
      <c r="T1389" s="4" t="str" cm="1">
        <f t="array" ref="T1389">_xlfn.IFS(M1389&lt;=20,"Low",M1389&lt;=50,"Medium",M1389&lt;=90,"High")</f>
        <v>Medium</v>
      </c>
      <c r="U1389" s="7">
        <f>Datos_Limpios[[#This Row],[Number of Complaints or Support]]/Datos_Limpios[[#This Row],[Account Length (in months)]]</f>
        <v>4.5</v>
      </c>
      <c r="V1389" s="4" t="str" cm="1">
        <f t="array" ref="V1389">_xlfn.IFS(H1389&lt;30,"Under 30",H1389&lt;66,"Middle Age",H1389&gt;=66,"Senior")</f>
        <v>Middle Age</v>
      </c>
      <c r="W1389" s="4" t="s">
        <v>29</v>
      </c>
    </row>
    <row r="1390" spans="1:23" x14ac:dyDescent="0.3">
      <c r="A1390" s="4" t="s">
        <v>1505</v>
      </c>
      <c r="B1390" s="4" t="s">
        <v>24</v>
      </c>
      <c r="C1390" s="4">
        <v>1</v>
      </c>
      <c r="D1390" s="4">
        <v>0</v>
      </c>
      <c r="E1390" s="4" t="s">
        <v>31</v>
      </c>
      <c r="F1390" s="4" t="s">
        <v>98</v>
      </c>
      <c r="G1390" s="4" t="s">
        <v>26</v>
      </c>
      <c r="H1390" s="4">
        <v>69</v>
      </c>
      <c r="I1390" s="4" t="s">
        <v>24</v>
      </c>
      <c r="J1390" s="4">
        <v>0</v>
      </c>
      <c r="K1390" s="4" t="s">
        <v>34</v>
      </c>
      <c r="L1390" s="4" t="s">
        <v>35</v>
      </c>
      <c r="M1390" s="4">
        <v>41</v>
      </c>
      <c r="P1390" s="5">
        <v>45186</v>
      </c>
      <c r="Q1390" s="6">
        <v>38.875384165442952</v>
      </c>
      <c r="R1390" s="4">
        <v>1</v>
      </c>
      <c r="S1390" s="4" t="str" cm="1">
        <f t="array" ref="S1390">_xlfn.IFS(R1390=0,"None",R1390&lt;3,"Low",R1390&lt;6,"Medium",R1390&lt;=10,"High")</f>
        <v>Low</v>
      </c>
      <c r="T1390" s="4" t="str" cm="1">
        <f t="array" ref="T1390">_xlfn.IFS(M1390&lt;=20,"Low",M1390&lt;=50,"Medium",M1390&lt;=90,"High")</f>
        <v>Medium</v>
      </c>
      <c r="U1390" s="7">
        <f>Datos_Limpios[[#This Row],[Number of Complaints or Support]]/Datos_Limpios[[#This Row],[Account Length (in months)]]</f>
        <v>1</v>
      </c>
      <c r="V1390" s="4" t="str" cm="1">
        <f t="array" ref="V1390">_xlfn.IFS(H1390&lt;30,"Under 30",H1390&lt;66,"Middle Age",H1390&gt;=66,"Senior")</f>
        <v>Senior</v>
      </c>
      <c r="W1390" s="4" t="s">
        <v>29</v>
      </c>
    </row>
    <row r="1391" spans="1:23" x14ac:dyDescent="0.3">
      <c r="A1391" s="4" t="s">
        <v>1506</v>
      </c>
      <c r="B1391" s="4" t="s">
        <v>31</v>
      </c>
      <c r="C1391" s="4">
        <v>5</v>
      </c>
      <c r="D1391" s="4">
        <v>3</v>
      </c>
      <c r="E1391" s="4" t="s">
        <v>31</v>
      </c>
      <c r="F1391" s="4" t="s">
        <v>56</v>
      </c>
      <c r="G1391" s="4" t="s">
        <v>26</v>
      </c>
      <c r="H1391" s="4">
        <v>55</v>
      </c>
      <c r="I1391" s="4" t="s">
        <v>24</v>
      </c>
      <c r="J1391" s="4">
        <v>0</v>
      </c>
      <c r="K1391" s="4" t="s">
        <v>27</v>
      </c>
      <c r="L1391" s="4" t="s">
        <v>35</v>
      </c>
      <c r="M1391" s="4">
        <v>27</v>
      </c>
      <c r="N1391" s="4" t="s">
        <v>66</v>
      </c>
      <c r="O1391" s="4" t="s">
        <v>317</v>
      </c>
      <c r="P1391" s="5">
        <v>45086</v>
      </c>
      <c r="Q1391" s="6">
        <v>27.92396170413047</v>
      </c>
      <c r="R1391" s="4">
        <v>2</v>
      </c>
      <c r="S1391" s="4" t="str" cm="1">
        <f t="array" ref="S1391">_xlfn.IFS(R1391=0,"None",R1391&lt;3,"Low",R1391&lt;6,"Medium",R1391&lt;=10,"High")</f>
        <v>Low</v>
      </c>
      <c r="T1391" s="4" t="str" cm="1">
        <f t="array" ref="T1391">_xlfn.IFS(M1391&lt;=20,"Low",M1391&lt;=50,"Medium",M1391&lt;=90,"High")</f>
        <v>Medium</v>
      </c>
      <c r="U1391" s="7">
        <f>Datos_Limpios[[#This Row],[Number of Complaints or Support]]/Datos_Limpios[[#This Row],[Account Length (in months)]]</f>
        <v>0.4</v>
      </c>
      <c r="V1391" s="4" t="str" cm="1">
        <f t="array" ref="V1391">_xlfn.IFS(H1391&lt;30,"Under 30",H1391&lt;66,"Middle Age",H1391&gt;=66,"Senior")</f>
        <v>Middle Age</v>
      </c>
      <c r="W1391" s="4" t="s">
        <v>29</v>
      </c>
    </row>
    <row r="1392" spans="1:23" x14ac:dyDescent="0.3">
      <c r="A1392" s="4" t="s">
        <v>1507</v>
      </c>
      <c r="B1392" s="4" t="s">
        <v>24</v>
      </c>
      <c r="C1392" s="4">
        <v>64</v>
      </c>
      <c r="D1392" s="4">
        <v>1</v>
      </c>
      <c r="E1392" s="4" t="s">
        <v>24</v>
      </c>
      <c r="F1392" s="4" t="s">
        <v>124</v>
      </c>
      <c r="G1392" s="4" t="s">
        <v>33</v>
      </c>
      <c r="H1392" s="4">
        <v>26</v>
      </c>
      <c r="I1392" s="4" t="s">
        <v>24</v>
      </c>
      <c r="J1392" s="4">
        <v>0</v>
      </c>
      <c r="K1392" s="4" t="s">
        <v>46</v>
      </c>
      <c r="L1392" s="4" t="s">
        <v>28</v>
      </c>
      <c r="M1392" s="4">
        <v>12</v>
      </c>
      <c r="P1392" s="5">
        <v>44446</v>
      </c>
      <c r="Q1392" s="6">
        <v>10.298573000246099</v>
      </c>
      <c r="R1392" s="4">
        <v>3</v>
      </c>
      <c r="S1392" s="4" t="str" cm="1">
        <f t="array" ref="S1392">_xlfn.IFS(R1392=0,"None",R1392&lt;3,"Low",R1392&lt;6,"Medium",R1392&lt;=10,"High")</f>
        <v>Medium</v>
      </c>
      <c r="T1392" s="4" t="str" cm="1">
        <f t="array" ref="T1392">_xlfn.IFS(M1392&lt;=20,"Low",M1392&lt;=50,"Medium",M1392&lt;=90,"High")</f>
        <v>Low</v>
      </c>
      <c r="U1392" s="7">
        <f>Datos_Limpios[[#This Row],[Number of Complaints or Support]]/Datos_Limpios[[#This Row],[Account Length (in months)]]</f>
        <v>4.6875E-2</v>
      </c>
      <c r="V1392" s="4" t="str" cm="1">
        <f t="array" ref="V1392">_xlfn.IFS(H1392&lt;30,"Under 30",H1392&lt;66,"Middle Age",H1392&gt;=66,"Senior")</f>
        <v>Under 30</v>
      </c>
      <c r="W1392" s="4" t="s">
        <v>43</v>
      </c>
    </row>
    <row r="1393" spans="1:23" x14ac:dyDescent="0.3">
      <c r="A1393" s="4" t="s">
        <v>1508</v>
      </c>
      <c r="B1393" s="4" t="s">
        <v>24</v>
      </c>
      <c r="C1393" s="4">
        <v>55</v>
      </c>
      <c r="D1393" s="4">
        <v>0</v>
      </c>
      <c r="E1393" s="4" t="s">
        <v>31</v>
      </c>
      <c r="F1393" s="4" t="s">
        <v>157</v>
      </c>
      <c r="G1393" s="4" t="s">
        <v>33</v>
      </c>
      <c r="H1393" s="4">
        <v>21</v>
      </c>
      <c r="I1393" s="4" t="s">
        <v>24</v>
      </c>
      <c r="J1393" s="4">
        <v>0</v>
      </c>
      <c r="K1393" s="4" t="s">
        <v>34</v>
      </c>
      <c r="L1393" s="4" t="s">
        <v>28</v>
      </c>
      <c r="M1393" s="4">
        <v>50</v>
      </c>
      <c r="P1393" s="5">
        <v>44025</v>
      </c>
      <c r="Q1393" s="6">
        <v>44.741159424409837</v>
      </c>
      <c r="R1393" s="4">
        <v>4</v>
      </c>
      <c r="S1393" s="4" t="str" cm="1">
        <f t="array" ref="S1393">_xlfn.IFS(R1393=0,"None",R1393&lt;3,"Low",R1393&lt;6,"Medium",R1393&lt;=10,"High")</f>
        <v>Medium</v>
      </c>
      <c r="T1393" s="4" t="str" cm="1">
        <f t="array" ref="T1393">_xlfn.IFS(M1393&lt;=20,"Low",M1393&lt;=50,"Medium",M1393&lt;=90,"High")</f>
        <v>Medium</v>
      </c>
      <c r="U1393" s="7">
        <f>Datos_Limpios[[#This Row],[Number of Complaints or Support]]/Datos_Limpios[[#This Row],[Account Length (in months)]]</f>
        <v>7.2727272727272724E-2</v>
      </c>
      <c r="V1393" s="4" t="str" cm="1">
        <f t="array" ref="V1393">_xlfn.IFS(H1393&lt;30,"Under 30",H1393&lt;66,"Middle Age",H1393&gt;=66,"Senior")</f>
        <v>Under 30</v>
      </c>
      <c r="W1393" s="4" t="s">
        <v>47</v>
      </c>
    </row>
    <row r="1394" spans="1:23" x14ac:dyDescent="0.3">
      <c r="A1394" s="4" t="s">
        <v>1509</v>
      </c>
      <c r="B1394" s="4" t="s">
        <v>24</v>
      </c>
      <c r="C1394" s="4">
        <v>50</v>
      </c>
      <c r="D1394" s="4">
        <v>0</v>
      </c>
      <c r="E1394" s="4" t="s">
        <v>31</v>
      </c>
      <c r="F1394" s="4" t="s">
        <v>60</v>
      </c>
      <c r="G1394" s="4" t="s">
        <v>33</v>
      </c>
      <c r="H1394" s="4">
        <v>22</v>
      </c>
      <c r="I1394" s="4" t="s">
        <v>31</v>
      </c>
      <c r="J1394" s="4">
        <v>2</v>
      </c>
      <c r="K1394" s="4" t="s">
        <v>34</v>
      </c>
      <c r="L1394" s="4" t="s">
        <v>35</v>
      </c>
      <c r="M1394" s="4">
        <v>20</v>
      </c>
      <c r="P1394" s="5">
        <v>43943</v>
      </c>
      <c r="Q1394" s="6">
        <v>16.669659919263381</v>
      </c>
      <c r="R1394" s="4">
        <v>2</v>
      </c>
      <c r="S1394" s="4" t="str" cm="1">
        <f t="array" ref="S1394">_xlfn.IFS(R1394=0,"None",R1394&lt;3,"Low",R1394&lt;6,"Medium",R1394&lt;=10,"High")</f>
        <v>Low</v>
      </c>
      <c r="T1394" s="4" t="str" cm="1">
        <f t="array" ref="T1394">_xlfn.IFS(M1394&lt;=20,"Low",M1394&lt;=50,"Medium",M1394&lt;=90,"High")</f>
        <v>Low</v>
      </c>
      <c r="U1394" s="7">
        <f>Datos_Limpios[[#This Row],[Number of Complaints or Support]]/Datos_Limpios[[#This Row],[Account Length (in months)]]</f>
        <v>0.04</v>
      </c>
      <c r="V1394" s="4" t="str" cm="1">
        <f t="array" ref="V1394">_xlfn.IFS(H1394&lt;30,"Under 30",H1394&lt;66,"Middle Age",H1394&gt;=66,"Senior")</f>
        <v>Under 30</v>
      </c>
      <c r="W1394" s="4" t="s">
        <v>40</v>
      </c>
    </row>
    <row r="1395" spans="1:23" x14ac:dyDescent="0.3">
      <c r="A1395" s="4" t="s">
        <v>1510</v>
      </c>
      <c r="B1395" s="4" t="s">
        <v>31</v>
      </c>
      <c r="C1395" s="4">
        <v>10</v>
      </c>
      <c r="D1395" s="4">
        <v>0</v>
      </c>
      <c r="E1395" s="4" t="s">
        <v>31</v>
      </c>
      <c r="F1395" s="4" t="s">
        <v>98</v>
      </c>
      <c r="G1395" s="4" t="s">
        <v>26</v>
      </c>
      <c r="H1395" s="4">
        <v>23</v>
      </c>
      <c r="I1395" s="4" t="s">
        <v>24</v>
      </c>
      <c r="J1395" s="4">
        <v>0</v>
      </c>
      <c r="K1395" s="4" t="s">
        <v>27</v>
      </c>
      <c r="L1395" s="4" t="s">
        <v>28</v>
      </c>
      <c r="M1395" s="4">
        <v>34</v>
      </c>
      <c r="N1395" s="4" t="s">
        <v>38</v>
      </c>
      <c r="O1395" s="4" t="s">
        <v>142</v>
      </c>
      <c r="P1395" s="5">
        <v>44278</v>
      </c>
      <c r="Q1395" s="6">
        <v>40.065123785688151</v>
      </c>
      <c r="R1395" s="4">
        <v>10</v>
      </c>
      <c r="S1395" s="4" t="str" cm="1">
        <f t="array" ref="S1395">_xlfn.IFS(R1395=0,"None",R1395&lt;3,"Low",R1395&lt;6,"Medium",R1395&lt;=10,"High")</f>
        <v>High</v>
      </c>
      <c r="T1395" s="4" t="str" cm="1">
        <f t="array" ref="T1395">_xlfn.IFS(M1395&lt;=20,"Low",M1395&lt;=50,"Medium",M1395&lt;=90,"High")</f>
        <v>Medium</v>
      </c>
      <c r="U1395" s="7">
        <f>Datos_Limpios[[#This Row],[Number of Complaints or Support]]/Datos_Limpios[[#This Row],[Account Length (in months)]]</f>
        <v>1</v>
      </c>
      <c r="V1395" s="4" t="str" cm="1">
        <f t="array" ref="V1395">_xlfn.IFS(H1395&lt;30,"Under 30",H1395&lt;66,"Middle Age",H1395&gt;=66,"Senior")</f>
        <v>Under 30</v>
      </c>
      <c r="W1395" s="4" t="s">
        <v>29</v>
      </c>
    </row>
    <row r="1396" spans="1:23" x14ac:dyDescent="0.3">
      <c r="A1396" s="4" t="s">
        <v>1511</v>
      </c>
      <c r="B1396" s="4" t="s">
        <v>24</v>
      </c>
      <c r="C1396" s="4">
        <v>64</v>
      </c>
      <c r="D1396" s="4">
        <v>1</v>
      </c>
      <c r="E1396" s="4" t="s">
        <v>24</v>
      </c>
      <c r="F1396" s="4" t="s">
        <v>124</v>
      </c>
      <c r="G1396" s="4" t="s">
        <v>26</v>
      </c>
      <c r="H1396" s="4">
        <v>45</v>
      </c>
      <c r="I1396" s="4" t="s">
        <v>24</v>
      </c>
      <c r="J1396" s="4">
        <v>0</v>
      </c>
      <c r="K1396" s="4" t="s">
        <v>46</v>
      </c>
      <c r="L1396" s="4" t="s">
        <v>35</v>
      </c>
      <c r="M1396" s="4">
        <v>12</v>
      </c>
      <c r="P1396" s="5">
        <v>44187</v>
      </c>
      <c r="Q1396" s="6">
        <v>12.97988929628419</v>
      </c>
      <c r="R1396" s="4">
        <v>2</v>
      </c>
      <c r="S1396" s="4" t="str" cm="1">
        <f t="array" ref="S1396">_xlfn.IFS(R1396=0,"None",R1396&lt;3,"Low",R1396&lt;6,"Medium",R1396&lt;=10,"High")</f>
        <v>Low</v>
      </c>
      <c r="T1396" s="4" t="str" cm="1">
        <f t="array" ref="T1396">_xlfn.IFS(M1396&lt;=20,"Low",M1396&lt;=50,"Medium",M1396&lt;=90,"High")</f>
        <v>Low</v>
      </c>
      <c r="U1396" s="7">
        <f>Datos_Limpios[[#This Row],[Number of Complaints or Support]]/Datos_Limpios[[#This Row],[Account Length (in months)]]</f>
        <v>3.125E-2</v>
      </c>
      <c r="V1396" s="4" t="str" cm="1">
        <f t="array" ref="V1396">_xlfn.IFS(H1396&lt;30,"Under 30",H1396&lt;66,"Middle Age",H1396&gt;=66,"Senior")</f>
        <v>Middle Age</v>
      </c>
      <c r="W1396" s="4" t="s">
        <v>43</v>
      </c>
    </row>
    <row r="1397" spans="1:23" x14ac:dyDescent="0.3">
      <c r="A1397" s="4" t="s">
        <v>1512</v>
      </c>
      <c r="B1397" s="4" t="s">
        <v>31</v>
      </c>
      <c r="C1397" s="4">
        <v>2</v>
      </c>
      <c r="D1397" s="4">
        <v>2</v>
      </c>
      <c r="E1397" s="4" t="s">
        <v>31</v>
      </c>
      <c r="F1397" s="4" t="s">
        <v>45</v>
      </c>
      <c r="G1397" s="4" t="s">
        <v>26</v>
      </c>
      <c r="H1397" s="4">
        <v>26</v>
      </c>
      <c r="I1397" s="4" t="s">
        <v>31</v>
      </c>
      <c r="J1397" s="4">
        <v>2</v>
      </c>
      <c r="K1397" s="4" t="s">
        <v>27</v>
      </c>
      <c r="L1397" s="4" t="s">
        <v>35</v>
      </c>
      <c r="M1397" s="4">
        <v>42</v>
      </c>
      <c r="N1397" s="4" t="s">
        <v>75</v>
      </c>
      <c r="O1397" s="4" t="s">
        <v>133</v>
      </c>
      <c r="P1397" s="5">
        <v>44873</v>
      </c>
      <c r="Q1397" s="6">
        <v>40.544556876225563</v>
      </c>
      <c r="R1397" s="4">
        <v>2</v>
      </c>
      <c r="S1397" s="4" t="str" cm="1">
        <f t="array" ref="S1397">_xlfn.IFS(R1397=0,"None",R1397&lt;3,"Low",R1397&lt;6,"Medium",R1397&lt;=10,"High")</f>
        <v>Low</v>
      </c>
      <c r="T1397" s="4" t="str" cm="1">
        <f t="array" ref="T1397">_xlfn.IFS(M1397&lt;=20,"Low",M1397&lt;=50,"Medium",M1397&lt;=90,"High")</f>
        <v>Medium</v>
      </c>
      <c r="U1397" s="7">
        <f>Datos_Limpios[[#This Row],[Number of Complaints or Support]]/Datos_Limpios[[#This Row],[Account Length (in months)]]</f>
        <v>1</v>
      </c>
      <c r="V1397" s="4" t="str" cm="1">
        <f t="array" ref="V1397">_xlfn.IFS(H1397&lt;30,"Under 30",H1397&lt;66,"Middle Age",H1397&gt;=66,"Senior")</f>
        <v>Under 30</v>
      </c>
      <c r="W1397" s="4" t="s">
        <v>47</v>
      </c>
    </row>
    <row r="1398" spans="1:23" x14ac:dyDescent="0.3">
      <c r="A1398" s="4" t="s">
        <v>1513</v>
      </c>
      <c r="B1398" s="4" t="s">
        <v>24</v>
      </c>
      <c r="C1398" s="4">
        <v>17</v>
      </c>
      <c r="D1398" s="4">
        <v>0</v>
      </c>
      <c r="E1398" s="4" t="s">
        <v>31</v>
      </c>
      <c r="F1398" s="4" t="s">
        <v>124</v>
      </c>
      <c r="G1398" s="4" t="s">
        <v>26</v>
      </c>
      <c r="H1398" s="4">
        <v>49</v>
      </c>
      <c r="I1398" s="4" t="s">
        <v>24</v>
      </c>
      <c r="J1398" s="4">
        <v>0</v>
      </c>
      <c r="K1398" s="4" t="s">
        <v>27</v>
      </c>
      <c r="L1398" s="4" t="s">
        <v>35</v>
      </c>
      <c r="M1398" s="4">
        <v>47</v>
      </c>
      <c r="P1398" s="5">
        <v>44206</v>
      </c>
      <c r="Q1398" s="6">
        <v>46.548048087927562</v>
      </c>
      <c r="R1398" s="4">
        <v>6</v>
      </c>
      <c r="S1398" s="4" t="str" cm="1">
        <f t="array" ref="S1398">_xlfn.IFS(R1398=0,"None",R1398&lt;3,"Low",R1398&lt;6,"Medium",R1398&lt;=10,"High")</f>
        <v>High</v>
      </c>
      <c r="T1398" s="4" t="str" cm="1">
        <f t="array" ref="T1398">_xlfn.IFS(M1398&lt;=20,"Low",M1398&lt;=50,"Medium",M1398&lt;=90,"High")</f>
        <v>Medium</v>
      </c>
      <c r="U1398" s="7">
        <f>Datos_Limpios[[#This Row],[Number of Complaints or Support]]/Datos_Limpios[[#This Row],[Account Length (in months)]]</f>
        <v>0.35294117647058826</v>
      </c>
      <c r="V1398" s="4" t="str" cm="1">
        <f t="array" ref="V1398">_xlfn.IFS(H1398&lt;30,"Under 30",H1398&lt;66,"Middle Age",H1398&gt;=66,"Senior")</f>
        <v>Middle Age</v>
      </c>
      <c r="W1398" s="4" t="s">
        <v>43</v>
      </c>
    </row>
    <row r="1399" spans="1:23" x14ac:dyDescent="0.3">
      <c r="A1399" s="4" t="s">
        <v>1514</v>
      </c>
      <c r="B1399" s="4" t="s">
        <v>24</v>
      </c>
      <c r="C1399" s="4">
        <v>1</v>
      </c>
      <c r="D1399" s="4">
        <v>0</v>
      </c>
      <c r="E1399" s="4" t="s">
        <v>31</v>
      </c>
      <c r="F1399" s="4" t="s">
        <v>70</v>
      </c>
      <c r="G1399" s="4" t="s">
        <v>33</v>
      </c>
      <c r="H1399" s="4">
        <v>22</v>
      </c>
      <c r="I1399" s="4" t="s">
        <v>31</v>
      </c>
      <c r="J1399" s="4">
        <v>3</v>
      </c>
      <c r="K1399" s="4" t="s">
        <v>27</v>
      </c>
      <c r="L1399" s="4" t="s">
        <v>28</v>
      </c>
      <c r="M1399" s="4">
        <v>19</v>
      </c>
      <c r="P1399" s="5">
        <v>44454</v>
      </c>
      <c r="Q1399" s="6">
        <v>18.247191557296102</v>
      </c>
      <c r="R1399" s="4">
        <v>10</v>
      </c>
      <c r="S1399" s="4" t="str" cm="1">
        <f t="array" ref="S1399">_xlfn.IFS(R1399=0,"None",R1399&lt;3,"Low",R1399&lt;6,"Medium",R1399&lt;=10,"High")</f>
        <v>High</v>
      </c>
      <c r="T1399" s="4" t="str" cm="1">
        <f t="array" ref="T1399">_xlfn.IFS(M1399&lt;=20,"Low",M1399&lt;=50,"Medium",M1399&lt;=90,"High")</f>
        <v>Low</v>
      </c>
      <c r="U1399" s="7">
        <f>Datos_Limpios[[#This Row],[Number of Complaints or Support]]/Datos_Limpios[[#This Row],[Account Length (in months)]]</f>
        <v>10</v>
      </c>
      <c r="V1399" s="4" t="str" cm="1">
        <f t="array" ref="V1399">_xlfn.IFS(H1399&lt;30,"Under 30",H1399&lt;66,"Middle Age",H1399&gt;=66,"Senior")</f>
        <v>Under 30</v>
      </c>
      <c r="W1399" s="4" t="s">
        <v>29</v>
      </c>
    </row>
    <row r="1400" spans="1:23" x14ac:dyDescent="0.3">
      <c r="A1400" s="4" t="s">
        <v>1515</v>
      </c>
      <c r="B1400" s="4" t="s">
        <v>24</v>
      </c>
      <c r="C1400" s="4">
        <v>50</v>
      </c>
      <c r="D1400" s="4">
        <v>2</v>
      </c>
      <c r="E1400" s="4" t="s">
        <v>31</v>
      </c>
      <c r="F1400" s="4" t="s">
        <v>72</v>
      </c>
      <c r="G1400" s="4" t="s">
        <v>33</v>
      </c>
      <c r="H1400" s="4">
        <v>54</v>
      </c>
      <c r="I1400" s="4" t="s">
        <v>24</v>
      </c>
      <c r="J1400" s="4">
        <v>0</v>
      </c>
      <c r="K1400" s="4" t="s">
        <v>27</v>
      </c>
      <c r="L1400" s="4" t="s">
        <v>35</v>
      </c>
      <c r="M1400" s="4">
        <v>41</v>
      </c>
      <c r="P1400" s="5">
        <v>44114</v>
      </c>
      <c r="Q1400" s="6">
        <v>45.661034655658227</v>
      </c>
      <c r="R1400" s="4">
        <v>6</v>
      </c>
      <c r="S1400" s="4" t="str" cm="1">
        <f t="array" ref="S1400">_xlfn.IFS(R1400=0,"None",R1400&lt;3,"Low",R1400&lt;6,"Medium",R1400&lt;=10,"High")</f>
        <v>High</v>
      </c>
      <c r="T1400" s="4" t="str" cm="1">
        <f t="array" ref="T1400">_xlfn.IFS(M1400&lt;=20,"Low",M1400&lt;=50,"Medium",M1400&lt;=90,"High")</f>
        <v>Medium</v>
      </c>
      <c r="U1400" s="7">
        <f>Datos_Limpios[[#This Row],[Number of Complaints or Support]]/Datos_Limpios[[#This Row],[Account Length (in months)]]</f>
        <v>0.12</v>
      </c>
      <c r="V1400" s="4" t="str" cm="1">
        <f t="array" ref="V1400">_xlfn.IFS(H1400&lt;30,"Under 30",H1400&lt;66,"Middle Age",H1400&gt;=66,"Senior")</f>
        <v>Middle Age</v>
      </c>
      <c r="W1400" s="4" t="s">
        <v>29</v>
      </c>
    </row>
    <row r="1401" spans="1:23" x14ac:dyDescent="0.3">
      <c r="A1401" s="4" t="s">
        <v>1516</v>
      </c>
      <c r="B1401" s="4" t="s">
        <v>31</v>
      </c>
      <c r="C1401" s="4">
        <v>39</v>
      </c>
      <c r="D1401" s="4">
        <v>3</v>
      </c>
      <c r="E1401" s="4" t="s">
        <v>31</v>
      </c>
      <c r="F1401" s="4" t="s">
        <v>219</v>
      </c>
      <c r="G1401" s="4" t="s">
        <v>26</v>
      </c>
      <c r="H1401" s="4">
        <v>48</v>
      </c>
      <c r="I1401" s="4" t="s">
        <v>24</v>
      </c>
      <c r="J1401" s="4">
        <v>0</v>
      </c>
      <c r="K1401" s="4" t="s">
        <v>34</v>
      </c>
      <c r="L1401" s="4" t="s">
        <v>35</v>
      </c>
      <c r="M1401" s="4">
        <v>34</v>
      </c>
      <c r="N1401" s="4" t="s">
        <v>66</v>
      </c>
      <c r="O1401" s="4" t="s">
        <v>436</v>
      </c>
      <c r="P1401" s="5">
        <v>44118</v>
      </c>
      <c r="Q1401" s="6">
        <v>35.943549706507383</v>
      </c>
      <c r="R1401" s="4">
        <v>8</v>
      </c>
      <c r="S1401" s="4" t="str" cm="1">
        <f t="array" ref="S1401">_xlfn.IFS(R1401=0,"None",R1401&lt;3,"Low",R1401&lt;6,"Medium",R1401&lt;=10,"High")</f>
        <v>High</v>
      </c>
      <c r="T1401" s="4" t="str" cm="1">
        <f t="array" ref="T1401">_xlfn.IFS(M1401&lt;=20,"Low",M1401&lt;=50,"Medium",M1401&lt;=90,"High")</f>
        <v>Medium</v>
      </c>
      <c r="U1401" s="7">
        <f>Datos_Limpios[[#This Row],[Number of Complaints or Support]]/Datos_Limpios[[#This Row],[Account Length (in months)]]</f>
        <v>0.20512820512820512</v>
      </c>
      <c r="V1401" s="4" t="str" cm="1">
        <f t="array" ref="V1401">_xlfn.IFS(H1401&lt;30,"Under 30",H1401&lt;66,"Middle Age",H1401&gt;=66,"Senior")</f>
        <v>Middle Age</v>
      </c>
      <c r="W1401" s="4" t="s">
        <v>43</v>
      </c>
    </row>
    <row r="1402" spans="1:23" x14ac:dyDescent="0.3">
      <c r="A1402" s="4" t="s">
        <v>1517</v>
      </c>
      <c r="B1402" s="4" t="s">
        <v>24</v>
      </c>
      <c r="C1402" s="4">
        <v>73</v>
      </c>
      <c r="D1402" s="4">
        <v>0</v>
      </c>
      <c r="E1402" s="4" t="s">
        <v>31</v>
      </c>
      <c r="F1402" s="4" t="s">
        <v>262</v>
      </c>
      <c r="G1402" s="4" t="s">
        <v>26</v>
      </c>
      <c r="H1402" s="4">
        <v>55</v>
      </c>
      <c r="I1402" s="4" t="s">
        <v>24</v>
      </c>
      <c r="J1402" s="4">
        <v>0</v>
      </c>
      <c r="K1402" s="4" t="s">
        <v>46</v>
      </c>
      <c r="L1402" s="4" t="s">
        <v>35</v>
      </c>
      <c r="M1402" s="4">
        <v>20</v>
      </c>
      <c r="P1402" s="5">
        <v>43909</v>
      </c>
      <c r="Q1402" s="6">
        <v>20.859342480497851</v>
      </c>
      <c r="R1402" s="4">
        <v>5</v>
      </c>
      <c r="S1402" s="4" t="str" cm="1">
        <f t="array" ref="S1402">_xlfn.IFS(R1402=0,"None",R1402&lt;3,"Low",R1402&lt;6,"Medium",R1402&lt;=10,"High")</f>
        <v>Medium</v>
      </c>
      <c r="T1402" s="4" t="str" cm="1">
        <f t="array" ref="T1402">_xlfn.IFS(M1402&lt;=20,"Low",M1402&lt;=50,"Medium",M1402&lt;=90,"High")</f>
        <v>Low</v>
      </c>
      <c r="U1402" s="7">
        <f>Datos_Limpios[[#This Row],[Number of Complaints or Support]]/Datos_Limpios[[#This Row],[Account Length (in months)]]</f>
        <v>6.8493150684931503E-2</v>
      </c>
      <c r="V1402" s="4" t="str" cm="1">
        <f t="array" ref="V1402">_xlfn.IFS(H1402&lt;30,"Under 30",H1402&lt;66,"Middle Age",H1402&gt;=66,"Senior")</f>
        <v>Middle Age</v>
      </c>
      <c r="W1402" s="4" t="s">
        <v>29</v>
      </c>
    </row>
    <row r="1403" spans="1:23" x14ac:dyDescent="0.3">
      <c r="A1403" s="4" t="s">
        <v>1518</v>
      </c>
      <c r="B1403" s="4" t="s">
        <v>31</v>
      </c>
      <c r="C1403" s="4">
        <v>17</v>
      </c>
      <c r="D1403" s="4">
        <v>2</v>
      </c>
      <c r="E1403" s="4" t="s">
        <v>31</v>
      </c>
      <c r="F1403" s="4" t="s">
        <v>25</v>
      </c>
      <c r="G1403" s="4" t="s">
        <v>33</v>
      </c>
      <c r="H1403" s="4">
        <v>62</v>
      </c>
      <c r="I1403" s="4" t="s">
        <v>24</v>
      </c>
      <c r="J1403" s="4">
        <v>0</v>
      </c>
      <c r="K1403" s="4" t="s">
        <v>27</v>
      </c>
      <c r="L1403" s="4" t="s">
        <v>35</v>
      </c>
      <c r="M1403" s="4">
        <v>35</v>
      </c>
      <c r="N1403" s="4" t="s">
        <v>38</v>
      </c>
      <c r="O1403" s="4" t="s">
        <v>181</v>
      </c>
      <c r="P1403" s="5">
        <v>44999</v>
      </c>
      <c r="Q1403" s="6">
        <v>38.520419034616538</v>
      </c>
      <c r="R1403" s="4">
        <v>10</v>
      </c>
      <c r="S1403" s="4" t="str" cm="1">
        <f t="array" ref="S1403">_xlfn.IFS(R1403=0,"None",R1403&lt;3,"Low",R1403&lt;6,"Medium",R1403&lt;=10,"High")</f>
        <v>High</v>
      </c>
      <c r="T1403" s="4" t="str" cm="1">
        <f t="array" ref="T1403">_xlfn.IFS(M1403&lt;=20,"Low",M1403&lt;=50,"Medium",M1403&lt;=90,"High")</f>
        <v>Medium</v>
      </c>
      <c r="U1403" s="7">
        <f>Datos_Limpios[[#This Row],[Number of Complaints or Support]]/Datos_Limpios[[#This Row],[Account Length (in months)]]</f>
        <v>0.58823529411764708</v>
      </c>
      <c r="V1403" s="4" t="str" cm="1">
        <f t="array" ref="V1403">_xlfn.IFS(H1403&lt;30,"Under 30",H1403&lt;66,"Middle Age",H1403&gt;=66,"Senior")</f>
        <v>Middle Age</v>
      </c>
      <c r="W1403" s="4" t="s">
        <v>29</v>
      </c>
    </row>
    <row r="1404" spans="1:23" x14ac:dyDescent="0.3">
      <c r="A1404" s="4" t="s">
        <v>1519</v>
      </c>
      <c r="B1404" s="4" t="s">
        <v>24</v>
      </c>
      <c r="C1404" s="4">
        <v>37</v>
      </c>
      <c r="D1404" s="4">
        <v>0</v>
      </c>
      <c r="E1404" s="4" t="s">
        <v>24</v>
      </c>
      <c r="F1404" s="4" t="s">
        <v>102</v>
      </c>
      <c r="G1404" s="4" t="s">
        <v>26</v>
      </c>
      <c r="H1404" s="4">
        <v>36</v>
      </c>
      <c r="I1404" s="4" t="s">
        <v>24</v>
      </c>
      <c r="J1404" s="4">
        <v>0</v>
      </c>
      <c r="K1404" s="4" t="s">
        <v>46</v>
      </c>
      <c r="L1404" s="4" t="s">
        <v>28</v>
      </c>
      <c r="M1404" s="4">
        <v>11</v>
      </c>
      <c r="P1404" s="5">
        <v>45082</v>
      </c>
      <c r="Q1404" s="6">
        <v>11.768642950043731</v>
      </c>
      <c r="R1404" s="4">
        <v>1</v>
      </c>
      <c r="S1404" s="4" t="str" cm="1">
        <f t="array" ref="S1404">_xlfn.IFS(R1404=0,"None",R1404&lt;3,"Low",R1404&lt;6,"Medium",R1404&lt;=10,"High")</f>
        <v>Low</v>
      </c>
      <c r="T1404" s="4" t="str" cm="1">
        <f t="array" ref="T1404">_xlfn.IFS(M1404&lt;=20,"Low",M1404&lt;=50,"Medium",M1404&lt;=90,"High")</f>
        <v>Low</v>
      </c>
      <c r="U1404" s="7">
        <f>Datos_Limpios[[#This Row],[Number of Complaints or Support]]/Datos_Limpios[[#This Row],[Account Length (in months)]]</f>
        <v>2.7027027027027029E-2</v>
      </c>
      <c r="V1404" s="4" t="str" cm="1">
        <f t="array" ref="V1404">_xlfn.IFS(H1404&lt;30,"Under 30",H1404&lt;66,"Middle Age",H1404&gt;=66,"Senior")</f>
        <v>Middle Age</v>
      </c>
      <c r="W1404" s="4" t="s">
        <v>40</v>
      </c>
    </row>
    <row r="1405" spans="1:23" x14ac:dyDescent="0.3">
      <c r="A1405" s="4" t="s">
        <v>1520</v>
      </c>
      <c r="B1405" s="4" t="s">
        <v>24</v>
      </c>
      <c r="C1405" s="4">
        <v>3</v>
      </c>
      <c r="D1405" s="4">
        <v>0</v>
      </c>
      <c r="E1405" s="4" t="s">
        <v>31</v>
      </c>
      <c r="F1405" s="4" t="s">
        <v>60</v>
      </c>
      <c r="G1405" s="4" t="s">
        <v>26</v>
      </c>
      <c r="H1405" s="4">
        <v>65</v>
      </c>
      <c r="I1405" s="4" t="s">
        <v>31</v>
      </c>
      <c r="J1405" s="4">
        <v>3</v>
      </c>
      <c r="K1405" s="4" t="s">
        <v>27</v>
      </c>
      <c r="L1405" s="4" t="s">
        <v>35</v>
      </c>
      <c r="M1405" s="4">
        <v>26</v>
      </c>
      <c r="P1405" s="5">
        <v>44801</v>
      </c>
      <c r="Q1405" s="6">
        <v>22.14972089554897</v>
      </c>
      <c r="R1405" s="4">
        <v>7</v>
      </c>
      <c r="S1405" s="4" t="str" cm="1">
        <f t="array" ref="S1405">_xlfn.IFS(R1405=0,"None",R1405&lt;3,"Low",R1405&lt;6,"Medium",R1405&lt;=10,"High")</f>
        <v>High</v>
      </c>
      <c r="T1405" s="4" t="str" cm="1">
        <f t="array" ref="T1405">_xlfn.IFS(M1405&lt;=20,"Low",M1405&lt;=50,"Medium",M1405&lt;=90,"High")</f>
        <v>Medium</v>
      </c>
      <c r="U1405" s="7">
        <f>Datos_Limpios[[#This Row],[Number of Complaints or Support]]/Datos_Limpios[[#This Row],[Account Length (in months)]]</f>
        <v>2.3333333333333335</v>
      </c>
      <c r="V1405" s="4" t="str" cm="1">
        <f t="array" ref="V1405">_xlfn.IFS(H1405&lt;30,"Under 30",H1405&lt;66,"Middle Age",H1405&gt;=66,"Senior")</f>
        <v>Middle Age</v>
      </c>
      <c r="W1405" s="4" t="s">
        <v>40</v>
      </c>
    </row>
    <row r="1406" spans="1:23" x14ac:dyDescent="0.3">
      <c r="A1406" s="4" t="s">
        <v>1521</v>
      </c>
      <c r="B1406" s="4" t="s">
        <v>24</v>
      </c>
      <c r="C1406" s="4">
        <v>72</v>
      </c>
      <c r="D1406" s="4">
        <v>0</v>
      </c>
      <c r="E1406" s="4" t="s">
        <v>31</v>
      </c>
      <c r="F1406" s="4" t="s">
        <v>72</v>
      </c>
      <c r="G1406" s="4" t="s">
        <v>26</v>
      </c>
      <c r="H1406" s="4">
        <v>27</v>
      </c>
      <c r="I1406" s="4" t="s">
        <v>24</v>
      </c>
      <c r="J1406" s="4">
        <v>0</v>
      </c>
      <c r="K1406" s="4" t="s">
        <v>46</v>
      </c>
      <c r="L1406" s="4" t="s">
        <v>35</v>
      </c>
      <c r="M1406" s="4">
        <v>48</v>
      </c>
      <c r="P1406" s="5">
        <v>44639</v>
      </c>
      <c r="Q1406" s="6">
        <v>42.538558323261277</v>
      </c>
      <c r="R1406" s="4">
        <v>6</v>
      </c>
      <c r="S1406" s="4" t="str" cm="1">
        <f t="array" ref="S1406">_xlfn.IFS(R1406=0,"None",R1406&lt;3,"Low",R1406&lt;6,"Medium",R1406&lt;=10,"High")</f>
        <v>High</v>
      </c>
      <c r="T1406" s="4" t="str" cm="1">
        <f t="array" ref="T1406">_xlfn.IFS(M1406&lt;=20,"Low",M1406&lt;=50,"Medium",M1406&lt;=90,"High")</f>
        <v>Medium</v>
      </c>
      <c r="U1406" s="7">
        <f>Datos_Limpios[[#This Row],[Number of Complaints or Support]]/Datos_Limpios[[#This Row],[Account Length (in months)]]</f>
        <v>8.3333333333333329E-2</v>
      </c>
      <c r="V1406" s="4" t="str" cm="1">
        <f t="array" ref="V1406">_xlfn.IFS(H1406&lt;30,"Under 30",H1406&lt;66,"Middle Age",H1406&gt;=66,"Senior")</f>
        <v>Under 30</v>
      </c>
      <c r="W1406" s="4" t="s">
        <v>29</v>
      </c>
    </row>
    <row r="1407" spans="1:23" x14ac:dyDescent="0.3">
      <c r="A1407" s="4" t="s">
        <v>1522</v>
      </c>
      <c r="B1407" s="4" t="s">
        <v>31</v>
      </c>
      <c r="C1407" s="4">
        <v>66</v>
      </c>
      <c r="D1407" s="4">
        <v>1</v>
      </c>
      <c r="E1407" s="4" t="s">
        <v>31</v>
      </c>
      <c r="F1407" s="4" t="s">
        <v>89</v>
      </c>
      <c r="G1407" s="4" t="s">
        <v>33</v>
      </c>
      <c r="H1407" s="4">
        <v>53</v>
      </c>
      <c r="I1407" s="4" t="s">
        <v>24</v>
      </c>
      <c r="J1407" s="4">
        <v>0</v>
      </c>
      <c r="K1407" s="4" t="s">
        <v>46</v>
      </c>
      <c r="L1407" s="4" t="s">
        <v>35</v>
      </c>
      <c r="M1407" s="4">
        <v>39</v>
      </c>
      <c r="N1407" s="4" t="s">
        <v>92</v>
      </c>
      <c r="O1407" s="4" t="s">
        <v>93</v>
      </c>
      <c r="P1407" s="5">
        <v>43880</v>
      </c>
      <c r="Q1407" s="6">
        <v>35.116549707101058</v>
      </c>
      <c r="R1407" s="4">
        <v>0</v>
      </c>
      <c r="S1407" s="4" t="str" cm="1">
        <f t="array" ref="S1407">_xlfn.IFS(R1407=0,"None",R1407&lt;3,"Low",R1407&lt;6,"Medium",R1407&lt;=10,"High")</f>
        <v>None</v>
      </c>
      <c r="T1407" s="4" t="str" cm="1">
        <f t="array" ref="T1407">_xlfn.IFS(M1407&lt;=20,"Low",M1407&lt;=50,"Medium",M1407&lt;=90,"High")</f>
        <v>Medium</v>
      </c>
      <c r="U1407" s="7">
        <f>Datos_Limpios[[#This Row],[Number of Complaints or Support]]/Datos_Limpios[[#This Row],[Account Length (in months)]]</f>
        <v>0</v>
      </c>
      <c r="V1407" s="4" t="str" cm="1">
        <f t="array" ref="V1407">_xlfn.IFS(H1407&lt;30,"Under 30",H1407&lt;66,"Middle Age",H1407&gt;=66,"Senior")</f>
        <v>Middle Age</v>
      </c>
      <c r="W1407" s="4" t="s">
        <v>40</v>
      </c>
    </row>
    <row r="1408" spans="1:23" x14ac:dyDescent="0.3">
      <c r="A1408" s="4" t="s">
        <v>1523</v>
      </c>
      <c r="B1408" s="4" t="s">
        <v>24</v>
      </c>
      <c r="C1408" s="4">
        <v>73</v>
      </c>
      <c r="D1408" s="4">
        <v>0</v>
      </c>
      <c r="E1408" s="4" t="s">
        <v>31</v>
      </c>
      <c r="F1408" s="4" t="s">
        <v>37</v>
      </c>
      <c r="G1408" s="4" t="s">
        <v>33</v>
      </c>
      <c r="H1408" s="4">
        <v>62</v>
      </c>
      <c r="I1408" s="4" t="s">
        <v>31</v>
      </c>
      <c r="J1408" s="4">
        <v>3</v>
      </c>
      <c r="K1408" s="4" t="s">
        <v>46</v>
      </c>
      <c r="L1408" s="4" t="s">
        <v>28</v>
      </c>
      <c r="M1408" s="4">
        <v>36</v>
      </c>
      <c r="P1408" s="5">
        <v>44179</v>
      </c>
      <c r="Q1408" s="6">
        <v>30.12002763341993</v>
      </c>
      <c r="R1408" s="4">
        <v>3</v>
      </c>
      <c r="S1408" s="4" t="str" cm="1">
        <f t="array" ref="S1408">_xlfn.IFS(R1408=0,"None",R1408&lt;3,"Low",R1408&lt;6,"Medium",R1408&lt;=10,"High")</f>
        <v>Medium</v>
      </c>
      <c r="T1408" s="4" t="str" cm="1">
        <f t="array" ref="T1408">_xlfn.IFS(M1408&lt;=20,"Low",M1408&lt;=50,"Medium",M1408&lt;=90,"High")</f>
        <v>Medium</v>
      </c>
      <c r="U1408" s="7">
        <f>Datos_Limpios[[#This Row],[Number of Complaints or Support]]/Datos_Limpios[[#This Row],[Account Length (in months)]]</f>
        <v>4.1095890410958902E-2</v>
      </c>
      <c r="V1408" s="4" t="str" cm="1">
        <f t="array" ref="V1408">_xlfn.IFS(H1408&lt;30,"Under 30",H1408&lt;66,"Middle Age",H1408&gt;=66,"Senior")</f>
        <v>Middle Age</v>
      </c>
      <c r="W1408" s="4" t="s">
        <v>40</v>
      </c>
    </row>
    <row r="1409" spans="1:23" x14ac:dyDescent="0.3">
      <c r="A1409" s="4" t="s">
        <v>1524</v>
      </c>
      <c r="B1409" s="4" t="s">
        <v>24</v>
      </c>
      <c r="C1409" s="4">
        <v>62</v>
      </c>
      <c r="D1409" s="4">
        <v>1</v>
      </c>
      <c r="E1409" s="4" t="s">
        <v>24</v>
      </c>
      <c r="F1409" s="4" t="s">
        <v>213</v>
      </c>
      <c r="G1409" s="4" t="s">
        <v>33</v>
      </c>
      <c r="H1409" s="4">
        <v>54</v>
      </c>
      <c r="I1409" s="4" t="s">
        <v>24</v>
      </c>
      <c r="J1409" s="4">
        <v>0</v>
      </c>
      <c r="K1409" s="4" t="s">
        <v>46</v>
      </c>
      <c r="L1409" s="4" t="s">
        <v>35</v>
      </c>
      <c r="M1409" s="4">
        <v>8</v>
      </c>
      <c r="P1409" s="5">
        <v>44001</v>
      </c>
      <c r="Q1409" s="6">
        <v>8.4217301533818318</v>
      </c>
      <c r="R1409" s="4">
        <v>7</v>
      </c>
      <c r="S1409" s="4" t="str" cm="1">
        <f t="array" ref="S1409">_xlfn.IFS(R1409=0,"None",R1409&lt;3,"Low",R1409&lt;6,"Medium",R1409&lt;=10,"High")</f>
        <v>High</v>
      </c>
      <c r="T1409" s="4" t="str" cm="1">
        <f t="array" ref="T1409">_xlfn.IFS(M1409&lt;=20,"Low",M1409&lt;=50,"Medium",M1409&lt;=90,"High")</f>
        <v>Low</v>
      </c>
      <c r="U1409" s="7">
        <f>Datos_Limpios[[#This Row],[Number of Complaints or Support]]/Datos_Limpios[[#This Row],[Account Length (in months)]]</f>
        <v>0.11290322580645161</v>
      </c>
      <c r="V1409" s="4" t="str" cm="1">
        <f t="array" ref="V1409">_xlfn.IFS(H1409&lt;30,"Under 30",H1409&lt;66,"Middle Age",H1409&gt;=66,"Senior")</f>
        <v>Middle Age</v>
      </c>
      <c r="W1409" s="4" t="s">
        <v>47</v>
      </c>
    </row>
    <row r="1410" spans="1:23" x14ac:dyDescent="0.3">
      <c r="A1410" s="4" t="s">
        <v>1525</v>
      </c>
      <c r="B1410" s="4" t="s">
        <v>24</v>
      </c>
      <c r="C1410" s="4">
        <v>47</v>
      </c>
      <c r="D1410" s="4">
        <v>0</v>
      </c>
      <c r="E1410" s="4" t="s">
        <v>31</v>
      </c>
      <c r="F1410" s="4" t="s">
        <v>140</v>
      </c>
      <c r="G1410" s="4" t="s">
        <v>33</v>
      </c>
      <c r="H1410" s="4">
        <v>42</v>
      </c>
      <c r="I1410" s="4" t="s">
        <v>31</v>
      </c>
      <c r="J1410" s="4">
        <v>5</v>
      </c>
      <c r="K1410" s="4" t="s">
        <v>27</v>
      </c>
      <c r="L1410" s="4" t="s">
        <v>35</v>
      </c>
      <c r="M1410" s="4">
        <v>27</v>
      </c>
      <c r="P1410" s="5">
        <v>44261</v>
      </c>
      <c r="Q1410" s="6">
        <v>22.049774029647889</v>
      </c>
      <c r="R1410" s="4">
        <v>7</v>
      </c>
      <c r="S1410" s="4" t="str" cm="1">
        <f t="array" ref="S1410">_xlfn.IFS(R1410=0,"None",R1410&lt;3,"Low",R1410&lt;6,"Medium",R1410&lt;=10,"High")</f>
        <v>High</v>
      </c>
      <c r="T1410" s="4" t="str" cm="1">
        <f t="array" ref="T1410">_xlfn.IFS(M1410&lt;=20,"Low",M1410&lt;=50,"Medium",M1410&lt;=90,"High")</f>
        <v>Medium</v>
      </c>
      <c r="U1410" s="7">
        <f>Datos_Limpios[[#This Row],[Number of Complaints or Support]]/Datos_Limpios[[#This Row],[Account Length (in months)]]</f>
        <v>0.14893617021276595</v>
      </c>
      <c r="V1410" s="4" t="str" cm="1">
        <f t="array" ref="V1410">_xlfn.IFS(H1410&lt;30,"Under 30",H1410&lt;66,"Middle Age",H1410&gt;=66,"Senior")</f>
        <v>Middle Age</v>
      </c>
      <c r="W1410" s="4" t="s">
        <v>40</v>
      </c>
    </row>
    <row r="1411" spans="1:23" x14ac:dyDescent="0.3">
      <c r="A1411" s="4" t="s">
        <v>1526</v>
      </c>
      <c r="B1411" s="4" t="s">
        <v>24</v>
      </c>
      <c r="C1411" s="4">
        <v>57</v>
      </c>
      <c r="D1411" s="4">
        <v>0</v>
      </c>
      <c r="E1411" s="4" t="s">
        <v>24</v>
      </c>
      <c r="F1411" s="4" t="s">
        <v>213</v>
      </c>
      <c r="G1411" s="4" t="s">
        <v>33</v>
      </c>
      <c r="H1411" s="4">
        <v>46</v>
      </c>
      <c r="I1411" s="4" t="s">
        <v>24</v>
      </c>
      <c r="J1411" s="4">
        <v>0</v>
      </c>
      <c r="K1411" s="4" t="s">
        <v>34</v>
      </c>
      <c r="L1411" s="4" t="s">
        <v>35</v>
      </c>
      <c r="M1411" s="4">
        <v>37</v>
      </c>
      <c r="P1411" s="5">
        <v>44390</v>
      </c>
      <c r="Q1411" s="6">
        <v>40.209906152231078</v>
      </c>
      <c r="R1411" s="4">
        <v>2</v>
      </c>
      <c r="S1411" s="4" t="str" cm="1">
        <f t="array" ref="S1411">_xlfn.IFS(R1411=0,"None",R1411&lt;3,"Low",R1411&lt;6,"Medium",R1411&lt;=10,"High")</f>
        <v>Low</v>
      </c>
      <c r="T1411" s="4" t="str" cm="1">
        <f t="array" ref="T1411">_xlfn.IFS(M1411&lt;=20,"Low",M1411&lt;=50,"Medium",M1411&lt;=90,"High")</f>
        <v>Medium</v>
      </c>
      <c r="U1411" s="7">
        <f>Datos_Limpios[[#This Row],[Number of Complaints or Support]]/Datos_Limpios[[#This Row],[Account Length (in months)]]</f>
        <v>3.5087719298245612E-2</v>
      </c>
      <c r="V1411" s="4" t="str" cm="1">
        <f t="array" ref="V1411">_xlfn.IFS(H1411&lt;30,"Under 30",H1411&lt;66,"Middle Age",H1411&gt;=66,"Senior")</f>
        <v>Middle Age</v>
      </c>
      <c r="W1411" s="4" t="s">
        <v>47</v>
      </c>
    </row>
    <row r="1412" spans="1:23" x14ac:dyDescent="0.3">
      <c r="A1412" s="4" t="s">
        <v>1527</v>
      </c>
      <c r="B1412" s="4" t="s">
        <v>24</v>
      </c>
      <c r="C1412" s="4">
        <v>13</v>
      </c>
      <c r="D1412" s="4">
        <v>0</v>
      </c>
      <c r="E1412" s="4" t="s">
        <v>31</v>
      </c>
      <c r="F1412" s="4" t="s">
        <v>124</v>
      </c>
      <c r="G1412" s="4" t="s">
        <v>26</v>
      </c>
      <c r="H1412" s="4">
        <v>62</v>
      </c>
      <c r="I1412" s="4" t="s">
        <v>24</v>
      </c>
      <c r="J1412" s="4">
        <v>0</v>
      </c>
      <c r="K1412" s="4" t="s">
        <v>27</v>
      </c>
      <c r="L1412" s="4" t="s">
        <v>28</v>
      </c>
      <c r="M1412" s="4">
        <v>27</v>
      </c>
      <c r="P1412" s="5">
        <v>45069</v>
      </c>
      <c r="Q1412" s="6">
        <v>27.363148731570419</v>
      </c>
      <c r="R1412" s="4">
        <v>6</v>
      </c>
      <c r="S1412" s="4" t="str" cm="1">
        <f t="array" ref="S1412">_xlfn.IFS(R1412=0,"None",R1412&lt;3,"Low",R1412&lt;6,"Medium",R1412&lt;=10,"High")</f>
        <v>High</v>
      </c>
      <c r="T1412" s="4" t="str" cm="1">
        <f t="array" ref="T1412">_xlfn.IFS(M1412&lt;=20,"Low",M1412&lt;=50,"Medium",M1412&lt;=90,"High")</f>
        <v>Medium</v>
      </c>
      <c r="U1412" s="7">
        <f>Datos_Limpios[[#This Row],[Number of Complaints or Support]]/Datos_Limpios[[#This Row],[Account Length (in months)]]</f>
        <v>0.46153846153846156</v>
      </c>
      <c r="V1412" s="4" t="str" cm="1">
        <f t="array" ref="V1412">_xlfn.IFS(H1412&lt;30,"Under 30",H1412&lt;66,"Middle Age",H1412&gt;=66,"Senior")</f>
        <v>Middle Age</v>
      </c>
      <c r="W1412" s="4" t="s">
        <v>43</v>
      </c>
    </row>
    <row r="1413" spans="1:23" x14ac:dyDescent="0.3">
      <c r="A1413" s="4" t="s">
        <v>1528</v>
      </c>
      <c r="B1413" s="4" t="s">
        <v>24</v>
      </c>
      <c r="C1413" s="4">
        <v>12</v>
      </c>
      <c r="D1413" s="4">
        <v>2</v>
      </c>
      <c r="E1413" s="4" t="s">
        <v>31</v>
      </c>
      <c r="F1413" s="4" t="s">
        <v>213</v>
      </c>
      <c r="G1413" s="4" t="s">
        <v>26</v>
      </c>
      <c r="H1413" s="4">
        <v>67</v>
      </c>
      <c r="I1413" s="4" t="s">
        <v>31</v>
      </c>
      <c r="J1413" s="4">
        <v>5</v>
      </c>
      <c r="K1413" s="4" t="s">
        <v>27</v>
      </c>
      <c r="L1413" s="4" t="s">
        <v>115</v>
      </c>
      <c r="M1413" s="4">
        <v>14</v>
      </c>
      <c r="P1413" s="5">
        <v>45247</v>
      </c>
      <c r="Q1413" s="6">
        <v>12.90798275462307</v>
      </c>
      <c r="R1413" s="4">
        <v>4</v>
      </c>
      <c r="S1413" s="4" t="str" cm="1">
        <f t="array" ref="S1413">_xlfn.IFS(R1413=0,"None",R1413&lt;3,"Low",R1413&lt;6,"Medium",R1413&lt;=10,"High")</f>
        <v>Medium</v>
      </c>
      <c r="T1413" s="4" t="str" cm="1">
        <f t="array" ref="T1413">_xlfn.IFS(M1413&lt;=20,"Low",M1413&lt;=50,"Medium",M1413&lt;=90,"High")</f>
        <v>Low</v>
      </c>
      <c r="U1413" s="7">
        <f>Datos_Limpios[[#This Row],[Number of Complaints or Support]]/Datos_Limpios[[#This Row],[Account Length (in months)]]</f>
        <v>0.33333333333333331</v>
      </c>
      <c r="V1413" s="4" t="str" cm="1">
        <f t="array" ref="V1413">_xlfn.IFS(H1413&lt;30,"Under 30",H1413&lt;66,"Middle Age",H1413&gt;=66,"Senior")</f>
        <v>Senior</v>
      </c>
      <c r="W1413" s="4" t="s">
        <v>47</v>
      </c>
    </row>
    <row r="1414" spans="1:23" x14ac:dyDescent="0.3">
      <c r="A1414" s="4" t="s">
        <v>1529</v>
      </c>
      <c r="B1414" s="4" t="s">
        <v>24</v>
      </c>
      <c r="C1414" s="4">
        <v>50</v>
      </c>
      <c r="D1414" s="4">
        <v>0</v>
      </c>
      <c r="E1414" s="4" t="s">
        <v>31</v>
      </c>
      <c r="F1414" s="4" t="s">
        <v>58</v>
      </c>
      <c r="G1414" s="4" t="s">
        <v>33</v>
      </c>
      <c r="H1414" s="4">
        <v>46</v>
      </c>
      <c r="I1414" s="4" t="s">
        <v>31</v>
      </c>
      <c r="J1414" s="4">
        <v>6</v>
      </c>
      <c r="K1414" s="4" t="s">
        <v>34</v>
      </c>
      <c r="L1414" s="4" t="s">
        <v>28</v>
      </c>
      <c r="M1414" s="4">
        <v>27</v>
      </c>
      <c r="P1414" s="5">
        <v>44882</v>
      </c>
      <c r="Q1414" s="6">
        <v>24.144162410072241</v>
      </c>
      <c r="R1414" s="4">
        <v>9</v>
      </c>
      <c r="S1414" s="4" t="str" cm="1">
        <f t="array" ref="S1414">_xlfn.IFS(R1414=0,"None",R1414&lt;3,"Low",R1414&lt;6,"Medium",R1414&lt;=10,"High")</f>
        <v>High</v>
      </c>
      <c r="T1414" s="4" t="str" cm="1">
        <f t="array" ref="T1414">_xlfn.IFS(M1414&lt;=20,"Low",M1414&lt;=50,"Medium",M1414&lt;=90,"High")</f>
        <v>Medium</v>
      </c>
      <c r="U1414" s="7">
        <f>Datos_Limpios[[#This Row],[Number of Complaints or Support]]/Datos_Limpios[[#This Row],[Account Length (in months)]]</f>
        <v>0.18</v>
      </c>
      <c r="V1414" s="4" t="str" cm="1">
        <f t="array" ref="V1414">_xlfn.IFS(H1414&lt;30,"Under 30",H1414&lt;66,"Middle Age",H1414&gt;=66,"Senior")</f>
        <v>Middle Age</v>
      </c>
      <c r="W1414" s="4" t="s">
        <v>29</v>
      </c>
    </row>
    <row r="1415" spans="1:23" x14ac:dyDescent="0.3">
      <c r="A1415" s="4" t="s">
        <v>1530</v>
      </c>
      <c r="B1415" s="4" t="s">
        <v>24</v>
      </c>
      <c r="C1415" s="4">
        <v>3</v>
      </c>
      <c r="D1415" s="4">
        <v>0</v>
      </c>
      <c r="E1415" s="4" t="s">
        <v>31</v>
      </c>
      <c r="F1415" s="4" t="s">
        <v>120</v>
      </c>
      <c r="G1415" s="4" t="s">
        <v>26</v>
      </c>
      <c r="H1415" s="4">
        <v>32</v>
      </c>
      <c r="I1415" s="4" t="s">
        <v>24</v>
      </c>
      <c r="J1415" s="4">
        <v>0</v>
      </c>
      <c r="K1415" s="4" t="s">
        <v>27</v>
      </c>
      <c r="L1415" s="4" t="s">
        <v>35</v>
      </c>
      <c r="M1415" s="4">
        <v>27</v>
      </c>
      <c r="P1415" s="5">
        <v>44499</v>
      </c>
      <c r="Q1415" s="6">
        <v>22.022434749056931</v>
      </c>
      <c r="R1415" s="4">
        <v>8</v>
      </c>
      <c r="S1415" s="4" t="str" cm="1">
        <f t="array" ref="S1415">_xlfn.IFS(R1415=0,"None",R1415&lt;3,"Low",R1415&lt;6,"Medium",R1415&lt;=10,"High")</f>
        <v>High</v>
      </c>
      <c r="T1415" s="4" t="str" cm="1">
        <f t="array" ref="T1415">_xlfn.IFS(M1415&lt;=20,"Low",M1415&lt;=50,"Medium",M1415&lt;=90,"High")</f>
        <v>Medium</v>
      </c>
      <c r="U1415" s="7">
        <f>Datos_Limpios[[#This Row],[Number of Complaints or Support]]/Datos_Limpios[[#This Row],[Account Length (in months)]]</f>
        <v>2.6666666666666665</v>
      </c>
      <c r="V1415" s="4" t="str" cm="1">
        <f t="array" ref="V1415">_xlfn.IFS(H1415&lt;30,"Under 30",H1415&lt;66,"Middle Age",H1415&gt;=66,"Senior")</f>
        <v>Middle Age</v>
      </c>
      <c r="W1415" s="4" t="s">
        <v>29</v>
      </c>
    </row>
    <row r="1416" spans="1:23" x14ac:dyDescent="0.3">
      <c r="A1416" s="4" t="s">
        <v>1531</v>
      </c>
      <c r="B1416" s="4" t="s">
        <v>31</v>
      </c>
      <c r="C1416" s="4">
        <v>1</v>
      </c>
      <c r="D1416" s="4">
        <v>1</v>
      </c>
      <c r="E1416" s="4" t="s">
        <v>31</v>
      </c>
      <c r="F1416" s="4" t="s">
        <v>68</v>
      </c>
      <c r="G1416" s="4" t="s">
        <v>26</v>
      </c>
      <c r="H1416" s="4">
        <v>48</v>
      </c>
      <c r="I1416" s="4" t="s">
        <v>24</v>
      </c>
      <c r="J1416" s="4">
        <v>0</v>
      </c>
      <c r="K1416" s="4" t="s">
        <v>27</v>
      </c>
      <c r="L1416" s="4" t="s">
        <v>35</v>
      </c>
      <c r="M1416" s="4">
        <v>23</v>
      </c>
      <c r="N1416" s="4" t="s">
        <v>92</v>
      </c>
      <c r="O1416" s="4" t="s">
        <v>153</v>
      </c>
      <c r="P1416" s="5">
        <v>44041</v>
      </c>
      <c r="Q1416" s="6">
        <v>20.505156370563899</v>
      </c>
      <c r="R1416" s="4">
        <v>3</v>
      </c>
      <c r="S1416" s="4" t="str" cm="1">
        <f t="array" ref="S1416">_xlfn.IFS(R1416=0,"None",R1416&lt;3,"Low",R1416&lt;6,"Medium",R1416&lt;=10,"High")</f>
        <v>Medium</v>
      </c>
      <c r="T1416" s="4" t="str" cm="1">
        <f t="array" ref="T1416">_xlfn.IFS(M1416&lt;=20,"Low",M1416&lt;=50,"Medium",M1416&lt;=90,"High")</f>
        <v>Medium</v>
      </c>
      <c r="U1416" s="7">
        <f>Datos_Limpios[[#This Row],[Number of Complaints or Support]]/Datos_Limpios[[#This Row],[Account Length (in months)]]</f>
        <v>3</v>
      </c>
      <c r="V1416" s="4" t="str" cm="1">
        <f t="array" ref="V1416">_xlfn.IFS(H1416&lt;30,"Under 30",H1416&lt;66,"Middle Age",H1416&gt;=66,"Senior")</f>
        <v>Middle Age</v>
      </c>
      <c r="W1416" s="4" t="s">
        <v>40</v>
      </c>
    </row>
    <row r="1417" spans="1:23" x14ac:dyDescent="0.3">
      <c r="A1417" s="4" t="s">
        <v>1532</v>
      </c>
      <c r="B1417" s="4" t="s">
        <v>24</v>
      </c>
      <c r="C1417" s="4">
        <v>36</v>
      </c>
      <c r="D1417" s="4">
        <v>0</v>
      </c>
      <c r="E1417" s="4" t="s">
        <v>24</v>
      </c>
      <c r="F1417" s="4" t="s">
        <v>155</v>
      </c>
      <c r="G1417" s="4" t="s">
        <v>26</v>
      </c>
      <c r="H1417" s="4">
        <v>58</v>
      </c>
      <c r="I1417" s="4" t="s">
        <v>24</v>
      </c>
      <c r="J1417" s="4">
        <v>0</v>
      </c>
      <c r="K1417" s="4" t="s">
        <v>46</v>
      </c>
      <c r="L1417" s="4" t="s">
        <v>28</v>
      </c>
      <c r="M1417" s="4">
        <v>55</v>
      </c>
      <c r="P1417" s="5">
        <v>44205</v>
      </c>
      <c r="Q1417" s="6">
        <v>63.378905673300032</v>
      </c>
      <c r="R1417" s="4">
        <v>8</v>
      </c>
      <c r="S1417" s="4" t="str" cm="1">
        <f t="array" ref="S1417">_xlfn.IFS(R1417=0,"None",R1417&lt;3,"Low",R1417&lt;6,"Medium",R1417&lt;=10,"High")</f>
        <v>High</v>
      </c>
      <c r="T1417" s="4" t="str" cm="1">
        <f t="array" ref="T1417">_xlfn.IFS(M1417&lt;=20,"Low",M1417&lt;=50,"Medium",M1417&lt;=90,"High")</f>
        <v>High</v>
      </c>
      <c r="U1417" s="7">
        <f>Datos_Limpios[[#This Row],[Number of Complaints or Support]]/Datos_Limpios[[#This Row],[Account Length (in months)]]</f>
        <v>0.22222222222222221</v>
      </c>
      <c r="V1417" s="4" t="str" cm="1">
        <f t="array" ref="V1417">_xlfn.IFS(H1417&lt;30,"Under 30",H1417&lt;66,"Middle Age",H1417&gt;=66,"Senior")</f>
        <v>Middle Age</v>
      </c>
      <c r="W1417" s="4" t="s">
        <v>40</v>
      </c>
    </row>
    <row r="1418" spans="1:23" x14ac:dyDescent="0.3">
      <c r="A1418" s="4" t="s">
        <v>1533</v>
      </c>
      <c r="B1418" s="4" t="s">
        <v>31</v>
      </c>
      <c r="C1418" s="4">
        <v>1</v>
      </c>
      <c r="D1418" s="4">
        <v>2</v>
      </c>
      <c r="E1418" s="4" t="s">
        <v>24</v>
      </c>
      <c r="F1418" s="4" t="s">
        <v>120</v>
      </c>
      <c r="G1418" s="4" t="s">
        <v>33</v>
      </c>
      <c r="H1418" s="4">
        <v>34</v>
      </c>
      <c r="I1418" s="4" t="s">
        <v>31</v>
      </c>
      <c r="J1418" s="4">
        <v>2</v>
      </c>
      <c r="K1418" s="4" t="s">
        <v>27</v>
      </c>
      <c r="L1418" s="4" t="s">
        <v>28</v>
      </c>
      <c r="M1418" s="4">
        <v>9</v>
      </c>
      <c r="N1418" s="4" t="s">
        <v>75</v>
      </c>
      <c r="O1418" s="4" t="s">
        <v>76</v>
      </c>
      <c r="P1418" s="5">
        <v>43981</v>
      </c>
      <c r="Q1418" s="6">
        <v>9.3854109217772255</v>
      </c>
      <c r="R1418" s="4">
        <v>9</v>
      </c>
      <c r="S1418" s="4" t="str" cm="1">
        <f t="array" ref="S1418">_xlfn.IFS(R1418=0,"None",R1418&lt;3,"Low",R1418&lt;6,"Medium",R1418&lt;=10,"High")</f>
        <v>High</v>
      </c>
      <c r="T1418" s="4" t="str" cm="1">
        <f t="array" ref="T1418">_xlfn.IFS(M1418&lt;=20,"Low",M1418&lt;=50,"Medium",M1418&lt;=90,"High")</f>
        <v>Low</v>
      </c>
      <c r="U1418" s="7">
        <f>Datos_Limpios[[#This Row],[Number of Complaints or Support]]/Datos_Limpios[[#This Row],[Account Length (in months)]]</f>
        <v>9</v>
      </c>
      <c r="V1418" s="4" t="str" cm="1">
        <f t="array" ref="V1418">_xlfn.IFS(H1418&lt;30,"Under 30",H1418&lt;66,"Middle Age",H1418&gt;=66,"Senior")</f>
        <v>Middle Age</v>
      </c>
      <c r="W1418" s="4" t="s">
        <v>29</v>
      </c>
    </row>
    <row r="1419" spans="1:23" x14ac:dyDescent="0.3">
      <c r="A1419" s="4" t="s">
        <v>1534</v>
      </c>
      <c r="B1419" s="4" t="s">
        <v>24</v>
      </c>
      <c r="C1419" s="4">
        <v>50</v>
      </c>
      <c r="D1419" s="4">
        <v>0</v>
      </c>
      <c r="E1419" s="4" t="s">
        <v>24</v>
      </c>
      <c r="F1419" s="4" t="s">
        <v>79</v>
      </c>
      <c r="G1419" s="4" t="s">
        <v>26</v>
      </c>
      <c r="H1419" s="4">
        <v>61</v>
      </c>
      <c r="I1419" s="4" t="s">
        <v>24</v>
      </c>
      <c r="J1419" s="4">
        <v>0</v>
      </c>
      <c r="K1419" s="4" t="s">
        <v>34</v>
      </c>
      <c r="L1419" s="4" t="s">
        <v>115</v>
      </c>
      <c r="M1419" s="4">
        <v>11</v>
      </c>
      <c r="P1419" s="5">
        <v>45007</v>
      </c>
      <c r="Q1419" s="6">
        <v>11.37078401010293</v>
      </c>
      <c r="R1419" s="4">
        <v>0</v>
      </c>
      <c r="S1419" s="4" t="str" cm="1">
        <f t="array" ref="S1419">_xlfn.IFS(R1419=0,"None",R1419&lt;3,"Low",R1419&lt;6,"Medium",R1419&lt;=10,"High")</f>
        <v>None</v>
      </c>
      <c r="T1419" s="4" t="str" cm="1">
        <f t="array" ref="T1419">_xlfn.IFS(M1419&lt;=20,"Low",M1419&lt;=50,"Medium",M1419&lt;=90,"High")</f>
        <v>Low</v>
      </c>
      <c r="U1419" s="7">
        <f>Datos_Limpios[[#This Row],[Number of Complaints or Support]]/Datos_Limpios[[#This Row],[Account Length (in months)]]</f>
        <v>0</v>
      </c>
      <c r="V1419" s="4" t="str" cm="1">
        <f t="array" ref="V1419">_xlfn.IFS(H1419&lt;30,"Under 30",H1419&lt;66,"Middle Age",H1419&gt;=66,"Senior")</f>
        <v>Middle Age</v>
      </c>
      <c r="W1419" s="4" t="s">
        <v>43</v>
      </c>
    </row>
    <row r="1420" spans="1:23" x14ac:dyDescent="0.3">
      <c r="A1420" s="4" t="s">
        <v>1535</v>
      </c>
      <c r="B1420" s="4" t="s">
        <v>24</v>
      </c>
      <c r="C1420" s="4">
        <v>34</v>
      </c>
      <c r="D1420" s="4">
        <v>0</v>
      </c>
      <c r="E1420" s="4" t="s">
        <v>31</v>
      </c>
      <c r="F1420" s="4" t="s">
        <v>155</v>
      </c>
      <c r="G1420" s="4" t="s">
        <v>26</v>
      </c>
      <c r="H1420" s="4">
        <v>62</v>
      </c>
      <c r="I1420" s="4" t="s">
        <v>24</v>
      </c>
      <c r="J1420" s="4">
        <v>0</v>
      </c>
      <c r="K1420" s="4" t="s">
        <v>34</v>
      </c>
      <c r="L1420" s="4" t="s">
        <v>35</v>
      </c>
      <c r="M1420" s="4">
        <v>37</v>
      </c>
      <c r="P1420" s="5">
        <v>43889</v>
      </c>
      <c r="Q1420" s="6">
        <v>39.227065632472872</v>
      </c>
      <c r="R1420" s="4">
        <v>7</v>
      </c>
      <c r="S1420" s="4" t="str" cm="1">
        <f t="array" ref="S1420">_xlfn.IFS(R1420=0,"None",R1420&lt;3,"Low",R1420&lt;6,"Medium",R1420&lt;=10,"High")</f>
        <v>High</v>
      </c>
      <c r="T1420" s="4" t="str" cm="1">
        <f t="array" ref="T1420">_xlfn.IFS(M1420&lt;=20,"Low",M1420&lt;=50,"Medium",M1420&lt;=90,"High")</f>
        <v>Medium</v>
      </c>
      <c r="U1420" s="7">
        <f>Datos_Limpios[[#This Row],[Number of Complaints or Support]]/Datos_Limpios[[#This Row],[Account Length (in months)]]</f>
        <v>0.20588235294117646</v>
      </c>
      <c r="V1420" s="4" t="str" cm="1">
        <f t="array" ref="V1420">_xlfn.IFS(H1420&lt;30,"Under 30",H1420&lt;66,"Middle Age",H1420&gt;=66,"Senior")</f>
        <v>Middle Age</v>
      </c>
      <c r="W1420" s="4" t="s">
        <v>40</v>
      </c>
    </row>
    <row r="1421" spans="1:23" x14ac:dyDescent="0.3">
      <c r="A1421" s="4" t="s">
        <v>1536</v>
      </c>
      <c r="B1421" s="4" t="s">
        <v>24</v>
      </c>
      <c r="C1421" s="4">
        <v>1</v>
      </c>
      <c r="D1421" s="4">
        <v>0</v>
      </c>
      <c r="E1421" s="4" t="s">
        <v>24</v>
      </c>
      <c r="F1421" s="4" t="s">
        <v>95</v>
      </c>
      <c r="G1421" s="4" t="s">
        <v>26</v>
      </c>
      <c r="H1421" s="4">
        <v>42</v>
      </c>
      <c r="I1421" s="4" t="s">
        <v>24</v>
      </c>
      <c r="J1421" s="4">
        <v>0</v>
      </c>
      <c r="K1421" s="4" t="s">
        <v>27</v>
      </c>
      <c r="L1421" s="4" t="s">
        <v>28</v>
      </c>
      <c r="M1421" s="4">
        <v>8</v>
      </c>
      <c r="P1421" s="5">
        <v>44065</v>
      </c>
      <c r="Q1421" s="6">
        <v>7.2607700044342272</v>
      </c>
      <c r="R1421" s="4">
        <v>1</v>
      </c>
      <c r="S1421" s="4" t="str" cm="1">
        <f t="array" ref="S1421">_xlfn.IFS(R1421=0,"None",R1421&lt;3,"Low",R1421&lt;6,"Medium",R1421&lt;=10,"High")</f>
        <v>Low</v>
      </c>
      <c r="T1421" s="4" t="str" cm="1">
        <f t="array" ref="T1421">_xlfn.IFS(M1421&lt;=20,"Low",M1421&lt;=50,"Medium",M1421&lt;=90,"High")</f>
        <v>Low</v>
      </c>
      <c r="U1421" s="7">
        <f>Datos_Limpios[[#This Row],[Number of Complaints or Support]]/Datos_Limpios[[#This Row],[Account Length (in months)]]</f>
        <v>1</v>
      </c>
      <c r="V1421" s="4" t="str" cm="1">
        <f t="array" ref="V1421">_xlfn.IFS(H1421&lt;30,"Under 30",H1421&lt;66,"Middle Age",H1421&gt;=66,"Senior")</f>
        <v>Middle Age</v>
      </c>
      <c r="W1421" s="4" t="s">
        <v>47</v>
      </c>
    </row>
    <row r="1422" spans="1:23" x14ac:dyDescent="0.3">
      <c r="A1422" s="4" t="s">
        <v>1537</v>
      </c>
      <c r="B1422" s="4" t="s">
        <v>24</v>
      </c>
      <c r="C1422" s="4">
        <v>5</v>
      </c>
      <c r="D1422" s="4">
        <v>0</v>
      </c>
      <c r="E1422" s="4" t="s">
        <v>24</v>
      </c>
      <c r="F1422" s="4" t="s">
        <v>60</v>
      </c>
      <c r="G1422" s="4" t="s">
        <v>26</v>
      </c>
      <c r="H1422" s="4">
        <v>33</v>
      </c>
      <c r="I1422" s="4" t="s">
        <v>24</v>
      </c>
      <c r="J1422" s="4">
        <v>0</v>
      </c>
      <c r="K1422" s="4" t="s">
        <v>27</v>
      </c>
      <c r="L1422" s="4" t="s">
        <v>28</v>
      </c>
      <c r="M1422" s="4">
        <v>9</v>
      </c>
      <c r="P1422" s="5">
        <v>44532</v>
      </c>
      <c r="Q1422" s="6">
        <v>10.05757869768704</v>
      </c>
      <c r="R1422" s="4">
        <v>1</v>
      </c>
      <c r="S1422" s="4" t="str" cm="1">
        <f t="array" ref="S1422">_xlfn.IFS(R1422=0,"None",R1422&lt;3,"Low",R1422&lt;6,"Medium",R1422&lt;=10,"High")</f>
        <v>Low</v>
      </c>
      <c r="T1422" s="4" t="str" cm="1">
        <f t="array" ref="T1422">_xlfn.IFS(M1422&lt;=20,"Low",M1422&lt;=50,"Medium",M1422&lt;=90,"High")</f>
        <v>Low</v>
      </c>
      <c r="U1422" s="7">
        <f>Datos_Limpios[[#This Row],[Number of Complaints or Support]]/Datos_Limpios[[#This Row],[Account Length (in months)]]</f>
        <v>0.2</v>
      </c>
      <c r="V1422" s="4" t="str" cm="1">
        <f t="array" ref="V1422">_xlfn.IFS(H1422&lt;30,"Under 30",H1422&lt;66,"Middle Age",H1422&gt;=66,"Senior")</f>
        <v>Middle Age</v>
      </c>
      <c r="W1422" s="4" t="s">
        <v>40</v>
      </c>
    </row>
    <row r="1423" spans="1:23" x14ac:dyDescent="0.3">
      <c r="A1423" s="4" t="s">
        <v>1538</v>
      </c>
      <c r="B1423" s="4" t="s">
        <v>31</v>
      </c>
      <c r="C1423" s="4">
        <v>17</v>
      </c>
      <c r="D1423" s="4">
        <v>5</v>
      </c>
      <c r="E1423" s="4" t="s">
        <v>31</v>
      </c>
      <c r="F1423" s="4" t="s">
        <v>70</v>
      </c>
      <c r="G1423" s="4" t="s">
        <v>26</v>
      </c>
      <c r="H1423" s="4">
        <v>29</v>
      </c>
      <c r="I1423" s="4" t="s">
        <v>24</v>
      </c>
      <c r="J1423" s="4">
        <v>0</v>
      </c>
      <c r="K1423" s="4" t="s">
        <v>27</v>
      </c>
      <c r="L1423" s="4" t="s">
        <v>35</v>
      </c>
      <c r="M1423" s="4">
        <v>39</v>
      </c>
      <c r="N1423" s="4" t="s">
        <v>92</v>
      </c>
      <c r="O1423" s="4" t="s">
        <v>153</v>
      </c>
      <c r="P1423" s="5">
        <v>43971</v>
      </c>
      <c r="Q1423" s="6">
        <v>35.656414731326493</v>
      </c>
      <c r="R1423" s="4">
        <v>9</v>
      </c>
      <c r="S1423" s="4" t="str" cm="1">
        <f t="array" ref="S1423">_xlfn.IFS(R1423=0,"None",R1423&lt;3,"Low",R1423&lt;6,"Medium",R1423&lt;=10,"High")</f>
        <v>High</v>
      </c>
      <c r="T1423" s="4" t="str" cm="1">
        <f t="array" ref="T1423">_xlfn.IFS(M1423&lt;=20,"Low",M1423&lt;=50,"Medium",M1423&lt;=90,"High")</f>
        <v>Medium</v>
      </c>
      <c r="U1423" s="7">
        <f>Datos_Limpios[[#This Row],[Number of Complaints or Support]]/Datos_Limpios[[#This Row],[Account Length (in months)]]</f>
        <v>0.52941176470588236</v>
      </c>
      <c r="V1423" s="4" t="str" cm="1">
        <f t="array" ref="V1423">_xlfn.IFS(H1423&lt;30,"Under 30",H1423&lt;66,"Middle Age",H1423&gt;=66,"Senior")</f>
        <v>Under 30</v>
      </c>
      <c r="W1423" s="4" t="s">
        <v>29</v>
      </c>
    </row>
    <row r="1424" spans="1:23" x14ac:dyDescent="0.3">
      <c r="A1424" s="4" t="s">
        <v>1539</v>
      </c>
      <c r="B1424" s="4" t="s">
        <v>24</v>
      </c>
      <c r="C1424" s="4">
        <v>70</v>
      </c>
      <c r="D1424" s="4">
        <v>1</v>
      </c>
      <c r="E1424" s="4" t="s">
        <v>31</v>
      </c>
      <c r="F1424" s="4" t="s">
        <v>367</v>
      </c>
      <c r="G1424" s="4" t="s">
        <v>33</v>
      </c>
      <c r="H1424" s="4">
        <v>62</v>
      </c>
      <c r="I1424" s="4" t="s">
        <v>24</v>
      </c>
      <c r="J1424" s="4">
        <v>0</v>
      </c>
      <c r="K1424" s="4" t="s">
        <v>46</v>
      </c>
      <c r="L1424" s="4" t="s">
        <v>28</v>
      </c>
      <c r="M1424" s="4">
        <v>46</v>
      </c>
      <c r="P1424" s="5">
        <v>44302</v>
      </c>
      <c r="Q1424" s="6">
        <v>43.628222813491881</v>
      </c>
      <c r="R1424" s="4">
        <v>4</v>
      </c>
      <c r="S1424" s="4" t="str" cm="1">
        <f t="array" ref="S1424">_xlfn.IFS(R1424=0,"None",R1424&lt;3,"Low",R1424&lt;6,"Medium",R1424&lt;=10,"High")</f>
        <v>Medium</v>
      </c>
      <c r="T1424" s="4" t="str" cm="1">
        <f t="array" ref="T1424">_xlfn.IFS(M1424&lt;=20,"Low",M1424&lt;=50,"Medium",M1424&lt;=90,"High")</f>
        <v>Medium</v>
      </c>
      <c r="U1424" s="7">
        <f>Datos_Limpios[[#This Row],[Number of Complaints or Support]]/Datos_Limpios[[#This Row],[Account Length (in months)]]</f>
        <v>5.7142857142857141E-2</v>
      </c>
      <c r="V1424" s="4" t="str" cm="1">
        <f t="array" ref="V1424">_xlfn.IFS(H1424&lt;30,"Under 30",H1424&lt;66,"Middle Age",H1424&gt;=66,"Senior")</f>
        <v>Middle Age</v>
      </c>
      <c r="W1424" s="4" t="s">
        <v>29</v>
      </c>
    </row>
    <row r="1425" spans="1:23" x14ac:dyDescent="0.3">
      <c r="A1425" s="4" t="s">
        <v>1540</v>
      </c>
      <c r="B1425" s="4" t="s">
        <v>31</v>
      </c>
      <c r="C1425" s="4">
        <v>67</v>
      </c>
      <c r="D1425" s="4">
        <v>0</v>
      </c>
      <c r="E1425" s="4" t="s">
        <v>31</v>
      </c>
      <c r="F1425" s="4" t="s">
        <v>129</v>
      </c>
      <c r="G1425" s="4" t="s">
        <v>33</v>
      </c>
      <c r="H1425" s="4">
        <v>30</v>
      </c>
      <c r="I1425" s="4" t="s">
        <v>24</v>
      </c>
      <c r="J1425" s="4">
        <v>0</v>
      </c>
      <c r="K1425" s="4" t="s">
        <v>34</v>
      </c>
      <c r="L1425" s="4" t="s">
        <v>28</v>
      </c>
      <c r="M1425" s="4">
        <v>40</v>
      </c>
      <c r="N1425" s="4" t="s">
        <v>38</v>
      </c>
      <c r="O1425" s="4" t="s">
        <v>142</v>
      </c>
      <c r="P1425" s="5">
        <v>44724</v>
      </c>
      <c r="Q1425" s="6">
        <v>32.301506132003809</v>
      </c>
      <c r="R1425" s="4">
        <v>5</v>
      </c>
      <c r="S1425" s="4" t="str" cm="1">
        <f t="array" ref="S1425">_xlfn.IFS(R1425=0,"None",R1425&lt;3,"Low",R1425&lt;6,"Medium",R1425&lt;=10,"High")</f>
        <v>Medium</v>
      </c>
      <c r="T1425" s="4" t="str" cm="1">
        <f t="array" ref="T1425">_xlfn.IFS(M1425&lt;=20,"Low",M1425&lt;=50,"Medium",M1425&lt;=90,"High")</f>
        <v>Medium</v>
      </c>
      <c r="U1425" s="7">
        <f>Datos_Limpios[[#This Row],[Number of Complaints or Support]]/Datos_Limpios[[#This Row],[Account Length (in months)]]</f>
        <v>7.4626865671641784E-2</v>
      </c>
      <c r="V1425" s="4" t="str" cm="1">
        <f t="array" ref="V1425">_xlfn.IFS(H1425&lt;30,"Under 30",H1425&lt;66,"Middle Age",H1425&gt;=66,"Senior")</f>
        <v>Middle Age</v>
      </c>
      <c r="W1425" s="4" t="s">
        <v>29</v>
      </c>
    </row>
    <row r="1426" spans="1:23" x14ac:dyDescent="0.3">
      <c r="A1426" s="4" t="s">
        <v>1541</v>
      </c>
      <c r="B1426" s="4" t="s">
        <v>24</v>
      </c>
      <c r="C1426" s="4">
        <v>38</v>
      </c>
      <c r="D1426" s="4">
        <v>0</v>
      </c>
      <c r="E1426" s="4" t="s">
        <v>31</v>
      </c>
      <c r="F1426" s="4" t="s">
        <v>110</v>
      </c>
      <c r="G1426" s="4" t="s">
        <v>26</v>
      </c>
      <c r="H1426" s="4">
        <v>33</v>
      </c>
      <c r="I1426" s="4" t="s">
        <v>31</v>
      </c>
      <c r="J1426" s="4">
        <v>6</v>
      </c>
      <c r="K1426" s="4" t="s">
        <v>27</v>
      </c>
      <c r="L1426" s="4" t="s">
        <v>35</v>
      </c>
      <c r="M1426" s="4">
        <v>20</v>
      </c>
      <c r="P1426" s="5">
        <v>43985</v>
      </c>
      <c r="Q1426" s="6">
        <v>16.724295475337879</v>
      </c>
      <c r="R1426" s="4">
        <v>1</v>
      </c>
      <c r="S1426" s="4" t="str" cm="1">
        <f t="array" ref="S1426">_xlfn.IFS(R1426=0,"None",R1426&lt;3,"Low",R1426&lt;6,"Medium",R1426&lt;=10,"High")</f>
        <v>Low</v>
      </c>
      <c r="T1426" s="4" t="str" cm="1">
        <f t="array" ref="T1426">_xlfn.IFS(M1426&lt;=20,"Low",M1426&lt;=50,"Medium",M1426&lt;=90,"High")</f>
        <v>Low</v>
      </c>
      <c r="U1426" s="7">
        <f>Datos_Limpios[[#This Row],[Number of Complaints or Support]]/Datos_Limpios[[#This Row],[Account Length (in months)]]</f>
        <v>2.6315789473684209E-2</v>
      </c>
      <c r="V1426" s="4" t="str" cm="1">
        <f t="array" ref="V1426">_xlfn.IFS(H1426&lt;30,"Under 30",H1426&lt;66,"Middle Age",H1426&gt;=66,"Senior")</f>
        <v>Middle Age</v>
      </c>
      <c r="W1426" s="4" t="s">
        <v>29</v>
      </c>
    </row>
    <row r="1427" spans="1:23" x14ac:dyDescent="0.3">
      <c r="A1427" s="4" t="s">
        <v>1542</v>
      </c>
      <c r="B1427" s="4" t="s">
        <v>24</v>
      </c>
      <c r="C1427" s="4">
        <v>69</v>
      </c>
      <c r="D1427" s="4">
        <v>0</v>
      </c>
      <c r="E1427" s="4" t="s">
        <v>31</v>
      </c>
      <c r="F1427" s="4" t="s">
        <v>209</v>
      </c>
      <c r="G1427" s="4" t="s">
        <v>26</v>
      </c>
      <c r="H1427" s="4">
        <v>36</v>
      </c>
      <c r="I1427" s="4" t="s">
        <v>24</v>
      </c>
      <c r="J1427" s="4">
        <v>0</v>
      </c>
      <c r="K1427" s="4" t="s">
        <v>27</v>
      </c>
      <c r="L1427" s="4" t="s">
        <v>35</v>
      </c>
      <c r="M1427" s="4">
        <v>55</v>
      </c>
      <c r="P1427" s="5">
        <v>45107</v>
      </c>
      <c r="Q1427" s="6">
        <v>50.63422188202501</v>
      </c>
      <c r="R1427" s="4">
        <v>1</v>
      </c>
      <c r="S1427" s="4" t="str" cm="1">
        <f t="array" ref="S1427">_xlfn.IFS(R1427=0,"None",R1427&lt;3,"Low",R1427&lt;6,"Medium",R1427&lt;=10,"High")</f>
        <v>Low</v>
      </c>
      <c r="T1427" s="4" t="str" cm="1">
        <f t="array" ref="T1427">_xlfn.IFS(M1427&lt;=20,"Low",M1427&lt;=50,"Medium",M1427&lt;=90,"High")</f>
        <v>High</v>
      </c>
      <c r="U1427" s="7">
        <f>Datos_Limpios[[#This Row],[Number of Complaints or Support]]/Datos_Limpios[[#This Row],[Account Length (in months)]]</f>
        <v>1.4492753623188406E-2</v>
      </c>
      <c r="V1427" s="4" t="str" cm="1">
        <f t="array" ref="V1427">_xlfn.IFS(H1427&lt;30,"Under 30",H1427&lt;66,"Middle Age",H1427&gt;=66,"Senior")</f>
        <v>Middle Age</v>
      </c>
      <c r="W1427" s="4" t="s">
        <v>40</v>
      </c>
    </row>
    <row r="1428" spans="1:23" x14ac:dyDescent="0.3">
      <c r="A1428" s="4" t="s">
        <v>1543</v>
      </c>
      <c r="B1428" s="4" t="s">
        <v>24</v>
      </c>
      <c r="C1428" s="4">
        <v>28</v>
      </c>
      <c r="D1428" s="4">
        <v>0</v>
      </c>
      <c r="E1428" s="4" t="s">
        <v>24</v>
      </c>
      <c r="F1428" s="4" t="s">
        <v>100</v>
      </c>
      <c r="G1428" s="4" t="s">
        <v>33</v>
      </c>
      <c r="H1428" s="4">
        <v>66</v>
      </c>
      <c r="I1428" s="4" t="s">
        <v>24</v>
      </c>
      <c r="J1428" s="4">
        <v>0</v>
      </c>
      <c r="K1428" s="4" t="s">
        <v>27</v>
      </c>
      <c r="L1428" s="4" t="s">
        <v>35</v>
      </c>
      <c r="M1428" s="4">
        <v>38</v>
      </c>
      <c r="P1428" s="5">
        <v>45278</v>
      </c>
      <c r="Q1428" s="6">
        <v>38.936740953226867</v>
      </c>
      <c r="R1428" s="4">
        <v>10</v>
      </c>
      <c r="S1428" s="4" t="str" cm="1">
        <f t="array" ref="S1428">_xlfn.IFS(R1428=0,"None",R1428&lt;3,"Low",R1428&lt;6,"Medium",R1428&lt;=10,"High")</f>
        <v>High</v>
      </c>
      <c r="T1428" s="4" t="str" cm="1">
        <f t="array" ref="T1428">_xlfn.IFS(M1428&lt;=20,"Low",M1428&lt;=50,"Medium",M1428&lt;=90,"High")</f>
        <v>Medium</v>
      </c>
      <c r="U1428" s="7">
        <f>Datos_Limpios[[#This Row],[Number of Complaints or Support]]/Datos_Limpios[[#This Row],[Account Length (in months)]]</f>
        <v>0.35714285714285715</v>
      </c>
      <c r="V1428" s="4" t="str" cm="1">
        <f t="array" ref="V1428">_xlfn.IFS(H1428&lt;30,"Under 30",H1428&lt;66,"Middle Age",H1428&gt;=66,"Senior")</f>
        <v>Senior</v>
      </c>
      <c r="W1428" s="4" t="s">
        <v>40</v>
      </c>
    </row>
    <row r="1429" spans="1:23" x14ac:dyDescent="0.3">
      <c r="A1429" s="4" t="s">
        <v>1544</v>
      </c>
      <c r="B1429" s="4" t="s">
        <v>31</v>
      </c>
      <c r="C1429" s="4">
        <v>26</v>
      </c>
      <c r="D1429" s="4">
        <v>5</v>
      </c>
      <c r="E1429" s="4" t="s">
        <v>31</v>
      </c>
      <c r="F1429" s="4" t="s">
        <v>65</v>
      </c>
      <c r="G1429" s="4" t="s">
        <v>33</v>
      </c>
      <c r="H1429" s="4">
        <v>53</v>
      </c>
      <c r="I1429" s="4" t="s">
        <v>24</v>
      </c>
      <c r="J1429" s="4">
        <v>0</v>
      </c>
      <c r="K1429" s="4" t="s">
        <v>27</v>
      </c>
      <c r="L1429" s="4" t="s">
        <v>35</v>
      </c>
      <c r="M1429" s="4">
        <v>42</v>
      </c>
      <c r="N1429" s="4" t="s">
        <v>38</v>
      </c>
      <c r="O1429" s="4" t="s">
        <v>225</v>
      </c>
      <c r="P1429" s="5">
        <v>44790</v>
      </c>
      <c r="Q1429" s="6">
        <v>47.636346670908608</v>
      </c>
      <c r="R1429" s="4">
        <v>6</v>
      </c>
      <c r="S1429" s="4" t="str" cm="1">
        <f t="array" ref="S1429">_xlfn.IFS(R1429=0,"None",R1429&lt;3,"Low",R1429&lt;6,"Medium",R1429&lt;=10,"High")</f>
        <v>High</v>
      </c>
      <c r="T1429" s="4" t="str" cm="1">
        <f t="array" ref="T1429">_xlfn.IFS(M1429&lt;=20,"Low",M1429&lt;=50,"Medium",M1429&lt;=90,"High")</f>
        <v>Medium</v>
      </c>
      <c r="U1429" s="7">
        <f>Datos_Limpios[[#This Row],[Number of Complaints or Support]]/Datos_Limpios[[#This Row],[Account Length (in months)]]</f>
        <v>0.23076923076923078</v>
      </c>
      <c r="V1429" s="4" t="str" cm="1">
        <f t="array" ref="V1429">_xlfn.IFS(H1429&lt;30,"Under 30",H1429&lt;66,"Middle Age",H1429&gt;=66,"Senior")</f>
        <v>Middle Age</v>
      </c>
      <c r="W1429" s="4" t="s">
        <v>43</v>
      </c>
    </row>
    <row r="1430" spans="1:23" x14ac:dyDescent="0.3">
      <c r="A1430" s="4" t="s">
        <v>1545</v>
      </c>
      <c r="B1430" s="4" t="s">
        <v>24</v>
      </c>
      <c r="C1430" s="4">
        <v>3</v>
      </c>
      <c r="D1430" s="4">
        <v>0</v>
      </c>
      <c r="E1430" s="4" t="s">
        <v>31</v>
      </c>
      <c r="F1430" s="4" t="s">
        <v>72</v>
      </c>
      <c r="G1430" s="4" t="s">
        <v>26</v>
      </c>
      <c r="H1430" s="4">
        <v>51</v>
      </c>
      <c r="I1430" s="4" t="s">
        <v>24</v>
      </c>
      <c r="J1430" s="4">
        <v>0</v>
      </c>
      <c r="K1430" s="4" t="s">
        <v>27</v>
      </c>
      <c r="L1430" s="4" t="s">
        <v>35</v>
      </c>
      <c r="M1430" s="4">
        <v>39</v>
      </c>
      <c r="P1430" s="5">
        <v>44407</v>
      </c>
      <c r="Q1430" s="6">
        <v>38.205212390274909</v>
      </c>
      <c r="R1430" s="4">
        <v>0</v>
      </c>
      <c r="S1430" s="4" t="str" cm="1">
        <f t="array" ref="S1430">_xlfn.IFS(R1430=0,"None",R1430&lt;3,"Low",R1430&lt;6,"Medium",R1430&lt;=10,"High")</f>
        <v>None</v>
      </c>
      <c r="T1430" s="4" t="str" cm="1">
        <f t="array" ref="T1430">_xlfn.IFS(M1430&lt;=20,"Low",M1430&lt;=50,"Medium",M1430&lt;=90,"High")</f>
        <v>Medium</v>
      </c>
      <c r="U1430" s="7">
        <f>Datos_Limpios[[#This Row],[Number of Complaints or Support]]/Datos_Limpios[[#This Row],[Account Length (in months)]]</f>
        <v>0</v>
      </c>
      <c r="V1430" s="4" t="str" cm="1">
        <f t="array" ref="V1430">_xlfn.IFS(H1430&lt;30,"Under 30",H1430&lt;66,"Middle Age",H1430&gt;=66,"Senior")</f>
        <v>Middle Age</v>
      </c>
      <c r="W1430" s="4" t="s">
        <v>29</v>
      </c>
    </row>
    <row r="1431" spans="1:23" x14ac:dyDescent="0.3">
      <c r="A1431" s="4" t="s">
        <v>1546</v>
      </c>
      <c r="B1431" s="4" t="s">
        <v>31</v>
      </c>
      <c r="C1431" s="4">
        <v>1</v>
      </c>
      <c r="D1431" s="4">
        <v>2</v>
      </c>
      <c r="E1431" s="4" t="s">
        <v>24</v>
      </c>
      <c r="F1431" s="4" t="s">
        <v>25</v>
      </c>
      <c r="G1431" s="4" t="s">
        <v>33</v>
      </c>
      <c r="H1431" s="4">
        <v>57</v>
      </c>
      <c r="I1431" s="4" t="s">
        <v>24</v>
      </c>
      <c r="J1431" s="4">
        <v>0</v>
      </c>
      <c r="K1431" s="4" t="s">
        <v>27</v>
      </c>
      <c r="L1431" s="4" t="s">
        <v>35</v>
      </c>
      <c r="M1431" s="4">
        <v>26</v>
      </c>
      <c r="N1431" s="4" t="s">
        <v>38</v>
      </c>
      <c r="O1431" s="4" t="s">
        <v>181</v>
      </c>
      <c r="P1431" s="5">
        <v>43865</v>
      </c>
      <c r="Q1431" s="6">
        <v>24.160717538231879</v>
      </c>
      <c r="R1431" s="4">
        <v>10</v>
      </c>
      <c r="S1431" s="4" t="str" cm="1">
        <f t="array" ref="S1431">_xlfn.IFS(R1431=0,"None",R1431&lt;3,"Low",R1431&lt;6,"Medium",R1431&lt;=10,"High")</f>
        <v>High</v>
      </c>
      <c r="T1431" s="4" t="str" cm="1">
        <f t="array" ref="T1431">_xlfn.IFS(M1431&lt;=20,"Low",M1431&lt;=50,"Medium",M1431&lt;=90,"High")</f>
        <v>Medium</v>
      </c>
      <c r="U1431" s="7">
        <f>Datos_Limpios[[#This Row],[Number of Complaints or Support]]/Datos_Limpios[[#This Row],[Account Length (in months)]]</f>
        <v>10</v>
      </c>
      <c r="V1431" s="4" t="str" cm="1">
        <f t="array" ref="V1431">_xlfn.IFS(H1431&lt;30,"Under 30",H1431&lt;66,"Middle Age",H1431&gt;=66,"Senior")</f>
        <v>Middle Age</v>
      </c>
      <c r="W1431" s="4" t="s">
        <v>29</v>
      </c>
    </row>
    <row r="1432" spans="1:23" x14ac:dyDescent="0.3">
      <c r="A1432" s="4" t="s">
        <v>1547</v>
      </c>
      <c r="B1432" s="4" t="s">
        <v>24</v>
      </c>
      <c r="C1432" s="4">
        <v>66</v>
      </c>
      <c r="D1432" s="4">
        <v>0</v>
      </c>
      <c r="E1432" s="4" t="s">
        <v>31</v>
      </c>
      <c r="F1432" s="4" t="s">
        <v>132</v>
      </c>
      <c r="G1432" s="4" t="s">
        <v>26</v>
      </c>
      <c r="H1432" s="4">
        <v>54</v>
      </c>
      <c r="I1432" s="4" t="s">
        <v>31</v>
      </c>
      <c r="J1432" s="4">
        <v>3</v>
      </c>
      <c r="K1432" s="4" t="s">
        <v>46</v>
      </c>
      <c r="L1432" s="4" t="s">
        <v>28</v>
      </c>
      <c r="M1432" s="4">
        <v>26</v>
      </c>
      <c r="P1432" s="5">
        <v>44711</v>
      </c>
      <c r="Q1432" s="6">
        <v>27.93708473961566</v>
      </c>
      <c r="R1432" s="4">
        <v>6</v>
      </c>
      <c r="S1432" s="4" t="str" cm="1">
        <f t="array" ref="S1432">_xlfn.IFS(R1432=0,"None",R1432&lt;3,"Low",R1432&lt;6,"Medium",R1432&lt;=10,"High")</f>
        <v>High</v>
      </c>
      <c r="T1432" s="4" t="str" cm="1">
        <f t="array" ref="T1432">_xlfn.IFS(M1432&lt;=20,"Low",M1432&lt;=50,"Medium",M1432&lt;=90,"High")</f>
        <v>Medium</v>
      </c>
      <c r="U1432" s="7">
        <f>Datos_Limpios[[#This Row],[Number of Complaints or Support]]/Datos_Limpios[[#This Row],[Account Length (in months)]]</f>
        <v>9.0909090909090912E-2</v>
      </c>
      <c r="V1432" s="4" t="str" cm="1">
        <f t="array" ref="V1432">_xlfn.IFS(H1432&lt;30,"Under 30",H1432&lt;66,"Middle Age",H1432&gt;=66,"Senior")</f>
        <v>Middle Age</v>
      </c>
      <c r="W1432" s="4" t="s">
        <v>43</v>
      </c>
    </row>
    <row r="1433" spans="1:23" x14ac:dyDescent="0.3">
      <c r="A1433" s="4" t="s">
        <v>1548</v>
      </c>
      <c r="B1433" s="4" t="s">
        <v>24</v>
      </c>
      <c r="C1433" s="4">
        <v>2</v>
      </c>
      <c r="D1433" s="4">
        <v>0</v>
      </c>
      <c r="E1433" s="4" t="s">
        <v>24</v>
      </c>
      <c r="F1433" s="4" t="s">
        <v>54</v>
      </c>
      <c r="G1433" s="4" t="s">
        <v>26</v>
      </c>
      <c r="H1433" s="4">
        <v>33</v>
      </c>
      <c r="I1433" s="4" t="s">
        <v>24</v>
      </c>
      <c r="J1433" s="4">
        <v>0</v>
      </c>
      <c r="K1433" s="4" t="s">
        <v>27</v>
      </c>
      <c r="L1433" s="4" t="s">
        <v>115</v>
      </c>
      <c r="M1433" s="4">
        <v>13</v>
      </c>
      <c r="P1433" s="5">
        <v>43879</v>
      </c>
      <c r="Q1433" s="6">
        <v>14.06538437913254</v>
      </c>
      <c r="R1433" s="4">
        <v>8</v>
      </c>
      <c r="S1433" s="4" t="str" cm="1">
        <f t="array" ref="S1433">_xlfn.IFS(R1433=0,"None",R1433&lt;3,"Low",R1433&lt;6,"Medium",R1433&lt;=10,"High")</f>
        <v>High</v>
      </c>
      <c r="T1433" s="4" t="str" cm="1">
        <f t="array" ref="T1433">_xlfn.IFS(M1433&lt;=20,"Low",M1433&lt;=50,"Medium",M1433&lt;=90,"High")</f>
        <v>Low</v>
      </c>
      <c r="U1433" s="7">
        <f>Datos_Limpios[[#This Row],[Number of Complaints or Support]]/Datos_Limpios[[#This Row],[Account Length (in months)]]</f>
        <v>4</v>
      </c>
      <c r="V1433" s="4" t="str" cm="1">
        <f t="array" ref="V1433">_xlfn.IFS(H1433&lt;30,"Under 30",H1433&lt;66,"Middle Age",H1433&gt;=66,"Senior")</f>
        <v>Middle Age</v>
      </c>
      <c r="W1433" s="4" t="s">
        <v>43</v>
      </c>
    </row>
    <row r="1434" spans="1:23" x14ac:dyDescent="0.3">
      <c r="A1434" s="4" t="s">
        <v>1549</v>
      </c>
      <c r="B1434" s="4" t="s">
        <v>24</v>
      </c>
      <c r="C1434" s="4">
        <v>31</v>
      </c>
      <c r="D1434" s="4">
        <v>0</v>
      </c>
      <c r="E1434" s="4" t="s">
        <v>31</v>
      </c>
      <c r="F1434" s="4" t="s">
        <v>104</v>
      </c>
      <c r="G1434" s="4" t="s">
        <v>26</v>
      </c>
      <c r="H1434" s="4">
        <v>58</v>
      </c>
      <c r="I1434" s="4" t="s">
        <v>24</v>
      </c>
      <c r="J1434" s="4">
        <v>0</v>
      </c>
      <c r="K1434" s="4" t="s">
        <v>34</v>
      </c>
      <c r="L1434" s="4" t="s">
        <v>28</v>
      </c>
      <c r="M1434" s="4">
        <v>13</v>
      </c>
      <c r="P1434" s="5">
        <v>43867</v>
      </c>
      <c r="Q1434" s="6">
        <v>12.028978043420601</v>
      </c>
      <c r="R1434" s="4">
        <v>6</v>
      </c>
      <c r="S1434" s="4" t="str" cm="1">
        <f t="array" ref="S1434">_xlfn.IFS(R1434=0,"None",R1434&lt;3,"Low",R1434&lt;6,"Medium",R1434&lt;=10,"High")</f>
        <v>High</v>
      </c>
      <c r="T1434" s="4" t="str" cm="1">
        <f t="array" ref="T1434">_xlfn.IFS(M1434&lt;=20,"Low",M1434&lt;=50,"Medium",M1434&lt;=90,"High")</f>
        <v>Low</v>
      </c>
      <c r="U1434" s="7">
        <f>Datos_Limpios[[#This Row],[Number of Complaints or Support]]/Datos_Limpios[[#This Row],[Account Length (in months)]]</f>
        <v>0.19354838709677419</v>
      </c>
      <c r="V1434" s="4" t="str" cm="1">
        <f t="array" ref="V1434">_xlfn.IFS(H1434&lt;30,"Under 30",H1434&lt;66,"Middle Age",H1434&gt;=66,"Senior")</f>
        <v>Middle Age</v>
      </c>
      <c r="W1434" s="4" t="s">
        <v>43</v>
      </c>
    </row>
    <row r="1435" spans="1:23" x14ac:dyDescent="0.3">
      <c r="A1435" s="4" t="s">
        <v>1550</v>
      </c>
      <c r="B1435" s="4" t="s">
        <v>24</v>
      </c>
      <c r="C1435" s="4">
        <v>52</v>
      </c>
      <c r="D1435" s="4">
        <v>0</v>
      </c>
      <c r="E1435" s="4" t="s">
        <v>24</v>
      </c>
      <c r="F1435" s="4" t="s">
        <v>147</v>
      </c>
      <c r="G1435" s="4" t="s">
        <v>33</v>
      </c>
      <c r="H1435" s="4">
        <v>26</v>
      </c>
      <c r="I1435" s="4" t="s">
        <v>31</v>
      </c>
      <c r="J1435" s="4">
        <v>2</v>
      </c>
      <c r="K1435" s="4" t="s">
        <v>46</v>
      </c>
      <c r="L1435" s="4" t="s">
        <v>28</v>
      </c>
      <c r="M1435" s="4">
        <v>9</v>
      </c>
      <c r="P1435" s="5">
        <v>43970</v>
      </c>
      <c r="Q1435" s="6">
        <v>7.3903759613545681</v>
      </c>
      <c r="R1435" s="4">
        <v>8</v>
      </c>
      <c r="S1435" s="4" t="str" cm="1">
        <f t="array" ref="S1435">_xlfn.IFS(R1435=0,"None",R1435&lt;3,"Low",R1435&lt;6,"Medium",R1435&lt;=10,"High")</f>
        <v>High</v>
      </c>
      <c r="T1435" s="4" t="str" cm="1">
        <f t="array" ref="T1435">_xlfn.IFS(M1435&lt;=20,"Low",M1435&lt;=50,"Medium",M1435&lt;=90,"High")</f>
        <v>Low</v>
      </c>
      <c r="U1435" s="7">
        <f>Datos_Limpios[[#This Row],[Number of Complaints or Support]]/Datos_Limpios[[#This Row],[Account Length (in months)]]</f>
        <v>0.15384615384615385</v>
      </c>
      <c r="V1435" s="4" t="str" cm="1">
        <f t="array" ref="V1435">_xlfn.IFS(H1435&lt;30,"Under 30",H1435&lt;66,"Middle Age",H1435&gt;=66,"Senior")</f>
        <v>Under 30</v>
      </c>
      <c r="W1435" s="4" t="s">
        <v>43</v>
      </c>
    </row>
    <row r="1436" spans="1:23" x14ac:dyDescent="0.3">
      <c r="A1436" s="4" t="s">
        <v>1551</v>
      </c>
      <c r="B1436" s="4" t="s">
        <v>24</v>
      </c>
      <c r="C1436" s="4">
        <v>39</v>
      </c>
      <c r="D1436" s="4">
        <v>0</v>
      </c>
      <c r="E1436" s="4" t="s">
        <v>31</v>
      </c>
      <c r="F1436" s="4" t="s">
        <v>222</v>
      </c>
      <c r="G1436" s="4" t="s">
        <v>26</v>
      </c>
      <c r="H1436" s="4">
        <v>59</v>
      </c>
      <c r="I1436" s="4" t="s">
        <v>24</v>
      </c>
      <c r="J1436" s="4">
        <v>0</v>
      </c>
      <c r="K1436" s="4" t="s">
        <v>27</v>
      </c>
      <c r="L1436" s="4" t="s">
        <v>28</v>
      </c>
      <c r="M1436" s="4">
        <v>35</v>
      </c>
      <c r="P1436" s="5">
        <v>45025</v>
      </c>
      <c r="Q1436" s="6">
        <v>36.783979384710001</v>
      </c>
      <c r="R1436" s="4">
        <v>0</v>
      </c>
      <c r="S1436" s="4" t="str" cm="1">
        <f t="array" ref="S1436">_xlfn.IFS(R1436=0,"None",R1436&lt;3,"Low",R1436&lt;6,"Medium",R1436&lt;=10,"High")</f>
        <v>None</v>
      </c>
      <c r="T1436" s="4" t="str" cm="1">
        <f t="array" ref="T1436">_xlfn.IFS(M1436&lt;=20,"Low",M1436&lt;=50,"Medium",M1436&lt;=90,"High")</f>
        <v>Medium</v>
      </c>
      <c r="U1436" s="7">
        <f>Datos_Limpios[[#This Row],[Number of Complaints or Support]]/Datos_Limpios[[#This Row],[Account Length (in months)]]</f>
        <v>0</v>
      </c>
      <c r="V1436" s="4" t="str" cm="1">
        <f t="array" ref="V1436">_xlfn.IFS(H1436&lt;30,"Under 30",H1436&lt;66,"Middle Age",H1436&gt;=66,"Senior")</f>
        <v>Middle Age</v>
      </c>
      <c r="W1436" s="4" t="s">
        <v>29</v>
      </c>
    </row>
    <row r="1437" spans="1:23" x14ac:dyDescent="0.3">
      <c r="A1437" s="4" t="s">
        <v>1552</v>
      </c>
      <c r="B1437" s="4" t="s">
        <v>31</v>
      </c>
      <c r="C1437" s="4">
        <v>60</v>
      </c>
      <c r="D1437" s="4">
        <v>5</v>
      </c>
      <c r="E1437" s="4" t="s">
        <v>31</v>
      </c>
      <c r="F1437" s="4" t="s">
        <v>70</v>
      </c>
      <c r="G1437" s="4" t="s">
        <v>26</v>
      </c>
      <c r="H1437" s="4">
        <v>23</v>
      </c>
      <c r="I1437" s="4" t="s">
        <v>24</v>
      </c>
      <c r="J1437" s="4">
        <v>0</v>
      </c>
      <c r="K1437" s="4" t="s">
        <v>27</v>
      </c>
      <c r="L1437" s="4" t="s">
        <v>35</v>
      </c>
      <c r="M1437" s="4">
        <v>59</v>
      </c>
      <c r="N1437" s="4" t="s">
        <v>66</v>
      </c>
      <c r="O1437" s="4" t="s">
        <v>87</v>
      </c>
      <c r="P1437" s="5">
        <v>44030</v>
      </c>
      <c r="Q1437" s="6">
        <v>53.502627999912107</v>
      </c>
      <c r="R1437" s="4">
        <v>7</v>
      </c>
      <c r="S1437" s="4" t="str" cm="1">
        <f t="array" ref="S1437">_xlfn.IFS(R1437=0,"None",R1437&lt;3,"Low",R1437&lt;6,"Medium",R1437&lt;=10,"High")</f>
        <v>High</v>
      </c>
      <c r="T1437" s="4" t="str" cm="1">
        <f t="array" ref="T1437">_xlfn.IFS(M1437&lt;=20,"Low",M1437&lt;=50,"Medium",M1437&lt;=90,"High")</f>
        <v>High</v>
      </c>
      <c r="U1437" s="7">
        <f>Datos_Limpios[[#This Row],[Number of Complaints or Support]]/Datos_Limpios[[#This Row],[Account Length (in months)]]</f>
        <v>0.11666666666666667</v>
      </c>
      <c r="V1437" s="4" t="str" cm="1">
        <f t="array" ref="V1437">_xlfn.IFS(H1437&lt;30,"Under 30",H1437&lt;66,"Middle Age",H1437&gt;=66,"Senior")</f>
        <v>Under 30</v>
      </c>
      <c r="W1437" s="4" t="s">
        <v>29</v>
      </c>
    </row>
    <row r="1438" spans="1:23" x14ac:dyDescent="0.3">
      <c r="A1438" s="4" t="s">
        <v>1553</v>
      </c>
      <c r="B1438" s="4" t="s">
        <v>31</v>
      </c>
      <c r="C1438" s="4">
        <v>1</v>
      </c>
      <c r="D1438" s="4">
        <v>3</v>
      </c>
      <c r="E1438" s="4" t="s">
        <v>31</v>
      </c>
      <c r="F1438" s="4" t="s">
        <v>175</v>
      </c>
      <c r="G1438" s="4" t="s">
        <v>26</v>
      </c>
      <c r="H1438" s="4">
        <v>32</v>
      </c>
      <c r="I1438" s="4" t="s">
        <v>24</v>
      </c>
      <c r="J1438" s="4">
        <v>0</v>
      </c>
      <c r="K1438" s="4" t="s">
        <v>27</v>
      </c>
      <c r="L1438" s="4" t="s">
        <v>35</v>
      </c>
      <c r="M1438" s="4">
        <v>42</v>
      </c>
      <c r="N1438" s="4" t="s">
        <v>38</v>
      </c>
      <c r="O1438" s="4" t="s">
        <v>125</v>
      </c>
      <c r="P1438" s="5">
        <v>44409</v>
      </c>
      <c r="Q1438" s="6">
        <v>35.904636213173973</v>
      </c>
      <c r="R1438" s="4">
        <v>2</v>
      </c>
      <c r="S1438" s="4" t="str" cm="1">
        <f t="array" ref="S1438">_xlfn.IFS(R1438=0,"None",R1438&lt;3,"Low",R1438&lt;6,"Medium",R1438&lt;=10,"High")</f>
        <v>Low</v>
      </c>
      <c r="T1438" s="4" t="str" cm="1">
        <f t="array" ref="T1438">_xlfn.IFS(M1438&lt;=20,"Low",M1438&lt;=50,"Medium",M1438&lt;=90,"High")</f>
        <v>Medium</v>
      </c>
      <c r="U1438" s="7">
        <f>Datos_Limpios[[#This Row],[Number of Complaints or Support]]/Datos_Limpios[[#This Row],[Account Length (in months)]]</f>
        <v>2</v>
      </c>
      <c r="V1438" s="4" t="str" cm="1">
        <f t="array" ref="V1438">_xlfn.IFS(H1438&lt;30,"Under 30",H1438&lt;66,"Middle Age",H1438&gt;=66,"Senior")</f>
        <v>Middle Age</v>
      </c>
      <c r="W1438" s="4" t="s">
        <v>29</v>
      </c>
    </row>
    <row r="1439" spans="1:23" x14ac:dyDescent="0.3">
      <c r="A1439" s="4" t="s">
        <v>1554</v>
      </c>
      <c r="B1439" s="4" t="s">
        <v>31</v>
      </c>
      <c r="C1439" s="4">
        <v>53</v>
      </c>
      <c r="D1439" s="4">
        <v>0</v>
      </c>
      <c r="E1439" s="4" t="s">
        <v>31</v>
      </c>
      <c r="F1439" s="4" t="s">
        <v>42</v>
      </c>
      <c r="G1439" s="4" t="s">
        <v>26</v>
      </c>
      <c r="H1439" s="4">
        <v>26</v>
      </c>
      <c r="I1439" s="4" t="s">
        <v>24</v>
      </c>
      <c r="J1439" s="4">
        <v>0</v>
      </c>
      <c r="K1439" s="4" t="s">
        <v>34</v>
      </c>
      <c r="L1439" s="4" t="s">
        <v>35</v>
      </c>
      <c r="M1439" s="4">
        <v>54</v>
      </c>
      <c r="N1439" s="4" t="s">
        <v>38</v>
      </c>
      <c r="O1439" s="4" t="s">
        <v>125</v>
      </c>
      <c r="P1439" s="5">
        <v>43887</v>
      </c>
      <c r="Q1439" s="6">
        <v>44.094929460982037</v>
      </c>
      <c r="R1439" s="4">
        <v>8</v>
      </c>
      <c r="S1439" s="4" t="str" cm="1">
        <f t="array" ref="S1439">_xlfn.IFS(R1439=0,"None",R1439&lt;3,"Low",R1439&lt;6,"Medium",R1439&lt;=10,"High")</f>
        <v>High</v>
      </c>
      <c r="T1439" s="4" t="str" cm="1">
        <f t="array" ref="T1439">_xlfn.IFS(M1439&lt;=20,"Low",M1439&lt;=50,"Medium",M1439&lt;=90,"High")</f>
        <v>High</v>
      </c>
      <c r="U1439" s="7">
        <f>Datos_Limpios[[#This Row],[Number of Complaints or Support]]/Datos_Limpios[[#This Row],[Account Length (in months)]]</f>
        <v>0.15094339622641509</v>
      </c>
      <c r="V1439" s="4" t="str" cm="1">
        <f t="array" ref="V1439">_xlfn.IFS(H1439&lt;30,"Under 30",H1439&lt;66,"Middle Age",H1439&gt;=66,"Senior")</f>
        <v>Under 30</v>
      </c>
      <c r="W1439" s="4" t="s">
        <v>43</v>
      </c>
    </row>
    <row r="1440" spans="1:23" x14ac:dyDescent="0.3">
      <c r="A1440" s="4" t="s">
        <v>1555</v>
      </c>
      <c r="B1440" s="4" t="s">
        <v>24</v>
      </c>
      <c r="C1440" s="4">
        <v>62</v>
      </c>
      <c r="D1440" s="4">
        <v>0</v>
      </c>
      <c r="E1440" s="4" t="s">
        <v>24</v>
      </c>
      <c r="F1440" s="4" t="s">
        <v>140</v>
      </c>
      <c r="G1440" s="4" t="s">
        <v>26</v>
      </c>
      <c r="H1440" s="4">
        <v>32</v>
      </c>
      <c r="I1440" s="4" t="s">
        <v>24</v>
      </c>
      <c r="J1440" s="4">
        <v>0</v>
      </c>
      <c r="K1440" s="4" t="s">
        <v>34</v>
      </c>
      <c r="L1440" s="4" t="s">
        <v>35</v>
      </c>
      <c r="M1440" s="4">
        <v>42</v>
      </c>
      <c r="P1440" s="5">
        <v>44242</v>
      </c>
      <c r="Q1440" s="6">
        <v>37.222639244564839</v>
      </c>
      <c r="R1440" s="4">
        <v>5</v>
      </c>
      <c r="S1440" s="4" t="str" cm="1">
        <f t="array" ref="S1440">_xlfn.IFS(R1440=0,"None",R1440&lt;3,"Low",R1440&lt;6,"Medium",R1440&lt;=10,"High")</f>
        <v>Medium</v>
      </c>
      <c r="T1440" s="4" t="str" cm="1">
        <f t="array" ref="T1440">_xlfn.IFS(M1440&lt;=20,"Low",M1440&lt;=50,"Medium",M1440&lt;=90,"High")</f>
        <v>Medium</v>
      </c>
      <c r="U1440" s="7">
        <f>Datos_Limpios[[#This Row],[Number of Complaints or Support]]/Datos_Limpios[[#This Row],[Account Length (in months)]]</f>
        <v>8.0645161290322578E-2</v>
      </c>
      <c r="V1440" s="4" t="str" cm="1">
        <f t="array" ref="V1440">_xlfn.IFS(H1440&lt;30,"Under 30",H1440&lt;66,"Middle Age",H1440&gt;=66,"Senior")</f>
        <v>Middle Age</v>
      </c>
      <c r="W1440" s="4" t="s">
        <v>40</v>
      </c>
    </row>
    <row r="1441" spans="1:23" x14ac:dyDescent="0.3">
      <c r="A1441" s="4" t="s">
        <v>1556</v>
      </c>
      <c r="B1441" s="4" t="s">
        <v>24</v>
      </c>
      <c r="C1441" s="4">
        <v>44</v>
      </c>
      <c r="D1441" s="4">
        <v>1</v>
      </c>
      <c r="E1441" s="4" t="s">
        <v>31</v>
      </c>
      <c r="F1441" s="4" t="s">
        <v>58</v>
      </c>
      <c r="G1441" s="4" t="s">
        <v>33</v>
      </c>
      <c r="H1441" s="4">
        <v>62</v>
      </c>
      <c r="I1441" s="4" t="s">
        <v>31</v>
      </c>
      <c r="J1441" s="4">
        <v>4</v>
      </c>
      <c r="K1441" s="4" t="s">
        <v>27</v>
      </c>
      <c r="L1441" s="4" t="s">
        <v>35</v>
      </c>
      <c r="M1441" s="4">
        <v>22</v>
      </c>
      <c r="P1441" s="5">
        <v>44377</v>
      </c>
      <c r="Q1441" s="6">
        <v>23.849146945830451</v>
      </c>
      <c r="R1441" s="4">
        <v>5</v>
      </c>
      <c r="S1441" s="4" t="str" cm="1">
        <f t="array" ref="S1441">_xlfn.IFS(R1441=0,"None",R1441&lt;3,"Low",R1441&lt;6,"Medium",R1441&lt;=10,"High")</f>
        <v>Medium</v>
      </c>
      <c r="T1441" s="4" t="str" cm="1">
        <f t="array" ref="T1441">_xlfn.IFS(M1441&lt;=20,"Low",M1441&lt;=50,"Medium",M1441&lt;=90,"High")</f>
        <v>Medium</v>
      </c>
      <c r="U1441" s="7">
        <f>Datos_Limpios[[#This Row],[Number of Complaints or Support]]/Datos_Limpios[[#This Row],[Account Length (in months)]]</f>
        <v>0.11363636363636363</v>
      </c>
      <c r="V1441" s="4" t="str" cm="1">
        <f t="array" ref="V1441">_xlfn.IFS(H1441&lt;30,"Under 30",H1441&lt;66,"Middle Age",H1441&gt;=66,"Senior")</f>
        <v>Middle Age</v>
      </c>
      <c r="W1441" s="4" t="s">
        <v>29</v>
      </c>
    </row>
    <row r="1442" spans="1:23" x14ac:dyDescent="0.3">
      <c r="A1442" s="4" t="s">
        <v>1557</v>
      </c>
      <c r="B1442" s="4" t="s">
        <v>24</v>
      </c>
      <c r="C1442" s="4">
        <v>74</v>
      </c>
      <c r="D1442" s="4">
        <v>0</v>
      </c>
      <c r="E1442" s="4" t="s">
        <v>31</v>
      </c>
      <c r="F1442" s="4" t="s">
        <v>209</v>
      </c>
      <c r="G1442" s="4" t="s">
        <v>33</v>
      </c>
      <c r="H1442" s="4">
        <v>80</v>
      </c>
      <c r="I1442" s="4" t="s">
        <v>24</v>
      </c>
      <c r="J1442" s="4">
        <v>0</v>
      </c>
      <c r="K1442" s="4" t="s">
        <v>46</v>
      </c>
      <c r="L1442" s="4" t="s">
        <v>28</v>
      </c>
      <c r="M1442" s="4">
        <v>43</v>
      </c>
      <c r="P1442" s="5">
        <v>44176</v>
      </c>
      <c r="Q1442" s="6">
        <v>42.221901187252968</v>
      </c>
      <c r="R1442" s="4">
        <v>10</v>
      </c>
      <c r="S1442" s="4" t="str" cm="1">
        <f t="array" ref="S1442">_xlfn.IFS(R1442=0,"None",R1442&lt;3,"Low",R1442&lt;6,"Medium",R1442&lt;=10,"High")</f>
        <v>High</v>
      </c>
      <c r="T1442" s="4" t="str" cm="1">
        <f t="array" ref="T1442">_xlfn.IFS(M1442&lt;=20,"Low",M1442&lt;=50,"Medium",M1442&lt;=90,"High")</f>
        <v>Medium</v>
      </c>
      <c r="U1442" s="7">
        <f>Datos_Limpios[[#This Row],[Number of Complaints or Support]]/Datos_Limpios[[#This Row],[Account Length (in months)]]</f>
        <v>0.13513513513513514</v>
      </c>
      <c r="V1442" s="4" t="str" cm="1">
        <f t="array" ref="V1442">_xlfn.IFS(H1442&lt;30,"Under 30",H1442&lt;66,"Middle Age",H1442&gt;=66,"Senior")</f>
        <v>Senior</v>
      </c>
      <c r="W1442" s="4" t="s">
        <v>40</v>
      </c>
    </row>
    <row r="1443" spans="1:23" x14ac:dyDescent="0.3">
      <c r="A1443" s="4" t="s">
        <v>1558</v>
      </c>
      <c r="B1443" s="4" t="s">
        <v>31</v>
      </c>
      <c r="C1443" s="4">
        <v>4</v>
      </c>
      <c r="D1443" s="4">
        <v>5</v>
      </c>
      <c r="E1443" s="4" t="s">
        <v>31</v>
      </c>
      <c r="F1443" s="4" t="s">
        <v>222</v>
      </c>
      <c r="G1443" s="4" t="s">
        <v>26</v>
      </c>
      <c r="H1443" s="4">
        <v>41</v>
      </c>
      <c r="I1443" s="4" t="s">
        <v>31</v>
      </c>
      <c r="J1443" s="4">
        <v>5</v>
      </c>
      <c r="K1443" s="4" t="s">
        <v>27</v>
      </c>
      <c r="L1443" s="4" t="s">
        <v>35</v>
      </c>
      <c r="M1443" s="4">
        <v>22</v>
      </c>
      <c r="N1443" s="4" t="s">
        <v>66</v>
      </c>
      <c r="O1443" s="4" t="s">
        <v>122</v>
      </c>
      <c r="P1443" s="5">
        <v>45266</v>
      </c>
      <c r="Q1443" s="6">
        <v>17.78436753114493</v>
      </c>
      <c r="R1443" s="4">
        <v>5</v>
      </c>
      <c r="S1443" s="4" t="str" cm="1">
        <f t="array" ref="S1443">_xlfn.IFS(R1443=0,"None",R1443&lt;3,"Low",R1443&lt;6,"Medium",R1443&lt;=10,"High")</f>
        <v>Medium</v>
      </c>
      <c r="T1443" s="4" t="str" cm="1">
        <f t="array" ref="T1443">_xlfn.IFS(M1443&lt;=20,"Low",M1443&lt;=50,"Medium",M1443&lt;=90,"High")</f>
        <v>Medium</v>
      </c>
      <c r="U1443" s="7">
        <f>Datos_Limpios[[#This Row],[Number of Complaints or Support]]/Datos_Limpios[[#This Row],[Account Length (in months)]]</f>
        <v>1.25</v>
      </c>
      <c r="V1443" s="4" t="str" cm="1">
        <f t="array" ref="V1443">_xlfn.IFS(H1443&lt;30,"Under 30",H1443&lt;66,"Middle Age",H1443&gt;=66,"Senior")</f>
        <v>Middle Age</v>
      </c>
      <c r="W1443" s="4" t="s">
        <v>29</v>
      </c>
    </row>
    <row r="1444" spans="1:23" x14ac:dyDescent="0.3">
      <c r="A1444" s="4" t="s">
        <v>1559</v>
      </c>
      <c r="B1444" s="4" t="s">
        <v>24</v>
      </c>
      <c r="C1444" s="4">
        <v>73</v>
      </c>
      <c r="D1444" s="4">
        <v>1</v>
      </c>
      <c r="E1444" s="4" t="s">
        <v>31</v>
      </c>
      <c r="F1444" s="4" t="s">
        <v>74</v>
      </c>
      <c r="G1444" s="4" t="s">
        <v>26</v>
      </c>
      <c r="H1444" s="4">
        <v>27</v>
      </c>
      <c r="I1444" s="4" t="s">
        <v>24</v>
      </c>
      <c r="J1444" s="4">
        <v>0</v>
      </c>
      <c r="K1444" s="4" t="s">
        <v>46</v>
      </c>
      <c r="L1444" s="4" t="s">
        <v>35</v>
      </c>
      <c r="M1444" s="4">
        <v>38</v>
      </c>
      <c r="P1444" s="5">
        <v>44028</v>
      </c>
      <c r="Q1444" s="6">
        <v>35.278950172394111</v>
      </c>
      <c r="R1444" s="4">
        <v>3</v>
      </c>
      <c r="S1444" s="4" t="str" cm="1">
        <f t="array" ref="S1444">_xlfn.IFS(R1444=0,"None",R1444&lt;3,"Low",R1444&lt;6,"Medium",R1444&lt;=10,"High")</f>
        <v>Medium</v>
      </c>
      <c r="T1444" s="4" t="str" cm="1">
        <f t="array" ref="T1444">_xlfn.IFS(M1444&lt;=20,"Low",M1444&lt;=50,"Medium",M1444&lt;=90,"High")</f>
        <v>Medium</v>
      </c>
      <c r="U1444" s="7">
        <f>Datos_Limpios[[#This Row],[Number of Complaints or Support]]/Datos_Limpios[[#This Row],[Account Length (in months)]]</f>
        <v>4.1095890410958902E-2</v>
      </c>
      <c r="V1444" s="4" t="str" cm="1">
        <f t="array" ref="V1444">_xlfn.IFS(H1444&lt;30,"Under 30",H1444&lt;66,"Middle Age",H1444&gt;=66,"Senior")</f>
        <v>Under 30</v>
      </c>
      <c r="W1444" s="4" t="s">
        <v>43</v>
      </c>
    </row>
    <row r="1445" spans="1:23" x14ac:dyDescent="0.3">
      <c r="A1445" s="4" t="s">
        <v>1560</v>
      </c>
      <c r="B1445" s="4" t="s">
        <v>31</v>
      </c>
      <c r="C1445" s="4">
        <v>68</v>
      </c>
      <c r="D1445" s="4">
        <v>2</v>
      </c>
      <c r="E1445" s="4" t="s">
        <v>31</v>
      </c>
      <c r="F1445" s="4" t="s">
        <v>95</v>
      </c>
      <c r="G1445" s="4" t="s">
        <v>33</v>
      </c>
      <c r="H1445" s="4">
        <v>70</v>
      </c>
      <c r="I1445" s="4" t="s">
        <v>24</v>
      </c>
      <c r="J1445" s="4">
        <v>0</v>
      </c>
      <c r="K1445" s="4" t="s">
        <v>34</v>
      </c>
      <c r="L1445" s="4" t="s">
        <v>35</v>
      </c>
      <c r="M1445" s="4">
        <v>50</v>
      </c>
      <c r="N1445" s="4" t="s">
        <v>38</v>
      </c>
      <c r="O1445" s="4" t="s">
        <v>142</v>
      </c>
      <c r="P1445" s="5">
        <v>44858</v>
      </c>
      <c r="Q1445" s="6">
        <v>50.785849427265561</v>
      </c>
      <c r="R1445" s="4">
        <v>3</v>
      </c>
      <c r="S1445" s="4" t="str" cm="1">
        <f t="array" ref="S1445">_xlfn.IFS(R1445=0,"None",R1445&lt;3,"Low",R1445&lt;6,"Medium",R1445&lt;=10,"High")</f>
        <v>Medium</v>
      </c>
      <c r="T1445" s="4" t="str" cm="1">
        <f t="array" ref="T1445">_xlfn.IFS(M1445&lt;=20,"Low",M1445&lt;=50,"Medium",M1445&lt;=90,"High")</f>
        <v>Medium</v>
      </c>
      <c r="U1445" s="7">
        <f>Datos_Limpios[[#This Row],[Number of Complaints or Support]]/Datos_Limpios[[#This Row],[Account Length (in months)]]</f>
        <v>4.4117647058823532E-2</v>
      </c>
      <c r="V1445" s="4" t="str" cm="1">
        <f t="array" ref="V1445">_xlfn.IFS(H1445&lt;30,"Under 30",H1445&lt;66,"Middle Age",H1445&gt;=66,"Senior")</f>
        <v>Senior</v>
      </c>
      <c r="W1445" s="4" t="s">
        <v>47</v>
      </c>
    </row>
    <row r="1446" spans="1:23" x14ac:dyDescent="0.3">
      <c r="A1446" s="4" t="s">
        <v>1561</v>
      </c>
      <c r="B1446" s="4" t="s">
        <v>24</v>
      </c>
      <c r="C1446" s="4">
        <v>72</v>
      </c>
      <c r="D1446" s="4">
        <v>2</v>
      </c>
      <c r="E1446" s="4" t="s">
        <v>31</v>
      </c>
      <c r="F1446" s="4" t="s">
        <v>74</v>
      </c>
      <c r="G1446" s="4" t="s">
        <v>33</v>
      </c>
      <c r="H1446" s="4">
        <v>42</v>
      </c>
      <c r="I1446" s="4" t="s">
        <v>31</v>
      </c>
      <c r="J1446" s="4">
        <v>6</v>
      </c>
      <c r="K1446" s="4" t="s">
        <v>46</v>
      </c>
      <c r="L1446" s="4" t="s">
        <v>28</v>
      </c>
      <c r="M1446" s="4">
        <v>48</v>
      </c>
      <c r="P1446" s="5">
        <v>44494</v>
      </c>
      <c r="Q1446" s="6">
        <v>47.352521887741091</v>
      </c>
      <c r="R1446" s="4">
        <v>9</v>
      </c>
      <c r="S1446" s="4" t="str" cm="1">
        <f t="array" ref="S1446">_xlfn.IFS(R1446=0,"None",R1446&lt;3,"Low",R1446&lt;6,"Medium",R1446&lt;=10,"High")</f>
        <v>High</v>
      </c>
      <c r="T1446" s="4" t="str" cm="1">
        <f t="array" ref="T1446">_xlfn.IFS(M1446&lt;=20,"Low",M1446&lt;=50,"Medium",M1446&lt;=90,"High")</f>
        <v>Medium</v>
      </c>
      <c r="U1446" s="7">
        <f>Datos_Limpios[[#This Row],[Number of Complaints or Support]]/Datos_Limpios[[#This Row],[Account Length (in months)]]</f>
        <v>0.125</v>
      </c>
      <c r="V1446" s="4" t="str" cm="1">
        <f t="array" ref="V1446">_xlfn.IFS(H1446&lt;30,"Under 30",H1446&lt;66,"Middle Age",H1446&gt;=66,"Senior")</f>
        <v>Middle Age</v>
      </c>
      <c r="W1446" s="4" t="s">
        <v>43</v>
      </c>
    </row>
    <row r="1447" spans="1:23" x14ac:dyDescent="0.3">
      <c r="A1447" s="4" t="s">
        <v>1562</v>
      </c>
      <c r="B1447" s="4" t="s">
        <v>31</v>
      </c>
      <c r="C1447" s="4">
        <v>2</v>
      </c>
      <c r="D1447" s="4">
        <v>3</v>
      </c>
      <c r="E1447" s="4" t="s">
        <v>31</v>
      </c>
      <c r="F1447" s="4" t="s">
        <v>79</v>
      </c>
      <c r="G1447" s="4" t="s">
        <v>26</v>
      </c>
      <c r="H1447" s="4">
        <v>29</v>
      </c>
      <c r="I1447" s="4" t="s">
        <v>24</v>
      </c>
      <c r="J1447" s="4">
        <v>0</v>
      </c>
      <c r="K1447" s="4" t="s">
        <v>27</v>
      </c>
      <c r="L1447" s="4" t="s">
        <v>35</v>
      </c>
      <c r="M1447" s="4">
        <v>27</v>
      </c>
      <c r="N1447" s="4" t="s">
        <v>107</v>
      </c>
      <c r="O1447" s="4" t="s">
        <v>108</v>
      </c>
      <c r="P1447" s="5">
        <v>45124</v>
      </c>
      <c r="Q1447" s="6">
        <v>30.689573895776309</v>
      </c>
      <c r="R1447" s="4">
        <v>7</v>
      </c>
      <c r="S1447" s="4" t="str" cm="1">
        <f t="array" ref="S1447">_xlfn.IFS(R1447=0,"None",R1447&lt;3,"Low",R1447&lt;6,"Medium",R1447&lt;=10,"High")</f>
        <v>High</v>
      </c>
      <c r="T1447" s="4" t="str" cm="1">
        <f t="array" ref="T1447">_xlfn.IFS(M1447&lt;=20,"Low",M1447&lt;=50,"Medium",M1447&lt;=90,"High")</f>
        <v>Medium</v>
      </c>
      <c r="U1447" s="7">
        <f>Datos_Limpios[[#This Row],[Number of Complaints or Support]]/Datos_Limpios[[#This Row],[Account Length (in months)]]</f>
        <v>3.5</v>
      </c>
      <c r="V1447" s="4" t="str" cm="1">
        <f t="array" ref="V1447">_xlfn.IFS(H1447&lt;30,"Under 30",H1447&lt;66,"Middle Age",H1447&gt;=66,"Senior")</f>
        <v>Under 30</v>
      </c>
      <c r="W1447" s="4" t="s">
        <v>43</v>
      </c>
    </row>
    <row r="1448" spans="1:23" x14ac:dyDescent="0.3">
      <c r="A1448" s="4" t="s">
        <v>1563</v>
      </c>
      <c r="B1448" s="4" t="s">
        <v>24</v>
      </c>
      <c r="C1448" s="4">
        <v>11</v>
      </c>
      <c r="D1448" s="4">
        <v>2</v>
      </c>
      <c r="E1448" s="4" t="s">
        <v>31</v>
      </c>
      <c r="F1448" s="4" t="s">
        <v>68</v>
      </c>
      <c r="G1448" s="4" t="s">
        <v>33</v>
      </c>
      <c r="H1448" s="4">
        <v>21</v>
      </c>
      <c r="I1448" s="4" t="s">
        <v>24</v>
      </c>
      <c r="J1448" s="4">
        <v>0</v>
      </c>
      <c r="K1448" s="4" t="s">
        <v>27</v>
      </c>
      <c r="L1448" s="4" t="s">
        <v>35</v>
      </c>
      <c r="M1448" s="4">
        <v>46</v>
      </c>
      <c r="P1448" s="5">
        <v>45228</v>
      </c>
      <c r="Q1448" s="6">
        <v>36.967683540730711</v>
      </c>
      <c r="R1448" s="4">
        <v>2</v>
      </c>
      <c r="S1448" s="4" t="str" cm="1">
        <f t="array" ref="S1448">_xlfn.IFS(R1448=0,"None",R1448&lt;3,"Low",R1448&lt;6,"Medium",R1448&lt;=10,"High")</f>
        <v>Low</v>
      </c>
      <c r="T1448" s="4" t="str" cm="1">
        <f t="array" ref="T1448">_xlfn.IFS(M1448&lt;=20,"Low",M1448&lt;=50,"Medium",M1448&lt;=90,"High")</f>
        <v>Medium</v>
      </c>
      <c r="U1448" s="7">
        <f>Datos_Limpios[[#This Row],[Number of Complaints or Support]]/Datos_Limpios[[#This Row],[Account Length (in months)]]</f>
        <v>0.18181818181818182</v>
      </c>
      <c r="V1448" s="4" t="str" cm="1">
        <f t="array" ref="V1448">_xlfn.IFS(H1448&lt;30,"Under 30",H1448&lt;66,"Middle Age",H1448&gt;=66,"Senior")</f>
        <v>Under 30</v>
      </c>
      <c r="W1448" s="4" t="s">
        <v>40</v>
      </c>
    </row>
    <row r="1449" spans="1:23" x14ac:dyDescent="0.3">
      <c r="A1449" s="4" t="s">
        <v>1564</v>
      </c>
      <c r="B1449" s="4" t="s">
        <v>24</v>
      </c>
      <c r="C1449" s="4">
        <v>31</v>
      </c>
      <c r="D1449" s="4">
        <v>0</v>
      </c>
      <c r="E1449" s="4" t="s">
        <v>31</v>
      </c>
      <c r="F1449" s="4" t="s">
        <v>165</v>
      </c>
      <c r="G1449" s="4" t="s">
        <v>33</v>
      </c>
      <c r="H1449" s="4">
        <v>60</v>
      </c>
      <c r="I1449" s="4" t="s">
        <v>24</v>
      </c>
      <c r="J1449" s="4">
        <v>0</v>
      </c>
      <c r="K1449" s="4" t="s">
        <v>34</v>
      </c>
      <c r="L1449" s="4" t="s">
        <v>28</v>
      </c>
      <c r="M1449" s="4">
        <v>39</v>
      </c>
      <c r="P1449" s="5">
        <v>44497</v>
      </c>
      <c r="Q1449" s="6">
        <v>41.901413978097104</v>
      </c>
      <c r="R1449" s="4">
        <v>7</v>
      </c>
      <c r="S1449" s="4" t="str" cm="1">
        <f t="array" ref="S1449">_xlfn.IFS(R1449=0,"None",R1449&lt;3,"Low",R1449&lt;6,"Medium",R1449&lt;=10,"High")</f>
        <v>High</v>
      </c>
      <c r="T1449" s="4" t="str" cm="1">
        <f t="array" ref="T1449">_xlfn.IFS(M1449&lt;=20,"Low",M1449&lt;=50,"Medium",M1449&lt;=90,"High")</f>
        <v>Medium</v>
      </c>
      <c r="U1449" s="7">
        <f>Datos_Limpios[[#This Row],[Number of Complaints or Support]]/Datos_Limpios[[#This Row],[Account Length (in months)]]</f>
        <v>0.22580645161290322</v>
      </c>
      <c r="V1449" s="4" t="str" cm="1">
        <f t="array" ref="V1449">_xlfn.IFS(H1449&lt;30,"Under 30",H1449&lt;66,"Middle Age",H1449&gt;=66,"Senior")</f>
        <v>Middle Age</v>
      </c>
      <c r="W1449" s="4" t="s">
        <v>40</v>
      </c>
    </row>
    <row r="1450" spans="1:23" x14ac:dyDescent="0.3">
      <c r="A1450" s="4" t="s">
        <v>1565</v>
      </c>
      <c r="B1450" s="4" t="s">
        <v>24</v>
      </c>
      <c r="C1450" s="4">
        <v>1</v>
      </c>
      <c r="D1450" s="4">
        <v>0</v>
      </c>
      <c r="E1450" s="4" t="s">
        <v>24</v>
      </c>
      <c r="F1450" s="4" t="s">
        <v>213</v>
      </c>
      <c r="G1450" s="4" t="s">
        <v>26</v>
      </c>
      <c r="H1450" s="4">
        <v>29</v>
      </c>
      <c r="I1450" s="4" t="s">
        <v>31</v>
      </c>
      <c r="J1450" s="4">
        <v>3</v>
      </c>
      <c r="K1450" s="4" t="s">
        <v>27</v>
      </c>
      <c r="L1450" s="4" t="s">
        <v>35</v>
      </c>
      <c r="M1450" s="4">
        <v>6</v>
      </c>
      <c r="P1450" s="5">
        <v>44539</v>
      </c>
      <c r="Q1450" s="6">
        <v>5.088750417346688</v>
      </c>
      <c r="R1450" s="4">
        <v>9</v>
      </c>
      <c r="S1450" s="4" t="str" cm="1">
        <f t="array" ref="S1450">_xlfn.IFS(R1450=0,"None",R1450&lt;3,"Low",R1450&lt;6,"Medium",R1450&lt;=10,"High")</f>
        <v>High</v>
      </c>
      <c r="T1450" s="4" t="str" cm="1">
        <f t="array" ref="T1450">_xlfn.IFS(M1450&lt;=20,"Low",M1450&lt;=50,"Medium",M1450&lt;=90,"High")</f>
        <v>Low</v>
      </c>
      <c r="U1450" s="7">
        <f>Datos_Limpios[[#This Row],[Number of Complaints or Support]]/Datos_Limpios[[#This Row],[Account Length (in months)]]</f>
        <v>9</v>
      </c>
      <c r="V1450" s="4" t="str" cm="1">
        <f t="array" ref="V1450">_xlfn.IFS(H1450&lt;30,"Under 30",H1450&lt;66,"Middle Age",H1450&gt;=66,"Senior")</f>
        <v>Under 30</v>
      </c>
      <c r="W1450" s="4" t="s">
        <v>47</v>
      </c>
    </row>
    <row r="1451" spans="1:23" x14ac:dyDescent="0.3">
      <c r="A1451" s="4" t="s">
        <v>1566</v>
      </c>
      <c r="B1451" s="4" t="s">
        <v>24</v>
      </c>
      <c r="C1451" s="4">
        <v>72</v>
      </c>
      <c r="D1451" s="4">
        <v>1</v>
      </c>
      <c r="E1451" s="4" t="s">
        <v>24</v>
      </c>
      <c r="F1451" s="4" t="s">
        <v>209</v>
      </c>
      <c r="G1451" s="4" t="s">
        <v>26</v>
      </c>
      <c r="H1451" s="4">
        <v>43</v>
      </c>
      <c r="I1451" s="4" t="s">
        <v>31</v>
      </c>
      <c r="J1451" s="4">
        <v>4</v>
      </c>
      <c r="K1451" s="4" t="s">
        <v>46</v>
      </c>
      <c r="L1451" s="4" t="s">
        <v>35</v>
      </c>
      <c r="M1451" s="4">
        <v>35</v>
      </c>
      <c r="P1451" s="5">
        <v>44536</v>
      </c>
      <c r="Q1451" s="6">
        <v>38.495909433869357</v>
      </c>
      <c r="R1451" s="4">
        <v>5</v>
      </c>
      <c r="S1451" s="4" t="str" cm="1">
        <f t="array" ref="S1451">_xlfn.IFS(R1451=0,"None",R1451&lt;3,"Low",R1451&lt;6,"Medium",R1451&lt;=10,"High")</f>
        <v>Medium</v>
      </c>
      <c r="T1451" s="4" t="str" cm="1">
        <f t="array" ref="T1451">_xlfn.IFS(M1451&lt;=20,"Low",M1451&lt;=50,"Medium",M1451&lt;=90,"High")</f>
        <v>Medium</v>
      </c>
      <c r="U1451" s="7">
        <f>Datos_Limpios[[#This Row],[Number of Complaints or Support]]/Datos_Limpios[[#This Row],[Account Length (in months)]]</f>
        <v>6.9444444444444448E-2</v>
      </c>
      <c r="V1451" s="4" t="str" cm="1">
        <f t="array" ref="V1451">_xlfn.IFS(H1451&lt;30,"Under 30",H1451&lt;66,"Middle Age",H1451&gt;=66,"Senior")</f>
        <v>Middle Age</v>
      </c>
      <c r="W1451" s="4" t="s">
        <v>40</v>
      </c>
    </row>
    <row r="1452" spans="1:23" x14ac:dyDescent="0.3">
      <c r="A1452" s="4" t="s">
        <v>1567</v>
      </c>
      <c r="B1452" s="4" t="s">
        <v>24</v>
      </c>
      <c r="C1452" s="4">
        <v>20</v>
      </c>
      <c r="D1452" s="4">
        <v>2</v>
      </c>
      <c r="E1452" s="4" t="s">
        <v>24</v>
      </c>
      <c r="F1452" s="4" t="s">
        <v>52</v>
      </c>
      <c r="G1452" s="4" t="s">
        <v>26</v>
      </c>
      <c r="H1452" s="4">
        <v>54</v>
      </c>
      <c r="I1452" s="4" t="s">
        <v>31</v>
      </c>
      <c r="J1452" s="4">
        <v>2</v>
      </c>
      <c r="K1452" s="4" t="s">
        <v>34</v>
      </c>
      <c r="L1452" s="4" t="s">
        <v>35</v>
      </c>
      <c r="M1452" s="4">
        <v>6</v>
      </c>
      <c r="P1452" s="5">
        <v>45097</v>
      </c>
      <c r="Q1452" s="6">
        <v>5.9117401902476816</v>
      </c>
      <c r="R1452" s="4">
        <v>10</v>
      </c>
      <c r="S1452" s="4" t="str" cm="1">
        <f t="array" ref="S1452">_xlfn.IFS(R1452=0,"None",R1452&lt;3,"Low",R1452&lt;6,"Medium",R1452&lt;=10,"High")</f>
        <v>High</v>
      </c>
      <c r="T1452" s="4" t="str" cm="1">
        <f t="array" ref="T1452">_xlfn.IFS(M1452&lt;=20,"Low",M1452&lt;=50,"Medium",M1452&lt;=90,"High")</f>
        <v>Low</v>
      </c>
      <c r="U1452" s="7">
        <f>Datos_Limpios[[#This Row],[Number of Complaints or Support]]/Datos_Limpios[[#This Row],[Account Length (in months)]]</f>
        <v>0.5</v>
      </c>
      <c r="V1452" s="4" t="str" cm="1">
        <f t="array" ref="V1452">_xlfn.IFS(H1452&lt;30,"Under 30",H1452&lt;66,"Middle Age",H1452&gt;=66,"Senior")</f>
        <v>Middle Age</v>
      </c>
      <c r="W1452" s="4" t="s">
        <v>40</v>
      </c>
    </row>
    <row r="1453" spans="1:23" x14ac:dyDescent="0.3">
      <c r="A1453" s="4" t="s">
        <v>1568</v>
      </c>
      <c r="B1453" s="4" t="s">
        <v>24</v>
      </c>
      <c r="C1453" s="4">
        <v>49</v>
      </c>
      <c r="D1453" s="4">
        <v>0</v>
      </c>
      <c r="E1453" s="4" t="s">
        <v>31</v>
      </c>
      <c r="F1453" s="4" t="s">
        <v>183</v>
      </c>
      <c r="G1453" s="4" t="s">
        <v>26</v>
      </c>
      <c r="H1453" s="4">
        <v>48</v>
      </c>
      <c r="I1453" s="4" t="s">
        <v>24</v>
      </c>
      <c r="J1453" s="4">
        <v>0</v>
      </c>
      <c r="K1453" s="4" t="s">
        <v>46</v>
      </c>
      <c r="L1453" s="4" t="s">
        <v>28</v>
      </c>
      <c r="M1453" s="4">
        <v>60</v>
      </c>
      <c r="P1453" s="5">
        <v>44625</v>
      </c>
      <c r="Q1453" s="6">
        <v>66.91723592382958</v>
      </c>
      <c r="R1453" s="4">
        <v>3</v>
      </c>
      <c r="S1453" s="4" t="str" cm="1">
        <f t="array" ref="S1453">_xlfn.IFS(R1453=0,"None",R1453&lt;3,"Low",R1453&lt;6,"Medium",R1453&lt;=10,"High")</f>
        <v>Medium</v>
      </c>
      <c r="T1453" s="4" t="str" cm="1">
        <f t="array" ref="T1453">_xlfn.IFS(M1453&lt;=20,"Low",M1453&lt;=50,"Medium",M1453&lt;=90,"High")</f>
        <v>High</v>
      </c>
      <c r="U1453" s="7">
        <f>Datos_Limpios[[#This Row],[Number of Complaints or Support]]/Datos_Limpios[[#This Row],[Account Length (in months)]]</f>
        <v>6.1224489795918366E-2</v>
      </c>
      <c r="V1453" s="4" t="str" cm="1">
        <f t="array" ref="V1453">_xlfn.IFS(H1453&lt;30,"Under 30",H1453&lt;66,"Middle Age",H1453&gt;=66,"Senior")</f>
        <v>Middle Age</v>
      </c>
      <c r="W1453" s="4" t="s">
        <v>43</v>
      </c>
    </row>
    <row r="1454" spans="1:23" x14ac:dyDescent="0.3">
      <c r="A1454" s="4" t="s">
        <v>1569</v>
      </c>
      <c r="B1454" s="4" t="s">
        <v>24</v>
      </c>
      <c r="C1454" s="4">
        <v>54</v>
      </c>
      <c r="D1454" s="4">
        <v>2</v>
      </c>
      <c r="E1454" s="4" t="s">
        <v>31</v>
      </c>
      <c r="F1454" s="4" t="s">
        <v>79</v>
      </c>
      <c r="G1454" s="4" t="s">
        <v>33</v>
      </c>
      <c r="H1454" s="4">
        <v>49</v>
      </c>
      <c r="I1454" s="4" t="s">
        <v>31</v>
      </c>
      <c r="J1454" s="4">
        <v>6</v>
      </c>
      <c r="K1454" s="4" t="s">
        <v>27</v>
      </c>
      <c r="L1454" s="4" t="s">
        <v>35</v>
      </c>
      <c r="M1454" s="4">
        <v>24</v>
      </c>
      <c r="P1454" s="5">
        <v>44890</v>
      </c>
      <c r="Q1454" s="6">
        <v>19.747172723021681</v>
      </c>
      <c r="R1454" s="4">
        <v>0</v>
      </c>
      <c r="S1454" s="4" t="str" cm="1">
        <f t="array" ref="S1454">_xlfn.IFS(R1454=0,"None",R1454&lt;3,"Low",R1454&lt;6,"Medium",R1454&lt;=10,"High")</f>
        <v>None</v>
      </c>
      <c r="T1454" s="4" t="str" cm="1">
        <f t="array" ref="T1454">_xlfn.IFS(M1454&lt;=20,"Low",M1454&lt;=50,"Medium",M1454&lt;=90,"High")</f>
        <v>Medium</v>
      </c>
      <c r="U1454" s="7">
        <f>Datos_Limpios[[#This Row],[Number of Complaints or Support]]/Datos_Limpios[[#This Row],[Account Length (in months)]]</f>
        <v>0</v>
      </c>
      <c r="V1454" s="4" t="str" cm="1">
        <f t="array" ref="V1454">_xlfn.IFS(H1454&lt;30,"Under 30",H1454&lt;66,"Middle Age",H1454&gt;=66,"Senior")</f>
        <v>Middle Age</v>
      </c>
      <c r="W1454" s="4" t="s">
        <v>43</v>
      </c>
    </row>
    <row r="1455" spans="1:23" x14ac:dyDescent="0.3">
      <c r="A1455" s="4" t="s">
        <v>1570</v>
      </c>
      <c r="B1455" s="4" t="s">
        <v>24</v>
      </c>
      <c r="C1455" s="4">
        <v>71</v>
      </c>
      <c r="D1455" s="4">
        <v>0</v>
      </c>
      <c r="E1455" s="4" t="s">
        <v>31</v>
      </c>
      <c r="F1455" s="4" t="s">
        <v>100</v>
      </c>
      <c r="G1455" s="4" t="s">
        <v>33</v>
      </c>
      <c r="H1455" s="4">
        <v>78</v>
      </c>
      <c r="I1455" s="4" t="s">
        <v>24</v>
      </c>
      <c r="J1455" s="4">
        <v>0</v>
      </c>
      <c r="K1455" s="4" t="s">
        <v>34</v>
      </c>
      <c r="L1455" s="4" t="s">
        <v>35</v>
      </c>
      <c r="M1455" s="4">
        <v>29</v>
      </c>
      <c r="P1455" s="5">
        <v>44680</v>
      </c>
      <c r="Q1455" s="6">
        <v>24.818765595133701</v>
      </c>
      <c r="R1455" s="4">
        <v>0</v>
      </c>
      <c r="S1455" s="4" t="str" cm="1">
        <f t="array" ref="S1455">_xlfn.IFS(R1455=0,"None",R1455&lt;3,"Low",R1455&lt;6,"Medium",R1455&lt;=10,"High")</f>
        <v>None</v>
      </c>
      <c r="T1455" s="4" t="str" cm="1">
        <f t="array" ref="T1455">_xlfn.IFS(M1455&lt;=20,"Low",M1455&lt;=50,"Medium",M1455&lt;=90,"High")</f>
        <v>Medium</v>
      </c>
      <c r="U1455" s="7">
        <f>Datos_Limpios[[#This Row],[Number of Complaints or Support]]/Datos_Limpios[[#This Row],[Account Length (in months)]]</f>
        <v>0</v>
      </c>
      <c r="V1455" s="4" t="str" cm="1">
        <f t="array" ref="V1455">_xlfn.IFS(H1455&lt;30,"Under 30",H1455&lt;66,"Middle Age",H1455&gt;=66,"Senior")</f>
        <v>Senior</v>
      </c>
      <c r="W1455" s="4" t="s">
        <v>40</v>
      </c>
    </row>
    <row r="1456" spans="1:23" x14ac:dyDescent="0.3">
      <c r="A1456" s="4" t="s">
        <v>1571</v>
      </c>
      <c r="B1456" s="4" t="s">
        <v>24</v>
      </c>
      <c r="C1456" s="4">
        <v>71</v>
      </c>
      <c r="D1456" s="4">
        <v>0</v>
      </c>
      <c r="E1456" s="4" t="s">
        <v>24</v>
      </c>
      <c r="F1456" s="4" t="s">
        <v>70</v>
      </c>
      <c r="G1456" s="4" t="s">
        <v>33</v>
      </c>
      <c r="H1456" s="4">
        <v>54</v>
      </c>
      <c r="I1456" s="4" t="s">
        <v>24</v>
      </c>
      <c r="J1456" s="4">
        <v>0</v>
      </c>
      <c r="K1456" s="4" t="s">
        <v>46</v>
      </c>
      <c r="L1456" s="4" t="s">
        <v>35</v>
      </c>
      <c r="M1456" s="4">
        <v>52</v>
      </c>
      <c r="P1456" s="5">
        <v>44436</v>
      </c>
      <c r="Q1456" s="6">
        <v>51.502885246995113</v>
      </c>
      <c r="R1456" s="4">
        <v>1</v>
      </c>
      <c r="S1456" s="4" t="str" cm="1">
        <f t="array" ref="S1456">_xlfn.IFS(R1456=0,"None",R1456&lt;3,"Low",R1456&lt;6,"Medium",R1456&lt;=10,"High")</f>
        <v>Low</v>
      </c>
      <c r="T1456" s="4" t="str" cm="1">
        <f t="array" ref="T1456">_xlfn.IFS(M1456&lt;=20,"Low",M1456&lt;=50,"Medium",M1456&lt;=90,"High")</f>
        <v>High</v>
      </c>
      <c r="U1456" s="7">
        <f>Datos_Limpios[[#This Row],[Number of Complaints or Support]]/Datos_Limpios[[#This Row],[Account Length (in months)]]</f>
        <v>1.4084507042253521E-2</v>
      </c>
      <c r="V1456" s="4" t="str" cm="1">
        <f t="array" ref="V1456">_xlfn.IFS(H1456&lt;30,"Under 30",H1456&lt;66,"Middle Age",H1456&gt;=66,"Senior")</f>
        <v>Middle Age</v>
      </c>
      <c r="W1456" s="4" t="s">
        <v>29</v>
      </c>
    </row>
    <row r="1457" spans="1:23" x14ac:dyDescent="0.3">
      <c r="A1457" s="4" t="s">
        <v>1572</v>
      </c>
      <c r="B1457" s="4" t="s">
        <v>24</v>
      </c>
      <c r="C1457" s="4">
        <v>13</v>
      </c>
      <c r="D1457" s="4">
        <v>0</v>
      </c>
      <c r="E1457" s="4" t="s">
        <v>24</v>
      </c>
      <c r="F1457" s="4" t="s">
        <v>25</v>
      </c>
      <c r="G1457" s="4" t="s">
        <v>33</v>
      </c>
      <c r="H1457" s="4">
        <v>32</v>
      </c>
      <c r="I1457" s="4" t="s">
        <v>31</v>
      </c>
      <c r="J1457" s="4">
        <v>2</v>
      </c>
      <c r="K1457" s="4" t="s">
        <v>27</v>
      </c>
      <c r="L1457" s="4" t="s">
        <v>35</v>
      </c>
      <c r="M1457" s="4">
        <v>11</v>
      </c>
      <c r="P1457" s="5">
        <v>44362</v>
      </c>
      <c r="Q1457" s="6">
        <v>9.3299699766759847</v>
      </c>
      <c r="R1457" s="4">
        <v>3</v>
      </c>
      <c r="S1457" s="4" t="str" cm="1">
        <f t="array" ref="S1457">_xlfn.IFS(R1457=0,"None",R1457&lt;3,"Low",R1457&lt;6,"Medium",R1457&lt;=10,"High")</f>
        <v>Medium</v>
      </c>
      <c r="T1457" s="4" t="str" cm="1">
        <f t="array" ref="T1457">_xlfn.IFS(M1457&lt;=20,"Low",M1457&lt;=50,"Medium",M1457&lt;=90,"High")</f>
        <v>Low</v>
      </c>
      <c r="U1457" s="7">
        <f>Datos_Limpios[[#This Row],[Number of Complaints or Support]]/Datos_Limpios[[#This Row],[Account Length (in months)]]</f>
        <v>0.23076923076923078</v>
      </c>
      <c r="V1457" s="4" t="str" cm="1">
        <f t="array" ref="V1457">_xlfn.IFS(H1457&lt;30,"Under 30",H1457&lt;66,"Middle Age",H1457&gt;=66,"Senior")</f>
        <v>Middle Age</v>
      </c>
      <c r="W1457" s="4" t="s">
        <v>29</v>
      </c>
    </row>
    <row r="1458" spans="1:23" x14ac:dyDescent="0.3">
      <c r="A1458" s="4" t="s">
        <v>1573</v>
      </c>
      <c r="B1458" s="4" t="s">
        <v>31</v>
      </c>
      <c r="C1458" s="4">
        <v>1</v>
      </c>
      <c r="D1458" s="4">
        <v>5</v>
      </c>
      <c r="E1458" s="4" t="s">
        <v>31</v>
      </c>
      <c r="F1458" s="4" t="s">
        <v>65</v>
      </c>
      <c r="G1458" s="4" t="s">
        <v>33</v>
      </c>
      <c r="H1458" s="4">
        <v>85</v>
      </c>
      <c r="I1458" s="4" t="s">
        <v>24</v>
      </c>
      <c r="J1458" s="4">
        <v>0</v>
      </c>
      <c r="K1458" s="4" t="s">
        <v>27</v>
      </c>
      <c r="L1458" s="4" t="s">
        <v>35</v>
      </c>
      <c r="M1458" s="4">
        <v>34</v>
      </c>
      <c r="N1458" s="4" t="s">
        <v>75</v>
      </c>
      <c r="O1458" s="4" t="s">
        <v>76</v>
      </c>
      <c r="P1458" s="5">
        <v>43973</v>
      </c>
      <c r="Q1458" s="6">
        <v>27.84607062054145</v>
      </c>
      <c r="R1458" s="4">
        <v>0</v>
      </c>
      <c r="S1458" s="4" t="str" cm="1">
        <f t="array" ref="S1458">_xlfn.IFS(R1458=0,"None",R1458&lt;3,"Low",R1458&lt;6,"Medium",R1458&lt;=10,"High")</f>
        <v>None</v>
      </c>
      <c r="T1458" s="4" t="str" cm="1">
        <f t="array" ref="T1458">_xlfn.IFS(M1458&lt;=20,"Low",M1458&lt;=50,"Medium",M1458&lt;=90,"High")</f>
        <v>Medium</v>
      </c>
      <c r="U1458" s="7">
        <f>Datos_Limpios[[#This Row],[Number of Complaints or Support]]/Datos_Limpios[[#This Row],[Account Length (in months)]]</f>
        <v>0</v>
      </c>
      <c r="V1458" s="4" t="str" cm="1">
        <f t="array" ref="V1458">_xlfn.IFS(H1458&lt;30,"Under 30",H1458&lt;66,"Middle Age",H1458&gt;=66,"Senior")</f>
        <v>Senior</v>
      </c>
      <c r="W1458" s="4" t="s">
        <v>43</v>
      </c>
    </row>
    <row r="1459" spans="1:23" x14ac:dyDescent="0.3">
      <c r="A1459" s="4" t="s">
        <v>1574</v>
      </c>
      <c r="B1459" s="4" t="s">
        <v>31</v>
      </c>
      <c r="C1459" s="4">
        <v>54</v>
      </c>
      <c r="D1459" s="4">
        <v>0</v>
      </c>
      <c r="E1459" s="4" t="s">
        <v>31</v>
      </c>
      <c r="F1459" s="4" t="s">
        <v>68</v>
      </c>
      <c r="G1459" s="4" t="s">
        <v>26</v>
      </c>
      <c r="H1459" s="4">
        <v>63</v>
      </c>
      <c r="I1459" s="4" t="s">
        <v>24</v>
      </c>
      <c r="J1459" s="4">
        <v>0</v>
      </c>
      <c r="K1459" s="4" t="s">
        <v>34</v>
      </c>
      <c r="L1459" s="4" t="s">
        <v>35</v>
      </c>
      <c r="M1459" s="4">
        <v>53</v>
      </c>
      <c r="N1459" s="4" t="s">
        <v>66</v>
      </c>
      <c r="O1459" s="4" t="s">
        <v>122</v>
      </c>
      <c r="P1459" s="5">
        <v>44713</v>
      </c>
      <c r="Q1459" s="6">
        <v>43.654454923996262</v>
      </c>
      <c r="R1459" s="4">
        <v>6</v>
      </c>
      <c r="S1459" s="4" t="str" cm="1">
        <f t="array" ref="S1459">_xlfn.IFS(R1459=0,"None",R1459&lt;3,"Low",R1459&lt;6,"Medium",R1459&lt;=10,"High")</f>
        <v>High</v>
      </c>
      <c r="T1459" s="4" t="str" cm="1">
        <f t="array" ref="T1459">_xlfn.IFS(M1459&lt;=20,"Low",M1459&lt;=50,"Medium",M1459&lt;=90,"High")</f>
        <v>High</v>
      </c>
      <c r="U1459" s="7">
        <f>Datos_Limpios[[#This Row],[Number of Complaints or Support]]/Datos_Limpios[[#This Row],[Account Length (in months)]]</f>
        <v>0.1111111111111111</v>
      </c>
      <c r="V1459" s="4" t="str" cm="1">
        <f t="array" ref="V1459">_xlfn.IFS(H1459&lt;30,"Under 30",H1459&lt;66,"Middle Age",H1459&gt;=66,"Senior")</f>
        <v>Middle Age</v>
      </c>
      <c r="W1459" s="4" t="s">
        <v>40</v>
      </c>
    </row>
    <row r="1460" spans="1:23" x14ac:dyDescent="0.3">
      <c r="A1460" s="4" t="s">
        <v>1575</v>
      </c>
      <c r="B1460" s="4" t="s">
        <v>31</v>
      </c>
      <c r="C1460" s="4">
        <v>20</v>
      </c>
      <c r="D1460" s="4">
        <v>2</v>
      </c>
      <c r="E1460" s="4" t="s">
        <v>31</v>
      </c>
      <c r="F1460" s="4" t="s">
        <v>72</v>
      </c>
      <c r="G1460" s="4" t="s">
        <v>26</v>
      </c>
      <c r="H1460" s="4">
        <v>34</v>
      </c>
      <c r="I1460" s="4" t="s">
        <v>24</v>
      </c>
      <c r="J1460" s="4">
        <v>0</v>
      </c>
      <c r="K1460" s="4" t="s">
        <v>27</v>
      </c>
      <c r="L1460" s="4" t="s">
        <v>35</v>
      </c>
      <c r="M1460" s="4">
        <v>38</v>
      </c>
      <c r="N1460" s="4" t="s">
        <v>75</v>
      </c>
      <c r="O1460" s="4" t="s">
        <v>133</v>
      </c>
      <c r="P1460" s="5">
        <v>44159</v>
      </c>
      <c r="Q1460" s="6">
        <v>40.929891678734137</v>
      </c>
      <c r="R1460" s="4">
        <v>2</v>
      </c>
      <c r="S1460" s="4" t="str" cm="1">
        <f t="array" ref="S1460">_xlfn.IFS(R1460=0,"None",R1460&lt;3,"Low",R1460&lt;6,"Medium",R1460&lt;=10,"High")</f>
        <v>Low</v>
      </c>
      <c r="T1460" s="4" t="str" cm="1">
        <f t="array" ref="T1460">_xlfn.IFS(M1460&lt;=20,"Low",M1460&lt;=50,"Medium",M1460&lt;=90,"High")</f>
        <v>Medium</v>
      </c>
      <c r="U1460" s="7">
        <f>Datos_Limpios[[#This Row],[Number of Complaints or Support]]/Datos_Limpios[[#This Row],[Account Length (in months)]]</f>
        <v>0.1</v>
      </c>
      <c r="V1460" s="4" t="str" cm="1">
        <f t="array" ref="V1460">_xlfn.IFS(H1460&lt;30,"Under 30",H1460&lt;66,"Middle Age",H1460&gt;=66,"Senior")</f>
        <v>Middle Age</v>
      </c>
      <c r="W1460" s="4" t="s">
        <v>29</v>
      </c>
    </row>
    <row r="1461" spans="1:23" x14ac:dyDescent="0.3">
      <c r="A1461" s="4" t="s">
        <v>1576</v>
      </c>
      <c r="B1461" s="4" t="s">
        <v>24</v>
      </c>
      <c r="C1461" s="4">
        <v>71</v>
      </c>
      <c r="D1461" s="4">
        <v>0</v>
      </c>
      <c r="E1461" s="4" t="s">
        <v>31</v>
      </c>
      <c r="F1461" s="4" t="s">
        <v>100</v>
      </c>
      <c r="G1461" s="4" t="s">
        <v>33</v>
      </c>
      <c r="H1461" s="4">
        <v>24</v>
      </c>
      <c r="I1461" s="4" t="s">
        <v>24</v>
      </c>
      <c r="J1461" s="4">
        <v>0</v>
      </c>
      <c r="K1461" s="4" t="s">
        <v>34</v>
      </c>
      <c r="L1461" s="4" t="s">
        <v>35</v>
      </c>
      <c r="M1461" s="4">
        <v>57</v>
      </c>
      <c r="P1461" s="5">
        <v>44456</v>
      </c>
      <c r="Q1461" s="6">
        <v>49.583846455700503</v>
      </c>
      <c r="R1461" s="4">
        <v>3</v>
      </c>
      <c r="S1461" s="4" t="str" cm="1">
        <f t="array" ref="S1461">_xlfn.IFS(R1461=0,"None",R1461&lt;3,"Low",R1461&lt;6,"Medium",R1461&lt;=10,"High")</f>
        <v>Medium</v>
      </c>
      <c r="T1461" s="4" t="str" cm="1">
        <f t="array" ref="T1461">_xlfn.IFS(M1461&lt;=20,"Low",M1461&lt;=50,"Medium",M1461&lt;=90,"High")</f>
        <v>High</v>
      </c>
      <c r="U1461" s="7">
        <f>Datos_Limpios[[#This Row],[Number of Complaints or Support]]/Datos_Limpios[[#This Row],[Account Length (in months)]]</f>
        <v>4.2253521126760563E-2</v>
      </c>
      <c r="V1461" s="4" t="str" cm="1">
        <f t="array" ref="V1461">_xlfn.IFS(H1461&lt;30,"Under 30",H1461&lt;66,"Middle Age",H1461&gt;=66,"Senior")</f>
        <v>Under 30</v>
      </c>
      <c r="W1461" s="4" t="s">
        <v>40</v>
      </c>
    </row>
    <row r="1462" spans="1:23" x14ac:dyDescent="0.3">
      <c r="A1462" s="4" t="s">
        <v>1577</v>
      </c>
      <c r="B1462" s="4" t="s">
        <v>24</v>
      </c>
      <c r="C1462" s="4">
        <v>37</v>
      </c>
      <c r="D1462" s="4">
        <v>1</v>
      </c>
      <c r="E1462" s="4" t="s">
        <v>24</v>
      </c>
      <c r="F1462" s="4" t="s">
        <v>79</v>
      </c>
      <c r="G1462" s="4" t="s">
        <v>26</v>
      </c>
      <c r="H1462" s="4">
        <v>56</v>
      </c>
      <c r="I1462" s="4" t="s">
        <v>31</v>
      </c>
      <c r="J1462" s="4">
        <v>4</v>
      </c>
      <c r="K1462" s="4" t="s">
        <v>34</v>
      </c>
      <c r="L1462" s="4" t="s">
        <v>28</v>
      </c>
      <c r="M1462" s="4">
        <v>5</v>
      </c>
      <c r="P1462" s="5">
        <v>45099</v>
      </c>
      <c r="Q1462" s="6">
        <v>4.7008671286937229</v>
      </c>
      <c r="R1462" s="4">
        <v>8</v>
      </c>
      <c r="S1462" s="4" t="str" cm="1">
        <f t="array" ref="S1462">_xlfn.IFS(R1462=0,"None",R1462&lt;3,"Low",R1462&lt;6,"Medium",R1462&lt;=10,"High")</f>
        <v>High</v>
      </c>
      <c r="T1462" s="4" t="str" cm="1">
        <f t="array" ref="T1462">_xlfn.IFS(M1462&lt;=20,"Low",M1462&lt;=50,"Medium",M1462&lt;=90,"High")</f>
        <v>Low</v>
      </c>
      <c r="U1462" s="7">
        <f>Datos_Limpios[[#This Row],[Number of Complaints or Support]]/Datos_Limpios[[#This Row],[Account Length (in months)]]</f>
        <v>0.21621621621621623</v>
      </c>
      <c r="V1462" s="4" t="str" cm="1">
        <f t="array" ref="V1462">_xlfn.IFS(H1462&lt;30,"Under 30",H1462&lt;66,"Middle Age",H1462&gt;=66,"Senior")</f>
        <v>Middle Age</v>
      </c>
      <c r="W1462" s="4" t="s">
        <v>43</v>
      </c>
    </row>
    <row r="1463" spans="1:23" x14ac:dyDescent="0.3">
      <c r="A1463" s="4" t="s">
        <v>1578</v>
      </c>
      <c r="B1463" s="4" t="s">
        <v>24</v>
      </c>
      <c r="C1463" s="4">
        <v>64</v>
      </c>
      <c r="D1463" s="4">
        <v>0</v>
      </c>
      <c r="E1463" s="4" t="s">
        <v>31</v>
      </c>
      <c r="F1463" s="4" t="s">
        <v>165</v>
      </c>
      <c r="G1463" s="4" t="s">
        <v>33</v>
      </c>
      <c r="H1463" s="4">
        <v>51</v>
      </c>
      <c r="I1463" s="4" t="s">
        <v>31</v>
      </c>
      <c r="J1463" s="4">
        <v>3</v>
      </c>
      <c r="K1463" s="4" t="s">
        <v>46</v>
      </c>
      <c r="L1463" s="4" t="s">
        <v>35</v>
      </c>
      <c r="M1463" s="4">
        <v>22</v>
      </c>
      <c r="P1463" s="5">
        <v>44272</v>
      </c>
      <c r="Q1463" s="6">
        <v>17.65450931205763</v>
      </c>
      <c r="R1463" s="4">
        <v>3</v>
      </c>
      <c r="S1463" s="4" t="str" cm="1">
        <f t="array" ref="S1463">_xlfn.IFS(R1463=0,"None",R1463&lt;3,"Low",R1463&lt;6,"Medium",R1463&lt;=10,"High")</f>
        <v>Medium</v>
      </c>
      <c r="T1463" s="4" t="str" cm="1">
        <f t="array" ref="T1463">_xlfn.IFS(M1463&lt;=20,"Low",M1463&lt;=50,"Medium",M1463&lt;=90,"High")</f>
        <v>Medium</v>
      </c>
      <c r="U1463" s="7">
        <f>Datos_Limpios[[#This Row],[Number of Complaints or Support]]/Datos_Limpios[[#This Row],[Account Length (in months)]]</f>
        <v>4.6875E-2</v>
      </c>
      <c r="V1463" s="4" t="str" cm="1">
        <f t="array" ref="V1463">_xlfn.IFS(H1463&lt;30,"Under 30",H1463&lt;66,"Middle Age",H1463&gt;=66,"Senior")</f>
        <v>Middle Age</v>
      </c>
      <c r="W1463" s="4" t="s">
        <v>40</v>
      </c>
    </row>
    <row r="1464" spans="1:23" x14ac:dyDescent="0.3">
      <c r="A1464" s="4" t="s">
        <v>1579</v>
      </c>
      <c r="B1464" s="4" t="s">
        <v>24</v>
      </c>
      <c r="C1464" s="4">
        <v>33</v>
      </c>
      <c r="D1464" s="4">
        <v>1</v>
      </c>
      <c r="E1464" s="4" t="s">
        <v>24</v>
      </c>
      <c r="F1464" s="4" t="s">
        <v>110</v>
      </c>
      <c r="G1464" s="4" t="s">
        <v>33</v>
      </c>
      <c r="H1464" s="4">
        <v>36</v>
      </c>
      <c r="I1464" s="4" t="s">
        <v>31</v>
      </c>
      <c r="J1464" s="4">
        <v>5</v>
      </c>
      <c r="K1464" s="4" t="s">
        <v>46</v>
      </c>
      <c r="L1464" s="4" t="s">
        <v>28</v>
      </c>
      <c r="M1464" s="4">
        <v>10</v>
      </c>
      <c r="P1464" s="5">
        <v>45200</v>
      </c>
      <c r="Q1464" s="6">
        <v>9.2955514185076673</v>
      </c>
      <c r="R1464" s="4">
        <v>3</v>
      </c>
      <c r="S1464" s="4" t="str" cm="1">
        <f t="array" ref="S1464">_xlfn.IFS(R1464=0,"None",R1464&lt;3,"Low",R1464&lt;6,"Medium",R1464&lt;=10,"High")</f>
        <v>Medium</v>
      </c>
      <c r="T1464" s="4" t="str" cm="1">
        <f t="array" ref="T1464">_xlfn.IFS(M1464&lt;=20,"Low",M1464&lt;=50,"Medium",M1464&lt;=90,"High")</f>
        <v>Low</v>
      </c>
      <c r="U1464" s="7">
        <f>Datos_Limpios[[#This Row],[Number of Complaints or Support]]/Datos_Limpios[[#This Row],[Account Length (in months)]]</f>
        <v>9.0909090909090912E-2</v>
      </c>
      <c r="V1464" s="4" t="str" cm="1">
        <f t="array" ref="V1464">_xlfn.IFS(H1464&lt;30,"Under 30",H1464&lt;66,"Middle Age",H1464&gt;=66,"Senior")</f>
        <v>Middle Age</v>
      </c>
      <c r="W1464" s="4" t="s">
        <v>29</v>
      </c>
    </row>
    <row r="1465" spans="1:23" x14ac:dyDescent="0.3">
      <c r="A1465" s="4" t="s">
        <v>1580</v>
      </c>
      <c r="B1465" s="4" t="s">
        <v>24</v>
      </c>
      <c r="C1465" s="4">
        <v>33</v>
      </c>
      <c r="D1465" s="4">
        <v>1</v>
      </c>
      <c r="E1465" s="4" t="s">
        <v>31</v>
      </c>
      <c r="F1465" s="4" t="s">
        <v>52</v>
      </c>
      <c r="G1465" s="4" t="s">
        <v>26</v>
      </c>
      <c r="H1465" s="4">
        <v>78</v>
      </c>
      <c r="I1465" s="4" t="s">
        <v>31</v>
      </c>
      <c r="J1465" s="4">
        <v>3</v>
      </c>
      <c r="K1465" s="4" t="s">
        <v>46</v>
      </c>
      <c r="L1465" s="4" t="s">
        <v>35</v>
      </c>
      <c r="M1465" s="4">
        <v>52</v>
      </c>
      <c r="P1465" s="5">
        <v>44428</v>
      </c>
      <c r="Q1465" s="6">
        <v>55.750775007280467</v>
      </c>
      <c r="R1465" s="4">
        <v>9</v>
      </c>
      <c r="S1465" s="4" t="str" cm="1">
        <f t="array" ref="S1465">_xlfn.IFS(R1465=0,"None",R1465&lt;3,"Low",R1465&lt;6,"Medium",R1465&lt;=10,"High")</f>
        <v>High</v>
      </c>
      <c r="T1465" s="4" t="str" cm="1">
        <f t="array" ref="T1465">_xlfn.IFS(M1465&lt;=20,"Low",M1465&lt;=50,"Medium",M1465&lt;=90,"High")</f>
        <v>High</v>
      </c>
      <c r="U1465" s="7">
        <f>Datos_Limpios[[#This Row],[Number of Complaints or Support]]/Datos_Limpios[[#This Row],[Account Length (in months)]]</f>
        <v>0.27272727272727271</v>
      </c>
      <c r="V1465" s="4" t="str" cm="1">
        <f t="array" ref="V1465">_xlfn.IFS(H1465&lt;30,"Under 30",H1465&lt;66,"Middle Age",H1465&gt;=66,"Senior")</f>
        <v>Senior</v>
      </c>
      <c r="W1465" s="4" t="s">
        <v>40</v>
      </c>
    </row>
    <row r="1466" spans="1:23" x14ac:dyDescent="0.3">
      <c r="A1466" s="4" t="s">
        <v>1581</v>
      </c>
      <c r="B1466" s="4" t="s">
        <v>24</v>
      </c>
      <c r="C1466" s="4">
        <v>53</v>
      </c>
      <c r="D1466" s="4">
        <v>0</v>
      </c>
      <c r="E1466" s="4" t="s">
        <v>24</v>
      </c>
      <c r="F1466" s="4" t="s">
        <v>264</v>
      </c>
      <c r="G1466" s="4" t="s">
        <v>33</v>
      </c>
      <c r="H1466" s="4">
        <v>41</v>
      </c>
      <c r="I1466" s="4" t="s">
        <v>31</v>
      </c>
      <c r="J1466" s="4">
        <v>3</v>
      </c>
      <c r="K1466" s="4" t="s">
        <v>34</v>
      </c>
      <c r="L1466" s="4" t="s">
        <v>28</v>
      </c>
      <c r="M1466" s="4">
        <v>8</v>
      </c>
      <c r="P1466" s="5">
        <v>44575</v>
      </c>
      <c r="Q1466" s="6">
        <v>8.9845804188800056</v>
      </c>
      <c r="R1466" s="4">
        <v>8</v>
      </c>
      <c r="S1466" s="4" t="str" cm="1">
        <f t="array" ref="S1466">_xlfn.IFS(R1466=0,"None",R1466&lt;3,"Low",R1466&lt;6,"Medium",R1466&lt;=10,"High")</f>
        <v>High</v>
      </c>
      <c r="T1466" s="4" t="str" cm="1">
        <f t="array" ref="T1466">_xlfn.IFS(M1466&lt;=20,"Low",M1466&lt;=50,"Medium",M1466&lt;=90,"High")</f>
        <v>Low</v>
      </c>
      <c r="U1466" s="7">
        <f>Datos_Limpios[[#This Row],[Number of Complaints or Support]]/Datos_Limpios[[#This Row],[Account Length (in months)]]</f>
        <v>0.15094339622641509</v>
      </c>
      <c r="V1466" s="4" t="str" cm="1">
        <f t="array" ref="V1466">_xlfn.IFS(H1466&lt;30,"Under 30",H1466&lt;66,"Middle Age",H1466&gt;=66,"Senior")</f>
        <v>Middle Age</v>
      </c>
      <c r="W1466" s="4" t="s">
        <v>47</v>
      </c>
    </row>
    <row r="1467" spans="1:23" x14ac:dyDescent="0.3">
      <c r="A1467" s="4" t="s">
        <v>1582</v>
      </c>
      <c r="B1467" s="4" t="s">
        <v>31</v>
      </c>
      <c r="C1467" s="4">
        <v>1</v>
      </c>
      <c r="D1467" s="4">
        <v>3</v>
      </c>
      <c r="E1467" s="4" t="s">
        <v>31</v>
      </c>
      <c r="F1467" s="4" t="s">
        <v>132</v>
      </c>
      <c r="G1467" s="4" t="s">
        <v>26</v>
      </c>
      <c r="H1467" s="4">
        <v>72</v>
      </c>
      <c r="I1467" s="4" t="s">
        <v>24</v>
      </c>
      <c r="J1467" s="4">
        <v>0</v>
      </c>
      <c r="K1467" s="4" t="s">
        <v>27</v>
      </c>
      <c r="L1467" s="4" t="s">
        <v>35</v>
      </c>
      <c r="M1467" s="4">
        <v>30</v>
      </c>
      <c r="N1467" s="4" t="s">
        <v>66</v>
      </c>
      <c r="O1467" s="4" t="s">
        <v>436</v>
      </c>
      <c r="P1467" s="5">
        <v>45079</v>
      </c>
      <c r="Q1467" s="6">
        <v>33.764201576323408</v>
      </c>
      <c r="R1467" s="4">
        <v>3</v>
      </c>
      <c r="S1467" s="4" t="str" cm="1">
        <f t="array" ref="S1467">_xlfn.IFS(R1467=0,"None",R1467&lt;3,"Low",R1467&lt;6,"Medium",R1467&lt;=10,"High")</f>
        <v>Medium</v>
      </c>
      <c r="T1467" s="4" t="str" cm="1">
        <f t="array" ref="T1467">_xlfn.IFS(M1467&lt;=20,"Low",M1467&lt;=50,"Medium",M1467&lt;=90,"High")</f>
        <v>Medium</v>
      </c>
      <c r="U1467" s="7">
        <f>Datos_Limpios[[#This Row],[Number of Complaints or Support]]/Datos_Limpios[[#This Row],[Account Length (in months)]]</f>
        <v>3</v>
      </c>
      <c r="V1467" s="4" t="str" cm="1">
        <f t="array" ref="V1467">_xlfn.IFS(H1467&lt;30,"Under 30",H1467&lt;66,"Middle Age",H1467&gt;=66,"Senior")</f>
        <v>Senior</v>
      </c>
      <c r="W1467" s="4" t="s">
        <v>43</v>
      </c>
    </row>
    <row r="1468" spans="1:23" x14ac:dyDescent="0.3">
      <c r="A1468" s="4" t="s">
        <v>1583</v>
      </c>
      <c r="B1468" s="4" t="s">
        <v>24</v>
      </c>
      <c r="C1468" s="4">
        <v>61</v>
      </c>
      <c r="D1468" s="4">
        <v>0</v>
      </c>
      <c r="E1468" s="4" t="s">
        <v>31</v>
      </c>
      <c r="F1468" s="4" t="s">
        <v>209</v>
      </c>
      <c r="G1468" s="4" t="s">
        <v>26</v>
      </c>
      <c r="H1468" s="4">
        <v>20</v>
      </c>
      <c r="I1468" s="4" t="s">
        <v>24</v>
      </c>
      <c r="J1468" s="4">
        <v>0</v>
      </c>
      <c r="K1468" s="4" t="s">
        <v>27</v>
      </c>
      <c r="L1468" s="4" t="s">
        <v>35</v>
      </c>
      <c r="M1468" s="4">
        <v>54</v>
      </c>
      <c r="P1468" s="5">
        <v>44711</v>
      </c>
      <c r="Q1468" s="6">
        <v>54.334574164934843</v>
      </c>
      <c r="R1468" s="4">
        <v>1</v>
      </c>
      <c r="S1468" s="4" t="str" cm="1">
        <f t="array" ref="S1468">_xlfn.IFS(R1468=0,"None",R1468&lt;3,"Low",R1468&lt;6,"Medium",R1468&lt;=10,"High")</f>
        <v>Low</v>
      </c>
      <c r="T1468" s="4" t="str" cm="1">
        <f t="array" ref="T1468">_xlfn.IFS(M1468&lt;=20,"Low",M1468&lt;=50,"Medium",M1468&lt;=90,"High")</f>
        <v>High</v>
      </c>
      <c r="U1468" s="7">
        <f>Datos_Limpios[[#This Row],[Number of Complaints or Support]]/Datos_Limpios[[#This Row],[Account Length (in months)]]</f>
        <v>1.6393442622950821E-2</v>
      </c>
      <c r="V1468" s="4" t="str" cm="1">
        <f t="array" ref="V1468">_xlfn.IFS(H1468&lt;30,"Under 30",H1468&lt;66,"Middle Age",H1468&gt;=66,"Senior")</f>
        <v>Under 30</v>
      </c>
      <c r="W1468" s="4" t="s">
        <v>40</v>
      </c>
    </row>
    <row r="1469" spans="1:23" x14ac:dyDescent="0.3">
      <c r="A1469" s="4" t="s">
        <v>1584</v>
      </c>
      <c r="B1469" s="4" t="s">
        <v>24</v>
      </c>
      <c r="C1469" s="4">
        <v>39</v>
      </c>
      <c r="D1469" s="4">
        <v>0</v>
      </c>
      <c r="E1469" s="4" t="s">
        <v>31</v>
      </c>
      <c r="F1469" s="4" t="s">
        <v>49</v>
      </c>
      <c r="G1469" s="4" t="s">
        <v>26</v>
      </c>
      <c r="H1469" s="4">
        <v>63</v>
      </c>
      <c r="I1469" s="4" t="s">
        <v>24</v>
      </c>
      <c r="J1469" s="4">
        <v>0</v>
      </c>
      <c r="K1469" s="4" t="s">
        <v>34</v>
      </c>
      <c r="L1469" s="4" t="s">
        <v>28</v>
      </c>
      <c r="M1469" s="4">
        <v>14</v>
      </c>
      <c r="P1469" s="5">
        <v>43968</v>
      </c>
      <c r="Q1469" s="6">
        <v>11.90338038532559</v>
      </c>
      <c r="R1469" s="4">
        <v>3</v>
      </c>
      <c r="S1469" s="4" t="str" cm="1">
        <f t="array" ref="S1469">_xlfn.IFS(R1469=0,"None",R1469&lt;3,"Low",R1469&lt;6,"Medium",R1469&lt;=10,"High")</f>
        <v>Medium</v>
      </c>
      <c r="T1469" s="4" t="str" cm="1">
        <f t="array" ref="T1469">_xlfn.IFS(M1469&lt;=20,"Low",M1469&lt;=50,"Medium",M1469&lt;=90,"High")</f>
        <v>Low</v>
      </c>
      <c r="U1469" s="7">
        <f>Datos_Limpios[[#This Row],[Number of Complaints or Support]]/Datos_Limpios[[#This Row],[Account Length (in months)]]</f>
        <v>7.6923076923076927E-2</v>
      </c>
      <c r="V1469" s="4" t="str" cm="1">
        <f t="array" ref="V1469">_xlfn.IFS(H1469&lt;30,"Under 30",H1469&lt;66,"Middle Age",H1469&gt;=66,"Senior")</f>
        <v>Middle Age</v>
      </c>
      <c r="W1469" s="4" t="s">
        <v>29</v>
      </c>
    </row>
    <row r="1470" spans="1:23" x14ac:dyDescent="0.3">
      <c r="A1470" s="4" t="s">
        <v>1585</v>
      </c>
      <c r="B1470" s="4" t="s">
        <v>31</v>
      </c>
      <c r="C1470" s="4">
        <v>7</v>
      </c>
      <c r="D1470" s="4">
        <v>3</v>
      </c>
      <c r="E1470" s="4" t="s">
        <v>31</v>
      </c>
      <c r="F1470" s="4" t="s">
        <v>56</v>
      </c>
      <c r="G1470" s="4" t="s">
        <v>33</v>
      </c>
      <c r="H1470" s="4">
        <v>64</v>
      </c>
      <c r="I1470" s="4" t="s">
        <v>24</v>
      </c>
      <c r="J1470" s="4">
        <v>0</v>
      </c>
      <c r="K1470" s="4" t="s">
        <v>27</v>
      </c>
      <c r="L1470" s="4" t="s">
        <v>35</v>
      </c>
      <c r="M1470" s="4">
        <v>45</v>
      </c>
      <c r="N1470" s="4" t="s">
        <v>92</v>
      </c>
      <c r="O1470" s="4" t="s">
        <v>93</v>
      </c>
      <c r="P1470" s="5">
        <v>44276</v>
      </c>
      <c r="Q1470" s="6">
        <v>50.907370999494951</v>
      </c>
      <c r="R1470" s="4">
        <v>5</v>
      </c>
      <c r="S1470" s="4" t="str" cm="1">
        <f t="array" ref="S1470">_xlfn.IFS(R1470=0,"None",R1470&lt;3,"Low",R1470&lt;6,"Medium",R1470&lt;=10,"High")</f>
        <v>Medium</v>
      </c>
      <c r="T1470" s="4" t="str" cm="1">
        <f t="array" ref="T1470">_xlfn.IFS(M1470&lt;=20,"Low",M1470&lt;=50,"Medium",M1470&lt;=90,"High")</f>
        <v>Medium</v>
      </c>
      <c r="U1470" s="7">
        <f>Datos_Limpios[[#This Row],[Number of Complaints or Support]]/Datos_Limpios[[#This Row],[Account Length (in months)]]</f>
        <v>0.7142857142857143</v>
      </c>
      <c r="V1470" s="4" t="str" cm="1">
        <f t="array" ref="V1470">_xlfn.IFS(H1470&lt;30,"Under 30",H1470&lt;66,"Middle Age",H1470&gt;=66,"Senior")</f>
        <v>Middle Age</v>
      </c>
      <c r="W1470" s="4" t="s">
        <v>29</v>
      </c>
    </row>
    <row r="1471" spans="1:23" x14ac:dyDescent="0.3">
      <c r="A1471" s="4" t="s">
        <v>1586</v>
      </c>
      <c r="B1471" s="4" t="s">
        <v>31</v>
      </c>
      <c r="C1471" s="4">
        <v>9</v>
      </c>
      <c r="D1471" s="4">
        <v>3</v>
      </c>
      <c r="E1471" s="4" t="s">
        <v>31</v>
      </c>
      <c r="F1471" s="4" t="s">
        <v>104</v>
      </c>
      <c r="G1471" s="4" t="s">
        <v>26</v>
      </c>
      <c r="H1471" s="4">
        <v>48</v>
      </c>
      <c r="I1471" s="4" t="s">
        <v>24</v>
      </c>
      <c r="J1471" s="4">
        <v>0</v>
      </c>
      <c r="K1471" s="4" t="s">
        <v>27</v>
      </c>
      <c r="L1471" s="4" t="s">
        <v>35</v>
      </c>
      <c r="M1471" s="4">
        <v>43</v>
      </c>
      <c r="N1471" s="4" t="s">
        <v>38</v>
      </c>
      <c r="O1471" s="4" t="s">
        <v>225</v>
      </c>
      <c r="P1471" s="5">
        <v>44477</v>
      </c>
      <c r="Q1471" s="6">
        <v>47.64319160757104</v>
      </c>
      <c r="R1471" s="4">
        <v>8</v>
      </c>
      <c r="S1471" s="4" t="str" cm="1">
        <f t="array" ref="S1471">_xlfn.IFS(R1471=0,"None",R1471&lt;3,"Low",R1471&lt;6,"Medium",R1471&lt;=10,"High")</f>
        <v>High</v>
      </c>
      <c r="T1471" s="4" t="str" cm="1">
        <f t="array" ref="T1471">_xlfn.IFS(M1471&lt;=20,"Low",M1471&lt;=50,"Medium",M1471&lt;=90,"High")</f>
        <v>Medium</v>
      </c>
      <c r="U1471" s="7">
        <f>Datos_Limpios[[#This Row],[Number of Complaints or Support]]/Datos_Limpios[[#This Row],[Account Length (in months)]]</f>
        <v>0.88888888888888884</v>
      </c>
      <c r="V1471" s="4" t="str" cm="1">
        <f t="array" ref="V1471">_xlfn.IFS(H1471&lt;30,"Under 30",H1471&lt;66,"Middle Age",H1471&gt;=66,"Senior")</f>
        <v>Middle Age</v>
      </c>
      <c r="W1471" s="4" t="s">
        <v>43</v>
      </c>
    </row>
    <row r="1472" spans="1:23" x14ac:dyDescent="0.3">
      <c r="A1472" s="4" t="s">
        <v>1587</v>
      </c>
      <c r="B1472" s="4" t="s">
        <v>31</v>
      </c>
      <c r="C1472" s="4">
        <v>3</v>
      </c>
      <c r="D1472" s="4">
        <v>0</v>
      </c>
      <c r="E1472" s="4" t="s">
        <v>31</v>
      </c>
      <c r="F1472" s="4" t="s">
        <v>219</v>
      </c>
      <c r="G1472" s="4" t="s">
        <v>33</v>
      </c>
      <c r="H1472" s="4">
        <v>25</v>
      </c>
      <c r="I1472" s="4" t="s">
        <v>24</v>
      </c>
      <c r="J1472" s="4">
        <v>0</v>
      </c>
      <c r="K1472" s="4" t="s">
        <v>27</v>
      </c>
      <c r="L1472" s="4" t="s">
        <v>35</v>
      </c>
      <c r="M1472" s="4">
        <v>24</v>
      </c>
      <c r="N1472" s="4" t="s">
        <v>38</v>
      </c>
      <c r="O1472" s="4" t="s">
        <v>142</v>
      </c>
      <c r="P1472" s="5">
        <v>44180</v>
      </c>
      <c r="Q1472" s="6">
        <v>20.82851143282824</v>
      </c>
      <c r="R1472" s="4">
        <v>5</v>
      </c>
      <c r="S1472" s="4" t="str" cm="1">
        <f t="array" ref="S1472">_xlfn.IFS(R1472=0,"None",R1472&lt;3,"Low",R1472&lt;6,"Medium",R1472&lt;=10,"High")</f>
        <v>Medium</v>
      </c>
      <c r="T1472" s="4" t="str" cm="1">
        <f t="array" ref="T1472">_xlfn.IFS(M1472&lt;=20,"Low",M1472&lt;=50,"Medium",M1472&lt;=90,"High")</f>
        <v>Medium</v>
      </c>
      <c r="U1472" s="7">
        <f>Datos_Limpios[[#This Row],[Number of Complaints or Support]]/Datos_Limpios[[#This Row],[Account Length (in months)]]</f>
        <v>1.6666666666666667</v>
      </c>
      <c r="V1472" s="4" t="str" cm="1">
        <f t="array" ref="V1472">_xlfn.IFS(H1472&lt;30,"Under 30",H1472&lt;66,"Middle Age",H1472&gt;=66,"Senior")</f>
        <v>Under 30</v>
      </c>
      <c r="W1472" s="4" t="s">
        <v>43</v>
      </c>
    </row>
    <row r="1473" spans="1:23" x14ac:dyDescent="0.3">
      <c r="A1473" s="4" t="s">
        <v>1588</v>
      </c>
      <c r="B1473" s="4" t="s">
        <v>31</v>
      </c>
      <c r="C1473" s="4">
        <v>15</v>
      </c>
      <c r="D1473" s="4">
        <v>2</v>
      </c>
      <c r="E1473" s="4" t="s">
        <v>31</v>
      </c>
      <c r="F1473" s="4" t="s">
        <v>56</v>
      </c>
      <c r="G1473" s="4" t="s">
        <v>26</v>
      </c>
      <c r="H1473" s="4">
        <v>25</v>
      </c>
      <c r="I1473" s="4" t="s">
        <v>24</v>
      </c>
      <c r="J1473" s="4">
        <v>0</v>
      </c>
      <c r="K1473" s="4" t="s">
        <v>27</v>
      </c>
      <c r="L1473" s="4" t="s">
        <v>35</v>
      </c>
      <c r="M1473" s="4">
        <v>36</v>
      </c>
      <c r="N1473" s="4" t="s">
        <v>66</v>
      </c>
      <c r="O1473" s="4" t="s">
        <v>317</v>
      </c>
      <c r="P1473" s="5">
        <v>44447</v>
      </c>
      <c r="Q1473" s="6">
        <v>33.085315457302407</v>
      </c>
      <c r="R1473" s="4">
        <v>2</v>
      </c>
      <c r="S1473" s="4" t="str" cm="1">
        <f t="array" ref="S1473">_xlfn.IFS(R1473=0,"None",R1473&lt;3,"Low",R1473&lt;6,"Medium",R1473&lt;=10,"High")</f>
        <v>Low</v>
      </c>
      <c r="T1473" s="4" t="str" cm="1">
        <f t="array" ref="T1473">_xlfn.IFS(M1473&lt;=20,"Low",M1473&lt;=50,"Medium",M1473&lt;=90,"High")</f>
        <v>Medium</v>
      </c>
      <c r="U1473" s="7">
        <f>Datos_Limpios[[#This Row],[Number of Complaints or Support]]/Datos_Limpios[[#This Row],[Account Length (in months)]]</f>
        <v>0.13333333333333333</v>
      </c>
      <c r="V1473" s="4" t="str" cm="1">
        <f t="array" ref="V1473">_xlfn.IFS(H1473&lt;30,"Under 30",H1473&lt;66,"Middle Age",H1473&gt;=66,"Senior")</f>
        <v>Under 30</v>
      </c>
      <c r="W1473" s="4" t="s">
        <v>29</v>
      </c>
    </row>
    <row r="1474" spans="1:23" x14ac:dyDescent="0.3">
      <c r="A1474" s="4" t="s">
        <v>1589</v>
      </c>
      <c r="B1474" s="4" t="s">
        <v>24</v>
      </c>
      <c r="C1474" s="4">
        <v>69</v>
      </c>
      <c r="D1474" s="4">
        <v>0</v>
      </c>
      <c r="E1474" s="4" t="s">
        <v>31</v>
      </c>
      <c r="F1474" s="4" t="s">
        <v>262</v>
      </c>
      <c r="G1474" s="4" t="s">
        <v>33</v>
      </c>
      <c r="H1474" s="4">
        <v>29</v>
      </c>
      <c r="I1474" s="4" t="s">
        <v>24</v>
      </c>
      <c r="J1474" s="4">
        <v>0</v>
      </c>
      <c r="K1474" s="4" t="s">
        <v>46</v>
      </c>
      <c r="L1474" s="4" t="s">
        <v>35</v>
      </c>
      <c r="M1474" s="4">
        <v>39</v>
      </c>
      <c r="P1474" s="5">
        <v>44073</v>
      </c>
      <c r="Q1474" s="6">
        <v>45.988098269239792</v>
      </c>
      <c r="R1474" s="4">
        <v>5</v>
      </c>
      <c r="S1474" s="4" t="str" cm="1">
        <f t="array" ref="S1474">_xlfn.IFS(R1474=0,"None",R1474&lt;3,"Low",R1474&lt;6,"Medium",R1474&lt;=10,"High")</f>
        <v>Medium</v>
      </c>
      <c r="T1474" s="4" t="str" cm="1">
        <f t="array" ref="T1474">_xlfn.IFS(M1474&lt;=20,"Low",M1474&lt;=50,"Medium",M1474&lt;=90,"High")</f>
        <v>Medium</v>
      </c>
      <c r="U1474" s="7">
        <f>Datos_Limpios[[#This Row],[Number of Complaints or Support]]/Datos_Limpios[[#This Row],[Account Length (in months)]]</f>
        <v>7.2463768115942032E-2</v>
      </c>
      <c r="V1474" s="4" t="str" cm="1">
        <f t="array" ref="V1474">_xlfn.IFS(H1474&lt;30,"Under 30",H1474&lt;66,"Middle Age",H1474&gt;=66,"Senior")</f>
        <v>Under 30</v>
      </c>
      <c r="W1474" s="4" t="s">
        <v>29</v>
      </c>
    </row>
    <row r="1475" spans="1:23" x14ac:dyDescent="0.3">
      <c r="A1475" s="4" t="s">
        <v>1590</v>
      </c>
      <c r="B1475" s="4" t="s">
        <v>24</v>
      </c>
      <c r="C1475" s="4">
        <v>6</v>
      </c>
      <c r="D1475" s="4">
        <v>0</v>
      </c>
      <c r="E1475" s="4" t="s">
        <v>31</v>
      </c>
      <c r="F1475" s="4" t="s">
        <v>175</v>
      </c>
      <c r="G1475" s="4" t="s">
        <v>33</v>
      </c>
      <c r="H1475" s="4">
        <v>36</v>
      </c>
      <c r="I1475" s="4" t="s">
        <v>24</v>
      </c>
      <c r="J1475" s="4">
        <v>0</v>
      </c>
      <c r="K1475" s="4" t="s">
        <v>27</v>
      </c>
      <c r="L1475" s="4" t="s">
        <v>35</v>
      </c>
      <c r="M1475" s="4">
        <v>50</v>
      </c>
      <c r="P1475" s="5">
        <v>44331</v>
      </c>
      <c r="Q1475" s="6">
        <v>44.019652927527588</v>
      </c>
      <c r="R1475" s="4">
        <v>10</v>
      </c>
      <c r="S1475" s="4" t="str" cm="1">
        <f t="array" ref="S1475">_xlfn.IFS(R1475=0,"None",R1475&lt;3,"Low",R1475&lt;6,"Medium",R1475&lt;=10,"High")</f>
        <v>High</v>
      </c>
      <c r="T1475" s="4" t="str" cm="1">
        <f t="array" ref="T1475">_xlfn.IFS(M1475&lt;=20,"Low",M1475&lt;=50,"Medium",M1475&lt;=90,"High")</f>
        <v>Medium</v>
      </c>
      <c r="U1475" s="7">
        <f>Datos_Limpios[[#This Row],[Number of Complaints or Support]]/Datos_Limpios[[#This Row],[Account Length (in months)]]</f>
        <v>1.6666666666666667</v>
      </c>
      <c r="V1475" s="4" t="str" cm="1">
        <f t="array" ref="V1475">_xlfn.IFS(H1475&lt;30,"Under 30",H1475&lt;66,"Middle Age",H1475&gt;=66,"Senior")</f>
        <v>Middle Age</v>
      </c>
      <c r="W1475" s="4" t="s">
        <v>29</v>
      </c>
    </row>
    <row r="1476" spans="1:23" x14ac:dyDescent="0.3">
      <c r="A1476" s="4" t="s">
        <v>1591</v>
      </c>
      <c r="B1476" s="4" t="s">
        <v>24</v>
      </c>
      <c r="C1476" s="4">
        <v>37</v>
      </c>
      <c r="D1476" s="4">
        <v>0</v>
      </c>
      <c r="E1476" s="4" t="s">
        <v>24</v>
      </c>
      <c r="F1476" s="4" t="s">
        <v>65</v>
      </c>
      <c r="G1476" s="4" t="s">
        <v>33</v>
      </c>
      <c r="H1476" s="4">
        <v>36</v>
      </c>
      <c r="I1476" s="4" t="s">
        <v>24</v>
      </c>
      <c r="J1476" s="4">
        <v>0</v>
      </c>
      <c r="K1476" s="4" t="s">
        <v>46</v>
      </c>
      <c r="L1476" s="4" t="s">
        <v>28</v>
      </c>
      <c r="M1476" s="4">
        <v>7</v>
      </c>
      <c r="P1476" s="5">
        <v>44545</v>
      </c>
      <c r="Q1476" s="6">
        <v>6.2642968166607629</v>
      </c>
      <c r="R1476" s="4">
        <v>3</v>
      </c>
      <c r="S1476" s="4" t="str" cm="1">
        <f t="array" ref="S1476">_xlfn.IFS(R1476=0,"None",R1476&lt;3,"Low",R1476&lt;6,"Medium",R1476&lt;=10,"High")</f>
        <v>Medium</v>
      </c>
      <c r="T1476" s="4" t="str" cm="1">
        <f t="array" ref="T1476">_xlfn.IFS(M1476&lt;=20,"Low",M1476&lt;=50,"Medium",M1476&lt;=90,"High")</f>
        <v>Low</v>
      </c>
      <c r="U1476" s="7">
        <f>Datos_Limpios[[#This Row],[Number of Complaints or Support]]/Datos_Limpios[[#This Row],[Account Length (in months)]]</f>
        <v>8.1081081081081086E-2</v>
      </c>
      <c r="V1476" s="4" t="str" cm="1">
        <f t="array" ref="V1476">_xlfn.IFS(H1476&lt;30,"Under 30",H1476&lt;66,"Middle Age",H1476&gt;=66,"Senior")</f>
        <v>Middle Age</v>
      </c>
      <c r="W1476" s="4" t="s">
        <v>43</v>
      </c>
    </row>
    <row r="1477" spans="1:23" x14ac:dyDescent="0.3">
      <c r="A1477" s="4" t="s">
        <v>1592</v>
      </c>
      <c r="B1477" s="4" t="s">
        <v>24</v>
      </c>
      <c r="C1477" s="4">
        <v>29</v>
      </c>
      <c r="D1477" s="4">
        <v>0</v>
      </c>
      <c r="E1477" s="4" t="s">
        <v>31</v>
      </c>
      <c r="F1477" s="4" t="s">
        <v>106</v>
      </c>
      <c r="G1477" s="4" t="s">
        <v>26</v>
      </c>
      <c r="H1477" s="4">
        <v>71</v>
      </c>
      <c r="I1477" s="4" t="s">
        <v>31</v>
      </c>
      <c r="J1477" s="4">
        <v>4</v>
      </c>
      <c r="K1477" s="4" t="s">
        <v>46</v>
      </c>
      <c r="L1477" s="4" t="s">
        <v>28</v>
      </c>
      <c r="M1477" s="4">
        <v>16</v>
      </c>
      <c r="P1477" s="5">
        <v>44399</v>
      </c>
      <c r="Q1477" s="6">
        <v>15.65139454634831</v>
      </c>
      <c r="R1477" s="4">
        <v>5</v>
      </c>
      <c r="S1477" s="4" t="str" cm="1">
        <f t="array" ref="S1477">_xlfn.IFS(R1477=0,"None",R1477&lt;3,"Low",R1477&lt;6,"Medium",R1477&lt;=10,"High")</f>
        <v>Medium</v>
      </c>
      <c r="T1477" s="4" t="str" cm="1">
        <f t="array" ref="T1477">_xlfn.IFS(M1477&lt;=20,"Low",M1477&lt;=50,"Medium",M1477&lt;=90,"High")</f>
        <v>Low</v>
      </c>
      <c r="U1477" s="7">
        <f>Datos_Limpios[[#This Row],[Number of Complaints or Support]]/Datos_Limpios[[#This Row],[Account Length (in months)]]</f>
        <v>0.17241379310344829</v>
      </c>
      <c r="V1477" s="4" t="str" cm="1">
        <f t="array" ref="V1477">_xlfn.IFS(H1477&lt;30,"Under 30",H1477&lt;66,"Middle Age",H1477&gt;=66,"Senior")</f>
        <v>Senior</v>
      </c>
      <c r="W1477" s="4" t="s">
        <v>29</v>
      </c>
    </row>
    <row r="1478" spans="1:23" x14ac:dyDescent="0.3">
      <c r="A1478" s="4" t="s">
        <v>1593</v>
      </c>
      <c r="B1478" s="4" t="s">
        <v>24</v>
      </c>
      <c r="C1478" s="4">
        <v>36</v>
      </c>
      <c r="D1478" s="4">
        <v>0</v>
      </c>
      <c r="E1478" s="4" t="s">
        <v>24</v>
      </c>
      <c r="F1478" s="4" t="s">
        <v>95</v>
      </c>
      <c r="G1478" s="4" t="s">
        <v>33</v>
      </c>
      <c r="H1478" s="4">
        <v>29</v>
      </c>
      <c r="I1478" s="4" t="s">
        <v>24</v>
      </c>
      <c r="J1478" s="4">
        <v>0</v>
      </c>
      <c r="K1478" s="4" t="s">
        <v>27</v>
      </c>
      <c r="L1478" s="4" t="s">
        <v>28</v>
      </c>
      <c r="M1478" s="4">
        <v>27</v>
      </c>
      <c r="P1478" s="5">
        <v>44505</v>
      </c>
      <c r="Q1478" s="6">
        <v>28.27262546691696</v>
      </c>
      <c r="R1478" s="4">
        <v>8</v>
      </c>
      <c r="S1478" s="4" t="str" cm="1">
        <f t="array" ref="S1478">_xlfn.IFS(R1478=0,"None",R1478&lt;3,"Low",R1478&lt;6,"Medium",R1478&lt;=10,"High")</f>
        <v>High</v>
      </c>
      <c r="T1478" s="4" t="str" cm="1">
        <f t="array" ref="T1478">_xlfn.IFS(M1478&lt;=20,"Low",M1478&lt;=50,"Medium",M1478&lt;=90,"High")</f>
        <v>Medium</v>
      </c>
      <c r="U1478" s="7">
        <f>Datos_Limpios[[#This Row],[Number of Complaints or Support]]/Datos_Limpios[[#This Row],[Account Length (in months)]]</f>
        <v>0.22222222222222221</v>
      </c>
      <c r="V1478" s="4" t="str" cm="1">
        <f t="array" ref="V1478">_xlfn.IFS(H1478&lt;30,"Under 30",H1478&lt;66,"Middle Age",H1478&gt;=66,"Senior")</f>
        <v>Under 30</v>
      </c>
      <c r="W1478" s="4" t="s">
        <v>47</v>
      </c>
    </row>
    <row r="1479" spans="1:23" x14ac:dyDescent="0.3">
      <c r="A1479" s="4" t="s">
        <v>1594</v>
      </c>
      <c r="B1479" s="4" t="s">
        <v>31</v>
      </c>
      <c r="C1479" s="4">
        <v>6</v>
      </c>
      <c r="D1479" s="4">
        <v>2</v>
      </c>
      <c r="E1479" s="4" t="s">
        <v>31</v>
      </c>
      <c r="F1479" s="4" t="s">
        <v>37</v>
      </c>
      <c r="G1479" s="4" t="s">
        <v>26</v>
      </c>
      <c r="H1479" s="4">
        <v>28</v>
      </c>
      <c r="I1479" s="4" t="s">
        <v>24</v>
      </c>
      <c r="J1479" s="4">
        <v>0</v>
      </c>
      <c r="K1479" s="4" t="s">
        <v>27</v>
      </c>
      <c r="L1479" s="4" t="s">
        <v>35</v>
      </c>
      <c r="M1479" s="4">
        <v>30</v>
      </c>
      <c r="N1479" s="4" t="s">
        <v>75</v>
      </c>
      <c r="O1479" s="4" t="s">
        <v>76</v>
      </c>
      <c r="P1479" s="5">
        <v>44281</v>
      </c>
      <c r="Q1479" s="6">
        <v>35.676369863142703</v>
      </c>
      <c r="R1479" s="4">
        <v>3</v>
      </c>
      <c r="S1479" s="4" t="str" cm="1">
        <f t="array" ref="S1479">_xlfn.IFS(R1479=0,"None",R1479&lt;3,"Low",R1479&lt;6,"Medium",R1479&lt;=10,"High")</f>
        <v>Medium</v>
      </c>
      <c r="T1479" s="4" t="str" cm="1">
        <f t="array" ref="T1479">_xlfn.IFS(M1479&lt;=20,"Low",M1479&lt;=50,"Medium",M1479&lt;=90,"High")</f>
        <v>Medium</v>
      </c>
      <c r="U1479" s="7">
        <f>Datos_Limpios[[#This Row],[Number of Complaints or Support]]/Datos_Limpios[[#This Row],[Account Length (in months)]]</f>
        <v>0.5</v>
      </c>
      <c r="V1479" s="4" t="str" cm="1">
        <f t="array" ref="V1479">_xlfn.IFS(H1479&lt;30,"Under 30",H1479&lt;66,"Middle Age",H1479&gt;=66,"Senior")</f>
        <v>Under 30</v>
      </c>
      <c r="W1479" s="4" t="s">
        <v>40</v>
      </c>
    </row>
    <row r="1480" spans="1:23" x14ac:dyDescent="0.3">
      <c r="A1480" s="4" t="s">
        <v>1595</v>
      </c>
      <c r="B1480" s="4" t="s">
        <v>24</v>
      </c>
      <c r="C1480" s="4">
        <v>3</v>
      </c>
      <c r="D1480" s="4">
        <v>1</v>
      </c>
      <c r="E1480" s="4" t="s">
        <v>24</v>
      </c>
      <c r="F1480" s="4" t="s">
        <v>104</v>
      </c>
      <c r="G1480" s="4" t="s">
        <v>26</v>
      </c>
      <c r="H1480" s="4">
        <v>57</v>
      </c>
      <c r="I1480" s="4" t="s">
        <v>24</v>
      </c>
      <c r="J1480" s="4">
        <v>0</v>
      </c>
      <c r="K1480" s="4" t="s">
        <v>27</v>
      </c>
      <c r="L1480" s="4" t="s">
        <v>28</v>
      </c>
      <c r="M1480" s="4">
        <v>10</v>
      </c>
      <c r="P1480" s="5">
        <v>44763</v>
      </c>
      <c r="Q1480" s="6">
        <v>10.11610065780741</v>
      </c>
      <c r="R1480" s="4">
        <v>10</v>
      </c>
      <c r="S1480" s="4" t="str" cm="1">
        <f t="array" ref="S1480">_xlfn.IFS(R1480=0,"None",R1480&lt;3,"Low",R1480&lt;6,"Medium",R1480&lt;=10,"High")</f>
        <v>High</v>
      </c>
      <c r="T1480" s="4" t="str" cm="1">
        <f t="array" ref="T1480">_xlfn.IFS(M1480&lt;=20,"Low",M1480&lt;=50,"Medium",M1480&lt;=90,"High")</f>
        <v>Low</v>
      </c>
      <c r="U1480" s="7">
        <f>Datos_Limpios[[#This Row],[Number of Complaints or Support]]/Datos_Limpios[[#This Row],[Account Length (in months)]]</f>
        <v>3.3333333333333335</v>
      </c>
      <c r="V1480" s="4" t="str" cm="1">
        <f t="array" ref="V1480">_xlfn.IFS(H1480&lt;30,"Under 30",H1480&lt;66,"Middle Age",H1480&gt;=66,"Senior")</f>
        <v>Middle Age</v>
      </c>
      <c r="W1480" s="4" t="s">
        <v>43</v>
      </c>
    </row>
    <row r="1481" spans="1:23" x14ac:dyDescent="0.3">
      <c r="A1481" s="4" t="s">
        <v>1596</v>
      </c>
      <c r="B1481" s="4" t="s">
        <v>24</v>
      </c>
      <c r="C1481" s="4">
        <v>11</v>
      </c>
      <c r="D1481" s="4">
        <v>0</v>
      </c>
      <c r="E1481" s="4" t="s">
        <v>24</v>
      </c>
      <c r="F1481" s="4" t="s">
        <v>68</v>
      </c>
      <c r="G1481" s="4" t="s">
        <v>33</v>
      </c>
      <c r="H1481" s="4">
        <v>64</v>
      </c>
      <c r="I1481" s="4" t="s">
        <v>24</v>
      </c>
      <c r="J1481" s="4">
        <v>0</v>
      </c>
      <c r="K1481" s="4" t="s">
        <v>46</v>
      </c>
      <c r="L1481" s="4" t="s">
        <v>28</v>
      </c>
      <c r="M1481" s="4">
        <v>8</v>
      </c>
      <c r="P1481" s="5">
        <v>44703</v>
      </c>
      <c r="Q1481" s="6">
        <v>8.6708829064899575</v>
      </c>
      <c r="R1481" s="4">
        <v>0</v>
      </c>
      <c r="S1481" s="4" t="str" cm="1">
        <f t="array" ref="S1481">_xlfn.IFS(R1481=0,"None",R1481&lt;3,"Low",R1481&lt;6,"Medium",R1481&lt;=10,"High")</f>
        <v>None</v>
      </c>
      <c r="T1481" s="4" t="str" cm="1">
        <f t="array" ref="T1481">_xlfn.IFS(M1481&lt;=20,"Low",M1481&lt;=50,"Medium",M1481&lt;=90,"High")</f>
        <v>Low</v>
      </c>
      <c r="U1481" s="7">
        <f>Datos_Limpios[[#This Row],[Number of Complaints or Support]]/Datos_Limpios[[#This Row],[Account Length (in months)]]</f>
        <v>0</v>
      </c>
      <c r="V1481" s="4" t="str" cm="1">
        <f t="array" ref="V1481">_xlfn.IFS(H1481&lt;30,"Under 30",H1481&lt;66,"Middle Age",H1481&gt;=66,"Senior")</f>
        <v>Middle Age</v>
      </c>
      <c r="W1481" s="4" t="s">
        <v>40</v>
      </c>
    </row>
    <row r="1482" spans="1:23" x14ac:dyDescent="0.3">
      <c r="A1482" s="4" t="s">
        <v>1597</v>
      </c>
      <c r="B1482" s="4" t="s">
        <v>24</v>
      </c>
      <c r="C1482" s="4">
        <v>20</v>
      </c>
      <c r="D1482" s="4">
        <v>0</v>
      </c>
      <c r="E1482" s="4" t="s">
        <v>24</v>
      </c>
      <c r="F1482" s="4" t="s">
        <v>262</v>
      </c>
      <c r="G1482" s="4" t="s">
        <v>33</v>
      </c>
      <c r="H1482" s="4">
        <v>51</v>
      </c>
      <c r="I1482" s="4" t="s">
        <v>24</v>
      </c>
      <c r="J1482" s="4">
        <v>0</v>
      </c>
      <c r="K1482" s="4" t="s">
        <v>27</v>
      </c>
      <c r="L1482" s="4" t="s">
        <v>35</v>
      </c>
      <c r="M1482" s="4">
        <v>34</v>
      </c>
      <c r="P1482" s="5">
        <v>44637</v>
      </c>
      <c r="Q1482" s="6">
        <v>38.80025616014975</v>
      </c>
      <c r="R1482" s="4">
        <v>8</v>
      </c>
      <c r="S1482" s="4" t="str" cm="1">
        <f t="array" ref="S1482">_xlfn.IFS(R1482=0,"None",R1482&lt;3,"Low",R1482&lt;6,"Medium",R1482&lt;=10,"High")</f>
        <v>High</v>
      </c>
      <c r="T1482" s="4" t="str" cm="1">
        <f t="array" ref="T1482">_xlfn.IFS(M1482&lt;=20,"Low",M1482&lt;=50,"Medium",M1482&lt;=90,"High")</f>
        <v>Medium</v>
      </c>
      <c r="U1482" s="7">
        <f>Datos_Limpios[[#This Row],[Number of Complaints or Support]]/Datos_Limpios[[#This Row],[Account Length (in months)]]</f>
        <v>0.4</v>
      </c>
      <c r="V1482" s="4" t="str" cm="1">
        <f t="array" ref="V1482">_xlfn.IFS(H1482&lt;30,"Under 30",H1482&lt;66,"Middle Age",H1482&gt;=66,"Senior")</f>
        <v>Middle Age</v>
      </c>
      <c r="W1482" s="4" t="s">
        <v>29</v>
      </c>
    </row>
    <row r="1483" spans="1:23" x14ac:dyDescent="0.3">
      <c r="A1483" s="4" t="s">
        <v>1598</v>
      </c>
      <c r="B1483" s="4" t="s">
        <v>31</v>
      </c>
      <c r="C1483" s="4">
        <v>3</v>
      </c>
      <c r="D1483" s="4">
        <v>4</v>
      </c>
      <c r="E1483" s="4" t="s">
        <v>31</v>
      </c>
      <c r="F1483" s="4" t="s">
        <v>25</v>
      </c>
      <c r="G1483" s="4" t="s">
        <v>33</v>
      </c>
      <c r="H1483" s="4">
        <v>21</v>
      </c>
      <c r="I1483" s="4" t="s">
        <v>24</v>
      </c>
      <c r="J1483" s="4">
        <v>0</v>
      </c>
      <c r="K1483" s="4" t="s">
        <v>27</v>
      </c>
      <c r="L1483" s="4" t="s">
        <v>115</v>
      </c>
      <c r="M1483" s="4">
        <v>15</v>
      </c>
      <c r="N1483" s="4" t="s">
        <v>38</v>
      </c>
      <c r="O1483" s="4" t="s">
        <v>142</v>
      </c>
      <c r="P1483" s="5">
        <v>44832</v>
      </c>
      <c r="Q1483" s="6">
        <v>14.442669197760379</v>
      </c>
      <c r="R1483" s="4">
        <v>10</v>
      </c>
      <c r="S1483" s="4" t="str" cm="1">
        <f t="array" ref="S1483">_xlfn.IFS(R1483=0,"None",R1483&lt;3,"Low",R1483&lt;6,"Medium",R1483&lt;=10,"High")</f>
        <v>High</v>
      </c>
      <c r="T1483" s="4" t="str" cm="1">
        <f t="array" ref="T1483">_xlfn.IFS(M1483&lt;=20,"Low",M1483&lt;=50,"Medium",M1483&lt;=90,"High")</f>
        <v>Low</v>
      </c>
      <c r="U1483" s="7">
        <f>Datos_Limpios[[#This Row],[Number of Complaints or Support]]/Datos_Limpios[[#This Row],[Account Length (in months)]]</f>
        <v>3.3333333333333335</v>
      </c>
      <c r="V1483" s="4" t="str" cm="1">
        <f t="array" ref="V1483">_xlfn.IFS(H1483&lt;30,"Under 30",H1483&lt;66,"Middle Age",H1483&gt;=66,"Senior")</f>
        <v>Under 30</v>
      </c>
      <c r="W1483" s="4" t="s">
        <v>29</v>
      </c>
    </row>
    <row r="1484" spans="1:23" x14ac:dyDescent="0.3">
      <c r="A1484" s="4" t="s">
        <v>1599</v>
      </c>
      <c r="B1484" s="4" t="s">
        <v>24</v>
      </c>
      <c r="C1484" s="4">
        <v>23</v>
      </c>
      <c r="D1484" s="4">
        <v>2</v>
      </c>
      <c r="E1484" s="4" t="s">
        <v>31</v>
      </c>
      <c r="F1484" s="4" t="s">
        <v>118</v>
      </c>
      <c r="G1484" s="4" t="s">
        <v>33</v>
      </c>
      <c r="H1484" s="4">
        <v>28</v>
      </c>
      <c r="I1484" s="4" t="s">
        <v>24</v>
      </c>
      <c r="J1484" s="4">
        <v>0</v>
      </c>
      <c r="K1484" s="4" t="s">
        <v>27</v>
      </c>
      <c r="L1484" s="4" t="s">
        <v>35</v>
      </c>
      <c r="M1484" s="4">
        <v>51</v>
      </c>
      <c r="P1484" s="5">
        <v>44609</v>
      </c>
      <c r="Q1484" s="6">
        <v>51.561255991066353</v>
      </c>
      <c r="R1484" s="4">
        <v>4</v>
      </c>
      <c r="S1484" s="4" t="str" cm="1">
        <f t="array" ref="S1484">_xlfn.IFS(R1484=0,"None",R1484&lt;3,"Low",R1484&lt;6,"Medium",R1484&lt;=10,"High")</f>
        <v>Medium</v>
      </c>
      <c r="T1484" s="4" t="str" cm="1">
        <f t="array" ref="T1484">_xlfn.IFS(M1484&lt;=20,"Low",M1484&lt;=50,"Medium",M1484&lt;=90,"High")</f>
        <v>High</v>
      </c>
      <c r="U1484" s="7">
        <f>Datos_Limpios[[#This Row],[Number of Complaints or Support]]/Datos_Limpios[[#This Row],[Account Length (in months)]]</f>
        <v>0.17391304347826086</v>
      </c>
      <c r="V1484" s="4" t="str" cm="1">
        <f t="array" ref="V1484">_xlfn.IFS(H1484&lt;30,"Under 30",H1484&lt;66,"Middle Age",H1484&gt;=66,"Senior")</f>
        <v>Under 30</v>
      </c>
      <c r="W1484" s="4" t="s">
        <v>47</v>
      </c>
    </row>
    <row r="1485" spans="1:23" x14ac:dyDescent="0.3">
      <c r="A1485" s="4" t="s">
        <v>1600</v>
      </c>
      <c r="B1485" s="4" t="s">
        <v>24</v>
      </c>
      <c r="C1485" s="4">
        <v>10</v>
      </c>
      <c r="D1485" s="4">
        <v>0</v>
      </c>
      <c r="E1485" s="4" t="s">
        <v>31</v>
      </c>
      <c r="F1485" s="4" t="s">
        <v>45</v>
      </c>
      <c r="G1485" s="4" t="s">
        <v>26</v>
      </c>
      <c r="H1485" s="4">
        <v>22</v>
      </c>
      <c r="I1485" s="4" t="s">
        <v>31</v>
      </c>
      <c r="J1485" s="4">
        <v>2</v>
      </c>
      <c r="K1485" s="4" t="s">
        <v>27</v>
      </c>
      <c r="L1485" s="4" t="s">
        <v>35</v>
      </c>
      <c r="M1485" s="4">
        <v>28</v>
      </c>
      <c r="P1485" s="5">
        <v>44724</v>
      </c>
      <c r="Q1485" s="6">
        <v>25.88081935801263</v>
      </c>
      <c r="R1485" s="4">
        <v>9</v>
      </c>
      <c r="S1485" s="4" t="str" cm="1">
        <f t="array" ref="S1485">_xlfn.IFS(R1485=0,"None",R1485&lt;3,"Low",R1485&lt;6,"Medium",R1485&lt;=10,"High")</f>
        <v>High</v>
      </c>
      <c r="T1485" s="4" t="str" cm="1">
        <f t="array" ref="T1485">_xlfn.IFS(M1485&lt;=20,"Low",M1485&lt;=50,"Medium",M1485&lt;=90,"High")</f>
        <v>Medium</v>
      </c>
      <c r="U1485" s="7">
        <f>Datos_Limpios[[#This Row],[Number of Complaints or Support]]/Datos_Limpios[[#This Row],[Account Length (in months)]]</f>
        <v>0.9</v>
      </c>
      <c r="V1485" s="4" t="str" cm="1">
        <f t="array" ref="V1485">_xlfn.IFS(H1485&lt;30,"Under 30",H1485&lt;66,"Middle Age",H1485&gt;=66,"Senior")</f>
        <v>Under 30</v>
      </c>
      <c r="W1485" s="4" t="s">
        <v>47</v>
      </c>
    </row>
    <row r="1486" spans="1:23" x14ac:dyDescent="0.3">
      <c r="A1486" s="4" t="s">
        <v>1601</v>
      </c>
      <c r="B1486" s="4" t="s">
        <v>24</v>
      </c>
      <c r="C1486" s="4">
        <v>37</v>
      </c>
      <c r="D1486" s="4">
        <v>0</v>
      </c>
      <c r="E1486" s="4" t="s">
        <v>31</v>
      </c>
      <c r="F1486" s="4" t="s">
        <v>52</v>
      </c>
      <c r="G1486" s="4" t="s">
        <v>33</v>
      </c>
      <c r="H1486" s="4">
        <v>32</v>
      </c>
      <c r="I1486" s="4" t="s">
        <v>31</v>
      </c>
      <c r="J1486" s="4">
        <v>3</v>
      </c>
      <c r="K1486" s="4" t="s">
        <v>27</v>
      </c>
      <c r="L1486" s="4" t="s">
        <v>35</v>
      </c>
      <c r="M1486" s="4">
        <v>45</v>
      </c>
      <c r="P1486" s="5">
        <v>45055</v>
      </c>
      <c r="Q1486" s="6">
        <v>37.589827296138239</v>
      </c>
      <c r="R1486" s="4">
        <v>7</v>
      </c>
      <c r="S1486" s="4" t="str" cm="1">
        <f t="array" ref="S1486">_xlfn.IFS(R1486=0,"None",R1486&lt;3,"Low",R1486&lt;6,"Medium",R1486&lt;=10,"High")</f>
        <v>High</v>
      </c>
      <c r="T1486" s="4" t="str" cm="1">
        <f t="array" ref="T1486">_xlfn.IFS(M1486&lt;=20,"Low",M1486&lt;=50,"Medium",M1486&lt;=90,"High")</f>
        <v>Medium</v>
      </c>
      <c r="U1486" s="7">
        <f>Datos_Limpios[[#This Row],[Number of Complaints or Support]]/Datos_Limpios[[#This Row],[Account Length (in months)]]</f>
        <v>0.1891891891891892</v>
      </c>
      <c r="V1486" s="4" t="str" cm="1">
        <f t="array" ref="V1486">_xlfn.IFS(H1486&lt;30,"Under 30",H1486&lt;66,"Middle Age",H1486&gt;=66,"Senior")</f>
        <v>Middle Age</v>
      </c>
      <c r="W1486" s="4" t="s">
        <v>40</v>
      </c>
    </row>
    <row r="1487" spans="1:23" x14ac:dyDescent="0.3">
      <c r="A1487" s="4" t="s">
        <v>1602</v>
      </c>
      <c r="B1487" s="4" t="s">
        <v>24</v>
      </c>
      <c r="C1487" s="4">
        <v>14</v>
      </c>
      <c r="D1487" s="4">
        <v>1</v>
      </c>
      <c r="E1487" s="4" t="s">
        <v>24</v>
      </c>
      <c r="F1487" s="4" t="s">
        <v>129</v>
      </c>
      <c r="G1487" s="4" t="s">
        <v>33</v>
      </c>
      <c r="H1487" s="4">
        <v>22</v>
      </c>
      <c r="I1487" s="4" t="s">
        <v>24</v>
      </c>
      <c r="J1487" s="4">
        <v>0</v>
      </c>
      <c r="K1487" s="4" t="s">
        <v>27</v>
      </c>
      <c r="L1487" s="4" t="s">
        <v>28</v>
      </c>
      <c r="M1487" s="4">
        <v>9</v>
      </c>
      <c r="P1487" s="5">
        <v>44094</v>
      </c>
      <c r="Q1487" s="6">
        <v>8.8043673406985565</v>
      </c>
      <c r="R1487" s="4">
        <v>6</v>
      </c>
      <c r="S1487" s="4" t="str" cm="1">
        <f t="array" ref="S1487">_xlfn.IFS(R1487=0,"None",R1487&lt;3,"Low",R1487&lt;6,"Medium",R1487&lt;=10,"High")</f>
        <v>High</v>
      </c>
      <c r="T1487" s="4" t="str" cm="1">
        <f t="array" ref="T1487">_xlfn.IFS(M1487&lt;=20,"Low",M1487&lt;=50,"Medium",M1487&lt;=90,"High")</f>
        <v>Low</v>
      </c>
      <c r="U1487" s="7">
        <f>Datos_Limpios[[#This Row],[Number of Complaints or Support]]/Datos_Limpios[[#This Row],[Account Length (in months)]]</f>
        <v>0.42857142857142855</v>
      </c>
      <c r="V1487" s="4" t="str" cm="1">
        <f t="array" ref="V1487">_xlfn.IFS(H1487&lt;30,"Under 30",H1487&lt;66,"Middle Age",H1487&gt;=66,"Senior")</f>
        <v>Under 30</v>
      </c>
      <c r="W1487" s="4" t="s">
        <v>29</v>
      </c>
    </row>
    <row r="1488" spans="1:23" x14ac:dyDescent="0.3">
      <c r="A1488" s="4" t="s">
        <v>1603</v>
      </c>
      <c r="B1488" s="4" t="s">
        <v>24</v>
      </c>
      <c r="C1488" s="4">
        <v>2</v>
      </c>
      <c r="D1488" s="4">
        <v>0</v>
      </c>
      <c r="E1488" s="4" t="s">
        <v>24</v>
      </c>
      <c r="F1488" s="4" t="s">
        <v>110</v>
      </c>
      <c r="G1488" s="4" t="s">
        <v>26</v>
      </c>
      <c r="H1488" s="4">
        <v>48</v>
      </c>
      <c r="I1488" s="4" t="s">
        <v>24</v>
      </c>
      <c r="J1488" s="4">
        <v>0</v>
      </c>
      <c r="K1488" s="4" t="s">
        <v>27</v>
      </c>
      <c r="L1488" s="4" t="s">
        <v>35</v>
      </c>
      <c r="M1488" s="4">
        <v>26</v>
      </c>
      <c r="P1488" s="5">
        <v>44491</v>
      </c>
      <c r="Q1488" s="6">
        <v>25.65428623640684</v>
      </c>
      <c r="R1488" s="4">
        <v>7</v>
      </c>
      <c r="S1488" s="4" t="str" cm="1">
        <f t="array" ref="S1488">_xlfn.IFS(R1488=0,"None",R1488&lt;3,"Low",R1488&lt;6,"Medium",R1488&lt;=10,"High")</f>
        <v>High</v>
      </c>
      <c r="T1488" s="4" t="str" cm="1">
        <f t="array" ref="T1488">_xlfn.IFS(M1488&lt;=20,"Low",M1488&lt;=50,"Medium",M1488&lt;=90,"High")</f>
        <v>Medium</v>
      </c>
      <c r="U1488" s="7">
        <f>Datos_Limpios[[#This Row],[Number of Complaints or Support]]/Datos_Limpios[[#This Row],[Account Length (in months)]]</f>
        <v>3.5</v>
      </c>
      <c r="V1488" s="4" t="str" cm="1">
        <f t="array" ref="V1488">_xlfn.IFS(H1488&lt;30,"Under 30",H1488&lt;66,"Middle Age",H1488&gt;=66,"Senior")</f>
        <v>Middle Age</v>
      </c>
      <c r="W1488" s="4" t="s">
        <v>29</v>
      </c>
    </row>
    <row r="1489" spans="1:23" x14ac:dyDescent="0.3">
      <c r="A1489" s="4" t="s">
        <v>1604</v>
      </c>
      <c r="B1489" s="4" t="s">
        <v>31</v>
      </c>
      <c r="C1489" s="4">
        <v>2</v>
      </c>
      <c r="D1489" s="4">
        <v>1</v>
      </c>
      <c r="E1489" s="4" t="s">
        <v>31</v>
      </c>
      <c r="F1489" s="4" t="s">
        <v>106</v>
      </c>
      <c r="G1489" s="4" t="s">
        <v>26</v>
      </c>
      <c r="H1489" s="4">
        <v>28</v>
      </c>
      <c r="I1489" s="4" t="s">
        <v>24</v>
      </c>
      <c r="J1489" s="4">
        <v>0</v>
      </c>
      <c r="K1489" s="4" t="s">
        <v>27</v>
      </c>
      <c r="L1489" s="4" t="s">
        <v>35</v>
      </c>
      <c r="M1489" s="4">
        <v>45</v>
      </c>
      <c r="N1489" s="4" t="s">
        <v>38</v>
      </c>
      <c r="O1489" s="4" t="s">
        <v>142</v>
      </c>
      <c r="P1489" s="5">
        <v>43895</v>
      </c>
      <c r="Q1489" s="6">
        <v>49.28098016709118</v>
      </c>
      <c r="R1489" s="4">
        <v>1</v>
      </c>
      <c r="S1489" s="4" t="str" cm="1">
        <f t="array" ref="S1489">_xlfn.IFS(R1489=0,"None",R1489&lt;3,"Low",R1489&lt;6,"Medium",R1489&lt;=10,"High")</f>
        <v>Low</v>
      </c>
      <c r="T1489" s="4" t="str" cm="1">
        <f t="array" ref="T1489">_xlfn.IFS(M1489&lt;=20,"Low",M1489&lt;=50,"Medium",M1489&lt;=90,"High")</f>
        <v>Medium</v>
      </c>
      <c r="U1489" s="7">
        <f>Datos_Limpios[[#This Row],[Number of Complaints or Support]]/Datos_Limpios[[#This Row],[Account Length (in months)]]</f>
        <v>0.5</v>
      </c>
      <c r="V1489" s="4" t="str" cm="1">
        <f t="array" ref="V1489">_xlfn.IFS(H1489&lt;30,"Under 30",H1489&lt;66,"Middle Age",H1489&gt;=66,"Senior")</f>
        <v>Under 30</v>
      </c>
      <c r="W1489" s="4" t="s">
        <v>29</v>
      </c>
    </row>
    <row r="1490" spans="1:23" x14ac:dyDescent="0.3">
      <c r="A1490" s="4" t="s">
        <v>1605</v>
      </c>
      <c r="B1490" s="4" t="s">
        <v>24</v>
      </c>
      <c r="C1490" s="4">
        <v>56</v>
      </c>
      <c r="D1490" s="4">
        <v>0</v>
      </c>
      <c r="E1490" s="4" t="s">
        <v>24</v>
      </c>
      <c r="F1490" s="4" t="s">
        <v>118</v>
      </c>
      <c r="G1490" s="4" t="s">
        <v>33</v>
      </c>
      <c r="H1490" s="4">
        <v>66</v>
      </c>
      <c r="I1490" s="4" t="s">
        <v>24</v>
      </c>
      <c r="J1490" s="4">
        <v>0</v>
      </c>
      <c r="K1490" s="4" t="s">
        <v>46</v>
      </c>
      <c r="L1490" s="4" t="s">
        <v>35</v>
      </c>
      <c r="M1490" s="4">
        <v>38</v>
      </c>
      <c r="P1490" s="5">
        <v>43887</v>
      </c>
      <c r="Q1490" s="6">
        <v>42.401128494893463</v>
      </c>
      <c r="R1490" s="4">
        <v>6</v>
      </c>
      <c r="S1490" s="4" t="str" cm="1">
        <f t="array" ref="S1490">_xlfn.IFS(R1490=0,"None",R1490&lt;3,"Low",R1490&lt;6,"Medium",R1490&lt;=10,"High")</f>
        <v>High</v>
      </c>
      <c r="T1490" s="4" t="str" cm="1">
        <f t="array" ref="T1490">_xlfn.IFS(M1490&lt;=20,"Low",M1490&lt;=50,"Medium",M1490&lt;=90,"High")</f>
        <v>Medium</v>
      </c>
      <c r="U1490" s="7">
        <f>Datos_Limpios[[#This Row],[Number of Complaints or Support]]/Datos_Limpios[[#This Row],[Account Length (in months)]]</f>
        <v>0.10714285714285714</v>
      </c>
      <c r="V1490" s="4" t="str" cm="1">
        <f t="array" ref="V1490">_xlfn.IFS(H1490&lt;30,"Under 30",H1490&lt;66,"Middle Age",H1490&gt;=66,"Senior")</f>
        <v>Senior</v>
      </c>
      <c r="W1490" s="4" t="s">
        <v>47</v>
      </c>
    </row>
    <row r="1491" spans="1:23" x14ac:dyDescent="0.3">
      <c r="A1491" s="4" t="s">
        <v>1606</v>
      </c>
      <c r="B1491" s="4" t="s">
        <v>24</v>
      </c>
      <c r="C1491" s="4">
        <v>1</v>
      </c>
      <c r="D1491" s="4">
        <v>1</v>
      </c>
      <c r="E1491" s="4" t="s">
        <v>31</v>
      </c>
      <c r="F1491" s="4" t="s">
        <v>183</v>
      </c>
      <c r="G1491" s="4" t="s">
        <v>26</v>
      </c>
      <c r="H1491" s="4">
        <v>50</v>
      </c>
      <c r="I1491" s="4" t="s">
        <v>24</v>
      </c>
      <c r="J1491" s="4">
        <v>0</v>
      </c>
      <c r="K1491" s="4" t="s">
        <v>27</v>
      </c>
      <c r="L1491" s="4" t="s">
        <v>115</v>
      </c>
      <c r="M1491" s="4">
        <v>40</v>
      </c>
      <c r="P1491" s="5">
        <v>44301</v>
      </c>
      <c r="Q1491" s="6">
        <v>45.451017630040617</v>
      </c>
      <c r="R1491" s="4">
        <v>0</v>
      </c>
      <c r="S1491" s="4" t="str" cm="1">
        <f t="array" ref="S1491">_xlfn.IFS(R1491=0,"None",R1491&lt;3,"Low",R1491&lt;6,"Medium",R1491&lt;=10,"High")</f>
        <v>None</v>
      </c>
      <c r="T1491" s="4" t="str" cm="1">
        <f t="array" ref="T1491">_xlfn.IFS(M1491&lt;=20,"Low",M1491&lt;=50,"Medium",M1491&lt;=90,"High")</f>
        <v>Medium</v>
      </c>
      <c r="U1491" s="7">
        <f>Datos_Limpios[[#This Row],[Number of Complaints or Support]]/Datos_Limpios[[#This Row],[Account Length (in months)]]</f>
        <v>0</v>
      </c>
      <c r="V1491" s="4" t="str" cm="1">
        <f t="array" ref="V1491">_xlfn.IFS(H1491&lt;30,"Under 30",H1491&lt;66,"Middle Age",H1491&gt;=66,"Senior")</f>
        <v>Middle Age</v>
      </c>
      <c r="W1491" s="4" t="s">
        <v>43</v>
      </c>
    </row>
    <row r="1492" spans="1:23" x14ac:dyDescent="0.3">
      <c r="A1492" s="4" t="s">
        <v>1607</v>
      </c>
      <c r="B1492" s="4" t="s">
        <v>24</v>
      </c>
      <c r="C1492" s="4">
        <v>11</v>
      </c>
      <c r="D1492" s="4">
        <v>0</v>
      </c>
      <c r="E1492" s="4" t="s">
        <v>31</v>
      </c>
      <c r="F1492" s="4" t="s">
        <v>56</v>
      </c>
      <c r="G1492" s="4" t="s">
        <v>26</v>
      </c>
      <c r="H1492" s="4">
        <v>30</v>
      </c>
      <c r="I1492" s="4" t="s">
        <v>24</v>
      </c>
      <c r="J1492" s="4">
        <v>0</v>
      </c>
      <c r="K1492" s="4" t="s">
        <v>27</v>
      </c>
      <c r="L1492" s="4" t="s">
        <v>35</v>
      </c>
      <c r="M1492" s="4">
        <v>24</v>
      </c>
      <c r="P1492" s="5">
        <v>44868</v>
      </c>
      <c r="Q1492" s="6">
        <v>21.212783171777449</v>
      </c>
      <c r="R1492" s="4">
        <v>1</v>
      </c>
      <c r="S1492" s="4" t="str" cm="1">
        <f t="array" ref="S1492">_xlfn.IFS(R1492=0,"None",R1492&lt;3,"Low",R1492&lt;6,"Medium",R1492&lt;=10,"High")</f>
        <v>Low</v>
      </c>
      <c r="T1492" s="4" t="str" cm="1">
        <f t="array" ref="T1492">_xlfn.IFS(M1492&lt;=20,"Low",M1492&lt;=50,"Medium",M1492&lt;=90,"High")</f>
        <v>Medium</v>
      </c>
      <c r="U1492" s="7">
        <f>Datos_Limpios[[#This Row],[Number of Complaints or Support]]/Datos_Limpios[[#This Row],[Account Length (in months)]]</f>
        <v>9.0909090909090912E-2</v>
      </c>
      <c r="V1492" s="4" t="str" cm="1">
        <f t="array" ref="V1492">_xlfn.IFS(H1492&lt;30,"Under 30",H1492&lt;66,"Middle Age",H1492&gt;=66,"Senior")</f>
        <v>Middle Age</v>
      </c>
      <c r="W1492" s="4" t="s">
        <v>29</v>
      </c>
    </row>
    <row r="1493" spans="1:23" x14ac:dyDescent="0.3">
      <c r="A1493" s="4" t="s">
        <v>1608</v>
      </c>
      <c r="B1493" s="4" t="s">
        <v>31</v>
      </c>
      <c r="C1493" s="4">
        <v>35</v>
      </c>
      <c r="D1493" s="4">
        <v>2</v>
      </c>
      <c r="E1493" s="4" t="s">
        <v>31</v>
      </c>
      <c r="F1493" s="4" t="s">
        <v>175</v>
      </c>
      <c r="G1493" s="4" t="s">
        <v>26</v>
      </c>
      <c r="H1493" s="4">
        <v>35</v>
      </c>
      <c r="I1493" s="4" t="s">
        <v>24</v>
      </c>
      <c r="J1493" s="4">
        <v>0</v>
      </c>
      <c r="K1493" s="4" t="s">
        <v>27</v>
      </c>
      <c r="L1493" s="4" t="s">
        <v>35</v>
      </c>
      <c r="M1493" s="4">
        <v>46</v>
      </c>
      <c r="N1493" s="4" t="s">
        <v>38</v>
      </c>
      <c r="O1493" s="4" t="s">
        <v>142</v>
      </c>
      <c r="P1493" s="5">
        <v>45237</v>
      </c>
      <c r="Q1493" s="6">
        <v>43.518741774138967</v>
      </c>
      <c r="R1493" s="4">
        <v>5</v>
      </c>
      <c r="S1493" s="4" t="str" cm="1">
        <f t="array" ref="S1493">_xlfn.IFS(R1493=0,"None",R1493&lt;3,"Low",R1493&lt;6,"Medium",R1493&lt;=10,"High")</f>
        <v>Medium</v>
      </c>
      <c r="T1493" s="4" t="str" cm="1">
        <f t="array" ref="T1493">_xlfn.IFS(M1493&lt;=20,"Low",M1493&lt;=50,"Medium",M1493&lt;=90,"High")</f>
        <v>Medium</v>
      </c>
      <c r="U1493" s="7">
        <f>Datos_Limpios[[#This Row],[Number of Complaints or Support]]/Datos_Limpios[[#This Row],[Account Length (in months)]]</f>
        <v>0.14285714285714285</v>
      </c>
      <c r="V1493" s="4" t="str" cm="1">
        <f t="array" ref="V1493">_xlfn.IFS(H1493&lt;30,"Under 30",H1493&lt;66,"Middle Age",H1493&gt;=66,"Senior")</f>
        <v>Middle Age</v>
      </c>
      <c r="W1493" s="4" t="s">
        <v>29</v>
      </c>
    </row>
    <row r="1494" spans="1:23" x14ac:dyDescent="0.3">
      <c r="A1494" s="4" t="s">
        <v>1609</v>
      </c>
      <c r="B1494" s="4" t="s">
        <v>31</v>
      </c>
      <c r="C1494" s="4">
        <v>29</v>
      </c>
      <c r="D1494" s="4">
        <v>0</v>
      </c>
      <c r="E1494" s="4" t="s">
        <v>31</v>
      </c>
      <c r="F1494" s="4" t="s">
        <v>132</v>
      </c>
      <c r="G1494" s="4" t="s">
        <v>33</v>
      </c>
      <c r="H1494" s="4">
        <v>31</v>
      </c>
      <c r="I1494" s="4" t="s">
        <v>24</v>
      </c>
      <c r="J1494" s="4">
        <v>0</v>
      </c>
      <c r="K1494" s="4" t="s">
        <v>27</v>
      </c>
      <c r="L1494" s="4" t="s">
        <v>115</v>
      </c>
      <c r="M1494" s="4">
        <v>30</v>
      </c>
      <c r="N1494" s="4" t="s">
        <v>481</v>
      </c>
      <c r="O1494" s="4" t="s">
        <v>481</v>
      </c>
      <c r="P1494" s="5">
        <v>45070</v>
      </c>
      <c r="Q1494" s="6">
        <v>25.662263721254629</v>
      </c>
      <c r="R1494" s="4">
        <v>4</v>
      </c>
      <c r="S1494" s="4" t="str" cm="1">
        <f t="array" ref="S1494">_xlfn.IFS(R1494=0,"None",R1494&lt;3,"Low",R1494&lt;6,"Medium",R1494&lt;=10,"High")</f>
        <v>Medium</v>
      </c>
      <c r="T1494" s="4" t="str" cm="1">
        <f t="array" ref="T1494">_xlfn.IFS(M1494&lt;=20,"Low",M1494&lt;=50,"Medium",M1494&lt;=90,"High")</f>
        <v>Medium</v>
      </c>
      <c r="U1494" s="7">
        <f>Datos_Limpios[[#This Row],[Number of Complaints or Support]]/Datos_Limpios[[#This Row],[Account Length (in months)]]</f>
        <v>0.13793103448275862</v>
      </c>
      <c r="V1494" s="4" t="str" cm="1">
        <f t="array" ref="V1494">_xlfn.IFS(H1494&lt;30,"Under 30",H1494&lt;66,"Middle Age",H1494&gt;=66,"Senior")</f>
        <v>Middle Age</v>
      </c>
      <c r="W1494" s="4" t="s">
        <v>43</v>
      </c>
    </row>
    <row r="1495" spans="1:23" x14ac:dyDescent="0.3">
      <c r="A1495" s="4" t="s">
        <v>1610</v>
      </c>
      <c r="B1495" s="4" t="s">
        <v>24</v>
      </c>
      <c r="C1495" s="4">
        <v>55</v>
      </c>
      <c r="D1495" s="4">
        <v>0</v>
      </c>
      <c r="E1495" s="4" t="s">
        <v>24</v>
      </c>
      <c r="F1495" s="4" t="s">
        <v>157</v>
      </c>
      <c r="G1495" s="4" t="s">
        <v>33</v>
      </c>
      <c r="H1495" s="4">
        <v>19</v>
      </c>
      <c r="I1495" s="4" t="s">
        <v>31</v>
      </c>
      <c r="J1495" s="4">
        <v>4</v>
      </c>
      <c r="K1495" s="4" t="s">
        <v>46</v>
      </c>
      <c r="L1495" s="4" t="s">
        <v>28</v>
      </c>
      <c r="M1495" s="4">
        <v>6</v>
      </c>
      <c r="P1495" s="5">
        <v>44649</v>
      </c>
      <c r="Q1495" s="6">
        <v>6.9552239359275054</v>
      </c>
      <c r="R1495" s="4">
        <v>10</v>
      </c>
      <c r="S1495" s="4" t="str" cm="1">
        <f t="array" ref="S1495">_xlfn.IFS(R1495=0,"None",R1495&lt;3,"Low",R1495&lt;6,"Medium",R1495&lt;=10,"High")</f>
        <v>High</v>
      </c>
      <c r="T1495" s="4" t="str" cm="1">
        <f t="array" ref="T1495">_xlfn.IFS(M1495&lt;=20,"Low",M1495&lt;=50,"Medium",M1495&lt;=90,"High")</f>
        <v>Low</v>
      </c>
      <c r="U1495" s="7">
        <f>Datos_Limpios[[#This Row],[Number of Complaints or Support]]/Datos_Limpios[[#This Row],[Account Length (in months)]]</f>
        <v>0.18181818181818182</v>
      </c>
      <c r="V1495" s="4" t="str" cm="1">
        <f t="array" ref="V1495">_xlfn.IFS(H1495&lt;30,"Under 30",H1495&lt;66,"Middle Age",H1495&gt;=66,"Senior")</f>
        <v>Under 30</v>
      </c>
      <c r="W1495" s="4" t="s">
        <v>47</v>
      </c>
    </row>
    <row r="1496" spans="1:23" x14ac:dyDescent="0.3">
      <c r="A1496" s="4" t="s">
        <v>1611</v>
      </c>
      <c r="B1496" s="4" t="s">
        <v>24</v>
      </c>
      <c r="C1496" s="4">
        <v>73</v>
      </c>
      <c r="D1496" s="4">
        <v>0</v>
      </c>
      <c r="E1496" s="4" t="s">
        <v>31</v>
      </c>
      <c r="F1496" s="4" t="s">
        <v>129</v>
      </c>
      <c r="G1496" s="4" t="s">
        <v>33</v>
      </c>
      <c r="H1496" s="4">
        <v>51</v>
      </c>
      <c r="I1496" s="4" t="s">
        <v>24</v>
      </c>
      <c r="J1496" s="4">
        <v>0</v>
      </c>
      <c r="K1496" s="4" t="s">
        <v>46</v>
      </c>
      <c r="L1496" s="4" t="s">
        <v>28</v>
      </c>
      <c r="M1496" s="4">
        <v>40</v>
      </c>
      <c r="P1496" s="5">
        <v>45076</v>
      </c>
      <c r="Q1496" s="6">
        <v>45.614106990752873</v>
      </c>
      <c r="R1496" s="4">
        <v>1</v>
      </c>
      <c r="S1496" s="4" t="str" cm="1">
        <f t="array" ref="S1496">_xlfn.IFS(R1496=0,"None",R1496&lt;3,"Low",R1496&lt;6,"Medium",R1496&lt;=10,"High")</f>
        <v>Low</v>
      </c>
      <c r="T1496" s="4" t="str" cm="1">
        <f t="array" ref="T1496">_xlfn.IFS(M1496&lt;=20,"Low",M1496&lt;=50,"Medium",M1496&lt;=90,"High")</f>
        <v>Medium</v>
      </c>
      <c r="U1496" s="7">
        <f>Datos_Limpios[[#This Row],[Number of Complaints or Support]]/Datos_Limpios[[#This Row],[Account Length (in months)]]</f>
        <v>1.3698630136986301E-2</v>
      </c>
      <c r="V1496" s="4" t="str" cm="1">
        <f t="array" ref="V1496">_xlfn.IFS(H1496&lt;30,"Under 30",H1496&lt;66,"Middle Age",H1496&gt;=66,"Senior")</f>
        <v>Middle Age</v>
      </c>
      <c r="W1496" s="4" t="s">
        <v>29</v>
      </c>
    </row>
    <row r="1497" spans="1:23" x14ac:dyDescent="0.3">
      <c r="A1497" s="4" t="s">
        <v>1612</v>
      </c>
      <c r="B1497" s="4" t="s">
        <v>24</v>
      </c>
      <c r="C1497" s="4">
        <v>35</v>
      </c>
      <c r="D1497" s="4">
        <v>0</v>
      </c>
      <c r="E1497" s="4" t="s">
        <v>24</v>
      </c>
      <c r="F1497" s="4" t="s">
        <v>138</v>
      </c>
      <c r="G1497" s="4" t="s">
        <v>33</v>
      </c>
      <c r="H1497" s="4">
        <v>60</v>
      </c>
      <c r="I1497" s="4" t="s">
        <v>24</v>
      </c>
      <c r="J1497" s="4">
        <v>0</v>
      </c>
      <c r="K1497" s="4" t="s">
        <v>27</v>
      </c>
      <c r="L1497" s="4" t="s">
        <v>28</v>
      </c>
      <c r="M1497" s="4">
        <v>54</v>
      </c>
      <c r="P1497" s="5">
        <v>44958</v>
      </c>
      <c r="Q1497" s="6">
        <v>60.414597181593606</v>
      </c>
      <c r="R1497" s="4">
        <v>5</v>
      </c>
      <c r="S1497" s="4" t="str" cm="1">
        <f t="array" ref="S1497">_xlfn.IFS(R1497=0,"None",R1497&lt;3,"Low",R1497&lt;6,"Medium",R1497&lt;=10,"High")</f>
        <v>Medium</v>
      </c>
      <c r="T1497" s="4" t="str" cm="1">
        <f t="array" ref="T1497">_xlfn.IFS(M1497&lt;=20,"Low",M1497&lt;=50,"Medium",M1497&lt;=90,"High")</f>
        <v>High</v>
      </c>
      <c r="U1497" s="7">
        <f>Datos_Limpios[[#This Row],[Number of Complaints or Support]]/Datos_Limpios[[#This Row],[Account Length (in months)]]</f>
        <v>0.14285714285714285</v>
      </c>
      <c r="V1497" s="4" t="str" cm="1">
        <f t="array" ref="V1497">_xlfn.IFS(H1497&lt;30,"Under 30",H1497&lt;66,"Middle Age",H1497&gt;=66,"Senior")</f>
        <v>Middle Age</v>
      </c>
      <c r="W1497" s="4" t="s">
        <v>47</v>
      </c>
    </row>
    <row r="1498" spans="1:23" x14ac:dyDescent="0.3">
      <c r="A1498" s="4" t="s">
        <v>1613</v>
      </c>
      <c r="B1498" s="4" t="s">
        <v>24</v>
      </c>
      <c r="C1498" s="4">
        <v>61</v>
      </c>
      <c r="D1498" s="4">
        <v>0</v>
      </c>
      <c r="E1498" s="4" t="s">
        <v>31</v>
      </c>
      <c r="F1498" s="4" t="s">
        <v>106</v>
      </c>
      <c r="G1498" s="4" t="s">
        <v>26</v>
      </c>
      <c r="H1498" s="4">
        <v>50</v>
      </c>
      <c r="I1498" s="4" t="s">
        <v>31</v>
      </c>
      <c r="J1498" s="4">
        <v>6</v>
      </c>
      <c r="K1498" s="4" t="s">
        <v>34</v>
      </c>
      <c r="L1498" s="4" t="s">
        <v>35</v>
      </c>
      <c r="M1498" s="4">
        <v>38</v>
      </c>
      <c r="P1498" s="5">
        <v>45041</v>
      </c>
      <c r="Q1498" s="6">
        <v>42.816495891237217</v>
      </c>
      <c r="R1498" s="4">
        <v>9</v>
      </c>
      <c r="S1498" s="4" t="str" cm="1">
        <f t="array" ref="S1498">_xlfn.IFS(R1498=0,"None",R1498&lt;3,"Low",R1498&lt;6,"Medium",R1498&lt;=10,"High")</f>
        <v>High</v>
      </c>
      <c r="T1498" s="4" t="str" cm="1">
        <f t="array" ref="T1498">_xlfn.IFS(M1498&lt;=20,"Low",M1498&lt;=50,"Medium",M1498&lt;=90,"High")</f>
        <v>Medium</v>
      </c>
      <c r="U1498" s="7">
        <f>Datos_Limpios[[#This Row],[Number of Complaints or Support]]/Datos_Limpios[[#This Row],[Account Length (in months)]]</f>
        <v>0.14754098360655737</v>
      </c>
      <c r="V1498" s="4" t="str" cm="1">
        <f t="array" ref="V1498">_xlfn.IFS(H1498&lt;30,"Under 30",H1498&lt;66,"Middle Age",H1498&gt;=66,"Senior")</f>
        <v>Middle Age</v>
      </c>
      <c r="W1498" s="4" t="s">
        <v>29</v>
      </c>
    </row>
    <row r="1499" spans="1:23" x14ac:dyDescent="0.3">
      <c r="A1499" s="4" t="s">
        <v>1614</v>
      </c>
      <c r="B1499" s="4" t="s">
        <v>24</v>
      </c>
      <c r="C1499" s="4">
        <v>3</v>
      </c>
      <c r="D1499" s="4">
        <v>0</v>
      </c>
      <c r="E1499" s="4" t="s">
        <v>24</v>
      </c>
      <c r="F1499" s="4" t="s">
        <v>79</v>
      </c>
      <c r="G1499" s="4" t="s">
        <v>26</v>
      </c>
      <c r="H1499" s="4">
        <v>47</v>
      </c>
      <c r="I1499" s="4" t="s">
        <v>31</v>
      </c>
      <c r="J1499" s="4">
        <v>6</v>
      </c>
      <c r="K1499" s="4" t="s">
        <v>27</v>
      </c>
      <c r="L1499" s="4" t="s">
        <v>28</v>
      </c>
      <c r="M1499" s="4">
        <v>9</v>
      </c>
      <c r="P1499" s="5">
        <v>44338</v>
      </c>
      <c r="Q1499" s="6">
        <v>10.427022399683089</v>
      </c>
      <c r="R1499" s="4">
        <v>8</v>
      </c>
      <c r="S1499" s="4" t="str" cm="1">
        <f t="array" ref="S1499">_xlfn.IFS(R1499=0,"None",R1499&lt;3,"Low",R1499&lt;6,"Medium",R1499&lt;=10,"High")</f>
        <v>High</v>
      </c>
      <c r="T1499" s="4" t="str" cm="1">
        <f t="array" ref="T1499">_xlfn.IFS(M1499&lt;=20,"Low",M1499&lt;=50,"Medium",M1499&lt;=90,"High")</f>
        <v>Low</v>
      </c>
      <c r="U1499" s="7">
        <f>Datos_Limpios[[#This Row],[Number of Complaints or Support]]/Datos_Limpios[[#This Row],[Account Length (in months)]]</f>
        <v>2.6666666666666665</v>
      </c>
      <c r="V1499" s="4" t="str" cm="1">
        <f t="array" ref="V1499">_xlfn.IFS(H1499&lt;30,"Under 30",H1499&lt;66,"Middle Age",H1499&gt;=66,"Senior")</f>
        <v>Middle Age</v>
      </c>
      <c r="W1499" s="4" t="s">
        <v>43</v>
      </c>
    </row>
    <row r="1500" spans="1:23" x14ac:dyDescent="0.3">
      <c r="A1500" s="4" t="s">
        <v>1615</v>
      </c>
      <c r="B1500" s="4" t="s">
        <v>24</v>
      </c>
      <c r="C1500" s="4">
        <v>26</v>
      </c>
      <c r="D1500" s="4">
        <v>0</v>
      </c>
      <c r="E1500" s="4" t="s">
        <v>31</v>
      </c>
      <c r="F1500" s="4" t="s">
        <v>175</v>
      </c>
      <c r="G1500" s="4" t="s">
        <v>26</v>
      </c>
      <c r="H1500" s="4">
        <v>36</v>
      </c>
      <c r="I1500" s="4" t="s">
        <v>24</v>
      </c>
      <c r="J1500" s="4">
        <v>0</v>
      </c>
      <c r="K1500" s="4" t="s">
        <v>34</v>
      </c>
      <c r="L1500" s="4" t="s">
        <v>35</v>
      </c>
      <c r="M1500" s="4">
        <v>22</v>
      </c>
      <c r="P1500" s="5">
        <v>44299</v>
      </c>
      <c r="Q1500" s="6">
        <v>25.513139912899579</v>
      </c>
      <c r="R1500" s="4">
        <v>3</v>
      </c>
      <c r="S1500" s="4" t="str" cm="1">
        <f t="array" ref="S1500">_xlfn.IFS(R1500=0,"None",R1500&lt;3,"Low",R1500&lt;6,"Medium",R1500&lt;=10,"High")</f>
        <v>Medium</v>
      </c>
      <c r="T1500" s="4" t="str" cm="1">
        <f t="array" ref="T1500">_xlfn.IFS(M1500&lt;=20,"Low",M1500&lt;=50,"Medium",M1500&lt;=90,"High")</f>
        <v>Medium</v>
      </c>
      <c r="U1500" s="7">
        <f>Datos_Limpios[[#This Row],[Number of Complaints or Support]]/Datos_Limpios[[#This Row],[Account Length (in months)]]</f>
        <v>0.11538461538461539</v>
      </c>
      <c r="V1500" s="4" t="str" cm="1">
        <f t="array" ref="V1500">_xlfn.IFS(H1500&lt;30,"Under 30",H1500&lt;66,"Middle Age",H1500&gt;=66,"Senior")</f>
        <v>Middle Age</v>
      </c>
      <c r="W1500" s="4" t="s">
        <v>29</v>
      </c>
    </row>
    <row r="1501" spans="1:23" x14ac:dyDescent="0.3">
      <c r="A1501" s="4" t="s">
        <v>1616</v>
      </c>
      <c r="B1501" s="4" t="s">
        <v>24</v>
      </c>
      <c r="C1501" s="4">
        <v>66</v>
      </c>
      <c r="D1501" s="4">
        <v>0</v>
      </c>
      <c r="E1501" s="4" t="s">
        <v>31</v>
      </c>
      <c r="F1501" s="4" t="s">
        <v>196</v>
      </c>
      <c r="G1501" s="4" t="s">
        <v>26</v>
      </c>
      <c r="H1501" s="4">
        <v>34</v>
      </c>
      <c r="I1501" s="4" t="s">
        <v>24</v>
      </c>
      <c r="J1501" s="4">
        <v>0</v>
      </c>
      <c r="K1501" s="4" t="s">
        <v>34</v>
      </c>
      <c r="L1501" s="4" t="s">
        <v>35</v>
      </c>
      <c r="M1501" s="4">
        <v>61</v>
      </c>
      <c r="P1501" s="5">
        <v>44806</v>
      </c>
      <c r="Q1501" s="6">
        <v>54.767634844110987</v>
      </c>
      <c r="R1501" s="4">
        <v>6</v>
      </c>
      <c r="S1501" s="4" t="str" cm="1">
        <f t="array" ref="S1501">_xlfn.IFS(R1501=0,"None",R1501&lt;3,"Low",R1501&lt;6,"Medium",R1501&lt;=10,"High")</f>
        <v>High</v>
      </c>
      <c r="T1501" s="4" t="str" cm="1">
        <f t="array" ref="T1501">_xlfn.IFS(M1501&lt;=20,"Low",M1501&lt;=50,"Medium",M1501&lt;=90,"High")</f>
        <v>High</v>
      </c>
      <c r="U1501" s="7">
        <f>Datos_Limpios[[#This Row],[Number of Complaints or Support]]/Datos_Limpios[[#This Row],[Account Length (in months)]]</f>
        <v>9.0909090909090912E-2</v>
      </c>
      <c r="V1501" s="4" t="str" cm="1">
        <f t="array" ref="V1501">_xlfn.IFS(H1501&lt;30,"Under 30",H1501&lt;66,"Middle Age",H1501&gt;=66,"Senior")</f>
        <v>Middle Age</v>
      </c>
      <c r="W1501" s="4" t="s">
        <v>47</v>
      </c>
    </row>
    <row r="1502" spans="1:23" x14ac:dyDescent="0.3">
      <c r="A1502" s="4" t="s">
        <v>1617</v>
      </c>
      <c r="B1502" s="4" t="s">
        <v>24</v>
      </c>
      <c r="C1502" s="4">
        <v>50</v>
      </c>
      <c r="D1502" s="4">
        <v>0</v>
      </c>
      <c r="E1502" s="4" t="s">
        <v>31</v>
      </c>
      <c r="F1502" s="4" t="s">
        <v>56</v>
      </c>
      <c r="G1502" s="4" t="s">
        <v>26</v>
      </c>
      <c r="H1502" s="4">
        <v>68</v>
      </c>
      <c r="I1502" s="4" t="s">
        <v>24</v>
      </c>
      <c r="J1502" s="4">
        <v>0</v>
      </c>
      <c r="K1502" s="4" t="s">
        <v>34</v>
      </c>
      <c r="L1502" s="4" t="s">
        <v>35</v>
      </c>
      <c r="M1502" s="4">
        <v>35</v>
      </c>
      <c r="P1502" s="5">
        <v>44239</v>
      </c>
      <c r="Q1502" s="6">
        <v>33.39921569746398</v>
      </c>
      <c r="R1502" s="4">
        <v>10</v>
      </c>
      <c r="S1502" s="4" t="str" cm="1">
        <f t="array" ref="S1502">_xlfn.IFS(R1502=0,"None",R1502&lt;3,"Low",R1502&lt;6,"Medium",R1502&lt;=10,"High")</f>
        <v>High</v>
      </c>
      <c r="T1502" s="4" t="str" cm="1">
        <f t="array" ref="T1502">_xlfn.IFS(M1502&lt;=20,"Low",M1502&lt;=50,"Medium",M1502&lt;=90,"High")</f>
        <v>Medium</v>
      </c>
      <c r="U1502" s="7">
        <f>Datos_Limpios[[#This Row],[Number of Complaints or Support]]/Datos_Limpios[[#This Row],[Account Length (in months)]]</f>
        <v>0.2</v>
      </c>
      <c r="V1502" s="4" t="str" cm="1">
        <f t="array" ref="V1502">_xlfn.IFS(H1502&lt;30,"Under 30",H1502&lt;66,"Middle Age",H1502&gt;=66,"Senior")</f>
        <v>Senior</v>
      </c>
      <c r="W1502" s="4" t="s">
        <v>29</v>
      </c>
    </row>
    <row r="1503" spans="1:23" x14ac:dyDescent="0.3">
      <c r="A1503" s="4" t="s">
        <v>1618</v>
      </c>
      <c r="B1503" s="4" t="s">
        <v>24</v>
      </c>
      <c r="C1503" s="4">
        <v>53</v>
      </c>
      <c r="D1503" s="4">
        <v>1</v>
      </c>
      <c r="E1503" s="4" t="s">
        <v>24</v>
      </c>
      <c r="F1503" s="4" t="s">
        <v>56</v>
      </c>
      <c r="G1503" s="4" t="s">
        <v>26</v>
      </c>
      <c r="H1503" s="4">
        <v>39</v>
      </c>
      <c r="I1503" s="4" t="s">
        <v>24</v>
      </c>
      <c r="J1503" s="4">
        <v>0</v>
      </c>
      <c r="K1503" s="4" t="s">
        <v>46</v>
      </c>
      <c r="L1503" s="4" t="s">
        <v>28</v>
      </c>
      <c r="M1503" s="4">
        <v>11</v>
      </c>
      <c r="P1503" s="5">
        <v>44672</v>
      </c>
      <c r="Q1503" s="6">
        <v>12.909541772942809</v>
      </c>
      <c r="R1503" s="4">
        <v>10</v>
      </c>
      <c r="S1503" s="4" t="str" cm="1">
        <f t="array" ref="S1503">_xlfn.IFS(R1503=0,"None",R1503&lt;3,"Low",R1503&lt;6,"Medium",R1503&lt;=10,"High")</f>
        <v>High</v>
      </c>
      <c r="T1503" s="4" t="str" cm="1">
        <f t="array" ref="T1503">_xlfn.IFS(M1503&lt;=20,"Low",M1503&lt;=50,"Medium",M1503&lt;=90,"High")</f>
        <v>Low</v>
      </c>
      <c r="U1503" s="7">
        <f>Datos_Limpios[[#This Row],[Number of Complaints or Support]]/Datos_Limpios[[#This Row],[Account Length (in months)]]</f>
        <v>0.18867924528301888</v>
      </c>
      <c r="V1503" s="4" t="str" cm="1">
        <f t="array" ref="V1503">_xlfn.IFS(H1503&lt;30,"Under 30",H1503&lt;66,"Middle Age",H1503&gt;=66,"Senior")</f>
        <v>Middle Age</v>
      </c>
      <c r="W1503" s="4" t="s">
        <v>29</v>
      </c>
    </row>
    <row r="1504" spans="1:23" x14ac:dyDescent="0.3">
      <c r="A1504" s="4" t="s">
        <v>1619</v>
      </c>
      <c r="B1504" s="4" t="s">
        <v>24</v>
      </c>
      <c r="C1504" s="4">
        <v>14</v>
      </c>
      <c r="D1504" s="4">
        <v>0</v>
      </c>
      <c r="E1504" s="4" t="s">
        <v>31</v>
      </c>
      <c r="F1504" s="4" t="s">
        <v>104</v>
      </c>
      <c r="G1504" s="4" t="s">
        <v>33</v>
      </c>
      <c r="H1504" s="4">
        <v>51</v>
      </c>
      <c r="I1504" s="4" t="s">
        <v>24</v>
      </c>
      <c r="J1504" s="4">
        <v>0</v>
      </c>
      <c r="K1504" s="4" t="s">
        <v>46</v>
      </c>
      <c r="L1504" s="4" t="s">
        <v>28</v>
      </c>
      <c r="M1504" s="4">
        <v>54</v>
      </c>
      <c r="P1504" s="5">
        <v>45125</v>
      </c>
      <c r="Q1504" s="6">
        <v>44.45401982139682</v>
      </c>
      <c r="R1504" s="4">
        <v>9</v>
      </c>
      <c r="S1504" s="4" t="str" cm="1">
        <f t="array" ref="S1504">_xlfn.IFS(R1504=0,"None",R1504&lt;3,"Low",R1504&lt;6,"Medium",R1504&lt;=10,"High")</f>
        <v>High</v>
      </c>
      <c r="T1504" s="4" t="str" cm="1">
        <f t="array" ref="T1504">_xlfn.IFS(M1504&lt;=20,"Low",M1504&lt;=50,"Medium",M1504&lt;=90,"High")</f>
        <v>High</v>
      </c>
      <c r="U1504" s="7">
        <f>Datos_Limpios[[#This Row],[Number of Complaints or Support]]/Datos_Limpios[[#This Row],[Account Length (in months)]]</f>
        <v>0.6428571428571429</v>
      </c>
      <c r="V1504" s="4" t="str" cm="1">
        <f t="array" ref="V1504">_xlfn.IFS(H1504&lt;30,"Under 30",H1504&lt;66,"Middle Age",H1504&gt;=66,"Senior")</f>
        <v>Middle Age</v>
      </c>
      <c r="W1504" s="4" t="s">
        <v>43</v>
      </c>
    </row>
    <row r="1505" spans="1:23" x14ac:dyDescent="0.3">
      <c r="A1505" s="4" t="s">
        <v>1620</v>
      </c>
      <c r="B1505" s="4" t="s">
        <v>31</v>
      </c>
      <c r="C1505" s="4">
        <v>72</v>
      </c>
      <c r="D1505" s="4">
        <v>5</v>
      </c>
      <c r="E1505" s="4" t="s">
        <v>31</v>
      </c>
      <c r="F1505" s="4" t="s">
        <v>196</v>
      </c>
      <c r="G1505" s="4" t="s">
        <v>26</v>
      </c>
      <c r="H1505" s="4">
        <v>45</v>
      </c>
      <c r="I1505" s="4" t="s">
        <v>24</v>
      </c>
      <c r="J1505" s="4">
        <v>0</v>
      </c>
      <c r="K1505" s="4" t="s">
        <v>27</v>
      </c>
      <c r="L1505" s="4" t="s">
        <v>35</v>
      </c>
      <c r="M1505" s="4">
        <v>42</v>
      </c>
      <c r="N1505" s="4" t="s">
        <v>38</v>
      </c>
      <c r="O1505" s="4" t="s">
        <v>142</v>
      </c>
      <c r="P1505" s="5">
        <v>45067</v>
      </c>
      <c r="Q1505" s="6">
        <v>34.131337847480488</v>
      </c>
      <c r="R1505" s="4">
        <v>4</v>
      </c>
      <c r="S1505" s="4" t="str" cm="1">
        <f t="array" ref="S1505">_xlfn.IFS(R1505=0,"None",R1505&lt;3,"Low",R1505&lt;6,"Medium",R1505&lt;=10,"High")</f>
        <v>Medium</v>
      </c>
      <c r="T1505" s="4" t="str" cm="1">
        <f t="array" ref="T1505">_xlfn.IFS(M1505&lt;=20,"Low",M1505&lt;=50,"Medium",M1505&lt;=90,"High")</f>
        <v>Medium</v>
      </c>
      <c r="U1505" s="7">
        <f>Datos_Limpios[[#This Row],[Number of Complaints or Support]]/Datos_Limpios[[#This Row],[Account Length (in months)]]</f>
        <v>5.5555555555555552E-2</v>
      </c>
      <c r="V1505" s="4" t="str" cm="1">
        <f t="array" ref="V1505">_xlfn.IFS(H1505&lt;30,"Under 30",H1505&lt;66,"Middle Age",H1505&gt;=66,"Senior")</f>
        <v>Middle Age</v>
      </c>
      <c r="W1505" s="4" t="s">
        <v>47</v>
      </c>
    </row>
    <row r="1506" spans="1:23" x14ac:dyDescent="0.3">
      <c r="A1506" s="4" t="s">
        <v>1621</v>
      </c>
      <c r="B1506" s="4" t="s">
        <v>24</v>
      </c>
      <c r="C1506" s="4">
        <v>7</v>
      </c>
      <c r="D1506" s="4">
        <v>0</v>
      </c>
      <c r="E1506" s="4" t="s">
        <v>24</v>
      </c>
      <c r="F1506" s="4" t="s">
        <v>95</v>
      </c>
      <c r="G1506" s="4" t="s">
        <v>26</v>
      </c>
      <c r="H1506" s="4">
        <v>62</v>
      </c>
      <c r="I1506" s="4" t="s">
        <v>24</v>
      </c>
      <c r="J1506" s="4">
        <v>0</v>
      </c>
      <c r="K1506" s="4" t="s">
        <v>27</v>
      </c>
      <c r="L1506" s="4" t="s">
        <v>35</v>
      </c>
      <c r="M1506" s="4">
        <v>28</v>
      </c>
      <c r="P1506" s="5">
        <v>44329</v>
      </c>
      <c r="Q1506" s="6">
        <v>29.4405549936406</v>
      </c>
      <c r="R1506" s="4">
        <v>4</v>
      </c>
      <c r="S1506" s="4" t="str" cm="1">
        <f t="array" ref="S1506">_xlfn.IFS(R1506=0,"None",R1506&lt;3,"Low",R1506&lt;6,"Medium",R1506&lt;=10,"High")</f>
        <v>Medium</v>
      </c>
      <c r="T1506" s="4" t="str" cm="1">
        <f t="array" ref="T1506">_xlfn.IFS(M1506&lt;=20,"Low",M1506&lt;=50,"Medium",M1506&lt;=90,"High")</f>
        <v>Medium</v>
      </c>
      <c r="U1506" s="7">
        <f>Datos_Limpios[[#This Row],[Number of Complaints or Support]]/Datos_Limpios[[#This Row],[Account Length (in months)]]</f>
        <v>0.5714285714285714</v>
      </c>
      <c r="V1506" s="4" t="str" cm="1">
        <f t="array" ref="V1506">_xlfn.IFS(H1506&lt;30,"Under 30",H1506&lt;66,"Middle Age",H1506&gt;=66,"Senior")</f>
        <v>Middle Age</v>
      </c>
      <c r="W1506" s="4" t="s">
        <v>47</v>
      </c>
    </row>
    <row r="1507" spans="1:23" x14ac:dyDescent="0.3">
      <c r="A1507" s="4" t="s">
        <v>1622</v>
      </c>
      <c r="B1507" s="4" t="s">
        <v>31</v>
      </c>
      <c r="C1507" s="4">
        <v>22</v>
      </c>
      <c r="D1507" s="4">
        <v>2</v>
      </c>
      <c r="E1507" s="4" t="s">
        <v>31</v>
      </c>
      <c r="F1507" s="4" t="s">
        <v>213</v>
      </c>
      <c r="G1507" s="4" t="s">
        <v>33</v>
      </c>
      <c r="H1507" s="4">
        <v>64</v>
      </c>
      <c r="I1507" s="4" t="s">
        <v>24</v>
      </c>
      <c r="J1507" s="4">
        <v>0</v>
      </c>
      <c r="K1507" s="4" t="s">
        <v>34</v>
      </c>
      <c r="L1507" s="4" t="s">
        <v>28</v>
      </c>
      <c r="M1507" s="4">
        <v>31</v>
      </c>
      <c r="N1507" s="4" t="s">
        <v>107</v>
      </c>
      <c r="O1507" s="4" t="s">
        <v>108</v>
      </c>
      <c r="P1507" s="5">
        <v>44670</v>
      </c>
      <c r="Q1507" s="6">
        <v>36.497322339006878</v>
      </c>
      <c r="R1507" s="4">
        <v>9</v>
      </c>
      <c r="S1507" s="4" t="str" cm="1">
        <f t="array" ref="S1507">_xlfn.IFS(R1507=0,"None",R1507&lt;3,"Low",R1507&lt;6,"Medium",R1507&lt;=10,"High")</f>
        <v>High</v>
      </c>
      <c r="T1507" s="4" t="str" cm="1">
        <f t="array" ref="T1507">_xlfn.IFS(M1507&lt;=20,"Low",M1507&lt;=50,"Medium",M1507&lt;=90,"High")</f>
        <v>Medium</v>
      </c>
      <c r="U1507" s="7">
        <f>Datos_Limpios[[#This Row],[Number of Complaints or Support]]/Datos_Limpios[[#This Row],[Account Length (in months)]]</f>
        <v>0.40909090909090912</v>
      </c>
      <c r="V1507" s="4" t="str" cm="1">
        <f t="array" ref="V1507">_xlfn.IFS(H1507&lt;30,"Under 30",H1507&lt;66,"Middle Age",H1507&gt;=66,"Senior")</f>
        <v>Middle Age</v>
      </c>
      <c r="W1507" s="4" t="s">
        <v>47</v>
      </c>
    </row>
    <row r="1508" spans="1:23" x14ac:dyDescent="0.3">
      <c r="A1508" s="4" t="s">
        <v>1623</v>
      </c>
      <c r="B1508" s="4" t="s">
        <v>24</v>
      </c>
      <c r="C1508" s="4">
        <v>61</v>
      </c>
      <c r="D1508" s="4">
        <v>0</v>
      </c>
      <c r="E1508" s="4" t="s">
        <v>24</v>
      </c>
      <c r="F1508" s="4" t="s">
        <v>219</v>
      </c>
      <c r="G1508" s="4" t="s">
        <v>26</v>
      </c>
      <c r="H1508" s="4">
        <v>68</v>
      </c>
      <c r="I1508" s="4" t="s">
        <v>24</v>
      </c>
      <c r="J1508" s="4">
        <v>0</v>
      </c>
      <c r="K1508" s="4" t="s">
        <v>46</v>
      </c>
      <c r="L1508" s="4" t="s">
        <v>35</v>
      </c>
      <c r="M1508" s="4">
        <v>11</v>
      </c>
      <c r="P1508" s="5">
        <v>44588</v>
      </c>
      <c r="Q1508" s="6">
        <v>9.4521483114747795</v>
      </c>
      <c r="R1508" s="4">
        <v>7</v>
      </c>
      <c r="S1508" s="4" t="str" cm="1">
        <f t="array" ref="S1508">_xlfn.IFS(R1508=0,"None",R1508&lt;3,"Low",R1508&lt;6,"Medium",R1508&lt;=10,"High")</f>
        <v>High</v>
      </c>
      <c r="T1508" s="4" t="str" cm="1">
        <f t="array" ref="T1508">_xlfn.IFS(M1508&lt;=20,"Low",M1508&lt;=50,"Medium",M1508&lt;=90,"High")</f>
        <v>Low</v>
      </c>
      <c r="U1508" s="7">
        <f>Datos_Limpios[[#This Row],[Number of Complaints or Support]]/Datos_Limpios[[#This Row],[Account Length (in months)]]</f>
        <v>0.11475409836065574</v>
      </c>
      <c r="V1508" s="4" t="str" cm="1">
        <f t="array" ref="V1508">_xlfn.IFS(H1508&lt;30,"Under 30",H1508&lt;66,"Middle Age",H1508&gt;=66,"Senior")</f>
        <v>Senior</v>
      </c>
      <c r="W1508" s="4" t="s">
        <v>43</v>
      </c>
    </row>
    <row r="1509" spans="1:23" x14ac:dyDescent="0.3">
      <c r="A1509" s="4" t="s">
        <v>1624</v>
      </c>
      <c r="B1509" s="4" t="s">
        <v>31</v>
      </c>
      <c r="C1509" s="4">
        <v>70</v>
      </c>
      <c r="D1509" s="4">
        <v>1</v>
      </c>
      <c r="E1509" s="4" t="s">
        <v>31</v>
      </c>
      <c r="F1509" s="4" t="s">
        <v>165</v>
      </c>
      <c r="G1509" s="4" t="s">
        <v>26</v>
      </c>
      <c r="H1509" s="4">
        <v>53</v>
      </c>
      <c r="I1509" s="4" t="s">
        <v>24</v>
      </c>
      <c r="J1509" s="4">
        <v>0</v>
      </c>
      <c r="K1509" s="4" t="s">
        <v>46</v>
      </c>
      <c r="L1509" s="4" t="s">
        <v>35</v>
      </c>
      <c r="M1509" s="4">
        <v>34</v>
      </c>
      <c r="N1509" s="4" t="s">
        <v>38</v>
      </c>
      <c r="O1509" s="4" t="s">
        <v>225</v>
      </c>
      <c r="P1509" s="5">
        <v>44564</v>
      </c>
      <c r="Q1509" s="6">
        <v>32.658570764958789</v>
      </c>
      <c r="R1509" s="4">
        <v>6</v>
      </c>
      <c r="S1509" s="4" t="str" cm="1">
        <f t="array" ref="S1509">_xlfn.IFS(R1509=0,"None",R1509&lt;3,"Low",R1509&lt;6,"Medium",R1509&lt;=10,"High")</f>
        <v>High</v>
      </c>
      <c r="T1509" s="4" t="str" cm="1">
        <f t="array" ref="T1509">_xlfn.IFS(M1509&lt;=20,"Low",M1509&lt;=50,"Medium",M1509&lt;=90,"High")</f>
        <v>Medium</v>
      </c>
      <c r="U1509" s="7">
        <f>Datos_Limpios[[#This Row],[Number of Complaints or Support]]/Datos_Limpios[[#This Row],[Account Length (in months)]]</f>
        <v>8.5714285714285715E-2</v>
      </c>
      <c r="V1509" s="4" t="str" cm="1">
        <f t="array" ref="V1509">_xlfn.IFS(H1509&lt;30,"Under 30",H1509&lt;66,"Middle Age",H1509&gt;=66,"Senior")</f>
        <v>Middle Age</v>
      </c>
      <c r="W1509" s="4" t="s">
        <v>40</v>
      </c>
    </row>
    <row r="1510" spans="1:23" x14ac:dyDescent="0.3">
      <c r="A1510" s="4" t="s">
        <v>1625</v>
      </c>
      <c r="B1510" s="4" t="s">
        <v>24</v>
      </c>
      <c r="C1510" s="4">
        <v>66</v>
      </c>
      <c r="D1510" s="4">
        <v>0</v>
      </c>
      <c r="E1510" s="4" t="s">
        <v>31</v>
      </c>
      <c r="F1510" s="4" t="s">
        <v>132</v>
      </c>
      <c r="G1510" s="4" t="s">
        <v>26</v>
      </c>
      <c r="H1510" s="4">
        <v>71</v>
      </c>
      <c r="I1510" s="4" t="s">
        <v>31</v>
      </c>
      <c r="J1510" s="4">
        <v>2</v>
      </c>
      <c r="K1510" s="4" t="s">
        <v>34</v>
      </c>
      <c r="L1510" s="4" t="s">
        <v>35</v>
      </c>
      <c r="M1510" s="4">
        <v>28</v>
      </c>
      <c r="P1510" s="5">
        <v>44282</v>
      </c>
      <c r="Q1510" s="6">
        <v>28.945756610161009</v>
      </c>
      <c r="R1510" s="4">
        <v>5</v>
      </c>
      <c r="S1510" s="4" t="str" cm="1">
        <f t="array" ref="S1510">_xlfn.IFS(R1510=0,"None",R1510&lt;3,"Low",R1510&lt;6,"Medium",R1510&lt;=10,"High")</f>
        <v>Medium</v>
      </c>
      <c r="T1510" s="4" t="str" cm="1">
        <f t="array" ref="T1510">_xlfn.IFS(M1510&lt;=20,"Low",M1510&lt;=50,"Medium",M1510&lt;=90,"High")</f>
        <v>Medium</v>
      </c>
      <c r="U1510" s="7">
        <f>Datos_Limpios[[#This Row],[Number of Complaints or Support]]/Datos_Limpios[[#This Row],[Account Length (in months)]]</f>
        <v>7.575757575757576E-2</v>
      </c>
      <c r="V1510" s="4" t="str" cm="1">
        <f t="array" ref="V1510">_xlfn.IFS(H1510&lt;30,"Under 30",H1510&lt;66,"Middle Age",H1510&gt;=66,"Senior")</f>
        <v>Senior</v>
      </c>
      <c r="W1510" s="4" t="s">
        <v>43</v>
      </c>
    </row>
    <row r="1511" spans="1:23" x14ac:dyDescent="0.3">
      <c r="A1511" s="4" t="s">
        <v>1626</v>
      </c>
      <c r="B1511" s="4" t="s">
        <v>24</v>
      </c>
      <c r="C1511" s="4">
        <v>72</v>
      </c>
      <c r="D1511" s="4">
        <v>0</v>
      </c>
      <c r="E1511" s="4" t="s">
        <v>24</v>
      </c>
      <c r="F1511" s="4" t="s">
        <v>124</v>
      </c>
      <c r="G1511" s="4" t="s">
        <v>33</v>
      </c>
      <c r="H1511" s="4">
        <v>33</v>
      </c>
      <c r="I1511" s="4" t="s">
        <v>24</v>
      </c>
      <c r="J1511" s="4">
        <v>0</v>
      </c>
      <c r="K1511" s="4" t="s">
        <v>46</v>
      </c>
      <c r="L1511" s="4" t="s">
        <v>28</v>
      </c>
      <c r="M1511" s="4">
        <v>10</v>
      </c>
      <c r="P1511" s="5">
        <v>44580</v>
      </c>
      <c r="Q1511" s="6">
        <v>8.678067477007005</v>
      </c>
      <c r="R1511" s="4">
        <v>4</v>
      </c>
      <c r="S1511" s="4" t="str" cm="1">
        <f t="array" ref="S1511">_xlfn.IFS(R1511=0,"None",R1511&lt;3,"Low",R1511&lt;6,"Medium",R1511&lt;=10,"High")</f>
        <v>Medium</v>
      </c>
      <c r="T1511" s="4" t="str" cm="1">
        <f t="array" ref="T1511">_xlfn.IFS(M1511&lt;=20,"Low",M1511&lt;=50,"Medium",M1511&lt;=90,"High")</f>
        <v>Low</v>
      </c>
      <c r="U1511" s="7">
        <f>Datos_Limpios[[#This Row],[Number of Complaints or Support]]/Datos_Limpios[[#This Row],[Account Length (in months)]]</f>
        <v>5.5555555555555552E-2</v>
      </c>
      <c r="V1511" s="4" t="str" cm="1">
        <f t="array" ref="V1511">_xlfn.IFS(H1511&lt;30,"Under 30",H1511&lt;66,"Middle Age",H1511&gt;=66,"Senior")</f>
        <v>Middle Age</v>
      </c>
      <c r="W1511" s="4" t="s">
        <v>43</v>
      </c>
    </row>
    <row r="1512" spans="1:23" x14ac:dyDescent="0.3">
      <c r="A1512" s="4" t="s">
        <v>1627</v>
      </c>
      <c r="B1512" s="4" t="s">
        <v>24</v>
      </c>
      <c r="C1512" s="4">
        <v>1</v>
      </c>
      <c r="D1512" s="4">
        <v>1</v>
      </c>
      <c r="E1512" s="4" t="s">
        <v>24</v>
      </c>
      <c r="F1512" s="4" t="s">
        <v>219</v>
      </c>
      <c r="G1512" s="4" t="s">
        <v>33</v>
      </c>
      <c r="H1512" s="4">
        <v>26</v>
      </c>
      <c r="I1512" s="4" t="s">
        <v>24</v>
      </c>
      <c r="J1512" s="4">
        <v>0</v>
      </c>
      <c r="K1512" s="4" t="s">
        <v>27</v>
      </c>
      <c r="L1512" s="4" t="s">
        <v>28</v>
      </c>
      <c r="M1512" s="4">
        <v>7</v>
      </c>
      <c r="P1512" s="5">
        <v>45291</v>
      </c>
      <c r="Q1512" s="6">
        <v>7.0482108350303534</v>
      </c>
      <c r="R1512" s="4">
        <v>4</v>
      </c>
      <c r="S1512" s="4" t="str" cm="1">
        <f t="array" ref="S1512">_xlfn.IFS(R1512=0,"None",R1512&lt;3,"Low",R1512&lt;6,"Medium",R1512&lt;=10,"High")</f>
        <v>Medium</v>
      </c>
      <c r="T1512" s="4" t="str" cm="1">
        <f t="array" ref="T1512">_xlfn.IFS(M1512&lt;=20,"Low",M1512&lt;=50,"Medium",M1512&lt;=90,"High")</f>
        <v>Low</v>
      </c>
      <c r="U1512" s="7">
        <f>Datos_Limpios[[#This Row],[Number of Complaints or Support]]/Datos_Limpios[[#This Row],[Account Length (in months)]]</f>
        <v>4</v>
      </c>
      <c r="V1512" s="4" t="str" cm="1">
        <f t="array" ref="V1512">_xlfn.IFS(H1512&lt;30,"Under 30",H1512&lt;66,"Middle Age",H1512&gt;=66,"Senior")</f>
        <v>Under 30</v>
      </c>
      <c r="W1512" s="4" t="s">
        <v>43</v>
      </c>
    </row>
    <row r="1513" spans="1:23" x14ac:dyDescent="0.3">
      <c r="A1513" s="4" t="s">
        <v>1628</v>
      </c>
      <c r="B1513" s="4" t="s">
        <v>24</v>
      </c>
      <c r="C1513" s="4">
        <v>7</v>
      </c>
      <c r="D1513" s="4">
        <v>0</v>
      </c>
      <c r="E1513" s="4" t="s">
        <v>31</v>
      </c>
      <c r="F1513" s="4" t="s">
        <v>58</v>
      </c>
      <c r="G1513" s="4" t="s">
        <v>26</v>
      </c>
      <c r="H1513" s="4">
        <v>66</v>
      </c>
      <c r="I1513" s="4" t="s">
        <v>24</v>
      </c>
      <c r="J1513" s="4">
        <v>0</v>
      </c>
      <c r="K1513" s="4" t="s">
        <v>46</v>
      </c>
      <c r="L1513" s="4" t="s">
        <v>35</v>
      </c>
      <c r="M1513" s="4">
        <v>28</v>
      </c>
      <c r="P1513" s="5">
        <v>44976</v>
      </c>
      <c r="Q1513" s="6">
        <v>29.480833530707152</v>
      </c>
      <c r="R1513" s="4">
        <v>4</v>
      </c>
      <c r="S1513" s="4" t="str" cm="1">
        <f t="array" ref="S1513">_xlfn.IFS(R1513=0,"None",R1513&lt;3,"Low",R1513&lt;6,"Medium",R1513&lt;=10,"High")</f>
        <v>Medium</v>
      </c>
      <c r="T1513" s="4" t="str" cm="1">
        <f t="array" ref="T1513">_xlfn.IFS(M1513&lt;=20,"Low",M1513&lt;=50,"Medium",M1513&lt;=90,"High")</f>
        <v>Medium</v>
      </c>
      <c r="U1513" s="7">
        <f>Datos_Limpios[[#This Row],[Number of Complaints or Support]]/Datos_Limpios[[#This Row],[Account Length (in months)]]</f>
        <v>0.5714285714285714</v>
      </c>
      <c r="V1513" s="4" t="str" cm="1">
        <f t="array" ref="V1513">_xlfn.IFS(H1513&lt;30,"Under 30",H1513&lt;66,"Middle Age",H1513&gt;=66,"Senior")</f>
        <v>Senior</v>
      </c>
      <c r="W1513" s="4" t="s">
        <v>29</v>
      </c>
    </row>
    <row r="1514" spans="1:23" x14ac:dyDescent="0.3">
      <c r="A1514" s="4" t="s">
        <v>1629</v>
      </c>
      <c r="B1514" s="4" t="s">
        <v>24</v>
      </c>
      <c r="C1514" s="4">
        <v>65</v>
      </c>
      <c r="D1514" s="4">
        <v>2</v>
      </c>
      <c r="E1514" s="4" t="s">
        <v>31</v>
      </c>
      <c r="F1514" s="4" t="s">
        <v>104</v>
      </c>
      <c r="G1514" s="4" t="s">
        <v>26</v>
      </c>
      <c r="H1514" s="4">
        <v>44</v>
      </c>
      <c r="I1514" s="4" t="s">
        <v>24</v>
      </c>
      <c r="J1514" s="4">
        <v>0</v>
      </c>
      <c r="K1514" s="4" t="s">
        <v>34</v>
      </c>
      <c r="L1514" s="4" t="s">
        <v>28</v>
      </c>
      <c r="M1514" s="4">
        <v>43</v>
      </c>
      <c r="P1514" s="5">
        <v>44009</v>
      </c>
      <c r="Q1514" s="6">
        <v>42.38766792354653</v>
      </c>
      <c r="R1514" s="4">
        <v>1</v>
      </c>
      <c r="S1514" s="4" t="str" cm="1">
        <f t="array" ref="S1514">_xlfn.IFS(R1514=0,"None",R1514&lt;3,"Low",R1514&lt;6,"Medium",R1514&lt;=10,"High")</f>
        <v>Low</v>
      </c>
      <c r="T1514" s="4" t="str" cm="1">
        <f t="array" ref="T1514">_xlfn.IFS(M1514&lt;=20,"Low",M1514&lt;=50,"Medium",M1514&lt;=90,"High")</f>
        <v>Medium</v>
      </c>
      <c r="U1514" s="7">
        <f>Datos_Limpios[[#This Row],[Number of Complaints or Support]]/Datos_Limpios[[#This Row],[Account Length (in months)]]</f>
        <v>1.5384615384615385E-2</v>
      </c>
      <c r="V1514" s="4" t="str" cm="1">
        <f t="array" ref="V1514">_xlfn.IFS(H1514&lt;30,"Under 30",H1514&lt;66,"Middle Age",H1514&gt;=66,"Senior")</f>
        <v>Middle Age</v>
      </c>
      <c r="W1514" s="4" t="s">
        <v>43</v>
      </c>
    </row>
    <row r="1515" spans="1:23" x14ac:dyDescent="0.3">
      <c r="A1515" s="4" t="s">
        <v>1630</v>
      </c>
      <c r="B1515" s="4" t="s">
        <v>24</v>
      </c>
      <c r="C1515" s="4">
        <v>55</v>
      </c>
      <c r="D1515" s="4">
        <v>1</v>
      </c>
      <c r="E1515" s="4" t="s">
        <v>24</v>
      </c>
      <c r="F1515" s="4" t="s">
        <v>79</v>
      </c>
      <c r="G1515" s="4" t="s">
        <v>33</v>
      </c>
      <c r="H1515" s="4">
        <v>73</v>
      </c>
      <c r="I1515" s="4" t="s">
        <v>24</v>
      </c>
      <c r="J1515" s="4">
        <v>0</v>
      </c>
      <c r="K1515" s="4" t="s">
        <v>46</v>
      </c>
      <c r="L1515" s="4" t="s">
        <v>35</v>
      </c>
      <c r="M1515" s="4">
        <v>65</v>
      </c>
      <c r="P1515" s="5">
        <v>43906</v>
      </c>
      <c r="Q1515" s="6">
        <v>68.481124776500778</v>
      </c>
      <c r="R1515" s="4">
        <v>10</v>
      </c>
      <c r="S1515" s="4" t="str" cm="1">
        <f t="array" ref="S1515">_xlfn.IFS(R1515=0,"None",R1515&lt;3,"Low",R1515&lt;6,"Medium",R1515&lt;=10,"High")</f>
        <v>High</v>
      </c>
      <c r="T1515" s="4" t="str" cm="1">
        <f t="array" ref="T1515">_xlfn.IFS(M1515&lt;=20,"Low",M1515&lt;=50,"Medium",M1515&lt;=90,"High")</f>
        <v>High</v>
      </c>
      <c r="U1515" s="7">
        <f>Datos_Limpios[[#This Row],[Number of Complaints or Support]]/Datos_Limpios[[#This Row],[Account Length (in months)]]</f>
        <v>0.18181818181818182</v>
      </c>
      <c r="V1515" s="4" t="str" cm="1">
        <f t="array" ref="V1515">_xlfn.IFS(H1515&lt;30,"Under 30",H1515&lt;66,"Middle Age",H1515&gt;=66,"Senior")</f>
        <v>Senior</v>
      </c>
      <c r="W1515" s="4" t="s">
        <v>43</v>
      </c>
    </row>
    <row r="1516" spans="1:23" x14ac:dyDescent="0.3">
      <c r="A1516" s="4" t="s">
        <v>1631</v>
      </c>
      <c r="B1516" s="4" t="s">
        <v>24</v>
      </c>
      <c r="C1516" s="4">
        <v>22</v>
      </c>
      <c r="D1516" s="4">
        <v>1</v>
      </c>
      <c r="E1516" s="4" t="s">
        <v>31</v>
      </c>
      <c r="F1516" s="4" t="s">
        <v>25</v>
      </c>
      <c r="G1516" s="4" t="s">
        <v>26</v>
      </c>
      <c r="H1516" s="4">
        <v>58</v>
      </c>
      <c r="I1516" s="4" t="s">
        <v>24</v>
      </c>
      <c r="J1516" s="4">
        <v>0</v>
      </c>
      <c r="K1516" s="4" t="s">
        <v>27</v>
      </c>
      <c r="L1516" s="4" t="s">
        <v>28</v>
      </c>
      <c r="M1516" s="4">
        <v>28</v>
      </c>
      <c r="P1516" s="5">
        <v>44779</v>
      </c>
      <c r="Q1516" s="6">
        <v>22.756822273234299</v>
      </c>
      <c r="R1516" s="4">
        <v>2</v>
      </c>
      <c r="S1516" s="4" t="str" cm="1">
        <f t="array" ref="S1516">_xlfn.IFS(R1516=0,"None",R1516&lt;3,"Low",R1516&lt;6,"Medium",R1516&lt;=10,"High")</f>
        <v>Low</v>
      </c>
      <c r="T1516" s="4" t="str" cm="1">
        <f t="array" ref="T1516">_xlfn.IFS(M1516&lt;=20,"Low",M1516&lt;=50,"Medium",M1516&lt;=90,"High")</f>
        <v>Medium</v>
      </c>
      <c r="U1516" s="7">
        <f>Datos_Limpios[[#This Row],[Number of Complaints or Support]]/Datos_Limpios[[#This Row],[Account Length (in months)]]</f>
        <v>9.0909090909090912E-2</v>
      </c>
      <c r="V1516" s="4" t="str" cm="1">
        <f t="array" ref="V1516">_xlfn.IFS(H1516&lt;30,"Under 30",H1516&lt;66,"Middle Age",H1516&gt;=66,"Senior")</f>
        <v>Middle Age</v>
      </c>
      <c r="W1516" s="4" t="s">
        <v>29</v>
      </c>
    </row>
    <row r="1517" spans="1:23" x14ac:dyDescent="0.3">
      <c r="A1517" s="4" t="s">
        <v>1632</v>
      </c>
      <c r="B1517" s="4" t="s">
        <v>24</v>
      </c>
      <c r="C1517" s="4">
        <v>14</v>
      </c>
      <c r="D1517" s="4">
        <v>0</v>
      </c>
      <c r="E1517" s="4" t="s">
        <v>31</v>
      </c>
      <c r="F1517" s="4" t="s">
        <v>74</v>
      </c>
      <c r="G1517" s="4" t="s">
        <v>26</v>
      </c>
      <c r="H1517" s="4">
        <v>58</v>
      </c>
      <c r="I1517" s="4" t="s">
        <v>24</v>
      </c>
      <c r="J1517" s="4">
        <v>0</v>
      </c>
      <c r="K1517" s="4" t="s">
        <v>27</v>
      </c>
      <c r="L1517" s="4" t="s">
        <v>35</v>
      </c>
      <c r="M1517" s="4">
        <v>32</v>
      </c>
      <c r="P1517" s="5">
        <v>45187</v>
      </c>
      <c r="Q1517" s="6">
        <v>28.654644873044951</v>
      </c>
      <c r="R1517" s="4">
        <v>6</v>
      </c>
      <c r="S1517" s="4" t="str" cm="1">
        <f t="array" ref="S1517">_xlfn.IFS(R1517=0,"None",R1517&lt;3,"Low",R1517&lt;6,"Medium",R1517&lt;=10,"High")</f>
        <v>High</v>
      </c>
      <c r="T1517" s="4" t="str" cm="1">
        <f t="array" ref="T1517">_xlfn.IFS(M1517&lt;=20,"Low",M1517&lt;=50,"Medium",M1517&lt;=90,"High")</f>
        <v>Medium</v>
      </c>
      <c r="U1517" s="7">
        <f>Datos_Limpios[[#This Row],[Number of Complaints or Support]]/Datos_Limpios[[#This Row],[Account Length (in months)]]</f>
        <v>0.42857142857142855</v>
      </c>
      <c r="V1517" s="4" t="str" cm="1">
        <f t="array" ref="V1517">_xlfn.IFS(H1517&lt;30,"Under 30",H1517&lt;66,"Middle Age",H1517&gt;=66,"Senior")</f>
        <v>Middle Age</v>
      </c>
      <c r="W1517" s="4" t="s">
        <v>43</v>
      </c>
    </row>
    <row r="1518" spans="1:23" x14ac:dyDescent="0.3">
      <c r="A1518" s="4" t="s">
        <v>1633</v>
      </c>
      <c r="B1518" s="4" t="s">
        <v>24</v>
      </c>
      <c r="C1518" s="4">
        <v>37</v>
      </c>
      <c r="D1518" s="4">
        <v>0</v>
      </c>
      <c r="E1518" s="4" t="s">
        <v>31</v>
      </c>
      <c r="F1518" s="4" t="s">
        <v>70</v>
      </c>
      <c r="G1518" s="4" t="s">
        <v>26</v>
      </c>
      <c r="H1518" s="4">
        <v>29</v>
      </c>
      <c r="I1518" s="4" t="s">
        <v>24</v>
      </c>
      <c r="J1518" s="4">
        <v>0</v>
      </c>
      <c r="K1518" s="4" t="s">
        <v>34</v>
      </c>
      <c r="L1518" s="4" t="s">
        <v>28</v>
      </c>
      <c r="M1518" s="4">
        <v>38</v>
      </c>
      <c r="P1518" s="5">
        <v>44975</v>
      </c>
      <c r="Q1518" s="6">
        <v>33.185216148952406</v>
      </c>
      <c r="R1518" s="4">
        <v>1</v>
      </c>
      <c r="S1518" s="4" t="str" cm="1">
        <f t="array" ref="S1518">_xlfn.IFS(R1518=0,"None",R1518&lt;3,"Low",R1518&lt;6,"Medium",R1518&lt;=10,"High")</f>
        <v>Low</v>
      </c>
      <c r="T1518" s="4" t="str" cm="1">
        <f t="array" ref="T1518">_xlfn.IFS(M1518&lt;=20,"Low",M1518&lt;=50,"Medium",M1518&lt;=90,"High")</f>
        <v>Medium</v>
      </c>
      <c r="U1518" s="7">
        <f>Datos_Limpios[[#This Row],[Number of Complaints or Support]]/Datos_Limpios[[#This Row],[Account Length (in months)]]</f>
        <v>2.7027027027027029E-2</v>
      </c>
      <c r="V1518" s="4" t="str" cm="1">
        <f t="array" ref="V1518">_xlfn.IFS(H1518&lt;30,"Under 30",H1518&lt;66,"Middle Age",H1518&gt;=66,"Senior")</f>
        <v>Under 30</v>
      </c>
      <c r="W1518" s="4" t="s">
        <v>29</v>
      </c>
    </row>
    <row r="1519" spans="1:23" x14ac:dyDescent="0.3">
      <c r="A1519" s="4" t="s">
        <v>1634</v>
      </c>
      <c r="B1519" s="4" t="s">
        <v>24</v>
      </c>
      <c r="C1519" s="4">
        <v>1</v>
      </c>
      <c r="D1519" s="4">
        <v>0</v>
      </c>
      <c r="E1519" s="4" t="s">
        <v>24</v>
      </c>
      <c r="F1519" s="4" t="s">
        <v>60</v>
      </c>
      <c r="G1519" s="4" t="s">
        <v>26</v>
      </c>
      <c r="H1519" s="4">
        <v>61</v>
      </c>
      <c r="I1519" s="4" t="s">
        <v>24</v>
      </c>
      <c r="J1519" s="4">
        <v>0</v>
      </c>
      <c r="K1519" s="4" t="s">
        <v>27</v>
      </c>
      <c r="L1519" s="4" t="s">
        <v>28</v>
      </c>
      <c r="M1519" s="4">
        <v>9</v>
      </c>
      <c r="P1519" s="5">
        <v>43839</v>
      </c>
      <c r="Q1519" s="6">
        <v>7.2592187279839262</v>
      </c>
      <c r="R1519" s="4">
        <v>5</v>
      </c>
      <c r="S1519" s="4" t="str" cm="1">
        <f t="array" ref="S1519">_xlfn.IFS(R1519=0,"None",R1519&lt;3,"Low",R1519&lt;6,"Medium",R1519&lt;=10,"High")</f>
        <v>Medium</v>
      </c>
      <c r="T1519" s="4" t="str" cm="1">
        <f t="array" ref="T1519">_xlfn.IFS(M1519&lt;=20,"Low",M1519&lt;=50,"Medium",M1519&lt;=90,"High")</f>
        <v>Low</v>
      </c>
      <c r="U1519" s="7">
        <f>Datos_Limpios[[#This Row],[Number of Complaints or Support]]/Datos_Limpios[[#This Row],[Account Length (in months)]]</f>
        <v>5</v>
      </c>
      <c r="V1519" s="4" t="str" cm="1">
        <f t="array" ref="V1519">_xlfn.IFS(H1519&lt;30,"Under 30",H1519&lt;66,"Middle Age",H1519&gt;=66,"Senior")</f>
        <v>Middle Age</v>
      </c>
      <c r="W1519" s="4" t="s">
        <v>40</v>
      </c>
    </row>
    <row r="1520" spans="1:23" x14ac:dyDescent="0.3">
      <c r="A1520" s="4" t="s">
        <v>1635</v>
      </c>
      <c r="B1520" s="4" t="s">
        <v>24</v>
      </c>
      <c r="C1520" s="4">
        <v>3</v>
      </c>
      <c r="D1520" s="4">
        <v>0</v>
      </c>
      <c r="E1520" s="4" t="s">
        <v>24</v>
      </c>
      <c r="F1520" s="4" t="s">
        <v>159</v>
      </c>
      <c r="G1520" s="4" t="s">
        <v>33</v>
      </c>
      <c r="H1520" s="4">
        <v>27</v>
      </c>
      <c r="I1520" s="4" t="s">
        <v>24</v>
      </c>
      <c r="J1520" s="4">
        <v>0</v>
      </c>
      <c r="K1520" s="4" t="s">
        <v>27</v>
      </c>
      <c r="L1520" s="4" t="s">
        <v>28</v>
      </c>
      <c r="M1520" s="4">
        <v>12</v>
      </c>
      <c r="P1520" s="5">
        <v>44514</v>
      </c>
      <c r="Q1520" s="6">
        <v>11.581394630534399</v>
      </c>
      <c r="R1520" s="4">
        <v>1</v>
      </c>
      <c r="S1520" s="4" t="str" cm="1">
        <f t="array" ref="S1520">_xlfn.IFS(R1520=0,"None",R1520&lt;3,"Low",R1520&lt;6,"Medium",R1520&lt;=10,"High")</f>
        <v>Low</v>
      </c>
      <c r="T1520" s="4" t="str" cm="1">
        <f t="array" ref="T1520">_xlfn.IFS(M1520&lt;=20,"Low",M1520&lt;=50,"Medium",M1520&lt;=90,"High")</f>
        <v>Low</v>
      </c>
      <c r="U1520" s="7">
        <f>Datos_Limpios[[#This Row],[Number of Complaints or Support]]/Datos_Limpios[[#This Row],[Account Length (in months)]]</f>
        <v>0.33333333333333331</v>
      </c>
      <c r="V1520" s="4" t="str" cm="1">
        <f t="array" ref="V1520">_xlfn.IFS(H1520&lt;30,"Under 30",H1520&lt;66,"Middle Age",H1520&gt;=66,"Senior")</f>
        <v>Under 30</v>
      </c>
      <c r="W1520" s="4" t="s">
        <v>29</v>
      </c>
    </row>
    <row r="1521" spans="1:23" x14ac:dyDescent="0.3">
      <c r="A1521" s="4" t="s">
        <v>1636</v>
      </c>
      <c r="B1521" s="4" t="s">
        <v>24</v>
      </c>
      <c r="C1521" s="4">
        <v>28</v>
      </c>
      <c r="D1521" s="4">
        <v>1</v>
      </c>
      <c r="E1521" s="4" t="s">
        <v>31</v>
      </c>
      <c r="F1521" s="4" t="s">
        <v>54</v>
      </c>
      <c r="G1521" s="4" t="s">
        <v>26</v>
      </c>
      <c r="H1521" s="4">
        <v>81</v>
      </c>
      <c r="I1521" s="4" t="s">
        <v>31</v>
      </c>
      <c r="J1521" s="4">
        <v>2</v>
      </c>
      <c r="K1521" s="4" t="s">
        <v>34</v>
      </c>
      <c r="L1521" s="4" t="s">
        <v>35</v>
      </c>
      <c r="M1521" s="4">
        <v>17</v>
      </c>
      <c r="P1521" s="5">
        <v>45272</v>
      </c>
      <c r="Q1521" s="6">
        <v>14.867059867752641</v>
      </c>
      <c r="R1521" s="4">
        <v>6</v>
      </c>
      <c r="S1521" s="4" t="str" cm="1">
        <f t="array" ref="S1521">_xlfn.IFS(R1521=0,"None",R1521&lt;3,"Low",R1521&lt;6,"Medium",R1521&lt;=10,"High")</f>
        <v>High</v>
      </c>
      <c r="T1521" s="4" t="str" cm="1">
        <f t="array" ref="T1521">_xlfn.IFS(M1521&lt;=20,"Low",M1521&lt;=50,"Medium",M1521&lt;=90,"High")</f>
        <v>Low</v>
      </c>
      <c r="U1521" s="7">
        <f>Datos_Limpios[[#This Row],[Number of Complaints or Support]]/Datos_Limpios[[#This Row],[Account Length (in months)]]</f>
        <v>0.21428571428571427</v>
      </c>
      <c r="V1521" s="4" t="str" cm="1">
        <f t="array" ref="V1521">_xlfn.IFS(H1521&lt;30,"Under 30",H1521&lt;66,"Middle Age",H1521&gt;=66,"Senior")</f>
        <v>Senior</v>
      </c>
      <c r="W1521" s="4" t="s">
        <v>43</v>
      </c>
    </row>
    <row r="1522" spans="1:23" x14ac:dyDescent="0.3">
      <c r="A1522" s="4" t="s">
        <v>1637</v>
      </c>
      <c r="B1522" s="4" t="s">
        <v>24</v>
      </c>
      <c r="C1522" s="4">
        <v>28</v>
      </c>
      <c r="D1522" s="4">
        <v>0</v>
      </c>
      <c r="E1522" s="4" t="s">
        <v>24</v>
      </c>
      <c r="F1522" s="4" t="s">
        <v>147</v>
      </c>
      <c r="G1522" s="4" t="s">
        <v>33</v>
      </c>
      <c r="H1522" s="4">
        <v>44</v>
      </c>
      <c r="I1522" s="4" t="s">
        <v>24</v>
      </c>
      <c r="J1522" s="4">
        <v>0</v>
      </c>
      <c r="K1522" s="4" t="s">
        <v>34</v>
      </c>
      <c r="L1522" s="4" t="s">
        <v>28</v>
      </c>
      <c r="M1522" s="4">
        <v>8</v>
      </c>
      <c r="P1522" s="5">
        <v>44061</v>
      </c>
      <c r="Q1522" s="6">
        <v>6.469784780826604</v>
      </c>
      <c r="R1522" s="4">
        <v>3</v>
      </c>
      <c r="S1522" s="4" t="str" cm="1">
        <f t="array" ref="S1522">_xlfn.IFS(R1522=0,"None",R1522&lt;3,"Low",R1522&lt;6,"Medium",R1522&lt;=10,"High")</f>
        <v>Medium</v>
      </c>
      <c r="T1522" s="4" t="str" cm="1">
        <f t="array" ref="T1522">_xlfn.IFS(M1522&lt;=20,"Low",M1522&lt;=50,"Medium",M1522&lt;=90,"High")</f>
        <v>Low</v>
      </c>
      <c r="U1522" s="7">
        <f>Datos_Limpios[[#This Row],[Number of Complaints or Support]]/Datos_Limpios[[#This Row],[Account Length (in months)]]</f>
        <v>0.10714285714285714</v>
      </c>
      <c r="V1522" s="4" t="str" cm="1">
        <f t="array" ref="V1522">_xlfn.IFS(H1522&lt;30,"Under 30",H1522&lt;66,"Middle Age",H1522&gt;=66,"Senior")</f>
        <v>Middle Age</v>
      </c>
      <c r="W1522" s="4" t="s">
        <v>43</v>
      </c>
    </row>
    <row r="1523" spans="1:23" x14ac:dyDescent="0.3">
      <c r="A1523" s="4" t="s">
        <v>1638</v>
      </c>
      <c r="B1523" s="4" t="s">
        <v>24</v>
      </c>
      <c r="C1523" s="4">
        <v>11</v>
      </c>
      <c r="D1523" s="4">
        <v>0</v>
      </c>
      <c r="E1523" s="4" t="s">
        <v>31</v>
      </c>
      <c r="F1523" s="4" t="s">
        <v>110</v>
      </c>
      <c r="G1523" s="4" t="s">
        <v>33</v>
      </c>
      <c r="H1523" s="4">
        <v>37</v>
      </c>
      <c r="I1523" s="4" t="s">
        <v>24</v>
      </c>
      <c r="J1523" s="4">
        <v>0</v>
      </c>
      <c r="K1523" s="4" t="s">
        <v>27</v>
      </c>
      <c r="L1523" s="4" t="s">
        <v>35</v>
      </c>
      <c r="M1523" s="4">
        <v>22</v>
      </c>
      <c r="P1523" s="5">
        <v>45187</v>
      </c>
      <c r="Q1523" s="6">
        <v>23.323599458890751</v>
      </c>
      <c r="R1523" s="4">
        <v>7</v>
      </c>
      <c r="S1523" s="4" t="str" cm="1">
        <f t="array" ref="S1523">_xlfn.IFS(R1523=0,"None",R1523&lt;3,"Low",R1523&lt;6,"Medium",R1523&lt;=10,"High")</f>
        <v>High</v>
      </c>
      <c r="T1523" s="4" t="str" cm="1">
        <f t="array" ref="T1523">_xlfn.IFS(M1523&lt;=20,"Low",M1523&lt;=50,"Medium",M1523&lt;=90,"High")</f>
        <v>Medium</v>
      </c>
      <c r="U1523" s="7">
        <f>Datos_Limpios[[#This Row],[Number of Complaints or Support]]/Datos_Limpios[[#This Row],[Account Length (in months)]]</f>
        <v>0.63636363636363635</v>
      </c>
      <c r="V1523" s="4" t="str" cm="1">
        <f t="array" ref="V1523">_xlfn.IFS(H1523&lt;30,"Under 30",H1523&lt;66,"Middle Age",H1523&gt;=66,"Senior")</f>
        <v>Middle Age</v>
      </c>
      <c r="W1523" s="4" t="s">
        <v>29</v>
      </c>
    </row>
    <row r="1524" spans="1:23" x14ac:dyDescent="0.3">
      <c r="A1524" s="4" t="s">
        <v>1639</v>
      </c>
      <c r="B1524" s="4" t="s">
        <v>24</v>
      </c>
      <c r="C1524" s="4">
        <v>72</v>
      </c>
      <c r="D1524" s="4">
        <v>2</v>
      </c>
      <c r="E1524" s="4" t="s">
        <v>24</v>
      </c>
      <c r="F1524" s="4" t="s">
        <v>262</v>
      </c>
      <c r="G1524" s="4" t="s">
        <v>33</v>
      </c>
      <c r="H1524" s="4">
        <v>43</v>
      </c>
      <c r="I1524" s="4" t="s">
        <v>24</v>
      </c>
      <c r="J1524" s="4">
        <v>0</v>
      </c>
      <c r="K1524" s="4" t="s">
        <v>27</v>
      </c>
      <c r="L1524" s="4" t="s">
        <v>35</v>
      </c>
      <c r="M1524" s="4">
        <v>57</v>
      </c>
      <c r="P1524" s="5">
        <v>43970</v>
      </c>
      <c r="Q1524" s="6">
        <v>45.734997628927857</v>
      </c>
      <c r="R1524" s="4">
        <v>4</v>
      </c>
      <c r="S1524" s="4" t="str" cm="1">
        <f t="array" ref="S1524">_xlfn.IFS(R1524=0,"None",R1524&lt;3,"Low",R1524&lt;6,"Medium",R1524&lt;=10,"High")</f>
        <v>Medium</v>
      </c>
      <c r="T1524" s="4" t="str" cm="1">
        <f t="array" ref="T1524">_xlfn.IFS(M1524&lt;=20,"Low",M1524&lt;=50,"Medium",M1524&lt;=90,"High")</f>
        <v>High</v>
      </c>
      <c r="U1524" s="7">
        <f>Datos_Limpios[[#This Row],[Number of Complaints or Support]]/Datos_Limpios[[#This Row],[Account Length (in months)]]</f>
        <v>5.5555555555555552E-2</v>
      </c>
      <c r="V1524" s="4" t="str" cm="1">
        <f t="array" ref="V1524">_xlfn.IFS(H1524&lt;30,"Under 30",H1524&lt;66,"Middle Age",H1524&gt;=66,"Senior")</f>
        <v>Middle Age</v>
      </c>
      <c r="W1524" s="4" t="s">
        <v>29</v>
      </c>
    </row>
    <row r="1525" spans="1:23" x14ac:dyDescent="0.3">
      <c r="A1525" s="4" t="s">
        <v>1640</v>
      </c>
      <c r="B1525" s="4" t="s">
        <v>24</v>
      </c>
      <c r="C1525" s="4">
        <v>1</v>
      </c>
      <c r="D1525" s="4">
        <v>1</v>
      </c>
      <c r="E1525" s="4" t="s">
        <v>24</v>
      </c>
      <c r="F1525" s="4" t="s">
        <v>219</v>
      </c>
      <c r="G1525" s="4" t="s">
        <v>33</v>
      </c>
      <c r="H1525" s="4">
        <v>23</v>
      </c>
      <c r="I1525" s="4" t="s">
        <v>24</v>
      </c>
      <c r="J1525" s="4">
        <v>0</v>
      </c>
      <c r="K1525" s="4" t="s">
        <v>27</v>
      </c>
      <c r="L1525" s="4" t="s">
        <v>35</v>
      </c>
      <c r="M1525" s="4">
        <v>31</v>
      </c>
      <c r="P1525" s="5">
        <v>44228</v>
      </c>
      <c r="Q1525" s="6">
        <v>28.801576585812391</v>
      </c>
      <c r="R1525" s="4">
        <v>0</v>
      </c>
      <c r="S1525" s="4" t="str" cm="1">
        <f t="array" ref="S1525">_xlfn.IFS(R1525=0,"None",R1525&lt;3,"Low",R1525&lt;6,"Medium",R1525&lt;=10,"High")</f>
        <v>None</v>
      </c>
      <c r="T1525" s="4" t="str" cm="1">
        <f t="array" ref="T1525">_xlfn.IFS(M1525&lt;=20,"Low",M1525&lt;=50,"Medium",M1525&lt;=90,"High")</f>
        <v>Medium</v>
      </c>
      <c r="U1525" s="7">
        <f>Datos_Limpios[[#This Row],[Number of Complaints or Support]]/Datos_Limpios[[#This Row],[Account Length (in months)]]</f>
        <v>0</v>
      </c>
      <c r="V1525" s="4" t="str" cm="1">
        <f t="array" ref="V1525">_xlfn.IFS(H1525&lt;30,"Under 30",H1525&lt;66,"Middle Age",H1525&gt;=66,"Senior")</f>
        <v>Under 30</v>
      </c>
      <c r="W1525" s="4" t="s">
        <v>43</v>
      </c>
    </row>
    <row r="1526" spans="1:23" x14ac:dyDescent="0.3">
      <c r="A1526" s="4" t="s">
        <v>1641</v>
      </c>
      <c r="B1526" s="4" t="s">
        <v>24</v>
      </c>
      <c r="C1526" s="4">
        <v>72</v>
      </c>
      <c r="D1526" s="4">
        <v>1</v>
      </c>
      <c r="E1526" s="4" t="s">
        <v>31</v>
      </c>
      <c r="F1526" s="4" t="s">
        <v>63</v>
      </c>
      <c r="G1526" s="4" t="s">
        <v>26</v>
      </c>
      <c r="H1526" s="4">
        <v>25</v>
      </c>
      <c r="I1526" s="4" t="s">
        <v>24</v>
      </c>
      <c r="J1526" s="4">
        <v>0</v>
      </c>
      <c r="K1526" s="4" t="s">
        <v>46</v>
      </c>
      <c r="L1526" s="4" t="s">
        <v>28</v>
      </c>
      <c r="M1526" s="4">
        <v>34</v>
      </c>
      <c r="P1526" s="5">
        <v>45032</v>
      </c>
      <c r="Q1526" s="6">
        <v>32.762758915012313</v>
      </c>
      <c r="R1526" s="4">
        <v>4</v>
      </c>
      <c r="S1526" s="4" t="str" cm="1">
        <f t="array" ref="S1526">_xlfn.IFS(R1526=0,"None",R1526&lt;3,"Low",R1526&lt;6,"Medium",R1526&lt;=10,"High")</f>
        <v>Medium</v>
      </c>
      <c r="T1526" s="4" t="str" cm="1">
        <f t="array" ref="T1526">_xlfn.IFS(M1526&lt;=20,"Low",M1526&lt;=50,"Medium",M1526&lt;=90,"High")</f>
        <v>Medium</v>
      </c>
      <c r="U1526" s="7">
        <f>Datos_Limpios[[#This Row],[Number of Complaints or Support]]/Datos_Limpios[[#This Row],[Account Length (in months)]]</f>
        <v>5.5555555555555552E-2</v>
      </c>
      <c r="V1526" s="4" t="str" cm="1">
        <f t="array" ref="V1526">_xlfn.IFS(H1526&lt;30,"Under 30",H1526&lt;66,"Middle Age",H1526&gt;=66,"Senior")</f>
        <v>Under 30</v>
      </c>
      <c r="W1526" s="4" t="s">
        <v>40</v>
      </c>
    </row>
    <row r="1527" spans="1:23" x14ac:dyDescent="0.3">
      <c r="A1527" s="4" t="s">
        <v>1642</v>
      </c>
      <c r="B1527" s="4" t="s">
        <v>24</v>
      </c>
      <c r="C1527" s="4">
        <v>6</v>
      </c>
      <c r="D1527" s="4">
        <v>0</v>
      </c>
      <c r="E1527" s="4" t="s">
        <v>31</v>
      </c>
      <c r="F1527" s="4" t="s">
        <v>110</v>
      </c>
      <c r="G1527" s="4" t="s">
        <v>26</v>
      </c>
      <c r="H1527" s="4">
        <v>69</v>
      </c>
      <c r="I1527" s="4" t="s">
        <v>24</v>
      </c>
      <c r="J1527" s="4">
        <v>0</v>
      </c>
      <c r="K1527" s="4" t="s">
        <v>34</v>
      </c>
      <c r="L1527" s="4" t="s">
        <v>35</v>
      </c>
      <c r="M1527" s="4">
        <v>43</v>
      </c>
      <c r="P1527" s="5">
        <v>43945</v>
      </c>
      <c r="Q1527" s="6">
        <v>48.74846475555637</v>
      </c>
      <c r="R1527" s="4">
        <v>9</v>
      </c>
      <c r="S1527" s="4" t="str" cm="1">
        <f t="array" ref="S1527">_xlfn.IFS(R1527=0,"None",R1527&lt;3,"Low",R1527&lt;6,"Medium",R1527&lt;=10,"High")</f>
        <v>High</v>
      </c>
      <c r="T1527" s="4" t="str" cm="1">
        <f t="array" ref="T1527">_xlfn.IFS(M1527&lt;=20,"Low",M1527&lt;=50,"Medium",M1527&lt;=90,"High")</f>
        <v>Medium</v>
      </c>
      <c r="U1527" s="7">
        <f>Datos_Limpios[[#This Row],[Number of Complaints or Support]]/Datos_Limpios[[#This Row],[Account Length (in months)]]</f>
        <v>1.5</v>
      </c>
      <c r="V1527" s="4" t="str" cm="1">
        <f t="array" ref="V1527">_xlfn.IFS(H1527&lt;30,"Under 30",H1527&lt;66,"Middle Age",H1527&gt;=66,"Senior")</f>
        <v>Senior</v>
      </c>
      <c r="W1527" s="4" t="s">
        <v>29</v>
      </c>
    </row>
    <row r="1528" spans="1:23" x14ac:dyDescent="0.3">
      <c r="A1528" s="4" t="s">
        <v>1643</v>
      </c>
      <c r="B1528" s="4" t="s">
        <v>31</v>
      </c>
      <c r="C1528" s="4">
        <v>5</v>
      </c>
      <c r="D1528" s="4">
        <v>3</v>
      </c>
      <c r="E1528" s="4" t="s">
        <v>24</v>
      </c>
      <c r="F1528" s="4" t="s">
        <v>173</v>
      </c>
      <c r="G1528" s="4" t="s">
        <v>26</v>
      </c>
      <c r="H1528" s="4">
        <v>38</v>
      </c>
      <c r="I1528" s="4" t="s">
        <v>24</v>
      </c>
      <c r="J1528" s="4">
        <v>0</v>
      </c>
      <c r="K1528" s="4" t="s">
        <v>27</v>
      </c>
      <c r="L1528" s="4" t="s">
        <v>35</v>
      </c>
      <c r="M1528" s="4">
        <v>35</v>
      </c>
      <c r="N1528" s="4" t="s">
        <v>92</v>
      </c>
      <c r="O1528" s="4" t="s">
        <v>93</v>
      </c>
      <c r="P1528" s="5">
        <v>43858</v>
      </c>
      <c r="Q1528" s="6">
        <v>37.973133611506391</v>
      </c>
      <c r="R1528" s="4">
        <v>4</v>
      </c>
      <c r="S1528" s="4" t="str" cm="1">
        <f t="array" ref="S1528">_xlfn.IFS(R1528=0,"None",R1528&lt;3,"Low",R1528&lt;6,"Medium",R1528&lt;=10,"High")</f>
        <v>Medium</v>
      </c>
      <c r="T1528" s="4" t="str" cm="1">
        <f t="array" ref="T1528">_xlfn.IFS(M1528&lt;=20,"Low",M1528&lt;=50,"Medium",M1528&lt;=90,"High")</f>
        <v>Medium</v>
      </c>
      <c r="U1528" s="7">
        <f>Datos_Limpios[[#This Row],[Number of Complaints or Support]]/Datos_Limpios[[#This Row],[Account Length (in months)]]</f>
        <v>0.8</v>
      </c>
      <c r="V1528" s="4" t="str" cm="1">
        <f t="array" ref="V1528">_xlfn.IFS(H1528&lt;30,"Under 30",H1528&lt;66,"Middle Age",H1528&gt;=66,"Senior")</f>
        <v>Middle Age</v>
      </c>
      <c r="W1528" s="4" t="s">
        <v>43</v>
      </c>
    </row>
    <row r="1529" spans="1:23" x14ac:dyDescent="0.3">
      <c r="A1529" s="4" t="s">
        <v>1644</v>
      </c>
      <c r="B1529" s="4" t="s">
        <v>24</v>
      </c>
      <c r="C1529" s="4">
        <v>41</v>
      </c>
      <c r="D1529" s="4">
        <v>0</v>
      </c>
      <c r="E1529" s="4" t="s">
        <v>24</v>
      </c>
      <c r="F1529" s="4" t="s">
        <v>32</v>
      </c>
      <c r="G1529" s="4" t="s">
        <v>26</v>
      </c>
      <c r="H1529" s="4">
        <v>24</v>
      </c>
      <c r="I1529" s="4" t="s">
        <v>24</v>
      </c>
      <c r="J1529" s="4">
        <v>0</v>
      </c>
      <c r="K1529" s="4" t="s">
        <v>46</v>
      </c>
      <c r="L1529" s="4" t="s">
        <v>35</v>
      </c>
      <c r="M1529" s="4">
        <v>13</v>
      </c>
      <c r="P1529" s="5">
        <v>44648</v>
      </c>
      <c r="Q1529" s="6">
        <v>14.059902977022499</v>
      </c>
      <c r="R1529" s="4">
        <v>3</v>
      </c>
      <c r="S1529" s="4" t="str" cm="1">
        <f t="array" ref="S1529">_xlfn.IFS(R1529=0,"None",R1529&lt;3,"Low",R1529&lt;6,"Medium",R1529&lt;=10,"High")</f>
        <v>Medium</v>
      </c>
      <c r="T1529" s="4" t="str" cm="1">
        <f t="array" ref="T1529">_xlfn.IFS(M1529&lt;=20,"Low",M1529&lt;=50,"Medium",M1529&lt;=90,"High")</f>
        <v>Low</v>
      </c>
      <c r="U1529" s="7">
        <f>Datos_Limpios[[#This Row],[Number of Complaints or Support]]/Datos_Limpios[[#This Row],[Account Length (in months)]]</f>
        <v>7.3170731707317069E-2</v>
      </c>
      <c r="V1529" s="4" t="str" cm="1">
        <f t="array" ref="V1529">_xlfn.IFS(H1529&lt;30,"Under 30",H1529&lt;66,"Middle Age",H1529&gt;=66,"Senior")</f>
        <v>Under 30</v>
      </c>
      <c r="W1529" s="4" t="s">
        <v>29</v>
      </c>
    </row>
    <row r="1530" spans="1:23" x14ac:dyDescent="0.3">
      <c r="A1530" s="4" t="s">
        <v>1645</v>
      </c>
      <c r="B1530" s="4" t="s">
        <v>31</v>
      </c>
      <c r="C1530" s="4">
        <v>40</v>
      </c>
      <c r="D1530" s="4">
        <v>1</v>
      </c>
      <c r="E1530" s="4" t="s">
        <v>31</v>
      </c>
      <c r="F1530" s="4" t="s">
        <v>219</v>
      </c>
      <c r="G1530" s="4" t="s">
        <v>33</v>
      </c>
      <c r="H1530" s="4">
        <v>62</v>
      </c>
      <c r="I1530" s="4" t="s">
        <v>24</v>
      </c>
      <c r="J1530" s="4">
        <v>0</v>
      </c>
      <c r="K1530" s="4" t="s">
        <v>27</v>
      </c>
      <c r="L1530" s="4" t="s">
        <v>35</v>
      </c>
      <c r="M1530" s="4">
        <v>36</v>
      </c>
      <c r="N1530" s="4" t="s">
        <v>38</v>
      </c>
      <c r="O1530" s="4" t="s">
        <v>142</v>
      </c>
      <c r="P1530" s="5">
        <v>45041</v>
      </c>
      <c r="Q1530" s="6">
        <v>42.05645590809732</v>
      </c>
      <c r="R1530" s="4">
        <v>6</v>
      </c>
      <c r="S1530" s="4" t="str" cm="1">
        <f t="array" ref="S1530">_xlfn.IFS(R1530=0,"None",R1530&lt;3,"Low",R1530&lt;6,"Medium",R1530&lt;=10,"High")</f>
        <v>High</v>
      </c>
      <c r="T1530" s="4" t="str" cm="1">
        <f t="array" ref="T1530">_xlfn.IFS(M1530&lt;=20,"Low",M1530&lt;=50,"Medium",M1530&lt;=90,"High")</f>
        <v>Medium</v>
      </c>
      <c r="U1530" s="7">
        <f>Datos_Limpios[[#This Row],[Number of Complaints or Support]]/Datos_Limpios[[#This Row],[Account Length (in months)]]</f>
        <v>0.15</v>
      </c>
      <c r="V1530" s="4" t="str" cm="1">
        <f t="array" ref="V1530">_xlfn.IFS(H1530&lt;30,"Under 30",H1530&lt;66,"Middle Age",H1530&gt;=66,"Senior")</f>
        <v>Middle Age</v>
      </c>
      <c r="W1530" s="4" t="s">
        <v>43</v>
      </c>
    </row>
    <row r="1531" spans="1:23" x14ac:dyDescent="0.3">
      <c r="A1531" s="4" t="s">
        <v>1646</v>
      </c>
      <c r="B1531" s="4" t="s">
        <v>31</v>
      </c>
      <c r="C1531" s="4">
        <v>1</v>
      </c>
      <c r="D1531" s="4">
        <v>0</v>
      </c>
      <c r="E1531" s="4" t="s">
        <v>31</v>
      </c>
      <c r="F1531" s="4" t="s">
        <v>175</v>
      </c>
      <c r="G1531" s="4" t="s">
        <v>33</v>
      </c>
      <c r="H1531" s="4">
        <v>85</v>
      </c>
      <c r="I1531" s="4" t="s">
        <v>24</v>
      </c>
      <c r="J1531" s="4">
        <v>0</v>
      </c>
      <c r="K1531" s="4" t="s">
        <v>27</v>
      </c>
      <c r="L1531" s="4" t="s">
        <v>35</v>
      </c>
      <c r="M1531" s="4">
        <v>28</v>
      </c>
      <c r="N1531" s="4" t="s">
        <v>38</v>
      </c>
      <c r="O1531" s="4" t="s">
        <v>125</v>
      </c>
      <c r="P1531" s="5">
        <v>44195</v>
      </c>
      <c r="Q1531" s="6">
        <v>23.004724400311328</v>
      </c>
      <c r="R1531" s="4">
        <v>7</v>
      </c>
      <c r="S1531" s="4" t="str" cm="1">
        <f t="array" ref="S1531">_xlfn.IFS(R1531=0,"None",R1531&lt;3,"Low",R1531&lt;6,"Medium",R1531&lt;=10,"High")</f>
        <v>High</v>
      </c>
      <c r="T1531" s="4" t="str" cm="1">
        <f t="array" ref="T1531">_xlfn.IFS(M1531&lt;=20,"Low",M1531&lt;=50,"Medium",M1531&lt;=90,"High")</f>
        <v>Medium</v>
      </c>
      <c r="U1531" s="7">
        <f>Datos_Limpios[[#This Row],[Number of Complaints or Support]]/Datos_Limpios[[#This Row],[Account Length (in months)]]</f>
        <v>7</v>
      </c>
      <c r="V1531" s="4" t="str" cm="1">
        <f t="array" ref="V1531">_xlfn.IFS(H1531&lt;30,"Under 30",H1531&lt;66,"Middle Age",H1531&gt;=66,"Senior")</f>
        <v>Senior</v>
      </c>
      <c r="W1531" s="4" t="s">
        <v>29</v>
      </c>
    </row>
    <row r="1532" spans="1:23" x14ac:dyDescent="0.3">
      <c r="A1532" s="4" t="s">
        <v>1647</v>
      </c>
      <c r="B1532" s="4" t="s">
        <v>24</v>
      </c>
      <c r="C1532" s="4">
        <v>21</v>
      </c>
      <c r="D1532" s="4">
        <v>0</v>
      </c>
      <c r="E1532" s="4" t="s">
        <v>24</v>
      </c>
      <c r="F1532" s="4" t="s">
        <v>98</v>
      </c>
      <c r="G1532" s="4" t="s">
        <v>33</v>
      </c>
      <c r="H1532" s="4">
        <v>36</v>
      </c>
      <c r="I1532" s="4" t="s">
        <v>24</v>
      </c>
      <c r="J1532" s="4">
        <v>0</v>
      </c>
      <c r="K1532" s="4" t="s">
        <v>34</v>
      </c>
      <c r="L1532" s="4" t="s">
        <v>28</v>
      </c>
      <c r="M1532" s="4">
        <v>8</v>
      </c>
      <c r="P1532" s="5">
        <v>45091</v>
      </c>
      <c r="Q1532" s="6">
        <v>6.7239721281370173</v>
      </c>
      <c r="R1532" s="4">
        <v>7</v>
      </c>
      <c r="S1532" s="4" t="str" cm="1">
        <f t="array" ref="S1532">_xlfn.IFS(R1532=0,"None",R1532&lt;3,"Low",R1532&lt;6,"Medium",R1532&lt;=10,"High")</f>
        <v>High</v>
      </c>
      <c r="T1532" s="4" t="str" cm="1">
        <f t="array" ref="T1532">_xlfn.IFS(M1532&lt;=20,"Low",M1532&lt;=50,"Medium",M1532&lt;=90,"High")</f>
        <v>Low</v>
      </c>
      <c r="U1532" s="7">
        <f>Datos_Limpios[[#This Row],[Number of Complaints or Support]]/Datos_Limpios[[#This Row],[Account Length (in months)]]</f>
        <v>0.33333333333333331</v>
      </c>
      <c r="V1532" s="4" t="str" cm="1">
        <f t="array" ref="V1532">_xlfn.IFS(H1532&lt;30,"Under 30",H1532&lt;66,"Middle Age",H1532&gt;=66,"Senior")</f>
        <v>Middle Age</v>
      </c>
      <c r="W1532" s="4" t="s">
        <v>29</v>
      </c>
    </row>
    <row r="1533" spans="1:23" x14ac:dyDescent="0.3">
      <c r="A1533" s="4" t="s">
        <v>1648</v>
      </c>
      <c r="B1533" s="4" t="s">
        <v>24</v>
      </c>
      <c r="C1533" s="4">
        <v>21</v>
      </c>
      <c r="D1533" s="4">
        <v>0</v>
      </c>
      <c r="E1533" s="4" t="s">
        <v>31</v>
      </c>
      <c r="F1533" s="4" t="s">
        <v>120</v>
      </c>
      <c r="G1533" s="4" t="s">
        <v>26</v>
      </c>
      <c r="H1533" s="4">
        <v>71</v>
      </c>
      <c r="I1533" s="4" t="s">
        <v>24</v>
      </c>
      <c r="J1533" s="4">
        <v>0</v>
      </c>
      <c r="K1533" s="4" t="s">
        <v>34</v>
      </c>
      <c r="L1533" s="4" t="s">
        <v>35</v>
      </c>
      <c r="M1533" s="4">
        <v>53</v>
      </c>
      <c r="P1533" s="5">
        <v>44144</v>
      </c>
      <c r="Q1533" s="6">
        <v>55.571995325809112</v>
      </c>
      <c r="R1533" s="4">
        <v>0</v>
      </c>
      <c r="S1533" s="4" t="str" cm="1">
        <f t="array" ref="S1533">_xlfn.IFS(R1533=0,"None",R1533&lt;3,"Low",R1533&lt;6,"Medium",R1533&lt;=10,"High")</f>
        <v>None</v>
      </c>
      <c r="T1533" s="4" t="str" cm="1">
        <f t="array" ref="T1533">_xlfn.IFS(M1533&lt;=20,"Low",M1533&lt;=50,"Medium",M1533&lt;=90,"High")</f>
        <v>High</v>
      </c>
      <c r="U1533" s="7">
        <f>Datos_Limpios[[#This Row],[Number of Complaints or Support]]/Datos_Limpios[[#This Row],[Account Length (in months)]]</f>
        <v>0</v>
      </c>
      <c r="V1533" s="4" t="str" cm="1">
        <f t="array" ref="V1533">_xlfn.IFS(H1533&lt;30,"Under 30",H1533&lt;66,"Middle Age",H1533&gt;=66,"Senior")</f>
        <v>Senior</v>
      </c>
      <c r="W1533" s="4" t="s">
        <v>29</v>
      </c>
    </row>
    <row r="1534" spans="1:23" x14ac:dyDescent="0.3">
      <c r="A1534" s="4" t="s">
        <v>1649</v>
      </c>
      <c r="B1534" s="4" t="s">
        <v>31</v>
      </c>
      <c r="C1534" s="4">
        <v>5</v>
      </c>
      <c r="D1534" s="4">
        <v>2</v>
      </c>
      <c r="E1534" s="4" t="s">
        <v>31</v>
      </c>
      <c r="F1534" s="4" t="s">
        <v>54</v>
      </c>
      <c r="G1534" s="4" t="s">
        <v>33</v>
      </c>
      <c r="H1534" s="4">
        <v>78</v>
      </c>
      <c r="I1534" s="4" t="s">
        <v>24</v>
      </c>
      <c r="J1534" s="4">
        <v>0</v>
      </c>
      <c r="K1534" s="4" t="s">
        <v>27</v>
      </c>
      <c r="L1534" s="4" t="s">
        <v>35</v>
      </c>
      <c r="M1534" s="4">
        <v>22</v>
      </c>
      <c r="N1534" s="4" t="s">
        <v>66</v>
      </c>
      <c r="O1534" s="4" t="s">
        <v>122</v>
      </c>
      <c r="P1534" s="5">
        <v>44173</v>
      </c>
      <c r="Q1534" s="6">
        <v>20.956401488760658</v>
      </c>
      <c r="R1534" s="4">
        <v>10</v>
      </c>
      <c r="S1534" s="4" t="str" cm="1">
        <f t="array" ref="S1534">_xlfn.IFS(R1534=0,"None",R1534&lt;3,"Low",R1534&lt;6,"Medium",R1534&lt;=10,"High")</f>
        <v>High</v>
      </c>
      <c r="T1534" s="4" t="str" cm="1">
        <f t="array" ref="T1534">_xlfn.IFS(M1534&lt;=20,"Low",M1534&lt;=50,"Medium",M1534&lt;=90,"High")</f>
        <v>Medium</v>
      </c>
      <c r="U1534" s="7">
        <f>Datos_Limpios[[#This Row],[Number of Complaints or Support]]/Datos_Limpios[[#This Row],[Account Length (in months)]]</f>
        <v>2</v>
      </c>
      <c r="V1534" s="4" t="str" cm="1">
        <f t="array" ref="V1534">_xlfn.IFS(H1534&lt;30,"Under 30",H1534&lt;66,"Middle Age",H1534&gt;=66,"Senior")</f>
        <v>Senior</v>
      </c>
      <c r="W1534" s="4" t="s">
        <v>43</v>
      </c>
    </row>
    <row r="1535" spans="1:23" x14ac:dyDescent="0.3">
      <c r="A1535" s="4" t="s">
        <v>1650</v>
      </c>
      <c r="B1535" s="4" t="s">
        <v>31</v>
      </c>
      <c r="C1535" s="4">
        <v>3</v>
      </c>
      <c r="D1535" s="4">
        <v>1</v>
      </c>
      <c r="E1535" s="4" t="s">
        <v>31</v>
      </c>
      <c r="F1535" s="4" t="s">
        <v>63</v>
      </c>
      <c r="G1535" s="4" t="s">
        <v>33</v>
      </c>
      <c r="H1535" s="4">
        <v>32</v>
      </c>
      <c r="I1535" s="4" t="s">
        <v>24</v>
      </c>
      <c r="J1535" s="4">
        <v>0</v>
      </c>
      <c r="K1535" s="4" t="s">
        <v>27</v>
      </c>
      <c r="L1535" s="4" t="s">
        <v>35</v>
      </c>
      <c r="M1535" s="4">
        <v>43</v>
      </c>
      <c r="N1535" s="4" t="s">
        <v>38</v>
      </c>
      <c r="O1535" s="4" t="s">
        <v>225</v>
      </c>
      <c r="P1535" s="5">
        <v>44966</v>
      </c>
      <c r="Q1535" s="6">
        <v>40.223437846755957</v>
      </c>
      <c r="R1535" s="4">
        <v>4</v>
      </c>
      <c r="S1535" s="4" t="str" cm="1">
        <f t="array" ref="S1535">_xlfn.IFS(R1535=0,"None",R1535&lt;3,"Low",R1535&lt;6,"Medium",R1535&lt;=10,"High")</f>
        <v>Medium</v>
      </c>
      <c r="T1535" s="4" t="str" cm="1">
        <f t="array" ref="T1535">_xlfn.IFS(M1535&lt;=20,"Low",M1535&lt;=50,"Medium",M1535&lt;=90,"High")</f>
        <v>Medium</v>
      </c>
      <c r="U1535" s="7">
        <f>Datos_Limpios[[#This Row],[Number of Complaints or Support]]/Datos_Limpios[[#This Row],[Account Length (in months)]]</f>
        <v>1.3333333333333333</v>
      </c>
      <c r="V1535" s="4" t="str" cm="1">
        <f t="array" ref="V1535">_xlfn.IFS(H1535&lt;30,"Under 30",H1535&lt;66,"Middle Age",H1535&gt;=66,"Senior")</f>
        <v>Middle Age</v>
      </c>
      <c r="W1535" s="4" t="s">
        <v>40</v>
      </c>
    </row>
    <row r="1536" spans="1:23" x14ac:dyDescent="0.3">
      <c r="A1536" s="4" t="s">
        <v>1651</v>
      </c>
      <c r="B1536" s="4" t="s">
        <v>24</v>
      </c>
      <c r="C1536" s="4">
        <v>70</v>
      </c>
      <c r="D1536" s="4">
        <v>0</v>
      </c>
      <c r="E1536" s="4" t="s">
        <v>31</v>
      </c>
      <c r="F1536" s="4" t="s">
        <v>196</v>
      </c>
      <c r="G1536" s="4" t="s">
        <v>26</v>
      </c>
      <c r="H1536" s="4">
        <v>65</v>
      </c>
      <c r="I1536" s="4" t="s">
        <v>24</v>
      </c>
      <c r="J1536" s="4">
        <v>0</v>
      </c>
      <c r="K1536" s="4" t="s">
        <v>46</v>
      </c>
      <c r="L1536" s="4" t="s">
        <v>35</v>
      </c>
      <c r="M1536" s="4">
        <v>45</v>
      </c>
      <c r="P1536" s="5">
        <v>45090</v>
      </c>
      <c r="Q1536" s="6">
        <v>42.366256909620283</v>
      </c>
      <c r="R1536" s="4">
        <v>1</v>
      </c>
      <c r="S1536" s="4" t="str" cm="1">
        <f t="array" ref="S1536">_xlfn.IFS(R1536=0,"None",R1536&lt;3,"Low",R1536&lt;6,"Medium",R1536&lt;=10,"High")</f>
        <v>Low</v>
      </c>
      <c r="T1536" s="4" t="str" cm="1">
        <f t="array" ref="T1536">_xlfn.IFS(M1536&lt;=20,"Low",M1536&lt;=50,"Medium",M1536&lt;=90,"High")</f>
        <v>Medium</v>
      </c>
      <c r="U1536" s="7">
        <f>Datos_Limpios[[#This Row],[Number of Complaints or Support]]/Datos_Limpios[[#This Row],[Account Length (in months)]]</f>
        <v>1.4285714285714285E-2</v>
      </c>
      <c r="V1536" s="4" t="str" cm="1">
        <f t="array" ref="V1536">_xlfn.IFS(H1536&lt;30,"Under 30",H1536&lt;66,"Middle Age",H1536&gt;=66,"Senior")</f>
        <v>Middle Age</v>
      </c>
      <c r="W1536" s="4" t="s">
        <v>47</v>
      </c>
    </row>
    <row r="1537" spans="1:23" x14ac:dyDescent="0.3">
      <c r="A1537" s="4" t="s">
        <v>1652</v>
      </c>
      <c r="B1537" s="4" t="s">
        <v>24</v>
      </c>
      <c r="C1537" s="4">
        <v>49</v>
      </c>
      <c r="D1537" s="4">
        <v>0</v>
      </c>
      <c r="E1537" s="4" t="s">
        <v>31</v>
      </c>
      <c r="F1537" s="4" t="s">
        <v>79</v>
      </c>
      <c r="G1537" s="4" t="s">
        <v>26</v>
      </c>
      <c r="H1537" s="4">
        <v>46</v>
      </c>
      <c r="I1537" s="4" t="s">
        <v>31</v>
      </c>
      <c r="J1537" s="4">
        <v>4</v>
      </c>
      <c r="K1537" s="4" t="s">
        <v>34</v>
      </c>
      <c r="L1537" s="4" t="s">
        <v>28</v>
      </c>
      <c r="M1537" s="4">
        <v>14</v>
      </c>
      <c r="P1537" s="5">
        <v>44462</v>
      </c>
      <c r="Q1537" s="6">
        <v>11.475630339814341</v>
      </c>
      <c r="R1537" s="4">
        <v>7</v>
      </c>
      <c r="S1537" s="4" t="str" cm="1">
        <f t="array" ref="S1537">_xlfn.IFS(R1537=0,"None",R1537&lt;3,"Low",R1537&lt;6,"Medium",R1537&lt;=10,"High")</f>
        <v>High</v>
      </c>
      <c r="T1537" s="4" t="str" cm="1">
        <f t="array" ref="T1537">_xlfn.IFS(M1537&lt;=20,"Low",M1537&lt;=50,"Medium",M1537&lt;=90,"High")</f>
        <v>Low</v>
      </c>
      <c r="U1537" s="7">
        <f>Datos_Limpios[[#This Row],[Number of Complaints or Support]]/Datos_Limpios[[#This Row],[Account Length (in months)]]</f>
        <v>0.14285714285714285</v>
      </c>
      <c r="V1537" s="4" t="str" cm="1">
        <f t="array" ref="V1537">_xlfn.IFS(H1537&lt;30,"Under 30",H1537&lt;66,"Middle Age",H1537&gt;=66,"Senior")</f>
        <v>Middle Age</v>
      </c>
      <c r="W1537" s="4" t="s">
        <v>43</v>
      </c>
    </row>
    <row r="1538" spans="1:23" x14ac:dyDescent="0.3">
      <c r="A1538" s="4" t="s">
        <v>1653</v>
      </c>
      <c r="B1538" s="4" t="s">
        <v>24</v>
      </c>
      <c r="C1538" s="4">
        <v>73</v>
      </c>
      <c r="D1538" s="4">
        <v>0</v>
      </c>
      <c r="E1538" s="4" t="s">
        <v>31</v>
      </c>
      <c r="F1538" s="4" t="s">
        <v>79</v>
      </c>
      <c r="G1538" s="4" t="s">
        <v>26</v>
      </c>
      <c r="H1538" s="4">
        <v>70</v>
      </c>
      <c r="I1538" s="4" t="s">
        <v>24</v>
      </c>
      <c r="J1538" s="4">
        <v>0</v>
      </c>
      <c r="K1538" s="4" t="s">
        <v>46</v>
      </c>
      <c r="L1538" s="4" t="s">
        <v>35</v>
      </c>
      <c r="M1538" s="4">
        <v>63</v>
      </c>
      <c r="P1538" s="5">
        <v>44802</v>
      </c>
      <c r="Q1538" s="6">
        <v>60.832929677263273</v>
      </c>
      <c r="R1538" s="4">
        <v>7</v>
      </c>
      <c r="S1538" s="4" t="str" cm="1">
        <f t="array" ref="S1538">_xlfn.IFS(R1538=0,"None",R1538&lt;3,"Low",R1538&lt;6,"Medium",R1538&lt;=10,"High")</f>
        <v>High</v>
      </c>
      <c r="T1538" s="4" t="str" cm="1">
        <f t="array" ref="T1538">_xlfn.IFS(M1538&lt;=20,"Low",M1538&lt;=50,"Medium",M1538&lt;=90,"High")</f>
        <v>High</v>
      </c>
      <c r="U1538" s="7">
        <f>Datos_Limpios[[#This Row],[Number of Complaints or Support]]/Datos_Limpios[[#This Row],[Account Length (in months)]]</f>
        <v>9.5890410958904104E-2</v>
      </c>
      <c r="V1538" s="4" t="str" cm="1">
        <f t="array" ref="V1538">_xlfn.IFS(H1538&lt;30,"Under 30",H1538&lt;66,"Middle Age",H1538&gt;=66,"Senior")</f>
        <v>Senior</v>
      </c>
      <c r="W1538" s="4" t="s">
        <v>43</v>
      </c>
    </row>
    <row r="1539" spans="1:23" x14ac:dyDescent="0.3">
      <c r="A1539" s="4" t="s">
        <v>1654</v>
      </c>
      <c r="B1539" s="4" t="s">
        <v>24</v>
      </c>
      <c r="C1539" s="4">
        <v>1</v>
      </c>
      <c r="D1539" s="4">
        <v>0</v>
      </c>
      <c r="E1539" s="4" t="s">
        <v>24</v>
      </c>
      <c r="F1539" s="4" t="s">
        <v>42</v>
      </c>
      <c r="G1539" s="4" t="s">
        <v>33</v>
      </c>
      <c r="H1539" s="4">
        <v>36</v>
      </c>
      <c r="I1539" s="4" t="s">
        <v>24</v>
      </c>
      <c r="J1539" s="4">
        <v>0</v>
      </c>
      <c r="K1539" s="4" t="s">
        <v>27</v>
      </c>
      <c r="L1539" s="4" t="s">
        <v>28</v>
      </c>
      <c r="M1539" s="4">
        <v>9</v>
      </c>
      <c r="P1539" s="5">
        <v>44445</v>
      </c>
      <c r="Q1539" s="6">
        <v>9.7553189933948126</v>
      </c>
      <c r="R1539" s="4">
        <v>8</v>
      </c>
      <c r="S1539" s="4" t="str" cm="1">
        <f t="array" ref="S1539">_xlfn.IFS(R1539=0,"None",R1539&lt;3,"Low",R1539&lt;6,"Medium",R1539&lt;=10,"High")</f>
        <v>High</v>
      </c>
      <c r="T1539" s="4" t="str" cm="1">
        <f t="array" ref="T1539">_xlfn.IFS(M1539&lt;=20,"Low",M1539&lt;=50,"Medium",M1539&lt;=90,"High")</f>
        <v>Low</v>
      </c>
      <c r="U1539" s="7">
        <f>Datos_Limpios[[#This Row],[Number of Complaints or Support]]/Datos_Limpios[[#This Row],[Account Length (in months)]]</f>
        <v>8</v>
      </c>
      <c r="V1539" s="4" t="str" cm="1">
        <f t="array" ref="V1539">_xlfn.IFS(H1539&lt;30,"Under 30",H1539&lt;66,"Middle Age",H1539&gt;=66,"Senior")</f>
        <v>Middle Age</v>
      </c>
      <c r="W1539" s="4" t="s">
        <v>43</v>
      </c>
    </row>
    <row r="1540" spans="1:23" x14ac:dyDescent="0.3">
      <c r="A1540" s="4" t="s">
        <v>1655</v>
      </c>
      <c r="B1540" s="4" t="s">
        <v>24</v>
      </c>
      <c r="C1540" s="4">
        <v>1</v>
      </c>
      <c r="D1540" s="4">
        <v>0</v>
      </c>
      <c r="E1540" s="4" t="s">
        <v>24</v>
      </c>
      <c r="F1540" s="4" t="s">
        <v>173</v>
      </c>
      <c r="G1540" s="4" t="s">
        <v>33</v>
      </c>
      <c r="H1540" s="4">
        <v>34</v>
      </c>
      <c r="I1540" s="4" t="s">
        <v>24</v>
      </c>
      <c r="J1540" s="4">
        <v>0</v>
      </c>
      <c r="K1540" s="4" t="s">
        <v>27</v>
      </c>
      <c r="L1540" s="4" t="s">
        <v>35</v>
      </c>
      <c r="M1540" s="4">
        <v>11</v>
      </c>
      <c r="P1540" s="5">
        <v>44338</v>
      </c>
      <c r="Q1540" s="6">
        <v>9.3736155255332196</v>
      </c>
      <c r="R1540" s="4">
        <v>10</v>
      </c>
      <c r="S1540" s="4" t="str" cm="1">
        <f t="array" ref="S1540">_xlfn.IFS(R1540=0,"None",R1540&lt;3,"Low",R1540&lt;6,"Medium",R1540&lt;=10,"High")</f>
        <v>High</v>
      </c>
      <c r="T1540" s="4" t="str" cm="1">
        <f t="array" ref="T1540">_xlfn.IFS(M1540&lt;=20,"Low",M1540&lt;=50,"Medium",M1540&lt;=90,"High")</f>
        <v>Low</v>
      </c>
      <c r="U1540" s="7">
        <f>Datos_Limpios[[#This Row],[Number of Complaints or Support]]/Datos_Limpios[[#This Row],[Account Length (in months)]]</f>
        <v>10</v>
      </c>
      <c r="V1540" s="4" t="str" cm="1">
        <f t="array" ref="V1540">_xlfn.IFS(H1540&lt;30,"Under 30",H1540&lt;66,"Middle Age",H1540&gt;=66,"Senior")</f>
        <v>Middle Age</v>
      </c>
      <c r="W1540" s="4" t="s">
        <v>43</v>
      </c>
    </row>
    <row r="1541" spans="1:23" x14ac:dyDescent="0.3">
      <c r="A1541" s="4" t="s">
        <v>1656</v>
      </c>
      <c r="B1541" s="4" t="s">
        <v>31</v>
      </c>
      <c r="C1541" s="4">
        <v>9</v>
      </c>
      <c r="D1541" s="4">
        <v>0</v>
      </c>
      <c r="E1541" s="4" t="s">
        <v>31</v>
      </c>
      <c r="F1541" s="4" t="s">
        <v>74</v>
      </c>
      <c r="G1541" s="4" t="s">
        <v>26</v>
      </c>
      <c r="H1541" s="4">
        <v>33</v>
      </c>
      <c r="I1541" s="4" t="s">
        <v>24</v>
      </c>
      <c r="J1541" s="4">
        <v>0</v>
      </c>
      <c r="K1541" s="4" t="s">
        <v>27</v>
      </c>
      <c r="L1541" s="4" t="s">
        <v>115</v>
      </c>
      <c r="M1541" s="4">
        <v>21</v>
      </c>
      <c r="N1541" s="4" t="s">
        <v>38</v>
      </c>
      <c r="O1541" s="4" t="s">
        <v>181</v>
      </c>
      <c r="P1541" s="5">
        <v>44534</v>
      </c>
      <c r="Q1541" s="6">
        <v>23.655656499923069</v>
      </c>
      <c r="R1541" s="4">
        <v>9</v>
      </c>
      <c r="S1541" s="4" t="str" cm="1">
        <f t="array" ref="S1541">_xlfn.IFS(R1541=0,"None",R1541&lt;3,"Low",R1541&lt;6,"Medium",R1541&lt;=10,"High")</f>
        <v>High</v>
      </c>
      <c r="T1541" s="4" t="str" cm="1">
        <f t="array" ref="T1541">_xlfn.IFS(M1541&lt;=20,"Low",M1541&lt;=50,"Medium",M1541&lt;=90,"High")</f>
        <v>Medium</v>
      </c>
      <c r="U1541" s="7">
        <f>Datos_Limpios[[#This Row],[Number of Complaints or Support]]/Datos_Limpios[[#This Row],[Account Length (in months)]]</f>
        <v>1</v>
      </c>
      <c r="V1541" s="4" t="str" cm="1">
        <f t="array" ref="V1541">_xlfn.IFS(H1541&lt;30,"Under 30",H1541&lt;66,"Middle Age",H1541&gt;=66,"Senior")</f>
        <v>Middle Age</v>
      </c>
      <c r="W1541" s="4" t="s">
        <v>43</v>
      </c>
    </row>
    <row r="1542" spans="1:23" x14ac:dyDescent="0.3">
      <c r="A1542" s="4" t="s">
        <v>1657</v>
      </c>
      <c r="B1542" s="4" t="s">
        <v>24</v>
      </c>
      <c r="C1542" s="4">
        <v>41</v>
      </c>
      <c r="D1542" s="4">
        <v>0</v>
      </c>
      <c r="E1542" s="4" t="s">
        <v>31</v>
      </c>
      <c r="F1542" s="4" t="s">
        <v>37</v>
      </c>
      <c r="G1542" s="4" t="s">
        <v>26</v>
      </c>
      <c r="H1542" s="4">
        <v>21</v>
      </c>
      <c r="I1542" s="4" t="s">
        <v>31</v>
      </c>
      <c r="J1542" s="4">
        <v>4</v>
      </c>
      <c r="K1542" s="4" t="s">
        <v>27</v>
      </c>
      <c r="L1542" s="4" t="s">
        <v>35</v>
      </c>
      <c r="M1542" s="4">
        <v>32</v>
      </c>
      <c r="P1542" s="5">
        <v>43916</v>
      </c>
      <c r="Q1542" s="6">
        <v>30.490036510437118</v>
      </c>
      <c r="R1542" s="4">
        <v>8</v>
      </c>
      <c r="S1542" s="4" t="str" cm="1">
        <f t="array" ref="S1542">_xlfn.IFS(R1542=0,"None",R1542&lt;3,"Low",R1542&lt;6,"Medium",R1542&lt;=10,"High")</f>
        <v>High</v>
      </c>
      <c r="T1542" s="4" t="str" cm="1">
        <f t="array" ref="T1542">_xlfn.IFS(M1542&lt;=20,"Low",M1542&lt;=50,"Medium",M1542&lt;=90,"High")</f>
        <v>Medium</v>
      </c>
      <c r="U1542" s="7">
        <f>Datos_Limpios[[#This Row],[Number of Complaints or Support]]/Datos_Limpios[[#This Row],[Account Length (in months)]]</f>
        <v>0.1951219512195122</v>
      </c>
      <c r="V1542" s="4" t="str" cm="1">
        <f t="array" ref="V1542">_xlfn.IFS(H1542&lt;30,"Under 30",H1542&lt;66,"Middle Age",H1542&gt;=66,"Senior")</f>
        <v>Under 30</v>
      </c>
      <c r="W1542" s="4" t="s">
        <v>40</v>
      </c>
    </row>
    <row r="1543" spans="1:23" x14ac:dyDescent="0.3">
      <c r="A1543" s="4" t="s">
        <v>1658</v>
      </c>
      <c r="B1543" s="4" t="s">
        <v>24</v>
      </c>
      <c r="C1543" s="4">
        <v>72</v>
      </c>
      <c r="D1543" s="4">
        <v>0</v>
      </c>
      <c r="E1543" s="4" t="s">
        <v>31</v>
      </c>
      <c r="F1543" s="4" t="s">
        <v>264</v>
      </c>
      <c r="G1543" s="4" t="s">
        <v>33</v>
      </c>
      <c r="H1543" s="4">
        <v>45</v>
      </c>
      <c r="I1543" s="4" t="s">
        <v>31</v>
      </c>
      <c r="J1543" s="4">
        <v>6</v>
      </c>
      <c r="K1543" s="4" t="s">
        <v>46</v>
      </c>
      <c r="L1543" s="4" t="s">
        <v>35</v>
      </c>
      <c r="M1543" s="4">
        <v>44</v>
      </c>
      <c r="P1543" s="5">
        <v>45224</v>
      </c>
      <c r="Q1543" s="6">
        <v>38.823000016130777</v>
      </c>
      <c r="R1543" s="4">
        <v>6</v>
      </c>
      <c r="S1543" s="4" t="str" cm="1">
        <f t="array" ref="S1543">_xlfn.IFS(R1543=0,"None",R1543&lt;3,"Low",R1543&lt;6,"Medium",R1543&lt;=10,"High")</f>
        <v>High</v>
      </c>
      <c r="T1543" s="4" t="str" cm="1">
        <f t="array" ref="T1543">_xlfn.IFS(M1543&lt;=20,"Low",M1543&lt;=50,"Medium",M1543&lt;=90,"High")</f>
        <v>Medium</v>
      </c>
      <c r="U1543" s="7">
        <f>Datos_Limpios[[#This Row],[Number of Complaints or Support]]/Datos_Limpios[[#This Row],[Account Length (in months)]]</f>
        <v>8.3333333333333329E-2</v>
      </c>
      <c r="V1543" s="4" t="str" cm="1">
        <f t="array" ref="V1543">_xlfn.IFS(H1543&lt;30,"Under 30",H1543&lt;66,"Middle Age",H1543&gt;=66,"Senior")</f>
        <v>Middle Age</v>
      </c>
      <c r="W1543" s="4" t="s">
        <v>47</v>
      </c>
    </row>
    <row r="1544" spans="1:23" x14ac:dyDescent="0.3">
      <c r="A1544" s="4" t="s">
        <v>1659</v>
      </c>
      <c r="B1544" s="4" t="s">
        <v>24</v>
      </c>
      <c r="C1544" s="4">
        <v>68</v>
      </c>
      <c r="D1544" s="4">
        <v>0</v>
      </c>
      <c r="E1544" s="4" t="s">
        <v>31</v>
      </c>
      <c r="F1544" s="4" t="s">
        <v>264</v>
      </c>
      <c r="G1544" s="4" t="s">
        <v>33</v>
      </c>
      <c r="H1544" s="4">
        <v>34</v>
      </c>
      <c r="I1544" s="4" t="s">
        <v>31</v>
      </c>
      <c r="J1544" s="4">
        <v>2</v>
      </c>
      <c r="K1544" s="4" t="s">
        <v>34</v>
      </c>
      <c r="L1544" s="4" t="s">
        <v>28</v>
      </c>
      <c r="M1544" s="4">
        <v>39</v>
      </c>
      <c r="P1544" s="5">
        <v>44250</v>
      </c>
      <c r="Q1544" s="6">
        <v>35.959724129209427</v>
      </c>
      <c r="R1544" s="4">
        <v>6</v>
      </c>
      <c r="S1544" s="4" t="str" cm="1">
        <f t="array" ref="S1544">_xlfn.IFS(R1544=0,"None",R1544&lt;3,"Low",R1544&lt;6,"Medium",R1544&lt;=10,"High")</f>
        <v>High</v>
      </c>
      <c r="T1544" s="4" t="str" cm="1">
        <f t="array" ref="T1544">_xlfn.IFS(M1544&lt;=20,"Low",M1544&lt;=50,"Medium",M1544&lt;=90,"High")</f>
        <v>Medium</v>
      </c>
      <c r="U1544" s="7">
        <f>Datos_Limpios[[#This Row],[Number of Complaints or Support]]/Datos_Limpios[[#This Row],[Account Length (in months)]]</f>
        <v>8.8235294117647065E-2</v>
      </c>
      <c r="V1544" s="4" t="str" cm="1">
        <f t="array" ref="V1544">_xlfn.IFS(H1544&lt;30,"Under 30",H1544&lt;66,"Middle Age",H1544&gt;=66,"Senior")</f>
        <v>Middle Age</v>
      </c>
      <c r="W1544" s="4" t="s">
        <v>47</v>
      </c>
    </row>
    <row r="1545" spans="1:23" x14ac:dyDescent="0.3">
      <c r="A1545" s="4" t="s">
        <v>1660</v>
      </c>
      <c r="B1545" s="4" t="s">
        <v>24</v>
      </c>
      <c r="C1545" s="4">
        <v>72</v>
      </c>
      <c r="D1545" s="4">
        <v>2</v>
      </c>
      <c r="E1545" s="4" t="s">
        <v>31</v>
      </c>
      <c r="F1545" s="4" t="s">
        <v>102</v>
      </c>
      <c r="G1545" s="4" t="s">
        <v>26</v>
      </c>
      <c r="H1545" s="4">
        <v>85</v>
      </c>
      <c r="I1545" s="4" t="s">
        <v>24</v>
      </c>
      <c r="J1545" s="4">
        <v>0</v>
      </c>
      <c r="K1545" s="4" t="s">
        <v>46</v>
      </c>
      <c r="L1545" s="4" t="s">
        <v>35</v>
      </c>
      <c r="M1545" s="4">
        <v>44</v>
      </c>
      <c r="P1545" s="5">
        <v>44722</v>
      </c>
      <c r="Q1545" s="6">
        <v>52.589586116320262</v>
      </c>
      <c r="R1545" s="4">
        <v>9</v>
      </c>
      <c r="S1545" s="4" t="str" cm="1">
        <f t="array" ref="S1545">_xlfn.IFS(R1545=0,"None",R1545&lt;3,"Low",R1545&lt;6,"Medium",R1545&lt;=10,"High")</f>
        <v>High</v>
      </c>
      <c r="T1545" s="4" t="str" cm="1">
        <f t="array" ref="T1545">_xlfn.IFS(M1545&lt;=20,"Low",M1545&lt;=50,"Medium",M1545&lt;=90,"High")</f>
        <v>Medium</v>
      </c>
      <c r="U1545" s="7">
        <f>Datos_Limpios[[#This Row],[Number of Complaints or Support]]/Datos_Limpios[[#This Row],[Account Length (in months)]]</f>
        <v>0.125</v>
      </c>
      <c r="V1545" s="4" t="str" cm="1">
        <f t="array" ref="V1545">_xlfn.IFS(H1545&lt;30,"Under 30",H1545&lt;66,"Middle Age",H1545&gt;=66,"Senior")</f>
        <v>Senior</v>
      </c>
      <c r="W1545" s="4" t="s">
        <v>40</v>
      </c>
    </row>
    <row r="1546" spans="1:23" x14ac:dyDescent="0.3">
      <c r="A1546" s="4" t="s">
        <v>1661</v>
      </c>
      <c r="B1546" s="4" t="s">
        <v>31</v>
      </c>
      <c r="C1546" s="4">
        <v>1</v>
      </c>
      <c r="D1546" s="4">
        <v>4</v>
      </c>
      <c r="E1546" s="4" t="s">
        <v>31</v>
      </c>
      <c r="F1546" s="4" t="s">
        <v>100</v>
      </c>
      <c r="G1546" s="4" t="s">
        <v>26</v>
      </c>
      <c r="H1546" s="4">
        <v>57</v>
      </c>
      <c r="I1546" s="4" t="s">
        <v>24</v>
      </c>
      <c r="J1546" s="4">
        <v>0</v>
      </c>
      <c r="K1546" s="4" t="s">
        <v>27</v>
      </c>
      <c r="L1546" s="4" t="s">
        <v>28</v>
      </c>
      <c r="M1546" s="4">
        <v>32</v>
      </c>
      <c r="N1546" s="4" t="s">
        <v>75</v>
      </c>
      <c r="O1546" s="4" t="s">
        <v>133</v>
      </c>
      <c r="P1546" s="5">
        <v>45291</v>
      </c>
      <c r="Q1546" s="6">
        <v>32.503509335815323</v>
      </c>
      <c r="R1546" s="4">
        <v>0</v>
      </c>
      <c r="S1546" s="4" t="str" cm="1">
        <f t="array" ref="S1546">_xlfn.IFS(R1546=0,"None",R1546&lt;3,"Low",R1546&lt;6,"Medium",R1546&lt;=10,"High")</f>
        <v>None</v>
      </c>
      <c r="T1546" s="4" t="str" cm="1">
        <f t="array" ref="T1546">_xlfn.IFS(M1546&lt;=20,"Low",M1546&lt;=50,"Medium",M1546&lt;=90,"High")</f>
        <v>Medium</v>
      </c>
      <c r="U1546" s="7">
        <f>Datos_Limpios[[#This Row],[Number of Complaints or Support]]/Datos_Limpios[[#This Row],[Account Length (in months)]]</f>
        <v>0</v>
      </c>
      <c r="V1546" s="4" t="str" cm="1">
        <f t="array" ref="V1546">_xlfn.IFS(H1546&lt;30,"Under 30",H1546&lt;66,"Middle Age",H1546&gt;=66,"Senior")</f>
        <v>Middle Age</v>
      </c>
      <c r="W1546" s="4" t="s">
        <v>40</v>
      </c>
    </row>
    <row r="1547" spans="1:23" x14ac:dyDescent="0.3">
      <c r="A1547" s="4" t="s">
        <v>1662</v>
      </c>
      <c r="B1547" s="4" t="s">
        <v>24</v>
      </c>
      <c r="C1547" s="4">
        <v>34</v>
      </c>
      <c r="D1547" s="4">
        <v>0</v>
      </c>
      <c r="E1547" s="4" t="s">
        <v>31</v>
      </c>
      <c r="F1547" s="4" t="s">
        <v>63</v>
      </c>
      <c r="G1547" s="4" t="s">
        <v>26</v>
      </c>
      <c r="H1547" s="4">
        <v>38</v>
      </c>
      <c r="I1547" s="4" t="s">
        <v>24</v>
      </c>
      <c r="J1547" s="4">
        <v>0</v>
      </c>
      <c r="K1547" s="4" t="s">
        <v>27</v>
      </c>
      <c r="L1547" s="4" t="s">
        <v>35</v>
      </c>
      <c r="M1547" s="4">
        <v>57</v>
      </c>
      <c r="P1547" s="5">
        <v>44636</v>
      </c>
      <c r="Q1547" s="6">
        <v>51.216245136006933</v>
      </c>
      <c r="R1547" s="4">
        <v>10</v>
      </c>
      <c r="S1547" s="4" t="str" cm="1">
        <f t="array" ref="S1547">_xlfn.IFS(R1547=0,"None",R1547&lt;3,"Low",R1547&lt;6,"Medium",R1547&lt;=10,"High")</f>
        <v>High</v>
      </c>
      <c r="T1547" s="4" t="str" cm="1">
        <f t="array" ref="T1547">_xlfn.IFS(M1547&lt;=20,"Low",M1547&lt;=50,"Medium",M1547&lt;=90,"High")</f>
        <v>High</v>
      </c>
      <c r="U1547" s="7">
        <f>Datos_Limpios[[#This Row],[Number of Complaints or Support]]/Datos_Limpios[[#This Row],[Account Length (in months)]]</f>
        <v>0.29411764705882354</v>
      </c>
      <c r="V1547" s="4" t="str" cm="1">
        <f t="array" ref="V1547">_xlfn.IFS(H1547&lt;30,"Under 30",H1547&lt;66,"Middle Age",H1547&gt;=66,"Senior")</f>
        <v>Middle Age</v>
      </c>
      <c r="W1547" s="4" t="s">
        <v>40</v>
      </c>
    </row>
    <row r="1548" spans="1:23" x14ac:dyDescent="0.3">
      <c r="A1548" s="4" t="s">
        <v>1663</v>
      </c>
      <c r="B1548" s="4" t="s">
        <v>31</v>
      </c>
      <c r="C1548" s="4">
        <v>1</v>
      </c>
      <c r="D1548" s="4">
        <v>5</v>
      </c>
      <c r="E1548" s="4" t="s">
        <v>24</v>
      </c>
      <c r="F1548" s="4" t="s">
        <v>120</v>
      </c>
      <c r="G1548" s="4" t="s">
        <v>33</v>
      </c>
      <c r="H1548" s="4">
        <v>57</v>
      </c>
      <c r="I1548" s="4" t="s">
        <v>24</v>
      </c>
      <c r="J1548" s="4">
        <v>0</v>
      </c>
      <c r="K1548" s="4" t="s">
        <v>27</v>
      </c>
      <c r="L1548" s="4" t="s">
        <v>35</v>
      </c>
      <c r="M1548" s="4">
        <v>10</v>
      </c>
      <c r="N1548" s="4" t="s">
        <v>75</v>
      </c>
      <c r="O1548" s="4" t="s">
        <v>76</v>
      </c>
      <c r="P1548" s="5">
        <v>45271</v>
      </c>
      <c r="Q1548" s="6">
        <v>8.543661828593045</v>
      </c>
      <c r="R1548" s="4">
        <v>2</v>
      </c>
      <c r="S1548" s="4" t="str" cm="1">
        <f t="array" ref="S1548">_xlfn.IFS(R1548=0,"None",R1548&lt;3,"Low",R1548&lt;6,"Medium",R1548&lt;=10,"High")</f>
        <v>Low</v>
      </c>
      <c r="T1548" s="4" t="str" cm="1">
        <f t="array" ref="T1548">_xlfn.IFS(M1548&lt;=20,"Low",M1548&lt;=50,"Medium",M1548&lt;=90,"High")</f>
        <v>Low</v>
      </c>
      <c r="U1548" s="7">
        <f>Datos_Limpios[[#This Row],[Number of Complaints or Support]]/Datos_Limpios[[#This Row],[Account Length (in months)]]</f>
        <v>2</v>
      </c>
      <c r="V1548" s="4" t="str" cm="1">
        <f t="array" ref="V1548">_xlfn.IFS(H1548&lt;30,"Under 30",H1548&lt;66,"Middle Age",H1548&gt;=66,"Senior")</f>
        <v>Middle Age</v>
      </c>
      <c r="W1548" s="4" t="s">
        <v>29</v>
      </c>
    </row>
    <row r="1549" spans="1:23" x14ac:dyDescent="0.3">
      <c r="A1549" s="4" t="s">
        <v>1664</v>
      </c>
      <c r="B1549" s="4" t="s">
        <v>24</v>
      </c>
      <c r="C1549" s="4">
        <v>52</v>
      </c>
      <c r="D1549" s="4">
        <v>0</v>
      </c>
      <c r="E1549" s="4" t="s">
        <v>31</v>
      </c>
      <c r="F1549" s="4" t="s">
        <v>25</v>
      </c>
      <c r="G1549" s="4" t="s">
        <v>33</v>
      </c>
      <c r="H1549" s="4">
        <v>41</v>
      </c>
      <c r="I1549" s="4" t="s">
        <v>24</v>
      </c>
      <c r="J1549" s="4">
        <v>0</v>
      </c>
      <c r="K1549" s="4" t="s">
        <v>34</v>
      </c>
      <c r="L1549" s="4" t="s">
        <v>35</v>
      </c>
      <c r="M1549" s="4">
        <v>24</v>
      </c>
      <c r="P1549" s="5">
        <v>45273</v>
      </c>
      <c r="Q1549" s="6">
        <v>22.75336846175724</v>
      </c>
      <c r="R1549" s="4">
        <v>8</v>
      </c>
      <c r="S1549" s="4" t="str" cm="1">
        <f t="array" ref="S1549">_xlfn.IFS(R1549=0,"None",R1549&lt;3,"Low",R1549&lt;6,"Medium",R1549&lt;=10,"High")</f>
        <v>High</v>
      </c>
      <c r="T1549" s="4" t="str" cm="1">
        <f t="array" ref="T1549">_xlfn.IFS(M1549&lt;=20,"Low",M1549&lt;=50,"Medium",M1549&lt;=90,"High")</f>
        <v>Medium</v>
      </c>
      <c r="U1549" s="7">
        <f>Datos_Limpios[[#This Row],[Number of Complaints or Support]]/Datos_Limpios[[#This Row],[Account Length (in months)]]</f>
        <v>0.15384615384615385</v>
      </c>
      <c r="V1549" s="4" t="str" cm="1">
        <f t="array" ref="V1549">_xlfn.IFS(H1549&lt;30,"Under 30",H1549&lt;66,"Middle Age",H1549&gt;=66,"Senior")</f>
        <v>Middle Age</v>
      </c>
      <c r="W1549" s="4" t="s">
        <v>29</v>
      </c>
    </row>
    <row r="1550" spans="1:23" x14ac:dyDescent="0.3">
      <c r="A1550" s="4" t="s">
        <v>1665</v>
      </c>
      <c r="B1550" s="4" t="s">
        <v>24</v>
      </c>
      <c r="C1550" s="4">
        <v>11</v>
      </c>
      <c r="D1550" s="4">
        <v>0</v>
      </c>
      <c r="E1550" s="4" t="s">
        <v>31</v>
      </c>
      <c r="F1550" s="4" t="s">
        <v>42</v>
      </c>
      <c r="G1550" s="4" t="s">
        <v>180</v>
      </c>
      <c r="H1550" s="4">
        <v>25</v>
      </c>
      <c r="I1550" s="4" t="s">
        <v>31</v>
      </c>
      <c r="J1550" s="4">
        <v>6</v>
      </c>
      <c r="K1550" s="4" t="s">
        <v>27</v>
      </c>
      <c r="L1550" s="4" t="s">
        <v>35</v>
      </c>
      <c r="M1550" s="4">
        <v>27</v>
      </c>
      <c r="P1550" s="5">
        <v>44950</v>
      </c>
      <c r="Q1550" s="6">
        <v>21.982857075163569</v>
      </c>
      <c r="R1550" s="4">
        <v>9</v>
      </c>
      <c r="S1550" s="4" t="str" cm="1">
        <f t="array" ref="S1550">_xlfn.IFS(R1550=0,"None",R1550&lt;3,"Low",R1550&lt;6,"Medium",R1550&lt;=10,"High")</f>
        <v>High</v>
      </c>
      <c r="T1550" s="4" t="str" cm="1">
        <f t="array" ref="T1550">_xlfn.IFS(M1550&lt;=20,"Low",M1550&lt;=50,"Medium",M1550&lt;=90,"High")</f>
        <v>Medium</v>
      </c>
      <c r="U1550" s="7">
        <f>Datos_Limpios[[#This Row],[Number of Complaints or Support]]/Datos_Limpios[[#This Row],[Account Length (in months)]]</f>
        <v>0.81818181818181823</v>
      </c>
      <c r="V1550" s="4" t="str" cm="1">
        <f t="array" ref="V1550">_xlfn.IFS(H1550&lt;30,"Under 30",H1550&lt;66,"Middle Age",H1550&gt;=66,"Senior")</f>
        <v>Under 30</v>
      </c>
      <c r="W1550" s="4" t="s">
        <v>43</v>
      </c>
    </row>
    <row r="1551" spans="1:23" x14ac:dyDescent="0.3">
      <c r="A1551" s="4" t="s">
        <v>1666</v>
      </c>
      <c r="B1551" s="4" t="s">
        <v>31</v>
      </c>
      <c r="C1551" s="4">
        <v>7</v>
      </c>
      <c r="D1551" s="4">
        <v>5</v>
      </c>
      <c r="E1551" s="4" t="s">
        <v>31</v>
      </c>
      <c r="F1551" s="4" t="s">
        <v>85</v>
      </c>
      <c r="G1551" s="4" t="s">
        <v>26</v>
      </c>
      <c r="H1551" s="4">
        <v>33</v>
      </c>
      <c r="I1551" s="4" t="s">
        <v>31</v>
      </c>
      <c r="J1551" s="4">
        <v>2</v>
      </c>
      <c r="K1551" s="4" t="s">
        <v>27</v>
      </c>
      <c r="L1551" s="4" t="s">
        <v>35</v>
      </c>
      <c r="M1551" s="4">
        <v>33</v>
      </c>
      <c r="N1551" s="4" t="s">
        <v>66</v>
      </c>
      <c r="O1551" s="4" t="s">
        <v>87</v>
      </c>
      <c r="P1551" s="5">
        <v>44974</v>
      </c>
      <c r="Q1551" s="6">
        <v>28.450100627843021</v>
      </c>
      <c r="R1551" s="4">
        <v>10</v>
      </c>
      <c r="S1551" s="4" t="str" cm="1">
        <f t="array" ref="S1551">_xlfn.IFS(R1551=0,"None",R1551&lt;3,"Low",R1551&lt;6,"Medium",R1551&lt;=10,"High")</f>
        <v>High</v>
      </c>
      <c r="T1551" s="4" t="str" cm="1">
        <f t="array" ref="T1551">_xlfn.IFS(M1551&lt;=20,"Low",M1551&lt;=50,"Medium",M1551&lt;=90,"High")</f>
        <v>Medium</v>
      </c>
      <c r="U1551" s="7">
        <f>Datos_Limpios[[#This Row],[Number of Complaints or Support]]/Datos_Limpios[[#This Row],[Account Length (in months)]]</f>
        <v>1.4285714285714286</v>
      </c>
      <c r="V1551" s="4" t="str" cm="1">
        <f t="array" ref="V1551">_xlfn.IFS(H1551&lt;30,"Under 30",H1551&lt;66,"Middle Age",H1551&gt;=66,"Senior")</f>
        <v>Middle Age</v>
      </c>
      <c r="W1551" s="4" t="s">
        <v>43</v>
      </c>
    </row>
    <row r="1552" spans="1:23" x14ac:dyDescent="0.3">
      <c r="A1552" s="4" t="s">
        <v>1667</v>
      </c>
      <c r="B1552" s="4" t="s">
        <v>24</v>
      </c>
      <c r="C1552" s="4">
        <v>45</v>
      </c>
      <c r="D1552" s="4">
        <v>0</v>
      </c>
      <c r="E1552" s="4" t="s">
        <v>31</v>
      </c>
      <c r="F1552" s="4" t="s">
        <v>25</v>
      </c>
      <c r="G1552" s="4" t="s">
        <v>26</v>
      </c>
      <c r="H1552" s="4">
        <v>55</v>
      </c>
      <c r="I1552" s="4" t="s">
        <v>24</v>
      </c>
      <c r="J1552" s="4">
        <v>0</v>
      </c>
      <c r="K1552" s="4" t="s">
        <v>34</v>
      </c>
      <c r="L1552" s="4" t="s">
        <v>28</v>
      </c>
      <c r="M1552" s="4">
        <v>20</v>
      </c>
      <c r="P1552" s="5">
        <v>43856</v>
      </c>
      <c r="Q1552" s="6">
        <v>18.06941824401234</v>
      </c>
      <c r="R1552" s="4">
        <v>5</v>
      </c>
      <c r="S1552" s="4" t="str" cm="1">
        <f t="array" ref="S1552">_xlfn.IFS(R1552=0,"None",R1552&lt;3,"Low",R1552&lt;6,"Medium",R1552&lt;=10,"High")</f>
        <v>Medium</v>
      </c>
      <c r="T1552" s="4" t="str" cm="1">
        <f t="array" ref="T1552">_xlfn.IFS(M1552&lt;=20,"Low",M1552&lt;=50,"Medium",M1552&lt;=90,"High")</f>
        <v>Low</v>
      </c>
      <c r="U1552" s="7">
        <f>Datos_Limpios[[#This Row],[Number of Complaints or Support]]/Datos_Limpios[[#This Row],[Account Length (in months)]]</f>
        <v>0.1111111111111111</v>
      </c>
      <c r="V1552" s="4" t="str" cm="1">
        <f t="array" ref="V1552">_xlfn.IFS(H1552&lt;30,"Under 30",H1552&lt;66,"Middle Age",H1552&gt;=66,"Senior")</f>
        <v>Middle Age</v>
      </c>
      <c r="W1552" s="4" t="s">
        <v>29</v>
      </c>
    </row>
    <row r="1553" spans="1:23" x14ac:dyDescent="0.3">
      <c r="A1553" s="4" t="s">
        <v>1668</v>
      </c>
      <c r="B1553" s="4" t="s">
        <v>31</v>
      </c>
      <c r="C1553" s="4">
        <v>2</v>
      </c>
      <c r="D1553" s="4">
        <v>2</v>
      </c>
      <c r="E1553" s="4" t="s">
        <v>24</v>
      </c>
      <c r="F1553" s="4" t="s">
        <v>165</v>
      </c>
      <c r="G1553" s="4" t="s">
        <v>33</v>
      </c>
      <c r="H1553" s="4">
        <v>56</v>
      </c>
      <c r="I1553" s="4" t="s">
        <v>24</v>
      </c>
      <c r="J1553" s="4">
        <v>0</v>
      </c>
      <c r="K1553" s="4" t="s">
        <v>27</v>
      </c>
      <c r="L1553" s="4" t="s">
        <v>35</v>
      </c>
      <c r="M1553" s="4">
        <v>48</v>
      </c>
      <c r="N1553" s="4" t="s">
        <v>38</v>
      </c>
      <c r="O1553" s="4" t="s">
        <v>142</v>
      </c>
      <c r="P1553" s="5">
        <v>43853</v>
      </c>
      <c r="Q1553" s="6">
        <v>47.979925221737354</v>
      </c>
      <c r="R1553" s="4">
        <v>7</v>
      </c>
      <c r="S1553" s="4" t="str" cm="1">
        <f t="array" ref="S1553">_xlfn.IFS(R1553=0,"None",R1553&lt;3,"Low",R1553&lt;6,"Medium",R1553&lt;=10,"High")</f>
        <v>High</v>
      </c>
      <c r="T1553" s="4" t="str" cm="1">
        <f t="array" ref="T1553">_xlfn.IFS(M1553&lt;=20,"Low",M1553&lt;=50,"Medium",M1553&lt;=90,"High")</f>
        <v>Medium</v>
      </c>
      <c r="U1553" s="7">
        <f>Datos_Limpios[[#This Row],[Number of Complaints or Support]]/Datos_Limpios[[#This Row],[Account Length (in months)]]</f>
        <v>3.5</v>
      </c>
      <c r="V1553" s="4" t="str" cm="1">
        <f t="array" ref="V1553">_xlfn.IFS(H1553&lt;30,"Under 30",H1553&lt;66,"Middle Age",H1553&gt;=66,"Senior")</f>
        <v>Middle Age</v>
      </c>
      <c r="W1553" s="4" t="s">
        <v>40</v>
      </c>
    </row>
    <row r="1554" spans="1:23" x14ac:dyDescent="0.3">
      <c r="A1554" s="4" t="s">
        <v>1669</v>
      </c>
      <c r="B1554" s="4" t="s">
        <v>24</v>
      </c>
      <c r="C1554" s="4">
        <v>13</v>
      </c>
      <c r="D1554" s="4">
        <v>0</v>
      </c>
      <c r="E1554" s="4" t="s">
        <v>24</v>
      </c>
      <c r="F1554" s="4" t="s">
        <v>140</v>
      </c>
      <c r="G1554" s="4" t="s">
        <v>33</v>
      </c>
      <c r="H1554" s="4">
        <v>57</v>
      </c>
      <c r="I1554" s="4" t="s">
        <v>31</v>
      </c>
      <c r="J1554" s="4">
        <v>6</v>
      </c>
      <c r="K1554" s="4" t="s">
        <v>27</v>
      </c>
      <c r="L1554" s="4" t="s">
        <v>35</v>
      </c>
      <c r="M1554" s="4">
        <v>13</v>
      </c>
      <c r="P1554" s="5">
        <v>44934</v>
      </c>
      <c r="Q1554" s="6">
        <v>14.88233339999111</v>
      </c>
      <c r="R1554" s="4">
        <v>7</v>
      </c>
      <c r="S1554" s="4" t="str" cm="1">
        <f t="array" ref="S1554">_xlfn.IFS(R1554=0,"None",R1554&lt;3,"Low",R1554&lt;6,"Medium",R1554&lt;=10,"High")</f>
        <v>High</v>
      </c>
      <c r="T1554" s="4" t="str" cm="1">
        <f t="array" ref="T1554">_xlfn.IFS(M1554&lt;=20,"Low",M1554&lt;=50,"Medium",M1554&lt;=90,"High")</f>
        <v>Low</v>
      </c>
      <c r="U1554" s="7">
        <f>Datos_Limpios[[#This Row],[Number of Complaints or Support]]/Datos_Limpios[[#This Row],[Account Length (in months)]]</f>
        <v>0.53846153846153844</v>
      </c>
      <c r="V1554" s="4" t="str" cm="1">
        <f t="array" ref="V1554">_xlfn.IFS(H1554&lt;30,"Under 30",H1554&lt;66,"Middle Age",H1554&gt;=66,"Senior")</f>
        <v>Middle Age</v>
      </c>
      <c r="W1554" s="4" t="s">
        <v>40</v>
      </c>
    </row>
    <row r="1555" spans="1:23" x14ac:dyDescent="0.3">
      <c r="A1555" s="4" t="s">
        <v>1670</v>
      </c>
      <c r="B1555" s="4" t="s">
        <v>24</v>
      </c>
      <c r="C1555" s="4">
        <v>2</v>
      </c>
      <c r="D1555" s="4">
        <v>0</v>
      </c>
      <c r="E1555" s="4" t="s">
        <v>24</v>
      </c>
      <c r="F1555" s="4" t="s">
        <v>68</v>
      </c>
      <c r="G1555" s="4" t="s">
        <v>26</v>
      </c>
      <c r="H1555" s="4">
        <v>47</v>
      </c>
      <c r="I1555" s="4" t="s">
        <v>31</v>
      </c>
      <c r="J1555" s="4">
        <v>3</v>
      </c>
      <c r="K1555" s="4" t="s">
        <v>34</v>
      </c>
      <c r="L1555" s="4" t="s">
        <v>35</v>
      </c>
      <c r="M1555" s="4">
        <v>8</v>
      </c>
      <c r="P1555" s="5">
        <v>45283</v>
      </c>
      <c r="Q1555" s="6">
        <v>8.9335991717097727</v>
      </c>
      <c r="R1555" s="4">
        <v>2</v>
      </c>
      <c r="S1555" s="4" t="str" cm="1">
        <f t="array" ref="S1555">_xlfn.IFS(R1555=0,"None",R1555&lt;3,"Low",R1555&lt;6,"Medium",R1555&lt;=10,"High")</f>
        <v>Low</v>
      </c>
      <c r="T1555" s="4" t="str" cm="1">
        <f t="array" ref="T1555">_xlfn.IFS(M1555&lt;=20,"Low",M1555&lt;=50,"Medium",M1555&lt;=90,"High")</f>
        <v>Low</v>
      </c>
      <c r="U1555" s="7">
        <f>Datos_Limpios[[#This Row],[Number of Complaints or Support]]/Datos_Limpios[[#This Row],[Account Length (in months)]]</f>
        <v>1</v>
      </c>
      <c r="V1555" s="4" t="str" cm="1">
        <f t="array" ref="V1555">_xlfn.IFS(H1555&lt;30,"Under 30",H1555&lt;66,"Middle Age",H1555&gt;=66,"Senior")</f>
        <v>Middle Age</v>
      </c>
      <c r="W1555" s="4" t="s">
        <v>40</v>
      </c>
    </row>
    <row r="1556" spans="1:23" x14ac:dyDescent="0.3">
      <c r="A1556" s="4" t="s">
        <v>1671</v>
      </c>
      <c r="B1556" s="4" t="s">
        <v>24</v>
      </c>
      <c r="C1556" s="4">
        <v>34</v>
      </c>
      <c r="D1556" s="4">
        <v>2</v>
      </c>
      <c r="E1556" s="4" t="s">
        <v>31</v>
      </c>
      <c r="F1556" s="4" t="s">
        <v>60</v>
      </c>
      <c r="G1556" s="4" t="s">
        <v>26</v>
      </c>
      <c r="H1556" s="4">
        <v>39</v>
      </c>
      <c r="I1556" s="4" t="s">
        <v>24</v>
      </c>
      <c r="J1556" s="4">
        <v>0</v>
      </c>
      <c r="K1556" s="4" t="s">
        <v>34</v>
      </c>
      <c r="L1556" s="4" t="s">
        <v>35</v>
      </c>
      <c r="M1556" s="4">
        <v>41</v>
      </c>
      <c r="P1556" s="5">
        <v>44196</v>
      </c>
      <c r="Q1556" s="6">
        <v>47.157164219803832</v>
      </c>
      <c r="R1556" s="4">
        <v>10</v>
      </c>
      <c r="S1556" s="4" t="str" cm="1">
        <f t="array" ref="S1556">_xlfn.IFS(R1556=0,"None",R1556&lt;3,"Low",R1556&lt;6,"Medium",R1556&lt;=10,"High")</f>
        <v>High</v>
      </c>
      <c r="T1556" s="4" t="str" cm="1">
        <f t="array" ref="T1556">_xlfn.IFS(M1556&lt;=20,"Low",M1556&lt;=50,"Medium",M1556&lt;=90,"High")</f>
        <v>Medium</v>
      </c>
      <c r="U1556" s="7">
        <f>Datos_Limpios[[#This Row],[Number of Complaints or Support]]/Datos_Limpios[[#This Row],[Account Length (in months)]]</f>
        <v>0.29411764705882354</v>
      </c>
      <c r="V1556" s="4" t="str" cm="1">
        <f t="array" ref="V1556">_xlfn.IFS(H1556&lt;30,"Under 30",H1556&lt;66,"Middle Age",H1556&gt;=66,"Senior")</f>
        <v>Middle Age</v>
      </c>
      <c r="W1556" s="4" t="s">
        <v>40</v>
      </c>
    </row>
    <row r="1557" spans="1:23" x14ac:dyDescent="0.3">
      <c r="A1557" s="4" t="s">
        <v>1672</v>
      </c>
      <c r="B1557" s="4" t="s">
        <v>24</v>
      </c>
      <c r="C1557" s="4">
        <v>52</v>
      </c>
      <c r="D1557" s="4">
        <v>1</v>
      </c>
      <c r="E1557" s="4" t="s">
        <v>24</v>
      </c>
      <c r="F1557" s="4" t="s">
        <v>25</v>
      </c>
      <c r="G1557" s="4" t="s">
        <v>26</v>
      </c>
      <c r="H1557" s="4">
        <v>64</v>
      </c>
      <c r="I1557" s="4" t="s">
        <v>31</v>
      </c>
      <c r="J1557" s="4">
        <v>6</v>
      </c>
      <c r="K1557" s="4" t="s">
        <v>46</v>
      </c>
      <c r="L1557" s="4" t="s">
        <v>28</v>
      </c>
      <c r="M1557" s="4">
        <v>5</v>
      </c>
      <c r="P1557" s="5">
        <v>44617</v>
      </c>
      <c r="Q1557" s="6">
        <v>4.717354864155844</v>
      </c>
      <c r="R1557" s="4">
        <v>6</v>
      </c>
      <c r="S1557" s="4" t="str" cm="1">
        <f t="array" ref="S1557">_xlfn.IFS(R1557=0,"None",R1557&lt;3,"Low",R1557&lt;6,"Medium",R1557&lt;=10,"High")</f>
        <v>High</v>
      </c>
      <c r="T1557" s="4" t="str" cm="1">
        <f t="array" ref="T1557">_xlfn.IFS(M1557&lt;=20,"Low",M1557&lt;=50,"Medium",M1557&lt;=90,"High")</f>
        <v>Low</v>
      </c>
      <c r="U1557" s="7">
        <f>Datos_Limpios[[#This Row],[Number of Complaints or Support]]/Datos_Limpios[[#This Row],[Account Length (in months)]]</f>
        <v>0.11538461538461539</v>
      </c>
      <c r="V1557" s="4" t="str" cm="1">
        <f t="array" ref="V1557">_xlfn.IFS(H1557&lt;30,"Under 30",H1557&lt;66,"Middle Age",H1557&gt;=66,"Senior")</f>
        <v>Middle Age</v>
      </c>
      <c r="W1557" s="4" t="s">
        <v>29</v>
      </c>
    </row>
    <row r="1558" spans="1:23" x14ac:dyDescent="0.3">
      <c r="A1558" s="4" t="s">
        <v>1673</v>
      </c>
      <c r="B1558" s="4" t="s">
        <v>31</v>
      </c>
      <c r="C1558" s="4">
        <v>46</v>
      </c>
      <c r="D1558" s="4">
        <v>2</v>
      </c>
      <c r="E1558" s="4" t="s">
        <v>31</v>
      </c>
      <c r="F1558" s="4" t="s">
        <v>118</v>
      </c>
      <c r="G1558" s="4" t="s">
        <v>26</v>
      </c>
      <c r="H1558" s="4">
        <v>52</v>
      </c>
      <c r="I1558" s="4" t="s">
        <v>24</v>
      </c>
      <c r="J1558" s="4">
        <v>0</v>
      </c>
      <c r="K1558" s="4" t="s">
        <v>27</v>
      </c>
      <c r="L1558" s="4" t="s">
        <v>35</v>
      </c>
      <c r="M1558" s="4">
        <v>56</v>
      </c>
      <c r="N1558" s="4" t="s">
        <v>75</v>
      </c>
      <c r="O1558" s="4" t="s">
        <v>133</v>
      </c>
      <c r="P1558" s="5">
        <v>44685</v>
      </c>
      <c r="Q1558" s="6">
        <v>65.148923407773822</v>
      </c>
      <c r="R1558" s="4">
        <v>7</v>
      </c>
      <c r="S1558" s="4" t="str" cm="1">
        <f t="array" ref="S1558">_xlfn.IFS(R1558=0,"None",R1558&lt;3,"Low",R1558&lt;6,"Medium",R1558&lt;=10,"High")</f>
        <v>High</v>
      </c>
      <c r="T1558" s="4" t="str" cm="1">
        <f t="array" ref="T1558">_xlfn.IFS(M1558&lt;=20,"Low",M1558&lt;=50,"Medium",M1558&lt;=90,"High")</f>
        <v>High</v>
      </c>
      <c r="U1558" s="7">
        <f>Datos_Limpios[[#This Row],[Number of Complaints or Support]]/Datos_Limpios[[#This Row],[Account Length (in months)]]</f>
        <v>0.15217391304347827</v>
      </c>
      <c r="V1558" s="4" t="str" cm="1">
        <f t="array" ref="V1558">_xlfn.IFS(H1558&lt;30,"Under 30",H1558&lt;66,"Middle Age",H1558&gt;=66,"Senior")</f>
        <v>Middle Age</v>
      </c>
      <c r="W1558" s="4" t="s">
        <v>47</v>
      </c>
    </row>
    <row r="1559" spans="1:23" x14ac:dyDescent="0.3">
      <c r="A1559" s="4" t="s">
        <v>1674</v>
      </c>
      <c r="B1559" s="4" t="s">
        <v>31</v>
      </c>
      <c r="C1559" s="4">
        <v>70</v>
      </c>
      <c r="D1559" s="4">
        <v>2</v>
      </c>
      <c r="E1559" s="4" t="s">
        <v>31</v>
      </c>
      <c r="F1559" s="4" t="s">
        <v>106</v>
      </c>
      <c r="G1559" s="4" t="s">
        <v>26</v>
      </c>
      <c r="H1559" s="4">
        <v>33</v>
      </c>
      <c r="I1559" s="4" t="s">
        <v>24</v>
      </c>
      <c r="J1559" s="4">
        <v>0</v>
      </c>
      <c r="K1559" s="4" t="s">
        <v>34</v>
      </c>
      <c r="L1559" s="4" t="s">
        <v>28</v>
      </c>
      <c r="M1559" s="4">
        <v>73</v>
      </c>
      <c r="N1559" s="4" t="s">
        <v>66</v>
      </c>
      <c r="O1559" s="4" t="s">
        <v>317</v>
      </c>
      <c r="P1559" s="5">
        <v>44071</v>
      </c>
      <c r="Q1559" s="6">
        <v>67.144972810801534</v>
      </c>
      <c r="R1559" s="4">
        <v>10</v>
      </c>
      <c r="S1559" s="4" t="str" cm="1">
        <f t="array" ref="S1559">_xlfn.IFS(R1559=0,"None",R1559&lt;3,"Low",R1559&lt;6,"Medium",R1559&lt;=10,"High")</f>
        <v>High</v>
      </c>
      <c r="T1559" s="4" t="str" cm="1">
        <f t="array" ref="T1559">_xlfn.IFS(M1559&lt;=20,"Low",M1559&lt;=50,"Medium",M1559&lt;=90,"High")</f>
        <v>High</v>
      </c>
      <c r="U1559" s="7">
        <f>Datos_Limpios[[#This Row],[Number of Complaints or Support]]/Datos_Limpios[[#This Row],[Account Length (in months)]]</f>
        <v>0.14285714285714285</v>
      </c>
      <c r="V1559" s="4" t="str" cm="1">
        <f t="array" ref="V1559">_xlfn.IFS(H1559&lt;30,"Under 30",H1559&lt;66,"Middle Age",H1559&gt;=66,"Senior")</f>
        <v>Middle Age</v>
      </c>
      <c r="W1559" s="4" t="s">
        <v>29</v>
      </c>
    </row>
    <row r="1560" spans="1:23" x14ac:dyDescent="0.3">
      <c r="A1560" s="4" t="s">
        <v>1675</v>
      </c>
      <c r="B1560" s="4" t="s">
        <v>24</v>
      </c>
      <c r="C1560" s="4">
        <v>43</v>
      </c>
      <c r="D1560" s="4">
        <v>0</v>
      </c>
      <c r="E1560" s="4" t="s">
        <v>31</v>
      </c>
      <c r="F1560" s="4" t="s">
        <v>262</v>
      </c>
      <c r="G1560" s="4" t="s">
        <v>33</v>
      </c>
      <c r="H1560" s="4">
        <v>32</v>
      </c>
      <c r="I1560" s="4" t="s">
        <v>31</v>
      </c>
      <c r="J1560" s="4">
        <v>2</v>
      </c>
      <c r="K1560" s="4" t="s">
        <v>34</v>
      </c>
      <c r="L1560" s="4" t="s">
        <v>28</v>
      </c>
      <c r="M1560" s="4">
        <v>24</v>
      </c>
      <c r="P1560" s="5">
        <v>44875</v>
      </c>
      <c r="Q1560" s="6">
        <v>28.305675701358741</v>
      </c>
      <c r="R1560" s="4">
        <v>2</v>
      </c>
      <c r="S1560" s="4" t="str" cm="1">
        <f t="array" ref="S1560">_xlfn.IFS(R1560=0,"None",R1560&lt;3,"Low",R1560&lt;6,"Medium",R1560&lt;=10,"High")</f>
        <v>Low</v>
      </c>
      <c r="T1560" s="4" t="str" cm="1">
        <f t="array" ref="T1560">_xlfn.IFS(M1560&lt;=20,"Low",M1560&lt;=50,"Medium",M1560&lt;=90,"High")</f>
        <v>Medium</v>
      </c>
      <c r="U1560" s="7">
        <f>Datos_Limpios[[#This Row],[Number of Complaints or Support]]/Datos_Limpios[[#This Row],[Account Length (in months)]]</f>
        <v>4.6511627906976744E-2</v>
      </c>
      <c r="V1560" s="4" t="str" cm="1">
        <f t="array" ref="V1560">_xlfn.IFS(H1560&lt;30,"Under 30",H1560&lt;66,"Middle Age",H1560&gt;=66,"Senior")</f>
        <v>Middle Age</v>
      </c>
      <c r="W1560" s="4" t="s">
        <v>29</v>
      </c>
    </row>
    <row r="1561" spans="1:23" x14ac:dyDescent="0.3">
      <c r="A1561" s="4" t="s">
        <v>1676</v>
      </c>
      <c r="B1561" s="4" t="s">
        <v>24</v>
      </c>
      <c r="C1561" s="4">
        <v>27</v>
      </c>
      <c r="D1561" s="4">
        <v>1</v>
      </c>
      <c r="E1561" s="4" t="s">
        <v>31</v>
      </c>
      <c r="F1561" s="4" t="s">
        <v>165</v>
      </c>
      <c r="G1561" s="4" t="s">
        <v>26</v>
      </c>
      <c r="H1561" s="4">
        <v>22</v>
      </c>
      <c r="I1561" s="4" t="s">
        <v>24</v>
      </c>
      <c r="J1561" s="4">
        <v>0</v>
      </c>
      <c r="K1561" s="4" t="s">
        <v>34</v>
      </c>
      <c r="L1561" s="4" t="s">
        <v>28</v>
      </c>
      <c r="M1561" s="4">
        <v>46</v>
      </c>
      <c r="P1561" s="5">
        <v>44424</v>
      </c>
      <c r="Q1561" s="6">
        <v>45.043620919967928</v>
      </c>
      <c r="R1561" s="4">
        <v>6</v>
      </c>
      <c r="S1561" s="4" t="str" cm="1">
        <f t="array" ref="S1561">_xlfn.IFS(R1561=0,"None",R1561&lt;3,"Low",R1561&lt;6,"Medium",R1561&lt;=10,"High")</f>
        <v>High</v>
      </c>
      <c r="T1561" s="4" t="str" cm="1">
        <f t="array" ref="T1561">_xlfn.IFS(M1561&lt;=20,"Low",M1561&lt;=50,"Medium",M1561&lt;=90,"High")</f>
        <v>Medium</v>
      </c>
      <c r="U1561" s="7">
        <f>Datos_Limpios[[#This Row],[Number of Complaints or Support]]/Datos_Limpios[[#This Row],[Account Length (in months)]]</f>
        <v>0.22222222222222221</v>
      </c>
      <c r="V1561" s="4" t="str" cm="1">
        <f t="array" ref="V1561">_xlfn.IFS(H1561&lt;30,"Under 30",H1561&lt;66,"Middle Age",H1561&gt;=66,"Senior")</f>
        <v>Under 30</v>
      </c>
      <c r="W1561" s="4" t="s">
        <v>40</v>
      </c>
    </row>
    <row r="1562" spans="1:23" x14ac:dyDescent="0.3">
      <c r="A1562" s="4" t="s">
        <v>1677</v>
      </c>
      <c r="B1562" s="4" t="s">
        <v>24</v>
      </c>
      <c r="C1562" s="4">
        <v>9</v>
      </c>
      <c r="D1562" s="4">
        <v>0</v>
      </c>
      <c r="E1562" s="4" t="s">
        <v>31</v>
      </c>
      <c r="F1562" s="4" t="s">
        <v>104</v>
      </c>
      <c r="G1562" s="4" t="s">
        <v>33</v>
      </c>
      <c r="H1562" s="4">
        <v>75</v>
      </c>
      <c r="I1562" s="4" t="s">
        <v>24</v>
      </c>
      <c r="J1562" s="4">
        <v>0</v>
      </c>
      <c r="K1562" s="4" t="s">
        <v>46</v>
      </c>
      <c r="L1562" s="4" t="s">
        <v>28</v>
      </c>
      <c r="M1562" s="4">
        <v>30</v>
      </c>
      <c r="P1562" s="5">
        <v>44262</v>
      </c>
      <c r="Q1562" s="6">
        <v>30.671922758659161</v>
      </c>
      <c r="R1562" s="4">
        <v>0</v>
      </c>
      <c r="S1562" s="4" t="str" cm="1">
        <f t="array" ref="S1562">_xlfn.IFS(R1562=0,"None",R1562&lt;3,"Low",R1562&lt;6,"Medium",R1562&lt;=10,"High")</f>
        <v>None</v>
      </c>
      <c r="T1562" s="4" t="str" cm="1">
        <f t="array" ref="T1562">_xlfn.IFS(M1562&lt;=20,"Low",M1562&lt;=50,"Medium",M1562&lt;=90,"High")</f>
        <v>Medium</v>
      </c>
      <c r="U1562" s="7">
        <f>Datos_Limpios[[#This Row],[Number of Complaints or Support]]/Datos_Limpios[[#This Row],[Account Length (in months)]]</f>
        <v>0</v>
      </c>
      <c r="V1562" s="4" t="str" cm="1">
        <f t="array" ref="V1562">_xlfn.IFS(H1562&lt;30,"Under 30",H1562&lt;66,"Middle Age",H1562&gt;=66,"Senior")</f>
        <v>Senior</v>
      </c>
      <c r="W1562" s="4" t="s">
        <v>43</v>
      </c>
    </row>
    <row r="1563" spans="1:23" x14ac:dyDescent="0.3">
      <c r="A1563" s="4" t="s">
        <v>1678</v>
      </c>
      <c r="B1563" s="4" t="s">
        <v>24</v>
      </c>
      <c r="C1563" s="4">
        <v>66</v>
      </c>
      <c r="D1563" s="4">
        <v>0</v>
      </c>
      <c r="E1563" s="4" t="s">
        <v>31</v>
      </c>
      <c r="F1563" s="4" t="s">
        <v>173</v>
      </c>
      <c r="G1563" s="4" t="s">
        <v>33</v>
      </c>
      <c r="H1563" s="4">
        <v>27</v>
      </c>
      <c r="I1563" s="4" t="s">
        <v>31</v>
      </c>
      <c r="J1563" s="4">
        <v>3</v>
      </c>
      <c r="K1563" s="4" t="s">
        <v>46</v>
      </c>
      <c r="L1563" s="4" t="s">
        <v>35</v>
      </c>
      <c r="M1563" s="4">
        <v>37</v>
      </c>
      <c r="P1563" s="5">
        <v>43946</v>
      </c>
      <c r="Q1563" s="6">
        <v>37.700459051880848</v>
      </c>
      <c r="R1563" s="4">
        <v>2</v>
      </c>
      <c r="S1563" s="4" t="str" cm="1">
        <f t="array" ref="S1563">_xlfn.IFS(R1563=0,"None",R1563&lt;3,"Low",R1563&lt;6,"Medium",R1563&lt;=10,"High")</f>
        <v>Low</v>
      </c>
      <c r="T1563" s="4" t="str" cm="1">
        <f t="array" ref="T1563">_xlfn.IFS(M1563&lt;=20,"Low",M1563&lt;=50,"Medium",M1563&lt;=90,"High")</f>
        <v>Medium</v>
      </c>
      <c r="U1563" s="7">
        <f>Datos_Limpios[[#This Row],[Number of Complaints or Support]]/Datos_Limpios[[#This Row],[Account Length (in months)]]</f>
        <v>3.0303030303030304E-2</v>
      </c>
      <c r="V1563" s="4" t="str" cm="1">
        <f t="array" ref="V1563">_xlfn.IFS(H1563&lt;30,"Under 30",H1563&lt;66,"Middle Age",H1563&gt;=66,"Senior")</f>
        <v>Under 30</v>
      </c>
      <c r="W1563" s="4" t="s">
        <v>43</v>
      </c>
    </row>
    <row r="1564" spans="1:23" x14ac:dyDescent="0.3">
      <c r="A1564" s="4" t="s">
        <v>1679</v>
      </c>
      <c r="B1564" s="4" t="s">
        <v>24</v>
      </c>
      <c r="C1564" s="4">
        <v>60</v>
      </c>
      <c r="D1564" s="4">
        <v>0</v>
      </c>
      <c r="E1564" s="4" t="s">
        <v>31</v>
      </c>
      <c r="F1564" s="4" t="s">
        <v>25</v>
      </c>
      <c r="G1564" s="4" t="s">
        <v>26</v>
      </c>
      <c r="H1564" s="4">
        <v>48</v>
      </c>
      <c r="I1564" s="4" t="s">
        <v>31</v>
      </c>
      <c r="J1564" s="4">
        <v>2</v>
      </c>
      <c r="K1564" s="4" t="s">
        <v>27</v>
      </c>
      <c r="L1564" s="4" t="s">
        <v>35</v>
      </c>
      <c r="M1564" s="4">
        <v>39</v>
      </c>
      <c r="P1564" s="5">
        <v>44560</v>
      </c>
      <c r="Q1564" s="6">
        <v>37.619888035044887</v>
      </c>
      <c r="R1564" s="4">
        <v>4</v>
      </c>
      <c r="S1564" s="4" t="str" cm="1">
        <f t="array" ref="S1564">_xlfn.IFS(R1564=0,"None",R1564&lt;3,"Low",R1564&lt;6,"Medium",R1564&lt;=10,"High")</f>
        <v>Medium</v>
      </c>
      <c r="T1564" s="4" t="str" cm="1">
        <f t="array" ref="T1564">_xlfn.IFS(M1564&lt;=20,"Low",M1564&lt;=50,"Medium",M1564&lt;=90,"High")</f>
        <v>Medium</v>
      </c>
      <c r="U1564" s="7">
        <f>Datos_Limpios[[#This Row],[Number of Complaints or Support]]/Datos_Limpios[[#This Row],[Account Length (in months)]]</f>
        <v>6.6666666666666666E-2</v>
      </c>
      <c r="V1564" s="4" t="str" cm="1">
        <f t="array" ref="V1564">_xlfn.IFS(H1564&lt;30,"Under 30",H1564&lt;66,"Middle Age",H1564&gt;=66,"Senior")</f>
        <v>Middle Age</v>
      </c>
      <c r="W1564" s="4" t="s">
        <v>29</v>
      </c>
    </row>
    <row r="1565" spans="1:23" x14ac:dyDescent="0.3">
      <c r="A1565" s="4" t="s">
        <v>1680</v>
      </c>
      <c r="B1565" s="4" t="s">
        <v>24</v>
      </c>
      <c r="C1565" s="4">
        <v>15</v>
      </c>
      <c r="D1565" s="4">
        <v>2</v>
      </c>
      <c r="E1565" s="4" t="s">
        <v>31</v>
      </c>
      <c r="F1565" s="4" t="s">
        <v>37</v>
      </c>
      <c r="G1565" s="4" t="s">
        <v>33</v>
      </c>
      <c r="H1565" s="4">
        <v>20</v>
      </c>
      <c r="I1565" s="4" t="s">
        <v>24</v>
      </c>
      <c r="J1565" s="4">
        <v>0</v>
      </c>
      <c r="K1565" s="4" t="s">
        <v>27</v>
      </c>
      <c r="L1565" s="4" t="s">
        <v>35</v>
      </c>
      <c r="M1565" s="4">
        <v>39</v>
      </c>
      <c r="P1565" s="5">
        <v>43847</v>
      </c>
      <c r="Q1565" s="6">
        <v>46.20898151388694</v>
      </c>
      <c r="R1565" s="4">
        <v>6</v>
      </c>
      <c r="S1565" s="4" t="str" cm="1">
        <f t="array" ref="S1565">_xlfn.IFS(R1565=0,"None",R1565&lt;3,"Low",R1565&lt;6,"Medium",R1565&lt;=10,"High")</f>
        <v>High</v>
      </c>
      <c r="T1565" s="4" t="str" cm="1">
        <f t="array" ref="T1565">_xlfn.IFS(M1565&lt;=20,"Low",M1565&lt;=50,"Medium",M1565&lt;=90,"High")</f>
        <v>Medium</v>
      </c>
      <c r="U1565" s="7">
        <f>Datos_Limpios[[#This Row],[Number of Complaints or Support]]/Datos_Limpios[[#This Row],[Account Length (in months)]]</f>
        <v>0.4</v>
      </c>
      <c r="V1565" s="4" t="str" cm="1">
        <f t="array" ref="V1565">_xlfn.IFS(H1565&lt;30,"Under 30",H1565&lt;66,"Middle Age",H1565&gt;=66,"Senior")</f>
        <v>Under 30</v>
      </c>
      <c r="W1565" s="4" t="s">
        <v>40</v>
      </c>
    </row>
    <row r="1566" spans="1:23" x14ac:dyDescent="0.3">
      <c r="A1566" s="4" t="s">
        <v>1681</v>
      </c>
      <c r="B1566" s="4" t="s">
        <v>24</v>
      </c>
      <c r="C1566" s="4">
        <v>31</v>
      </c>
      <c r="D1566" s="4">
        <v>1</v>
      </c>
      <c r="E1566" s="4" t="s">
        <v>31</v>
      </c>
      <c r="F1566" s="4" t="s">
        <v>173</v>
      </c>
      <c r="G1566" s="4" t="s">
        <v>33</v>
      </c>
      <c r="H1566" s="4">
        <v>55</v>
      </c>
      <c r="I1566" s="4" t="s">
        <v>24</v>
      </c>
      <c r="J1566" s="4">
        <v>0</v>
      </c>
      <c r="K1566" s="4" t="s">
        <v>27</v>
      </c>
      <c r="L1566" s="4" t="s">
        <v>35</v>
      </c>
      <c r="M1566" s="4">
        <v>30</v>
      </c>
      <c r="P1566" s="5">
        <v>45070</v>
      </c>
      <c r="Q1566" s="6">
        <v>35.624260991154863</v>
      </c>
      <c r="R1566" s="4">
        <v>5</v>
      </c>
      <c r="S1566" s="4" t="str" cm="1">
        <f t="array" ref="S1566">_xlfn.IFS(R1566=0,"None",R1566&lt;3,"Low",R1566&lt;6,"Medium",R1566&lt;=10,"High")</f>
        <v>Medium</v>
      </c>
      <c r="T1566" s="4" t="str" cm="1">
        <f t="array" ref="T1566">_xlfn.IFS(M1566&lt;=20,"Low",M1566&lt;=50,"Medium",M1566&lt;=90,"High")</f>
        <v>Medium</v>
      </c>
      <c r="U1566" s="7">
        <f>Datos_Limpios[[#This Row],[Number of Complaints or Support]]/Datos_Limpios[[#This Row],[Account Length (in months)]]</f>
        <v>0.16129032258064516</v>
      </c>
      <c r="V1566" s="4" t="str" cm="1">
        <f t="array" ref="V1566">_xlfn.IFS(H1566&lt;30,"Under 30",H1566&lt;66,"Middle Age",H1566&gt;=66,"Senior")</f>
        <v>Middle Age</v>
      </c>
      <c r="W1566" s="4" t="s">
        <v>43</v>
      </c>
    </row>
    <row r="1567" spans="1:23" x14ac:dyDescent="0.3">
      <c r="A1567" s="4" t="s">
        <v>1682</v>
      </c>
      <c r="B1567" s="4" t="s">
        <v>31</v>
      </c>
      <c r="C1567" s="4">
        <v>1</v>
      </c>
      <c r="D1567" s="4">
        <v>1</v>
      </c>
      <c r="E1567" s="4" t="s">
        <v>31</v>
      </c>
      <c r="F1567" s="4" t="s">
        <v>72</v>
      </c>
      <c r="G1567" s="4" t="s">
        <v>33</v>
      </c>
      <c r="H1567" s="4">
        <v>68</v>
      </c>
      <c r="I1567" s="4" t="s">
        <v>24</v>
      </c>
      <c r="J1567" s="4">
        <v>0</v>
      </c>
      <c r="K1567" s="4" t="s">
        <v>27</v>
      </c>
      <c r="L1567" s="4" t="s">
        <v>35</v>
      </c>
      <c r="M1567" s="4">
        <v>56</v>
      </c>
      <c r="N1567" s="4" t="s">
        <v>92</v>
      </c>
      <c r="O1567" s="4" t="s">
        <v>93</v>
      </c>
      <c r="P1567" s="5">
        <v>44865</v>
      </c>
      <c r="Q1567" s="6">
        <v>52.369978319257577</v>
      </c>
      <c r="R1567" s="4">
        <v>9</v>
      </c>
      <c r="S1567" s="4" t="str" cm="1">
        <f t="array" ref="S1567">_xlfn.IFS(R1567=0,"None",R1567&lt;3,"Low",R1567&lt;6,"Medium",R1567&lt;=10,"High")</f>
        <v>High</v>
      </c>
      <c r="T1567" s="4" t="str" cm="1">
        <f t="array" ref="T1567">_xlfn.IFS(M1567&lt;=20,"Low",M1567&lt;=50,"Medium",M1567&lt;=90,"High")</f>
        <v>High</v>
      </c>
      <c r="U1567" s="7">
        <f>Datos_Limpios[[#This Row],[Number of Complaints or Support]]/Datos_Limpios[[#This Row],[Account Length (in months)]]</f>
        <v>9</v>
      </c>
      <c r="V1567" s="4" t="str" cm="1">
        <f t="array" ref="V1567">_xlfn.IFS(H1567&lt;30,"Under 30",H1567&lt;66,"Middle Age",H1567&gt;=66,"Senior")</f>
        <v>Senior</v>
      </c>
      <c r="W1567" s="4" t="s">
        <v>29</v>
      </c>
    </row>
    <row r="1568" spans="1:23" x14ac:dyDescent="0.3">
      <c r="A1568" s="4" t="s">
        <v>1683</v>
      </c>
      <c r="B1568" s="4" t="s">
        <v>24</v>
      </c>
      <c r="C1568" s="4">
        <v>42</v>
      </c>
      <c r="D1568" s="4">
        <v>0</v>
      </c>
      <c r="E1568" s="4" t="s">
        <v>24</v>
      </c>
      <c r="F1568" s="4" t="s">
        <v>196</v>
      </c>
      <c r="G1568" s="4" t="s">
        <v>33</v>
      </c>
      <c r="H1568" s="4">
        <v>67</v>
      </c>
      <c r="I1568" s="4" t="s">
        <v>24</v>
      </c>
      <c r="J1568" s="4">
        <v>0</v>
      </c>
      <c r="K1568" s="4" t="s">
        <v>34</v>
      </c>
      <c r="L1568" s="4" t="s">
        <v>35</v>
      </c>
      <c r="M1568" s="4">
        <v>36</v>
      </c>
      <c r="P1568" s="5">
        <v>44233</v>
      </c>
      <c r="Q1568" s="6">
        <v>36.344146696041022</v>
      </c>
      <c r="R1568" s="4">
        <v>7</v>
      </c>
      <c r="S1568" s="4" t="str" cm="1">
        <f t="array" ref="S1568">_xlfn.IFS(R1568=0,"None",R1568&lt;3,"Low",R1568&lt;6,"Medium",R1568&lt;=10,"High")</f>
        <v>High</v>
      </c>
      <c r="T1568" s="4" t="str" cm="1">
        <f t="array" ref="T1568">_xlfn.IFS(M1568&lt;=20,"Low",M1568&lt;=50,"Medium",M1568&lt;=90,"High")</f>
        <v>Medium</v>
      </c>
      <c r="U1568" s="7">
        <f>Datos_Limpios[[#This Row],[Number of Complaints or Support]]/Datos_Limpios[[#This Row],[Account Length (in months)]]</f>
        <v>0.16666666666666666</v>
      </c>
      <c r="V1568" s="4" t="str" cm="1">
        <f t="array" ref="V1568">_xlfn.IFS(H1568&lt;30,"Under 30",H1568&lt;66,"Middle Age",H1568&gt;=66,"Senior")</f>
        <v>Senior</v>
      </c>
      <c r="W1568" s="4" t="s">
        <v>47</v>
      </c>
    </row>
    <row r="1569" spans="1:23" x14ac:dyDescent="0.3">
      <c r="A1569" s="4" t="s">
        <v>1684</v>
      </c>
      <c r="B1569" s="4" t="s">
        <v>24</v>
      </c>
      <c r="C1569" s="4">
        <v>1</v>
      </c>
      <c r="D1569" s="4">
        <v>0</v>
      </c>
      <c r="E1569" s="4" t="s">
        <v>31</v>
      </c>
      <c r="F1569" s="4" t="s">
        <v>138</v>
      </c>
      <c r="G1569" s="4" t="s">
        <v>26</v>
      </c>
      <c r="H1569" s="4">
        <v>36</v>
      </c>
      <c r="I1569" s="4" t="s">
        <v>24</v>
      </c>
      <c r="J1569" s="4">
        <v>0</v>
      </c>
      <c r="K1569" s="4" t="s">
        <v>27</v>
      </c>
      <c r="L1569" s="4" t="s">
        <v>35</v>
      </c>
      <c r="M1569" s="4">
        <v>13</v>
      </c>
      <c r="P1569" s="5">
        <v>45218</v>
      </c>
      <c r="Q1569" s="6">
        <v>15.034899336262029</v>
      </c>
      <c r="R1569" s="4">
        <v>2</v>
      </c>
      <c r="S1569" s="4" t="str" cm="1">
        <f t="array" ref="S1569">_xlfn.IFS(R1569=0,"None",R1569&lt;3,"Low",R1569&lt;6,"Medium",R1569&lt;=10,"High")</f>
        <v>Low</v>
      </c>
      <c r="T1569" s="4" t="str" cm="1">
        <f t="array" ref="T1569">_xlfn.IFS(M1569&lt;=20,"Low",M1569&lt;=50,"Medium",M1569&lt;=90,"High")</f>
        <v>Low</v>
      </c>
      <c r="U1569" s="7">
        <f>Datos_Limpios[[#This Row],[Number of Complaints or Support]]/Datos_Limpios[[#This Row],[Account Length (in months)]]</f>
        <v>2</v>
      </c>
      <c r="V1569" s="4" t="str" cm="1">
        <f t="array" ref="V1569">_xlfn.IFS(H1569&lt;30,"Under 30",H1569&lt;66,"Middle Age",H1569&gt;=66,"Senior")</f>
        <v>Middle Age</v>
      </c>
      <c r="W1569" s="4" t="s">
        <v>47</v>
      </c>
    </row>
    <row r="1570" spans="1:23" x14ac:dyDescent="0.3">
      <c r="A1570" s="4" t="s">
        <v>1685</v>
      </c>
      <c r="B1570" s="4" t="s">
        <v>24</v>
      </c>
      <c r="C1570" s="4">
        <v>23</v>
      </c>
      <c r="D1570" s="4">
        <v>0</v>
      </c>
      <c r="E1570" s="4" t="s">
        <v>24</v>
      </c>
      <c r="F1570" s="4" t="s">
        <v>32</v>
      </c>
      <c r="G1570" s="4" t="s">
        <v>33</v>
      </c>
      <c r="H1570" s="4">
        <v>67</v>
      </c>
      <c r="I1570" s="4" t="s">
        <v>24</v>
      </c>
      <c r="J1570" s="4">
        <v>0</v>
      </c>
      <c r="K1570" s="4" t="s">
        <v>34</v>
      </c>
      <c r="L1570" s="4" t="s">
        <v>35</v>
      </c>
      <c r="M1570" s="4">
        <v>9</v>
      </c>
      <c r="P1570" s="5">
        <v>43989</v>
      </c>
      <c r="Q1570" s="6">
        <v>10.47328246997656</v>
      </c>
      <c r="R1570" s="4">
        <v>5</v>
      </c>
      <c r="S1570" s="4" t="str" cm="1">
        <f t="array" ref="S1570">_xlfn.IFS(R1570=0,"None",R1570&lt;3,"Low",R1570&lt;6,"Medium",R1570&lt;=10,"High")</f>
        <v>Medium</v>
      </c>
      <c r="T1570" s="4" t="str" cm="1">
        <f t="array" ref="T1570">_xlfn.IFS(M1570&lt;=20,"Low",M1570&lt;=50,"Medium",M1570&lt;=90,"High")</f>
        <v>Low</v>
      </c>
      <c r="U1570" s="7">
        <f>Datos_Limpios[[#This Row],[Number of Complaints or Support]]/Datos_Limpios[[#This Row],[Account Length (in months)]]</f>
        <v>0.21739130434782608</v>
      </c>
      <c r="V1570" s="4" t="str" cm="1">
        <f t="array" ref="V1570">_xlfn.IFS(H1570&lt;30,"Under 30",H1570&lt;66,"Middle Age",H1570&gt;=66,"Senior")</f>
        <v>Senior</v>
      </c>
      <c r="W1570" s="4" t="s">
        <v>29</v>
      </c>
    </row>
    <row r="1571" spans="1:23" x14ac:dyDescent="0.3">
      <c r="A1571" s="4" t="s">
        <v>1686</v>
      </c>
      <c r="B1571" s="4" t="s">
        <v>31</v>
      </c>
      <c r="C1571" s="4">
        <v>1</v>
      </c>
      <c r="D1571" s="4">
        <v>1</v>
      </c>
      <c r="E1571" s="4" t="s">
        <v>24</v>
      </c>
      <c r="F1571" s="4" t="s">
        <v>45</v>
      </c>
      <c r="G1571" s="4" t="s">
        <v>26</v>
      </c>
      <c r="H1571" s="4">
        <v>29</v>
      </c>
      <c r="I1571" s="4" t="s">
        <v>24</v>
      </c>
      <c r="J1571" s="4">
        <v>0</v>
      </c>
      <c r="K1571" s="4" t="s">
        <v>27</v>
      </c>
      <c r="L1571" s="4" t="s">
        <v>35</v>
      </c>
      <c r="M1571" s="4">
        <v>37</v>
      </c>
      <c r="N1571" s="4" t="s">
        <v>38</v>
      </c>
      <c r="O1571" s="4" t="s">
        <v>225</v>
      </c>
      <c r="P1571" s="5">
        <v>44447</v>
      </c>
      <c r="Q1571" s="6">
        <v>29.639511100101441</v>
      </c>
      <c r="R1571" s="4">
        <v>9</v>
      </c>
      <c r="S1571" s="4" t="str" cm="1">
        <f t="array" ref="S1571">_xlfn.IFS(R1571=0,"None",R1571&lt;3,"Low",R1571&lt;6,"Medium",R1571&lt;=10,"High")</f>
        <v>High</v>
      </c>
      <c r="T1571" s="4" t="str" cm="1">
        <f t="array" ref="T1571">_xlfn.IFS(M1571&lt;=20,"Low",M1571&lt;=50,"Medium",M1571&lt;=90,"High")</f>
        <v>Medium</v>
      </c>
      <c r="U1571" s="7">
        <f>Datos_Limpios[[#This Row],[Number of Complaints or Support]]/Datos_Limpios[[#This Row],[Account Length (in months)]]</f>
        <v>9</v>
      </c>
      <c r="V1571" s="4" t="str" cm="1">
        <f t="array" ref="V1571">_xlfn.IFS(H1571&lt;30,"Under 30",H1571&lt;66,"Middle Age",H1571&gt;=66,"Senior")</f>
        <v>Under 30</v>
      </c>
      <c r="W1571" s="4" t="s">
        <v>47</v>
      </c>
    </row>
    <row r="1572" spans="1:23" x14ac:dyDescent="0.3">
      <c r="A1572" s="4" t="s">
        <v>1687</v>
      </c>
      <c r="B1572" s="4" t="s">
        <v>24</v>
      </c>
      <c r="C1572" s="4">
        <v>68</v>
      </c>
      <c r="D1572" s="4">
        <v>2</v>
      </c>
      <c r="E1572" s="4" t="s">
        <v>31</v>
      </c>
      <c r="F1572" s="4" t="s">
        <v>124</v>
      </c>
      <c r="G1572" s="4" t="s">
        <v>26</v>
      </c>
      <c r="H1572" s="4">
        <v>47</v>
      </c>
      <c r="I1572" s="4" t="s">
        <v>24</v>
      </c>
      <c r="J1572" s="4">
        <v>0</v>
      </c>
      <c r="K1572" s="4" t="s">
        <v>46</v>
      </c>
      <c r="L1572" s="4" t="s">
        <v>35</v>
      </c>
      <c r="M1572" s="4">
        <v>53</v>
      </c>
      <c r="P1572" s="5">
        <v>43994</v>
      </c>
      <c r="Q1572" s="6">
        <v>54.458826504840417</v>
      </c>
      <c r="R1572" s="4">
        <v>5</v>
      </c>
      <c r="S1572" s="4" t="str" cm="1">
        <f t="array" ref="S1572">_xlfn.IFS(R1572=0,"None",R1572&lt;3,"Low",R1572&lt;6,"Medium",R1572&lt;=10,"High")</f>
        <v>Medium</v>
      </c>
      <c r="T1572" s="4" t="str" cm="1">
        <f t="array" ref="T1572">_xlfn.IFS(M1572&lt;=20,"Low",M1572&lt;=50,"Medium",M1572&lt;=90,"High")</f>
        <v>High</v>
      </c>
      <c r="U1572" s="7">
        <f>Datos_Limpios[[#This Row],[Number of Complaints or Support]]/Datos_Limpios[[#This Row],[Account Length (in months)]]</f>
        <v>7.3529411764705885E-2</v>
      </c>
      <c r="V1572" s="4" t="str" cm="1">
        <f t="array" ref="V1572">_xlfn.IFS(H1572&lt;30,"Under 30",H1572&lt;66,"Middle Age",H1572&gt;=66,"Senior")</f>
        <v>Middle Age</v>
      </c>
      <c r="W1572" s="4" t="s">
        <v>43</v>
      </c>
    </row>
    <row r="1573" spans="1:23" x14ac:dyDescent="0.3">
      <c r="A1573" s="4" t="s">
        <v>1688</v>
      </c>
      <c r="B1573" s="4" t="s">
        <v>24</v>
      </c>
      <c r="C1573" s="4">
        <v>54</v>
      </c>
      <c r="D1573" s="4">
        <v>2</v>
      </c>
      <c r="E1573" s="4" t="s">
        <v>24</v>
      </c>
      <c r="F1573" s="4" t="s">
        <v>165</v>
      </c>
      <c r="G1573" s="4" t="s">
        <v>26</v>
      </c>
      <c r="H1573" s="4">
        <v>33</v>
      </c>
      <c r="I1573" s="4" t="s">
        <v>24</v>
      </c>
      <c r="J1573" s="4">
        <v>0</v>
      </c>
      <c r="K1573" s="4" t="s">
        <v>34</v>
      </c>
      <c r="L1573" s="4" t="s">
        <v>35</v>
      </c>
      <c r="M1573" s="4">
        <v>62</v>
      </c>
      <c r="P1573" s="5">
        <v>45274</v>
      </c>
      <c r="Q1573" s="6">
        <v>73.868705561590076</v>
      </c>
      <c r="R1573" s="4">
        <v>10</v>
      </c>
      <c r="S1573" s="4" t="str" cm="1">
        <f t="array" ref="S1573">_xlfn.IFS(R1573=0,"None",R1573&lt;3,"Low",R1573&lt;6,"Medium",R1573&lt;=10,"High")</f>
        <v>High</v>
      </c>
      <c r="T1573" s="4" t="str" cm="1">
        <f t="array" ref="T1573">_xlfn.IFS(M1573&lt;=20,"Low",M1573&lt;=50,"Medium",M1573&lt;=90,"High")</f>
        <v>High</v>
      </c>
      <c r="U1573" s="7">
        <f>Datos_Limpios[[#This Row],[Number of Complaints or Support]]/Datos_Limpios[[#This Row],[Account Length (in months)]]</f>
        <v>0.18518518518518517</v>
      </c>
      <c r="V1573" s="4" t="str" cm="1">
        <f t="array" ref="V1573">_xlfn.IFS(H1573&lt;30,"Under 30",H1573&lt;66,"Middle Age",H1573&gt;=66,"Senior")</f>
        <v>Middle Age</v>
      </c>
      <c r="W1573" s="4" t="s">
        <v>40</v>
      </c>
    </row>
    <row r="1574" spans="1:23" x14ac:dyDescent="0.3">
      <c r="A1574" s="4" t="s">
        <v>1689</v>
      </c>
      <c r="B1574" s="4" t="s">
        <v>24</v>
      </c>
      <c r="C1574" s="4">
        <v>22</v>
      </c>
      <c r="D1574" s="4">
        <v>0</v>
      </c>
      <c r="E1574" s="4" t="s">
        <v>24</v>
      </c>
      <c r="F1574" s="4" t="s">
        <v>165</v>
      </c>
      <c r="G1574" s="4" t="s">
        <v>33</v>
      </c>
      <c r="H1574" s="4">
        <v>59</v>
      </c>
      <c r="I1574" s="4" t="s">
        <v>24</v>
      </c>
      <c r="J1574" s="4">
        <v>0</v>
      </c>
      <c r="K1574" s="4" t="s">
        <v>46</v>
      </c>
      <c r="L1574" s="4" t="s">
        <v>28</v>
      </c>
      <c r="M1574" s="4">
        <v>13</v>
      </c>
      <c r="P1574" s="5">
        <v>44591</v>
      </c>
      <c r="Q1574" s="6">
        <v>14.75650357870102</v>
      </c>
      <c r="R1574" s="4">
        <v>9</v>
      </c>
      <c r="S1574" s="4" t="str" cm="1">
        <f t="array" ref="S1574">_xlfn.IFS(R1574=0,"None",R1574&lt;3,"Low",R1574&lt;6,"Medium",R1574&lt;=10,"High")</f>
        <v>High</v>
      </c>
      <c r="T1574" s="4" t="str" cm="1">
        <f t="array" ref="T1574">_xlfn.IFS(M1574&lt;=20,"Low",M1574&lt;=50,"Medium",M1574&lt;=90,"High")</f>
        <v>Low</v>
      </c>
      <c r="U1574" s="7">
        <f>Datos_Limpios[[#This Row],[Number of Complaints or Support]]/Datos_Limpios[[#This Row],[Account Length (in months)]]</f>
        <v>0.40909090909090912</v>
      </c>
      <c r="V1574" s="4" t="str" cm="1">
        <f t="array" ref="V1574">_xlfn.IFS(H1574&lt;30,"Under 30",H1574&lt;66,"Middle Age",H1574&gt;=66,"Senior")</f>
        <v>Middle Age</v>
      </c>
      <c r="W1574" s="4" t="s">
        <v>40</v>
      </c>
    </row>
    <row r="1575" spans="1:23" x14ac:dyDescent="0.3">
      <c r="A1575" s="4" t="s">
        <v>1690</v>
      </c>
      <c r="B1575" s="4" t="s">
        <v>24</v>
      </c>
      <c r="C1575" s="4">
        <v>71</v>
      </c>
      <c r="D1575" s="4">
        <v>0</v>
      </c>
      <c r="E1575" s="4" t="s">
        <v>31</v>
      </c>
      <c r="F1575" s="4" t="s">
        <v>138</v>
      </c>
      <c r="G1575" s="4" t="s">
        <v>33</v>
      </c>
      <c r="H1575" s="4">
        <v>38</v>
      </c>
      <c r="I1575" s="4" t="s">
        <v>24</v>
      </c>
      <c r="J1575" s="4">
        <v>0</v>
      </c>
      <c r="K1575" s="4" t="s">
        <v>27</v>
      </c>
      <c r="L1575" s="4" t="s">
        <v>35</v>
      </c>
      <c r="M1575" s="4">
        <v>40</v>
      </c>
      <c r="P1575" s="5">
        <v>44518</v>
      </c>
      <c r="Q1575" s="6">
        <v>41.228178162758667</v>
      </c>
      <c r="R1575" s="4">
        <v>3</v>
      </c>
      <c r="S1575" s="4" t="str" cm="1">
        <f t="array" ref="S1575">_xlfn.IFS(R1575=0,"None",R1575&lt;3,"Low",R1575&lt;6,"Medium",R1575&lt;=10,"High")</f>
        <v>Medium</v>
      </c>
      <c r="T1575" s="4" t="str" cm="1">
        <f t="array" ref="T1575">_xlfn.IFS(M1575&lt;=20,"Low",M1575&lt;=50,"Medium",M1575&lt;=90,"High")</f>
        <v>Medium</v>
      </c>
      <c r="U1575" s="7">
        <f>Datos_Limpios[[#This Row],[Number of Complaints or Support]]/Datos_Limpios[[#This Row],[Account Length (in months)]]</f>
        <v>4.2253521126760563E-2</v>
      </c>
      <c r="V1575" s="4" t="str" cm="1">
        <f t="array" ref="V1575">_xlfn.IFS(H1575&lt;30,"Under 30",H1575&lt;66,"Middle Age",H1575&gt;=66,"Senior")</f>
        <v>Middle Age</v>
      </c>
      <c r="W1575" s="4" t="s">
        <v>47</v>
      </c>
    </row>
    <row r="1576" spans="1:23" x14ac:dyDescent="0.3">
      <c r="A1576" s="4" t="s">
        <v>1691</v>
      </c>
      <c r="B1576" s="4" t="s">
        <v>24</v>
      </c>
      <c r="C1576" s="4">
        <v>11</v>
      </c>
      <c r="D1576" s="4">
        <v>0</v>
      </c>
      <c r="E1576" s="4" t="s">
        <v>31</v>
      </c>
      <c r="F1576" s="4" t="s">
        <v>25</v>
      </c>
      <c r="G1576" s="4" t="s">
        <v>33</v>
      </c>
      <c r="H1576" s="4">
        <v>52</v>
      </c>
      <c r="I1576" s="4" t="s">
        <v>24</v>
      </c>
      <c r="J1576" s="4">
        <v>0</v>
      </c>
      <c r="K1576" s="4" t="s">
        <v>27</v>
      </c>
      <c r="L1576" s="4" t="s">
        <v>35</v>
      </c>
      <c r="M1576" s="4">
        <v>22</v>
      </c>
      <c r="P1576" s="5">
        <v>44622</v>
      </c>
      <c r="Q1576" s="6">
        <v>21.222615984839891</v>
      </c>
      <c r="R1576" s="4">
        <v>0</v>
      </c>
      <c r="S1576" s="4" t="str" cm="1">
        <f t="array" ref="S1576">_xlfn.IFS(R1576=0,"None",R1576&lt;3,"Low",R1576&lt;6,"Medium",R1576&lt;=10,"High")</f>
        <v>None</v>
      </c>
      <c r="T1576" s="4" t="str" cm="1">
        <f t="array" ref="T1576">_xlfn.IFS(M1576&lt;=20,"Low",M1576&lt;=50,"Medium",M1576&lt;=90,"High")</f>
        <v>Medium</v>
      </c>
      <c r="U1576" s="7">
        <f>Datos_Limpios[[#This Row],[Number of Complaints or Support]]/Datos_Limpios[[#This Row],[Account Length (in months)]]</f>
        <v>0</v>
      </c>
      <c r="V1576" s="4" t="str" cm="1">
        <f t="array" ref="V1576">_xlfn.IFS(H1576&lt;30,"Under 30",H1576&lt;66,"Middle Age",H1576&gt;=66,"Senior")</f>
        <v>Middle Age</v>
      </c>
      <c r="W1576" s="4" t="s">
        <v>29</v>
      </c>
    </row>
    <row r="1577" spans="1:23" x14ac:dyDescent="0.3">
      <c r="A1577" s="4" t="s">
        <v>1692</v>
      </c>
      <c r="B1577" s="4" t="s">
        <v>24</v>
      </c>
      <c r="C1577" s="4">
        <v>72</v>
      </c>
      <c r="D1577" s="4">
        <v>1</v>
      </c>
      <c r="E1577" s="4" t="s">
        <v>31</v>
      </c>
      <c r="F1577" s="4" t="s">
        <v>74</v>
      </c>
      <c r="G1577" s="4" t="s">
        <v>26</v>
      </c>
      <c r="H1577" s="4">
        <v>47</v>
      </c>
      <c r="I1577" s="4" t="s">
        <v>24</v>
      </c>
      <c r="J1577" s="4">
        <v>0</v>
      </c>
      <c r="K1577" s="4" t="s">
        <v>46</v>
      </c>
      <c r="L1577" s="4" t="s">
        <v>28</v>
      </c>
      <c r="M1577" s="4">
        <v>67</v>
      </c>
      <c r="P1577" s="5">
        <v>44072</v>
      </c>
      <c r="Q1577" s="6">
        <v>65.786555221011355</v>
      </c>
      <c r="R1577" s="4">
        <v>4</v>
      </c>
      <c r="S1577" s="4" t="str" cm="1">
        <f t="array" ref="S1577">_xlfn.IFS(R1577=0,"None",R1577&lt;3,"Low",R1577&lt;6,"Medium",R1577&lt;=10,"High")</f>
        <v>Medium</v>
      </c>
      <c r="T1577" s="4" t="str" cm="1">
        <f t="array" ref="T1577">_xlfn.IFS(M1577&lt;=20,"Low",M1577&lt;=50,"Medium",M1577&lt;=90,"High")</f>
        <v>High</v>
      </c>
      <c r="U1577" s="7">
        <f>Datos_Limpios[[#This Row],[Number of Complaints or Support]]/Datos_Limpios[[#This Row],[Account Length (in months)]]</f>
        <v>5.5555555555555552E-2</v>
      </c>
      <c r="V1577" s="4" t="str" cm="1">
        <f t="array" ref="V1577">_xlfn.IFS(H1577&lt;30,"Under 30",H1577&lt;66,"Middle Age",H1577&gt;=66,"Senior")</f>
        <v>Middle Age</v>
      </c>
      <c r="W1577" s="4" t="s">
        <v>43</v>
      </c>
    </row>
    <row r="1578" spans="1:23" x14ac:dyDescent="0.3">
      <c r="A1578" s="4" t="s">
        <v>1693</v>
      </c>
      <c r="B1578" s="4" t="s">
        <v>24</v>
      </c>
      <c r="C1578" s="4">
        <v>20</v>
      </c>
      <c r="D1578" s="4">
        <v>0</v>
      </c>
      <c r="E1578" s="4" t="s">
        <v>31</v>
      </c>
      <c r="F1578" s="4" t="s">
        <v>132</v>
      </c>
      <c r="G1578" s="4" t="s">
        <v>33</v>
      </c>
      <c r="H1578" s="4">
        <v>37</v>
      </c>
      <c r="I1578" s="4" t="s">
        <v>24</v>
      </c>
      <c r="J1578" s="4">
        <v>0</v>
      </c>
      <c r="K1578" s="4" t="s">
        <v>27</v>
      </c>
      <c r="L1578" s="4" t="s">
        <v>28</v>
      </c>
      <c r="M1578" s="4">
        <v>19</v>
      </c>
      <c r="P1578" s="5">
        <v>43865</v>
      </c>
      <c r="Q1578" s="6">
        <v>17.659511235707711</v>
      </c>
      <c r="R1578" s="4">
        <v>6</v>
      </c>
      <c r="S1578" s="4" t="str" cm="1">
        <f t="array" ref="S1578">_xlfn.IFS(R1578=0,"None",R1578&lt;3,"Low",R1578&lt;6,"Medium",R1578&lt;=10,"High")</f>
        <v>High</v>
      </c>
      <c r="T1578" s="4" t="str" cm="1">
        <f t="array" ref="T1578">_xlfn.IFS(M1578&lt;=20,"Low",M1578&lt;=50,"Medium",M1578&lt;=90,"High")</f>
        <v>Low</v>
      </c>
      <c r="U1578" s="7">
        <f>Datos_Limpios[[#This Row],[Number of Complaints or Support]]/Datos_Limpios[[#This Row],[Account Length (in months)]]</f>
        <v>0.3</v>
      </c>
      <c r="V1578" s="4" t="str" cm="1">
        <f t="array" ref="V1578">_xlfn.IFS(H1578&lt;30,"Under 30",H1578&lt;66,"Middle Age",H1578&gt;=66,"Senior")</f>
        <v>Middle Age</v>
      </c>
      <c r="W1578" s="4" t="s">
        <v>43</v>
      </c>
    </row>
    <row r="1579" spans="1:23" x14ac:dyDescent="0.3">
      <c r="A1579" s="4" t="s">
        <v>1694</v>
      </c>
      <c r="B1579" s="4" t="s">
        <v>31</v>
      </c>
      <c r="C1579" s="4">
        <v>1</v>
      </c>
      <c r="D1579" s="4">
        <v>0</v>
      </c>
      <c r="E1579" s="4" t="s">
        <v>31</v>
      </c>
      <c r="F1579" s="4" t="s">
        <v>45</v>
      </c>
      <c r="G1579" s="4" t="s">
        <v>33</v>
      </c>
      <c r="H1579" s="4">
        <v>72</v>
      </c>
      <c r="I1579" s="4" t="s">
        <v>24</v>
      </c>
      <c r="J1579" s="4">
        <v>0</v>
      </c>
      <c r="K1579" s="4" t="s">
        <v>27</v>
      </c>
      <c r="L1579" s="4" t="s">
        <v>115</v>
      </c>
      <c r="M1579" s="4">
        <v>20</v>
      </c>
      <c r="N1579" s="4" t="s">
        <v>38</v>
      </c>
      <c r="O1579" s="4" t="s">
        <v>142</v>
      </c>
      <c r="P1579" s="5">
        <v>44348</v>
      </c>
      <c r="Q1579" s="6">
        <v>21.780025183038148</v>
      </c>
      <c r="R1579" s="4">
        <v>4</v>
      </c>
      <c r="S1579" s="4" t="str" cm="1">
        <f t="array" ref="S1579">_xlfn.IFS(R1579=0,"None",R1579&lt;3,"Low",R1579&lt;6,"Medium",R1579&lt;=10,"High")</f>
        <v>Medium</v>
      </c>
      <c r="T1579" s="4" t="str" cm="1">
        <f t="array" ref="T1579">_xlfn.IFS(M1579&lt;=20,"Low",M1579&lt;=50,"Medium",M1579&lt;=90,"High")</f>
        <v>Low</v>
      </c>
      <c r="U1579" s="7">
        <f>Datos_Limpios[[#This Row],[Number of Complaints or Support]]/Datos_Limpios[[#This Row],[Account Length (in months)]]</f>
        <v>4</v>
      </c>
      <c r="V1579" s="4" t="str" cm="1">
        <f t="array" ref="V1579">_xlfn.IFS(H1579&lt;30,"Under 30",H1579&lt;66,"Middle Age",H1579&gt;=66,"Senior")</f>
        <v>Senior</v>
      </c>
      <c r="W1579" s="4" t="s">
        <v>47</v>
      </c>
    </row>
    <row r="1580" spans="1:23" x14ac:dyDescent="0.3">
      <c r="A1580" s="4" t="s">
        <v>1695</v>
      </c>
      <c r="B1580" s="4" t="s">
        <v>24</v>
      </c>
      <c r="C1580" s="4">
        <v>5</v>
      </c>
      <c r="D1580" s="4">
        <v>1</v>
      </c>
      <c r="E1580" s="4" t="s">
        <v>31</v>
      </c>
      <c r="F1580" s="4" t="s">
        <v>209</v>
      </c>
      <c r="G1580" s="4" t="s">
        <v>26</v>
      </c>
      <c r="H1580" s="4">
        <v>25</v>
      </c>
      <c r="I1580" s="4" t="s">
        <v>24</v>
      </c>
      <c r="J1580" s="4">
        <v>0</v>
      </c>
      <c r="K1580" s="4" t="s">
        <v>27</v>
      </c>
      <c r="L1580" s="4" t="s">
        <v>35</v>
      </c>
      <c r="M1580" s="4">
        <v>40</v>
      </c>
      <c r="P1580" s="5">
        <v>45219</v>
      </c>
      <c r="Q1580" s="6">
        <v>42.246263631844727</v>
      </c>
      <c r="R1580" s="4">
        <v>10</v>
      </c>
      <c r="S1580" s="4" t="str" cm="1">
        <f t="array" ref="S1580">_xlfn.IFS(R1580=0,"None",R1580&lt;3,"Low",R1580&lt;6,"Medium",R1580&lt;=10,"High")</f>
        <v>High</v>
      </c>
      <c r="T1580" s="4" t="str" cm="1">
        <f t="array" ref="T1580">_xlfn.IFS(M1580&lt;=20,"Low",M1580&lt;=50,"Medium",M1580&lt;=90,"High")</f>
        <v>Medium</v>
      </c>
      <c r="U1580" s="7">
        <f>Datos_Limpios[[#This Row],[Number of Complaints or Support]]/Datos_Limpios[[#This Row],[Account Length (in months)]]</f>
        <v>2</v>
      </c>
      <c r="V1580" s="4" t="str" cm="1">
        <f t="array" ref="V1580">_xlfn.IFS(H1580&lt;30,"Under 30",H1580&lt;66,"Middle Age",H1580&gt;=66,"Senior")</f>
        <v>Under 30</v>
      </c>
      <c r="W1580" s="4" t="s">
        <v>40</v>
      </c>
    </row>
    <row r="1581" spans="1:23" x14ac:dyDescent="0.3">
      <c r="A1581" s="4" t="s">
        <v>1696</v>
      </c>
      <c r="B1581" s="4" t="s">
        <v>31</v>
      </c>
      <c r="C1581" s="4">
        <v>67</v>
      </c>
      <c r="D1581" s="4">
        <v>0</v>
      </c>
      <c r="E1581" s="4" t="s">
        <v>31</v>
      </c>
      <c r="F1581" s="4" t="s">
        <v>132</v>
      </c>
      <c r="G1581" s="4" t="s">
        <v>33</v>
      </c>
      <c r="H1581" s="4">
        <v>70</v>
      </c>
      <c r="I1581" s="4" t="s">
        <v>24</v>
      </c>
      <c r="J1581" s="4">
        <v>0</v>
      </c>
      <c r="K1581" s="4" t="s">
        <v>46</v>
      </c>
      <c r="L1581" s="4" t="s">
        <v>35</v>
      </c>
      <c r="M1581" s="4">
        <v>60</v>
      </c>
      <c r="N1581" s="4" t="s">
        <v>481</v>
      </c>
      <c r="O1581" s="4" t="s">
        <v>481</v>
      </c>
      <c r="P1581" s="5">
        <v>44130</v>
      </c>
      <c r="Q1581" s="6">
        <v>65.694919981434992</v>
      </c>
      <c r="R1581" s="4">
        <v>8</v>
      </c>
      <c r="S1581" s="4" t="str" cm="1">
        <f t="array" ref="S1581">_xlfn.IFS(R1581=0,"None",R1581&lt;3,"Low",R1581&lt;6,"Medium",R1581&lt;=10,"High")</f>
        <v>High</v>
      </c>
      <c r="T1581" s="4" t="str" cm="1">
        <f t="array" ref="T1581">_xlfn.IFS(M1581&lt;=20,"Low",M1581&lt;=50,"Medium",M1581&lt;=90,"High")</f>
        <v>High</v>
      </c>
      <c r="U1581" s="7">
        <f>Datos_Limpios[[#This Row],[Number of Complaints or Support]]/Datos_Limpios[[#This Row],[Account Length (in months)]]</f>
        <v>0.11940298507462686</v>
      </c>
      <c r="V1581" s="4" t="str" cm="1">
        <f t="array" ref="V1581">_xlfn.IFS(H1581&lt;30,"Under 30",H1581&lt;66,"Middle Age",H1581&gt;=66,"Senior")</f>
        <v>Senior</v>
      </c>
      <c r="W1581" s="4" t="s">
        <v>43</v>
      </c>
    </row>
    <row r="1582" spans="1:23" x14ac:dyDescent="0.3">
      <c r="A1582" s="4" t="s">
        <v>1697</v>
      </c>
      <c r="B1582" s="4" t="s">
        <v>31</v>
      </c>
      <c r="C1582" s="4">
        <v>7</v>
      </c>
      <c r="D1582" s="4">
        <v>1</v>
      </c>
      <c r="E1582" s="4" t="s">
        <v>24</v>
      </c>
      <c r="F1582" s="4" t="s">
        <v>100</v>
      </c>
      <c r="G1582" s="4" t="s">
        <v>33</v>
      </c>
      <c r="H1582" s="4">
        <v>31</v>
      </c>
      <c r="I1582" s="4" t="s">
        <v>31</v>
      </c>
      <c r="J1582" s="4">
        <v>2</v>
      </c>
      <c r="K1582" s="4" t="s">
        <v>27</v>
      </c>
      <c r="L1582" s="4" t="s">
        <v>28</v>
      </c>
      <c r="M1582" s="4">
        <v>28</v>
      </c>
      <c r="N1582" s="4" t="s">
        <v>38</v>
      </c>
      <c r="O1582" s="4" t="s">
        <v>125</v>
      </c>
      <c r="P1582" s="5">
        <v>44684</v>
      </c>
      <c r="Q1582" s="6">
        <v>30.678591304342898</v>
      </c>
      <c r="R1582" s="4">
        <v>5</v>
      </c>
      <c r="S1582" s="4" t="str" cm="1">
        <f t="array" ref="S1582">_xlfn.IFS(R1582=0,"None",R1582&lt;3,"Low",R1582&lt;6,"Medium",R1582&lt;=10,"High")</f>
        <v>Medium</v>
      </c>
      <c r="T1582" s="4" t="str" cm="1">
        <f t="array" ref="T1582">_xlfn.IFS(M1582&lt;=20,"Low",M1582&lt;=50,"Medium",M1582&lt;=90,"High")</f>
        <v>Medium</v>
      </c>
      <c r="U1582" s="7">
        <f>Datos_Limpios[[#This Row],[Number of Complaints or Support]]/Datos_Limpios[[#This Row],[Account Length (in months)]]</f>
        <v>0.7142857142857143</v>
      </c>
      <c r="V1582" s="4" t="str" cm="1">
        <f t="array" ref="V1582">_xlfn.IFS(H1582&lt;30,"Under 30",H1582&lt;66,"Middle Age",H1582&gt;=66,"Senior")</f>
        <v>Middle Age</v>
      </c>
      <c r="W1582" s="4" t="s">
        <v>40</v>
      </c>
    </row>
    <row r="1583" spans="1:23" x14ac:dyDescent="0.3">
      <c r="A1583" s="4" t="s">
        <v>1698</v>
      </c>
      <c r="B1583" s="4" t="s">
        <v>24</v>
      </c>
      <c r="C1583" s="4">
        <v>44</v>
      </c>
      <c r="D1583" s="4">
        <v>2</v>
      </c>
      <c r="E1583" s="4" t="s">
        <v>31</v>
      </c>
      <c r="F1583" s="4" t="s">
        <v>262</v>
      </c>
      <c r="G1583" s="4" t="s">
        <v>26</v>
      </c>
      <c r="H1583" s="4">
        <v>73</v>
      </c>
      <c r="I1583" s="4" t="s">
        <v>24</v>
      </c>
      <c r="J1583" s="4">
        <v>0</v>
      </c>
      <c r="K1583" s="4" t="s">
        <v>34</v>
      </c>
      <c r="L1583" s="4" t="s">
        <v>35</v>
      </c>
      <c r="M1583" s="4">
        <v>37</v>
      </c>
      <c r="P1583" s="5">
        <v>45012</v>
      </c>
      <c r="Q1583" s="6">
        <v>43.548862774048267</v>
      </c>
      <c r="R1583" s="4">
        <v>4</v>
      </c>
      <c r="S1583" s="4" t="str" cm="1">
        <f t="array" ref="S1583">_xlfn.IFS(R1583=0,"None",R1583&lt;3,"Low",R1583&lt;6,"Medium",R1583&lt;=10,"High")</f>
        <v>Medium</v>
      </c>
      <c r="T1583" s="4" t="str" cm="1">
        <f t="array" ref="T1583">_xlfn.IFS(M1583&lt;=20,"Low",M1583&lt;=50,"Medium",M1583&lt;=90,"High")</f>
        <v>Medium</v>
      </c>
      <c r="U1583" s="7">
        <f>Datos_Limpios[[#This Row],[Number of Complaints or Support]]/Datos_Limpios[[#This Row],[Account Length (in months)]]</f>
        <v>9.0909090909090912E-2</v>
      </c>
      <c r="V1583" s="4" t="str" cm="1">
        <f t="array" ref="V1583">_xlfn.IFS(H1583&lt;30,"Under 30",H1583&lt;66,"Middle Age",H1583&gt;=66,"Senior")</f>
        <v>Senior</v>
      </c>
      <c r="W1583" s="4" t="s">
        <v>29</v>
      </c>
    </row>
    <row r="1584" spans="1:23" x14ac:dyDescent="0.3">
      <c r="A1584" s="4" t="s">
        <v>1699</v>
      </c>
      <c r="B1584" s="4" t="s">
        <v>31</v>
      </c>
      <c r="C1584" s="4">
        <v>4</v>
      </c>
      <c r="D1584" s="4">
        <v>4</v>
      </c>
      <c r="E1584" s="4" t="s">
        <v>31</v>
      </c>
      <c r="F1584" s="4" t="s">
        <v>104</v>
      </c>
      <c r="G1584" s="4" t="s">
        <v>26</v>
      </c>
      <c r="H1584" s="4">
        <v>79</v>
      </c>
      <c r="I1584" s="4" t="s">
        <v>24</v>
      </c>
      <c r="J1584" s="4">
        <v>0</v>
      </c>
      <c r="K1584" s="4" t="s">
        <v>27</v>
      </c>
      <c r="L1584" s="4" t="s">
        <v>35</v>
      </c>
      <c r="M1584" s="4">
        <v>31</v>
      </c>
      <c r="N1584" s="4" t="s">
        <v>38</v>
      </c>
      <c r="O1584" s="4" t="s">
        <v>125</v>
      </c>
      <c r="P1584" s="5">
        <v>44506</v>
      </c>
      <c r="Q1584" s="6">
        <v>31.540317124326371</v>
      </c>
      <c r="R1584" s="4">
        <v>7</v>
      </c>
      <c r="S1584" s="4" t="str" cm="1">
        <f t="array" ref="S1584">_xlfn.IFS(R1584=0,"None",R1584&lt;3,"Low",R1584&lt;6,"Medium",R1584&lt;=10,"High")</f>
        <v>High</v>
      </c>
      <c r="T1584" s="4" t="str" cm="1">
        <f t="array" ref="T1584">_xlfn.IFS(M1584&lt;=20,"Low",M1584&lt;=50,"Medium",M1584&lt;=90,"High")</f>
        <v>Medium</v>
      </c>
      <c r="U1584" s="7">
        <f>Datos_Limpios[[#This Row],[Number of Complaints or Support]]/Datos_Limpios[[#This Row],[Account Length (in months)]]</f>
        <v>1.75</v>
      </c>
      <c r="V1584" s="4" t="str" cm="1">
        <f t="array" ref="V1584">_xlfn.IFS(H1584&lt;30,"Under 30",H1584&lt;66,"Middle Age",H1584&gt;=66,"Senior")</f>
        <v>Senior</v>
      </c>
      <c r="W1584" s="4" t="s">
        <v>43</v>
      </c>
    </row>
    <row r="1585" spans="1:23" x14ac:dyDescent="0.3">
      <c r="A1585" s="4" t="s">
        <v>1700</v>
      </c>
      <c r="B1585" s="4" t="s">
        <v>31</v>
      </c>
      <c r="C1585" s="4">
        <v>49</v>
      </c>
      <c r="D1585" s="4">
        <v>3</v>
      </c>
      <c r="E1585" s="4" t="s">
        <v>31</v>
      </c>
      <c r="F1585" s="4" t="s">
        <v>72</v>
      </c>
      <c r="G1585" s="4" t="s">
        <v>26</v>
      </c>
      <c r="H1585" s="4">
        <v>57</v>
      </c>
      <c r="I1585" s="4" t="s">
        <v>24</v>
      </c>
      <c r="J1585" s="4">
        <v>0</v>
      </c>
      <c r="K1585" s="4" t="s">
        <v>27</v>
      </c>
      <c r="L1585" s="4" t="s">
        <v>35</v>
      </c>
      <c r="M1585" s="4">
        <v>56</v>
      </c>
      <c r="N1585" s="4" t="s">
        <v>38</v>
      </c>
      <c r="O1585" s="4" t="s">
        <v>125</v>
      </c>
      <c r="P1585" s="5">
        <v>43894</v>
      </c>
      <c r="Q1585" s="6">
        <v>45.018057609298438</v>
      </c>
      <c r="R1585" s="4">
        <v>6</v>
      </c>
      <c r="S1585" s="4" t="str" cm="1">
        <f t="array" ref="S1585">_xlfn.IFS(R1585=0,"None",R1585&lt;3,"Low",R1585&lt;6,"Medium",R1585&lt;=10,"High")</f>
        <v>High</v>
      </c>
      <c r="T1585" s="4" t="str" cm="1">
        <f t="array" ref="T1585">_xlfn.IFS(M1585&lt;=20,"Low",M1585&lt;=50,"Medium",M1585&lt;=90,"High")</f>
        <v>High</v>
      </c>
      <c r="U1585" s="7">
        <f>Datos_Limpios[[#This Row],[Number of Complaints or Support]]/Datos_Limpios[[#This Row],[Account Length (in months)]]</f>
        <v>0.12244897959183673</v>
      </c>
      <c r="V1585" s="4" t="str" cm="1">
        <f t="array" ref="V1585">_xlfn.IFS(H1585&lt;30,"Under 30",H1585&lt;66,"Middle Age",H1585&gt;=66,"Senior")</f>
        <v>Middle Age</v>
      </c>
      <c r="W1585" s="4" t="s">
        <v>29</v>
      </c>
    </row>
    <row r="1586" spans="1:23" x14ac:dyDescent="0.3">
      <c r="A1586" s="4" t="s">
        <v>1701</v>
      </c>
      <c r="B1586" s="4" t="s">
        <v>24</v>
      </c>
      <c r="C1586" s="4">
        <v>46</v>
      </c>
      <c r="D1586" s="4">
        <v>1</v>
      </c>
      <c r="E1586" s="4" t="s">
        <v>31</v>
      </c>
      <c r="F1586" s="4" t="s">
        <v>367</v>
      </c>
      <c r="G1586" s="4" t="s">
        <v>33</v>
      </c>
      <c r="H1586" s="4">
        <v>33</v>
      </c>
      <c r="I1586" s="4" t="s">
        <v>24</v>
      </c>
      <c r="J1586" s="4">
        <v>0</v>
      </c>
      <c r="K1586" s="4" t="s">
        <v>27</v>
      </c>
      <c r="L1586" s="4" t="s">
        <v>28</v>
      </c>
      <c r="M1586" s="4">
        <v>49</v>
      </c>
      <c r="P1586" s="5">
        <v>44392</v>
      </c>
      <c r="Q1586" s="6">
        <v>42.452100225689591</v>
      </c>
      <c r="R1586" s="4">
        <v>10</v>
      </c>
      <c r="S1586" s="4" t="str" cm="1">
        <f t="array" ref="S1586">_xlfn.IFS(R1586=0,"None",R1586&lt;3,"Low",R1586&lt;6,"Medium",R1586&lt;=10,"High")</f>
        <v>High</v>
      </c>
      <c r="T1586" s="4" t="str" cm="1">
        <f t="array" ref="T1586">_xlfn.IFS(M1586&lt;=20,"Low",M1586&lt;=50,"Medium",M1586&lt;=90,"High")</f>
        <v>Medium</v>
      </c>
      <c r="U1586" s="7">
        <f>Datos_Limpios[[#This Row],[Number of Complaints or Support]]/Datos_Limpios[[#This Row],[Account Length (in months)]]</f>
        <v>0.21739130434782608</v>
      </c>
      <c r="V1586" s="4" t="str" cm="1">
        <f t="array" ref="V1586">_xlfn.IFS(H1586&lt;30,"Under 30",H1586&lt;66,"Middle Age",H1586&gt;=66,"Senior")</f>
        <v>Middle Age</v>
      </c>
      <c r="W1586" s="4" t="s">
        <v>29</v>
      </c>
    </row>
    <row r="1587" spans="1:23" x14ac:dyDescent="0.3">
      <c r="A1587" s="4" t="s">
        <v>1702</v>
      </c>
      <c r="B1587" s="4" t="s">
        <v>24</v>
      </c>
      <c r="C1587" s="4">
        <v>3</v>
      </c>
      <c r="D1587" s="4">
        <v>0</v>
      </c>
      <c r="E1587" s="4" t="s">
        <v>24</v>
      </c>
      <c r="F1587" s="4" t="s">
        <v>106</v>
      </c>
      <c r="G1587" s="4" t="s">
        <v>26</v>
      </c>
      <c r="H1587" s="4">
        <v>36</v>
      </c>
      <c r="I1587" s="4" t="s">
        <v>24</v>
      </c>
      <c r="J1587" s="4">
        <v>0</v>
      </c>
      <c r="K1587" s="4" t="s">
        <v>27</v>
      </c>
      <c r="L1587" s="4" t="s">
        <v>28</v>
      </c>
      <c r="M1587" s="4">
        <v>27</v>
      </c>
      <c r="P1587" s="5">
        <v>44208</v>
      </c>
      <c r="Q1587" s="6">
        <v>26.055917410264879</v>
      </c>
      <c r="R1587" s="4">
        <v>10</v>
      </c>
      <c r="S1587" s="4" t="str" cm="1">
        <f t="array" ref="S1587">_xlfn.IFS(R1587=0,"None",R1587&lt;3,"Low",R1587&lt;6,"Medium",R1587&lt;=10,"High")</f>
        <v>High</v>
      </c>
      <c r="T1587" s="4" t="str" cm="1">
        <f t="array" ref="T1587">_xlfn.IFS(M1587&lt;=20,"Low",M1587&lt;=50,"Medium",M1587&lt;=90,"High")</f>
        <v>Medium</v>
      </c>
      <c r="U1587" s="7">
        <f>Datos_Limpios[[#This Row],[Number of Complaints or Support]]/Datos_Limpios[[#This Row],[Account Length (in months)]]</f>
        <v>3.3333333333333335</v>
      </c>
      <c r="V1587" s="4" t="str" cm="1">
        <f t="array" ref="V1587">_xlfn.IFS(H1587&lt;30,"Under 30",H1587&lt;66,"Middle Age",H1587&gt;=66,"Senior")</f>
        <v>Middle Age</v>
      </c>
      <c r="W1587" s="4" t="s">
        <v>29</v>
      </c>
    </row>
    <row r="1588" spans="1:23" x14ac:dyDescent="0.3">
      <c r="A1588" s="4" t="s">
        <v>1703</v>
      </c>
      <c r="B1588" s="4" t="s">
        <v>24</v>
      </c>
      <c r="C1588" s="4">
        <v>28</v>
      </c>
      <c r="D1588" s="4">
        <v>0</v>
      </c>
      <c r="E1588" s="4" t="s">
        <v>31</v>
      </c>
      <c r="F1588" s="4" t="s">
        <v>367</v>
      </c>
      <c r="G1588" s="4" t="s">
        <v>26</v>
      </c>
      <c r="H1588" s="4">
        <v>55</v>
      </c>
      <c r="I1588" s="4" t="s">
        <v>24</v>
      </c>
      <c r="J1588" s="4">
        <v>0</v>
      </c>
      <c r="K1588" s="4" t="s">
        <v>27</v>
      </c>
      <c r="L1588" s="4" t="s">
        <v>35</v>
      </c>
      <c r="M1588" s="4">
        <v>36</v>
      </c>
      <c r="P1588" s="5">
        <v>44034</v>
      </c>
      <c r="Q1588" s="6">
        <v>39.920397901333907</v>
      </c>
      <c r="R1588" s="4">
        <v>10</v>
      </c>
      <c r="S1588" s="4" t="str" cm="1">
        <f t="array" ref="S1588">_xlfn.IFS(R1588=0,"None",R1588&lt;3,"Low",R1588&lt;6,"Medium",R1588&lt;=10,"High")</f>
        <v>High</v>
      </c>
      <c r="T1588" s="4" t="str" cm="1">
        <f t="array" ref="T1588">_xlfn.IFS(M1588&lt;=20,"Low",M1588&lt;=50,"Medium",M1588&lt;=90,"High")</f>
        <v>Medium</v>
      </c>
      <c r="U1588" s="7">
        <f>Datos_Limpios[[#This Row],[Number of Complaints or Support]]/Datos_Limpios[[#This Row],[Account Length (in months)]]</f>
        <v>0.35714285714285715</v>
      </c>
      <c r="V1588" s="4" t="str" cm="1">
        <f t="array" ref="V1588">_xlfn.IFS(H1588&lt;30,"Under 30",H1588&lt;66,"Middle Age",H1588&gt;=66,"Senior")</f>
        <v>Middle Age</v>
      </c>
      <c r="W1588" s="4" t="s">
        <v>29</v>
      </c>
    </row>
    <row r="1589" spans="1:23" x14ac:dyDescent="0.3">
      <c r="A1589" s="4" t="s">
        <v>1704</v>
      </c>
      <c r="B1589" s="4" t="s">
        <v>24</v>
      </c>
      <c r="C1589" s="4">
        <v>52</v>
      </c>
      <c r="D1589" s="4">
        <v>1</v>
      </c>
      <c r="E1589" s="4" t="s">
        <v>24</v>
      </c>
      <c r="F1589" s="4" t="s">
        <v>32</v>
      </c>
      <c r="G1589" s="4" t="s">
        <v>33</v>
      </c>
      <c r="H1589" s="4">
        <v>43</v>
      </c>
      <c r="I1589" s="4" t="s">
        <v>24</v>
      </c>
      <c r="J1589" s="4">
        <v>0</v>
      </c>
      <c r="K1589" s="4" t="s">
        <v>46</v>
      </c>
      <c r="L1589" s="4" t="s">
        <v>28</v>
      </c>
      <c r="M1589" s="4">
        <v>10</v>
      </c>
      <c r="P1589" s="5">
        <v>44738</v>
      </c>
      <c r="Q1589" s="6">
        <v>9.1254178017208289</v>
      </c>
      <c r="R1589" s="4">
        <v>4</v>
      </c>
      <c r="S1589" s="4" t="str" cm="1">
        <f t="array" ref="S1589">_xlfn.IFS(R1589=0,"None",R1589&lt;3,"Low",R1589&lt;6,"Medium",R1589&lt;=10,"High")</f>
        <v>Medium</v>
      </c>
      <c r="T1589" s="4" t="str" cm="1">
        <f t="array" ref="T1589">_xlfn.IFS(M1589&lt;=20,"Low",M1589&lt;=50,"Medium",M1589&lt;=90,"High")</f>
        <v>Low</v>
      </c>
      <c r="U1589" s="7">
        <f>Datos_Limpios[[#This Row],[Number of Complaints or Support]]/Datos_Limpios[[#This Row],[Account Length (in months)]]</f>
        <v>7.6923076923076927E-2</v>
      </c>
      <c r="V1589" s="4" t="str" cm="1">
        <f t="array" ref="V1589">_xlfn.IFS(H1589&lt;30,"Under 30",H1589&lt;66,"Middle Age",H1589&gt;=66,"Senior")</f>
        <v>Middle Age</v>
      </c>
      <c r="W1589" s="4" t="s">
        <v>29</v>
      </c>
    </row>
    <row r="1590" spans="1:23" x14ac:dyDescent="0.3">
      <c r="A1590" s="4" t="s">
        <v>1705</v>
      </c>
      <c r="B1590" s="4" t="s">
        <v>24</v>
      </c>
      <c r="C1590" s="4">
        <v>48</v>
      </c>
      <c r="D1590" s="4">
        <v>0</v>
      </c>
      <c r="E1590" s="4" t="s">
        <v>31</v>
      </c>
      <c r="F1590" s="4" t="s">
        <v>74</v>
      </c>
      <c r="G1590" s="4" t="s">
        <v>26</v>
      </c>
      <c r="H1590" s="4">
        <v>34</v>
      </c>
      <c r="I1590" s="4" t="s">
        <v>24</v>
      </c>
      <c r="J1590" s="4">
        <v>0</v>
      </c>
      <c r="K1590" s="4" t="s">
        <v>27</v>
      </c>
      <c r="L1590" s="4" t="s">
        <v>35</v>
      </c>
      <c r="M1590" s="4">
        <v>61</v>
      </c>
      <c r="P1590" s="5">
        <v>44519</v>
      </c>
      <c r="Q1590" s="6">
        <v>67.641425931859629</v>
      </c>
      <c r="R1590" s="4">
        <v>10</v>
      </c>
      <c r="S1590" s="4" t="str" cm="1">
        <f t="array" ref="S1590">_xlfn.IFS(R1590=0,"None",R1590&lt;3,"Low",R1590&lt;6,"Medium",R1590&lt;=10,"High")</f>
        <v>High</v>
      </c>
      <c r="T1590" s="4" t="str" cm="1">
        <f t="array" ref="T1590">_xlfn.IFS(M1590&lt;=20,"Low",M1590&lt;=50,"Medium",M1590&lt;=90,"High")</f>
        <v>High</v>
      </c>
      <c r="U1590" s="7">
        <f>Datos_Limpios[[#This Row],[Number of Complaints or Support]]/Datos_Limpios[[#This Row],[Account Length (in months)]]</f>
        <v>0.20833333333333334</v>
      </c>
      <c r="V1590" s="4" t="str" cm="1">
        <f t="array" ref="V1590">_xlfn.IFS(H1590&lt;30,"Under 30",H1590&lt;66,"Middle Age",H1590&gt;=66,"Senior")</f>
        <v>Middle Age</v>
      </c>
      <c r="W1590" s="4" t="s">
        <v>43</v>
      </c>
    </row>
    <row r="1591" spans="1:23" x14ac:dyDescent="0.3">
      <c r="A1591" s="4" t="s">
        <v>1706</v>
      </c>
      <c r="B1591" s="4" t="s">
        <v>31</v>
      </c>
      <c r="C1591" s="4">
        <v>16</v>
      </c>
      <c r="D1591" s="4">
        <v>3</v>
      </c>
      <c r="E1591" s="4" t="s">
        <v>31</v>
      </c>
      <c r="F1591" s="4" t="s">
        <v>54</v>
      </c>
      <c r="G1591" s="4" t="s">
        <v>26</v>
      </c>
      <c r="H1591" s="4">
        <v>35</v>
      </c>
      <c r="I1591" s="4" t="s">
        <v>24</v>
      </c>
      <c r="J1591" s="4">
        <v>0</v>
      </c>
      <c r="K1591" s="4" t="s">
        <v>27</v>
      </c>
      <c r="L1591" s="4" t="s">
        <v>35</v>
      </c>
      <c r="M1591" s="4">
        <v>36</v>
      </c>
      <c r="N1591" s="4" t="s">
        <v>38</v>
      </c>
      <c r="O1591" s="4" t="s">
        <v>125</v>
      </c>
      <c r="P1591" s="5">
        <v>44883</v>
      </c>
      <c r="Q1591" s="6">
        <v>31.019134383232181</v>
      </c>
      <c r="R1591" s="4">
        <v>1</v>
      </c>
      <c r="S1591" s="4" t="str" cm="1">
        <f t="array" ref="S1591">_xlfn.IFS(R1591=0,"None",R1591&lt;3,"Low",R1591&lt;6,"Medium",R1591&lt;=10,"High")</f>
        <v>Low</v>
      </c>
      <c r="T1591" s="4" t="str" cm="1">
        <f t="array" ref="T1591">_xlfn.IFS(M1591&lt;=20,"Low",M1591&lt;=50,"Medium",M1591&lt;=90,"High")</f>
        <v>Medium</v>
      </c>
      <c r="U1591" s="7">
        <f>Datos_Limpios[[#This Row],[Number of Complaints or Support]]/Datos_Limpios[[#This Row],[Account Length (in months)]]</f>
        <v>6.25E-2</v>
      </c>
      <c r="V1591" s="4" t="str" cm="1">
        <f t="array" ref="V1591">_xlfn.IFS(H1591&lt;30,"Under 30",H1591&lt;66,"Middle Age",H1591&gt;=66,"Senior")</f>
        <v>Middle Age</v>
      </c>
      <c r="W1591" s="4" t="s">
        <v>43</v>
      </c>
    </row>
    <row r="1592" spans="1:23" x14ac:dyDescent="0.3">
      <c r="A1592" s="4" t="s">
        <v>1707</v>
      </c>
      <c r="B1592" s="4" t="s">
        <v>24</v>
      </c>
      <c r="C1592" s="4">
        <v>2</v>
      </c>
      <c r="D1592" s="4">
        <v>0</v>
      </c>
      <c r="E1592" s="4" t="s">
        <v>24</v>
      </c>
      <c r="F1592" s="4" t="s">
        <v>118</v>
      </c>
      <c r="G1592" s="4" t="s">
        <v>33</v>
      </c>
      <c r="H1592" s="4">
        <v>36</v>
      </c>
      <c r="I1592" s="4" t="s">
        <v>24</v>
      </c>
      <c r="J1592" s="4">
        <v>0</v>
      </c>
      <c r="K1592" s="4" t="s">
        <v>27</v>
      </c>
      <c r="L1592" s="4" t="s">
        <v>28</v>
      </c>
      <c r="M1592" s="4">
        <v>39</v>
      </c>
      <c r="P1592" s="5">
        <v>45276</v>
      </c>
      <c r="Q1592" s="6">
        <v>36.608474522077529</v>
      </c>
      <c r="R1592" s="4">
        <v>2</v>
      </c>
      <c r="S1592" s="4" t="str" cm="1">
        <f t="array" ref="S1592">_xlfn.IFS(R1592=0,"None",R1592&lt;3,"Low",R1592&lt;6,"Medium",R1592&lt;=10,"High")</f>
        <v>Low</v>
      </c>
      <c r="T1592" s="4" t="str" cm="1">
        <f t="array" ref="T1592">_xlfn.IFS(M1592&lt;=20,"Low",M1592&lt;=50,"Medium",M1592&lt;=90,"High")</f>
        <v>Medium</v>
      </c>
      <c r="U1592" s="7">
        <f>Datos_Limpios[[#This Row],[Number of Complaints or Support]]/Datos_Limpios[[#This Row],[Account Length (in months)]]</f>
        <v>1</v>
      </c>
      <c r="V1592" s="4" t="str" cm="1">
        <f t="array" ref="V1592">_xlfn.IFS(H1592&lt;30,"Under 30",H1592&lt;66,"Middle Age",H1592&gt;=66,"Senior")</f>
        <v>Middle Age</v>
      </c>
      <c r="W1592" s="4" t="s">
        <v>47</v>
      </c>
    </row>
    <row r="1593" spans="1:23" x14ac:dyDescent="0.3">
      <c r="A1593" s="4" t="s">
        <v>1708</v>
      </c>
      <c r="B1593" s="4" t="s">
        <v>24</v>
      </c>
      <c r="C1593" s="4">
        <v>37</v>
      </c>
      <c r="D1593" s="4">
        <v>0</v>
      </c>
      <c r="E1593" s="4" t="s">
        <v>24</v>
      </c>
      <c r="F1593" s="4" t="s">
        <v>157</v>
      </c>
      <c r="G1593" s="4" t="s">
        <v>33</v>
      </c>
      <c r="H1593" s="4">
        <v>24</v>
      </c>
      <c r="I1593" s="4" t="s">
        <v>31</v>
      </c>
      <c r="J1593" s="4">
        <v>2</v>
      </c>
      <c r="K1593" s="4" t="s">
        <v>34</v>
      </c>
      <c r="L1593" s="4" t="s">
        <v>35</v>
      </c>
      <c r="M1593" s="4">
        <v>8</v>
      </c>
      <c r="P1593" s="5">
        <v>45109</v>
      </c>
      <c r="Q1593" s="6">
        <v>7.4173352952157714</v>
      </c>
      <c r="R1593" s="4">
        <v>2</v>
      </c>
      <c r="S1593" s="4" t="str" cm="1">
        <f t="array" ref="S1593">_xlfn.IFS(R1593=0,"None",R1593&lt;3,"Low",R1593&lt;6,"Medium",R1593&lt;=10,"High")</f>
        <v>Low</v>
      </c>
      <c r="T1593" s="4" t="str" cm="1">
        <f t="array" ref="T1593">_xlfn.IFS(M1593&lt;=20,"Low",M1593&lt;=50,"Medium",M1593&lt;=90,"High")</f>
        <v>Low</v>
      </c>
      <c r="U1593" s="7">
        <f>Datos_Limpios[[#This Row],[Number of Complaints or Support]]/Datos_Limpios[[#This Row],[Account Length (in months)]]</f>
        <v>5.4054054054054057E-2</v>
      </c>
      <c r="V1593" s="4" t="str" cm="1">
        <f t="array" ref="V1593">_xlfn.IFS(H1593&lt;30,"Under 30",H1593&lt;66,"Middle Age",H1593&gt;=66,"Senior")</f>
        <v>Under 30</v>
      </c>
      <c r="W1593" s="4" t="s">
        <v>47</v>
      </c>
    </row>
    <row r="1594" spans="1:23" x14ac:dyDescent="0.3">
      <c r="A1594" s="4" t="s">
        <v>1709</v>
      </c>
      <c r="B1594" s="4" t="s">
        <v>24</v>
      </c>
      <c r="C1594" s="4">
        <v>63</v>
      </c>
      <c r="D1594" s="4">
        <v>0</v>
      </c>
      <c r="E1594" s="4" t="s">
        <v>31</v>
      </c>
      <c r="F1594" s="4" t="s">
        <v>25</v>
      </c>
      <c r="G1594" s="4" t="s">
        <v>26</v>
      </c>
      <c r="H1594" s="4">
        <v>60</v>
      </c>
      <c r="I1594" s="4" t="s">
        <v>24</v>
      </c>
      <c r="J1594" s="4">
        <v>0</v>
      </c>
      <c r="K1594" s="4" t="s">
        <v>46</v>
      </c>
      <c r="L1594" s="4" t="s">
        <v>115</v>
      </c>
      <c r="M1594" s="4">
        <v>41</v>
      </c>
      <c r="P1594" s="5">
        <v>44025</v>
      </c>
      <c r="Q1594" s="6">
        <v>43.44233700816325</v>
      </c>
      <c r="R1594" s="4">
        <v>0</v>
      </c>
      <c r="S1594" s="4" t="str" cm="1">
        <f t="array" ref="S1594">_xlfn.IFS(R1594=0,"None",R1594&lt;3,"Low",R1594&lt;6,"Medium",R1594&lt;=10,"High")</f>
        <v>None</v>
      </c>
      <c r="T1594" s="4" t="str" cm="1">
        <f t="array" ref="T1594">_xlfn.IFS(M1594&lt;=20,"Low",M1594&lt;=50,"Medium",M1594&lt;=90,"High")</f>
        <v>Medium</v>
      </c>
      <c r="U1594" s="7">
        <f>Datos_Limpios[[#This Row],[Number of Complaints or Support]]/Datos_Limpios[[#This Row],[Account Length (in months)]]</f>
        <v>0</v>
      </c>
      <c r="V1594" s="4" t="str" cm="1">
        <f t="array" ref="V1594">_xlfn.IFS(H1594&lt;30,"Under 30",H1594&lt;66,"Middle Age",H1594&gt;=66,"Senior")</f>
        <v>Middle Age</v>
      </c>
      <c r="W1594" s="4" t="s">
        <v>29</v>
      </c>
    </row>
    <row r="1595" spans="1:23" x14ac:dyDescent="0.3">
      <c r="A1595" s="4" t="s">
        <v>1710</v>
      </c>
      <c r="B1595" s="4" t="s">
        <v>24</v>
      </c>
      <c r="C1595" s="4">
        <v>54</v>
      </c>
      <c r="D1595" s="4">
        <v>2</v>
      </c>
      <c r="E1595" s="4" t="s">
        <v>24</v>
      </c>
      <c r="F1595" s="4" t="s">
        <v>68</v>
      </c>
      <c r="G1595" s="4" t="s">
        <v>26</v>
      </c>
      <c r="H1595" s="4">
        <v>27</v>
      </c>
      <c r="I1595" s="4" t="s">
        <v>31</v>
      </c>
      <c r="J1595" s="4">
        <v>3</v>
      </c>
      <c r="K1595" s="4" t="s">
        <v>46</v>
      </c>
      <c r="L1595" s="4" t="s">
        <v>115</v>
      </c>
      <c r="M1595" s="4">
        <v>7</v>
      </c>
      <c r="P1595" s="5">
        <v>43853</v>
      </c>
      <c r="Q1595" s="6">
        <v>6.8080300309862194</v>
      </c>
      <c r="R1595" s="4">
        <v>0</v>
      </c>
      <c r="S1595" s="4" t="str" cm="1">
        <f t="array" ref="S1595">_xlfn.IFS(R1595=0,"None",R1595&lt;3,"Low",R1595&lt;6,"Medium",R1595&lt;=10,"High")</f>
        <v>None</v>
      </c>
      <c r="T1595" s="4" t="str" cm="1">
        <f t="array" ref="T1595">_xlfn.IFS(M1595&lt;=20,"Low",M1595&lt;=50,"Medium",M1595&lt;=90,"High")</f>
        <v>Low</v>
      </c>
      <c r="U1595" s="7">
        <f>Datos_Limpios[[#This Row],[Number of Complaints or Support]]/Datos_Limpios[[#This Row],[Account Length (in months)]]</f>
        <v>0</v>
      </c>
      <c r="V1595" s="4" t="str" cm="1">
        <f t="array" ref="V1595">_xlfn.IFS(H1595&lt;30,"Under 30",H1595&lt;66,"Middle Age",H1595&gt;=66,"Senior")</f>
        <v>Under 30</v>
      </c>
      <c r="W1595" s="4" t="s">
        <v>40</v>
      </c>
    </row>
    <row r="1596" spans="1:23" x14ac:dyDescent="0.3">
      <c r="A1596" s="4" t="s">
        <v>1711</v>
      </c>
      <c r="B1596" s="4" t="s">
        <v>31</v>
      </c>
      <c r="C1596" s="4">
        <v>25</v>
      </c>
      <c r="D1596" s="4">
        <v>0</v>
      </c>
      <c r="E1596" s="4" t="s">
        <v>31</v>
      </c>
      <c r="F1596" s="4" t="s">
        <v>118</v>
      </c>
      <c r="G1596" s="4" t="s">
        <v>33</v>
      </c>
      <c r="H1596" s="4">
        <v>40</v>
      </c>
      <c r="I1596" s="4" t="s">
        <v>24</v>
      </c>
      <c r="J1596" s="4">
        <v>0</v>
      </c>
      <c r="K1596" s="4" t="s">
        <v>27</v>
      </c>
      <c r="L1596" s="4" t="s">
        <v>35</v>
      </c>
      <c r="M1596" s="4">
        <v>48</v>
      </c>
      <c r="N1596" s="4" t="s">
        <v>38</v>
      </c>
      <c r="O1596" s="4" t="s">
        <v>125</v>
      </c>
      <c r="P1596" s="5">
        <v>43843</v>
      </c>
      <c r="Q1596" s="6">
        <v>52.468002381935463</v>
      </c>
      <c r="R1596" s="4">
        <v>9</v>
      </c>
      <c r="S1596" s="4" t="str" cm="1">
        <f t="array" ref="S1596">_xlfn.IFS(R1596=0,"None",R1596&lt;3,"Low",R1596&lt;6,"Medium",R1596&lt;=10,"High")</f>
        <v>High</v>
      </c>
      <c r="T1596" s="4" t="str" cm="1">
        <f t="array" ref="T1596">_xlfn.IFS(M1596&lt;=20,"Low",M1596&lt;=50,"Medium",M1596&lt;=90,"High")</f>
        <v>Medium</v>
      </c>
      <c r="U1596" s="7">
        <f>Datos_Limpios[[#This Row],[Number of Complaints or Support]]/Datos_Limpios[[#This Row],[Account Length (in months)]]</f>
        <v>0.36</v>
      </c>
      <c r="V1596" s="4" t="str" cm="1">
        <f t="array" ref="V1596">_xlfn.IFS(H1596&lt;30,"Under 30",H1596&lt;66,"Middle Age",H1596&gt;=66,"Senior")</f>
        <v>Middle Age</v>
      </c>
      <c r="W1596" s="4" t="s">
        <v>47</v>
      </c>
    </row>
    <row r="1597" spans="1:23" x14ac:dyDescent="0.3">
      <c r="A1597" s="4" t="s">
        <v>1712</v>
      </c>
      <c r="B1597" s="4" t="s">
        <v>24</v>
      </c>
      <c r="C1597" s="4">
        <v>22</v>
      </c>
      <c r="D1597" s="4">
        <v>0</v>
      </c>
      <c r="E1597" s="4" t="s">
        <v>24</v>
      </c>
      <c r="F1597" s="4" t="s">
        <v>140</v>
      </c>
      <c r="G1597" s="4" t="s">
        <v>33</v>
      </c>
      <c r="H1597" s="4">
        <v>65</v>
      </c>
      <c r="I1597" s="4" t="s">
        <v>31</v>
      </c>
      <c r="J1597" s="4">
        <v>4</v>
      </c>
      <c r="K1597" s="4" t="s">
        <v>34</v>
      </c>
      <c r="L1597" s="4" t="s">
        <v>115</v>
      </c>
      <c r="M1597" s="4">
        <v>6</v>
      </c>
      <c r="P1597" s="5">
        <v>44210</v>
      </c>
      <c r="Q1597" s="6">
        <v>5.1693370232285982</v>
      </c>
      <c r="R1597" s="4">
        <v>0</v>
      </c>
      <c r="S1597" s="4" t="str" cm="1">
        <f t="array" ref="S1597">_xlfn.IFS(R1597=0,"None",R1597&lt;3,"Low",R1597&lt;6,"Medium",R1597&lt;=10,"High")</f>
        <v>None</v>
      </c>
      <c r="T1597" s="4" t="str" cm="1">
        <f t="array" ref="T1597">_xlfn.IFS(M1597&lt;=20,"Low",M1597&lt;=50,"Medium",M1597&lt;=90,"High")</f>
        <v>Low</v>
      </c>
      <c r="U1597" s="7">
        <f>Datos_Limpios[[#This Row],[Number of Complaints or Support]]/Datos_Limpios[[#This Row],[Account Length (in months)]]</f>
        <v>0</v>
      </c>
      <c r="V1597" s="4" t="str" cm="1">
        <f t="array" ref="V1597">_xlfn.IFS(H1597&lt;30,"Under 30",H1597&lt;66,"Middle Age",H1597&gt;=66,"Senior")</f>
        <v>Middle Age</v>
      </c>
      <c r="W1597" s="4" t="s">
        <v>40</v>
      </c>
    </row>
    <row r="1598" spans="1:23" x14ac:dyDescent="0.3">
      <c r="A1598" s="4" t="s">
        <v>1713</v>
      </c>
      <c r="B1598" s="4" t="s">
        <v>24</v>
      </c>
      <c r="C1598" s="4">
        <v>2</v>
      </c>
      <c r="D1598" s="4">
        <v>1</v>
      </c>
      <c r="E1598" s="4" t="s">
        <v>31</v>
      </c>
      <c r="F1598" s="4" t="s">
        <v>100</v>
      </c>
      <c r="G1598" s="4" t="s">
        <v>26</v>
      </c>
      <c r="H1598" s="4">
        <v>34</v>
      </c>
      <c r="I1598" s="4" t="s">
        <v>24</v>
      </c>
      <c r="J1598" s="4">
        <v>0</v>
      </c>
      <c r="K1598" s="4" t="s">
        <v>27</v>
      </c>
      <c r="L1598" s="4" t="s">
        <v>35</v>
      </c>
      <c r="M1598" s="4">
        <v>48</v>
      </c>
      <c r="P1598" s="5">
        <v>44410</v>
      </c>
      <c r="Q1598" s="6">
        <v>41.639106575402423</v>
      </c>
      <c r="R1598" s="4">
        <v>3</v>
      </c>
      <c r="S1598" s="4" t="str" cm="1">
        <f t="array" ref="S1598">_xlfn.IFS(R1598=0,"None",R1598&lt;3,"Low",R1598&lt;6,"Medium",R1598&lt;=10,"High")</f>
        <v>Medium</v>
      </c>
      <c r="T1598" s="4" t="str" cm="1">
        <f t="array" ref="T1598">_xlfn.IFS(M1598&lt;=20,"Low",M1598&lt;=50,"Medium",M1598&lt;=90,"High")</f>
        <v>Medium</v>
      </c>
      <c r="U1598" s="7">
        <f>Datos_Limpios[[#This Row],[Number of Complaints or Support]]/Datos_Limpios[[#This Row],[Account Length (in months)]]</f>
        <v>1.5</v>
      </c>
      <c r="V1598" s="4" t="str" cm="1">
        <f t="array" ref="V1598">_xlfn.IFS(H1598&lt;30,"Under 30",H1598&lt;66,"Middle Age",H1598&gt;=66,"Senior")</f>
        <v>Middle Age</v>
      </c>
      <c r="W1598" s="4" t="s">
        <v>40</v>
      </c>
    </row>
    <row r="1599" spans="1:23" x14ac:dyDescent="0.3">
      <c r="A1599" s="4" t="s">
        <v>1714</v>
      </c>
      <c r="B1599" s="4" t="s">
        <v>24</v>
      </c>
      <c r="C1599" s="4">
        <v>3</v>
      </c>
      <c r="D1599" s="4">
        <v>0</v>
      </c>
      <c r="E1599" s="4" t="s">
        <v>31</v>
      </c>
      <c r="F1599" s="4" t="s">
        <v>175</v>
      </c>
      <c r="G1599" s="4" t="s">
        <v>33</v>
      </c>
      <c r="H1599" s="4">
        <v>56</v>
      </c>
      <c r="I1599" s="4" t="s">
        <v>24</v>
      </c>
      <c r="J1599" s="4">
        <v>0</v>
      </c>
      <c r="K1599" s="4" t="s">
        <v>27</v>
      </c>
      <c r="L1599" s="4" t="s">
        <v>35</v>
      </c>
      <c r="M1599" s="4">
        <v>12</v>
      </c>
      <c r="P1599" s="5">
        <v>44188</v>
      </c>
      <c r="Q1599" s="6">
        <v>9.7946376538047772</v>
      </c>
      <c r="R1599" s="4">
        <v>4</v>
      </c>
      <c r="S1599" s="4" t="str" cm="1">
        <f t="array" ref="S1599">_xlfn.IFS(R1599=0,"None",R1599&lt;3,"Low",R1599&lt;6,"Medium",R1599&lt;=10,"High")</f>
        <v>Medium</v>
      </c>
      <c r="T1599" s="4" t="str" cm="1">
        <f t="array" ref="T1599">_xlfn.IFS(M1599&lt;=20,"Low",M1599&lt;=50,"Medium",M1599&lt;=90,"High")</f>
        <v>Low</v>
      </c>
      <c r="U1599" s="7">
        <f>Datos_Limpios[[#This Row],[Number of Complaints or Support]]/Datos_Limpios[[#This Row],[Account Length (in months)]]</f>
        <v>1.3333333333333333</v>
      </c>
      <c r="V1599" s="4" t="str" cm="1">
        <f t="array" ref="V1599">_xlfn.IFS(H1599&lt;30,"Under 30",H1599&lt;66,"Middle Age",H1599&gt;=66,"Senior")</f>
        <v>Middle Age</v>
      </c>
      <c r="W1599" s="4" t="s">
        <v>29</v>
      </c>
    </row>
    <row r="1600" spans="1:23" x14ac:dyDescent="0.3">
      <c r="A1600" s="4" t="s">
        <v>1715</v>
      </c>
      <c r="B1600" s="4" t="s">
        <v>24</v>
      </c>
      <c r="C1600" s="4">
        <v>2</v>
      </c>
      <c r="D1600" s="4">
        <v>0</v>
      </c>
      <c r="E1600" s="4" t="s">
        <v>24</v>
      </c>
      <c r="F1600" s="4" t="s">
        <v>138</v>
      </c>
      <c r="G1600" s="4" t="s">
        <v>33</v>
      </c>
      <c r="H1600" s="4">
        <v>22</v>
      </c>
      <c r="I1600" s="4" t="s">
        <v>24</v>
      </c>
      <c r="J1600" s="4">
        <v>0</v>
      </c>
      <c r="K1600" s="4" t="s">
        <v>34</v>
      </c>
      <c r="L1600" s="4" t="s">
        <v>28</v>
      </c>
      <c r="M1600" s="4">
        <v>9</v>
      </c>
      <c r="P1600" s="5">
        <v>44267</v>
      </c>
      <c r="Q1600" s="6">
        <v>10.120815388133851</v>
      </c>
      <c r="R1600" s="4">
        <v>2</v>
      </c>
      <c r="S1600" s="4" t="str" cm="1">
        <f t="array" ref="S1600">_xlfn.IFS(R1600=0,"None",R1600&lt;3,"Low",R1600&lt;6,"Medium",R1600&lt;=10,"High")</f>
        <v>Low</v>
      </c>
      <c r="T1600" s="4" t="str" cm="1">
        <f t="array" ref="T1600">_xlfn.IFS(M1600&lt;=20,"Low",M1600&lt;=50,"Medium",M1600&lt;=90,"High")</f>
        <v>Low</v>
      </c>
      <c r="U1600" s="7">
        <f>Datos_Limpios[[#This Row],[Number of Complaints or Support]]/Datos_Limpios[[#This Row],[Account Length (in months)]]</f>
        <v>1</v>
      </c>
      <c r="V1600" s="4" t="str" cm="1">
        <f t="array" ref="V1600">_xlfn.IFS(H1600&lt;30,"Under 30",H1600&lt;66,"Middle Age",H1600&gt;=66,"Senior")</f>
        <v>Under 30</v>
      </c>
      <c r="W1600" s="4" t="s">
        <v>47</v>
      </c>
    </row>
    <row r="1601" spans="1:23" x14ac:dyDescent="0.3">
      <c r="A1601" s="4" t="s">
        <v>1716</v>
      </c>
      <c r="B1601" s="4" t="s">
        <v>24</v>
      </c>
      <c r="C1601" s="4">
        <v>27</v>
      </c>
      <c r="D1601" s="4">
        <v>0</v>
      </c>
      <c r="E1601" s="4" t="s">
        <v>31</v>
      </c>
      <c r="F1601" s="4" t="s">
        <v>100</v>
      </c>
      <c r="G1601" s="4" t="s">
        <v>33</v>
      </c>
      <c r="H1601" s="4">
        <v>51</v>
      </c>
      <c r="I1601" s="4" t="s">
        <v>24</v>
      </c>
      <c r="J1601" s="4">
        <v>0</v>
      </c>
      <c r="K1601" s="4" t="s">
        <v>27</v>
      </c>
      <c r="L1601" s="4" t="s">
        <v>28</v>
      </c>
      <c r="M1601" s="4">
        <v>25</v>
      </c>
      <c r="P1601" s="5">
        <v>44694</v>
      </c>
      <c r="Q1601" s="6">
        <v>25.958936772667329</v>
      </c>
      <c r="R1601" s="4">
        <v>2</v>
      </c>
      <c r="S1601" s="4" t="str" cm="1">
        <f t="array" ref="S1601">_xlfn.IFS(R1601=0,"None",R1601&lt;3,"Low",R1601&lt;6,"Medium",R1601&lt;=10,"High")</f>
        <v>Low</v>
      </c>
      <c r="T1601" s="4" t="str" cm="1">
        <f t="array" ref="T1601">_xlfn.IFS(M1601&lt;=20,"Low",M1601&lt;=50,"Medium",M1601&lt;=90,"High")</f>
        <v>Medium</v>
      </c>
      <c r="U1601" s="7">
        <f>Datos_Limpios[[#This Row],[Number of Complaints or Support]]/Datos_Limpios[[#This Row],[Account Length (in months)]]</f>
        <v>7.407407407407407E-2</v>
      </c>
      <c r="V1601" s="4" t="str" cm="1">
        <f t="array" ref="V1601">_xlfn.IFS(H1601&lt;30,"Under 30",H1601&lt;66,"Middle Age",H1601&gt;=66,"Senior")</f>
        <v>Middle Age</v>
      </c>
      <c r="W1601" s="4" t="s">
        <v>40</v>
      </c>
    </row>
    <row r="1602" spans="1:23" x14ac:dyDescent="0.3">
      <c r="A1602" s="4" t="s">
        <v>1717</v>
      </c>
      <c r="B1602" s="4" t="s">
        <v>24</v>
      </c>
      <c r="C1602" s="4">
        <v>18</v>
      </c>
      <c r="D1602" s="4">
        <v>2</v>
      </c>
      <c r="E1602" s="4" t="s">
        <v>31</v>
      </c>
      <c r="F1602" s="4" t="s">
        <v>25</v>
      </c>
      <c r="G1602" s="4" t="s">
        <v>26</v>
      </c>
      <c r="H1602" s="4">
        <v>19</v>
      </c>
      <c r="I1602" s="4" t="s">
        <v>24</v>
      </c>
      <c r="J1602" s="4">
        <v>0</v>
      </c>
      <c r="K1602" s="4" t="s">
        <v>34</v>
      </c>
      <c r="L1602" s="4" t="s">
        <v>35</v>
      </c>
      <c r="M1602" s="4">
        <v>34</v>
      </c>
      <c r="P1602" s="5">
        <v>44834</v>
      </c>
      <c r="Q1602" s="6">
        <v>38.946063232535963</v>
      </c>
      <c r="R1602" s="4">
        <v>9</v>
      </c>
      <c r="S1602" s="4" t="str" cm="1">
        <f t="array" ref="S1602">_xlfn.IFS(R1602=0,"None",R1602&lt;3,"Low",R1602&lt;6,"Medium",R1602&lt;=10,"High")</f>
        <v>High</v>
      </c>
      <c r="T1602" s="4" t="str" cm="1">
        <f t="array" ref="T1602">_xlfn.IFS(M1602&lt;=20,"Low",M1602&lt;=50,"Medium",M1602&lt;=90,"High")</f>
        <v>Medium</v>
      </c>
      <c r="U1602" s="7">
        <f>Datos_Limpios[[#This Row],[Number of Complaints or Support]]/Datos_Limpios[[#This Row],[Account Length (in months)]]</f>
        <v>0.5</v>
      </c>
      <c r="V1602" s="4" t="str" cm="1">
        <f t="array" ref="V1602">_xlfn.IFS(H1602&lt;30,"Under 30",H1602&lt;66,"Middle Age",H1602&gt;=66,"Senior")</f>
        <v>Under 30</v>
      </c>
      <c r="W1602" s="4" t="s">
        <v>29</v>
      </c>
    </row>
    <row r="1603" spans="1:23" x14ac:dyDescent="0.3">
      <c r="A1603" s="4" t="s">
        <v>1718</v>
      </c>
      <c r="B1603" s="4" t="s">
        <v>24</v>
      </c>
      <c r="C1603" s="4">
        <v>35</v>
      </c>
      <c r="D1603" s="4">
        <v>0</v>
      </c>
      <c r="E1603" s="4" t="s">
        <v>24</v>
      </c>
      <c r="F1603" s="4" t="s">
        <v>118</v>
      </c>
      <c r="G1603" s="4" t="s">
        <v>33</v>
      </c>
      <c r="H1603" s="4">
        <v>83</v>
      </c>
      <c r="I1603" s="4" t="s">
        <v>24</v>
      </c>
      <c r="J1603" s="4">
        <v>0</v>
      </c>
      <c r="K1603" s="4" t="s">
        <v>27</v>
      </c>
      <c r="L1603" s="4" t="s">
        <v>28</v>
      </c>
      <c r="M1603" s="4">
        <v>45</v>
      </c>
      <c r="P1603" s="5">
        <v>44045</v>
      </c>
      <c r="Q1603" s="6">
        <v>51.001493041167457</v>
      </c>
      <c r="R1603" s="4">
        <v>6</v>
      </c>
      <c r="S1603" s="4" t="str" cm="1">
        <f t="array" ref="S1603">_xlfn.IFS(R1603=0,"None",R1603&lt;3,"Low",R1603&lt;6,"Medium",R1603&lt;=10,"High")</f>
        <v>High</v>
      </c>
      <c r="T1603" s="4" t="str" cm="1">
        <f t="array" ref="T1603">_xlfn.IFS(M1603&lt;=20,"Low",M1603&lt;=50,"Medium",M1603&lt;=90,"High")</f>
        <v>Medium</v>
      </c>
      <c r="U1603" s="7">
        <f>Datos_Limpios[[#This Row],[Number of Complaints or Support]]/Datos_Limpios[[#This Row],[Account Length (in months)]]</f>
        <v>0.17142857142857143</v>
      </c>
      <c r="V1603" s="4" t="str" cm="1">
        <f t="array" ref="V1603">_xlfn.IFS(H1603&lt;30,"Under 30",H1603&lt;66,"Middle Age",H1603&gt;=66,"Senior")</f>
        <v>Senior</v>
      </c>
      <c r="W1603" s="4" t="s">
        <v>47</v>
      </c>
    </row>
    <row r="1604" spans="1:23" x14ac:dyDescent="0.3">
      <c r="A1604" s="4" t="s">
        <v>1719</v>
      </c>
      <c r="B1604" s="4" t="s">
        <v>31</v>
      </c>
      <c r="C1604" s="4">
        <v>10</v>
      </c>
      <c r="D1604" s="4">
        <v>1</v>
      </c>
      <c r="E1604" s="4" t="s">
        <v>24</v>
      </c>
      <c r="F1604" s="4" t="s">
        <v>74</v>
      </c>
      <c r="G1604" s="4" t="s">
        <v>26</v>
      </c>
      <c r="H1604" s="4">
        <v>81</v>
      </c>
      <c r="I1604" s="4" t="s">
        <v>24</v>
      </c>
      <c r="J1604" s="4">
        <v>0</v>
      </c>
      <c r="K1604" s="4" t="s">
        <v>27</v>
      </c>
      <c r="L1604" s="4" t="s">
        <v>35</v>
      </c>
      <c r="M1604" s="4">
        <v>15</v>
      </c>
      <c r="N1604" s="4" t="s">
        <v>107</v>
      </c>
      <c r="O1604" s="4" t="s">
        <v>108</v>
      </c>
      <c r="P1604" s="5">
        <v>45247</v>
      </c>
      <c r="Q1604" s="6">
        <v>16.865314364489979</v>
      </c>
      <c r="R1604" s="4">
        <v>10</v>
      </c>
      <c r="S1604" s="4" t="str" cm="1">
        <f t="array" ref="S1604">_xlfn.IFS(R1604=0,"None",R1604&lt;3,"Low",R1604&lt;6,"Medium",R1604&lt;=10,"High")</f>
        <v>High</v>
      </c>
      <c r="T1604" s="4" t="str" cm="1">
        <f t="array" ref="T1604">_xlfn.IFS(M1604&lt;=20,"Low",M1604&lt;=50,"Medium",M1604&lt;=90,"High")</f>
        <v>Low</v>
      </c>
      <c r="U1604" s="7">
        <f>Datos_Limpios[[#This Row],[Number of Complaints or Support]]/Datos_Limpios[[#This Row],[Account Length (in months)]]</f>
        <v>1</v>
      </c>
      <c r="V1604" s="4" t="str" cm="1">
        <f t="array" ref="V1604">_xlfn.IFS(H1604&lt;30,"Under 30",H1604&lt;66,"Middle Age",H1604&gt;=66,"Senior")</f>
        <v>Senior</v>
      </c>
      <c r="W1604" s="4" t="s">
        <v>43</v>
      </c>
    </row>
    <row r="1605" spans="1:23" x14ac:dyDescent="0.3">
      <c r="A1605" s="4" t="s">
        <v>1720</v>
      </c>
      <c r="B1605" s="4" t="s">
        <v>24</v>
      </c>
      <c r="C1605" s="4">
        <v>25</v>
      </c>
      <c r="D1605" s="4">
        <v>0</v>
      </c>
      <c r="E1605" s="4" t="s">
        <v>24</v>
      </c>
      <c r="F1605" s="4" t="s">
        <v>25</v>
      </c>
      <c r="G1605" s="4" t="s">
        <v>26</v>
      </c>
      <c r="H1605" s="4">
        <v>56</v>
      </c>
      <c r="I1605" s="4" t="s">
        <v>24</v>
      </c>
      <c r="J1605" s="4">
        <v>0</v>
      </c>
      <c r="K1605" s="4" t="s">
        <v>34</v>
      </c>
      <c r="L1605" s="4" t="s">
        <v>35</v>
      </c>
      <c r="M1605" s="4">
        <v>8</v>
      </c>
      <c r="P1605" s="5">
        <v>43964</v>
      </c>
      <c r="Q1605" s="6">
        <v>7.1224729479622217</v>
      </c>
      <c r="R1605" s="4">
        <v>7</v>
      </c>
      <c r="S1605" s="4" t="str" cm="1">
        <f t="array" ref="S1605">_xlfn.IFS(R1605=0,"None",R1605&lt;3,"Low",R1605&lt;6,"Medium",R1605&lt;=10,"High")</f>
        <v>High</v>
      </c>
      <c r="T1605" s="4" t="str" cm="1">
        <f t="array" ref="T1605">_xlfn.IFS(M1605&lt;=20,"Low",M1605&lt;=50,"Medium",M1605&lt;=90,"High")</f>
        <v>Low</v>
      </c>
      <c r="U1605" s="7">
        <f>Datos_Limpios[[#This Row],[Number of Complaints or Support]]/Datos_Limpios[[#This Row],[Account Length (in months)]]</f>
        <v>0.28000000000000003</v>
      </c>
      <c r="V1605" s="4" t="str" cm="1">
        <f t="array" ref="V1605">_xlfn.IFS(H1605&lt;30,"Under 30",H1605&lt;66,"Middle Age",H1605&gt;=66,"Senior")</f>
        <v>Middle Age</v>
      </c>
      <c r="W1605" s="4" t="s">
        <v>29</v>
      </c>
    </row>
    <row r="1606" spans="1:23" x14ac:dyDescent="0.3">
      <c r="A1606" s="4" t="s">
        <v>1721</v>
      </c>
      <c r="B1606" s="4" t="s">
        <v>24</v>
      </c>
      <c r="C1606" s="4">
        <v>43</v>
      </c>
      <c r="D1606" s="4">
        <v>1</v>
      </c>
      <c r="E1606" s="4" t="s">
        <v>31</v>
      </c>
      <c r="F1606" s="4" t="s">
        <v>106</v>
      </c>
      <c r="G1606" s="4" t="s">
        <v>33</v>
      </c>
      <c r="H1606" s="4">
        <v>48</v>
      </c>
      <c r="I1606" s="4" t="s">
        <v>24</v>
      </c>
      <c r="J1606" s="4">
        <v>0</v>
      </c>
      <c r="K1606" s="4" t="s">
        <v>27</v>
      </c>
      <c r="L1606" s="4" t="s">
        <v>28</v>
      </c>
      <c r="M1606" s="4">
        <v>40</v>
      </c>
      <c r="P1606" s="5">
        <v>45152</v>
      </c>
      <c r="Q1606" s="6">
        <v>34.680894395067583</v>
      </c>
      <c r="R1606" s="4">
        <v>2</v>
      </c>
      <c r="S1606" s="4" t="str" cm="1">
        <f t="array" ref="S1606">_xlfn.IFS(R1606=0,"None",R1606&lt;3,"Low",R1606&lt;6,"Medium",R1606&lt;=10,"High")</f>
        <v>Low</v>
      </c>
      <c r="T1606" s="4" t="str" cm="1">
        <f t="array" ref="T1606">_xlfn.IFS(M1606&lt;=20,"Low",M1606&lt;=50,"Medium",M1606&lt;=90,"High")</f>
        <v>Medium</v>
      </c>
      <c r="U1606" s="7">
        <f>Datos_Limpios[[#This Row],[Number of Complaints or Support]]/Datos_Limpios[[#This Row],[Account Length (in months)]]</f>
        <v>4.6511627906976744E-2</v>
      </c>
      <c r="V1606" s="4" t="str" cm="1">
        <f t="array" ref="V1606">_xlfn.IFS(H1606&lt;30,"Under 30",H1606&lt;66,"Middle Age",H1606&gt;=66,"Senior")</f>
        <v>Middle Age</v>
      </c>
      <c r="W1606" s="4" t="s">
        <v>29</v>
      </c>
    </row>
    <row r="1607" spans="1:23" x14ac:dyDescent="0.3">
      <c r="A1607" s="4" t="s">
        <v>1722</v>
      </c>
      <c r="B1607" s="4" t="s">
        <v>31</v>
      </c>
      <c r="C1607" s="4">
        <v>54</v>
      </c>
      <c r="D1607" s="4">
        <v>3</v>
      </c>
      <c r="E1607" s="4" t="s">
        <v>24</v>
      </c>
      <c r="F1607" s="4" t="s">
        <v>72</v>
      </c>
      <c r="G1607" s="4" t="s">
        <v>33</v>
      </c>
      <c r="H1607" s="4">
        <v>23</v>
      </c>
      <c r="I1607" s="4" t="s">
        <v>24</v>
      </c>
      <c r="J1607" s="4">
        <v>0</v>
      </c>
      <c r="K1607" s="4" t="s">
        <v>27</v>
      </c>
      <c r="L1607" s="4" t="s">
        <v>35</v>
      </c>
      <c r="M1607" s="4">
        <v>22</v>
      </c>
      <c r="N1607" s="4" t="s">
        <v>66</v>
      </c>
      <c r="O1607" s="4" t="s">
        <v>395</v>
      </c>
      <c r="P1607" s="5">
        <v>43840</v>
      </c>
      <c r="Q1607" s="6">
        <v>24.954161526911651</v>
      </c>
      <c r="R1607" s="4">
        <v>7</v>
      </c>
      <c r="S1607" s="4" t="str" cm="1">
        <f t="array" ref="S1607">_xlfn.IFS(R1607=0,"None",R1607&lt;3,"Low",R1607&lt;6,"Medium",R1607&lt;=10,"High")</f>
        <v>High</v>
      </c>
      <c r="T1607" s="4" t="str" cm="1">
        <f t="array" ref="T1607">_xlfn.IFS(M1607&lt;=20,"Low",M1607&lt;=50,"Medium",M1607&lt;=90,"High")</f>
        <v>Medium</v>
      </c>
      <c r="U1607" s="7">
        <f>Datos_Limpios[[#This Row],[Number of Complaints or Support]]/Datos_Limpios[[#This Row],[Account Length (in months)]]</f>
        <v>0.12962962962962962</v>
      </c>
      <c r="V1607" s="4" t="str" cm="1">
        <f t="array" ref="V1607">_xlfn.IFS(H1607&lt;30,"Under 30",H1607&lt;66,"Middle Age",H1607&gt;=66,"Senior")</f>
        <v>Under 30</v>
      </c>
      <c r="W1607" s="4" t="s">
        <v>29</v>
      </c>
    </row>
    <row r="1608" spans="1:23" x14ac:dyDescent="0.3">
      <c r="A1608" s="4" t="s">
        <v>1723</v>
      </c>
      <c r="B1608" s="4" t="s">
        <v>24</v>
      </c>
      <c r="C1608" s="4">
        <v>5</v>
      </c>
      <c r="D1608" s="4">
        <v>0</v>
      </c>
      <c r="E1608" s="4" t="s">
        <v>24</v>
      </c>
      <c r="F1608" s="4" t="s">
        <v>85</v>
      </c>
      <c r="G1608" s="4" t="s">
        <v>33</v>
      </c>
      <c r="H1608" s="4">
        <v>37</v>
      </c>
      <c r="I1608" s="4" t="s">
        <v>31</v>
      </c>
      <c r="J1608" s="4">
        <v>2</v>
      </c>
      <c r="K1608" s="4" t="s">
        <v>27</v>
      </c>
      <c r="L1608" s="4" t="s">
        <v>28</v>
      </c>
      <c r="M1608" s="4">
        <v>6</v>
      </c>
      <c r="P1608" s="5">
        <v>44504</v>
      </c>
      <c r="Q1608" s="6">
        <v>4.8134991740102029</v>
      </c>
      <c r="R1608" s="4">
        <v>2</v>
      </c>
      <c r="S1608" s="4" t="str" cm="1">
        <f t="array" ref="S1608">_xlfn.IFS(R1608=0,"None",R1608&lt;3,"Low",R1608&lt;6,"Medium",R1608&lt;=10,"High")</f>
        <v>Low</v>
      </c>
      <c r="T1608" s="4" t="str" cm="1">
        <f t="array" ref="T1608">_xlfn.IFS(M1608&lt;=20,"Low",M1608&lt;=50,"Medium",M1608&lt;=90,"High")</f>
        <v>Low</v>
      </c>
      <c r="U1608" s="7">
        <f>Datos_Limpios[[#This Row],[Number of Complaints or Support]]/Datos_Limpios[[#This Row],[Account Length (in months)]]</f>
        <v>0.4</v>
      </c>
      <c r="V1608" s="4" t="str" cm="1">
        <f t="array" ref="V1608">_xlfn.IFS(H1608&lt;30,"Under 30",H1608&lt;66,"Middle Age",H1608&gt;=66,"Senior")</f>
        <v>Middle Age</v>
      </c>
      <c r="W1608" s="4" t="s">
        <v>43</v>
      </c>
    </row>
    <row r="1609" spans="1:23" x14ac:dyDescent="0.3">
      <c r="A1609" s="4" t="s">
        <v>1724</v>
      </c>
      <c r="B1609" s="4" t="s">
        <v>31</v>
      </c>
      <c r="C1609" s="4">
        <v>2</v>
      </c>
      <c r="D1609" s="4">
        <v>5</v>
      </c>
      <c r="E1609" s="4" t="s">
        <v>31</v>
      </c>
      <c r="F1609" s="4" t="s">
        <v>209</v>
      </c>
      <c r="G1609" s="4" t="s">
        <v>33</v>
      </c>
      <c r="H1609" s="4">
        <v>40</v>
      </c>
      <c r="I1609" s="4" t="s">
        <v>24</v>
      </c>
      <c r="J1609" s="4">
        <v>0</v>
      </c>
      <c r="K1609" s="4" t="s">
        <v>27</v>
      </c>
      <c r="L1609" s="4" t="s">
        <v>28</v>
      </c>
      <c r="M1609" s="4">
        <v>37</v>
      </c>
      <c r="N1609" s="4" t="s">
        <v>92</v>
      </c>
      <c r="O1609" s="4" t="s">
        <v>93</v>
      </c>
      <c r="P1609" s="5">
        <v>45191</v>
      </c>
      <c r="Q1609" s="6">
        <v>35.850338591045137</v>
      </c>
      <c r="R1609" s="4">
        <v>0</v>
      </c>
      <c r="S1609" s="4" t="str" cm="1">
        <f t="array" ref="S1609">_xlfn.IFS(R1609=0,"None",R1609&lt;3,"Low",R1609&lt;6,"Medium",R1609&lt;=10,"High")</f>
        <v>None</v>
      </c>
      <c r="T1609" s="4" t="str" cm="1">
        <f t="array" ref="T1609">_xlfn.IFS(M1609&lt;=20,"Low",M1609&lt;=50,"Medium",M1609&lt;=90,"High")</f>
        <v>Medium</v>
      </c>
      <c r="U1609" s="7">
        <f>Datos_Limpios[[#This Row],[Number of Complaints or Support]]/Datos_Limpios[[#This Row],[Account Length (in months)]]</f>
        <v>0</v>
      </c>
      <c r="V1609" s="4" t="str" cm="1">
        <f t="array" ref="V1609">_xlfn.IFS(H1609&lt;30,"Under 30",H1609&lt;66,"Middle Age",H1609&gt;=66,"Senior")</f>
        <v>Middle Age</v>
      </c>
      <c r="W1609" s="4" t="s">
        <v>40</v>
      </c>
    </row>
    <row r="1610" spans="1:23" x14ac:dyDescent="0.3">
      <c r="A1610" s="4" t="s">
        <v>1725</v>
      </c>
      <c r="B1610" s="4" t="s">
        <v>31</v>
      </c>
      <c r="C1610" s="4">
        <v>22</v>
      </c>
      <c r="D1610" s="4">
        <v>2</v>
      </c>
      <c r="E1610" s="4" t="s">
        <v>31</v>
      </c>
      <c r="F1610" s="4" t="s">
        <v>68</v>
      </c>
      <c r="G1610" s="4" t="s">
        <v>26</v>
      </c>
      <c r="H1610" s="4">
        <v>24</v>
      </c>
      <c r="I1610" s="4" t="s">
        <v>24</v>
      </c>
      <c r="J1610" s="4">
        <v>0</v>
      </c>
      <c r="K1610" s="4" t="s">
        <v>34</v>
      </c>
      <c r="L1610" s="4" t="s">
        <v>35</v>
      </c>
      <c r="M1610" s="4">
        <v>34</v>
      </c>
      <c r="N1610" s="4" t="s">
        <v>38</v>
      </c>
      <c r="O1610" s="4" t="s">
        <v>225</v>
      </c>
      <c r="P1610" s="5">
        <v>44207</v>
      </c>
      <c r="Q1610" s="6">
        <v>27.49131330855305</v>
      </c>
      <c r="R1610" s="4">
        <v>5</v>
      </c>
      <c r="S1610" s="4" t="str" cm="1">
        <f t="array" ref="S1610">_xlfn.IFS(R1610=0,"None",R1610&lt;3,"Low",R1610&lt;6,"Medium",R1610&lt;=10,"High")</f>
        <v>Medium</v>
      </c>
      <c r="T1610" s="4" t="str" cm="1">
        <f t="array" ref="T1610">_xlfn.IFS(M1610&lt;=20,"Low",M1610&lt;=50,"Medium",M1610&lt;=90,"High")</f>
        <v>Medium</v>
      </c>
      <c r="U1610" s="7">
        <f>Datos_Limpios[[#This Row],[Number of Complaints or Support]]/Datos_Limpios[[#This Row],[Account Length (in months)]]</f>
        <v>0.22727272727272727</v>
      </c>
      <c r="V1610" s="4" t="str" cm="1">
        <f t="array" ref="V1610">_xlfn.IFS(H1610&lt;30,"Under 30",H1610&lt;66,"Middle Age",H1610&gt;=66,"Senior")</f>
        <v>Under 30</v>
      </c>
      <c r="W1610" s="4" t="s">
        <v>40</v>
      </c>
    </row>
    <row r="1611" spans="1:23" x14ac:dyDescent="0.3">
      <c r="A1611" s="4" t="s">
        <v>1726</v>
      </c>
      <c r="B1611" s="4" t="s">
        <v>24</v>
      </c>
      <c r="C1611" s="4">
        <v>20</v>
      </c>
      <c r="D1611" s="4">
        <v>0</v>
      </c>
      <c r="E1611" s="4" t="s">
        <v>24</v>
      </c>
      <c r="F1611" s="4" t="s">
        <v>124</v>
      </c>
      <c r="G1611" s="4" t="s">
        <v>26</v>
      </c>
      <c r="H1611" s="4">
        <v>29</v>
      </c>
      <c r="I1611" s="4" t="s">
        <v>31</v>
      </c>
      <c r="J1611" s="4">
        <v>2</v>
      </c>
      <c r="K1611" s="4" t="s">
        <v>46</v>
      </c>
      <c r="L1611" s="4" t="s">
        <v>28</v>
      </c>
      <c r="M1611" s="4">
        <v>13</v>
      </c>
      <c r="P1611" s="5">
        <v>44634</v>
      </c>
      <c r="Q1611" s="6">
        <v>12.795169679577089</v>
      </c>
      <c r="R1611" s="4">
        <v>5</v>
      </c>
      <c r="S1611" s="4" t="str" cm="1">
        <f t="array" ref="S1611">_xlfn.IFS(R1611=0,"None",R1611&lt;3,"Low",R1611&lt;6,"Medium",R1611&lt;=10,"High")</f>
        <v>Medium</v>
      </c>
      <c r="T1611" s="4" t="str" cm="1">
        <f t="array" ref="T1611">_xlfn.IFS(M1611&lt;=20,"Low",M1611&lt;=50,"Medium",M1611&lt;=90,"High")</f>
        <v>Low</v>
      </c>
      <c r="U1611" s="7">
        <f>Datos_Limpios[[#This Row],[Number of Complaints or Support]]/Datos_Limpios[[#This Row],[Account Length (in months)]]</f>
        <v>0.25</v>
      </c>
      <c r="V1611" s="4" t="str" cm="1">
        <f t="array" ref="V1611">_xlfn.IFS(H1611&lt;30,"Under 30",H1611&lt;66,"Middle Age",H1611&gt;=66,"Senior")</f>
        <v>Under 30</v>
      </c>
      <c r="W1611" s="4" t="s">
        <v>43</v>
      </c>
    </row>
    <row r="1612" spans="1:23" x14ac:dyDescent="0.3">
      <c r="A1612" s="4" t="s">
        <v>1727</v>
      </c>
      <c r="B1612" s="4" t="s">
        <v>24</v>
      </c>
      <c r="C1612" s="4">
        <v>67</v>
      </c>
      <c r="D1612" s="4">
        <v>0</v>
      </c>
      <c r="E1612" s="4" t="s">
        <v>31</v>
      </c>
      <c r="F1612" s="4" t="s">
        <v>102</v>
      </c>
      <c r="G1612" s="4" t="s">
        <v>26</v>
      </c>
      <c r="H1612" s="4">
        <v>29</v>
      </c>
      <c r="I1612" s="4" t="s">
        <v>24</v>
      </c>
      <c r="J1612" s="4">
        <v>0</v>
      </c>
      <c r="K1612" s="4" t="s">
        <v>46</v>
      </c>
      <c r="L1612" s="4" t="s">
        <v>28</v>
      </c>
      <c r="M1612" s="4">
        <v>34</v>
      </c>
      <c r="P1612" s="5">
        <v>44379</v>
      </c>
      <c r="Q1612" s="6">
        <v>40.037752018527307</v>
      </c>
      <c r="R1612" s="4">
        <v>0</v>
      </c>
      <c r="S1612" s="4" t="str" cm="1">
        <f t="array" ref="S1612">_xlfn.IFS(R1612=0,"None",R1612&lt;3,"Low",R1612&lt;6,"Medium",R1612&lt;=10,"High")</f>
        <v>None</v>
      </c>
      <c r="T1612" s="4" t="str" cm="1">
        <f t="array" ref="T1612">_xlfn.IFS(M1612&lt;=20,"Low",M1612&lt;=50,"Medium",M1612&lt;=90,"High")</f>
        <v>Medium</v>
      </c>
      <c r="U1612" s="7">
        <f>Datos_Limpios[[#This Row],[Number of Complaints or Support]]/Datos_Limpios[[#This Row],[Account Length (in months)]]</f>
        <v>0</v>
      </c>
      <c r="V1612" s="4" t="str" cm="1">
        <f t="array" ref="V1612">_xlfn.IFS(H1612&lt;30,"Under 30",H1612&lt;66,"Middle Age",H1612&gt;=66,"Senior")</f>
        <v>Under 30</v>
      </c>
      <c r="W1612" s="4" t="s">
        <v>40</v>
      </c>
    </row>
    <row r="1613" spans="1:23" x14ac:dyDescent="0.3">
      <c r="A1613" s="4" t="s">
        <v>1728</v>
      </c>
      <c r="B1613" s="4" t="s">
        <v>31</v>
      </c>
      <c r="C1613" s="4">
        <v>2</v>
      </c>
      <c r="D1613" s="4">
        <v>0</v>
      </c>
      <c r="E1613" s="4" t="s">
        <v>31</v>
      </c>
      <c r="F1613" s="4" t="s">
        <v>42</v>
      </c>
      <c r="G1613" s="4" t="s">
        <v>26</v>
      </c>
      <c r="H1613" s="4">
        <v>71</v>
      </c>
      <c r="I1613" s="4" t="s">
        <v>24</v>
      </c>
      <c r="J1613" s="4">
        <v>0</v>
      </c>
      <c r="K1613" s="4" t="s">
        <v>27</v>
      </c>
      <c r="L1613" s="4" t="s">
        <v>35</v>
      </c>
      <c r="M1613" s="4">
        <v>46</v>
      </c>
      <c r="N1613" s="4" t="s">
        <v>92</v>
      </c>
      <c r="O1613" s="4" t="s">
        <v>249</v>
      </c>
      <c r="P1613" s="5">
        <v>44166</v>
      </c>
      <c r="Q1613" s="6">
        <v>46.027111515375744</v>
      </c>
      <c r="R1613" s="4">
        <v>0</v>
      </c>
      <c r="S1613" s="4" t="str" cm="1">
        <f t="array" ref="S1613">_xlfn.IFS(R1613=0,"None",R1613&lt;3,"Low",R1613&lt;6,"Medium",R1613&lt;=10,"High")</f>
        <v>None</v>
      </c>
      <c r="T1613" s="4" t="str" cm="1">
        <f t="array" ref="T1613">_xlfn.IFS(M1613&lt;=20,"Low",M1613&lt;=50,"Medium",M1613&lt;=90,"High")</f>
        <v>Medium</v>
      </c>
      <c r="U1613" s="7">
        <f>Datos_Limpios[[#This Row],[Number of Complaints or Support]]/Datos_Limpios[[#This Row],[Account Length (in months)]]</f>
        <v>0</v>
      </c>
      <c r="V1613" s="4" t="str" cm="1">
        <f t="array" ref="V1613">_xlfn.IFS(H1613&lt;30,"Under 30",H1613&lt;66,"Middle Age",H1613&gt;=66,"Senior")</f>
        <v>Senior</v>
      </c>
      <c r="W1613" s="4" t="s">
        <v>43</v>
      </c>
    </row>
    <row r="1614" spans="1:23" x14ac:dyDescent="0.3">
      <c r="A1614" s="4" t="s">
        <v>1729</v>
      </c>
      <c r="B1614" s="4" t="s">
        <v>24</v>
      </c>
      <c r="C1614" s="4">
        <v>59</v>
      </c>
      <c r="D1614" s="4">
        <v>0</v>
      </c>
      <c r="E1614" s="4" t="s">
        <v>31</v>
      </c>
      <c r="F1614" s="4" t="s">
        <v>89</v>
      </c>
      <c r="G1614" s="4" t="s">
        <v>26</v>
      </c>
      <c r="H1614" s="4">
        <v>67</v>
      </c>
      <c r="I1614" s="4" t="s">
        <v>24</v>
      </c>
      <c r="J1614" s="4">
        <v>0</v>
      </c>
      <c r="K1614" s="4" t="s">
        <v>34</v>
      </c>
      <c r="L1614" s="4" t="s">
        <v>35</v>
      </c>
      <c r="M1614" s="4">
        <v>34</v>
      </c>
      <c r="P1614" s="5">
        <v>43843</v>
      </c>
      <c r="Q1614" s="6">
        <v>32.755091591783497</v>
      </c>
      <c r="R1614" s="4">
        <v>0</v>
      </c>
      <c r="S1614" s="4" t="str" cm="1">
        <f t="array" ref="S1614">_xlfn.IFS(R1614=0,"None",R1614&lt;3,"Low",R1614&lt;6,"Medium",R1614&lt;=10,"High")</f>
        <v>None</v>
      </c>
      <c r="T1614" s="4" t="str" cm="1">
        <f t="array" ref="T1614">_xlfn.IFS(M1614&lt;=20,"Low",M1614&lt;=50,"Medium",M1614&lt;=90,"High")</f>
        <v>Medium</v>
      </c>
      <c r="U1614" s="7">
        <f>Datos_Limpios[[#This Row],[Number of Complaints or Support]]/Datos_Limpios[[#This Row],[Account Length (in months)]]</f>
        <v>0</v>
      </c>
      <c r="V1614" s="4" t="str" cm="1">
        <f t="array" ref="V1614">_xlfn.IFS(H1614&lt;30,"Under 30",H1614&lt;66,"Middle Age",H1614&gt;=66,"Senior")</f>
        <v>Senior</v>
      </c>
      <c r="W1614" s="4" t="s">
        <v>40</v>
      </c>
    </row>
    <row r="1615" spans="1:23" x14ac:dyDescent="0.3">
      <c r="A1615" s="4" t="s">
        <v>1730</v>
      </c>
      <c r="B1615" s="4" t="s">
        <v>31</v>
      </c>
      <c r="C1615" s="4">
        <v>27</v>
      </c>
      <c r="D1615" s="4">
        <v>5</v>
      </c>
      <c r="E1615" s="4" t="s">
        <v>31</v>
      </c>
      <c r="F1615" s="4" t="s">
        <v>175</v>
      </c>
      <c r="G1615" s="4" t="s">
        <v>26</v>
      </c>
      <c r="H1615" s="4">
        <v>78</v>
      </c>
      <c r="I1615" s="4" t="s">
        <v>24</v>
      </c>
      <c r="J1615" s="4">
        <v>0</v>
      </c>
      <c r="K1615" s="4" t="s">
        <v>27</v>
      </c>
      <c r="L1615" s="4" t="s">
        <v>35</v>
      </c>
      <c r="M1615" s="4">
        <v>51</v>
      </c>
      <c r="N1615" s="4" t="s">
        <v>38</v>
      </c>
      <c r="O1615" s="4" t="s">
        <v>142</v>
      </c>
      <c r="P1615" s="5">
        <v>43992</v>
      </c>
      <c r="Q1615" s="6">
        <v>52.612123864025783</v>
      </c>
      <c r="R1615" s="4">
        <v>7</v>
      </c>
      <c r="S1615" s="4" t="str" cm="1">
        <f t="array" ref="S1615">_xlfn.IFS(R1615=0,"None",R1615&lt;3,"Low",R1615&lt;6,"Medium",R1615&lt;=10,"High")</f>
        <v>High</v>
      </c>
      <c r="T1615" s="4" t="str" cm="1">
        <f t="array" ref="T1615">_xlfn.IFS(M1615&lt;=20,"Low",M1615&lt;=50,"Medium",M1615&lt;=90,"High")</f>
        <v>High</v>
      </c>
      <c r="U1615" s="7">
        <f>Datos_Limpios[[#This Row],[Number of Complaints or Support]]/Datos_Limpios[[#This Row],[Account Length (in months)]]</f>
        <v>0.25925925925925924</v>
      </c>
      <c r="V1615" s="4" t="str" cm="1">
        <f t="array" ref="V1615">_xlfn.IFS(H1615&lt;30,"Under 30",H1615&lt;66,"Middle Age",H1615&gt;=66,"Senior")</f>
        <v>Senior</v>
      </c>
      <c r="W1615" s="4" t="s">
        <v>29</v>
      </c>
    </row>
    <row r="1616" spans="1:23" x14ac:dyDescent="0.3">
      <c r="A1616" s="4" t="s">
        <v>1731</v>
      </c>
      <c r="B1616" s="4" t="s">
        <v>24</v>
      </c>
      <c r="C1616" s="4">
        <v>45</v>
      </c>
      <c r="D1616" s="4">
        <v>0</v>
      </c>
      <c r="E1616" s="4" t="s">
        <v>31</v>
      </c>
      <c r="F1616" s="4" t="s">
        <v>70</v>
      </c>
      <c r="G1616" s="4" t="s">
        <v>33</v>
      </c>
      <c r="H1616" s="4">
        <v>67</v>
      </c>
      <c r="I1616" s="4" t="s">
        <v>24</v>
      </c>
      <c r="J1616" s="4">
        <v>0</v>
      </c>
      <c r="K1616" s="4" t="s">
        <v>34</v>
      </c>
      <c r="L1616" s="4" t="s">
        <v>28</v>
      </c>
      <c r="M1616" s="4">
        <v>46</v>
      </c>
      <c r="P1616" s="5">
        <v>44169</v>
      </c>
      <c r="Q1616" s="6">
        <v>52.914248847489063</v>
      </c>
      <c r="R1616" s="4">
        <v>2</v>
      </c>
      <c r="S1616" s="4" t="str" cm="1">
        <f t="array" ref="S1616">_xlfn.IFS(R1616=0,"None",R1616&lt;3,"Low",R1616&lt;6,"Medium",R1616&lt;=10,"High")</f>
        <v>Low</v>
      </c>
      <c r="T1616" s="4" t="str" cm="1">
        <f t="array" ref="T1616">_xlfn.IFS(M1616&lt;=20,"Low",M1616&lt;=50,"Medium",M1616&lt;=90,"High")</f>
        <v>Medium</v>
      </c>
      <c r="U1616" s="7">
        <f>Datos_Limpios[[#This Row],[Number of Complaints or Support]]/Datos_Limpios[[#This Row],[Account Length (in months)]]</f>
        <v>4.4444444444444446E-2</v>
      </c>
      <c r="V1616" s="4" t="str" cm="1">
        <f t="array" ref="V1616">_xlfn.IFS(H1616&lt;30,"Under 30",H1616&lt;66,"Middle Age",H1616&gt;=66,"Senior")</f>
        <v>Senior</v>
      </c>
      <c r="W1616" s="4" t="s">
        <v>29</v>
      </c>
    </row>
    <row r="1617" spans="1:23" x14ac:dyDescent="0.3">
      <c r="A1617" s="4" t="s">
        <v>1732</v>
      </c>
      <c r="B1617" s="4" t="s">
        <v>24</v>
      </c>
      <c r="C1617" s="4">
        <v>3</v>
      </c>
      <c r="D1617" s="4">
        <v>0</v>
      </c>
      <c r="E1617" s="4" t="s">
        <v>31</v>
      </c>
      <c r="F1617" s="4" t="s">
        <v>222</v>
      </c>
      <c r="G1617" s="4" t="s">
        <v>26</v>
      </c>
      <c r="H1617" s="4">
        <v>45</v>
      </c>
      <c r="I1617" s="4" t="s">
        <v>24</v>
      </c>
      <c r="J1617" s="4">
        <v>0</v>
      </c>
      <c r="K1617" s="4" t="s">
        <v>27</v>
      </c>
      <c r="L1617" s="4" t="s">
        <v>35</v>
      </c>
      <c r="M1617" s="4">
        <v>30</v>
      </c>
      <c r="P1617" s="5">
        <v>44165</v>
      </c>
      <c r="Q1617" s="6">
        <v>34.918517611899738</v>
      </c>
      <c r="R1617" s="4">
        <v>1</v>
      </c>
      <c r="S1617" s="4" t="str" cm="1">
        <f t="array" ref="S1617">_xlfn.IFS(R1617=0,"None",R1617&lt;3,"Low",R1617&lt;6,"Medium",R1617&lt;=10,"High")</f>
        <v>Low</v>
      </c>
      <c r="T1617" s="4" t="str" cm="1">
        <f t="array" ref="T1617">_xlfn.IFS(M1617&lt;=20,"Low",M1617&lt;=50,"Medium",M1617&lt;=90,"High")</f>
        <v>Medium</v>
      </c>
      <c r="U1617" s="7">
        <f>Datos_Limpios[[#This Row],[Number of Complaints or Support]]/Datos_Limpios[[#This Row],[Account Length (in months)]]</f>
        <v>0.33333333333333331</v>
      </c>
      <c r="V1617" s="4" t="str" cm="1">
        <f t="array" ref="V1617">_xlfn.IFS(H1617&lt;30,"Under 30",H1617&lt;66,"Middle Age",H1617&gt;=66,"Senior")</f>
        <v>Middle Age</v>
      </c>
      <c r="W1617" s="4" t="s">
        <v>29</v>
      </c>
    </row>
    <row r="1618" spans="1:23" x14ac:dyDescent="0.3">
      <c r="A1618" s="4" t="s">
        <v>1733</v>
      </c>
      <c r="B1618" s="4" t="s">
        <v>24</v>
      </c>
      <c r="C1618" s="4">
        <v>36</v>
      </c>
      <c r="D1618" s="4">
        <v>0</v>
      </c>
      <c r="E1618" s="4" t="s">
        <v>31</v>
      </c>
      <c r="F1618" s="4" t="s">
        <v>98</v>
      </c>
      <c r="G1618" s="4" t="s">
        <v>33</v>
      </c>
      <c r="H1618" s="4">
        <v>29</v>
      </c>
      <c r="I1618" s="4" t="s">
        <v>24</v>
      </c>
      <c r="J1618" s="4">
        <v>0</v>
      </c>
      <c r="K1618" s="4" t="s">
        <v>27</v>
      </c>
      <c r="L1618" s="4" t="s">
        <v>35</v>
      </c>
      <c r="M1618" s="4">
        <v>59</v>
      </c>
      <c r="P1618" s="5">
        <v>44294</v>
      </c>
      <c r="Q1618" s="6">
        <v>49.810442813411541</v>
      </c>
      <c r="R1618" s="4">
        <v>6</v>
      </c>
      <c r="S1618" s="4" t="str" cm="1">
        <f t="array" ref="S1618">_xlfn.IFS(R1618=0,"None",R1618&lt;3,"Low",R1618&lt;6,"Medium",R1618&lt;=10,"High")</f>
        <v>High</v>
      </c>
      <c r="T1618" s="4" t="str" cm="1">
        <f t="array" ref="T1618">_xlfn.IFS(M1618&lt;=20,"Low",M1618&lt;=50,"Medium",M1618&lt;=90,"High")</f>
        <v>High</v>
      </c>
      <c r="U1618" s="7">
        <f>Datos_Limpios[[#This Row],[Number of Complaints or Support]]/Datos_Limpios[[#This Row],[Account Length (in months)]]</f>
        <v>0.16666666666666666</v>
      </c>
      <c r="V1618" s="4" t="str" cm="1">
        <f t="array" ref="V1618">_xlfn.IFS(H1618&lt;30,"Under 30",H1618&lt;66,"Middle Age",H1618&gt;=66,"Senior")</f>
        <v>Under 30</v>
      </c>
      <c r="W1618" s="4" t="s">
        <v>29</v>
      </c>
    </row>
    <row r="1619" spans="1:23" x14ac:dyDescent="0.3">
      <c r="A1619" s="4" t="s">
        <v>1734</v>
      </c>
      <c r="B1619" s="4" t="s">
        <v>24</v>
      </c>
      <c r="C1619" s="4">
        <v>18</v>
      </c>
      <c r="D1619" s="4">
        <v>0</v>
      </c>
      <c r="E1619" s="4" t="s">
        <v>31</v>
      </c>
      <c r="F1619" s="4" t="s">
        <v>106</v>
      </c>
      <c r="G1619" s="4" t="s">
        <v>26</v>
      </c>
      <c r="H1619" s="4">
        <v>58</v>
      </c>
      <c r="I1619" s="4" t="s">
        <v>24</v>
      </c>
      <c r="J1619" s="4">
        <v>0</v>
      </c>
      <c r="K1619" s="4" t="s">
        <v>27</v>
      </c>
      <c r="L1619" s="4" t="s">
        <v>28</v>
      </c>
      <c r="M1619" s="4">
        <v>31</v>
      </c>
      <c r="P1619" s="5">
        <v>44494</v>
      </c>
      <c r="Q1619" s="6">
        <v>29.934501766784141</v>
      </c>
      <c r="R1619" s="4">
        <v>4</v>
      </c>
      <c r="S1619" s="4" t="str" cm="1">
        <f t="array" ref="S1619">_xlfn.IFS(R1619=0,"None",R1619&lt;3,"Low",R1619&lt;6,"Medium",R1619&lt;=10,"High")</f>
        <v>Medium</v>
      </c>
      <c r="T1619" s="4" t="str" cm="1">
        <f t="array" ref="T1619">_xlfn.IFS(M1619&lt;=20,"Low",M1619&lt;=50,"Medium",M1619&lt;=90,"High")</f>
        <v>Medium</v>
      </c>
      <c r="U1619" s="7">
        <f>Datos_Limpios[[#This Row],[Number of Complaints or Support]]/Datos_Limpios[[#This Row],[Account Length (in months)]]</f>
        <v>0.22222222222222221</v>
      </c>
      <c r="V1619" s="4" t="str" cm="1">
        <f t="array" ref="V1619">_xlfn.IFS(H1619&lt;30,"Under 30",H1619&lt;66,"Middle Age",H1619&gt;=66,"Senior")</f>
        <v>Middle Age</v>
      </c>
      <c r="W1619" s="4" t="s">
        <v>29</v>
      </c>
    </row>
    <row r="1620" spans="1:23" x14ac:dyDescent="0.3">
      <c r="A1620" s="4" t="s">
        <v>1735</v>
      </c>
      <c r="B1620" s="4" t="s">
        <v>31</v>
      </c>
      <c r="C1620" s="4">
        <v>42</v>
      </c>
      <c r="D1620" s="4">
        <v>1</v>
      </c>
      <c r="E1620" s="4" t="s">
        <v>31</v>
      </c>
      <c r="F1620" s="4" t="s">
        <v>89</v>
      </c>
      <c r="G1620" s="4" t="s">
        <v>26</v>
      </c>
      <c r="H1620" s="4">
        <v>28</v>
      </c>
      <c r="I1620" s="4" t="s">
        <v>24</v>
      </c>
      <c r="J1620" s="4">
        <v>0</v>
      </c>
      <c r="K1620" s="4" t="s">
        <v>27</v>
      </c>
      <c r="L1620" s="4" t="s">
        <v>35</v>
      </c>
      <c r="M1620" s="4">
        <v>35</v>
      </c>
      <c r="N1620" s="4" t="s">
        <v>38</v>
      </c>
      <c r="O1620" s="4" t="s">
        <v>142</v>
      </c>
      <c r="P1620" s="5">
        <v>44670</v>
      </c>
      <c r="Q1620" s="6">
        <v>31.10230486483281</v>
      </c>
      <c r="R1620" s="4">
        <v>9</v>
      </c>
      <c r="S1620" s="4" t="str" cm="1">
        <f t="array" ref="S1620">_xlfn.IFS(R1620=0,"None",R1620&lt;3,"Low",R1620&lt;6,"Medium",R1620&lt;=10,"High")</f>
        <v>High</v>
      </c>
      <c r="T1620" s="4" t="str" cm="1">
        <f t="array" ref="T1620">_xlfn.IFS(M1620&lt;=20,"Low",M1620&lt;=50,"Medium",M1620&lt;=90,"High")</f>
        <v>Medium</v>
      </c>
      <c r="U1620" s="7">
        <f>Datos_Limpios[[#This Row],[Number of Complaints or Support]]/Datos_Limpios[[#This Row],[Account Length (in months)]]</f>
        <v>0.21428571428571427</v>
      </c>
      <c r="V1620" s="4" t="str" cm="1">
        <f t="array" ref="V1620">_xlfn.IFS(H1620&lt;30,"Under 30",H1620&lt;66,"Middle Age",H1620&gt;=66,"Senior")</f>
        <v>Under 30</v>
      </c>
      <c r="W1620" s="4" t="s">
        <v>40</v>
      </c>
    </row>
    <row r="1621" spans="1:23" x14ac:dyDescent="0.3">
      <c r="A1621" s="4" t="s">
        <v>1736</v>
      </c>
      <c r="B1621" s="4" t="s">
        <v>24</v>
      </c>
      <c r="C1621" s="4">
        <v>69</v>
      </c>
      <c r="D1621" s="4">
        <v>0</v>
      </c>
      <c r="E1621" s="4" t="s">
        <v>24</v>
      </c>
      <c r="F1621" s="4" t="s">
        <v>110</v>
      </c>
      <c r="G1621" s="4" t="s">
        <v>26</v>
      </c>
      <c r="H1621" s="4">
        <v>23</v>
      </c>
      <c r="I1621" s="4" t="s">
        <v>24</v>
      </c>
      <c r="J1621" s="4">
        <v>0</v>
      </c>
      <c r="K1621" s="4" t="s">
        <v>46</v>
      </c>
      <c r="L1621" s="4" t="s">
        <v>28</v>
      </c>
      <c r="M1621" s="4">
        <v>15</v>
      </c>
      <c r="P1621" s="5">
        <v>44410</v>
      </c>
      <c r="Q1621" s="6">
        <v>17.11035341854901</v>
      </c>
      <c r="R1621" s="4">
        <v>9</v>
      </c>
      <c r="S1621" s="4" t="str" cm="1">
        <f t="array" ref="S1621">_xlfn.IFS(R1621=0,"None",R1621&lt;3,"Low",R1621&lt;6,"Medium",R1621&lt;=10,"High")</f>
        <v>High</v>
      </c>
      <c r="T1621" s="4" t="str" cm="1">
        <f t="array" ref="T1621">_xlfn.IFS(M1621&lt;=20,"Low",M1621&lt;=50,"Medium",M1621&lt;=90,"High")</f>
        <v>Low</v>
      </c>
      <c r="U1621" s="7">
        <f>Datos_Limpios[[#This Row],[Number of Complaints or Support]]/Datos_Limpios[[#This Row],[Account Length (in months)]]</f>
        <v>0.13043478260869565</v>
      </c>
      <c r="V1621" s="4" t="str" cm="1">
        <f t="array" ref="V1621">_xlfn.IFS(H1621&lt;30,"Under 30",H1621&lt;66,"Middle Age",H1621&gt;=66,"Senior")</f>
        <v>Under 30</v>
      </c>
      <c r="W1621" s="4" t="s">
        <v>29</v>
      </c>
    </row>
    <row r="1622" spans="1:23" x14ac:dyDescent="0.3">
      <c r="A1622" s="4" t="s">
        <v>1737</v>
      </c>
      <c r="B1622" s="4" t="s">
        <v>31</v>
      </c>
      <c r="C1622" s="4">
        <v>29</v>
      </c>
      <c r="D1622" s="4">
        <v>4</v>
      </c>
      <c r="E1622" s="4" t="s">
        <v>31</v>
      </c>
      <c r="F1622" s="4" t="s">
        <v>102</v>
      </c>
      <c r="G1622" s="4" t="s">
        <v>26</v>
      </c>
      <c r="H1622" s="4">
        <v>44</v>
      </c>
      <c r="I1622" s="4" t="s">
        <v>24</v>
      </c>
      <c r="J1622" s="4">
        <v>0</v>
      </c>
      <c r="K1622" s="4" t="s">
        <v>27</v>
      </c>
      <c r="L1622" s="4" t="s">
        <v>35</v>
      </c>
      <c r="M1622" s="4">
        <v>35</v>
      </c>
      <c r="N1622" s="4" t="s">
        <v>38</v>
      </c>
      <c r="O1622" s="4" t="s">
        <v>142</v>
      </c>
      <c r="P1622" s="5">
        <v>43910</v>
      </c>
      <c r="Q1622" s="6">
        <v>31.125000725790422</v>
      </c>
      <c r="R1622" s="4">
        <v>8</v>
      </c>
      <c r="S1622" s="4" t="str" cm="1">
        <f t="array" ref="S1622">_xlfn.IFS(R1622=0,"None",R1622&lt;3,"Low",R1622&lt;6,"Medium",R1622&lt;=10,"High")</f>
        <v>High</v>
      </c>
      <c r="T1622" s="4" t="str" cm="1">
        <f t="array" ref="T1622">_xlfn.IFS(M1622&lt;=20,"Low",M1622&lt;=50,"Medium",M1622&lt;=90,"High")</f>
        <v>Medium</v>
      </c>
      <c r="U1622" s="7">
        <f>Datos_Limpios[[#This Row],[Number of Complaints or Support]]/Datos_Limpios[[#This Row],[Account Length (in months)]]</f>
        <v>0.27586206896551724</v>
      </c>
      <c r="V1622" s="4" t="str" cm="1">
        <f t="array" ref="V1622">_xlfn.IFS(H1622&lt;30,"Under 30",H1622&lt;66,"Middle Age",H1622&gt;=66,"Senior")</f>
        <v>Middle Age</v>
      </c>
      <c r="W1622" s="4" t="s">
        <v>40</v>
      </c>
    </row>
    <row r="1623" spans="1:23" x14ac:dyDescent="0.3">
      <c r="A1623" s="4" t="s">
        <v>1738</v>
      </c>
      <c r="B1623" s="4" t="s">
        <v>24</v>
      </c>
      <c r="C1623" s="4">
        <v>73</v>
      </c>
      <c r="D1623" s="4">
        <v>0</v>
      </c>
      <c r="E1623" s="4" t="s">
        <v>31</v>
      </c>
      <c r="F1623" s="4" t="s">
        <v>222</v>
      </c>
      <c r="G1623" s="4" t="s">
        <v>26</v>
      </c>
      <c r="H1623" s="4">
        <v>58</v>
      </c>
      <c r="I1623" s="4" t="s">
        <v>24</v>
      </c>
      <c r="J1623" s="4">
        <v>0</v>
      </c>
      <c r="K1623" s="4" t="s">
        <v>46</v>
      </c>
      <c r="L1623" s="4" t="s">
        <v>35</v>
      </c>
      <c r="M1623" s="4">
        <v>43</v>
      </c>
      <c r="P1623" s="5">
        <v>44241</v>
      </c>
      <c r="Q1623" s="6">
        <v>37.316874026879901</v>
      </c>
      <c r="R1623" s="4">
        <v>2</v>
      </c>
      <c r="S1623" s="4" t="str" cm="1">
        <f t="array" ref="S1623">_xlfn.IFS(R1623=0,"None",R1623&lt;3,"Low",R1623&lt;6,"Medium",R1623&lt;=10,"High")</f>
        <v>Low</v>
      </c>
      <c r="T1623" s="4" t="str" cm="1">
        <f t="array" ref="T1623">_xlfn.IFS(M1623&lt;=20,"Low",M1623&lt;=50,"Medium",M1623&lt;=90,"High")</f>
        <v>Medium</v>
      </c>
      <c r="U1623" s="7">
        <f>Datos_Limpios[[#This Row],[Number of Complaints or Support]]/Datos_Limpios[[#This Row],[Account Length (in months)]]</f>
        <v>2.7397260273972601E-2</v>
      </c>
      <c r="V1623" s="4" t="str" cm="1">
        <f t="array" ref="V1623">_xlfn.IFS(H1623&lt;30,"Under 30",H1623&lt;66,"Middle Age",H1623&gt;=66,"Senior")</f>
        <v>Middle Age</v>
      </c>
      <c r="W1623" s="4" t="s">
        <v>29</v>
      </c>
    </row>
    <row r="1624" spans="1:23" x14ac:dyDescent="0.3">
      <c r="A1624" s="4" t="s">
        <v>1739</v>
      </c>
      <c r="B1624" s="4" t="s">
        <v>24</v>
      </c>
      <c r="C1624" s="4">
        <v>13</v>
      </c>
      <c r="D1624" s="4">
        <v>0</v>
      </c>
      <c r="E1624" s="4" t="s">
        <v>31</v>
      </c>
      <c r="F1624" s="4" t="s">
        <v>106</v>
      </c>
      <c r="G1624" s="4" t="s">
        <v>26</v>
      </c>
      <c r="H1624" s="4">
        <v>50</v>
      </c>
      <c r="I1624" s="4" t="s">
        <v>24</v>
      </c>
      <c r="J1624" s="4">
        <v>0</v>
      </c>
      <c r="K1624" s="4" t="s">
        <v>27</v>
      </c>
      <c r="L1624" s="4" t="s">
        <v>28</v>
      </c>
      <c r="M1624" s="4">
        <v>52</v>
      </c>
      <c r="P1624" s="5">
        <v>44521</v>
      </c>
      <c r="Q1624" s="6">
        <v>61.969471307609673</v>
      </c>
      <c r="R1624" s="4">
        <v>4</v>
      </c>
      <c r="S1624" s="4" t="str" cm="1">
        <f t="array" ref="S1624">_xlfn.IFS(R1624=0,"None",R1624&lt;3,"Low",R1624&lt;6,"Medium",R1624&lt;=10,"High")</f>
        <v>Medium</v>
      </c>
      <c r="T1624" s="4" t="str" cm="1">
        <f t="array" ref="T1624">_xlfn.IFS(M1624&lt;=20,"Low",M1624&lt;=50,"Medium",M1624&lt;=90,"High")</f>
        <v>High</v>
      </c>
      <c r="U1624" s="7">
        <f>Datos_Limpios[[#This Row],[Number of Complaints or Support]]/Datos_Limpios[[#This Row],[Account Length (in months)]]</f>
        <v>0.30769230769230771</v>
      </c>
      <c r="V1624" s="4" t="str" cm="1">
        <f t="array" ref="V1624">_xlfn.IFS(H1624&lt;30,"Under 30",H1624&lt;66,"Middle Age",H1624&gt;=66,"Senior")</f>
        <v>Middle Age</v>
      </c>
      <c r="W1624" s="4" t="s">
        <v>29</v>
      </c>
    </row>
    <row r="1625" spans="1:23" x14ac:dyDescent="0.3">
      <c r="A1625" s="4" t="s">
        <v>1740</v>
      </c>
      <c r="B1625" s="4" t="s">
        <v>24</v>
      </c>
      <c r="C1625" s="4">
        <v>27</v>
      </c>
      <c r="D1625" s="4">
        <v>0</v>
      </c>
      <c r="E1625" s="4" t="s">
        <v>31</v>
      </c>
      <c r="F1625" s="4" t="s">
        <v>79</v>
      </c>
      <c r="G1625" s="4" t="s">
        <v>33</v>
      </c>
      <c r="H1625" s="4">
        <v>59</v>
      </c>
      <c r="I1625" s="4" t="s">
        <v>24</v>
      </c>
      <c r="J1625" s="4">
        <v>0</v>
      </c>
      <c r="K1625" s="4" t="s">
        <v>27</v>
      </c>
      <c r="L1625" s="4" t="s">
        <v>35</v>
      </c>
      <c r="M1625" s="4">
        <v>21</v>
      </c>
      <c r="P1625" s="5">
        <v>44626</v>
      </c>
      <c r="Q1625" s="6">
        <v>20.928547517387869</v>
      </c>
      <c r="R1625" s="4">
        <v>0</v>
      </c>
      <c r="S1625" s="4" t="str" cm="1">
        <f t="array" ref="S1625">_xlfn.IFS(R1625=0,"None",R1625&lt;3,"Low",R1625&lt;6,"Medium",R1625&lt;=10,"High")</f>
        <v>None</v>
      </c>
      <c r="T1625" s="4" t="str" cm="1">
        <f t="array" ref="T1625">_xlfn.IFS(M1625&lt;=20,"Low",M1625&lt;=50,"Medium",M1625&lt;=90,"High")</f>
        <v>Medium</v>
      </c>
      <c r="U1625" s="7">
        <f>Datos_Limpios[[#This Row],[Number of Complaints or Support]]/Datos_Limpios[[#This Row],[Account Length (in months)]]</f>
        <v>0</v>
      </c>
      <c r="V1625" s="4" t="str" cm="1">
        <f t="array" ref="V1625">_xlfn.IFS(H1625&lt;30,"Under 30",H1625&lt;66,"Middle Age",H1625&gt;=66,"Senior")</f>
        <v>Middle Age</v>
      </c>
      <c r="W1625" s="4" t="s">
        <v>43</v>
      </c>
    </row>
    <row r="1626" spans="1:23" x14ac:dyDescent="0.3">
      <c r="A1626" s="4" t="s">
        <v>1741</v>
      </c>
      <c r="B1626" s="4" t="s">
        <v>24</v>
      </c>
      <c r="C1626" s="4">
        <v>60</v>
      </c>
      <c r="D1626" s="4">
        <v>1</v>
      </c>
      <c r="E1626" s="4" t="s">
        <v>31</v>
      </c>
      <c r="F1626" s="4" t="s">
        <v>175</v>
      </c>
      <c r="G1626" s="4" t="s">
        <v>33</v>
      </c>
      <c r="H1626" s="4">
        <v>53</v>
      </c>
      <c r="I1626" s="4" t="s">
        <v>24</v>
      </c>
      <c r="J1626" s="4">
        <v>0</v>
      </c>
      <c r="K1626" s="4" t="s">
        <v>34</v>
      </c>
      <c r="L1626" s="4" t="s">
        <v>28</v>
      </c>
      <c r="M1626" s="4">
        <v>42</v>
      </c>
      <c r="P1626" s="5">
        <v>44364</v>
      </c>
      <c r="Q1626" s="6">
        <v>37.082798402302622</v>
      </c>
      <c r="R1626" s="4">
        <v>4</v>
      </c>
      <c r="S1626" s="4" t="str" cm="1">
        <f t="array" ref="S1626">_xlfn.IFS(R1626=0,"None",R1626&lt;3,"Low",R1626&lt;6,"Medium",R1626&lt;=10,"High")</f>
        <v>Medium</v>
      </c>
      <c r="T1626" s="4" t="str" cm="1">
        <f t="array" ref="T1626">_xlfn.IFS(M1626&lt;=20,"Low",M1626&lt;=50,"Medium",M1626&lt;=90,"High")</f>
        <v>Medium</v>
      </c>
      <c r="U1626" s="7">
        <f>Datos_Limpios[[#This Row],[Number of Complaints or Support]]/Datos_Limpios[[#This Row],[Account Length (in months)]]</f>
        <v>6.6666666666666666E-2</v>
      </c>
      <c r="V1626" s="4" t="str" cm="1">
        <f t="array" ref="V1626">_xlfn.IFS(H1626&lt;30,"Under 30",H1626&lt;66,"Middle Age",H1626&gt;=66,"Senior")</f>
        <v>Middle Age</v>
      </c>
      <c r="W1626" s="4" t="s">
        <v>29</v>
      </c>
    </row>
    <row r="1627" spans="1:23" x14ac:dyDescent="0.3">
      <c r="A1627" s="4" t="s">
        <v>1742</v>
      </c>
      <c r="B1627" s="4" t="s">
        <v>24</v>
      </c>
      <c r="C1627" s="4">
        <v>55</v>
      </c>
      <c r="D1627" s="4">
        <v>0</v>
      </c>
      <c r="E1627" s="4" t="s">
        <v>31</v>
      </c>
      <c r="F1627" s="4" t="s">
        <v>95</v>
      </c>
      <c r="G1627" s="4" t="s">
        <v>26</v>
      </c>
      <c r="H1627" s="4">
        <v>57</v>
      </c>
      <c r="I1627" s="4" t="s">
        <v>31</v>
      </c>
      <c r="J1627" s="4">
        <v>5</v>
      </c>
      <c r="K1627" s="4" t="s">
        <v>46</v>
      </c>
      <c r="L1627" s="4" t="s">
        <v>28</v>
      </c>
      <c r="M1627" s="4">
        <v>19</v>
      </c>
      <c r="P1627" s="5">
        <v>44127</v>
      </c>
      <c r="Q1627" s="6">
        <v>18.41048030123477</v>
      </c>
      <c r="R1627" s="4">
        <v>5</v>
      </c>
      <c r="S1627" s="4" t="str" cm="1">
        <f t="array" ref="S1627">_xlfn.IFS(R1627=0,"None",R1627&lt;3,"Low",R1627&lt;6,"Medium",R1627&lt;=10,"High")</f>
        <v>Medium</v>
      </c>
      <c r="T1627" s="4" t="str" cm="1">
        <f t="array" ref="T1627">_xlfn.IFS(M1627&lt;=20,"Low",M1627&lt;=50,"Medium",M1627&lt;=90,"High")</f>
        <v>Low</v>
      </c>
      <c r="U1627" s="7">
        <f>Datos_Limpios[[#This Row],[Number of Complaints or Support]]/Datos_Limpios[[#This Row],[Account Length (in months)]]</f>
        <v>9.0909090909090912E-2</v>
      </c>
      <c r="V1627" s="4" t="str" cm="1">
        <f t="array" ref="V1627">_xlfn.IFS(H1627&lt;30,"Under 30",H1627&lt;66,"Middle Age",H1627&gt;=66,"Senior")</f>
        <v>Middle Age</v>
      </c>
      <c r="W1627" s="4" t="s">
        <v>47</v>
      </c>
    </row>
    <row r="1628" spans="1:23" x14ac:dyDescent="0.3">
      <c r="A1628" s="4" t="s">
        <v>1743</v>
      </c>
      <c r="B1628" s="4" t="s">
        <v>24</v>
      </c>
      <c r="C1628" s="4">
        <v>13</v>
      </c>
      <c r="D1628" s="4">
        <v>0</v>
      </c>
      <c r="E1628" s="4" t="s">
        <v>31</v>
      </c>
      <c r="F1628" s="4" t="s">
        <v>140</v>
      </c>
      <c r="G1628" s="4" t="s">
        <v>26</v>
      </c>
      <c r="H1628" s="4">
        <v>41</v>
      </c>
      <c r="I1628" s="4" t="s">
        <v>24</v>
      </c>
      <c r="J1628" s="4">
        <v>0</v>
      </c>
      <c r="K1628" s="4" t="s">
        <v>27</v>
      </c>
      <c r="L1628" s="4" t="s">
        <v>35</v>
      </c>
      <c r="M1628" s="4">
        <v>32</v>
      </c>
      <c r="P1628" s="5">
        <v>44362</v>
      </c>
      <c r="Q1628" s="6">
        <v>33.625946379749593</v>
      </c>
      <c r="R1628" s="4">
        <v>1</v>
      </c>
      <c r="S1628" s="4" t="str" cm="1">
        <f t="array" ref="S1628">_xlfn.IFS(R1628=0,"None",R1628&lt;3,"Low",R1628&lt;6,"Medium",R1628&lt;=10,"High")</f>
        <v>Low</v>
      </c>
      <c r="T1628" s="4" t="str" cm="1">
        <f t="array" ref="T1628">_xlfn.IFS(M1628&lt;=20,"Low",M1628&lt;=50,"Medium",M1628&lt;=90,"High")</f>
        <v>Medium</v>
      </c>
      <c r="U1628" s="7">
        <f>Datos_Limpios[[#This Row],[Number of Complaints or Support]]/Datos_Limpios[[#This Row],[Account Length (in months)]]</f>
        <v>7.6923076923076927E-2</v>
      </c>
      <c r="V1628" s="4" t="str" cm="1">
        <f t="array" ref="V1628">_xlfn.IFS(H1628&lt;30,"Under 30",H1628&lt;66,"Middle Age",H1628&gt;=66,"Senior")</f>
        <v>Middle Age</v>
      </c>
      <c r="W1628" s="4" t="s">
        <v>40</v>
      </c>
    </row>
    <row r="1629" spans="1:23" x14ac:dyDescent="0.3">
      <c r="A1629" s="4" t="s">
        <v>1744</v>
      </c>
      <c r="B1629" s="4" t="s">
        <v>24</v>
      </c>
      <c r="C1629" s="4">
        <v>6</v>
      </c>
      <c r="D1629" s="4">
        <v>0</v>
      </c>
      <c r="E1629" s="4" t="s">
        <v>31</v>
      </c>
      <c r="F1629" s="4" t="s">
        <v>68</v>
      </c>
      <c r="G1629" s="4" t="s">
        <v>26</v>
      </c>
      <c r="H1629" s="4">
        <v>28</v>
      </c>
      <c r="I1629" s="4" t="s">
        <v>31</v>
      </c>
      <c r="J1629" s="4">
        <v>2</v>
      </c>
      <c r="K1629" s="4" t="s">
        <v>27</v>
      </c>
      <c r="L1629" s="4" t="s">
        <v>28</v>
      </c>
      <c r="M1629" s="4">
        <v>16</v>
      </c>
      <c r="P1629" s="5">
        <v>44684</v>
      </c>
      <c r="Q1629" s="6">
        <v>14.851611745490599</v>
      </c>
      <c r="R1629" s="4">
        <v>3</v>
      </c>
      <c r="S1629" s="4" t="str" cm="1">
        <f t="array" ref="S1629">_xlfn.IFS(R1629=0,"None",R1629&lt;3,"Low",R1629&lt;6,"Medium",R1629&lt;=10,"High")</f>
        <v>Medium</v>
      </c>
      <c r="T1629" s="4" t="str" cm="1">
        <f t="array" ref="T1629">_xlfn.IFS(M1629&lt;=20,"Low",M1629&lt;=50,"Medium",M1629&lt;=90,"High")</f>
        <v>Low</v>
      </c>
      <c r="U1629" s="7">
        <f>Datos_Limpios[[#This Row],[Number of Complaints or Support]]/Datos_Limpios[[#This Row],[Account Length (in months)]]</f>
        <v>0.5</v>
      </c>
      <c r="V1629" s="4" t="str" cm="1">
        <f t="array" ref="V1629">_xlfn.IFS(H1629&lt;30,"Under 30",H1629&lt;66,"Middle Age",H1629&gt;=66,"Senior")</f>
        <v>Under 30</v>
      </c>
      <c r="W1629" s="4" t="s">
        <v>40</v>
      </c>
    </row>
    <row r="1630" spans="1:23" x14ac:dyDescent="0.3">
      <c r="A1630" s="4" t="s">
        <v>1745</v>
      </c>
      <c r="B1630" s="4" t="s">
        <v>31</v>
      </c>
      <c r="C1630" s="4">
        <v>18</v>
      </c>
      <c r="D1630" s="4">
        <v>1</v>
      </c>
      <c r="E1630" s="4" t="s">
        <v>31</v>
      </c>
      <c r="F1630" s="4" t="s">
        <v>173</v>
      </c>
      <c r="G1630" s="4" t="s">
        <v>33</v>
      </c>
      <c r="H1630" s="4">
        <v>51</v>
      </c>
      <c r="I1630" s="4" t="s">
        <v>24</v>
      </c>
      <c r="J1630" s="4">
        <v>0</v>
      </c>
      <c r="K1630" s="4" t="s">
        <v>27</v>
      </c>
      <c r="L1630" s="4" t="s">
        <v>35</v>
      </c>
      <c r="M1630" s="4">
        <v>62</v>
      </c>
      <c r="N1630" s="4" t="s">
        <v>92</v>
      </c>
      <c r="O1630" s="4" t="s">
        <v>234</v>
      </c>
      <c r="P1630" s="5">
        <v>44929</v>
      </c>
      <c r="Q1630" s="6">
        <v>51.860483008435487</v>
      </c>
      <c r="R1630" s="4">
        <v>5</v>
      </c>
      <c r="S1630" s="4" t="str" cm="1">
        <f t="array" ref="S1630">_xlfn.IFS(R1630=0,"None",R1630&lt;3,"Low",R1630&lt;6,"Medium",R1630&lt;=10,"High")</f>
        <v>Medium</v>
      </c>
      <c r="T1630" s="4" t="str" cm="1">
        <f t="array" ref="T1630">_xlfn.IFS(M1630&lt;=20,"Low",M1630&lt;=50,"Medium",M1630&lt;=90,"High")</f>
        <v>High</v>
      </c>
      <c r="U1630" s="7">
        <f>Datos_Limpios[[#This Row],[Number of Complaints or Support]]/Datos_Limpios[[#This Row],[Account Length (in months)]]</f>
        <v>0.27777777777777779</v>
      </c>
      <c r="V1630" s="4" t="str" cm="1">
        <f t="array" ref="V1630">_xlfn.IFS(H1630&lt;30,"Under 30",H1630&lt;66,"Middle Age",H1630&gt;=66,"Senior")</f>
        <v>Middle Age</v>
      </c>
      <c r="W1630" s="4" t="s">
        <v>43</v>
      </c>
    </row>
    <row r="1631" spans="1:23" x14ac:dyDescent="0.3">
      <c r="A1631" s="4" t="s">
        <v>1746</v>
      </c>
      <c r="B1631" s="4" t="s">
        <v>31</v>
      </c>
      <c r="C1631" s="4">
        <v>3</v>
      </c>
      <c r="D1631" s="4">
        <v>1</v>
      </c>
      <c r="E1631" s="4" t="s">
        <v>24</v>
      </c>
      <c r="F1631" s="4" t="s">
        <v>173</v>
      </c>
      <c r="G1631" s="4" t="s">
        <v>26</v>
      </c>
      <c r="H1631" s="4">
        <v>61</v>
      </c>
      <c r="I1631" s="4" t="s">
        <v>24</v>
      </c>
      <c r="J1631" s="4">
        <v>0</v>
      </c>
      <c r="K1631" s="4" t="s">
        <v>27</v>
      </c>
      <c r="L1631" s="4" t="s">
        <v>35</v>
      </c>
      <c r="M1631" s="4">
        <v>45</v>
      </c>
      <c r="N1631" s="4" t="s">
        <v>38</v>
      </c>
      <c r="O1631" s="4" t="s">
        <v>125</v>
      </c>
      <c r="P1631" s="5">
        <v>43894</v>
      </c>
      <c r="Q1631" s="6">
        <v>50.613714395908488</v>
      </c>
      <c r="R1631" s="4">
        <v>4</v>
      </c>
      <c r="S1631" s="4" t="str" cm="1">
        <f t="array" ref="S1631">_xlfn.IFS(R1631=0,"None",R1631&lt;3,"Low",R1631&lt;6,"Medium",R1631&lt;=10,"High")</f>
        <v>Medium</v>
      </c>
      <c r="T1631" s="4" t="str" cm="1">
        <f t="array" ref="T1631">_xlfn.IFS(M1631&lt;=20,"Low",M1631&lt;=50,"Medium",M1631&lt;=90,"High")</f>
        <v>Medium</v>
      </c>
      <c r="U1631" s="7">
        <f>Datos_Limpios[[#This Row],[Number of Complaints or Support]]/Datos_Limpios[[#This Row],[Account Length (in months)]]</f>
        <v>1.3333333333333333</v>
      </c>
      <c r="V1631" s="4" t="str" cm="1">
        <f t="array" ref="V1631">_xlfn.IFS(H1631&lt;30,"Under 30",H1631&lt;66,"Middle Age",H1631&gt;=66,"Senior")</f>
        <v>Middle Age</v>
      </c>
      <c r="W1631" s="4" t="s">
        <v>43</v>
      </c>
    </row>
    <row r="1632" spans="1:23" x14ac:dyDescent="0.3">
      <c r="A1632" s="4" t="s">
        <v>1747</v>
      </c>
      <c r="B1632" s="4" t="s">
        <v>24</v>
      </c>
      <c r="C1632" s="4">
        <v>37</v>
      </c>
      <c r="D1632" s="4">
        <v>0</v>
      </c>
      <c r="E1632" s="4" t="s">
        <v>31</v>
      </c>
      <c r="F1632" s="4" t="s">
        <v>264</v>
      </c>
      <c r="G1632" s="4" t="s">
        <v>33</v>
      </c>
      <c r="H1632" s="4">
        <v>41</v>
      </c>
      <c r="I1632" s="4" t="s">
        <v>24</v>
      </c>
      <c r="J1632" s="4">
        <v>0</v>
      </c>
      <c r="K1632" s="4" t="s">
        <v>34</v>
      </c>
      <c r="L1632" s="4" t="s">
        <v>35</v>
      </c>
      <c r="M1632" s="4">
        <v>31</v>
      </c>
      <c r="P1632" s="5">
        <v>45137</v>
      </c>
      <c r="Q1632" s="6">
        <v>32.675929534425997</v>
      </c>
      <c r="R1632" s="4">
        <v>2</v>
      </c>
      <c r="S1632" s="4" t="str" cm="1">
        <f t="array" ref="S1632">_xlfn.IFS(R1632=0,"None",R1632&lt;3,"Low",R1632&lt;6,"Medium",R1632&lt;=10,"High")</f>
        <v>Low</v>
      </c>
      <c r="T1632" s="4" t="str" cm="1">
        <f t="array" ref="T1632">_xlfn.IFS(M1632&lt;=20,"Low",M1632&lt;=50,"Medium",M1632&lt;=90,"High")</f>
        <v>Medium</v>
      </c>
      <c r="U1632" s="7">
        <f>Datos_Limpios[[#This Row],[Number of Complaints or Support]]/Datos_Limpios[[#This Row],[Account Length (in months)]]</f>
        <v>5.4054054054054057E-2</v>
      </c>
      <c r="V1632" s="4" t="str" cm="1">
        <f t="array" ref="V1632">_xlfn.IFS(H1632&lt;30,"Under 30",H1632&lt;66,"Middle Age",H1632&gt;=66,"Senior")</f>
        <v>Middle Age</v>
      </c>
      <c r="W1632" s="4" t="s">
        <v>47</v>
      </c>
    </row>
    <row r="1633" spans="1:23" x14ac:dyDescent="0.3">
      <c r="A1633" s="4" t="s">
        <v>1748</v>
      </c>
      <c r="B1633" s="4" t="s">
        <v>24</v>
      </c>
      <c r="C1633" s="4">
        <v>23</v>
      </c>
      <c r="D1633" s="4">
        <v>0</v>
      </c>
      <c r="E1633" s="4" t="s">
        <v>24</v>
      </c>
      <c r="F1633" s="4" t="s">
        <v>367</v>
      </c>
      <c r="G1633" s="4" t="s">
        <v>33</v>
      </c>
      <c r="H1633" s="4">
        <v>24</v>
      </c>
      <c r="I1633" s="4" t="s">
        <v>24</v>
      </c>
      <c r="J1633" s="4">
        <v>0</v>
      </c>
      <c r="K1633" s="4" t="s">
        <v>34</v>
      </c>
      <c r="L1633" s="4" t="s">
        <v>28</v>
      </c>
      <c r="M1633" s="4">
        <v>13</v>
      </c>
      <c r="P1633" s="5">
        <v>43891</v>
      </c>
      <c r="Q1633" s="6">
        <v>12.27722717409781</v>
      </c>
      <c r="R1633" s="4">
        <v>10</v>
      </c>
      <c r="S1633" s="4" t="str" cm="1">
        <f t="array" ref="S1633">_xlfn.IFS(R1633=0,"None",R1633&lt;3,"Low",R1633&lt;6,"Medium",R1633&lt;=10,"High")</f>
        <v>High</v>
      </c>
      <c r="T1633" s="4" t="str" cm="1">
        <f t="array" ref="T1633">_xlfn.IFS(M1633&lt;=20,"Low",M1633&lt;=50,"Medium",M1633&lt;=90,"High")</f>
        <v>Low</v>
      </c>
      <c r="U1633" s="7">
        <f>Datos_Limpios[[#This Row],[Number of Complaints or Support]]/Datos_Limpios[[#This Row],[Account Length (in months)]]</f>
        <v>0.43478260869565216</v>
      </c>
      <c r="V1633" s="4" t="str" cm="1">
        <f t="array" ref="V1633">_xlfn.IFS(H1633&lt;30,"Under 30",H1633&lt;66,"Middle Age",H1633&gt;=66,"Senior")</f>
        <v>Under 30</v>
      </c>
      <c r="W1633" s="4" t="s">
        <v>29</v>
      </c>
    </row>
    <row r="1634" spans="1:23" x14ac:dyDescent="0.3">
      <c r="A1634" s="4" t="s">
        <v>1749</v>
      </c>
      <c r="B1634" s="4" t="s">
        <v>24</v>
      </c>
      <c r="C1634" s="4">
        <v>1</v>
      </c>
      <c r="D1634" s="4">
        <v>0</v>
      </c>
      <c r="E1634" s="4" t="s">
        <v>31</v>
      </c>
      <c r="F1634" s="4" t="s">
        <v>147</v>
      </c>
      <c r="G1634" s="4" t="s">
        <v>33</v>
      </c>
      <c r="H1634" s="4">
        <v>40</v>
      </c>
      <c r="I1634" s="4" t="s">
        <v>24</v>
      </c>
      <c r="J1634" s="4">
        <v>0</v>
      </c>
      <c r="K1634" s="4" t="s">
        <v>27</v>
      </c>
      <c r="L1634" s="4" t="s">
        <v>28</v>
      </c>
      <c r="M1634" s="4">
        <v>27</v>
      </c>
      <c r="P1634" s="5">
        <v>44015</v>
      </c>
      <c r="Q1634" s="6">
        <v>31.567791584759409</v>
      </c>
      <c r="R1634" s="4">
        <v>9</v>
      </c>
      <c r="S1634" s="4" t="str" cm="1">
        <f t="array" ref="S1634">_xlfn.IFS(R1634=0,"None",R1634&lt;3,"Low",R1634&lt;6,"Medium",R1634&lt;=10,"High")</f>
        <v>High</v>
      </c>
      <c r="T1634" s="4" t="str" cm="1">
        <f t="array" ref="T1634">_xlfn.IFS(M1634&lt;=20,"Low",M1634&lt;=50,"Medium",M1634&lt;=90,"High")</f>
        <v>Medium</v>
      </c>
      <c r="U1634" s="7">
        <f>Datos_Limpios[[#This Row],[Number of Complaints or Support]]/Datos_Limpios[[#This Row],[Account Length (in months)]]</f>
        <v>9</v>
      </c>
      <c r="V1634" s="4" t="str" cm="1">
        <f t="array" ref="V1634">_xlfn.IFS(H1634&lt;30,"Under 30",H1634&lt;66,"Middle Age",H1634&gt;=66,"Senior")</f>
        <v>Middle Age</v>
      </c>
      <c r="W1634" s="4" t="s">
        <v>43</v>
      </c>
    </row>
    <row r="1635" spans="1:23" x14ac:dyDescent="0.3">
      <c r="A1635" s="4" t="s">
        <v>1750</v>
      </c>
      <c r="B1635" s="4" t="s">
        <v>31</v>
      </c>
      <c r="C1635" s="4">
        <v>17</v>
      </c>
      <c r="D1635" s="4">
        <v>2</v>
      </c>
      <c r="E1635" s="4" t="s">
        <v>31</v>
      </c>
      <c r="F1635" s="4" t="s">
        <v>222</v>
      </c>
      <c r="G1635" s="4" t="s">
        <v>26</v>
      </c>
      <c r="H1635" s="4">
        <v>72</v>
      </c>
      <c r="I1635" s="4" t="s">
        <v>24</v>
      </c>
      <c r="J1635" s="4">
        <v>0</v>
      </c>
      <c r="K1635" s="4" t="s">
        <v>27</v>
      </c>
      <c r="L1635" s="4" t="s">
        <v>35</v>
      </c>
      <c r="M1635" s="4">
        <v>30</v>
      </c>
      <c r="N1635" s="4" t="s">
        <v>92</v>
      </c>
      <c r="O1635" s="4" t="s">
        <v>93</v>
      </c>
      <c r="P1635" s="5">
        <v>44175</v>
      </c>
      <c r="Q1635" s="6">
        <v>30.403870174569391</v>
      </c>
      <c r="R1635" s="4">
        <v>9</v>
      </c>
      <c r="S1635" s="4" t="str" cm="1">
        <f t="array" ref="S1635">_xlfn.IFS(R1635=0,"None",R1635&lt;3,"Low",R1635&lt;6,"Medium",R1635&lt;=10,"High")</f>
        <v>High</v>
      </c>
      <c r="T1635" s="4" t="str" cm="1">
        <f t="array" ref="T1635">_xlfn.IFS(M1635&lt;=20,"Low",M1635&lt;=50,"Medium",M1635&lt;=90,"High")</f>
        <v>Medium</v>
      </c>
      <c r="U1635" s="7">
        <f>Datos_Limpios[[#This Row],[Number of Complaints or Support]]/Datos_Limpios[[#This Row],[Account Length (in months)]]</f>
        <v>0.52941176470588236</v>
      </c>
      <c r="V1635" s="4" t="str" cm="1">
        <f t="array" ref="V1635">_xlfn.IFS(H1635&lt;30,"Under 30",H1635&lt;66,"Middle Age",H1635&gt;=66,"Senior")</f>
        <v>Senior</v>
      </c>
      <c r="W1635" s="4" t="s">
        <v>29</v>
      </c>
    </row>
    <row r="1636" spans="1:23" x14ac:dyDescent="0.3">
      <c r="A1636" s="4" t="s">
        <v>1751</v>
      </c>
      <c r="B1636" s="4" t="s">
        <v>24</v>
      </c>
      <c r="C1636" s="4">
        <v>63</v>
      </c>
      <c r="D1636" s="4">
        <v>0</v>
      </c>
      <c r="E1636" s="4" t="s">
        <v>31</v>
      </c>
      <c r="F1636" s="4" t="s">
        <v>98</v>
      </c>
      <c r="G1636" s="4" t="s">
        <v>26</v>
      </c>
      <c r="H1636" s="4">
        <v>44</v>
      </c>
      <c r="I1636" s="4" t="s">
        <v>24</v>
      </c>
      <c r="J1636" s="4">
        <v>0</v>
      </c>
      <c r="K1636" s="4" t="s">
        <v>27</v>
      </c>
      <c r="L1636" s="4" t="s">
        <v>35</v>
      </c>
      <c r="M1636" s="4">
        <v>70</v>
      </c>
      <c r="P1636" s="5">
        <v>43970</v>
      </c>
      <c r="Q1636" s="6">
        <v>68.037406685420137</v>
      </c>
      <c r="R1636" s="4">
        <v>7</v>
      </c>
      <c r="S1636" s="4" t="str" cm="1">
        <f t="array" ref="S1636">_xlfn.IFS(R1636=0,"None",R1636&lt;3,"Low",R1636&lt;6,"Medium",R1636&lt;=10,"High")</f>
        <v>High</v>
      </c>
      <c r="T1636" s="4" t="str" cm="1">
        <f t="array" ref="T1636">_xlfn.IFS(M1636&lt;=20,"Low",M1636&lt;=50,"Medium",M1636&lt;=90,"High")</f>
        <v>High</v>
      </c>
      <c r="U1636" s="7">
        <f>Datos_Limpios[[#This Row],[Number of Complaints or Support]]/Datos_Limpios[[#This Row],[Account Length (in months)]]</f>
        <v>0.1111111111111111</v>
      </c>
      <c r="V1636" s="4" t="str" cm="1">
        <f t="array" ref="V1636">_xlfn.IFS(H1636&lt;30,"Under 30",H1636&lt;66,"Middle Age",H1636&gt;=66,"Senior")</f>
        <v>Middle Age</v>
      </c>
      <c r="W1636" s="4" t="s">
        <v>29</v>
      </c>
    </row>
    <row r="1637" spans="1:23" x14ac:dyDescent="0.3">
      <c r="A1637" s="4" t="s">
        <v>1752</v>
      </c>
      <c r="B1637" s="4" t="s">
        <v>31</v>
      </c>
      <c r="C1637" s="4">
        <v>9</v>
      </c>
      <c r="D1637" s="4">
        <v>5</v>
      </c>
      <c r="E1637" s="4" t="s">
        <v>31</v>
      </c>
      <c r="F1637" s="4" t="s">
        <v>145</v>
      </c>
      <c r="G1637" s="4" t="s">
        <v>33</v>
      </c>
      <c r="H1637" s="4">
        <v>30</v>
      </c>
      <c r="I1637" s="4" t="s">
        <v>24</v>
      </c>
      <c r="J1637" s="4">
        <v>0</v>
      </c>
      <c r="K1637" s="4" t="s">
        <v>27</v>
      </c>
      <c r="L1637" s="4" t="s">
        <v>35</v>
      </c>
      <c r="M1637" s="4">
        <v>21</v>
      </c>
      <c r="N1637" s="4" t="s">
        <v>75</v>
      </c>
      <c r="O1637" s="4" t="s">
        <v>133</v>
      </c>
      <c r="P1637" s="5">
        <v>44513</v>
      </c>
      <c r="Q1637" s="6">
        <v>23.903831890731251</v>
      </c>
      <c r="R1637" s="4">
        <v>8</v>
      </c>
      <c r="S1637" s="4" t="str" cm="1">
        <f t="array" ref="S1637">_xlfn.IFS(R1637=0,"None",R1637&lt;3,"Low",R1637&lt;6,"Medium",R1637&lt;=10,"High")</f>
        <v>High</v>
      </c>
      <c r="T1637" s="4" t="str" cm="1">
        <f t="array" ref="T1637">_xlfn.IFS(M1637&lt;=20,"Low",M1637&lt;=50,"Medium",M1637&lt;=90,"High")</f>
        <v>Medium</v>
      </c>
      <c r="U1637" s="7">
        <f>Datos_Limpios[[#This Row],[Number of Complaints or Support]]/Datos_Limpios[[#This Row],[Account Length (in months)]]</f>
        <v>0.88888888888888884</v>
      </c>
      <c r="V1637" s="4" t="str" cm="1">
        <f t="array" ref="V1637">_xlfn.IFS(H1637&lt;30,"Under 30",H1637&lt;66,"Middle Age",H1637&gt;=66,"Senior")</f>
        <v>Middle Age</v>
      </c>
      <c r="W1637" s="4" t="s">
        <v>47</v>
      </c>
    </row>
    <row r="1638" spans="1:23" x14ac:dyDescent="0.3">
      <c r="A1638" s="4" t="s">
        <v>1753</v>
      </c>
      <c r="B1638" s="4" t="s">
        <v>24</v>
      </c>
      <c r="C1638" s="4">
        <v>65</v>
      </c>
      <c r="D1638" s="4">
        <v>0</v>
      </c>
      <c r="E1638" s="4" t="s">
        <v>31</v>
      </c>
      <c r="F1638" s="4" t="s">
        <v>264</v>
      </c>
      <c r="G1638" s="4" t="s">
        <v>33</v>
      </c>
      <c r="H1638" s="4">
        <v>44</v>
      </c>
      <c r="I1638" s="4" t="s">
        <v>24</v>
      </c>
      <c r="J1638" s="4">
        <v>0</v>
      </c>
      <c r="K1638" s="4" t="s">
        <v>46</v>
      </c>
      <c r="L1638" s="4" t="s">
        <v>28</v>
      </c>
      <c r="M1638" s="4">
        <v>39</v>
      </c>
      <c r="P1638" s="5">
        <v>44808</v>
      </c>
      <c r="Q1638" s="6">
        <v>39.75076479948936</v>
      </c>
      <c r="R1638" s="4">
        <v>9</v>
      </c>
      <c r="S1638" s="4" t="str" cm="1">
        <f t="array" ref="S1638">_xlfn.IFS(R1638=0,"None",R1638&lt;3,"Low",R1638&lt;6,"Medium",R1638&lt;=10,"High")</f>
        <v>High</v>
      </c>
      <c r="T1638" s="4" t="str" cm="1">
        <f t="array" ref="T1638">_xlfn.IFS(M1638&lt;=20,"Low",M1638&lt;=50,"Medium",M1638&lt;=90,"High")</f>
        <v>Medium</v>
      </c>
      <c r="U1638" s="7">
        <f>Datos_Limpios[[#This Row],[Number of Complaints or Support]]/Datos_Limpios[[#This Row],[Account Length (in months)]]</f>
        <v>0.13846153846153847</v>
      </c>
      <c r="V1638" s="4" t="str" cm="1">
        <f t="array" ref="V1638">_xlfn.IFS(H1638&lt;30,"Under 30",H1638&lt;66,"Middle Age",H1638&gt;=66,"Senior")</f>
        <v>Middle Age</v>
      </c>
      <c r="W1638" s="4" t="s">
        <v>47</v>
      </c>
    </row>
    <row r="1639" spans="1:23" x14ac:dyDescent="0.3">
      <c r="A1639" s="4" t="s">
        <v>1754</v>
      </c>
      <c r="B1639" s="4" t="s">
        <v>24</v>
      </c>
      <c r="C1639" s="4">
        <v>28</v>
      </c>
      <c r="D1639" s="4">
        <v>0</v>
      </c>
      <c r="E1639" s="4" t="s">
        <v>31</v>
      </c>
      <c r="F1639" s="4" t="s">
        <v>52</v>
      </c>
      <c r="G1639" s="4" t="s">
        <v>26</v>
      </c>
      <c r="H1639" s="4">
        <v>73</v>
      </c>
      <c r="I1639" s="4" t="s">
        <v>24</v>
      </c>
      <c r="J1639" s="4">
        <v>0</v>
      </c>
      <c r="K1639" s="4" t="s">
        <v>27</v>
      </c>
      <c r="L1639" s="4" t="s">
        <v>35</v>
      </c>
      <c r="M1639" s="4">
        <v>39</v>
      </c>
      <c r="P1639" s="5">
        <v>44898</v>
      </c>
      <c r="Q1639" s="6">
        <v>34.140952549598111</v>
      </c>
      <c r="R1639" s="4">
        <v>6</v>
      </c>
      <c r="S1639" s="4" t="str" cm="1">
        <f t="array" ref="S1639">_xlfn.IFS(R1639=0,"None",R1639&lt;3,"Low",R1639&lt;6,"Medium",R1639&lt;=10,"High")</f>
        <v>High</v>
      </c>
      <c r="T1639" s="4" t="str" cm="1">
        <f t="array" ref="T1639">_xlfn.IFS(M1639&lt;=20,"Low",M1639&lt;=50,"Medium",M1639&lt;=90,"High")</f>
        <v>Medium</v>
      </c>
      <c r="U1639" s="7">
        <f>Datos_Limpios[[#This Row],[Number of Complaints or Support]]/Datos_Limpios[[#This Row],[Account Length (in months)]]</f>
        <v>0.21428571428571427</v>
      </c>
      <c r="V1639" s="4" t="str" cm="1">
        <f t="array" ref="V1639">_xlfn.IFS(H1639&lt;30,"Under 30",H1639&lt;66,"Middle Age",H1639&gt;=66,"Senior")</f>
        <v>Senior</v>
      </c>
      <c r="W1639" s="4" t="s">
        <v>40</v>
      </c>
    </row>
    <row r="1640" spans="1:23" x14ac:dyDescent="0.3">
      <c r="A1640" s="4" t="s">
        <v>1755</v>
      </c>
      <c r="B1640" s="4" t="s">
        <v>24</v>
      </c>
      <c r="C1640" s="4">
        <v>9</v>
      </c>
      <c r="D1640" s="4">
        <v>0</v>
      </c>
      <c r="E1640" s="4" t="s">
        <v>31</v>
      </c>
      <c r="F1640" s="4" t="s">
        <v>118</v>
      </c>
      <c r="G1640" s="4" t="s">
        <v>33</v>
      </c>
      <c r="H1640" s="4">
        <v>61</v>
      </c>
      <c r="I1640" s="4" t="s">
        <v>24</v>
      </c>
      <c r="J1640" s="4">
        <v>0</v>
      </c>
      <c r="K1640" s="4" t="s">
        <v>27</v>
      </c>
      <c r="L1640" s="4" t="s">
        <v>28</v>
      </c>
      <c r="M1640" s="4">
        <v>34</v>
      </c>
      <c r="P1640" s="5">
        <v>44639</v>
      </c>
      <c r="Q1640" s="6">
        <v>37.410143398459113</v>
      </c>
      <c r="R1640" s="4">
        <v>0</v>
      </c>
      <c r="S1640" s="4" t="str" cm="1">
        <f t="array" ref="S1640">_xlfn.IFS(R1640=0,"None",R1640&lt;3,"Low",R1640&lt;6,"Medium",R1640&lt;=10,"High")</f>
        <v>None</v>
      </c>
      <c r="T1640" s="4" t="str" cm="1">
        <f t="array" ref="T1640">_xlfn.IFS(M1640&lt;=20,"Low",M1640&lt;=50,"Medium",M1640&lt;=90,"High")</f>
        <v>Medium</v>
      </c>
      <c r="U1640" s="7">
        <f>Datos_Limpios[[#This Row],[Number of Complaints or Support]]/Datos_Limpios[[#This Row],[Account Length (in months)]]</f>
        <v>0</v>
      </c>
      <c r="V1640" s="4" t="str" cm="1">
        <f t="array" ref="V1640">_xlfn.IFS(H1640&lt;30,"Under 30",H1640&lt;66,"Middle Age",H1640&gt;=66,"Senior")</f>
        <v>Middle Age</v>
      </c>
      <c r="W1640" s="4" t="s">
        <v>47</v>
      </c>
    </row>
    <row r="1641" spans="1:23" x14ac:dyDescent="0.3">
      <c r="A1641" s="4" t="s">
        <v>1756</v>
      </c>
      <c r="B1641" s="4" t="s">
        <v>24</v>
      </c>
      <c r="C1641" s="4">
        <v>49</v>
      </c>
      <c r="D1641" s="4">
        <v>1</v>
      </c>
      <c r="E1641" s="4" t="s">
        <v>31</v>
      </c>
      <c r="F1641" s="4" t="s">
        <v>124</v>
      </c>
      <c r="G1641" s="4" t="s">
        <v>26</v>
      </c>
      <c r="H1641" s="4">
        <v>33</v>
      </c>
      <c r="I1641" s="4" t="s">
        <v>24</v>
      </c>
      <c r="J1641" s="4">
        <v>0</v>
      </c>
      <c r="K1641" s="4" t="s">
        <v>34</v>
      </c>
      <c r="L1641" s="4" t="s">
        <v>28</v>
      </c>
      <c r="M1641" s="4">
        <v>57</v>
      </c>
      <c r="P1641" s="5">
        <v>44055</v>
      </c>
      <c r="Q1641" s="6">
        <v>45.954743913356843</v>
      </c>
      <c r="R1641" s="4">
        <v>8</v>
      </c>
      <c r="S1641" s="4" t="str" cm="1">
        <f t="array" ref="S1641">_xlfn.IFS(R1641=0,"None",R1641&lt;3,"Low",R1641&lt;6,"Medium",R1641&lt;=10,"High")</f>
        <v>High</v>
      </c>
      <c r="T1641" s="4" t="str" cm="1">
        <f t="array" ref="T1641">_xlfn.IFS(M1641&lt;=20,"Low",M1641&lt;=50,"Medium",M1641&lt;=90,"High")</f>
        <v>High</v>
      </c>
      <c r="U1641" s="7">
        <f>Datos_Limpios[[#This Row],[Number of Complaints or Support]]/Datos_Limpios[[#This Row],[Account Length (in months)]]</f>
        <v>0.16326530612244897</v>
      </c>
      <c r="V1641" s="4" t="str" cm="1">
        <f t="array" ref="V1641">_xlfn.IFS(H1641&lt;30,"Under 30",H1641&lt;66,"Middle Age",H1641&gt;=66,"Senior")</f>
        <v>Middle Age</v>
      </c>
      <c r="W1641" s="4" t="s">
        <v>43</v>
      </c>
    </row>
    <row r="1642" spans="1:23" x14ac:dyDescent="0.3">
      <c r="A1642" s="4" t="s">
        <v>1757</v>
      </c>
      <c r="B1642" s="4" t="s">
        <v>24</v>
      </c>
      <c r="C1642" s="4">
        <v>18</v>
      </c>
      <c r="D1642" s="4">
        <v>0</v>
      </c>
      <c r="E1642" s="4" t="s">
        <v>24</v>
      </c>
      <c r="F1642" s="4" t="s">
        <v>155</v>
      </c>
      <c r="G1642" s="4" t="s">
        <v>33</v>
      </c>
      <c r="H1642" s="4">
        <v>28</v>
      </c>
      <c r="I1642" s="4" t="s">
        <v>24</v>
      </c>
      <c r="J1642" s="4">
        <v>0</v>
      </c>
      <c r="K1642" s="4" t="s">
        <v>27</v>
      </c>
      <c r="L1642" s="4" t="s">
        <v>28</v>
      </c>
      <c r="M1642" s="4">
        <v>7</v>
      </c>
      <c r="P1642" s="5">
        <v>45082</v>
      </c>
      <c r="Q1642" s="6">
        <v>8.1266275676251105</v>
      </c>
      <c r="R1642" s="4">
        <v>1</v>
      </c>
      <c r="S1642" s="4" t="str" cm="1">
        <f t="array" ref="S1642">_xlfn.IFS(R1642=0,"None",R1642&lt;3,"Low",R1642&lt;6,"Medium",R1642&lt;=10,"High")</f>
        <v>Low</v>
      </c>
      <c r="T1642" s="4" t="str" cm="1">
        <f t="array" ref="T1642">_xlfn.IFS(M1642&lt;=20,"Low",M1642&lt;=50,"Medium",M1642&lt;=90,"High")</f>
        <v>Low</v>
      </c>
      <c r="U1642" s="7">
        <f>Datos_Limpios[[#This Row],[Number of Complaints or Support]]/Datos_Limpios[[#This Row],[Account Length (in months)]]</f>
        <v>5.5555555555555552E-2</v>
      </c>
      <c r="V1642" s="4" t="str" cm="1">
        <f t="array" ref="V1642">_xlfn.IFS(H1642&lt;30,"Under 30",H1642&lt;66,"Middle Age",H1642&gt;=66,"Senior")</f>
        <v>Under 30</v>
      </c>
      <c r="W1642" s="4" t="s">
        <v>40</v>
      </c>
    </row>
    <row r="1643" spans="1:23" x14ac:dyDescent="0.3">
      <c r="A1643" s="4" t="s">
        <v>1758</v>
      </c>
      <c r="B1643" s="4" t="s">
        <v>24</v>
      </c>
      <c r="C1643" s="4">
        <v>52</v>
      </c>
      <c r="D1643" s="4">
        <v>2</v>
      </c>
      <c r="E1643" s="4" t="s">
        <v>24</v>
      </c>
      <c r="F1643" s="4" t="s">
        <v>25</v>
      </c>
      <c r="G1643" s="4" t="s">
        <v>26</v>
      </c>
      <c r="H1643" s="4">
        <v>23</v>
      </c>
      <c r="I1643" s="4" t="s">
        <v>24</v>
      </c>
      <c r="J1643" s="4">
        <v>0</v>
      </c>
      <c r="K1643" s="4" t="s">
        <v>34</v>
      </c>
      <c r="L1643" s="4" t="s">
        <v>35</v>
      </c>
      <c r="M1643" s="4">
        <v>11</v>
      </c>
      <c r="P1643" s="5">
        <v>44827</v>
      </c>
      <c r="Q1643" s="6">
        <v>13.17206402947601</v>
      </c>
      <c r="R1643" s="4">
        <v>10</v>
      </c>
      <c r="S1643" s="4" t="str" cm="1">
        <f t="array" ref="S1643">_xlfn.IFS(R1643=0,"None",R1643&lt;3,"Low",R1643&lt;6,"Medium",R1643&lt;=10,"High")</f>
        <v>High</v>
      </c>
      <c r="T1643" s="4" t="str" cm="1">
        <f t="array" ref="T1643">_xlfn.IFS(M1643&lt;=20,"Low",M1643&lt;=50,"Medium",M1643&lt;=90,"High")</f>
        <v>Low</v>
      </c>
      <c r="U1643" s="7">
        <f>Datos_Limpios[[#This Row],[Number of Complaints or Support]]/Datos_Limpios[[#This Row],[Account Length (in months)]]</f>
        <v>0.19230769230769232</v>
      </c>
      <c r="V1643" s="4" t="str" cm="1">
        <f t="array" ref="V1643">_xlfn.IFS(H1643&lt;30,"Under 30",H1643&lt;66,"Middle Age",H1643&gt;=66,"Senior")</f>
        <v>Under 30</v>
      </c>
      <c r="W1643" s="4" t="s">
        <v>29</v>
      </c>
    </row>
    <row r="1644" spans="1:23" x14ac:dyDescent="0.3">
      <c r="A1644" s="4" t="s">
        <v>1759</v>
      </c>
      <c r="B1644" s="4" t="s">
        <v>24</v>
      </c>
      <c r="C1644" s="4">
        <v>5</v>
      </c>
      <c r="D1644" s="4">
        <v>0</v>
      </c>
      <c r="E1644" s="4" t="s">
        <v>24</v>
      </c>
      <c r="F1644" s="4" t="s">
        <v>74</v>
      </c>
      <c r="G1644" s="4" t="s">
        <v>26</v>
      </c>
      <c r="H1644" s="4">
        <v>47</v>
      </c>
      <c r="I1644" s="4" t="s">
        <v>24</v>
      </c>
      <c r="J1644" s="4">
        <v>0</v>
      </c>
      <c r="K1644" s="4" t="s">
        <v>27</v>
      </c>
      <c r="L1644" s="4" t="s">
        <v>28</v>
      </c>
      <c r="M1644" s="4">
        <v>7</v>
      </c>
      <c r="P1644" s="5">
        <v>44115</v>
      </c>
      <c r="Q1644" s="6">
        <v>5.6467991043232901</v>
      </c>
      <c r="R1644" s="4">
        <v>3</v>
      </c>
      <c r="S1644" s="4" t="str" cm="1">
        <f t="array" ref="S1644">_xlfn.IFS(R1644=0,"None",R1644&lt;3,"Low",R1644&lt;6,"Medium",R1644&lt;=10,"High")</f>
        <v>Medium</v>
      </c>
      <c r="T1644" s="4" t="str" cm="1">
        <f t="array" ref="T1644">_xlfn.IFS(M1644&lt;=20,"Low",M1644&lt;=50,"Medium",M1644&lt;=90,"High")</f>
        <v>Low</v>
      </c>
      <c r="U1644" s="7">
        <f>Datos_Limpios[[#This Row],[Number of Complaints or Support]]/Datos_Limpios[[#This Row],[Account Length (in months)]]</f>
        <v>0.6</v>
      </c>
      <c r="V1644" s="4" t="str" cm="1">
        <f t="array" ref="V1644">_xlfn.IFS(H1644&lt;30,"Under 30",H1644&lt;66,"Middle Age",H1644&gt;=66,"Senior")</f>
        <v>Middle Age</v>
      </c>
      <c r="W1644" s="4" t="s">
        <v>43</v>
      </c>
    </row>
    <row r="1645" spans="1:23" x14ac:dyDescent="0.3">
      <c r="A1645" s="4" t="s">
        <v>1760</v>
      </c>
      <c r="B1645" s="4" t="s">
        <v>24</v>
      </c>
      <c r="C1645" s="4">
        <v>33</v>
      </c>
      <c r="D1645" s="4">
        <v>0</v>
      </c>
      <c r="E1645" s="4" t="s">
        <v>24</v>
      </c>
      <c r="F1645" s="4" t="s">
        <v>110</v>
      </c>
      <c r="G1645" s="4" t="s">
        <v>33</v>
      </c>
      <c r="H1645" s="4">
        <v>41</v>
      </c>
      <c r="I1645" s="4" t="s">
        <v>31</v>
      </c>
      <c r="J1645" s="4">
        <v>2</v>
      </c>
      <c r="K1645" s="4" t="s">
        <v>34</v>
      </c>
      <c r="L1645" s="4" t="s">
        <v>28</v>
      </c>
      <c r="M1645" s="4">
        <v>46</v>
      </c>
      <c r="P1645" s="5">
        <v>45102</v>
      </c>
      <c r="Q1645" s="6">
        <v>52.380367217274816</v>
      </c>
      <c r="R1645" s="4">
        <v>3</v>
      </c>
      <c r="S1645" s="4" t="str" cm="1">
        <f t="array" ref="S1645">_xlfn.IFS(R1645=0,"None",R1645&lt;3,"Low",R1645&lt;6,"Medium",R1645&lt;=10,"High")</f>
        <v>Medium</v>
      </c>
      <c r="T1645" s="4" t="str" cm="1">
        <f t="array" ref="T1645">_xlfn.IFS(M1645&lt;=20,"Low",M1645&lt;=50,"Medium",M1645&lt;=90,"High")</f>
        <v>Medium</v>
      </c>
      <c r="U1645" s="7">
        <f>Datos_Limpios[[#This Row],[Number of Complaints or Support]]/Datos_Limpios[[#This Row],[Account Length (in months)]]</f>
        <v>9.0909090909090912E-2</v>
      </c>
      <c r="V1645" s="4" t="str" cm="1">
        <f t="array" ref="V1645">_xlfn.IFS(H1645&lt;30,"Under 30",H1645&lt;66,"Middle Age",H1645&gt;=66,"Senior")</f>
        <v>Middle Age</v>
      </c>
      <c r="W1645" s="4" t="s">
        <v>29</v>
      </c>
    </row>
    <row r="1646" spans="1:23" x14ac:dyDescent="0.3">
      <c r="A1646" s="4" t="s">
        <v>1761</v>
      </c>
      <c r="B1646" s="4" t="s">
        <v>24</v>
      </c>
      <c r="C1646" s="4">
        <v>51</v>
      </c>
      <c r="D1646" s="4">
        <v>0</v>
      </c>
      <c r="E1646" s="4" t="s">
        <v>31</v>
      </c>
      <c r="F1646" s="4" t="s">
        <v>165</v>
      </c>
      <c r="G1646" s="4" t="s">
        <v>26</v>
      </c>
      <c r="H1646" s="4">
        <v>58</v>
      </c>
      <c r="I1646" s="4" t="s">
        <v>31</v>
      </c>
      <c r="J1646" s="4">
        <v>3</v>
      </c>
      <c r="K1646" s="4" t="s">
        <v>27</v>
      </c>
      <c r="L1646" s="4" t="s">
        <v>35</v>
      </c>
      <c r="M1646" s="4">
        <v>34</v>
      </c>
      <c r="P1646" s="5">
        <v>44183</v>
      </c>
      <c r="Q1646" s="6">
        <v>30.005098408569179</v>
      </c>
      <c r="R1646" s="4">
        <v>3</v>
      </c>
      <c r="S1646" s="4" t="str" cm="1">
        <f t="array" ref="S1646">_xlfn.IFS(R1646=0,"None",R1646&lt;3,"Low",R1646&lt;6,"Medium",R1646&lt;=10,"High")</f>
        <v>Medium</v>
      </c>
      <c r="T1646" s="4" t="str" cm="1">
        <f t="array" ref="T1646">_xlfn.IFS(M1646&lt;=20,"Low",M1646&lt;=50,"Medium",M1646&lt;=90,"High")</f>
        <v>Medium</v>
      </c>
      <c r="U1646" s="7">
        <f>Datos_Limpios[[#This Row],[Number of Complaints or Support]]/Datos_Limpios[[#This Row],[Account Length (in months)]]</f>
        <v>5.8823529411764705E-2</v>
      </c>
      <c r="V1646" s="4" t="str" cm="1">
        <f t="array" ref="V1646">_xlfn.IFS(H1646&lt;30,"Under 30",H1646&lt;66,"Middle Age",H1646&gt;=66,"Senior")</f>
        <v>Middle Age</v>
      </c>
      <c r="W1646" s="4" t="s">
        <v>40</v>
      </c>
    </row>
    <row r="1647" spans="1:23" x14ac:dyDescent="0.3">
      <c r="A1647" s="4" t="s">
        <v>1762</v>
      </c>
      <c r="B1647" s="4" t="s">
        <v>24</v>
      </c>
      <c r="C1647" s="4">
        <v>10</v>
      </c>
      <c r="D1647" s="4">
        <v>2</v>
      </c>
      <c r="E1647" s="4" t="s">
        <v>31</v>
      </c>
      <c r="F1647" s="4" t="s">
        <v>165</v>
      </c>
      <c r="G1647" s="4" t="s">
        <v>26</v>
      </c>
      <c r="H1647" s="4">
        <v>25</v>
      </c>
      <c r="I1647" s="4" t="s">
        <v>24</v>
      </c>
      <c r="J1647" s="4">
        <v>0</v>
      </c>
      <c r="K1647" s="4" t="s">
        <v>27</v>
      </c>
      <c r="L1647" s="4" t="s">
        <v>28</v>
      </c>
      <c r="M1647" s="4">
        <v>35</v>
      </c>
      <c r="P1647" s="5">
        <v>44745</v>
      </c>
      <c r="Q1647" s="6">
        <v>30.455415176272059</v>
      </c>
      <c r="R1647" s="4">
        <v>0</v>
      </c>
      <c r="S1647" s="4" t="str" cm="1">
        <f t="array" ref="S1647">_xlfn.IFS(R1647=0,"None",R1647&lt;3,"Low",R1647&lt;6,"Medium",R1647&lt;=10,"High")</f>
        <v>None</v>
      </c>
      <c r="T1647" s="4" t="str" cm="1">
        <f t="array" ref="T1647">_xlfn.IFS(M1647&lt;=20,"Low",M1647&lt;=50,"Medium",M1647&lt;=90,"High")</f>
        <v>Medium</v>
      </c>
      <c r="U1647" s="7">
        <f>Datos_Limpios[[#This Row],[Number of Complaints or Support]]/Datos_Limpios[[#This Row],[Account Length (in months)]]</f>
        <v>0</v>
      </c>
      <c r="V1647" s="4" t="str" cm="1">
        <f t="array" ref="V1647">_xlfn.IFS(H1647&lt;30,"Under 30",H1647&lt;66,"Middle Age",H1647&gt;=66,"Senior")</f>
        <v>Under 30</v>
      </c>
      <c r="W1647" s="4" t="s">
        <v>40</v>
      </c>
    </row>
    <row r="1648" spans="1:23" x14ac:dyDescent="0.3">
      <c r="A1648" s="4" t="s">
        <v>1763</v>
      </c>
      <c r="B1648" s="4" t="s">
        <v>24</v>
      </c>
      <c r="C1648" s="4">
        <v>12</v>
      </c>
      <c r="D1648" s="4">
        <v>0</v>
      </c>
      <c r="E1648" s="4" t="s">
        <v>31</v>
      </c>
      <c r="F1648" s="4" t="s">
        <v>175</v>
      </c>
      <c r="G1648" s="4" t="s">
        <v>33</v>
      </c>
      <c r="H1648" s="4">
        <v>55</v>
      </c>
      <c r="I1648" s="4" t="s">
        <v>24</v>
      </c>
      <c r="J1648" s="4">
        <v>0</v>
      </c>
      <c r="K1648" s="4" t="s">
        <v>34</v>
      </c>
      <c r="L1648" s="4" t="s">
        <v>35</v>
      </c>
      <c r="M1648" s="4">
        <v>63</v>
      </c>
      <c r="P1648" s="5">
        <v>44752</v>
      </c>
      <c r="Q1648" s="6">
        <v>71.023305113358731</v>
      </c>
      <c r="R1648" s="4">
        <v>5</v>
      </c>
      <c r="S1648" s="4" t="str" cm="1">
        <f t="array" ref="S1648">_xlfn.IFS(R1648=0,"None",R1648&lt;3,"Low",R1648&lt;6,"Medium",R1648&lt;=10,"High")</f>
        <v>Medium</v>
      </c>
      <c r="T1648" s="4" t="str" cm="1">
        <f t="array" ref="T1648">_xlfn.IFS(M1648&lt;=20,"Low",M1648&lt;=50,"Medium",M1648&lt;=90,"High")</f>
        <v>High</v>
      </c>
      <c r="U1648" s="7">
        <f>Datos_Limpios[[#This Row],[Number of Complaints or Support]]/Datos_Limpios[[#This Row],[Account Length (in months)]]</f>
        <v>0.41666666666666669</v>
      </c>
      <c r="V1648" s="4" t="str" cm="1">
        <f t="array" ref="V1648">_xlfn.IFS(H1648&lt;30,"Under 30",H1648&lt;66,"Middle Age",H1648&gt;=66,"Senior")</f>
        <v>Middle Age</v>
      </c>
      <c r="W1648" s="4" t="s">
        <v>29</v>
      </c>
    </row>
    <row r="1649" spans="1:23" x14ac:dyDescent="0.3">
      <c r="A1649" s="4" t="s">
        <v>1764</v>
      </c>
      <c r="B1649" s="4" t="s">
        <v>24</v>
      </c>
      <c r="C1649" s="4">
        <v>33</v>
      </c>
      <c r="D1649" s="4">
        <v>0</v>
      </c>
      <c r="E1649" s="4" t="s">
        <v>31</v>
      </c>
      <c r="F1649" s="4" t="s">
        <v>100</v>
      </c>
      <c r="G1649" s="4" t="s">
        <v>33</v>
      </c>
      <c r="H1649" s="4">
        <v>26</v>
      </c>
      <c r="I1649" s="4" t="s">
        <v>24</v>
      </c>
      <c r="J1649" s="4">
        <v>0</v>
      </c>
      <c r="K1649" s="4" t="s">
        <v>34</v>
      </c>
      <c r="L1649" s="4" t="s">
        <v>115</v>
      </c>
      <c r="M1649" s="4">
        <v>38</v>
      </c>
      <c r="P1649" s="5">
        <v>44262</v>
      </c>
      <c r="Q1649" s="6">
        <v>45.032404751797962</v>
      </c>
      <c r="R1649" s="4">
        <v>9</v>
      </c>
      <c r="S1649" s="4" t="str" cm="1">
        <f t="array" ref="S1649">_xlfn.IFS(R1649=0,"None",R1649&lt;3,"Low",R1649&lt;6,"Medium",R1649&lt;=10,"High")</f>
        <v>High</v>
      </c>
      <c r="T1649" s="4" t="str" cm="1">
        <f t="array" ref="T1649">_xlfn.IFS(M1649&lt;=20,"Low",M1649&lt;=50,"Medium",M1649&lt;=90,"High")</f>
        <v>Medium</v>
      </c>
      <c r="U1649" s="7">
        <f>Datos_Limpios[[#This Row],[Number of Complaints or Support]]/Datos_Limpios[[#This Row],[Account Length (in months)]]</f>
        <v>0.27272727272727271</v>
      </c>
      <c r="V1649" s="4" t="str" cm="1">
        <f t="array" ref="V1649">_xlfn.IFS(H1649&lt;30,"Under 30",H1649&lt;66,"Middle Age",H1649&gt;=66,"Senior")</f>
        <v>Under 30</v>
      </c>
      <c r="W1649" s="4" t="s">
        <v>40</v>
      </c>
    </row>
    <row r="1650" spans="1:23" x14ac:dyDescent="0.3">
      <c r="A1650" s="4" t="s">
        <v>1765</v>
      </c>
      <c r="B1650" s="4" t="s">
        <v>24</v>
      </c>
      <c r="C1650" s="4">
        <v>72</v>
      </c>
      <c r="D1650" s="4">
        <v>1</v>
      </c>
      <c r="E1650" s="4" t="s">
        <v>24</v>
      </c>
      <c r="F1650" s="4" t="s">
        <v>60</v>
      </c>
      <c r="G1650" s="4" t="s">
        <v>33</v>
      </c>
      <c r="H1650" s="4">
        <v>22</v>
      </c>
      <c r="I1650" s="4" t="s">
        <v>31</v>
      </c>
      <c r="J1650" s="4">
        <v>2</v>
      </c>
      <c r="K1650" s="4" t="s">
        <v>46</v>
      </c>
      <c r="L1650" s="4" t="s">
        <v>28</v>
      </c>
      <c r="M1650" s="4">
        <v>43</v>
      </c>
      <c r="P1650" s="5">
        <v>45131</v>
      </c>
      <c r="Q1650" s="6">
        <v>36.935083526383842</v>
      </c>
      <c r="R1650" s="4">
        <v>3</v>
      </c>
      <c r="S1650" s="4" t="str" cm="1">
        <f t="array" ref="S1650">_xlfn.IFS(R1650=0,"None",R1650&lt;3,"Low",R1650&lt;6,"Medium",R1650&lt;=10,"High")</f>
        <v>Medium</v>
      </c>
      <c r="T1650" s="4" t="str" cm="1">
        <f t="array" ref="T1650">_xlfn.IFS(M1650&lt;=20,"Low",M1650&lt;=50,"Medium",M1650&lt;=90,"High")</f>
        <v>Medium</v>
      </c>
      <c r="U1650" s="7">
        <f>Datos_Limpios[[#This Row],[Number of Complaints or Support]]/Datos_Limpios[[#This Row],[Account Length (in months)]]</f>
        <v>4.1666666666666664E-2</v>
      </c>
      <c r="V1650" s="4" t="str" cm="1">
        <f t="array" ref="V1650">_xlfn.IFS(H1650&lt;30,"Under 30",H1650&lt;66,"Middle Age",H1650&gt;=66,"Senior")</f>
        <v>Under 30</v>
      </c>
      <c r="W1650" s="4" t="s">
        <v>40</v>
      </c>
    </row>
    <row r="1651" spans="1:23" x14ac:dyDescent="0.3">
      <c r="A1651" s="4" t="s">
        <v>1766</v>
      </c>
      <c r="B1651" s="4" t="s">
        <v>31</v>
      </c>
      <c r="C1651" s="4">
        <v>43</v>
      </c>
      <c r="D1651" s="4">
        <v>3</v>
      </c>
      <c r="E1651" s="4" t="s">
        <v>31</v>
      </c>
      <c r="F1651" s="4" t="s">
        <v>37</v>
      </c>
      <c r="G1651" s="4" t="s">
        <v>33</v>
      </c>
      <c r="H1651" s="4">
        <v>71</v>
      </c>
      <c r="I1651" s="4" t="s">
        <v>24</v>
      </c>
      <c r="J1651" s="4">
        <v>0</v>
      </c>
      <c r="K1651" s="4" t="s">
        <v>27</v>
      </c>
      <c r="L1651" s="4" t="s">
        <v>115</v>
      </c>
      <c r="M1651" s="4">
        <v>54</v>
      </c>
      <c r="N1651" s="4" t="s">
        <v>66</v>
      </c>
      <c r="O1651" s="4" t="s">
        <v>317</v>
      </c>
      <c r="P1651" s="5">
        <v>44546</v>
      </c>
      <c r="Q1651" s="6">
        <v>53.373829716849841</v>
      </c>
      <c r="R1651" s="4">
        <v>4</v>
      </c>
      <c r="S1651" s="4" t="str" cm="1">
        <f t="array" ref="S1651">_xlfn.IFS(R1651=0,"None",R1651&lt;3,"Low",R1651&lt;6,"Medium",R1651&lt;=10,"High")</f>
        <v>Medium</v>
      </c>
      <c r="T1651" s="4" t="str" cm="1">
        <f t="array" ref="T1651">_xlfn.IFS(M1651&lt;=20,"Low",M1651&lt;=50,"Medium",M1651&lt;=90,"High")</f>
        <v>High</v>
      </c>
      <c r="U1651" s="7">
        <f>Datos_Limpios[[#This Row],[Number of Complaints or Support]]/Datos_Limpios[[#This Row],[Account Length (in months)]]</f>
        <v>9.3023255813953487E-2</v>
      </c>
      <c r="V1651" s="4" t="str" cm="1">
        <f t="array" ref="V1651">_xlfn.IFS(H1651&lt;30,"Under 30",H1651&lt;66,"Middle Age",H1651&gt;=66,"Senior")</f>
        <v>Senior</v>
      </c>
      <c r="W1651" s="4" t="s">
        <v>40</v>
      </c>
    </row>
    <row r="1652" spans="1:23" x14ac:dyDescent="0.3">
      <c r="A1652" s="4" t="s">
        <v>1767</v>
      </c>
      <c r="B1652" s="4" t="s">
        <v>24</v>
      </c>
      <c r="C1652" s="4">
        <v>3</v>
      </c>
      <c r="D1652" s="4">
        <v>0</v>
      </c>
      <c r="E1652" s="4" t="s">
        <v>31</v>
      </c>
      <c r="F1652" s="4" t="s">
        <v>68</v>
      </c>
      <c r="G1652" s="4" t="s">
        <v>33</v>
      </c>
      <c r="H1652" s="4">
        <v>35</v>
      </c>
      <c r="I1652" s="4" t="s">
        <v>24</v>
      </c>
      <c r="J1652" s="4">
        <v>0</v>
      </c>
      <c r="K1652" s="4" t="s">
        <v>27</v>
      </c>
      <c r="L1652" s="4" t="s">
        <v>35</v>
      </c>
      <c r="M1652" s="4">
        <v>40</v>
      </c>
      <c r="P1652" s="5">
        <v>45106</v>
      </c>
      <c r="Q1652" s="6">
        <v>45.007306372661617</v>
      </c>
      <c r="R1652" s="4">
        <v>6</v>
      </c>
      <c r="S1652" s="4" t="str" cm="1">
        <f t="array" ref="S1652">_xlfn.IFS(R1652=0,"None",R1652&lt;3,"Low",R1652&lt;6,"Medium",R1652&lt;=10,"High")</f>
        <v>High</v>
      </c>
      <c r="T1652" s="4" t="str" cm="1">
        <f t="array" ref="T1652">_xlfn.IFS(M1652&lt;=20,"Low",M1652&lt;=50,"Medium",M1652&lt;=90,"High")</f>
        <v>Medium</v>
      </c>
      <c r="U1652" s="7">
        <f>Datos_Limpios[[#This Row],[Number of Complaints or Support]]/Datos_Limpios[[#This Row],[Account Length (in months)]]</f>
        <v>2</v>
      </c>
      <c r="V1652" s="4" t="str" cm="1">
        <f t="array" ref="V1652">_xlfn.IFS(H1652&lt;30,"Under 30",H1652&lt;66,"Middle Age",H1652&gt;=66,"Senior")</f>
        <v>Middle Age</v>
      </c>
      <c r="W1652" s="4" t="s">
        <v>40</v>
      </c>
    </row>
    <row r="1653" spans="1:23" x14ac:dyDescent="0.3">
      <c r="A1653" s="4" t="s">
        <v>1768</v>
      </c>
      <c r="B1653" s="4" t="s">
        <v>24</v>
      </c>
      <c r="C1653" s="4">
        <v>20</v>
      </c>
      <c r="D1653" s="4">
        <v>1</v>
      </c>
      <c r="E1653" s="4" t="s">
        <v>31</v>
      </c>
      <c r="F1653" s="4" t="s">
        <v>104</v>
      </c>
      <c r="G1653" s="4" t="s">
        <v>26</v>
      </c>
      <c r="H1653" s="4">
        <v>63</v>
      </c>
      <c r="I1653" s="4" t="s">
        <v>24</v>
      </c>
      <c r="J1653" s="4">
        <v>0</v>
      </c>
      <c r="K1653" s="4" t="s">
        <v>34</v>
      </c>
      <c r="L1653" s="4" t="s">
        <v>35</v>
      </c>
      <c r="M1653" s="4">
        <v>60</v>
      </c>
      <c r="P1653" s="5">
        <v>44014</v>
      </c>
      <c r="Q1653" s="6">
        <v>60.178361620190131</v>
      </c>
      <c r="R1653" s="4">
        <v>7</v>
      </c>
      <c r="S1653" s="4" t="str" cm="1">
        <f t="array" ref="S1653">_xlfn.IFS(R1653=0,"None",R1653&lt;3,"Low",R1653&lt;6,"Medium",R1653&lt;=10,"High")</f>
        <v>High</v>
      </c>
      <c r="T1653" s="4" t="str" cm="1">
        <f t="array" ref="T1653">_xlfn.IFS(M1653&lt;=20,"Low",M1653&lt;=50,"Medium",M1653&lt;=90,"High")</f>
        <v>High</v>
      </c>
      <c r="U1653" s="7">
        <f>Datos_Limpios[[#This Row],[Number of Complaints or Support]]/Datos_Limpios[[#This Row],[Account Length (in months)]]</f>
        <v>0.35</v>
      </c>
      <c r="V1653" s="4" t="str" cm="1">
        <f t="array" ref="V1653">_xlfn.IFS(H1653&lt;30,"Under 30",H1653&lt;66,"Middle Age",H1653&gt;=66,"Senior")</f>
        <v>Middle Age</v>
      </c>
      <c r="W1653" s="4" t="s">
        <v>43</v>
      </c>
    </row>
    <row r="1654" spans="1:23" x14ac:dyDescent="0.3">
      <c r="A1654" s="4" t="s">
        <v>1769</v>
      </c>
      <c r="B1654" s="4" t="s">
        <v>24</v>
      </c>
      <c r="C1654" s="4">
        <v>13</v>
      </c>
      <c r="D1654" s="4">
        <v>0</v>
      </c>
      <c r="E1654" s="4" t="s">
        <v>24</v>
      </c>
      <c r="F1654" s="4" t="s">
        <v>65</v>
      </c>
      <c r="G1654" s="4" t="s">
        <v>33</v>
      </c>
      <c r="H1654" s="4">
        <v>38</v>
      </c>
      <c r="I1654" s="4" t="s">
        <v>31</v>
      </c>
      <c r="J1654" s="4">
        <v>2</v>
      </c>
      <c r="K1654" s="4" t="s">
        <v>27</v>
      </c>
      <c r="L1654" s="4" t="s">
        <v>28</v>
      </c>
      <c r="M1654" s="4">
        <v>5</v>
      </c>
      <c r="P1654" s="5">
        <v>44175</v>
      </c>
      <c r="Q1654" s="6">
        <v>4.1112469781959309</v>
      </c>
      <c r="R1654" s="4">
        <v>3</v>
      </c>
      <c r="S1654" s="4" t="str" cm="1">
        <f t="array" ref="S1654">_xlfn.IFS(R1654=0,"None",R1654&lt;3,"Low",R1654&lt;6,"Medium",R1654&lt;=10,"High")</f>
        <v>Medium</v>
      </c>
      <c r="T1654" s="4" t="str" cm="1">
        <f t="array" ref="T1654">_xlfn.IFS(M1654&lt;=20,"Low",M1654&lt;=50,"Medium",M1654&lt;=90,"High")</f>
        <v>Low</v>
      </c>
      <c r="U1654" s="7">
        <f>Datos_Limpios[[#This Row],[Number of Complaints or Support]]/Datos_Limpios[[#This Row],[Account Length (in months)]]</f>
        <v>0.23076923076923078</v>
      </c>
      <c r="V1654" s="4" t="str" cm="1">
        <f t="array" ref="V1654">_xlfn.IFS(H1654&lt;30,"Under 30",H1654&lt;66,"Middle Age",H1654&gt;=66,"Senior")</f>
        <v>Middle Age</v>
      </c>
      <c r="W1654" s="4" t="s">
        <v>43</v>
      </c>
    </row>
    <row r="1655" spans="1:23" x14ac:dyDescent="0.3">
      <c r="A1655" s="4" t="s">
        <v>1770</v>
      </c>
      <c r="B1655" s="4" t="s">
        <v>24</v>
      </c>
      <c r="C1655" s="4">
        <v>13</v>
      </c>
      <c r="D1655" s="4">
        <v>1</v>
      </c>
      <c r="E1655" s="4" t="s">
        <v>24</v>
      </c>
      <c r="F1655" s="4" t="s">
        <v>49</v>
      </c>
      <c r="G1655" s="4" t="s">
        <v>33</v>
      </c>
      <c r="H1655" s="4">
        <v>47</v>
      </c>
      <c r="I1655" s="4" t="s">
        <v>31</v>
      </c>
      <c r="J1655" s="4">
        <v>3</v>
      </c>
      <c r="K1655" s="4" t="s">
        <v>46</v>
      </c>
      <c r="L1655" s="4" t="s">
        <v>28</v>
      </c>
      <c r="M1655" s="4">
        <v>10</v>
      </c>
      <c r="P1655" s="5">
        <v>44682</v>
      </c>
      <c r="Q1655" s="6">
        <v>9.5293051638445228</v>
      </c>
      <c r="R1655" s="4">
        <v>0</v>
      </c>
      <c r="S1655" s="4" t="str" cm="1">
        <f t="array" ref="S1655">_xlfn.IFS(R1655=0,"None",R1655&lt;3,"Low",R1655&lt;6,"Medium",R1655&lt;=10,"High")</f>
        <v>None</v>
      </c>
      <c r="T1655" s="4" t="str" cm="1">
        <f t="array" ref="T1655">_xlfn.IFS(M1655&lt;=20,"Low",M1655&lt;=50,"Medium",M1655&lt;=90,"High")</f>
        <v>Low</v>
      </c>
      <c r="U1655" s="7">
        <f>Datos_Limpios[[#This Row],[Number of Complaints or Support]]/Datos_Limpios[[#This Row],[Account Length (in months)]]</f>
        <v>0</v>
      </c>
      <c r="V1655" s="4" t="str" cm="1">
        <f t="array" ref="V1655">_xlfn.IFS(H1655&lt;30,"Under 30",H1655&lt;66,"Middle Age",H1655&gt;=66,"Senior")</f>
        <v>Middle Age</v>
      </c>
      <c r="W1655" s="4" t="s">
        <v>29</v>
      </c>
    </row>
    <row r="1656" spans="1:23" x14ac:dyDescent="0.3">
      <c r="A1656" s="4" t="s">
        <v>1771</v>
      </c>
      <c r="B1656" s="4" t="s">
        <v>24</v>
      </c>
      <c r="C1656" s="4">
        <v>61</v>
      </c>
      <c r="D1656" s="4">
        <v>0</v>
      </c>
      <c r="E1656" s="4" t="s">
        <v>24</v>
      </c>
      <c r="F1656" s="4" t="s">
        <v>147</v>
      </c>
      <c r="G1656" s="4" t="s">
        <v>33</v>
      </c>
      <c r="H1656" s="4">
        <v>29</v>
      </c>
      <c r="I1656" s="4" t="s">
        <v>31</v>
      </c>
      <c r="J1656" s="4">
        <v>5</v>
      </c>
      <c r="K1656" s="4" t="s">
        <v>27</v>
      </c>
      <c r="L1656" s="4" t="s">
        <v>28</v>
      </c>
      <c r="M1656" s="4">
        <v>24</v>
      </c>
      <c r="P1656" s="5">
        <v>44675</v>
      </c>
      <c r="Q1656" s="6">
        <v>21.478753462572161</v>
      </c>
      <c r="R1656" s="4">
        <v>9</v>
      </c>
      <c r="S1656" s="4" t="str" cm="1">
        <f t="array" ref="S1656">_xlfn.IFS(R1656=0,"None",R1656&lt;3,"Low",R1656&lt;6,"Medium",R1656&lt;=10,"High")</f>
        <v>High</v>
      </c>
      <c r="T1656" s="4" t="str" cm="1">
        <f t="array" ref="T1656">_xlfn.IFS(M1656&lt;=20,"Low",M1656&lt;=50,"Medium",M1656&lt;=90,"High")</f>
        <v>Medium</v>
      </c>
      <c r="U1656" s="7">
        <f>Datos_Limpios[[#This Row],[Number of Complaints or Support]]/Datos_Limpios[[#This Row],[Account Length (in months)]]</f>
        <v>0.14754098360655737</v>
      </c>
      <c r="V1656" s="4" t="str" cm="1">
        <f t="array" ref="V1656">_xlfn.IFS(H1656&lt;30,"Under 30",H1656&lt;66,"Middle Age",H1656&gt;=66,"Senior")</f>
        <v>Under 30</v>
      </c>
      <c r="W1656" s="4" t="s">
        <v>43</v>
      </c>
    </row>
    <row r="1657" spans="1:23" x14ac:dyDescent="0.3">
      <c r="A1657" s="4" t="s">
        <v>1772</v>
      </c>
      <c r="B1657" s="4" t="s">
        <v>31</v>
      </c>
      <c r="C1657" s="4">
        <v>12</v>
      </c>
      <c r="D1657" s="4">
        <v>4</v>
      </c>
      <c r="E1657" s="4" t="s">
        <v>31</v>
      </c>
      <c r="F1657" s="4" t="s">
        <v>25</v>
      </c>
      <c r="G1657" s="4" t="s">
        <v>33</v>
      </c>
      <c r="H1657" s="4">
        <v>47</v>
      </c>
      <c r="I1657" s="4" t="s">
        <v>24</v>
      </c>
      <c r="J1657" s="4">
        <v>0</v>
      </c>
      <c r="K1657" s="4" t="s">
        <v>27</v>
      </c>
      <c r="L1657" s="4" t="s">
        <v>35</v>
      </c>
      <c r="M1657" s="4">
        <v>48</v>
      </c>
      <c r="N1657" s="4" t="s">
        <v>75</v>
      </c>
      <c r="O1657" s="4" t="s">
        <v>133</v>
      </c>
      <c r="P1657" s="5">
        <v>44219</v>
      </c>
      <c r="Q1657" s="6">
        <v>45.447454772900663</v>
      </c>
      <c r="R1657" s="4">
        <v>3</v>
      </c>
      <c r="S1657" s="4" t="str" cm="1">
        <f t="array" ref="S1657">_xlfn.IFS(R1657=0,"None",R1657&lt;3,"Low",R1657&lt;6,"Medium",R1657&lt;=10,"High")</f>
        <v>Medium</v>
      </c>
      <c r="T1657" s="4" t="str" cm="1">
        <f t="array" ref="T1657">_xlfn.IFS(M1657&lt;=20,"Low",M1657&lt;=50,"Medium",M1657&lt;=90,"High")</f>
        <v>Medium</v>
      </c>
      <c r="U1657" s="7">
        <f>Datos_Limpios[[#This Row],[Number of Complaints or Support]]/Datos_Limpios[[#This Row],[Account Length (in months)]]</f>
        <v>0.25</v>
      </c>
      <c r="V1657" s="4" t="str" cm="1">
        <f t="array" ref="V1657">_xlfn.IFS(H1657&lt;30,"Under 30",H1657&lt;66,"Middle Age",H1657&gt;=66,"Senior")</f>
        <v>Middle Age</v>
      </c>
      <c r="W1657" s="4" t="s">
        <v>29</v>
      </c>
    </row>
    <row r="1658" spans="1:23" x14ac:dyDescent="0.3">
      <c r="A1658" s="4" t="s">
        <v>1773</v>
      </c>
      <c r="B1658" s="4" t="s">
        <v>24</v>
      </c>
      <c r="C1658" s="4">
        <v>33</v>
      </c>
      <c r="D1658" s="4">
        <v>0</v>
      </c>
      <c r="E1658" s="4" t="s">
        <v>31</v>
      </c>
      <c r="F1658" s="4" t="s">
        <v>70</v>
      </c>
      <c r="G1658" s="4" t="s">
        <v>26</v>
      </c>
      <c r="H1658" s="4">
        <v>76</v>
      </c>
      <c r="I1658" s="4" t="s">
        <v>24</v>
      </c>
      <c r="J1658" s="4">
        <v>0</v>
      </c>
      <c r="K1658" s="4" t="s">
        <v>46</v>
      </c>
      <c r="L1658" s="4" t="s">
        <v>35</v>
      </c>
      <c r="M1658" s="4">
        <v>40</v>
      </c>
      <c r="P1658" s="5">
        <v>44559</v>
      </c>
      <c r="Q1658" s="6">
        <v>42.104510652813417</v>
      </c>
      <c r="R1658" s="4">
        <v>8</v>
      </c>
      <c r="S1658" s="4" t="str" cm="1">
        <f t="array" ref="S1658">_xlfn.IFS(R1658=0,"None",R1658&lt;3,"Low",R1658&lt;6,"Medium",R1658&lt;=10,"High")</f>
        <v>High</v>
      </c>
      <c r="T1658" s="4" t="str" cm="1">
        <f t="array" ref="T1658">_xlfn.IFS(M1658&lt;=20,"Low",M1658&lt;=50,"Medium",M1658&lt;=90,"High")</f>
        <v>Medium</v>
      </c>
      <c r="U1658" s="7">
        <f>Datos_Limpios[[#This Row],[Number of Complaints or Support]]/Datos_Limpios[[#This Row],[Account Length (in months)]]</f>
        <v>0.24242424242424243</v>
      </c>
      <c r="V1658" s="4" t="str" cm="1">
        <f t="array" ref="V1658">_xlfn.IFS(H1658&lt;30,"Under 30",H1658&lt;66,"Middle Age",H1658&gt;=66,"Senior")</f>
        <v>Senior</v>
      </c>
      <c r="W1658" s="4" t="s">
        <v>29</v>
      </c>
    </row>
    <row r="1659" spans="1:23" x14ac:dyDescent="0.3">
      <c r="A1659" s="4" t="s">
        <v>1774</v>
      </c>
      <c r="B1659" s="4" t="s">
        <v>24</v>
      </c>
      <c r="C1659" s="4">
        <v>2</v>
      </c>
      <c r="D1659" s="4">
        <v>1</v>
      </c>
      <c r="E1659" s="4" t="s">
        <v>31</v>
      </c>
      <c r="F1659" s="4" t="s">
        <v>157</v>
      </c>
      <c r="G1659" s="4" t="s">
        <v>26</v>
      </c>
      <c r="H1659" s="4">
        <v>19</v>
      </c>
      <c r="I1659" s="4" t="s">
        <v>24</v>
      </c>
      <c r="J1659" s="4">
        <v>0</v>
      </c>
      <c r="K1659" s="4" t="s">
        <v>27</v>
      </c>
      <c r="L1659" s="4" t="s">
        <v>35</v>
      </c>
      <c r="M1659" s="4">
        <v>51</v>
      </c>
      <c r="P1659" s="5">
        <v>44078</v>
      </c>
      <c r="Q1659" s="6">
        <v>60.996692328388598</v>
      </c>
      <c r="R1659" s="4">
        <v>1</v>
      </c>
      <c r="S1659" s="4" t="str" cm="1">
        <f t="array" ref="S1659">_xlfn.IFS(R1659=0,"None",R1659&lt;3,"Low",R1659&lt;6,"Medium",R1659&lt;=10,"High")</f>
        <v>Low</v>
      </c>
      <c r="T1659" s="4" t="str" cm="1">
        <f t="array" ref="T1659">_xlfn.IFS(M1659&lt;=20,"Low",M1659&lt;=50,"Medium",M1659&lt;=90,"High")</f>
        <v>High</v>
      </c>
      <c r="U1659" s="7">
        <f>Datos_Limpios[[#This Row],[Number of Complaints or Support]]/Datos_Limpios[[#This Row],[Account Length (in months)]]</f>
        <v>0.5</v>
      </c>
      <c r="V1659" s="4" t="str" cm="1">
        <f t="array" ref="V1659">_xlfn.IFS(H1659&lt;30,"Under 30",H1659&lt;66,"Middle Age",H1659&gt;=66,"Senior")</f>
        <v>Under 30</v>
      </c>
      <c r="W1659" s="4" t="s">
        <v>47</v>
      </c>
    </row>
    <row r="1660" spans="1:23" x14ac:dyDescent="0.3">
      <c r="A1660" s="4" t="s">
        <v>1775</v>
      </c>
      <c r="B1660" s="4" t="s">
        <v>24</v>
      </c>
      <c r="C1660" s="4">
        <v>49</v>
      </c>
      <c r="D1660" s="4">
        <v>0</v>
      </c>
      <c r="E1660" s="4" t="s">
        <v>24</v>
      </c>
      <c r="F1660" s="4" t="s">
        <v>175</v>
      </c>
      <c r="G1660" s="4" t="s">
        <v>26</v>
      </c>
      <c r="H1660" s="4">
        <v>45</v>
      </c>
      <c r="I1660" s="4" t="s">
        <v>31</v>
      </c>
      <c r="J1660" s="4">
        <v>4</v>
      </c>
      <c r="K1660" s="4" t="s">
        <v>46</v>
      </c>
      <c r="L1660" s="4" t="s">
        <v>28</v>
      </c>
      <c r="M1660" s="4">
        <v>8</v>
      </c>
      <c r="P1660" s="5">
        <v>44324</v>
      </c>
      <c r="Q1660" s="6">
        <v>7.0423393579197047</v>
      </c>
      <c r="R1660" s="4">
        <v>4</v>
      </c>
      <c r="S1660" s="4" t="str" cm="1">
        <f t="array" ref="S1660">_xlfn.IFS(R1660=0,"None",R1660&lt;3,"Low",R1660&lt;6,"Medium",R1660&lt;=10,"High")</f>
        <v>Medium</v>
      </c>
      <c r="T1660" s="4" t="str" cm="1">
        <f t="array" ref="T1660">_xlfn.IFS(M1660&lt;=20,"Low",M1660&lt;=50,"Medium",M1660&lt;=90,"High")</f>
        <v>Low</v>
      </c>
      <c r="U1660" s="7">
        <f>Datos_Limpios[[#This Row],[Number of Complaints or Support]]/Datos_Limpios[[#This Row],[Account Length (in months)]]</f>
        <v>8.1632653061224483E-2</v>
      </c>
      <c r="V1660" s="4" t="str" cm="1">
        <f t="array" ref="V1660">_xlfn.IFS(H1660&lt;30,"Under 30",H1660&lt;66,"Middle Age",H1660&gt;=66,"Senior")</f>
        <v>Middle Age</v>
      </c>
      <c r="W1660" s="4" t="s">
        <v>29</v>
      </c>
    </row>
    <row r="1661" spans="1:23" x14ac:dyDescent="0.3">
      <c r="A1661" s="4" t="s">
        <v>1776</v>
      </c>
      <c r="B1661" s="4" t="s">
        <v>31</v>
      </c>
      <c r="C1661" s="4">
        <v>1</v>
      </c>
      <c r="D1661" s="4">
        <v>3</v>
      </c>
      <c r="E1661" s="4" t="s">
        <v>31</v>
      </c>
      <c r="F1661" s="4" t="s">
        <v>104</v>
      </c>
      <c r="G1661" s="4" t="s">
        <v>33</v>
      </c>
      <c r="H1661" s="4">
        <v>53</v>
      </c>
      <c r="I1661" s="4" t="s">
        <v>24</v>
      </c>
      <c r="J1661" s="4">
        <v>0</v>
      </c>
      <c r="K1661" s="4" t="s">
        <v>27</v>
      </c>
      <c r="L1661" s="4" t="s">
        <v>35</v>
      </c>
      <c r="M1661" s="4">
        <v>53</v>
      </c>
      <c r="N1661" s="4" t="s">
        <v>66</v>
      </c>
      <c r="O1661" s="4" t="s">
        <v>87</v>
      </c>
      <c r="P1661" s="5">
        <v>44847</v>
      </c>
      <c r="Q1661" s="6">
        <v>50.708145669279652</v>
      </c>
      <c r="R1661" s="4">
        <v>1</v>
      </c>
      <c r="S1661" s="4" t="str" cm="1">
        <f t="array" ref="S1661">_xlfn.IFS(R1661=0,"None",R1661&lt;3,"Low",R1661&lt;6,"Medium",R1661&lt;=10,"High")</f>
        <v>Low</v>
      </c>
      <c r="T1661" s="4" t="str" cm="1">
        <f t="array" ref="T1661">_xlfn.IFS(M1661&lt;=20,"Low",M1661&lt;=50,"Medium",M1661&lt;=90,"High")</f>
        <v>High</v>
      </c>
      <c r="U1661" s="7">
        <f>Datos_Limpios[[#This Row],[Number of Complaints or Support]]/Datos_Limpios[[#This Row],[Account Length (in months)]]</f>
        <v>1</v>
      </c>
      <c r="V1661" s="4" t="str" cm="1">
        <f t="array" ref="V1661">_xlfn.IFS(H1661&lt;30,"Under 30",H1661&lt;66,"Middle Age",H1661&gt;=66,"Senior")</f>
        <v>Middle Age</v>
      </c>
      <c r="W1661" s="4" t="s">
        <v>43</v>
      </c>
    </row>
    <row r="1662" spans="1:23" x14ac:dyDescent="0.3">
      <c r="A1662" s="4" t="s">
        <v>1777</v>
      </c>
      <c r="B1662" s="4" t="s">
        <v>31</v>
      </c>
      <c r="C1662" s="4">
        <v>36</v>
      </c>
      <c r="D1662" s="4">
        <v>4</v>
      </c>
      <c r="E1662" s="4" t="s">
        <v>24</v>
      </c>
      <c r="F1662" s="4" t="s">
        <v>25</v>
      </c>
      <c r="G1662" s="4" t="s">
        <v>26</v>
      </c>
      <c r="H1662" s="4">
        <v>58</v>
      </c>
      <c r="I1662" s="4" t="s">
        <v>24</v>
      </c>
      <c r="J1662" s="4">
        <v>0</v>
      </c>
      <c r="K1662" s="4" t="s">
        <v>27</v>
      </c>
      <c r="L1662" s="4" t="s">
        <v>35</v>
      </c>
      <c r="M1662" s="4">
        <v>66</v>
      </c>
      <c r="N1662" s="4" t="s">
        <v>38</v>
      </c>
      <c r="O1662" s="4" t="s">
        <v>125</v>
      </c>
      <c r="P1662" s="5">
        <v>44960</v>
      </c>
      <c r="Q1662" s="6">
        <v>61.852255728093652</v>
      </c>
      <c r="R1662" s="4">
        <v>10</v>
      </c>
      <c r="S1662" s="4" t="str" cm="1">
        <f t="array" ref="S1662">_xlfn.IFS(R1662=0,"None",R1662&lt;3,"Low",R1662&lt;6,"Medium",R1662&lt;=10,"High")</f>
        <v>High</v>
      </c>
      <c r="T1662" s="4" t="str" cm="1">
        <f t="array" ref="T1662">_xlfn.IFS(M1662&lt;=20,"Low",M1662&lt;=50,"Medium",M1662&lt;=90,"High")</f>
        <v>High</v>
      </c>
      <c r="U1662" s="7">
        <f>Datos_Limpios[[#This Row],[Number of Complaints or Support]]/Datos_Limpios[[#This Row],[Account Length (in months)]]</f>
        <v>0.27777777777777779</v>
      </c>
      <c r="V1662" s="4" t="str" cm="1">
        <f t="array" ref="V1662">_xlfn.IFS(H1662&lt;30,"Under 30",H1662&lt;66,"Middle Age",H1662&gt;=66,"Senior")</f>
        <v>Middle Age</v>
      </c>
      <c r="W1662" s="4" t="s">
        <v>29</v>
      </c>
    </row>
    <row r="1663" spans="1:23" x14ac:dyDescent="0.3">
      <c r="A1663" s="4" t="s">
        <v>1778</v>
      </c>
      <c r="B1663" s="4" t="s">
        <v>24</v>
      </c>
      <c r="C1663" s="4">
        <v>1</v>
      </c>
      <c r="D1663" s="4">
        <v>0</v>
      </c>
      <c r="E1663" s="4" t="s">
        <v>24</v>
      </c>
      <c r="F1663" s="4" t="s">
        <v>42</v>
      </c>
      <c r="G1663" s="4" t="s">
        <v>33</v>
      </c>
      <c r="H1663" s="4">
        <v>65</v>
      </c>
      <c r="I1663" s="4" t="s">
        <v>24</v>
      </c>
      <c r="J1663" s="4">
        <v>0</v>
      </c>
      <c r="K1663" s="4" t="s">
        <v>27</v>
      </c>
      <c r="L1663" s="4" t="s">
        <v>28</v>
      </c>
      <c r="M1663" s="4">
        <v>12</v>
      </c>
      <c r="P1663" s="5">
        <v>44859</v>
      </c>
      <c r="Q1663" s="6">
        <v>13.36796214887819</v>
      </c>
      <c r="R1663" s="4">
        <v>5</v>
      </c>
      <c r="S1663" s="4" t="str" cm="1">
        <f t="array" ref="S1663">_xlfn.IFS(R1663=0,"None",R1663&lt;3,"Low",R1663&lt;6,"Medium",R1663&lt;=10,"High")</f>
        <v>Medium</v>
      </c>
      <c r="T1663" s="4" t="str" cm="1">
        <f t="array" ref="T1663">_xlfn.IFS(M1663&lt;=20,"Low",M1663&lt;=50,"Medium",M1663&lt;=90,"High")</f>
        <v>Low</v>
      </c>
      <c r="U1663" s="7">
        <f>Datos_Limpios[[#This Row],[Number of Complaints or Support]]/Datos_Limpios[[#This Row],[Account Length (in months)]]</f>
        <v>5</v>
      </c>
      <c r="V1663" s="4" t="str" cm="1">
        <f t="array" ref="V1663">_xlfn.IFS(H1663&lt;30,"Under 30",H1663&lt;66,"Middle Age",H1663&gt;=66,"Senior")</f>
        <v>Middle Age</v>
      </c>
      <c r="W1663" s="4" t="s">
        <v>43</v>
      </c>
    </row>
    <row r="1664" spans="1:23" x14ac:dyDescent="0.3">
      <c r="A1664" s="4" t="s">
        <v>1779</v>
      </c>
      <c r="B1664" s="4" t="s">
        <v>24</v>
      </c>
      <c r="C1664" s="4">
        <v>59</v>
      </c>
      <c r="D1664" s="4">
        <v>0</v>
      </c>
      <c r="E1664" s="4" t="s">
        <v>31</v>
      </c>
      <c r="F1664" s="4" t="s">
        <v>65</v>
      </c>
      <c r="G1664" s="4" t="s">
        <v>26</v>
      </c>
      <c r="H1664" s="4">
        <v>33</v>
      </c>
      <c r="I1664" s="4" t="s">
        <v>24</v>
      </c>
      <c r="J1664" s="4">
        <v>0</v>
      </c>
      <c r="K1664" s="4" t="s">
        <v>34</v>
      </c>
      <c r="L1664" s="4" t="s">
        <v>35</v>
      </c>
      <c r="M1664" s="4">
        <v>35</v>
      </c>
      <c r="P1664" s="5">
        <v>44009</v>
      </c>
      <c r="Q1664" s="6">
        <v>32.014120417964307</v>
      </c>
      <c r="R1664" s="4">
        <v>3</v>
      </c>
      <c r="S1664" s="4" t="str" cm="1">
        <f t="array" ref="S1664">_xlfn.IFS(R1664=0,"None",R1664&lt;3,"Low",R1664&lt;6,"Medium",R1664&lt;=10,"High")</f>
        <v>Medium</v>
      </c>
      <c r="T1664" s="4" t="str" cm="1">
        <f t="array" ref="T1664">_xlfn.IFS(M1664&lt;=20,"Low",M1664&lt;=50,"Medium",M1664&lt;=90,"High")</f>
        <v>Medium</v>
      </c>
      <c r="U1664" s="7">
        <f>Datos_Limpios[[#This Row],[Number of Complaints or Support]]/Datos_Limpios[[#This Row],[Account Length (in months)]]</f>
        <v>5.0847457627118647E-2</v>
      </c>
      <c r="V1664" s="4" t="str" cm="1">
        <f t="array" ref="V1664">_xlfn.IFS(H1664&lt;30,"Under 30",H1664&lt;66,"Middle Age",H1664&gt;=66,"Senior")</f>
        <v>Middle Age</v>
      </c>
      <c r="W1664" s="4" t="s">
        <v>43</v>
      </c>
    </row>
    <row r="1665" spans="1:23" x14ac:dyDescent="0.3">
      <c r="A1665" s="4" t="s">
        <v>1780</v>
      </c>
      <c r="B1665" s="4" t="s">
        <v>24</v>
      </c>
      <c r="C1665" s="4">
        <v>52</v>
      </c>
      <c r="D1665" s="4">
        <v>0</v>
      </c>
      <c r="E1665" s="4" t="s">
        <v>31</v>
      </c>
      <c r="F1665" s="4" t="s">
        <v>60</v>
      </c>
      <c r="G1665" s="4" t="s">
        <v>33</v>
      </c>
      <c r="H1665" s="4">
        <v>25</v>
      </c>
      <c r="I1665" s="4" t="s">
        <v>31</v>
      </c>
      <c r="J1665" s="4">
        <v>4</v>
      </c>
      <c r="K1665" s="4" t="s">
        <v>27</v>
      </c>
      <c r="L1665" s="4" t="s">
        <v>35</v>
      </c>
      <c r="M1665" s="4">
        <v>44</v>
      </c>
      <c r="P1665" s="5">
        <v>44873</v>
      </c>
      <c r="Q1665" s="6">
        <v>51.399214701010187</v>
      </c>
      <c r="R1665" s="4">
        <v>3</v>
      </c>
      <c r="S1665" s="4" t="str" cm="1">
        <f t="array" ref="S1665">_xlfn.IFS(R1665=0,"None",R1665&lt;3,"Low",R1665&lt;6,"Medium",R1665&lt;=10,"High")</f>
        <v>Medium</v>
      </c>
      <c r="T1665" s="4" t="str" cm="1">
        <f t="array" ref="T1665">_xlfn.IFS(M1665&lt;=20,"Low",M1665&lt;=50,"Medium",M1665&lt;=90,"High")</f>
        <v>Medium</v>
      </c>
      <c r="U1665" s="7">
        <f>Datos_Limpios[[#This Row],[Number of Complaints or Support]]/Datos_Limpios[[#This Row],[Account Length (in months)]]</f>
        <v>5.7692307692307696E-2</v>
      </c>
      <c r="V1665" s="4" t="str" cm="1">
        <f t="array" ref="V1665">_xlfn.IFS(H1665&lt;30,"Under 30",H1665&lt;66,"Middle Age",H1665&gt;=66,"Senior")</f>
        <v>Under 30</v>
      </c>
      <c r="W1665" s="4" t="s">
        <v>40</v>
      </c>
    </row>
    <row r="1666" spans="1:23" x14ac:dyDescent="0.3">
      <c r="A1666" s="4" t="s">
        <v>1781</v>
      </c>
      <c r="B1666" s="4" t="s">
        <v>24</v>
      </c>
      <c r="C1666" s="4">
        <v>1</v>
      </c>
      <c r="D1666" s="4">
        <v>2</v>
      </c>
      <c r="E1666" s="4" t="s">
        <v>24</v>
      </c>
      <c r="F1666" s="4" t="s">
        <v>100</v>
      </c>
      <c r="G1666" s="4" t="s">
        <v>33</v>
      </c>
      <c r="H1666" s="4">
        <v>25</v>
      </c>
      <c r="I1666" s="4" t="s">
        <v>24</v>
      </c>
      <c r="J1666" s="4">
        <v>0</v>
      </c>
      <c r="K1666" s="4" t="s">
        <v>27</v>
      </c>
      <c r="L1666" s="4" t="s">
        <v>28</v>
      </c>
      <c r="M1666" s="4">
        <v>11</v>
      </c>
      <c r="P1666" s="5">
        <v>44437</v>
      </c>
      <c r="Q1666" s="6">
        <v>11.47598296129649</v>
      </c>
      <c r="R1666" s="4">
        <v>8</v>
      </c>
      <c r="S1666" s="4" t="str" cm="1">
        <f t="array" ref="S1666">_xlfn.IFS(R1666=0,"None",R1666&lt;3,"Low",R1666&lt;6,"Medium",R1666&lt;=10,"High")</f>
        <v>High</v>
      </c>
      <c r="T1666" s="4" t="str" cm="1">
        <f t="array" ref="T1666">_xlfn.IFS(M1666&lt;=20,"Low",M1666&lt;=50,"Medium",M1666&lt;=90,"High")</f>
        <v>Low</v>
      </c>
      <c r="U1666" s="7">
        <f>Datos_Limpios[[#This Row],[Number of Complaints or Support]]/Datos_Limpios[[#This Row],[Account Length (in months)]]</f>
        <v>8</v>
      </c>
      <c r="V1666" s="4" t="str" cm="1">
        <f t="array" ref="V1666">_xlfn.IFS(H1666&lt;30,"Under 30",H1666&lt;66,"Middle Age",H1666&gt;=66,"Senior")</f>
        <v>Under 30</v>
      </c>
      <c r="W1666" s="4" t="s">
        <v>40</v>
      </c>
    </row>
    <row r="1667" spans="1:23" x14ac:dyDescent="0.3">
      <c r="A1667" s="4" t="s">
        <v>1782</v>
      </c>
      <c r="B1667" s="4" t="s">
        <v>24</v>
      </c>
      <c r="C1667" s="4">
        <v>43</v>
      </c>
      <c r="D1667" s="4">
        <v>0</v>
      </c>
      <c r="E1667" s="4" t="s">
        <v>31</v>
      </c>
      <c r="F1667" s="4" t="s">
        <v>25</v>
      </c>
      <c r="G1667" s="4" t="s">
        <v>33</v>
      </c>
      <c r="H1667" s="4">
        <v>39</v>
      </c>
      <c r="I1667" s="4" t="s">
        <v>24</v>
      </c>
      <c r="J1667" s="4">
        <v>0</v>
      </c>
      <c r="K1667" s="4" t="s">
        <v>27</v>
      </c>
      <c r="L1667" s="4" t="s">
        <v>35</v>
      </c>
      <c r="M1667" s="4">
        <v>28</v>
      </c>
      <c r="P1667" s="5">
        <v>45224</v>
      </c>
      <c r="Q1667" s="6">
        <v>22.69351582734782</v>
      </c>
      <c r="R1667" s="4">
        <v>8</v>
      </c>
      <c r="S1667" s="4" t="str" cm="1">
        <f t="array" ref="S1667">_xlfn.IFS(R1667=0,"None",R1667&lt;3,"Low",R1667&lt;6,"Medium",R1667&lt;=10,"High")</f>
        <v>High</v>
      </c>
      <c r="T1667" s="4" t="str" cm="1">
        <f t="array" ref="T1667">_xlfn.IFS(M1667&lt;=20,"Low",M1667&lt;=50,"Medium",M1667&lt;=90,"High")</f>
        <v>Medium</v>
      </c>
      <c r="U1667" s="7">
        <f>Datos_Limpios[[#This Row],[Number of Complaints or Support]]/Datos_Limpios[[#This Row],[Account Length (in months)]]</f>
        <v>0.18604651162790697</v>
      </c>
      <c r="V1667" s="4" t="str" cm="1">
        <f t="array" ref="V1667">_xlfn.IFS(H1667&lt;30,"Under 30",H1667&lt;66,"Middle Age",H1667&gt;=66,"Senior")</f>
        <v>Middle Age</v>
      </c>
      <c r="W1667" s="4" t="s">
        <v>29</v>
      </c>
    </row>
    <row r="1668" spans="1:23" x14ac:dyDescent="0.3">
      <c r="A1668" s="4" t="s">
        <v>1783</v>
      </c>
      <c r="B1668" s="4" t="s">
        <v>24</v>
      </c>
      <c r="C1668" s="4">
        <v>31</v>
      </c>
      <c r="D1668" s="4">
        <v>0</v>
      </c>
      <c r="E1668" s="4" t="s">
        <v>24</v>
      </c>
      <c r="F1668" s="4" t="s">
        <v>56</v>
      </c>
      <c r="G1668" s="4" t="s">
        <v>33</v>
      </c>
      <c r="H1668" s="4">
        <v>35</v>
      </c>
      <c r="I1668" s="4" t="s">
        <v>31</v>
      </c>
      <c r="J1668" s="4">
        <v>6</v>
      </c>
      <c r="K1668" s="4" t="s">
        <v>27</v>
      </c>
      <c r="L1668" s="4" t="s">
        <v>35</v>
      </c>
      <c r="M1668" s="4">
        <v>39</v>
      </c>
      <c r="P1668" s="5">
        <v>44988</v>
      </c>
      <c r="Q1668" s="6">
        <v>31.36857275885793</v>
      </c>
      <c r="R1668" s="4">
        <v>8</v>
      </c>
      <c r="S1668" s="4" t="str" cm="1">
        <f t="array" ref="S1668">_xlfn.IFS(R1668=0,"None",R1668&lt;3,"Low",R1668&lt;6,"Medium",R1668&lt;=10,"High")</f>
        <v>High</v>
      </c>
      <c r="T1668" s="4" t="str" cm="1">
        <f t="array" ref="T1668">_xlfn.IFS(M1668&lt;=20,"Low",M1668&lt;=50,"Medium",M1668&lt;=90,"High")</f>
        <v>Medium</v>
      </c>
      <c r="U1668" s="7">
        <f>Datos_Limpios[[#This Row],[Number of Complaints or Support]]/Datos_Limpios[[#This Row],[Account Length (in months)]]</f>
        <v>0.25806451612903225</v>
      </c>
      <c r="V1668" s="4" t="str" cm="1">
        <f t="array" ref="V1668">_xlfn.IFS(H1668&lt;30,"Under 30",H1668&lt;66,"Middle Age",H1668&gt;=66,"Senior")</f>
        <v>Middle Age</v>
      </c>
      <c r="W1668" s="4" t="s">
        <v>29</v>
      </c>
    </row>
    <row r="1669" spans="1:23" x14ac:dyDescent="0.3">
      <c r="A1669" s="4" t="s">
        <v>1784</v>
      </c>
      <c r="B1669" s="4" t="s">
        <v>24</v>
      </c>
      <c r="C1669" s="4">
        <v>64</v>
      </c>
      <c r="D1669" s="4">
        <v>1</v>
      </c>
      <c r="E1669" s="4" t="s">
        <v>24</v>
      </c>
      <c r="F1669" s="4" t="s">
        <v>45</v>
      </c>
      <c r="G1669" s="4" t="s">
        <v>33</v>
      </c>
      <c r="H1669" s="4">
        <v>52</v>
      </c>
      <c r="I1669" s="4" t="s">
        <v>31</v>
      </c>
      <c r="J1669" s="4">
        <v>2</v>
      </c>
      <c r="K1669" s="4" t="s">
        <v>46</v>
      </c>
      <c r="L1669" s="4" t="s">
        <v>28</v>
      </c>
      <c r="M1669" s="4">
        <v>8</v>
      </c>
      <c r="P1669" s="5">
        <v>44715</v>
      </c>
      <c r="Q1669" s="6">
        <v>7.6238967470219929</v>
      </c>
      <c r="R1669" s="4">
        <v>1</v>
      </c>
      <c r="S1669" s="4" t="str" cm="1">
        <f t="array" ref="S1669">_xlfn.IFS(R1669=0,"None",R1669&lt;3,"Low",R1669&lt;6,"Medium",R1669&lt;=10,"High")</f>
        <v>Low</v>
      </c>
      <c r="T1669" s="4" t="str" cm="1">
        <f t="array" ref="T1669">_xlfn.IFS(M1669&lt;=20,"Low",M1669&lt;=50,"Medium",M1669&lt;=90,"High")</f>
        <v>Low</v>
      </c>
      <c r="U1669" s="7">
        <f>Datos_Limpios[[#This Row],[Number of Complaints or Support]]/Datos_Limpios[[#This Row],[Account Length (in months)]]</f>
        <v>1.5625E-2</v>
      </c>
      <c r="V1669" s="4" t="str" cm="1">
        <f t="array" ref="V1669">_xlfn.IFS(H1669&lt;30,"Under 30",H1669&lt;66,"Middle Age",H1669&gt;=66,"Senior")</f>
        <v>Middle Age</v>
      </c>
      <c r="W1669" s="4" t="s">
        <v>47</v>
      </c>
    </row>
    <row r="1670" spans="1:23" x14ac:dyDescent="0.3">
      <c r="A1670" s="4" t="s">
        <v>1785</v>
      </c>
      <c r="B1670" s="4" t="s">
        <v>31</v>
      </c>
      <c r="C1670" s="4">
        <v>27</v>
      </c>
      <c r="D1670" s="4">
        <v>3</v>
      </c>
      <c r="E1670" s="4" t="s">
        <v>31</v>
      </c>
      <c r="F1670" s="4" t="s">
        <v>367</v>
      </c>
      <c r="G1670" s="4" t="s">
        <v>26</v>
      </c>
      <c r="H1670" s="4">
        <v>56</v>
      </c>
      <c r="I1670" s="4" t="s">
        <v>24</v>
      </c>
      <c r="J1670" s="4">
        <v>0</v>
      </c>
      <c r="K1670" s="4" t="s">
        <v>27</v>
      </c>
      <c r="L1670" s="4" t="s">
        <v>35</v>
      </c>
      <c r="M1670" s="4">
        <v>29</v>
      </c>
      <c r="N1670" s="4" t="s">
        <v>38</v>
      </c>
      <c r="O1670" s="4" t="s">
        <v>125</v>
      </c>
      <c r="P1670" s="5">
        <v>44738</v>
      </c>
      <c r="Q1670" s="6">
        <v>31.231334355620561</v>
      </c>
      <c r="R1670" s="4">
        <v>3</v>
      </c>
      <c r="S1670" s="4" t="str" cm="1">
        <f t="array" ref="S1670">_xlfn.IFS(R1670=0,"None",R1670&lt;3,"Low",R1670&lt;6,"Medium",R1670&lt;=10,"High")</f>
        <v>Medium</v>
      </c>
      <c r="T1670" s="4" t="str" cm="1">
        <f t="array" ref="T1670">_xlfn.IFS(M1670&lt;=20,"Low",M1670&lt;=50,"Medium",M1670&lt;=90,"High")</f>
        <v>Medium</v>
      </c>
      <c r="U1670" s="7">
        <f>Datos_Limpios[[#This Row],[Number of Complaints or Support]]/Datos_Limpios[[#This Row],[Account Length (in months)]]</f>
        <v>0.1111111111111111</v>
      </c>
      <c r="V1670" s="4" t="str" cm="1">
        <f t="array" ref="V1670">_xlfn.IFS(H1670&lt;30,"Under 30",H1670&lt;66,"Middle Age",H1670&gt;=66,"Senior")</f>
        <v>Middle Age</v>
      </c>
      <c r="W1670" s="4" t="s">
        <v>29</v>
      </c>
    </row>
    <row r="1671" spans="1:23" x14ac:dyDescent="0.3">
      <c r="A1671" s="4" t="s">
        <v>1786</v>
      </c>
      <c r="B1671" s="4" t="s">
        <v>24</v>
      </c>
      <c r="C1671" s="4">
        <v>71</v>
      </c>
      <c r="D1671" s="4">
        <v>0</v>
      </c>
      <c r="E1671" s="4" t="s">
        <v>24</v>
      </c>
      <c r="F1671" s="4" t="s">
        <v>110</v>
      </c>
      <c r="G1671" s="4" t="s">
        <v>26</v>
      </c>
      <c r="H1671" s="4">
        <v>32</v>
      </c>
      <c r="I1671" s="4" t="s">
        <v>31</v>
      </c>
      <c r="J1671" s="4">
        <v>6</v>
      </c>
      <c r="K1671" s="4" t="s">
        <v>46</v>
      </c>
      <c r="L1671" s="4" t="s">
        <v>35</v>
      </c>
      <c r="M1671" s="4">
        <v>12</v>
      </c>
      <c r="P1671" s="5">
        <v>44808</v>
      </c>
      <c r="Q1671" s="6">
        <v>10.515218179142259</v>
      </c>
      <c r="R1671" s="4">
        <v>6</v>
      </c>
      <c r="S1671" s="4" t="str" cm="1">
        <f t="array" ref="S1671">_xlfn.IFS(R1671=0,"None",R1671&lt;3,"Low",R1671&lt;6,"Medium",R1671&lt;=10,"High")</f>
        <v>High</v>
      </c>
      <c r="T1671" s="4" t="str" cm="1">
        <f t="array" ref="T1671">_xlfn.IFS(M1671&lt;=20,"Low",M1671&lt;=50,"Medium",M1671&lt;=90,"High")</f>
        <v>Low</v>
      </c>
      <c r="U1671" s="7">
        <f>Datos_Limpios[[#This Row],[Number of Complaints or Support]]/Datos_Limpios[[#This Row],[Account Length (in months)]]</f>
        <v>8.4507042253521125E-2</v>
      </c>
      <c r="V1671" s="4" t="str" cm="1">
        <f t="array" ref="V1671">_xlfn.IFS(H1671&lt;30,"Under 30",H1671&lt;66,"Middle Age",H1671&gt;=66,"Senior")</f>
        <v>Middle Age</v>
      </c>
      <c r="W1671" s="4" t="s">
        <v>29</v>
      </c>
    </row>
    <row r="1672" spans="1:23" x14ac:dyDescent="0.3">
      <c r="A1672" s="4" t="s">
        <v>1787</v>
      </c>
      <c r="B1672" s="4" t="s">
        <v>31</v>
      </c>
      <c r="C1672" s="4">
        <v>21</v>
      </c>
      <c r="D1672" s="4">
        <v>5</v>
      </c>
      <c r="E1672" s="4" t="s">
        <v>31</v>
      </c>
      <c r="F1672" s="4" t="s">
        <v>100</v>
      </c>
      <c r="G1672" s="4" t="s">
        <v>26</v>
      </c>
      <c r="H1672" s="4">
        <v>35</v>
      </c>
      <c r="I1672" s="4" t="s">
        <v>24</v>
      </c>
      <c r="J1672" s="4">
        <v>0</v>
      </c>
      <c r="K1672" s="4" t="s">
        <v>27</v>
      </c>
      <c r="L1672" s="4" t="s">
        <v>35</v>
      </c>
      <c r="M1672" s="4">
        <v>45</v>
      </c>
      <c r="N1672" s="4" t="s">
        <v>66</v>
      </c>
      <c r="O1672" s="4" t="s">
        <v>395</v>
      </c>
      <c r="P1672" s="5">
        <v>45288</v>
      </c>
      <c r="Q1672" s="6">
        <v>49.728585025951489</v>
      </c>
      <c r="R1672" s="4">
        <v>9</v>
      </c>
      <c r="S1672" s="4" t="str" cm="1">
        <f t="array" ref="S1672">_xlfn.IFS(R1672=0,"None",R1672&lt;3,"Low",R1672&lt;6,"Medium",R1672&lt;=10,"High")</f>
        <v>High</v>
      </c>
      <c r="T1672" s="4" t="str" cm="1">
        <f t="array" ref="T1672">_xlfn.IFS(M1672&lt;=20,"Low",M1672&lt;=50,"Medium",M1672&lt;=90,"High")</f>
        <v>Medium</v>
      </c>
      <c r="U1672" s="7">
        <f>Datos_Limpios[[#This Row],[Number of Complaints or Support]]/Datos_Limpios[[#This Row],[Account Length (in months)]]</f>
        <v>0.42857142857142855</v>
      </c>
      <c r="V1672" s="4" t="str" cm="1">
        <f t="array" ref="V1672">_xlfn.IFS(H1672&lt;30,"Under 30",H1672&lt;66,"Middle Age",H1672&gt;=66,"Senior")</f>
        <v>Middle Age</v>
      </c>
      <c r="W1672" s="4" t="s">
        <v>40</v>
      </c>
    </row>
    <row r="1673" spans="1:23" x14ac:dyDescent="0.3">
      <c r="A1673" s="4" t="s">
        <v>1788</v>
      </c>
      <c r="B1673" s="4" t="s">
        <v>24</v>
      </c>
      <c r="C1673" s="4">
        <v>68</v>
      </c>
      <c r="D1673" s="4">
        <v>0</v>
      </c>
      <c r="E1673" s="4" t="s">
        <v>31</v>
      </c>
      <c r="F1673" s="4" t="s">
        <v>165</v>
      </c>
      <c r="G1673" s="4" t="s">
        <v>26</v>
      </c>
      <c r="H1673" s="4">
        <v>24</v>
      </c>
      <c r="I1673" s="4" t="s">
        <v>24</v>
      </c>
      <c r="J1673" s="4">
        <v>0</v>
      </c>
      <c r="K1673" s="4" t="s">
        <v>27</v>
      </c>
      <c r="L1673" s="4" t="s">
        <v>115</v>
      </c>
      <c r="M1673" s="4">
        <v>20</v>
      </c>
      <c r="P1673" s="5">
        <v>44263</v>
      </c>
      <c r="Q1673" s="6">
        <v>18.121155670565638</v>
      </c>
      <c r="R1673" s="4">
        <v>9</v>
      </c>
      <c r="S1673" s="4" t="str" cm="1">
        <f t="array" ref="S1673">_xlfn.IFS(R1673=0,"None",R1673&lt;3,"Low",R1673&lt;6,"Medium",R1673&lt;=10,"High")</f>
        <v>High</v>
      </c>
      <c r="T1673" s="4" t="str" cm="1">
        <f t="array" ref="T1673">_xlfn.IFS(M1673&lt;=20,"Low",M1673&lt;=50,"Medium",M1673&lt;=90,"High")</f>
        <v>Low</v>
      </c>
      <c r="U1673" s="7">
        <f>Datos_Limpios[[#This Row],[Number of Complaints or Support]]/Datos_Limpios[[#This Row],[Account Length (in months)]]</f>
        <v>0.13235294117647059</v>
      </c>
      <c r="V1673" s="4" t="str" cm="1">
        <f t="array" ref="V1673">_xlfn.IFS(H1673&lt;30,"Under 30",H1673&lt;66,"Middle Age",H1673&gt;=66,"Senior")</f>
        <v>Under 30</v>
      </c>
      <c r="W1673" s="4" t="s">
        <v>40</v>
      </c>
    </row>
    <row r="1674" spans="1:23" x14ac:dyDescent="0.3">
      <c r="A1674" s="4" t="s">
        <v>1789</v>
      </c>
      <c r="B1674" s="4" t="s">
        <v>31</v>
      </c>
      <c r="C1674" s="4">
        <v>13</v>
      </c>
      <c r="D1674" s="4">
        <v>4</v>
      </c>
      <c r="E1674" s="4" t="s">
        <v>31</v>
      </c>
      <c r="F1674" s="4" t="s">
        <v>120</v>
      </c>
      <c r="G1674" s="4" t="s">
        <v>26</v>
      </c>
      <c r="H1674" s="4">
        <v>47</v>
      </c>
      <c r="I1674" s="4" t="s">
        <v>24</v>
      </c>
      <c r="J1674" s="4">
        <v>0</v>
      </c>
      <c r="K1674" s="4" t="s">
        <v>27</v>
      </c>
      <c r="L1674" s="4" t="s">
        <v>35</v>
      </c>
      <c r="M1674" s="4">
        <v>52</v>
      </c>
      <c r="N1674" s="4" t="s">
        <v>38</v>
      </c>
      <c r="O1674" s="4" t="s">
        <v>125</v>
      </c>
      <c r="P1674" s="5">
        <v>45166</v>
      </c>
      <c r="Q1674" s="6">
        <v>56.824408590412531</v>
      </c>
      <c r="R1674" s="4">
        <v>0</v>
      </c>
      <c r="S1674" s="4" t="str" cm="1">
        <f t="array" ref="S1674">_xlfn.IFS(R1674=0,"None",R1674&lt;3,"Low",R1674&lt;6,"Medium",R1674&lt;=10,"High")</f>
        <v>None</v>
      </c>
      <c r="T1674" s="4" t="str" cm="1">
        <f t="array" ref="T1674">_xlfn.IFS(M1674&lt;=20,"Low",M1674&lt;=50,"Medium",M1674&lt;=90,"High")</f>
        <v>High</v>
      </c>
      <c r="U1674" s="7">
        <f>Datos_Limpios[[#This Row],[Number of Complaints or Support]]/Datos_Limpios[[#This Row],[Account Length (in months)]]</f>
        <v>0</v>
      </c>
      <c r="V1674" s="4" t="str" cm="1">
        <f t="array" ref="V1674">_xlfn.IFS(H1674&lt;30,"Under 30",H1674&lt;66,"Middle Age",H1674&gt;=66,"Senior")</f>
        <v>Middle Age</v>
      </c>
      <c r="W1674" s="4" t="s">
        <v>29</v>
      </c>
    </row>
    <row r="1675" spans="1:23" x14ac:dyDescent="0.3">
      <c r="A1675" s="4" t="s">
        <v>1790</v>
      </c>
      <c r="B1675" s="4" t="s">
        <v>24</v>
      </c>
      <c r="C1675" s="4">
        <v>45</v>
      </c>
      <c r="D1675" s="4">
        <v>0</v>
      </c>
      <c r="E1675" s="4" t="s">
        <v>31</v>
      </c>
      <c r="F1675" s="4" t="s">
        <v>42</v>
      </c>
      <c r="G1675" s="4" t="s">
        <v>26</v>
      </c>
      <c r="H1675" s="4">
        <v>34</v>
      </c>
      <c r="I1675" s="4" t="s">
        <v>24</v>
      </c>
      <c r="J1675" s="4">
        <v>0</v>
      </c>
      <c r="K1675" s="4" t="s">
        <v>27</v>
      </c>
      <c r="L1675" s="4" t="s">
        <v>28</v>
      </c>
      <c r="M1675" s="4">
        <v>46</v>
      </c>
      <c r="P1675" s="5">
        <v>43955</v>
      </c>
      <c r="Q1675" s="6">
        <v>48.891554000613489</v>
      </c>
      <c r="R1675" s="4">
        <v>0</v>
      </c>
      <c r="S1675" s="4" t="str" cm="1">
        <f t="array" ref="S1675">_xlfn.IFS(R1675=0,"None",R1675&lt;3,"Low",R1675&lt;6,"Medium",R1675&lt;=10,"High")</f>
        <v>None</v>
      </c>
      <c r="T1675" s="4" t="str" cm="1">
        <f t="array" ref="T1675">_xlfn.IFS(M1675&lt;=20,"Low",M1675&lt;=50,"Medium",M1675&lt;=90,"High")</f>
        <v>Medium</v>
      </c>
      <c r="U1675" s="7">
        <f>Datos_Limpios[[#This Row],[Number of Complaints or Support]]/Datos_Limpios[[#This Row],[Account Length (in months)]]</f>
        <v>0</v>
      </c>
      <c r="V1675" s="4" t="str" cm="1">
        <f t="array" ref="V1675">_xlfn.IFS(H1675&lt;30,"Under 30",H1675&lt;66,"Middle Age",H1675&gt;=66,"Senior")</f>
        <v>Middle Age</v>
      </c>
      <c r="W1675" s="4" t="s">
        <v>43</v>
      </c>
    </row>
    <row r="1676" spans="1:23" x14ac:dyDescent="0.3">
      <c r="A1676" s="4" t="s">
        <v>1791</v>
      </c>
      <c r="B1676" s="4" t="s">
        <v>24</v>
      </c>
      <c r="C1676" s="4">
        <v>68</v>
      </c>
      <c r="D1676" s="4">
        <v>0</v>
      </c>
      <c r="E1676" s="4" t="s">
        <v>31</v>
      </c>
      <c r="F1676" s="4" t="s">
        <v>89</v>
      </c>
      <c r="G1676" s="4" t="s">
        <v>26</v>
      </c>
      <c r="H1676" s="4">
        <v>47</v>
      </c>
      <c r="I1676" s="4" t="s">
        <v>24</v>
      </c>
      <c r="J1676" s="4">
        <v>0</v>
      </c>
      <c r="K1676" s="4" t="s">
        <v>46</v>
      </c>
      <c r="L1676" s="4" t="s">
        <v>28</v>
      </c>
      <c r="M1676" s="4">
        <v>40</v>
      </c>
      <c r="P1676" s="5">
        <v>44819</v>
      </c>
      <c r="Q1676" s="6">
        <v>33.527101162762918</v>
      </c>
      <c r="R1676" s="4">
        <v>3</v>
      </c>
      <c r="S1676" s="4" t="str" cm="1">
        <f t="array" ref="S1676">_xlfn.IFS(R1676=0,"None",R1676&lt;3,"Low",R1676&lt;6,"Medium",R1676&lt;=10,"High")</f>
        <v>Medium</v>
      </c>
      <c r="T1676" s="4" t="str" cm="1">
        <f t="array" ref="T1676">_xlfn.IFS(M1676&lt;=20,"Low",M1676&lt;=50,"Medium",M1676&lt;=90,"High")</f>
        <v>Medium</v>
      </c>
      <c r="U1676" s="7">
        <f>Datos_Limpios[[#This Row],[Number of Complaints or Support]]/Datos_Limpios[[#This Row],[Account Length (in months)]]</f>
        <v>4.4117647058823532E-2</v>
      </c>
      <c r="V1676" s="4" t="str" cm="1">
        <f t="array" ref="V1676">_xlfn.IFS(H1676&lt;30,"Under 30",H1676&lt;66,"Middle Age",H1676&gt;=66,"Senior")</f>
        <v>Middle Age</v>
      </c>
      <c r="W1676" s="4" t="s">
        <v>40</v>
      </c>
    </row>
    <row r="1677" spans="1:23" x14ac:dyDescent="0.3">
      <c r="A1677" s="4" t="s">
        <v>1792</v>
      </c>
      <c r="B1677" s="4" t="s">
        <v>31</v>
      </c>
      <c r="C1677" s="4">
        <v>3</v>
      </c>
      <c r="D1677" s="4">
        <v>0</v>
      </c>
      <c r="E1677" s="4" t="s">
        <v>24</v>
      </c>
      <c r="F1677" s="4" t="s">
        <v>74</v>
      </c>
      <c r="G1677" s="4" t="s">
        <v>26</v>
      </c>
      <c r="H1677" s="4">
        <v>37</v>
      </c>
      <c r="I1677" s="4" t="s">
        <v>24</v>
      </c>
      <c r="J1677" s="4">
        <v>0</v>
      </c>
      <c r="K1677" s="4" t="s">
        <v>27</v>
      </c>
      <c r="L1677" s="4" t="s">
        <v>28</v>
      </c>
      <c r="M1677" s="4">
        <v>10</v>
      </c>
      <c r="N1677" s="4" t="s">
        <v>75</v>
      </c>
      <c r="O1677" s="4" t="s">
        <v>133</v>
      </c>
      <c r="P1677" s="5">
        <v>44353</v>
      </c>
      <c r="Q1677" s="6">
        <v>9.8351019080535469</v>
      </c>
      <c r="R1677" s="4">
        <v>1</v>
      </c>
      <c r="S1677" s="4" t="str" cm="1">
        <f t="array" ref="S1677">_xlfn.IFS(R1677=0,"None",R1677&lt;3,"Low",R1677&lt;6,"Medium",R1677&lt;=10,"High")</f>
        <v>Low</v>
      </c>
      <c r="T1677" s="4" t="str" cm="1">
        <f t="array" ref="T1677">_xlfn.IFS(M1677&lt;=20,"Low",M1677&lt;=50,"Medium",M1677&lt;=90,"High")</f>
        <v>Low</v>
      </c>
      <c r="U1677" s="7">
        <f>Datos_Limpios[[#This Row],[Number of Complaints or Support]]/Datos_Limpios[[#This Row],[Account Length (in months)]]</f>
        <v>0.33333333333333331</v>
      </c>
      <c r="V1677" s="4" t="str" cm="1">
        <f t="array" ref="V1677">_xlfn.IFS(H1677&lt;30,"Under 30",H1677&lt;66,"Middle Age",H1677&gt;=66,"Senior")</f>
        <v>Middle Age</v>
      </c>
      <c r="W1677" s="4" t="s">
        <v>43</v>
      </c>
    </row>
    <row r="1678" spans="1:23" x14ac:dyDescent="0.3">
      <c r="A1678" s="4" t="s">
        <v>1793</v>
      </c>
      <c r="B1678" s="4" t="s">
        <v>31</v>
      </c>
      <c r="C1678" s="4">
        <v>49</v>
      </c>
      <c r="D1678" s="4">
        <v>4</v>
      </c>
      <c r="E1678" s="4" t="s">
        <v>31</v>
      </c>
      <c r="F1678" s="4" t="s">
        <v>32</v>
      </c>
      <c r="G1678" s="4" t="s">
        <v>33</v>
      </c>
      <c r="H1678" s="4">
        <v>64</v>
      </c>
      <c r="I1678" s="4" t="s">
        <v>24</v>
      </c>
      <c r="J1678" s="4">
        <v>0</v>
      </c>
      <c r="K1678" s="4" t="s">
        <v>27</v>
      </c>
      <c r="L1678" s="4" t="s">
        <v>35</v>
      </c>
      <c r="M1678" s="4">
        <v>38</v>
      </c>
      <c r="N1678" s="4" t="s">
        <v>75</v>
      </c>
      <c r="O1678" s="4" t="s">
        <v>133</v>
      </c>
      <c r="P1678" s="5">
        <v>44384</v>
      </c>
      <c r="Q1678" s="6">
        <v>37.615891852265342</v>
      </c>
      <c r="R1678" s="4">
        <v>0</v>
      </c>
      <c r="S1678" s="4" t="str" cm="1">
        <f t="array" ref="S1678">_xlfn.IFS(R1678=0,"None",R1678&lt;3,"Low",R1678&lt;6,"Medium",R1678&lt;=10,"High")</f>
        <v>None</v>
      </c>
      <c r="T1678" s="4" t="str" cm="1">
        <f t="array" ref="T1678">_xlfn.IFS(M1678&lt;=20,"Low",M1678&lt;=50,"Medium",M1678&lt;=90,"High")</f>
        <v>Medium</v>
      </c>
      <c r="U1678" s="7">
        <f>Datos_Limpios[[#This Row],[Number of Complaints or Support]]/Datos_Limpios[[#This Row],[Account Length (in months)]]</f>
        <v>0</v>
      </c>
      <c r="V1678" s="4" t="str" cm="1">
        <f t="array" ref="V1678">_xlfn.IFS(H1678&lt;30,"Under 30",H1678&lt;66,"Middle Age",H1678&gt;=66,"Senior")</f>
        <v>Middle Age</v>
      </c>
      <c r="W1678" s="4" t="s">
        <v>29</v>
      </c>
    </row>
    <row r="1679" spans="1:23" x14ac:dyDescent="0.3">
      <c r="A1679" s="4" t="s">
        <v>1794</v>
      </c>
      <c r="B1679" s="4" t="s">
        <v>31</v>
      </c>
      <c r="C1679" s="4">
        <v>3</v>
      </c>
      <c r="D1679" s="4">
        <v>4</v>
      </c>
      <c r="E1679" s="4" t="s">
        <v>31</v>
      </c>
      <c r="F1679" s="4" t="s">
        <v>159</v>
      </c>
      <c r="G1679" s="4" t="s">
        <v>33</v>
      </c>
      <c r="H1679" s="4">
        <v>48</v>
      </c>
      <c r="I1679" s="4" t="s">
        <v>24</v>
      </c>
      <c r="J1679" s="4">
        <v>0</v>
      </c>
      <c r="K1679" s="4" t="s">
        <v>27</v>
      </c>
      <c r="L1679" s="4" t="s">
        <v>35</v>
      </c>
      <c r="M1679" s="4">
        <v>44</v>
      </c>
      <c r="N1679" s="4" t="s">
        <v>107</v>
      </c>
      <c r="O1679" s="4" t="s">
        <v>436</v>
      </c>
      <c r="P1679" s="5">
        <v>44686</v>
      </c>
      <c r="Q1679" s="6">
        <v>44.433122422820773</v>
      </c>
      <c r="R1679" s="4">
        <v>8</v>
      </c>
      <c r="S1679" s="4" t="str" cm="1">
        <f t="array" ref="S1679">_xlfn.IFS(R1679=0,"None",R1679&lt;3,"Low",R1679&lt;6,"Medium",R1679&lt;=10,"High")</f>
        <v>High</v>
      </c>
      <c r="T1679" s="4" t="str" cm="1">
        <f t="array" ref="T1679">_xlfn.IFS(M1679&lt;=20,"Low",M1679&lt;=50,"Medium",M1679&lt;=90,"High")</f>
        <v>Medium</v>
      </c>
      <c r="U1679" s="7">
        <f>Datos_Limpios[[#This Row],[Number of Complaints or Support]]/Datos_Limpios[[#This Row],[Account Length (in months)]]</f>
        <v>2.6666666666666665</v>
      </c>
      <c r="V1679" s="4" t="str" cm="1">
        <f t="array" ref="V1679">_xlfn.IFS(H1679&lt;30,"Under 30",H1679&lt;66,"Middle Age",H1679&gt;=66,"Senior")</f>
        <v>Middle Age</v>
      </c>
      <c r="W1679" s="4" t="s">
        <v>29</v>
      </c>
    </row>
    <row r="1680" spans="1:23" x14ac:dyDescent="0.3">
      <c r="A1680" s="4" t="s">
        <v>1795</v>
      </c>
      <c r="B1680" s="4" t="s">
        <v>24</v>
      </c>
      <c r="C1680" s="4">
        <v>67</v>
      </c>
      <c r="D1680" s="4">
        <v>0</v>
      </c>
      <c r="E1680" s="4" t="s">
        <v>31</v>
      </c>
      <c r="F1680" s="4" t="s">
        <v>63</v>
      </c>
      <c r="G1680" s="4" t="s">
        <v>33</v>
      </c>
      <c r="H1680" s="4">
        <v>27</v>
      </c>
      <c r="I1680" s="4" t="s">
        <v>31</v>
      </c>
      <c r="J1680" s="4">
        <v>4</v>
      </c>
      <c r="K1680" s="4" t="s">
        <v>46</v>
      </c>
      <c r="L1680" s="4" t="s">
        <v>28</v>
      </c>
      <c r="M1680" s="4">
        <v>40</v>
      </c>
      <c r="P1680" s="5">
        <v>43853</v>
      </c>
      <c r="Q1680" s="6">
        <v>32.636734135387869</v>
      </c>
      <c r="R1680" s="4">
        <v>5</v>
      </c>
      <c r="S1680" s="4" t="str" cm="1">
        <f t="array" ref="S1680">_xlfn.IFS(R1680=0,"None",R1680&lt;3,"Low",R1680&lt;6,"Medium",R1680&lt;=10,"High")</f>
        <v>Medium</v>
      </c>
      <c r="T1680" s="4" t="str" cm="1">
        <f t="array" ref="T1680">_xlfn.IFS(M1680&lt;=20,"Low",M1680&lt;=50,"Medium",M1680&lt;=90,"High")</f>
        <v>Medium</v>
      </c>
      <c r="U1680" s="7">
        <f>Datos_Limpios[[#This Row],[Number of Complaints or Support]]/Datos_Limpios[[#This Row],[Account Length (in months)]]</f>
        <v>7.4626865671641784E-2</v>
      </c>
      <c r="V1680" s="4" t="str" cm="1">
        <f t="array" ref="V1680">_xlfn.IFS(H1680&lt;30,"Under 30",H1680&lt;66,"Middle Age",H1680&gt;=66,"Senior")</f>
        <v>Under 30</v>
      </c>
      <c r="W1680" s="4" t="s">
        <v>40</v>
      </c>
    </row>
    <row r="1681" spans="1:23" x14ac:dyDescent="0.3">
      <c r="A1681" s="4" t="s">
        <v>1796</v>
      </c>
      <c r="B1681" s="4" t="s">
        <v>24</v>
      </c>
      <c r="C1681" s="4">
        <v>17</v>
      </c>
      <c r="D1681" s="4">
        <v>0</v>
      </c>
      <c r="E1681" s="4" t="s">
        <v>31</v>
      </c>
      <c r="F1681" s="4" t="s">
        <v>45</v>
      </c>
      <c r="G1681" s="4" t="s">
        <v>33</v>
      </c>
      <c r="H1681" s="4">
        <v>32</v>
      </c>
      <c r="I1681" s="4" t="s">
        <v>24</v>
      </c>
      <c r="J1681" s="4">
        <v>0</v>
      </c>
      <c r="K1681" s="4" t="s">
        <v>34</v>
      </c>
      <c r="L1681" s="4" t="s">
        <v>35</v>
      </c>
      <c r="M1681" s="4">
        <v>28</v>
      </c>
      <c r="P1681" s="5">
        <v>44487</v>
      </c>
      <c r="Q1681" s="6">
        <v>27.72559795233326</v>
      </c>
      <c r="R1681" s="4">
        <v>3</v>
      </c>
      <c r="S1681" s="4" t="str" cm="1">
        <f t="array" ref="S1681">_xlfn.IFS(R1681=0,"None",R1681&lt;3,"Low",R1681&lt;6,"Medium",R1681&lt;=10,"High")</f>
        <v>Medium</v>
      </c>
      <c r="T1681" s="4" t="str" cm="1">
        <f t="array" ref="T1681">_xlfn.IFS(M1681&lt;=20,"Low",M1681&lt;=50,"Medium",M1681&lt;=90,"High")</f>
        <v>Medium</v>
      </c>
      <c r="U1681" s="7">
        <f>Datos_Limpios[[#This Row],[Number of Complaints or Support]]/Datos_Limpios[[#This Row],[Account Length (in months)]]</f>
        <v>0.17647058823529413</v>
      </c>
      <c r="V1681" s="4" t="str" cm="1">
        <f t="array" ref="V1681">_xlfn.IFS(H1681&lt;30,"Under 30",H1681&lt;66,"Middle Age",H1681&gt;=66,"Senior")</f>
        <v>Middle Age</v>
      </c>
      <c r="W1681" s="4" t="s">
        <v>47</v>
      </c>
    </row>
    <row r="1682" spans="1:23" x14ac:dyDescent="0.3">
      <c r="A1682" s="4" t="s">
        <v>1797</v>
      </c>
      <c r="B1682" s="4" t="s">
        <v>24</v>
      </c>
      <c r="C1682" s="4">
        <v>22</v>
      </c>
      <c r="D1682" s="4">
        <v>2</v>
      </c>
      <c r="E1682" s="4" t="s">
        <v>24</v>
      </c>
      <c r="F1682" s="4" t="s">
        <v>65</v>
      </c>
      <c r="G1682" s="4" t="s">
        <v>26</v>
      </c>
      <c r="H1682" s="4">
        <v>65</v>
      </c>
      <c r="I1682" s="4" t="s">
        <v>24</v>
      </c>
      <c r="J1682" s="4">
        <v>0</v>
      </c>
      <c r="K1682" s="4" t="s">
        <v>34</v>
      </c>
      <c r="L1682" s="4" t="s">
        <v>35</v>
      </c>
      <c r="M1682" s="4">
        <v>39</v>
      </c>
      <c r="P1682" s="5">
        <v>44628</v>
      </c>
      <c r="Q1682" s="6">
        <v>46.596103972758257</v>
      </c>
      <c r="R1682" s="4">
        <v>9</v>
      </c>
      <c r="S1682" s="4" t="str" cm="1">
        <f t="array" ref="S1682">_xlfn.IFS(R1682=0,"None",R1682&lt;3,"Low",R1682&lt;6,"Medium",R1682&lt;=10,"High")</f>
        <v>High</v>
      </c>
      <c r="T1682" s="4" t="str" cm="1">
        <f t="array" ref="T1682">_xlfn.IFS(M1682&lt;=20,"Low",M1682&lt;=50,"Medium",M1682&lt;=90,"High")</f>
        <v>Medium</v>
      </c>
      <c r="U1682" s="7">
        <f>Datos_Limpios[[#This Row],[Number of Complaints or Support]]/Datos_Limpios[[#This Row],[Account Length (in months)]]</f>
        <v>0.40909090909090912</v>
      </c>
      <c r="V1682" s="4" t="str" cm="1">
        <f t="array" ref="V1682">_xlfn.IFS(H1682&lt;30,"Under 30",H1682&lt;66,"Middle Age",H1682&gt;=66,"Senior")</f>
        <v>Middle Age</v>
      </c>
      <c r="W1682" s="4" t="s">
        <v>43</v>
      </c>
    </row>
    <row r="1683" spans="1:23" x14ac:dyDescent="0.3">
      <c r="A1683" s="4" t="s">
        <v>1798</v>
      </c>
      <c r="B1683" s="4" t="s">
        <v>24</v>
      </c>
      <c r="C1683" s="4">
        <v>43</v>
      </c>
      <c r="D1683" s="4">
        <v>1</v>
      </c>
      <c r="E1683" s="4" t="s">
        <v>31</v>
      </c>
      <c r="F1683" s="4" t="s">
        <v>219</v>
      </c>
      <c r="G1683" s="4" t="s">
        <v>33</v>
      </c>
      <c r="H1683" s="4">
        <v>65</v>
      </c>
      <c r="I1683" s="4" t="s">
        <v>24</v>
      </c>
      <c r="J1683" s="4">
        <v>0</v>
      </c>
      <c r="K1683" s="4" t="s">
        <v>27</v>
      </c>
      <c r="L1683" s="4" t="s">
        <v>35</v>
      </c>
      <c r="M1683" s="4">
        <v>33</v>
      </c>
      <c r="P1683" s="5">
        <v>44195</v>
      </c>
      <c r="Q1683" s="6">
        <v>32.715841355142501</v>
      </c>
      <c r="R1683" s="4">
        <v>5</v>
      </c>
      <c r="S1683" s="4" t="str" cm="1">
        <f t="array" ref="S1683">_xlfn.IFS(R1683=0,"None",R1683&lt;3,"Low",R1683&lt;6,"Medium",R1683&lt;=10,"High")</f>
        <v>Medium</v>
      </c>
      <c r="T1683" s="4" t="str" cm="1">
        <f t="array" ref="T1683">_xlfn.IFS(M1683&lt;=20,"Low",M1683&lt;=50,"Medium",M1683&lt;=90,"High")</f>
        <v>Medium</v>
      </c>
      <c r="U1683" s="7">
        <f>Datos_Limpios[[#This Row],[Number of Complaints or Support]]/Datos_Limpios[[#This Row],[Account Length (in months)]]</f>
        <v>0.11627906976744186</v>
      </c>
      <c r="V1683" s="4" t="str" cm="1">
        <f t="array" ref="V1683">_xlfn.IFS(H1683&lt;30,"Under 30",H1683&lt;66,"Middle Age",H1683&gt;=66,"Senior")</f>
        <v>Middle Age</v>
      </c>
      <c r="W1683" s="4" t="s">
        <v>43</v>
      </c>
    </row>
    <row r="1684" spans="1:23" x14ac:dyDescent="0.3">
      <c r="A1684" s="4" t="s">
        <v>1799</v>
      </c>
      <c r="B1684" s="4" t="s">
        <v>24</v>
      </c>
      <c r="C1684" s="4">
        <v>43</v>
      </c>
      <c r="D1684" s="4">
        <v>0</v>
      </c>
      <c r="E1684" s="4" t="s">
        <v>24</v>
      </c>
      <c r="F1684" s="4" t="s">
        <v>110</v>
      </c>
      <c r="G1684" s="4" t="s">
        <v>33</v>
      </c>
      <c r="H1684" s="4">
        <v>66</v>
      </c>
      <c r="I1684" s="4" t="s">
        <v>31</v>
      </c>
      <c r="J1684" s="4">
        <v>6</v>
      </c>
      <c r="K1684" s="4" t="s">
        <v>46</v>
      </c>
      <c r="L1684" s="4" t="s">
        <v>28</v>
      </c>
      <c r="M1684" s="4">
        <v>8</v>
      </c>
      <c r="P1684" s="5">
        <v>45215</v>
      </c>
      <c r="Q1684" s="6">
        <v>9.4351993826089107</v>
      </c>
      <c r="R1684" s="4">
        <v>6</v>
      </c>
      <c r="S1684" s="4" t="str" cm="1">
        <f t="array" ref="S1684">_xlfn.IFS(R1684=0,"None",R1684&lt;3,"Low",R1684&lt;6,"Medium",R1684&lt;=10,"High")</f>
        <v>High</v>
      </c>
      <c r="T1684" s="4" t="str" cm="1">
        <f t="array" ref="T1684">_xlfn.IFS(M1684&lt;=20,"Low",M1684&lt;=50,"Medium",M1684&lt;=90,"High")</f>
        <v>Low</v>
      </c>
      <c r="U1684" s="7">
        <f>Datos_Limpios[[#This Row],[Number of Complaints or Support]]/Datos_Limpios[[#This Row],[Account Length (in months)]]</f>
        <v>0.13953488372093023</v>
      </c>
      <c r="V1684" s="4" t="str" cm="1">
        <f t="array" ref="V1684">_xlfn.IFS(H1684&lt;30,"Under 30",H1684&lt;66,"Middle Age",H1684&gt;=66,"Senior")</f>
        <v>Senior</v>
      </c>
      <c r="W1684" s="4" t="s">
        <v>29</v>
      </c>
    </row>
    <row r="1685" spans="1:23" x14ac:dyDescent="0.3">
      <c r="A1685" s="4" t="s">
        <v>1800</v>
      </c>
      <c r="B1685" s="4" t="s">
        <v>24</v>
      </c>
      <c r="C1685" s="4">
        <v>50</v>
      </c>
      <c r="D1685" s="4">
        <v>0</v>
      </c>
      <c r="E1685" s="4" t="s">
        <v>24</v>
      </c>
      <c r="F1685" s="4" t="s">
        <v>89</v>
      </c>
      <c r="G1685" s="4" t="s">
        <v>26</v>
      </c>
      <c r="H1685" s="4">
        <v>21</v>
      </c>
      <c r="I1685" s="4" t="s">
        <v>24</v>
      </c>
      <c r="J1685" s="4">
        <v>0</v>
      </c>
      <c r="K1685" s="4" t="s">
        <v>27</v>
      </c>
      <c r="L1685" s="4" t="s">
        <v>28</v>
      </c>
      <c r="M1685" s="4">
        <v>34</v>
      </c>
      <c r="P1685" s="5">
        <v>44795</v>
      </c>
      <c r="Q1685" s="6">
        <v>31.130138346593601</v>
      </c>
      <c r="R1685" s="4">
        <v>8</v>
      </c>
      <c r="S1685" s="4" t="str" cm="1">
        <f t="array" ref="S1685">_xlfn.IFS(R1685=0,"None",R1685&lt;3,"Low",R1685&lt;6,"Medium",R1685&lt;=10,"High")</f>
        <v>High</v>
      </c>
      <c r="T1685" s="4" t="str" cm="1">
        <f t="array" ref="T1685">_xlfn.IFS(M1685&lt;=20,"Low",M1685&lt;=50,"Medium",M1685&lt;=90,"High")</f>
        <v>Medium</v>
      </c>
      <c r="U1685" s="7">
        <f>Datos_Limpios[[#This Row],[Number of Complaints or Support]]/Datos_Limpios[[#This Row],[Account Length (in months)]]</f>
        <v>0.16</v>
      </c>
      <c r="V1685" s="4" t="str" cm="1">
        <f t="array" ref="V1685">_xlfn.IFS(H1685&lt;30,"Under 30",H1685&lt;66,"Middle Age",H1685&gt;=66,"Senior")</f>
        <v>Under 30</v>
      </c>
      <c r="W1685" s="4" t="s">
        <v>40</v>
      </c>
    </row>
    <row r="1686" spans="1:23" x14ac:dyDescent="0.3">
      <c r="A1686" s="4" t="s">
        <v>1801</v>
      </c>
      <c r="B1686" s="4" t="s">
        <v>24</v>
      </c>
      <c r="C1686" s="4">
        <v>31</v>
      </c>
      <c r="D1686" s="4">
        <v>2</v>
      </c>
      <c r="E1686" s="4" t="s">
        <v>24</v>
      </c>
      <c r="F1686" s="4" t="s">
        <v>68</v>
      </c>
      <c r="G1686" s="4" t="s">
        <v>26</v>
      </c>
      <c r="H1686" s="4">
        <v>54</v>
      </c>
      <c r="I1686" s="4" t="s">
        <v>24</v>
      </c>
      <c r="J1686" s="4">
        <v>0</v>
      </c>
      <c r="K1686" s="4" t="s">
        <v>27</v>
      </c>
      <c r="L1686" s="4" t="s">
        <v>35</v>
      </c>
      <c r="M1686" s="4">
        <v>39</v>
      </c>
      <c r="P1686" s="5">
        <v>45023</v>
      </c>
      <c r="Q1686" s="6">
        <v>41.052230973287543</v>
      </c>
      <c r="R1686" s="4">
        <v>3</v>
      </c>
      <c r="S1686" s="4" t="str" cm="1">
        <f t="array" ref="S1686">_xlfn.IFS(R1686=0,"None",R1686&lt;3,"Low",R1686&lt;6,"Medium",R1686&lt;=10,"High")</f>
        <v>Medium</v>
      </c>
      <c r="T1686" s="4" t="str" cm="1">
        <f t="array" ref="T1686">_xlfn.IFS(M1686&lt;=20,"Low",M1686&lt;=50,"Medium",M1686&lt;=90,"High")</f>
        <v>Medium</v>
      </c>
      <c r="U1686" s="7">
        <f>Datos_Limpios[[#This Row],[Number of Complaints or Support]]/Datos_Limpios[[#This Row],[Account Length (in months)]]</f>
        <v>9.6774193548387094E-2</v>
      </c>
      <c r="V1686" s="4" t="str" cm="1">
        <f t="array" ref="V1686">_xlfn.IFS(H1686&lt;30,"Under 30",H1686&lt;66,"Middle Age",H1686&gt;=66,"Senior")</f>
        <v>Middle Age</v>
      </c>
      <c r="W1686" s="4" t="s">
        <v>40</v>
      </c>
    </row>
    <row r="1687" spans="1:23" x14ac:dyDescent="0.3">
      <c r="A1687" s="4" t="s">
        <v>1802</v>
      </c>
      <c r="B1687" s="4" t="s">
        <v>24</v>
      </c>
      <c r="C1687" s="4">
        <v>47</v>
      </c>
      <c r="D1687" s="4">
        <v>0</v>
      </c>
      <c r="E1687" s="4" t="s">
        <v>31</v>
      </c>
      <c r="F1687" s="4" t="s">
        <v>68</v>
      </c>
      <c r="G1687" s="4" t="s">
        <v>33</v>
      </c>
      <c r="H1687" s="4">
        <v>28</v>
      </c>
      <c r="I1687" s="4" t="s">
        <v>31</v>
      </c>
      <c r="J1687" s="4">
        <v>3</v>
      </c>
      <c r="K1687" s="4" t="s">
        <v>27</v>
      </c>
      <c r="L1687" s="4" t="s">
        <v>35</v>
      </c>
      <c r="M1687" s="4">
        <v>21</v>
      </c>
      <c r="P1687" s="5">
        <v>44109</v>
      </c>
      <c r="Q1687" s="6">
        <v>25.051926134705951</v>
      </c>
      <c r="R1687" s="4">
        <v>8</v>
      </c>
      <c r="S1687" s="4" t="str" cm="1">
        <f t="array" ref="S1687">_xlfn.IFS(R1687=0,"None",R1687&lt;3,"Low",R1687&lt;6,"Medium",R1687&lt;=10,"High")</f>
        <v>High</v>
      </c>
      <c r="T1687" s="4" t="str" cm="1">
        <f t="array" ref="T1687">_xlfn.IFS(M1687&lt;=20,"Low",M1687&lt;=50,"Medium",M1687&lt;=90,"High")</f>
        <v>Medium</v>
      </c>
      <c r="U1687" s="7">
        <f>Datos_Limpios[[#This Row],[Number of Complaints or Support]]/Datos_Limpios[[#This Row],[Account Length (in months)]]</f>
        <v>0.1702127659574468</v>
      </c>
      <c r="V1687" s="4" t="str" cm="1">
        <f t="array" ref="V1687">_xlfn.IFS(H1687&lt;30,"Under 30",H1687&lt;66,"Middle Age",H1687&gt;=66,"Senior")</f>
        <v>Under 30</v>
      </c>
      <c r="W1687" s="4" t="s">
        <v>40</v>
      </c>
    </row>
    <row r="1688" spans="1:23" x14ac:dyDescent="0.3">
      <c r="A1688" s="4" t="s">
        <v>1803</v>
      </c>
      <c r="B1688" s="4" t="s">
        <v>24</v>
      </c>
      <c r="C1688" s="4">
        <v>18</v>
      </c>
      <c r="D1688" s="4">
        <v>2</v>
      </c>
      <c r="E1688" s="4" t="s">
        <v>31</v>
      </c>
      <c r="F1688" s="4" t="s">
        <v>367</v>
      </c>
      <c r="G1688" s="4" t="s">
        <v>26</v>
      </c>
      <c r="H1688" s="4">
        <v>56</v>
      </c>
      <c r="I1688" s="4" t="s">
        <v>24</v>
      </c>
      <c r="J1688" s="4">
        <v>0</v>
      </c>
      <c r="K1688" s="4" t="s">
        <v>27</v>
      </c>
      <c r="L1688" s="4" t="s">
        <v>35</v>
      </c>
      <c r="M1688" s="4">
        <v>38</v>
      </c>
      <c r="P1688" s="5">
        <v>45056</v>
      </c>
      <c r="Q1688" s="6">
        <v>36.832735901352017</v>
      </c>
      <c r="R1688" s="4">
        <v>10</v>
      </c>
      <c r="S1688" s="4" t="str" cm="1">
        <f t="array" ref="S1688">_xlfn.IFS(R1688=0,"None",R1688&lt;3,"Low",R1688&lt;6,"Medium",R1688&lt;=10,"High")</f>
        <v>High</v>
      </c>
      <c r="T1688" s="4" t="str" cm="1">
        <f t="array" ref="T1688">_xlfn.IFS(M1688&lt;=20,"Low",M1688&lt;=50,"Medium",M1688&lt;=90,"High")</f>
        <v>Medium</v>
      </c>
      <c r="U1688" s="7">
        <f>Datos_Limpios[[#This Row],[Number of Complaints or Support]]/Datos_Limpios[[#This Row],[Account Length (in months)]]</f>
        <v>0.55555555555555558</v>
      </c>
      <c r="V1688" s="4" t="str" cm="1">
        <f t="array" ref="V1688">_xlfn.IFS(H1688&lt;30,"Under 30",H1688&lt;66,"Middle Age",H1688&gt;=66,"Senior")</f>
        <v>Middle Age</v>
      </c>
      <c r="W1688" s="4" t="s">
        <v>29</v>
      </c>
    </row>
    <row r="1689" spans="1:23" x14ac:dyDescent="0.3">
      <c r="A1689" s="4" t="s">
        <v>1804</v>
      </c>
      <c r="B1689" s="4" t="s">
        <v>24</v>
      </c>
      <c r="C1689" s="4">
        <v>56</v>
      </c>
      <c r="D1689" s="4">
        <v>2</v>
      </c>
      <c r="E1689" s="4" t="s">
        <v>31</v>
      </c>
      <c r="F1689" s="4" t="s">
        <v>58</v>
      </c>
      <c r="G1689" s="4" t="s">
        <v>26</v>
      </c>
      <c r="H1689" s="4">
        <v>37</v>
      </c>
      <c r="I1689" s="4" t="s">
        <v>24</v>
      </c>
      <c r="J1689" s="4">
        <v>0</v>
      </c>
      <c r="K1689" s="4" t="s">
        <v>27</v>
      </c>
      <c r="L1689" s="4" t="s">
        <v>28</v>
      </c>
      <c r="M1689" s="4">
        <v>32</v>
      </c>
      <c r="P1689" s="5">
        <v>44005</v>
      </c>
      <c r="Q1689" s="6">
        <v>27.462197911643411</v>
      </c>
      <c r="R1689" s="4">
        <v>9</v>
      </c>
      <c r="S1689" s="4" t="str" cm="1">
        <f t="array" ref="S1689">_xlfn.IFS(R1689=0,"None",R1689&lt;3,"Low",R1689&lt;6,"Medium",R1689&lt;=10,"High")</f>
        <v>High</v>
      </c>
      <c r="T1689" s="4" t="str" cm="1">
        <f t="array" ref="T1689">_xlfn.IFS(M1689&lt;=20,"Low",M1689&lt;=50,"Medium",M1689&lt;=90,"High")</f>
        <v>Medium</v>
      </c>
      <c r="U1689" s="7">
        <f>Datos_Limpios[[#This Row],[Number of Complaints or Support]]/Datos_Limpios[[#This Row],[Account Length (in months)]]</f>
        <v>0.16071428571428573</v>
      </c>
      <c r="V1689" s="4" t="str" cm="1">
        <f t="array" ref="V1689">_xlfn.IFS(H1689&lt;30,"Under 30",H1689&lt;66,"Middle Age",H1689&gt;=66,"Senior")</f>
        <v>Middle Age</v>
      </c>
      <c r="W1689" s="4" t="s">
        <v>29</v>
      </c>
    </row>
    <row r="1690" spans="1:23" x14ac:dyDescent="0.3">
      <c r="A1690" s="4" t="s">
        <v>1805</v>
      </c>
      <c r="B1690" s="4" t="s">
        <v>24</v>
      </c>
      <c r="C1690" s="4">
        <v>46</v>
      </c>
      <c r="D1690" s="4">
        <v>0</v>
      </c>
      <c r="E1690" s="4" t="s">
        <v>31</v>
      </c>
      <c r="F1690" s="4" t="s">
        <v>157</v>
      </c>
      <c r="G1690" s="4" t="s">
        <v>33</v>
      </c>
      <c r="H1690" s="4">
        <v>34</v>
      </c>
      <c r="I1690" s="4" t="s">
        <v>24</v>
      </c>
      <c r="J1690" s="4">
        <v>0</v>
      </c>
      <c r="K1690" s="4" t="s">
        <v>34</v>
      </c>
      <c r="L1690" s="4" t="s">
        <v>28</v>
      </c>
      <c r="M1690" s="4">
        <v>18</v>
      </c>
      <c r="P1690" s="5">
        <v>44907</v>
      </c>
      <c r="Q1690" s="6">
        <v>16.640912468010839</v>
      </c>
      <c r="R1690" s="4">
        <v>6</v>
      </c>
      <c r="S1690" s="4" t="str" cm="1">
        <f t="array" ref="S1690">_xlfn.IFS(R1690=0,"None",R1690&lt;3,"Low",R1690&lt;6,"Medium",R1690&lt;=10,"High")</f>
        <v>High</v>
      </c>
      <c r="T1690" s="4" t="str" cm="1">
        <f t="array" ref="T1690">_xlfn.IFS(M1690&lt;=20,"Low",M1690&lt;=50,"Medium",M1690&lt;=90,"High")</f>
        <v>Low</v>
      </c>
      <c r="U1690" s="7">
        <f>Datos_Limpios[[#This Row],[Number of Complaints or Support]]/Datos_Limpios[[#This Row],[Account Length (in months)]]</f>
        <v>0.13043478260869565</v>
      </c>
      <c r="V1690" s="4" t="str" cm="1">
        <f t="array" ref="V1690">_xlfn.IFS(H1690&lt;30,"Under 30",H1690&lt;66,"Middle Age",H1690&gt;=66,"Senior")</f>
        <v>Middle Age</v>
      </c>
      <c r="W1690" s="4" t="s">
        <v>47</v>
      </c>
    </row>
    <row r="1691" spans="1:23" x14ac:dyDescent="0.3">
      <c r="A1691" s="4" t="s">
        <v>1806</v>
      </c>
      <c r="B1691" s="4" t="s">
        <v>24</v>
      </c>
      <c r="C1691" s="4">
        <v>11</v>
      </c>
      <c r="D1691" s="4">
        <v>0</v>
      </c>
      <c r="E1691" s="4" t="s">
        <v>31</v>
      </c>
      <c r="F1691" s="4" t="s">
        <v>100</v>
      </c>
      <c r="G1691" s="4" t="s">
        <v>33</v>
      </c>
      <c r="H1691" s="4">
        <v>58</v>
      </c>
      <c r="I1691" s="4" t="s">
        <v>24</v>
      </c>
      <c r="J1691" s="4">
        <v>0</v>
      </c>
      <c r="K1691" s="4" t="s">
        <v>27</v>
      </c>
      <c r="L1691" s="4" t="s">
        <v>35</v>
      </c>
      <c r="M1691" s="4">
        <v>33</v>
      </c>
      <c r="P1691" s="5">
        <v>44541</v>
      </c>
      <c r="Q1691" s="6">
        <v>29.499117089390111</v>
      </c>
      <c r="R1691" s="4">
        <v>2</v>
      </c>
      <c r="S1691" s="4" t="str" cm="1">
        <f t="array" ref="S1691">_xlfn.IFS(R1691=0,"None",R1691&lt;3,"Low",R1691&lt;6,"Medium",R1691&lt;=10,"High")</f>
        <v>Low</v>
      </c>
      <c r="T1691" s="4" t="str" cm="1">
        <f t="array" ref="T1691">_xlfn.IFS(M1691&lt;=20,"Low",M1691&lt;=50,"Medium",M1691&lt;=90,"High")</f>
        <v>Medium</v>
      </c>
      <c r="U1691" s="7">
        <f>Datos_Limpios[[#This Row],[Number of Complaints or Support]]/Datos_Limpios[[#This Row],[Account Length (in months)]]</f>
        <v>0.18181818181818182</v>
      </c>
      <c r="V1691" s="4" t="str" cm="1">
        <f t="array" ref="V1691">_xlfn.IFS(H1691&lt;30,"Under 30",H1691&lt;66,"Middle Age",H1691&gt;=66,"Senior")</f>
        <v>Middle Age</v>
      </c>
      <c r="W1691" s="4" t="s">
        <v>40</v>
      </c>
    </row>
    <row r="1692" spans="1:23" x14ac:dyDescent="0.3">
      <c r="A1692" s="4" t="s">
        <v>1807</v>
      </c>
      <c r="B1692" s="4" t="s">
        <v>31</v>
      </c>
      <c r="C1692" s="4">
        <v>2</v>
      </c>
      <c r="D1692" s="4">
        <v>3</v>
      </c>
      <c r="E1692" s="4" t="s">
        <v>31</v>
      </c>
      <c r="F1692" s="4" t="s">
        <v>45</v>
      </c>
      <c r="G1692" s="4" t="s">
        <v>33</v>
      </c>
      <c r="H1692" s="4">
        <v>23</v>
      </c>
      <c r="I1692" s="4" t="s">
        <v>24</v>
      </c>
      <c r="J1692" s="4">
        <v>0</v>
      </c>
      <c r="K1692" s="4" t="s">
        <v>27</v>
      </c>
      <c r="L1692" s="4" t="s">
        <v>28</v>
      </c>
      <c r="M1692" s="4">
        <v>43</v>
      </c>
      <c r="N1692" s="4" t="s">
        <v>66</v>
      </c>
      <c r="O1692" s="4" t="s">
        <v>87</v>
      </c>
      <c r="P1692" s="5">
        <v>44906</v>
      </c>
      <c r="Q1692" s="6">
        <v>39.630314484138083</v>
      </c>
      <c r="R1692" s="4">
        <v>5</v>
      </c>
      <c r="S1692" s="4" t="str" cm="1">
        <f t="array" ref="S1692">_xlfn.IFS(R1692=0,"None",R1692&lt;3,"Low",R1692&lt;6,"Medium",R1692&lt;=10,"High")</f>
        <v>Medium</v>
      </c>
      <c r="T1692" s="4" t="str" cm="1">
        <f t="array" ref="T1692">_xlfn.IFS(M1692&lt;=20,"Low",M1692&lt;=50,"Medium",M1692&lt;=90,"High")</f>
        <v>Medium</v>
      </c>
      <c r="U1692" s="7">
        <f>Datos_Limpios[[#This Row],[Number of Complaints or Support]]/Datos_Limpios[[#This Row],[Account Length (in months)]]</f>
        <v>2.5</v>
      </c>
      <c r="V1692" s="4" t="str" cm="1">
        <f t="array" ref="V1692">_xlfn.IFS(H1692&lt;30,"Under 30",H1692&lt;66,"Middle Age",H1692&gt;=66,"Senior")</f>
        <v>Under 30</v>
      </c>
      <c r="W1692" s="4" t="s">
        <v>47</v>
      </c>
    </row>
    <row r="1693" spans="1:23" x14ac:dyDescent="0.3">
      <c r="A1693" s="4" t="s">
        <v>1808</v>
      </c>
      <c r="B1693" s="4" t="s">
        <v>24</v>
      </c>
      <c r="C1693" s="4">
        <v>17</v>
      </c>
      <c r="D1693" s="4">
        <v>0</v>
      </c>
      <c r="E1693" s="4" t="s">
        <v>31</v>
      </c>
      <c r="F1693" s="4" t="s">
        <v>79</v>
      </c>
      <c r="G1693" s="4" t="s">
        <v>33</v>
      </c>
      <c r="H1693" s="4">
        <v>70</v>
      </c>
      <c r="I1693" s="4" t="s">
        <v>24</v>
      </c>
      <c r="J1693" s="4">
        <v>0</v>
      </c>
      <c r="K1693" s="4" t="s">
        <v>27</v>
      </c>
      <c r="L1693" s="4" t="s">
        <v>35</v>
      </c>
      <c r="M1693" s="4">
        <v>37</v>
      </c>
      <c r="P1693" s="5">
        <v>45260</v>
      </c>
      <c r="Q1693" s="6">
        <v>39.156065705441378</v>
      </c>
      <c r="R1693" s="4">
        <v>8</v>
      </c>
      <c r="S1693" s="4" t="str" cm="1">
        <f t="array" ref="S1693">_xlfn.IFS(R1693=0,"None",R1693&lt;3,"Low",R1693&lt;6,"Medium",R1693&lt;=10,"High")</f>
        <v>High</v>
      </c>
      <c r="T1693" s="4" t="str" cm="1">
        <f t="array" ref="T1693">_xlfn.IFS(M1693&lt;=20,"Low",M1693&lt;=50,"Medium",M1693&lt;=90,"High")</f>
        <v>Medium</v>
      </c>
      <c r="U1693" s="7">
        <f>Datos_Limpios[[#This Row],[Number of Complaints or Support]]/Datos_Limpios[[#This Row],[Account Length (in months)]]</f>
        <v>0.47058823529411764</v>
      </c>
      <c r="V1693" s="4" t="str" cm="1">
        <f t="array" ref="V1693">_xlfn.IFS(H1693&lt;30,"Under 30",H1693&lt;66,"Middle Age",H1693&gt;=66,"Senior")</f>
        <v>Senior</v>
      </c>
      <c r="W1693" s="4" t="s">
        <v>43</v>
      </c>
    </row>
    <row r="1694" spans="1:23" x14ac:dyDescent="0.3">
      <c r="A1694" s="4" t="s">
        <v>1809</v>
      </c>
      <c r="B1694" s="4" t="s">
        <v>31</v>
      </c>
      <c r="C1694" s="4">
        <v>3</v>
      </c>
      <c r="D1694" s="4">
        <v>0</v>
      </c>
      <c r="E1694" s="4" t="s">
        <v>24</v>
      </c>
      <c r="F1694" s="4" t="s">
        <v>155</v>
      </c>
      <c r="G1694" s="4" t="s">
        <v>26</v>
      </c>
      <c r="H1694" s="4">
        <v>26</v>
      </c>
      <c r="I1694" s="4" t="s">
        <v>24</v>
      </c>
      <c r="J1694" s="4">
        <v>0</v>
      </c>
      <c r="K1694" s="4" t="s">
        <v>27</v>
      </c>
      <c r="L1694" s="4" t="s">
        <v>28</v>
      </c>
      <c r="M1694" s="4">
        <v>7</v>
      </c>
      <c r="N1694" s="4" t="s">
        <v>92</v>
      </c>
      <c r="O1694" s="4" t="s">
        <v>234</v>
      </c>
      <c r="P1694" s="5">
        <v>43992</v>
      </c>
      <c r="Q1694" s="6">
        <v>7.4646413356609074</v>
      </c>
      <c r="R1694" s="4">
        <v>5</v>
      </c>
      <c r="S1694" s="4" t="str" cm="1">
        <f t="array" ref="S1694">_xlfn.IFS(R1694=0,"None",R1694&lt;3,"Low",R1694&lt;6,"Medium",R1694&lt;=10,"High")</f>
        <v>Medium</v>
      </c>
      <c r="T1694" s="4" t="str" cm="1">
        <f t="array" ref="T1694">_xlfn.IFS(M1694&lt;=20,"Low",M1694&lt;=50,"Medium",M1694&lt;=90,"High")</f>
        <v>Low</v>
      </c>
      <c r="U1694" s="7">
        <f>Datos_Limpios[[#This Row],[Number of Complaints or Support]]/Datos_Limpios[[#This Row],[Account Length (in months)]]</f>
        <v>1.6666666666666667</v>
      </c>
      <c r="V1694" s="4" t="str" cm="1">
        <f t="array" ref="V1694">_xlfn.IFS(H1694&lt;30,"Under 30",H1694&lt;66,"Middle Age",H1694&gt;=66,"Senior")</f>
        <v>Under 30</v>
      </c>
      <c r="W1694" s="4" t="s">
        <v>40</v>
      </c>
    </row>
    <row r="1695" spans="1:23" x14ac:dyDescent="0.3">
      <c r="A1695" s="4" t="s">
        <v>1810</v>
      </c>
      <c r="B1695" s="4" t="s">
        <v>24</v>
      </c>
      <c r="C1695" s="4">
        <v>68</v>
      </c>
      <c r="D1695" s="4">
        <v>0</v>
      </c>
      <c r="E1695" s="4" t="s">
        <v>31</v>
      </c>
      <c r="F1695" s="4" t="s">
        <v>110</v>
      </c>
      <c r="G1695" s="4" t="s">
        <v>33</v>
      </c>
      <c r="H1695" s="4">
        <v>61</v>
      </c>
      <c r="I1695" s="4" t="s">
        <v>24</v>
      </c>
      <c r="J1695" s="4">
        <v>0</v>
      </c>
      <c r="K1695" s="4" t="s">
        <v>46</v>
      </c>
      <c r="L1695" s="4" t="s">
        <v>28</v>
      </c>
      <c r="M1695" s="4">
        <v>47</v>
      </c>
      <c r="P1695" s="5">
        <v>43858</v>
      </c>
      <c r="Q1695" s="6">
        <v>40.007172556998398</v>
      </c>
      <c r="R1695" s="4">
        <v>8</v>
      </c>
      <c r="S1695" s="4" t="str" cm="1">
        <f t="array" ref="S1695">_xlfn.IFS(R1695=0,"None",R1695&lt;3,"Low",R1695&lt;6,"Medium",R1695&lt;=10,"High")</f>
        <v>High</v>
      </c>
      <c r="T1695" s="4" t="str" cm="1">
        <f t="array" ref="T1695">_xlfn.IFS(M1695&lt;=20,"Low",M1695&lt;=50,"Medium",M1695&lt;=90,"High")</f>
        <v>Medium</v>
      </c>
      <c r="U1695" s="7">
        <f>Datos_Limpios[[#This Row],[Number of Complaints or Support]]/Datos_Limpios[[#This Row],[Account Length (in months)]]</f>
        <v>0.11764705882352941</v>
      </c>
      <c r="V1695" s="4" t="str" cm="1">
        <f t="array" ref="V1695">_xlfn.IFS(H1695&lt;30,"Under 30",H1695&lt;66,"Middle Age",H1695&gt;=66,"Senior")</f>
        <v>Middle Age</v>
      </c>
      <c r="W1695" s="4" t="s">
        <v>29</v>
      </c>
    </row>
    <row r="1696" spans="1:23" x14ac:dyDescent="0.3">
      <c r="A1696" s="4" t="s">
        <v>1811</v>
      </c>
      <c r="B1696" s="4" t="s">
        <v>31</v>
      </c>
      <c r="C1696" s="4">
        <v>66</v>
      </c>
      <c r="D1696" s="4">
        <v>4</v>
      </c>
      <c r="E1696" s="4" t="s">
        <v>31</v>
      </c>
      <c r="F1696" s="4" t="s">
        <v>138</v>
      </c>
      <c r="G1696" s="4" t="s">
        <v>33</v>
      </c>
      <c r="H1696" s="4">
        <v>26</v>
      </c>
      <c r="I1696" s="4" t="s">
        <v>24</v>
      </c>
      <c r="J1696" s="4">
        <v>0</v>
      </c>
      <c r="K1696" s="4" t="s">
        <v>34</v>
      </c>
      <c r="L1696" s="4" t="s">
        <v>35</v>
      </c>
      <c r="M1696" s="4">
        <v>56</v>
      </c>
      <c r="N1696" s="4" t="s">
        <v>38</v>
      </c>
      <c r="O1696" s="4" t="s">
        <v>181</v>
      </c>
      <c r="P1696" s="5">
        <v>44203</v>
      </c>
      <c r="Q1696" s="6">
        <v>50.286232407512841</v>
      </c>
      <c r="R1696" s="4">
        <v>2</v>
      </c>
      <c r="S1696" s="4" t="str" cm="1">
        <f t="array" ref="S1696">_xlfn.IFS(R1696=0,"None",R1696&lt;3,"Low",R1696&lt;6,"Medium",R1696&lt;=10,"High")</f>
        <v>Low</v>
      </c>
      <c r="T1696" s="4" t="str" cm="1">
        <f t="array" ref="T1696">_xlfn.IFS(M1696&lt;=20,"Low",M1696&lt;=50,"Medium",M1696&lt;=90,"High")</f>
        <v>High</v>
      </c>
      <c r="U1696" s="7">
        <f>Datos_Limpios[[#This Row],[Number of Complaints or Support]]/Datos_Limpios[[#This Row],[Account Length (in months)]]</f>
        <v>3.0303030303030304E-2</v>
      </c>
      <c r="V1696" s="4" t="str" cm="1">
        <f t="array" ref="V1696">_xlfn.IFS(H1696&lt;30,"Under 30",H1696&lt;66,"Middle Age",H1696&gt;=66,"Senior")</f>
        <v>Under 30</v>
      </c>
      <c r="W1696" s="4" t="s">
        <v>47</v>
      </c>
    </row>
    <row r="1697" spans="1:23" x14ac:dyDescent="0.3">
      <c r="A1697" s="4" t="s">
        <v>1812</v>
      </c>
      <c r="B1697" s="4" t="s">
        <v>31</v>
      </c>
      <c r="C1697" s="4">
        <v>1</v>
      </c>
      <c r="D1697" s="4">
        <v>3</v>
      </c>
      <c r="E1697" s="4" t="s">
        <v>31</v>
      </c>
      <c r="F1697" s="4" t="s">
        <v>264</v>
      </c>
      <c r="G1697" s="4" t="s">
        <v>26</v>
      </c>
      <c r="H1697" s="4">
        <v>51</v>
      </c>
      <c r="I1697" s="4" t="s">
        <v>24</v>
      </c>
      <c r="J1697" s="4">
        <v>0</v>
      </c>
      <c r="K1697" s="4" t="s">
        <v>27</v>
      </c>
      <c r="L1697" s="4" t="s">
        <v>35</v>
      </c>
      <c r="M1697" s="4">
        <v>34</v>
      </c>
      <c r="N1697" s="4" t="s">
        <v>38</v>
      </c>
      <c r="O1697" s="4" t="s">
        <v>181</v>
      </c>
      <c r="P1697" s="5">
        <v>44410</v>
      </c>
      <c r="Q1697" s="6">
        <v>30.321526420247579</v>
      </c>
      <c r="R1697" s="4">
        <v>5</v>
      </c>
      <c r="S1697" s="4" t="str" cm="1">
        <f t="array" ref="S1697">_xlfn.IFS(R1697=0,"None",R1697&lt;3,"Low",R1697&lt;6,"Medium",R1697&lt;=10,"High")</f>
        <v>Medium</v>
      </c>
      <c r="T1697" s="4" t="str" cm="1">
        <f t="array" ref="T1697">_xlfn.IFS(M1697&lt;=20,"Low",M1697&lt;=50,"Medium",M1697&lt;=90,"High")</f>
        <v>Medium</v>
      </c>
      <c r="U1697" s="7">
        <f>Datos_Limpios[[#This Row],[Number of Complaints or Support]]/Datos_Limpios[[#This Row],[Account Length (in months)]]</f>
        <v>5</v>
      </c>
      <c r="V1697" s="4" t="str" cm="1">
        <f t="array" ref="V1697">_xlfn.IFS(H1697&lt;30,"Under 30",H1697&lt;66,"Middle Age",H1697&gt;=66,"Senior")</f>
        <v>Middle Age</v>
      </c>
      <c r="W1697" s="4" t="s">
        <v>47</v>
      </c>
    </row>
    <row r="1698" spans="1:23" x14ac:dyDescent="0.3">
      <c r="A1698" s="4" t="s">
        <v>1813</v>
      </c>
      <c r="B1698" s="4" t="s">
        <v>24</v>
      </c>
      <c r="C1698" s="4">
        <v>8</v>
      </c>
      <c r="D1698" s="4">
        <v>1</v>
      </c>
      <c r="E1698" s="4" t="s">
        <v>31</v>
      </c>
      <c r="F1698" s="4" t="s">
        <v>222</v>
      </c>
      <c r="G1698" s="4" t="s">
        <v>33</v>
      </c>
      <c r="H1698" s="4">
        <v>46</v>
      </c>
      <c r="I1698" s="4" t="s">
        <v>24</v>
      </c>
      <c r="J1698" s="4">
        <v>0</v>
      </c>
      <c r="K1698" s="4" t="s">
        <v>27</v>
      </c>
      <c r="L1698" s="4" t="s">
        <v>28</v>
      </c>
      <c r="M1698" s="4">
        <v>16</v>
      </c>
      <c r="P1698" s="5">
        <v>44542</v>
      </c>
      <c r="Q1698" s="6">
        <v>15.00815592954398</v>
      </c>
      <c r="R1698" s="4">
        <v>4</v>
      </c>
      <c r="S1698" s="4" t="str" cm="1">
        <f t="array" ref="S1698">_xlfn.IFS(R1698=0,"None",R1698&lt;3,"Low",R1698&lt;6,"Medium",R1698&lt;=10,"High")</f>
        <v>Medium</v>
      </c>
      <c r="T1698" s="4" t="str" cm="1">
        <f t="array" ref="T1698">_xlfn.IFS(M1698&lt;=20,"Low",M1698&lt;=50,"Medium",M1698&lt;=90,"High")</f>
        <v>Low</v>
      </c>
      <c r="U1698" s="7">
        <f>Datos_Limpios[[#This Row],[Number of Complaints or Support]]/Datos_Limpios[[#This Row],[Account Length (in months)]]</f>
        <v>0.5</v>
      </c>
      <c r="V1698" s="4" t="str" cm="1">
        <f t="array" ref="V1698">_xlfn.IFS(H1698&lt;30,"Under 30",H1698&lt;66,"Middle Age",H1698&gt;=66,"Senior")</f>
        <v>Middle Age</v>
      </c>
      <c r="W1698" s="4" t="s">
        <v>29</v>
      </c>
    </row>
    <row r="1699" spans="1:23" x14ac:dyDescent="0.3">
      <c r="A1699" s="4" t="s">
        <v>1814</v>
      </c>
      <c r="B1699" s="4" t="s">
        <v>24</v>
      </c>
      <c r="C1699" s="4">
        <v>69</v>
      </c>
      <c r="D1699" s="4">
        <v>0</v>
      </c>
      <c r="E1699" s="4" t="s">
        <v>31</v>
      </c>
      <c r="F1699" s="4" t="s">
        <v>72</v>
      </c>
      <c r="G1699" s="4" t="s">
        <v>33</v>
      </c>
      <c r="H1699" s="4">
        <v>23</v>
      </c>
      <c r="I1699" s="4" t="s">
        <v>24</v>
      </c>
      <c r="J1699" s="4">
        <v>0</v>
      </c>
      <c r="K1699" s="4" t="s">
        <v>46</v>
      </c>
      <c r="L1699" s="4" t="s">
        <v>35</v>
      </c>
      <c r="M1699" s="4">
        <v>42</v>
      </c>
      <c r="P1699" s="5">
        <v>44892</v>
      </c>
      <c r="Q1699" s="6">
        <v>48.425208994089189</v>
      </c>
      <c r="R1699" s="4">
        <v>1</v>
      </c>
      <c r="S1699" s="4" t="str" cm="1">
        <f t="array" ref="S1699">_xlfn.IFS(R1699=0,"None",R1699&lt;3,"Low",R1699&lt;6,"Medium",R1699&lt;=10,"High")</f>
        <v>Low</v>
      </c>
      <c r="T1699" s="4" t="str" cm="1">
        <f t="array" ref="T1699">_xlfn.IFS(M1699&lt;=20,"Low",M1699&lt;=50,"Medium",M1699&lt;=90,"High")</f>
        <v>Medium</v>
      </c>
      <c r="U1699" s="7">
        <f>Datos_Limpios[[#This Row],[Number of Complaints or Support]]/Datos_Limpios[[#This Row],[Account Length (in months)]]</f>
        <v>1.4492753623188406E-2</v>
      </c>
      <c r="V1699" s="4" t="str" cm="1">
        <f t="array" ref="V1699">_xlfn.IFS(H1699&lt;30,"Under 30",H1699&lt;66,"Middle Age",H1699&gt;=66,"Senior")</f>
        <v>Under 30</v>
      </c>
      <c r="W1699" s="4" t="s">
        <v>29</v>
      </c>
    </row>
    <row r="1700" spans="1:23" x14ac:dyDescent="0.3">
      <c r="A1700" s="4" t="s">
        <v>1815</v>
      </c>
      <c r="B1700" s="4" t="s">
        <v>31</v>
      </c>
      <c r="C1700" s="4">
        <v>1</v>
      </c>
      <c r="D1700" s="4">
        <v>2</v>
      </c>
      <c r="E1700" s="4" t="s">
        <v>24</v>
      </c>
      <c r="F1700" s="4" t="s">
        <v>85</v>
      </c>
      <c r="G1700" s="4" t="s">
        <v>33</v>
      </c>
      <c r="H1700" s="4">
        <v>28</v>
      </c>
      <c r="I1700" s="4" t="s">
        <v>24</v>
      </c>
      <c r="J1700" s="4">
        <v>0</v>
      </c>
      <c r="K1700" s="4" t="s">
        <v>27</v>
      </c>
      <c r="L1700" s="4" t="s">
        <v>35</v>
      </c>
      <c r="M1700" s="4">
        <v>10</v>
      </c>
      <c r="N1700" s="4" t="s">
        <v>92</v>
      </c>
      <c r="O1700" s="4" t="s">
        <v>234</v>
      </c>
      <c r="P1700" s="5">
        <v>44221</v>
      </c>
      <c r="Q1700" s="6">
        <v>10.90274023235534</v>
      </c>
      <c r="R1700" s="4">
        <v>9</v>
      </c>
      <c r="S1700" s="4" t="str" cm="1">
        <f t="array" ref="S1700">_xlfn.IFS(R1700=0,"None",R1700&lt;3,"Low",R1700&lt;6,"Medium",R1700&lt;=10,"High")</f>
        <v>High</v>
      </c>
      <c r="T1700" s="4" t="str" cm="1">
        <f t="array" ref="T1700">_xlfn.IFS(M1700&lt;=20,"Low",M1700&lt;=50,"Medium",M1700&lt;=90,"High")</f>
        <v>Low</v>
      </c>
      <c r="U1700" s="7">
        <f>Datos_Limpios[[#This Row],[Number of Complaints or Support]]/Datos_Limpios[[#This Row],[Account Length (in months)]]</f>
        <v>9</v>
      </c>
      <c r="V1700" s="4" t="str" cm="1">
        <f t="array" ref="V1700">_xlfn.IFS(H1700&lt;30,"Under 30",H1700&lt;66,"Middle Age",H1700&gt;=66,"Senior")</f>
        <v>Under 30</v>
      </c>
      <c r="W1700" s="4" t="s">
        <v>43</v>
      </c>
    </row>
    <row r="1701" spans="1:23" x14ac:dyDescent="0.3">
      <c r="A1701" s="4" t="s">
        <v>1816</v>
      </c>
      <c r="B1701" s="4" t="s">
        <v>31</v>
      </c>
      <c r="C1701" s="4">
        <v>34</v>
      </c>
      <c r="D1701" s="4">
        <v>0</v>
      </c>
      <c r="E1701" s="4" t="s">
        <v>31</v>
      </c>
      <c r="F1701" s="4" t="s">
        <v>74</v>
      </c>
      <c r="G1701" s="4" t="s">
        <v>26</v>
      </c>
      <c r="H1701" s="4">
        <v>34</v>
      </c>
      <c r="I1701" s="4" t="s">
        <v>24</v>
      </c>
      <c r="J1701" s="4">
        <v>0</v>
      </c>
      <c r="K1701" s="4" t="s">
        <v>27</v>
      </c>
      <c r="L1701" s="4" t="s">
        <v>28</v>
      </c>
      <c r="M1701" s="4">
        <v>12</v>
      </c>
      <c r="N1701" s="4" t="s">
        <v>107</v>
      </c>
      <c r="O1701" s="4" t="s">
        <v>108</v>
      </c>
      <c r="P1701" s="5">
        <v>44031</v>
      </c>
      <c r="Q1701" s="6">
        <v>10.65042955630757</v>
      </c>
      <c r="R1701" s="4">
        <v>5</v>
      </c>
      <c r="S1701" s="4" t="str" cm="1">
        <f t="array" ref="S1701">_xlfn.IFS(R1701=0,"None",R1701&lt;3,"Low",R1701&lt;6,"Medium",R1701&lt;=10,"High")</f>
        <v>Medium</v>
      </c>
      <c r="T1701" s="4" t="str" cm="1">
        <f t="array" ref="T1701">_xlfn.IFS(M1701&lt;=20,"Low",M1701&lt;=50,"Medium",M1701&lt;=90,"High")</f>
        <v>Low</v>
      </c>
      <c r="U1701" s="7">
        <f>Datos_Limpios[[#This Row],[Number of Complaints or Support]]/Datos_Limpios[[#This Row],[Account Length (in months)]]</f>
        <v>0.14705882352941177</v>
      </c>
      <c r="V1701" s="4" t="str" cm="1">
        <f t="array" ref="V1701">_xlfn.IFS(H1701&lt;30,"Under 30",H1701&lt;66,"Middle Age",H1701&gt;=66,"Senior")</f>
        <v>Middle Age</v>
      </c>
      <c r="W1701" s="4" t="s">
        <v>43</v>
      </c>
    </row>
    <row r="1702" spans="1:23" x14ac:dyDescent="0.3">
      <c r="A1702" s="4" t="s">
        <v>1817</v>
      </c>
      <c r="B1702" s="4" t="s">
        <v>31</v>
      </c>
      <c r="C1702" s="4">
        <v>1</v>
      </c>
      <c r="D1702" s="4">
        <v>1</v>
      </c>
      <c r="E1702" s="4" t="s">
        <v>24</v>
      </c>
      <c r="F1702" s="4" t="s">
        <v>60</v>
      </c>
      <c r="G1702" s="4" t="s">
        <v>26</v>
      </c>
      <c r="H1702" s="4">
        <v>25</v>
      </c>
      <c r="I1702" s="4" t="s">
        <v>31</v>
      </c>
      <c r="J1702" s="4">
        <v>4</v>
      </c>
      <c r="K1702" s="4" t="s">
        <v>27</v>
      </c>
      <c r="L1702" s="4" t="s">
        <v>28</v>
      </c>
      <c r="M1702" s="4">
        <v>11</v>
      </c>
      <c r="N1702" s="4" t="s">
        <v>75</v>
      </c>
      <c r="O1702" s="4" t="s">
        <v>133</v>
      </c>
      <c r="P1702" s="5">
        <v>43958</v>
      </c>
      <c r="Q1702" s="6">
        <v>12.525640818414191</v>
      </c>
      <c r="R1702" s="4">
        <v>1</v>
      </c>
      <c r="S1702" s="4" t="str" cm="1">
        <f t="array" ref="S1702">_xlfn.IFS(R1702=0,"None",R1702&lt;3,"Low",R1702&lt;6,"Medium",R1702&lt;=10,"High")</f>
        <v>Low</v>
      </c>
      <c r="T1702" s="4" t="str" cm="1">
        <f t="array" ref="T1702">_xlfn.IFS(M1702&lt;=20,"Low",M1702&lt;=50,"Medium",M1702&lt;=90,"High")</f>
        <v>Low</v>
      </c>
      <c r="U1702" s="7">
        <f>Datos_Limpios[[#This Row],[Number of Complaints or Support]]/Datos_Limpios[[#This Row],[Account Length (in months)]]</f>
        <v>1</v>
      </c>
      <c r="V1702" s="4" t="str" cm="1">
        <f t="array" ref="V1702">_xlfn.IFS(H1702&lt;30,"Under 30",H1702&lt;66,"Middle Age",H1702&gt;=66,"Senior")</f>
        <v>Under 30</v>
      </c>
      <c r="W1702" s="4" t="s">
        <v>40</v>
      </c>
    </row>
    <row r="1703" spans="1:23" x14ac:dyDescent="0.3">
      <c r="A1703" s="4" t="s">
        <v>1818</v>
      </c>
      <c r="B1703" s="4" t="s">
        <v>24</v>
      </c>
      <c r="C1703" s="4">
        <v>68</v>
      </c>
      <c r="D1703" s="4">
        <v>0</v>
      </c>
      <c r="E1703" s="4" t="s">
        <v>24</v>
      </c>
      <c r="F1703" s="4" t="s">
        <v>129</v>
      </c>
      <c r="G1703" s="4" t="s">
        <v>33</v>
      </c>
      <c r="H1703" s="4">
        <v>52</v>
      </c>
      <c r="I1703" s="4" t="s">
        <v>24</v>
      </c>
      <c r="J1703" s="4">
        <v>0</v>
      </c>
      <c r="K1703" s="4" t="s">
        <v>46</v>
      </c>
      <c r="L1703" s="4" t="s">
        <v>28</v>
      </c>
      <c r="M1703" s="4">
        <v>11</v>
      </c>
      <c r="P1703" s="5">
        <v>44037</v>
      </c>
      <c r="Q1703" s="6">
        <v>12.620781103092339</v>
      </c>
      <c r="R1703" s="4">
        <v>5</v>
      </c>
      <c r="S1703" s="4" t="str" cm="1">
        <f t="array" ref="S1703">_xlfn.IFS(R1703=0,"None",R1703&lt;3,"Low",R1703&lt;6,"Medium",R1703&lt;=10,"High")</f>
        <v>Medium</v>
      </c>
      <c r="T1703" s="4" t="str" cm="1">
        <f t="array" ref="T1703">_xlfn.IFS(M1703&lt;=20,"Low",M1703&lt;=50,"Medium",M1703&lt;=90,"High")</f>
        <v>Low</v>
      </c>
      <c r="U1703" s="7">
        <f>Datos_Limpios[[#This Row],[Number of Complaints or Support]]/Datos_Limpios[[#This Row],[Account Length (in months)]]</f>
        <v>7.3529411764705885E-2</v>
      </c>
      <c r="V1703" s="4" t="str" cm="1">
        <f t="array" ref="V1703">_xlfn.IFS(H1703&lt;30,"Under 30",H1703&lt;66,"Middle Age",H1703&gt;=66,"Senior")</f>
        <v>Middle Age</v>
      </c>
      <c r="W1703" s="4" t="s">
        <v>29</v>
      </c>
    </row>
    <row r="1704" spans="1:23" x14ac:dyDescent="0.3">
      <c r="A1704" s="4" t="s">
        <v>1819</v>
      </c>
      <c r="B1704" s="4" t="s">
        <v>31</v>
      </c>
      <c r="C1704" s="4">
        <v>13</v>
      </c>
      <c r="D1704" s="4">
        <v>3</v>
      </c>
      <c r="E1704" s="4" t="s">
        <v>31</v>
      </c>
      <c r="F1704" s="4" t="s">
        <v>54</v>
      </c>
      <c r="G1704" s="4" t="s">
        <v>26</v>
      </c>
      <c r="H1704" s="4">
        <v>78</v>
      </c>
      <c r="I1704" s="4" t="s">
        <v>24</v>
      </c>
      <c r="J1704" s="4">
        <v>0</v>
      </c>
      <c r="K1704" s="4" t="s">
        <v>27</v>
      </c>
      <c r="L1704" s="4" t="s">
        <v>35</v>
      </c>
      <c r="M1704" s="4">
        <v>39</v>
      </c>
      <c r="N1704" s="4" t="s">
        <v>38</v>
      </c>
      <c r="O1704" s="4" t="s">
        <v>125</v>
      </c>
      <c r="P1704" s="5">
        <v>44174</v>
      </c>
      <c r="Q1704" s="6">
        <v>32.497474704905393</v>
      </c>
      <c r="R1704" s="4">
        <v>6</v>
      </c>
      <c r="S1704" s="4" t="str" cm="1">
        <f t="array" ref="S1704">_xlfn.IFS(R1704=0,"None",R1704&lt;3,"Low",R1704&lt;6,"Medium",R1704&lt;=10,"High")</f>
        <v>High</v>
      </c>
      <c r="T1704" s="4" t="str" cm="1">
        <f t="array" ref="T1704">_xlfn.IFS(M1704&lt;=20,"Low",M1704&lt;=50,"Medium",M1704&lt;=90,"High")</f>
        <v>Medium</v>
      </c>
      <c r="U1704" s="7">
        <f>Datos_Limpios[[#This Row],[Number of Complaints or Support]]/Datos_Limpios[[#This Row],[Account Length (in months)]]</f>
        <v>0.46153846153846156</v>
      </c>
      <c r="V1704" s="4" t="str" cm="1">
        <f t="array" ref="V1704">_xlfn.IFS(H1704&lt;30,"Under 30",H1704&lt;66,"Middle Age",H1704&gt;=66,"Senior")</f>
        <v>Senior</v>
      </c>
      <c r="W1704" s="4" t="s">
        <v>43</v>
      </c>
    </row>
    <row r="1705" spans="1:23" x14ac:dyDescent="0.3">
      <c r="A1705" s="4" t="s">
        <v>1820</v>
      </c>
      <c r="B1705" s="4" t="s">
        <v>24</v>
      </c>
      <c r="C1705" s="4">
        <v>51</v>
      </c>
      <c r="D1705" s="4">
        <v>1</v>
      </c>
      <c r="E1705" s="4" t="s">
        <v>24</v>
      </c>
      <c r="F1705" s="4" t="s">
        <v>183</v>
      </c>
      <c r="G1705" s="4" t="s">
        <v>26</v>
      </c>
      <c r="H1705" s="4">
        <v>54</v>
      </c>
      <c r="I1705" s="4" t="s">
        <v>24</v>
      </c>
      <c r="J1705" s="4">
        <v>0</v>
      </c>
      <c r="K1705" s="4" t="s">
        <v>46</v>
      </c>
      <c r="L1705" s="4" t="s">
        <v>28</v>
      </c>
      <c r="M1705" s="4">
        <v>8</v>
      </c>
      <c r="P1705" s="5">
        <v>44944</v>
      </c>
      <c r="Q1705" s="6">
        <v>8.0770897021320156</v>
      </c>
      <c r="R1705" s="4">
        <v>1</v>
      </c>
      <c r="S1705" s="4" t="str" cm="1">
        <f t="array" ref="S1705">_xlfn.IFS(R1705=0,"None",R1705&lt;3,"Low",R1705&lt;6,"Medium",R1705&lt;=10,"High")</f>
        <v>Low</v>
      </c>
      <c r="T1705" s="4" t="str" cm="1">
        <f t="array" ref="T1705">_xlfn.IFS(M1705&lt;=20,"Low",M1705&lt;=50,"Medium",M1705&lt;=90,"High")</f>
        <v>Low</v>
      </c>
      <c r="U1705" s="7">
        <f>Datos_Limpios[[#This Row],[Number of Complaints or Support]]/Datos_Limpios[[#This Row],[Account Length (in months)]]</f>
        <v>1.9607843137254902E-2</v>
      </c>
      <c r="V1705" s="4" t="str" cm="1">
        <f t="array" ref="V1705">_xlfn.IFS(H1705&lt;30,"Under 30",H1705&lt;66,"Middle Age",H1705&gt;=66,"Senior")</f>
        <v>Middle Age</v>
      </c>
      <c r="W1705" s="4" t="s">
        <v>43</v>
      </c>
    </row>
    <row r="1706" spans="1:23" x14ac:dyDescent="0.3">
      <c r="A1706" s="4" t="s">
        <v>1821</v>
      </c>
      <c r="B1706" s="4" t="s">
        <v>24</v>
      </c>
      <c r="C1706" s="4">
        <v>12</v>
      </c>
      <c r="D1706" s="4">
        <v>0</v>
      </c>
      <c r="E1706" s="4" t="s">
        <v>31</v>
      </c>
      <c r="F1706" s="4" t="s">
        <v>213</v>
      </c>
      <c r="G1706" s="4" t="s">
        <v>26</v>
      </c>
      <c r="H1706" s="4">
        <v>27</v>
      </c>
      <c r="I1706" s="4" t="s">
        <v>24</v>
      </c>
      <c r="J1706" s="4">
        <v>0</v>
      </c>
      <c r="K1706" s="4" t="s">
        <v>27</v>
      </c>
      <c r="L1706" s="4" t="s">
        <v>35</v>
      </c>
      <c r="M1706" s="4">
        <v>13</v>
      </c>
      <c r="P1706" s="5">
        <v>44051</v>
      </c>
      <c r="Q1706" s="6">
        <v>12.084878381109091</v>
      </c>
      <c r="R1706" s="4">
        <v>3</v>
      </c>
      <c r="S1706" s="4" t="str" cm="1">
        <f t="array" ref="S1706">_xlfn.IFS(R1706=0,"None",R1706&lt;3,"Low",R1706&lt;6,"Medium",R1706&lt;=10,"High")</f>
        <v>Medium</v>
      </c>
      <c r="T1706" s="4" t="str" cm="1">
        <f t="array" ref="T1706">_xlfn.IFS(M1706&lt;=20,"Low",M1706&lt;=50,"Medium",M1706&lt;=90,"High")</f>
        <v>Low</v>
      </c>
      <c r="U1706" s="7">
        <f>Datos_Limpios[[#This Row],[Number of Complaints or Support]]/Datos_Limpios[[#This Row],[Account Length (in months)]]</f>
        <v>0.25</v>
      </c>
      <c r="V1706" s="4" t="str" cm="1">
        <f t="array" ref="V1706">_xlfn.IFS(H1706&lt;30,"Under 30",H1706&lt;66,"Middle Age",H1706&gt;=66,"Senior")</f>
        <v>Under 30</v>
      </c>
      <c r="W1706" s="4" t="s">
        <v>47</v>
      </c>
    </row>
    <row r="1707" spans="1:23" x14ac:dyDescent="0.3">
      <c r="A1707" s="4" t="s">
        <v>1822</v>
      </c>
      <c r="B1707" s="4" t="s">
        <v>24</v>
      </c>
      <c r="C1707" s="4">
        <v>57</v>
      </c>
      <c r="D1707" s="4">
        <v>0</v>
      </c>
      <c r="E1707" s="4" t="s">
        <v>31</v>
      </c>
      <c r="F1707" s="4" t="s">
        <v>56</v>
      </c>
      <c r="G1707" s="4" t="s">
        <v>26</v>
      </c>
      <c r="H1707" s="4">
        <v>85</v>
      </c>
      <c r="I1707" s="4" t="s">
        <v>24</v>
      </c>
      <c r="J1707" s="4">
        <v>0</v>
      </c>
      <c r="K1707" s="4" t="s">
        <v>46</v>
      </c>
      <c r="L1707" s="4" t="s">
        <v>35</v>
      </c>
      <c r="M1707" s="4">
        <v>62</v>
      </c>
      <c r="P1707" s="5">
        <v>44718</v>
      </c>
      <c r="Q1707" s="6">
        <v>62.925973863101483</v>
      </c>
      <c r="R1707" s="4">
        <v>6</v>
      </c>
      <c r="S1707" s="4" t="str" cm="1">
        <f t="array" ref="S1707">_xlfn.IFS(R1707=0,"None",R1707&lt;3,"Low",R1707&lt;6,"Medium",R1707&lt;=10,"High")</f>
        <v>High</v>
      </c>
      <c r="T1707" s="4" t="str" cm="1">
        <f t="array" ref="T1707">_xlfn.IFS(M1707&lt;=20,"Low",M1707&lt;=50,"Medium",M1707&lt;=90,"High")</f>
        <v>High</v>
      </c>
      <c r="U1707" s="7">
        <f>Datos_Limpios[[#This Row],[Number of Complaints or Support]]/Datos_Limpios[[#This Row],[Account Length (in months)]]</f>
        <v>0.10526315789473684</v>
      </c>
      <c r="V1707" s="4" t="str" cm="1">
        <f t="array" ref="V1707">_xlfn.IFS(H1707&lt;30,"Under 30",H1707&lt;66,"Middle Age",H1707&gt;=66,"Senior")</f>
        <v>Senior</v>
      </c>
      <c r="W1707" s="4" t="s">
        <v>29</v>
      </c>
    </row>
    <row r="1708" spans="1:23" x14ac:dyDescent="0.3">
      <c r="A1708" s="4" t="s">
        <v>1823</v>
      </c>
      <c r="B1708" s="4" t="s">
        <v>24</v>
      </c>
      <c r="C1708" s="4">
        <v>52</v>
      </c>
      <c r="D1708" s="4">
        <v>1</v>
      </c>
      <c r="E1708" s="4" t="s">
        <v>31</v>
      </c>
      <c r="F1708" s="4" t="s">
        <v>98</v>
      </c>
      <c r="G1708" s="4" t="s">
        <v>26</v>
      </c>
      <c r="H1708" s="4">
        <v>54</v>
      </c>
      <c r="I1708" s="4" t="s">
        <v>24</v>
      </c>
      <c r="J1708" s="4">
        <v>0</v>
      </c>
      <c r="K1708" s="4" t="s">
        <v>34</v>
      </c>
      <c r="L1708" s="4" t="s">
        <v>35</v>
      </c>
      <c r="M1708" s="4">
        <v>29</v>
      </c>
      <c r="P1708" s="5">
        <v>44760</v>
      </c>
      <c r="Q1708" s="6">
        <v>25.520076160344079</v>
      </c>
      <c r="R1708" s="4">
        <v>6</v>
      </c>
      <c r="S1708" s="4" t="str" cm="1">
        <f t="array" ref="S1708">_xlfn.IFS(R1708=0,"None",R1708&lt;3,"Low",R1708&lt;6,"Medium",R1708&lt;=10,"High")</f>
        <v>High</v>
      </c>
      <c r="T1708" s="4" t="str" cm="1">
        <f t="array" ref="T1708">_xlfn.IFS(M1708&lt;=20,"Low",M1708&lt;=50,"Medium",M1708&lt;=90,"High")</f>
        <v>Medium</v>
      </c>
      <c r="U1708" s="7">
        <f>Datos_Limpios[[#This Row],[Number of Complaints or Support]]/Datos_Limpios[[#This Row],[Account Length (in months)]]</f>
        <v>0.11538461538461539</v>
      </c>
      <c r="V1708" s="4" t="str" cm="1">
        <f t="array" ref="V1708">_xlfn.IFS(H1708&lt;30,"Under 30",H1708&lt;66,"Middle Age",H1708&gt;=66,"Senior")</f>
        <v>Middle Age</v>
      </c>
      <c r="W1708" s="4" t="s">
        <v>29</v>
      </c>
    </row>
    <row r="1709" spans="1:23" x14ac:dyDescent="0.3">
      <c r="A1709" s="4" t="s">
        <v>1824</v>
      </c>
      <c r="B1709" s="4" t="s">
        <v>24</v>
      </c>
      <c r="C1709" s="4">
        <v>73</v>
      </c>
      <c r="D1709" s="4">
        <v>0</v>
      </c>
      <c r="E1709" s="4" t="s">
        <v>24</v>
      </c>
      <c r="F1709" s="4" t="s">
        <v>159</v>
      </c>
      <c r="G1709" s="4" t="s">
        <v>33</v>
      </c>
      <c r="H1709" s="4">
        <v>49</v>
      </c>
      <c r="I1709" s="4" t="s">
        <v>24</v>
      </c>
      <c r="J1709" s="4">
        <v>0</v>
      </c>
      <c r="K1709" s="4" t="s">
        <v>46</v>
      </c>
      <c r="L1709" s="4" t="s">
        <v>35</v>
      </c>
      <c r="M1709" s="4">
        <v>13</v>
      </c>
      <c r="P1709" s="5">
        <v>44460</v>
      </c>
      <c r="Q1709" s="6">
        <v>14.08787476341436</v>
      </c>
      <c r="R1709" s="4">
        <v>0</v>
      </c>
      <c r="S1709" s="4" t="str" cm="1">
        <f t="array" ref="S1709">_xlfn.IFS(R1709=0,"None",R1709&lt;3,"Low",R1709&lt;6,"Medium",R1709&lt;=10,"High")</f>
        <v>None</v>
      </c>
      <c r="T1709" s="4" t="str" cm="1">
        <f t="array" ref="T1709">_xlfn.IFS(M1709&lt;=20,"Low",M1709&lt;=50,"Medium",M1709&lt;=90,"High")</f>
        <v>Low</v>
      </c>
      <c r="U1709" s="7">
        <f>Datos_Limpios[[#This Row],[Number of Complaints or Support]]/Datos_Limpios[[#This Row],[Account Length (in months)]]</f>
        <v>0</v>
      </c>
      <c r="V1709" s="4" t="str" cm="1">
        <f t="array" ref="V1709">_xlfn.IFS(H1709&lt;30,"Under 30",H1709&lt;66,"Middle Age",H1709&gt;=66,"Senior")</f>
        <v>Middle Age</v>
      </c>
      <c r="W1709" s="4" t="s">
        <v>29</v>
      </c>
    </row>
    <row r="1710" spans="1:23" x14ac:dyDescent="0.3">
      <c r="A1710" s="4" t="s">
        <v>1825</v>
      </c>
      <c r="B1710" s="4" t="s">
        <v>24</v>
      </c>
      <c r="C1710" s="4">
        <v>29</v>
      </c>
      <c r="D1710" s="4">
        <v>0</v>
      </c>
      <c r="E1710" s="4" t="s">
        <v>24</v>
      </c>
      <c r="F1710" s="4" t="s">
        <v>63</v>
      </c>
      <c r="G1710" s="4" t="s">
        <v>33</v>
      </c>
      <c r="H1710" s="4">
        <v>30</v>
      </c>
      <c r="I1710" s="4" t="s">
        <v>24</v>
      </c>
      <c r="J1710" s="4">
        <v>0</v>
      </c>
      <c r="K1710" s="4" t="s">
        <v>34</v>
      </c>
      <c r="L1710" s="4" t="s">
        <v>28</v>
      </c>
      <c r="M1710" s="4">
        <v>13</v>
      </c>
      <c r="P1710" s="5">
        <v>44845</v>
      </c>
      <c r="Q1710" s="6">
        <v>11.572375845533729</v>
      </c>
      <c r="R1710" s="4">
        <v>10</v>
      </c>
      <c r="S1710" s="4" t="str" cm="1">
        <f t="array" ref="S1710">_xlfn.IFS(R1710=0,"None",R1710&lt;3,"Low",R1710&lt;6,"Medium",R1710&lt;=10,"High")</f>
        <v>High</v>
      </c>
      <c r="T1710" s="4" t="str" cm="1">
        <f t="array" ref="T1710">_xlfn.IFS(M1710&lt;=20,"Low",M1710&lt;=50,"Medium",M1710&lt;=90,"High")</f>
        <v>Low</v>
      </c>
      <c r="U1710" s="7">
        <f>Datos_Limpios[[#This Row],[Number of Complaints or Support]]/Datos_Limpios[[#This Row],[Account Length (in months)]]</f>
        <v>0.34482758620689657</v>
      </c>
      <c r="V1710" s="4" t="str" cm="1">
        <f t="array" ref="V1710">_xlfn.IFS(H1710&lt;30,"Under 30",H1710&lt;66,"Middle Age",H1710&gt;=66,"Senior")</f>
        <v>Middle Age</v>
      </c>
      <c r="W1710" s="4" t="s">
        <v>40</v>
      </c>
    </row>
    <row r="1711" spans="1:23" x14ac:dyDescent="0.3">
      <c r="A1711" s="4" t="s">
        <v>1826</v>
      </c>
      <c r="B1711" s="4" t="s">
        <v>24</v>
      </c>
      <c r="C1711" s="4">
        <v>55</v>
      </c>
      <c r="D1711" s="4">
        <v>0</v>
      </c>
      <c r="E1711" s="4" t="s">
        <v>31</v>
      </c>
      <c r="F1711" s="4" t="s">
        <v>100</v>
      </c>
      <c r="G1711" s="4" t="s">
        <v>26</v>
      </c>
      <c r="H1711" s="4">
        <v>56</v>
      </c>
      <c r="I1711" s="4" t="s">
        <v>24</v>
      </c>
      <c r="J1711" s="4">
        <v>0</v>
      </c>
      <c r="K1711" s="4" t="s">
        <v>34</v>
      </c>
      <c r="L1711" s="4" t="s">
        <v>35</v>
      </c>
      <c r="M1711" s="4">
        <v>41</v>
      </c>
      <c r="P1711" s="5">
        <v>44240</v>
      </c>
      <c r="Q1711" s="6">
        <v>38.141826665050338</v>
      </c>
      <c r="R1711" s="4">
        <v>3</v>
      </c>
      <c r="S1711" s="4" t="str" cm="1">
        <f t="array" ref="S1711">_xlfn.IFS(R1711=0,"None",R1711&lt;3,"Low",R1711&lt;6,"Medium",R1711&lt;=10,"High")</f>
        <v>Medium</v>
      </c>
      <c r="T1711" s="4" t="str" cm="1">
        <f t="array" ref="T1711">_xlfn.IFS(M1711&lt;=20,"Low",M1711&lt;=50,"Medium",M1711&lt;=90,"High")</f>
        <v>Medium</v>
      </c>
      <c r="U1711" s="7">
        <f>Datos_Limpios[[#This Row],[Number of Complaints or Support]]/Datos_Limpios[[#This Row],[Account Length (in months)]]</f>
        <v>5.4545454545454543E-2</v>
      </c>
      <c r="V1711" s="4" t="str" cm="1">
        <f t="array" ref="V1711">_xlfn.IFS(H1711&lt;30,"Under 30",H1711&lt;66,"Middle Age",H1711&gt;=66,"Senior")</f>
        <v>Middle Age</v>
      </c>
      <c r="W1711" s="4" t="s">
        <v>40</v>
      </c>
    </row>
    <row r="1712" spans="1:23" x14ac:dyDescent="0.3">
      <c r="A1712" s="4" t="s">
        <v>1827</v>
      </c>
      <c r="B1712" s="4" t="s">
        <v>24</v>
      </c>
      <c r="C1712" s="4">
        <v>42</v>
      </c>
      <c r="D1712" s="4">
        <v>0</v>
      </c>
      <c r="E1712" s="4" t="s">
        <v>24</v>
      </c>
      <c r="F1712" s="4" t="s">
        <v>85</v>
      </c>
      <c r="G1712" s="4" t="s">
        <v>26</v>
      </c>
      <c r="H1712" s="4">
        <v>47</v>
      </c>
      <c r="I1712" s="4" t="s">
        <v>24</v>
      </c>
      <c r="J1712" s="4">
        <v>0</v>
      </c>
      <c r="K1712" s="4" t="s">
        <v>46</v>
      </c>
      <c r="L1712" s="4" t="s">
        <v>28</v>
      </c>
      <c r="M1712" s="4">
        <v>12</v>
      </c>
      <c r="P1712" s="5">
        <v>44674</v>
      </c>
      <c r="Q1712" s="6">
        <v>13.08163639974226</v>
      </c>
      <c r="R1712" s="4">
        <v>3</v>
      </c>
      <c r="S1712" s="4" t="str" cm="1">
        <f t="array" ref="S1712">_xlfn.IFS(R1712=0,"None",R1712&lt;3,"Low",R1712&lt;6,"Medium",R1712&lt;=10,"High")</f>
        <v>Medium</v>
      </c>
      <c r="T1712" s="4" t="str" cm="1">
        <f t="array" ref="T1712">_xlfn.IFS(M1712&lt;=20,"Low",M1712&lt;=50,"Medium",M1712&lt;=90,"High")</f>
        <v>Low</v>
      </c>
      <c r="U1712" s="7">
        <f>Datos_Limpios[[#This Row],[Number of Complaints or Support]]/Datos_Limpios[[#This Row],[Account Length (in months)]]</f>
        <v>7.1428571428571425E-2</v>
      </c>
      <c r="V1712" s="4" t="str" cm="1">
        <f t="array" ref="V1712">_xlfn.IFS(H1712&lt;30,"Under 30",H1712&lt;66,"Middle Age",H1712&gt;=66,"Senior")</f>
        <v>Middle Age</v>
      </c>
      <c r="W1712" s="4" t="s">
        <v>43</v>
      </c>
    </row>
    <row r="1713" spans="1:23" x14ac:dyDescent="0.3">
      <c r="A1713" s="4" t="s">
        <v>1828</v>
      </c>
      <c r="B1713" s="4" t="s">
        <v>24</v>
      </c>
      <c r="C1713" s="4">
        <v>41</v>
      </c>
      <c r="D1713" s="4">
        <v>0</v>
      </c>
      <c r="E1713" s="4" t="s">
        <v>24</v>
      </c>
      <c r="F1713" s="4" t="s">
        <v>175</v>
      </c>
      <c r="G1713" s="4" t="s">
        <v>33</v>
      </c>
      <c r="H1713" s="4">
        <v>66</v>
      </c>
      <c r="I1713" s="4" t="s">
        <v>24</v>
      </c>
      <c r="J1713" s="4">
        <v>0</v>
      </c>
      <c r="K1713" s="4" t="s">
        <v>34</v>
      </c>
      <c r="L1713" s="4" t="s">
        <v>35</v>
      </c>
      <c r="M1713" s="4">
        <v>62</v>
      </c>
      <c r="P1713" s="5">
        <v>45057</v>
      </c>
      <c r="Q1713" s="6">
        <v>54.983040401142617</v>
      </c>
      <c r="R1713" s="4">
        <v>4</v>
      </c>
      <c r="S1713" s="4" t="str" cm="1">
        <f t="array" ref="S1713">_xlfn.IFS(R1713=0,"None",R1713&lt;3,"Low",R1713&lt;6,"Medium",R1713&lt;=10,"High")</f>
        <v>Medium</v>
      </c>
      <c r="T1713" s="4" t="str" cm="1">
        <f t="array" ref="T1713">_xlfn.IFS(M1713&lt;=20,"Low",M1713&lt;=50,"Medium",M1713&lt;=90,"High")</f>
        <v>High</v>
      </c>
      <c r="U1713" s="7">
        <f>Datos_Limpios[[#This Row],[Number of Complaints or Support]]/Datos_Limpios[[#This Row],[Account Length (in months)]]</f>
        <v>9.7560975609756101E-2</v>
      </c>
      <c r="V1713" s="4" t="str" cm="1">
        <f t="array" ref="V1713">_xlfn.IFS(H1713&lt;30,"Under 30",H1713&lt;66,"Middle Age",H1713&gt;=66,"Senior")</f>
        <v>Senior</v>
      </c>
      <c r="W1713" s="4" t="s">
        <v>29</v>
      </c>
    </row>
    <row r="1714" spans="1:23" x14ac:dyDescent="0.3">
      <c r="A1714" s="4" t="s">
        <v>1829</v>
      </c>
      <c r="B1714" s="4" t="s">
        <v>31</v>
      </c>
      <c r="C1714" s="4">
        <v>11</v>
      </c>
      <c r="D1714" s="4">
        <v>4</v>
      </c>
      <c r="E1714" s="4" t="s">
        <v>31</v>
      </c>
      <c r="F1714" s="4" t="s">
        <v>25</v>
      </c>
      <c r="G1714" s="4" t="s">
        <v>26</v>
      </c>
      <c r="H1714" s="4">
        <v>70</v>
      </c>
      <c r="I1714" s="4" t="s">
        <v>24</v>
      </c>
      <c r="J1714" s="4">
        <v>0</v>
      </c>
      <c r="K1714" s="4" t="s">
        <v>27</v>
      </c>
      <c r="L1714" s="4" t="s">
        <v>35</v>
      </c>
      <c r="M1714" s="4">
        <v>49</v>
      </c>
      <c r="N1714" s="4" t="s">
        <v>38</v>
      </c>
      <c r="O1714" s="4" t="s">
        <v>225</v>
      </c>
      <c r="P1714" s="5">
        <v>44995</v>
      </c>
      <c r="Q1714" s="6">
        <v>39.987158340633343</v>
      </c>
      <c r="R1714" s="4">
        <v>10</v>
      </c>
      <c r="S1714" s="4" t="str" cm="1">
        <f t="array" ref="S1714">_xlfn.IFS(R1714=0,"None",R1714&lt;3,"Low",R1714&lt;6,"Medium",R1714&lt;=10,"High")</f>
        <v>High</v>
      </c>
      <c r="T1714" s="4" t="str" cm="1">
        <f t="array" ref="T1714">_xlfn.IFS(M1714&lt;=20,"Low",M1714&lt;=50,"Medium",M1714&lt;=90,"High")</f>
        <v>Medium</v>
      </c>
      <c r="U1714" s="7">
        <f>Datos_Limpios[[#This Row],[Number of Complaints or Support]]/Datos_Limpios[[#This Row],[Account Length (in months)]]</f>
        <v>0.90909090909090906</v>
      </c>
      <c r="V1714" s="4" t="str" cm="1">
        <f t="array" ref="V1714">_xlfn.IFS(H1714&lt;30,"Under 30",H1714&lt;66,"Middle Age",H1714&gt;=66,"Senior")</f>
        <v>Senior</v>
      </c>
      <c r="W1714" s="4" t="s">
        <v>29</v>
      </c>
    </row>
    <row r="1715" spans="1:23" x14ac:dyDescent="0.3">
      <c r="A1715" s="4" t="s">
        <v>1830</v>
      </c>
      <c r="B1715" s="4" t="s">
        <v>24</v>
      </c>
      <c r="C1715" s="4">
        <v>51</v>
      </c>
      <c r="D1715" s="4">
        <v>2</v>
      </c>
      <c r="E1715" s="4" t="s">
        <v>31</v>
      </c>
      <c r="F1715" s="4" t="s">
        <v>159</v>
      </c>
      <c r="G1715" s="4" t="s">
        <v>33</v>
      </c>
      <c r="H1715" s="4">
        <v>57</v>
      </c>
      <c r="I1715" s="4" t="s">
        <v>24</v>
      </c>
      <c r="J1715" s="4">
        <v>0</v>
      </c>
      <c r="K1715" s="4" t="s">
        <v>34</v>
      </c>
      <c r="L1715" s="4" t="s">
        <v>28</v>
      </c>
      <c r="M1715" s="4">
        <v>35</v>
      </c>
      <c r="P1715" s="5">
        <v>45176</v>
      </c>
      <c r="Q1715" s="6">
        <v>34.507552506264211</v>
      </c>
      <c r="R1715" s="4">
        <v>2</v>
      </c>
      <c r="S1715" s="4" t="str" cm="1">
        <f t="array" ref="S1715">_xlfn.IFS(R1715=0,"None",R1715&lt;3,"Low",R1715&lt;6,"Medium",R1715&lt;=10,"High")</f>
        <v>Low</v>
      </c>
      <c r="T1715" s="4" t="str" cm="1">
        <f t="array" ref="T1715">_xlfn.IFS(M1715&lt;=20,"Low",M1715&lt;=50,"Medium",M1715&lt;=90,"High")</f>
        <v>Medium</v>
      </c>
      <c r="U1715" s="7">
        <f>Datos_Limpios[[#This Row],[Number of Complaints or Support]]/Datos_Limpios[[#This Row],[Account Length (in months)]]</f>
        <v>3.9215686274509803E-2</v>
      </c>
      <c r="V1715" s="4" t="str" cm="1">
        <f t="array" ref="V1715">_xlfn.IFS(H1715&lt;30,"Under 30",H1715&lt;66,"Middle Age",H1715&gt;=66,"Senior")</f>
        <v>Middle Age</v>
      </c>
      <c r="W1715" s="4" t="s">
        <v>29</v>
      </c>
    </row>
    <row r="1716" spans="1:23" x14ac:dyDescent="0.3">
      <c r="A1716" s="4" t="s">
        <v>1831</v>
      </c>
      <c r="B1716" s="4" t="s">
        <v>31</v>
      </c>
      <c r="C1716" s="4">
        <v>1</v>
      </c>
      <c r="D1716" s="4">
        <v>2</v>
      </c>
      <c r="E1716" s="4" t="s">
        <v>31</v>
      </c>
      <c r="F1716" s="4" t="s">
        <v>32</v>
      </c>
      <c r="G1716" s="4" t="s">
        <v>26</v>
      </c>
      <c r="H1716" s="4">
        <v>53</v>
      </c>
      <c r="I1716" s="4" t="s">
        <v>24</v>
      </c>
      <c r="J1716" s="4">
        <v>0</v>
      </c>
      <c r="K1716" s="4" t="s">
        <v>27</v>
      </c>
      <c r="L1716" s="4" t="s">
        <v>35</v>
      </c>
      <c r="M1716" s="4">
        <v>46</v>
      </c>
      <c r="N1716" s="4" t="s">
        <v>75</v>
      </c>
      <c r="O1716" s="4" t="s">
        <v>76</v>
      </c>
      <c r="P1716" s="5">
        <v>44577</v>
      </c>
      <c r="Q1716" s="6">
        <v>36.881282510109429</v>
      </c>
      <c r="R1716" s="4">
        <v>2</v>
      </c>
      <c r="S1716" s="4" t="str" cm="1">
        <f t="array" ref="S1716">_xlfn.IFS(R1716=0,"None",R1716&lt;3,"Low",R1716&lt;6,"Medium",R1716&lt;=10,"High")</f>
        <v>Low</v>
      </c>
      <c r="T1716" s="4" t="str" cm="1">
        <f t="array" ref="T1716">_xlfn.IFS(M1716&lt;=20,"Low",M1716&lt;=50,"Medium",M1716&lt;=90,"High")</f>
        <v>Medium</v>
      </c>
      <c r="U1716" s="7">
        <f>Datos_Limpios[[#This Row],[Number of Complaints or Support]]/Datos_Limpios[[#This Row],[Account Length (in months)]]</f>
        <v>2</v>
      </c>
      <c r="V1716" s="4" t="str" cm="1">
        <f t="array" ref="V1716">_xlfn.IFS(H1716&lt;30,"Under 30",H1716&lt;66,"Middle Age",H1716&gt;=66,"Senior")</f>
        <v>Middle Age</v>
      </c>
      <c r="W1716" s="4" t="s">
        <v>29</v>
      </c>
    </row>
    <row r="1717" spans="1:23" x14ac:dyDescent="0.3">
      <c r="A1717" s="4" t="s">
        <v>1832</v>
      </c>
      <c r="B1717" s="4" t="s">
        <v>24</v>
      </c>
      <c r="C1717" s="4">
        <v>28</v>
      </c>
      <c r="D1717" s="4">
        <v>1</v>
      </c>
      <c r="E1717" s="4" t="s">
        <v>31</v>
      </c>
      <c r="F1717" s="4" t="s">
        <v>175</v>
      </c>
      <c r="G1717" s="4" t="s">
        <v>26</v>
      </c>
      <c r="H1717" s="4">
        <v>43</v>
      </c>
      <c r="I1717" s="4" t="s">
        <v>24</v>
      </c>
      <c r="J1717" s="4">
        <v>0</v>
      </c>
      <c r="K1717" s="4" t="s">
        <v>46</v>
      </c>
      <c r="L1717" s="4" t="s">
        <v>35</v>
      </c>
      <c r="M1717" s="4">
        <v>31</v>
      </c>
      <c r="P1717" s="5">
        <v>44171</v>
      </c>
      <c r="Q1717" s="6">
        <v>27.92228849755865</v>
      </c>
      <c r="R1717" s="4">
        <v>1</v>
      </c>
      <c r="S1717" s="4" t="str" cm="1">
        <f t="array" ref="S1717">_xlfn.IFS(R1717=0,"None",R1717&lt;3,"Low",R1717&lt;6,"Medium",R1717&lt;=10,"High")</f>
        <v>Low</v>
      </c>
      <c r="T1717" s="4" t="str" cm="1">
        <f t="array" ref="T1717">_xlfn.IFS(M1717&lt;=20,"Low",M1717&lt;=50,"Medium",M1717&lt;=90,"High")</f>
        <v>Medium</v>
      </c>
      <c r="U1717" s="7">
        <f>Datos_Limpios[[#This Row],[Number of Complaints or Support]]/Datos_Limpios[[#This Row],[Account Length (in months)]]</f>
        <v>3.5714285714285712E-2</v>
      </c>
      <c r="V1717" s="4" t="str" cm="1">
        <f t="array" ref="V1717">_xlfn.IFS(H1717&lt;30,"Under 30",H1717&lt;66,"Middle Age",H1717&gt;=66,"Senior")</f>
        <v>Middle Age</v>
      </c>
      <c r="W1717" s="4" t="s">
        <v>29</v>
      </c>
    </row>
    <row r="1718" spans="1:23" x14ac:dyDescent="0.3">
      <c r="A1718" s="4" t="s">
        <v>1833</v>
      </c>
      <c r="B1718" s="4" t="s">
        <v>24</v>
      </c>
      <c r="C1718" s="4">
        <v>44</v>
      </c>
      <c r="D1718" s="4">
        <v>0</v>
      </c>
      <c r="E1718" s="4" t="s">
        <v>31</v>
      </c>
      <c r="F1718" s="4" t="s">
        <v>175</v>
      </c>
      <c r="G1718" s="4" t="s">
        <v>33</v>
      </c>
      <c r="H1718" s="4">
        <v>47</v>
      </c>
      <c r="I1718" s="4" t="s">
        <v>24</v>
      </c>
      <c r="J1718" s="4">
        <v>0</v>
      </c>
      <c r="K1718" s="4" t="s">
        <v>27</v>
      </c>
      <c r="L1718" s="4" t="s">
        <v>35</v>
      </c>
      <c r="M1718" s="4">
        <v>44</v>
      </c>
      <c r="P1718" s="5">
        <v>43933</v>
      </c>
      <c r="Q1718" s="6">
        <v>47.32092439799947</v>
      </c>
      <c r="R1718" s="4">
        <v>6</v>
      </c>
      <c r="S1718" s="4" t="str" cm="1">
        <f t="array" ref="S1718">_xlfn.IFS(R1718=0,"None",R1718&lt;3,"Low",R1718&lt;6,"Medium",R1718&lt;=10,"High")</f>
        <v>High</v>
      </c>
      <c r="T1718" s="4" t="str" cm="1">
        <f t="array" ref="T1718">_xlfn.IFS(M1718&lt;=20,"Low",M1718&lt;=50,"Medium",M1718&lt;=90,"High")</f>
        <v>Medium</v>
      </c>
      <c r="U1718" s="7">
        <f>Datos_Limpios[[#This Row],[Number of Complaints or Support]]/Datos_Limpios[[#This Row],[Account Length (in months)]]</f>
        <v>0.13636363636363635</v>
      </c>
      <c r="V1718" s="4" t="str" cm="1">
        <f t="array" ref="V1718">_xlfn.IFS(H1718&lt;30,"Under 30",H1718&lt;66,"Middle Age",H1718&gt;=66,"Senior")</f>
        <v>Middle Age</v>
      </c>
      <c r="W1718" s="4" t="s">
        <v>29</v>
      </c>
    </row>
    <row r="1719" spans="1:23" x14ac:dyDescent="0.3">
      <c r="A1719" s="4" t="s">
        <v>1834</v>
      </c>
      <c r="B1719" s="4" t="s">
        <v>24</v>
      </c>
      <c r="C1719" s="4">
        <v>32</v>
      </c>
      <c r="D1719" s="4">
        <v>0</v>
      </c>
      <c r="E1719" s="4" t="s">
        <v>24</v>
      </c>
      <c r="F1719" s="4" t="s">
        <v>60</v>
      </c>
      <c r="G1719" s="4" t="s">
        <v>33</v>
      </c>
      <c r="H1719" s="4">
        <v>37</v>
      </c>
      <c r="I1719" s="4" t="s">
        <v>31</v>
      </c>
      <c r="J1719" s="4">
        <v>2</v>
      </c>
      <c r="K1719" s="4" t="s">
        <v>46</v>
      </c>
      <c r="L1719" s="4" t="s">
        <v>35</v>
      </c>
      <c r="M1719" s="4">
        <v>14</v>
      </c>
      <c r="P1719" s="5">
        <v>45237</v>
      </c>
      <c r="Q1719" s="6">
        <v>13.99068679640567</v>
      </c>
      <c r="R1719" s="4">
        <v>8</v>
      </c>
      <c r="S1719" s="4" t="str" cm="1">
        <f t="array" ref="S1719">_xlfn.IFS(R1719=0,"None",R1719&lt;3,"Low",R1719&lt;6,"Medium",R1719&lt;=10,"High")</f>
        <v>High</v>
      </c>
      <c r="T1719" s="4" t="str" cm="1">
        <f t="array" ref="T1719">_xlfn.IFS(M1719&lt;=20,"Low",M1719&lt;=50,"Medium",M1719&lt;=90,"High")</f>
        <v>Low</v>
      </c>
      <c r="U1719" s="7">
        <f>Datos_Limpios[[#This Row],[Number of Complaints or Support]]/Datos_Limpios[[#This Row],[Account Length (in months)]]</f>
        <v>0.25</v>
      </c>
      <c r="V1719" s="4" t="str" cm="1">
        <f t="array" ref="V1719">_xlfn.IFS(H1719&lt;30,"Under 30",H1719&lt;66,"Middle Age",H1719&gt;=66,"Senior")</f>
        <v>Middle Age</v>
      </c>
      <c r="W1719" s="4" t="s">
        <v>40</v>
      </c>
    </row>
    <row r="1720" spans="1:23" x14ac:dyDescent="0.3">
      <c r="A1720" s="4" t="s">
        <v>1835</v>
      </c>
      <c r="B1720" s="4" t="s">
        <v>31</v>
      </c>
      <c r="C1720" s="4">
        <v>34</v>
      </c>
      <c r="D1720" s="4">
        <v>2</v>
      </c>
      <c r="E1720" s="4" t="s">
        <v>31</v>
      </c>
      <c r="F1720" s="4" t="s">
        <v>140</v>
      </c>
      <c r="G1720" s="4" t="s">
        <v>33</v>
      </c>
      <c r="H1720" s="4">
        <v>47</v>
      </c>
      <c r="I1720" s="4" t="s">
        <v>24</v>
      </c>
      <c r="J1720" s="4">
        <v>0</v>
      </c>
      <c r="K1720" s="4" t="s">
        <v>27</v>
      </c>
      <c r="L1720" s="4" t="s">
        <v>35</v>
      </c>
      <c r="M1720" s="4">
        <v>38</v>
      </c>
      <c r="N1720" s="4" t="s">
        <v>92</v>
      </c>
      <c r="O1720" s="4" t="s">
        <v>93</v>
      </c>
      <c r="P1720" s="5">
        <v>44503</v>
      </c>
      <c r="Q1720" s="6">
        <v>35.782873553361497</v>
      </c>
      <c r="R1720" s="4">
        <v>10</v>
      </c>
      <c r="S1720" s="4" t="str" cm="1">
        <f t="array" ref="S1720">_xlfn.IFS(R1720=0,"None",R1720&lt;3,"Low",R1720&lt;6,"Medium",R1720&lt;=10,"High")</f>
        <v>High</v>
      </c>
      <c r="T1720" s="4" t="str" cm="1">
        <f t="array" ref="T1720">_xlfn.IFS(M1720&lt;=20,"Low",M1720&lt;=50,"Medium",M1720&lt;=90,"High")</f>
        <v>Medium</v>
      </c>
      <c r="U1720" s="7">
        <f>Datos_Limpios[[#This Row],[Number of Complaints or Support]]/Datos_Limpios[[#This Row],[Account Length (in months)]]</f>
        <v>0.29411764705882354</v>
      </c>
      <c r="V1720" s="4" t="str" cm="1">
        <f t="array" ref="V1720">_xlfn.IFS(H1720&lt;30,"Under 30",H1720&lt;66,"Middle Age",H1720&gt;=66,"Senior")</f>
        <v>Middle Age</v>
      </c>
      <c r="W1720" s="4" t="s">
        <v>40</v>
      </c>
    </row>
    <row r="1721" spans="1:23" x14ac:dyDescent="0.3">
      <c r="A1721" s="4" t="s">
        <v>1836</v>
      </c>
      <c r="B1721" s="4" t="s">
        <v>24</v>
      </c>
      <c r="C1721" s="4">
        <v>11</v>
      </c>
      <c r="D1721" s="4">
        <v>0</v>
      </c>
      <c r="E1721" s="4" t="s">
        <v>31</v>
      </c>
      <c r="F1721" s="4" t="s">
        <v>79</v>
      </c>
      <c r="G1721" s="4" t="s">
        <v>33</v>
      </c>
      <c r="H1721" s="4">
        <v>27</v>
      </c>
      <c r="I1721" s="4" t="s">
        <v>31</v>
      </c>
      <c r="J1721" s="4">
        <v>6</v>
      </c>
      <c r="K1721" s="4" t="s">
        <v>27</v>
      </c>
      <c r="L1721" s="4" t="s">
        <v>35</v>
      </c>
      <c r="M1721" s="4">
        <v>21</v>
      </c>
      <c r="P1721" s="5">
        <v>44564</v>
      </c>
      <c r="Q1721" s="6">
        <v>23.16515423208887</v>
      </c>
      <c r="R1721" s="4">
        <v>2</v>
      </c>
      <c r="S1721" s="4" t="str" cm="1">
        <f t="array" ref="S1721">_xlfn.IFS(R1721=0,"None",R1721&lt;3,"Low",R1721&lt;6,"Medium",R1721&lt;=10,"High")</f>
        <v>Low</v>
      </c>
      <c r="T1721" s="4" t="str" cm="1">
        <f t="array" ref="T1721">_xlfn.IFS(M1721&lt;=20,"Low",M1721&lt;=50,"Medium",M1721&lt;=90,"High")</f>
        <v>Medium</v>
      </c>
      <c r="U1721" s="7">
        <f>Datos_Limpios[[#This Row],[Number of Complaints or Support]]/Datos_Limpios[[#This Row],[Account Length (in months)]]</f>
        <v>0.18181818181818182</v>
      </c>
      <c r="V1721" s="4" t="str" cm="1">
        <f t="array" ref="V1721">_xlfn.IFS(H1721&lt;30,"Under 30",H1721&lt;66,"Middle Age",H1721&gt;=66,"Senior")</f>
        <v>Under 30</v>
      </c>
      <c r="W1721" s="4" t="s">
        <v>43</v>
      </c>
    </row>
    <row r="1722" spans="1:23" x14ac:dyDescent="0.3">
      <c r="A1722" s="4" t="s">
        <v>1837</v>
      </c>
      <c r="B1722" s="4" t="s">
        <v>24</v>
      </c>
      <c r="C1722" s="4">
        <v>26</v>
      </c>
      <c r="D1722" s="4">
        <v>0</v>
      </c>
      <c r="E1722" s="4" t="s">
        <v>31</v>
      </c>
      <c r="F1722" s="4" t="s">
        <v>74</v>
      </c>
      <c r="G1722" s="4" t="s">
        <v>33</v>
      </c>
      <c r="H1722" s="4">
        <v>35</v>
      </c>
      <c r="I1722" s="4" t="s">
        <v>24</v>
      </c>
      <c r="J1722" s="4">
        <v>0</v>
      </c>
      <c r="K1722" s="4" t="s">
        <v>27</v>
      </c>
      <c r="L1722" s="4" t="s">
        <v>35</v>
      </c>
      <c r="M1722" s="4">
        <v>32</v>
      </c>
      <c r="P1722" s="5">
        <v>43936</v>
      </c>
      <c r="Q1722" s="6">
        <v>32.355787796079561</v>
      </c>
      <c r="R1722" s="4">
        <v>0</v>
      </c>
      <c r="S1722" s="4" t="str" cm="1">
        <f t="array" ref="S1722">_xlfn.IFS(R1722=0,"None",R1722&lt;3,"Low",R1722&lt;6,"Medium",R1722&lt;=10,"High")</f>
        <v>None</v>
      </c>
      <c r="T1722" s="4" t="str" cm="1">
        <f t="array" ref="T1722">_xlfn.IFS(M1722&lt;=20,"Low",M1722&lt;=50,"Medium",M1722&lt;=90,"High")</f>
        <v>Medium</v>
      </c>
      <c r="U1722" s="7">
        <f>Datos_Limpios[[#This Row],[Number of Complaints or Support]]/Datos_Limpios[[#This Row],[Account Length (in months)]]</f>
        <v>0</v>
      </c>
      <c r="V1722" s="4" t="str" cm="1">
        <f t="array" ref="V1722">_xlfn.IFS(H1722&lt;30,"Under 30",H1722&lt;66,"Middle Age",H1722&gt;=66,"Senior")</f>
        <v>Middle Age</v>
      </c>
      <c r="W1722" s="4" t="s">
        <v>43</v>
      </c>
    </row>
    <row r="1723" spans="1:23" x14ac:dyDescent="0.3">
      <c r="A1723" s="4" t="s">
        <v>1838</v>
      </c>
      <c r="B1723" s="4" t="s">
        <v>24</v>
      </c>
      <c r="C1723" s="4">
        <v>32</v>
      </c>
      <c r="D1723" s="4">
        <v>2</v>
      </c>
      <c r="E1723" s="4" t="s">
        <v>31</v>
      </c>
      <c r="F1723" s="4" t="s">
        <v>25</v>
      </c>
      <c r="G1723" s="4" t="s">
        <v>33</v>
      </c>
      <c r="H1723" s="4">
        <v>64</v>
      </c>
      <c r="I1723" s="4" t="s">
        <v>24</v>
      </c>
      <c r="J1723" s="4">
        <v>0</v>
      </c>
      <c r="K1723" s="4" t="s">
        <v>27</v>
      </c>
      <c r="L1723" s="4" t="s">
        <v>35</v>
      </c>
      <c r="M1723" s="4">
        <v>33</v>
      </c>
      <c r="P1723" s="5">
        <v>44329</v>
      </c>
      <c r="Q1723" s="6">
        <v>39.315613500799429</v>
      </c>
      <c r="R1723" s="4">
        <v>9</v>
      </c>
      <c r="S1723" s="4" t="str" cm="1">
        <f t="array" ref="S1723">_xlfn.IFS(R1723=0,"None",R1723&lt;3,"Low",R1723&lt;6,"Medium",R1723&lt;=10,"High")</f>
        <v>High</v>
      </c>
      <c r="T1723" s="4" t="str" cm="1">
        <f t="array" ref="T1723">_xlfn.IFS(M1723&lt;=20,"Low",M1723&lt;=50,"Medium",M1723&lt;=90,"High")</f>
        <v>Medium</v>
      </c>
      <c r="U1723" s="7">
        <f>Datos_Limpios[[#This Row],[Number of Complaints or Support]]/Datos_Limpios[[#This Row],[Account Length (in months)]]</f>
        <v>0.28125</v>
      </c>
      <c r="V1723" s="4" t="str" cm="1">
        <f t="array" ref="V1723">_xlfn.IFS(H1723&lt;30,"Under 30",H1723&lt;66,"Middle Age",H1723&gt;=66,"Senior")</f>
        <v>Middle Age</v>
      </c>
      <c r="W1723" s="4" t="s">
        <v>29</v>
      </c>
    </row>
    <row r="1724" spans="1:23" x14ac:dyDescent="0.3">
      <c r="A1724" s="4" t="s">
        <v>1839</v>
      </c>
      <c r="B1724" s="4" t="s">
        <v>24</v>
      </c>
      <c r="C1724" s="4">
        <v>71</v>
      </c>
      <c r="D1724" s="4">
        <v>1</v>
      </c>
      <c r="E1724" s="4" t="s">
        <v>31</v>
      </c>
      <c r="F1724" s="4" t="s">
        <v>98</v>
      </c>
      <c r="G1724" s="4" t="s">
        <v>26</v>
      </c>
      <c r="H1724" s="4">
        <v>27</v>
      </c>
      <c r="I1724" s="4" t="s">
        <v>31</v>
      </c>
      <c r="J1724" s="4">
        <v>2</v>
      </c>
      <c r="K1724" s="4" t="s">
        <v>46</v>
      </c>
      <c r="L1724" s="4" t="s">
        <v>35</v>
      </c>
      <c r="M1724" s="4">
        <v>27</v>
      </c>
      <c r="P1724" s="5">
        <v>45232</v>
      </c>
      <c r="Q1724" s="6">
        <v>25.19770059694493</v>
      </c>
      <c r="R1724" s="4">
        <v>6</v>
      </c>
      <c r="S1724" s="4" t="str" cm="1">
        <f t="array" ref="S1724">_xlfn.IFS(R1724=0,"None",R1724&lt;3,"Low",R1724&lt;6,"Medium",R1724&lt;=10,"High")</f>
        <v>High</v>
      </c>
      <c r="T1724" s="4" t="str" cm="1">
        <f t="array" ref="T1724">_xlfn.IFS(M1724&lt;=20,"Low",M1724&lt;=50,"Medium",M1724&lt;=90,"High")</f>
        <v>Medium</v>
      </c>
      <c r="U1724" s="7">
        <f>Datos_Limpios[[#This Row],[Number of Complaints or Support]]/Datos_Limpios[[#This Row],[Account Length (in months)]]</f>
        <v>8.4507042253521125E-2</v>
      </c>
      <c r="V1724" s="4" t="str" cm="1">
        <f t="array" ref="V1724">_xlfn.IFS(H1724&lt;30,"Under 30",H1724&lt;66,"Middle Age",H1724&gt;=66,"Senior")</f>
        <v>Under 30</v>
      </c>
      <c r="W1724" s="4" t="s">
        <v>29</v>
      </c>
    </row>
    <row r="1725" spans="1:23" x14ac:dyDescent="0.3">
      <c r="A1725" s="4" t="s">
        <v>1840</v>
      </c>
      <c r="B1725" s="4" t="s">
        <v>31</v>
      </c>
      <c r="C1725" s="4">
        <v>2</v>
      </c>
      <c r="D1725" s="4">
        <v>5</v>
      </c>
      <c r="E1725" s="4" t="s">
        <v>31</v>
      </c>
      <c r="F1725" s="4" t="s">
        <v>104</v>
      </c>
      <c r="G1725" s="4" t="s">
        <v>33</v>
      </c>
      <c r="H1725" s="4">
        <v>65</v>
      </c>
      <c r="I1725" s="4" t="s">
        <v>24</v>
      </c>
      <c r="J1725" s="4">
        <v>0</v>
      </c>
      <c r="K1725" s="4" t="s">
        <v>27</v>
      </c>
      <c r="L1725" s="4" t="s">
        <v>35</v>
      </c>
      <c r="M1725" s="4">
        <v>59</v>
      </c>
      <c r="N1725" s="4" t="s">
        <v>38</v>
      </c>
      <c r="O1725" s="4" t="s">
        <v>125</v>
      </c>
      <c r="P1725" s="5">
        <v>44045</v>
      </c>
      <c r="Q1725" s="6">
        <v>61.761476988722642</v>
      </c>
      <c r="R1725" s="4">
        <v>3</v>
      </c>
      <c r="S1725" s="4" t="str" cm="1">
        <f t="array" ref="S1725">_xlfn.IFS(R1725=0,"None",R1725&lt;3,"Low",R1725&lt;6,"Medium",R1725&lt;=10,"High")</f>
        <v>Medium</v>
      </c>
      <c r="T1725" s="4" t="str" cm="1">
        <f t="array" ref="T1725">_xlfn.IFS(M1725&lt;=20,"Low",M1725&lt;=50,"Medium",M1725&lt;=90,"High")</f>
        <v>High</v>
      </c>
      <c r="U1725" s="7">
        <f>Datos_Limpios[[#This Row],[Number of Complaints or Support]]/Datos_Limpios[[#This Row],[Account Length (in months)]]</f>
        <v>1.5</v>
      </c>
      <c r="V1725" s="4" t="str" cm="1">
        <f t="array" ref="V1725">_xlfn.IFS(H1725&lt;30,"Under 30",H1725&lt;66,"Middle Age",H1725&gt;=66,"Senior")</f>
        <v>Middle Age</v>
      </c>
      <c r="W1725" s="4" t="s">
        <v>43</v>
      </c>
    </row>
    <row r="1726" spans="1:23" x14ac:dyDescent="0.3">
      <c r="A1726" s="4" t="s">
        <v>1841</v>
      </c>
      <c r="B1726" s="4" t="s">
        <v>31</v>
      </c>
      <c r="C1726" s="4">
        <v>59</v>
      </c>
      <c r="D1726" s="4">
        <v>0</v>
      </c>
      <c r="E1726" s="4" t="s">
        <v>31</v>
      </c>
      <c r="F1726" s="4" t="s">
        <v>106</v>
      </c>
      <c r="G1726" s="4" t="s">
        <v>33</v>
      </c>
      <c r="H1726" s="4">
        <v>36</v>
      </c>
      <c r="I1726" s="4" t="s">
        <v>24</v>
      </c>
      <c r="J1726" s="4">
        <v>0</v>
      </c>
      <c r="K1726" s="4" t="s">
        <v>34</v>
      </c>
      <c r="L1726" s="4" t="s">
        <v>35</v>
      </c>
      <c r="M1726" s="4">
        <v>57</v>
      </c>
      <c r="N1726" s="4" t="s">
        <v>75</v>
      </c>
      <c r="O1726" s="4" t="s">
        <v>133</v>
      </c>
      <c r="P1726" s="5">
        <v>44854</v>
      </c>
      <c r="Q1726" s="6">
        <v>63.458287951138992</v>
      </c>
      <c r="R1726" s="4">
        <v>0</v>
      </c>
      <c r="S1726" s="4" t="str" cm="1">
        <f t="array" ref="S1726">_xlfn.IFS(R1726=0,"None",R1726&lt;3,"Low",R1726&lt;6,"Medium",R1726&lt;=10,"High")</f>
        <v>None</v>
      </c>
      <c r="T1726" s="4" t="str" cm="1">
        <f t="array" ref="T1726">_xlfn.IFS(M1726&lt;=20,"Low",M1726&lt;=50,"Medium",M1726&lt;=90,"High")</f>
        <v>High</v>
      </c>
      <c r="U1726" s="7">
        <f>Datos_Limpios[[#This Row],[Number of Complaints or Support]]/Datos_Limpios[[#This Row],[Account Length (in months)]]</f>
        <v>0</v>
      </c>
      <c r="V1726" s="4" t="str" cm="1">
        <f t="array" ref="V1726">_xlfn.IFS(H1726&lt;30,"Under 30",H1726&lt;66,"Middle Age",H1726&gt;=66,"Senior")</f>
        <v>Middle Age</v>
      </c>
      <c r="W1726" s="4" t="s">
        <v>29</v>
      </c>
    </row>
    <row r="1727" spans="1:23" x14ac:dyDescent="0.3">
      <c r="A1727" s="4" t="s">
        <v>1842</v>
      </c>
      <c r="B1727" s="4" t="s">
        <v>24</v>
      </c>
      <c r="C1727" s="4">
        <v>1</v>
      </c>
      <c r="D1727" s="4">
        <v>0</v>
      </c>
      <c r="E1727" s="4" t="s">
        <v>24</v>
      </c>
      <c r="F1727" s="4" t="s">
        <v>264</v>
      </c>
      <c r="G1727" s="4" t="s">
        <v>26</v>
      </c>
      <c r="H1727" s="4">
        <v>66</v>
      </c>
      <c r="I1727" s="4" t="s">
        <v>31</v>
      </c>
      <c r="J1727" s="4">
        <v>6</v>
      </c>
      <c r="K1727" s="4" t="s">
        <v>27</v>
      </c>
      <c r="L1727" s="4" t="s">
        <v>28</v>
      </c>
      <c r="M1727" s="4">
        <v>7</v>
      </c>
      <c r="P1727" s="5">
        <v>44801</v>
      </c>
      <c r="Q1727" s="6">
        <v>6.5414750332926692</v>
      </c>
      <c r="R1727" s="4">
        <v>2</v>
      </c>
      <c r="S1727" s="4" t="str" cm="1">
        <f t="array" ref="S1727">_xlfn.IFS(R1727=0,"None",R1727&lt;3,"Low",R1727&lt;6,"Medium",R1727&lt;=10,"High")</f>
        <v>Low</v>
      </c>
      <c r="T1727" s="4" t="str" cm="1">
        <f t="array" ref="T1727">_xlfn.IFS(M1727&lt;=20,"Low",M1727&lt;=50,"Medium",M1727&lt;=90,"High")</f>
        <v>Low</v>
      </c>
      <c r="U1727" s="7">
        <f>Datos_Limpios[[#This Row],[Number of Complaints or Support]]/Datos_Limpios[[#This Row],[Account Length (in months)]]</f>
        <v>2</v>
      </c>
      <c r="V1727" s="4" t="str" cm="1">
        <f t="array" ref="V1727">_xlfn.IFS(H1727&lt;30,"Under 30",H1727&lt;66,"Middle Age",H1727&gt;=66,"Senior")</f>
        <v>Senior</v>
      </c>
      <c r="W1727" s="4" t="s">
        <v>47</v>
      </c>
    </row>
    <row r="1728" spans="1:23" x14ac:dyDescent="0.3">
      <c r="A1728" s="4" t="s">
        <v>1843</v>
      </c>
      <c r="B1728" s="4" t="s">
        <v>24</v>
      </c>
      <c r="C1728" s="4">
        <v>36</v>
      </c>
      <c r="D1728" s="4">
        <v>0</v>
      </c>
      <c r="E1728" s="4" t="s">
        <v>31</v>
      </c>
      <c r="F1728" s="4" t="s">
        <v>118</v>
      </c>
      <c r="G1728" s="4" t="s">
        <v>26</v>
      </c>
      <c r="H1728" s="4">
        <v>65</v>
      </c>
      <c r="I1728" s="4" t="s">
        <v>24</v>
      </c>
      <c r="J1728" s="4">
        <v>0</v>
      </c>
      <c r="K1728" s="4" t="s">
        <v>46</v>
      </c>
      <c r="L1728" s="4" t="s">
        <v>35</v>
      </c>
      <c r="M1728" s="4">
        <v>11</v>
      </c>
      <c r="P1728" s="5">
        <v>44106</v>
      </c>
      <c r="Q1728" s="6">
        <v>11.32588916589458</v>
      </c>
      <c r="R1728" s="4">
        <v>9</v>
      </c>
      <c r="S1728" s="4" t="str" cm="1">
        <f t="array" ref="S1728">_xlfn.IFS(R1728=0,"None",R1728&lt;3,"Low",R1728&lt;6,"Medium",R1728&lt;=10,"High")</f>
        <v>High</v>
      </c>
      <c r="T1728" s="4" t="str" cm="1">
        <f t="array" ref="T1728">_xlfn.IFS(M1728&lt;=20,"Low",M1728&lt;=50,"Medium",M1728&lt;=90,"High")</f>
        <v>Low</v>
      </c>
      <c r="U1728" s="7">
        <f>Datos_Limpios[[#This Row],[Number of Complaints or Support]]/Datos_Limpios[[#This Row],[Account Length (in months)]]</f>
        <v>0.25</v>
      </c>
      <c r="V1728" s="4" t="str" cm="1">
        <f t="array" ref="V1728">_xlfn.IFS(H1728&lt;30,"Under 30",H1728&lt;66,"Middle Age",H1728&gt;=66,"Senior")</f>
        <v>Middle Age</v>
      </c>
      <c r="W1728" s="4" t="s">
        <v>47</v>
      </c>
    </row>
    <row r="1729" spans="1:23" x14ac:dyDescent="0.3">
      <c r="A1729" s="4" t="s">
        <v>1844</v>
      </c>
      <c r="B1729" s="4" t="s">
        <v>24</v>
      </c>
      <c r="C1729" s="4">
        <v>21</v>
      </c>
      <c r="D1729" s="4">
        <v>1</v>
      </c>
      <c r="E1729" s="4" t="s">
        <v>31</v>
      </c>
      <c r="F1729" s="4" t="s">
        <v>25</v>
      </c>
      <c r="G1729" s="4" t="s">
        <v>26</v>
      </c>
      <c r="H1729" s="4">
        <v>82</v>
      </c>
      <c r="I1729" s="4" t="s">
        <v>24</v>
      </c>
      <c r="J1729" s="4">
        <v>0</v>
      </c>
      <c r="K1729" s="4" t="s">
        <v>27</v>
      </c>
      <c r="L1729" s="4" t="s">
        <v>35</v>
      </c>
      <c r="M1729" s="4">
        <v>50</v>
      </c>
      <c r="P1729" s="5">
        <v>43914</v>
      </c>
      <c r="Q1729" s="6">
        <v>49.025892595067859</v>
      </c>
      <c r="R1729" s="4">
        <v>9</v>
      </c>
      <c r="S1729" s="4" t="str" cm="1">
        <f t="array" ref="S1729">_xlfn.IFS(R1729=0,"None",R1729&lt;3,"Low",R1729&lt;6,"Medium",R1729&lt;=10,"High")</f>
        <v>High</v>
      </c>
      <c r="T1729" s="4" t="str" cm="1">
        <f t="array" ref="T1729">_xlfn.IFS(M1729&lt;=20,"Low",M1729&lt;=50,"Medium",M1729&lt;=90,"High")</f>
        <v>Medium</v>
      </c>
      <c r="U1729" s="7">
        <f>Datos_Limpios[[#This Row],[Number of Complaints or Support]]/Datos_Limpios[[#This Row],[Account Length (in months)]]</f>
        <v>0.42857142857142855</v>
      </c>
      <c r="V1729" s="4" t="str" cm="1">
        <f t="array" ref="V1729">_xlfn.IFS(H1729&lt;30,"Under 30",H1729&lt;66,"Middle Age",H1729&gt;=66,"Senior")</f>
        <v>Senior</v>
      </c>
      <c r="W1729" s="4" t="s">
        <v>29</v>
      </c>
    </row>
    <row r="1730" spans="1:23" x14ac:dyDescent="0.3">
      <c r="A1730" s="4" t="s">
        <v>1845</v>
      </c>
      <c r="B1730" s="4" t="s">
        <v>24</v>
      </c>
      <c r="C1730" s="4">
        <v>22</v>
      </c>
      <c r="D1730" s="4">
        <v>0</v>
      </c>
      <c r="E1730" s="4" t="s">
        <v>24</v>
      </c>
      <c r="F1730" s="4" t="s">
        <v>54</v>
      </c>
      <c r="G1730" s="4" t="s">
        <v>33</v>
      </c>
      <c r="H1730" s="4">
        <v>24</v>
      </c>
      <c r="I1730" s="4" t="s">
        <v>31</v>
      </c>
      <c r="J1730" s="4">
        <v>4</v>
      </c>
      <c r="K1730" s="4" t="s">
        <v>34</v>
      </c>
      <c r="L1730" s="4" t="s">
        <v>28</v>
      </c>
      <c r="M1730" s="4">
        <v>10</v>
      </c>
      <c r="P1730" s="5">
        <v>44814</v>
      </c>
      <c r="Q1730" s="6">
        <v>10.61233806244001</v>
      </c>
      <c r="R1730" s="4">
        <v>3</v>
      </c>
      <c r="S1730" s="4" t="str" cm="1">
        <f t="array" ref="S1730">_xlfn.IFS(R1730=0,"None",R1730&lt;3,"Low",R1730&lt;6,"Medium",R1730&lt;=10,"High")</f>
        <v>Medium</v>
      </c>
      <c r="T1730" s="4" t="str" cm="1">
        <f t="array" ref="T1730">_xlfn.IFS(M1730&lt;=20,"Low",M1730&lt;=50,"Medium",M1730&lt;=90,"High")</f>
        <v>Low</v>
      </c>
      <c r="U1730" s="7">
        <f>Datos_Limpios[[#This Row],[Number of Complaints or Support]]/Datos_Limpios[[#This Row],[Account Length (in months)]]</f>
        <v>0.13636363636363635</v>
      </c>
      <c r="V1730" s="4" t="str" cm="1">
        <f t="array" ref="V1730">_xlfn.IFS(H1730&lt;30,"Under 30",H1730&lt;66,"Middle Age",H1730&gt;=66,"Senior")</f>
        <v>Under 30</v>
      </c>
      <c r="W1730" s="4" t="s">
        <v>43</v>
      </c>
    </row>
    <row r="1731" spans="1:23" x14ac:dyDescent="0.3">
      <c r="A1731" s="4" t="s">
        <v>1846</v>
      </c>
      <c r="B1731" s="4" t="s">
        <v>31</v>
      </c>
      <c r="C1731" s="4">
        <v>12</v>
      </c>
      <c r="D1731" s="4">
        <v>1</v>
      </c>
      <c r="E1731" s="4" t="s">
        <v>31</v>
      </c>
      <c r="F1731" s="4" t="s">
        <v>124</v>
      </c>
      <c r="G1731" s="4" t="s">
        <v>26</v>
      </c>
      <c r="H1731" s="4">
        <v>33</v>
      </c>
      <c r="I1731" s="4" t="s">
        <v>24</v>
      </c>
      <c r="J1731" s="4">
        <v>0</v>
      </c>
      <c r="K1731" s="4" t="s">
        <v>27</v>
      </c>
      <c r="L1731" s="4" t="s">
        <v>35</v>
      </c>
      <c r="M1731" s="4">
        <v>40</v>
      </c>
      <c r="N1731" s="4" t="s">
        <v>38</v>
      </c>
      <c r="O1731" s="4" t="s">
        <v>181</v>
      </c>
      <c r="P1731" s="5">
        <v>44030</v>
      </c>
      <c r="Q1731" s="6">
        <v>33.009036184957623</v>
      </c>
      <c r="R1731" s="4">
        <v>3</v>
      </c>
      <c r="S1731" s="4" t="str" cm="1">
        <f t="array" ref="S1731">_xlfn.IFS(R1731=0,"None",R1731&lt;3,"Low",R1731&lt;6,"Medium",R1731&lt;=10,"High")</f>
        <v>Medium</v>
      </c>
      <c r="T1731" s="4" t="str" cm="1">
        <f t="array" ref="T1731">_xlfn.IFS(M1731&lt;=20,"Low",M1731&lt;=50,"Medium",M1731&lt;=90,"High")</f>
        <v>Medium</v>
      </c>
      <c r="U1731" s="7">
        <f>Datos_Limpios[[#This Row],[Number of Complaints or Support]]/Datos_Limpios[[#This Row],[Account Length (in months)]]</f>
        <v>0.25</v>
      </c>
      <c r="V1731" s="4" t="str" cm="1">
        <f t="array" ref="V1731">_xlfn.IFS(H1731&lt;30,"Under 30",H1731&lt;66,"Middle Age",H1731&gt;=66,"Senior")</f>
        <v>Middle Age</v>
      </c>
      <c r="W1731" s="4" t="s">
        <v>43</v>
      </c>
    </row>
    <row r="1732" spans="1:23" x14ac:dyDescent="0.3">
      <c r="A1732" s="4" t="s">
        <v>1847</v>
      </c>
      <c r="B1732" s="4" t="s">
        <v>24</v>
      </c>
      <c r="C1732" s="4">
        <v>10</v>
      </c>
      <c r="D1732" s="4">
        <v>0</v>
      </c>
      <c r="E1732" s="4" t="s">
        <v>31</v>
      </c>
      <c r="F1732" s="4" t="s">
        <v>262</v>
      </c>
      <c r="G1732" s="4" t="s">
        <v>26</v>
      </c>
      <c r="H1732" s="4">
        <v>25</v>
      </c>
      <c r="I1732" s="4" t="s">
        <v>24</v>
      </c>
      <c r="J1732" s="4">
        <v>0</v>
      </c>
      <c r="K1732" s="4" t="s">
        <v>34</v>
      </c>
      <c r="L1732" s="4" t="s">
        <v>28</v>
      </c>
      <c r="M1732" s="4">
        <v>26</v>
      </c>
      <c r="P1732" s="5">
        <v>44479</v>
      </c>
      <c r="Q1732" s="6">
        <v>21.176575273394899</v>
      </c>
      <c r="R1732" s="4">
        <v>2</v>
      </c>
      <c r="S1732" s="4" t="str" cm="1">
        <f t="array" ref="S1732">_xlfn.IFS(R1732=0,"None",R1732&lt;3,"Low",R1732&lt;6,"Medium",R1732&lt;=10,"High")</f>
        <v>Low</v>
      </c>
      <c r="T1732" s="4" t="str" cm="1">
        <f t="array" ref="T1732">_xlfn.IFS(M1732&lt;=20,"Low",M1732&lt;=50,"Medium",M1732&lt;=90,"High")</f>
        <v>Medium</v>
      </c>
      <c r="U1732" s="7">
        <f>Datos_Limpios[[#This Row],[Number of Complaints or Support]]/Datos_Limpios[[#This Row],[Account Length (in months)]]</f>
        <v>0.2</v>
      </c>
      <c r="V1732" s="4" t="str" cm="1">
        <f t="array" ref="V1732">_xlfn.IFS(H1732&lt;30,"Under 30",H1732&lt;66,"Middle Age",H1732&gt;=66,"Senior")</f>
        <v>Under 30</v>
      </c>
      <c r="W1732" s="4" t="s">
        <v>29</v>
      </c>
    </row>
    <row r="1733" spans="1:23" x14ac:dyDescent="0.3">
      <c r="A1733" s="4" t="s">
        <v>1848</v>
      </c>
      <c r="B1733" s="4" t="s">
        <v>24</v>
      </c>
      <c r="C1733" s="4">
        <v>54</v>
      </c>
      <c r="D1733" s="4">
        <v>0</v>
      </c>
      <c r="E1733" s="4" t="s">
        <v>31</v>
      </c>
      <c r="F1733" s="4" t="s">
        <v>85</v>
      </c>
      <c r="G1733" s="4" t="s">
        <v>33</v>
      </c>
      <c r="H1733" s="4">
        <v>76</v>
      </c>
      <c r="I1733" s="4" t="s">
        <v>24</v>
      </c>
      <c r="J1733" s="4">
        <v>0</v>
      </c>
      <c r="K1733" s="4" t="s">
        <v>34</v>
      </c>
      <c r="L1733" s="4" t="s">
        <v>35</v>
      </c>
      <c r="M1733" s="4">
        <v>35</v>
      </c>
      <c r="P1733" s="5">
        <v>44442</v>
      </c>
      <c r="Q1733" s="6">
        <v>39.884391286026229</v>
      </c>
      <c r="R1733" s="4">
        <v>9</v>
      </c>
      <c r="S1733" s="4" t="str" cm="1">
        <f t="array" ref="S1733">_xlfn.IFS(R1733=0,"None",R1733&lt;3,"Low",R1733&lt;6,"Medium",R1733&lt;=10,"High")</f>
        <v>High</v>
      </c>
      <c r="T1733" s="4" t="str" cm="1">
        <f t="array" ref="T1733">_xlfn.IFS(M1733&lt;=20,"Low",M1733&lt;=50,"Medium",M1733&lt;=90,"High")</f>
        <v>Medium</v>
      </c>
      <c r="U1733" s="7">
        <f>Datos_Limpios[[#This Row],[Number of Complaints or Support]]/Datos_Limpios[[#This Row],[Account Length (in months)]]</f>
        <v>0.16666666666666666</v>
      </c>
      <c r="V1733" s="4" t="str" cm="1">
        <f t="array" ref="V1733">_xlfn.IFS(H1733&lt;30,"Under 30",H1733&lt;66,"Middle Age",H1733&gt;=66,"Senior")</f>
        <v>Senior</v>
      </c>
      <c r="W1733" s="4" t="s">
        <v>43</v>
      </c>
    </row>
    <row r="1734" spans="1:23" x14ac:dyDescent="0.3">
      <c r="A1734" s="4" t="s">
        <v>1849</v>
      </c>
      <c r="B1734" s="4" t="s">
        <v>24</v>
      </c>
      <c r="C1734" s="4">
        <v>20</v>
      </c>
      <c r="D1734" s="4">
        <v>2</v>
      </c>
      <c r="E1734" s="4" t="s">
        <v>24</v>
      </c>
      <c r="F1734" s="4" t="s">
        <v>145</v>
      </c>
      <c r="G1734" s="4" t="s">
        <v>33</v>
      </c>
      <c r="H1734" s="4">
        <v>54</v>
      </c>
      <c r="I1734" s="4" t="s">
        <v>24</v>
      </c>
      <c r="J1734" s="4">
        <v>0</v>
      </c>
      <c r="K1734" s="4" t="s">
        <v>27</v>
      </c>
      <c r="L1734" s="4" t="s">
        <v>28</v>
      </c>
      <c r="M1734" s="4">
        <v>27</v>
      </c>
      <c r="P1734" s="5">
        <v>44465</v>
      </c>
      <c r="Q1734" s="6">
        <v>32.350077262563687</v>
      </c>
      <c r="R1734" s="4">
        <v>2</v>
      </c>
      <c r="S1734" s="4" t="str" cm="1">
        <f t="array" ref="S1734">_xlfn.IFS(R1734=0,"None",R1734&lt;3,"Low",R1734&lt;6,"Medium",R1734&lt;=10,"High")</f>
        <v>Low</v>
      </c>
      <c r="T1734" s="4" t="str" cm="1">
        <f t="array" ref="T1734">_xlfn.IFS(M1734&lt;=20,"Low",M1734&lt;=50,"Medium",M1734&lt;=90,"High")</f>
        <v>Medium</v>
      </c>
      <c r="U1734" s="7">
        <f>Datos_Limpios[[#This Row],[Number of Complaints or Support]]/Datos_Limpios[[#This Row],[Account Length (in months)]]</f>
        <v>0.1</v>
      </c>
      <c r="V1734" s="4" t="str" cm="1">
        <f t="array" ref="V1734">_xlfn.IFS(H1734&lt;30,"Under 30",H1734&lt;66,"Middle Age",H1734&gt;=66,"Senior")</f>
        <v>Middle Age</v>
      </c>
      <c r="W1734" s="4" t="s">
        <v>47</v>
      </c>
    </row>
    <row r="1735" spans="1:23" x14ac:dyDescent="0.3">
      <c r="A1735" s="4" t="s">
        <v>1850</v>
      </c>
      <c r="B1735" s="4" t="s">
        <v>24</v>
      </c>
      <c r="C1735" s="4">
        <v>19</v>
      </c>
      <c r="D1735" s="4">
        <v>0</v>
      </c>
      <c r="E1735" s="4" t="s">
        <v>31</v>
      </c>
      <c r="F1735" s="4" t="s">
        <v>95</v>
      </c>
      <c r="G1735" s="4" t="s">
        <v>33</v>
      </c>
      <c r="H1735" s="4">
        <v>61</v>
      </c>
      <c r="I1735" s="4" t="s">
        <v>31</v>
      </c>
      <c r="J1735" s="4">
        <v>6</v>
      </c>
      <c r="K1735" s="4" t="s">
        <v>27</v>
      </c>
      <c r="L1735" s="4" t="s">
        <v>35</v>
      </c>
      <c r="M1735" s="4">
        <v>25</v>
      </c>
      <c r="P1735" s="5">
        <v>44164</v>
      </c>
      <c r="Q1735" s="6">
        <v>25.247046173167771</v>
      </c>
      <c r="R1735" s="4">
        <v>7</v>
      </c>
      <c r="S1735" s="4" t="str" cm="1">
        <f t="array" ref="S1735">_xlfn.IFS(R1735=0,"None",R1735&lt;3,"Low",R1735&lt;6,"Medium",R1735&lt;=10,"High")</f>
        <v>High</v>
      </c>
      <c r="T1735" s="4" t="str" cm="1">
        <f t="array" ref="T1735">_xlfn.IFS(M1735&lt;=20,"Low",M1735&lt;=50,"Medium",M1735&lt;=90,"High")</f>
        <v>Medium</v>
      </c>
      <c r="U1735" s="7">
        <f>Datos_Limpios[[#This Row],[Number of Complaints or Support]]/Datos_Limpios[[#This Row],[Account Length (in months)]]</f>
        <v>0.36842105263157893</v>
      </c>
      <c r="V1735" s="4" t="str" cm="1">
        <f t="array" ref="V1735">_xlfn.IFS(H1735&lt;30,"Under 30",H1735&lt;66,"Middle Age",H1735&gt;=66,"Senior")</f>
        <v>Middle Age</v>
      </c>
      <c r="W1735" s="4" t="s">
        <v>47</v>
      </c>
    </row>
    <row r="1736" spans="1:23" x14ac:dyDescent="0.3">
      <c r="A1736" s="4" t="s">
        <v>1851</v>
      </c>
      <c r="B1736" s="4" t="s">
        <v>24</v>
      </c>
      <c r="C1736" s="4">
        <v>59</v>
      </c>
      <c r="D1736" s="4">
        <v>0</v>
      </c>
      <c r="E1736" s="4" t="s">
        <v>31</v>
      </c>
      <c r="F1736" s="4" t="s">
        <v>68</v>
      </c>
      <c r="G1736" s="4" t="s">
        <v>26</v>
      </c>
      <c r="H1736" s="4">
        <v>20</v>
      </c>
      <c r="I1736" s="4" t="s">
        <v>31</v>
      </c>
      <c r="J1736" s="4">
        <v>4</v>
      </c>
      <c r="K1736" s="4" t="s">
        <v>34</v>
      </c>
      <c r="L1736" s="4" t="s">
        <v>28</v>
      </c>
      <c r="M1736" s="4">
        <v>45</v>
      </c>
      <c r="P1736" s="5">
        <v>44558</v>
      </c>
      <c r="Q1736" s="6">
        <v>46.518550418544947</v>
      </c>
      <c r="R1736" s="4">
        <v>1</v>
      </c>
      <c r="S1736" s="4" t="str" cm="1">
        <f t="array" ref="S1736">_xlfn.IFS(R1736=0,"None",R1736&lt;3,"Low",R1736&lt;6,"Medium",R1736&lt;=10,"High")</f>
        <v>Low</v>
      </c>
      <c r="T1736" s="4" t="str" cm="1">
        <f t="array" ref="T1736">_xlfn.IFS(M1736&lt;=20,"Low",M1736&lt;=50,"Medium",M1736&lt;=90,"High")</f>
        <v>Medium</v>
      </c>
      <c r="U1736" s="7">
        <f>Datos_Limpios[[#This Row],[Number of Complaints or Support]]/Datos_Limpios[[#This Row],[Account Length (in months)]]</f>
        <v>1.6949152542372881E-2</v>
      </c>
      <c r="V1736" s="4" t="str" cm="1">
        <f t="array" ref="V1736">_xlfn.IFS(H1736&lt;30,"Under 30",H1736&lt;66,"Middle Age",H1736&gt;=66,"Senior")</f>
        <v>Under 30</v>
      </c>
      <c r="W1736" s="4" t="s">
        <v>40</v>
      </c>
    </row>
    <row r="1737" spans="1:23" x14ac:dyDescent="0.3">
      <c r="A1737" s="4" t="s">
        <v>1852</v>
      </c>
      <c r="B1737" s="4" t="s">
        <v>24</v>
      </c>
      <c r="C1737" s="4">
        <v>34</v>
      </c>
      <c r="D1737" s="4">
        <v>0</v>
      </c>
      <c r="E1737" s="4" t="s">
        <v>24</v>
      </c>
      <c r="F1737" s="4" t="s">
        <v>72</v>
      </c>
      <c r="G1737" s="4" t="s">
        <v>26</v>
      </c>
      <c r="H1737" s="4">
        <v>66</v>
      </c>
      <c r="I1737" s="4" t="s">
        <v>31</v>
      </c>
      <c r="J1737" s="4">
        <v>2</v>
      </c>
      <c r="K1737" s="4" t="s">
        <v>27</v>
      </c>
      <c r="L1737" s="4" t="s">
        <v>35</v>
      </c>
      <c r="M1737" s="4">
        <v>10</v>
      </c>
      <c r="P1737" s="5">
        <v>44257</v>
      </c>
      <c r="Q1737" s="6">
        <v>9.8216895060077096</v>
      </c>
      <c r="R1737" s="4">
        <v>1</v>
      </c>
      <c r="S1737" s="4" t="str" cm="1">
        <f t="array" ref="S1737">_xlfn.IFS(R1737=0,"None",R1737&lt;3,"Low",R1737&lt;6,"Medium",R1737&lt;=10,"High")</f>
        <v>Low</v>
      </c>
      <c r="T1737" s="4" t="str" cm="1">
        <f t="array" ref="T1737">_xlfn.IFS(M1737&lt;=20,"Low",M1737&lt;=50,"Medium",M1737&lt;=90,"High")</f>
        <v>Low</v>
      </c>
      <c r="U1737" s="7">
        <f>Datos_Limpios[[#This Row],[Number of Complaints or Support]]/Datos_Limpios[[#This Row],[Account Length (in months)]]</f>
        <v>2.9411764705882353E-2</v>
      </c>
      <c r="V1737" s="4" t="str" cm="1">
        <f t="array" ref="V1737">_xlfn.IFS(H1737&lt;30,"Under 30",H1737&lt;66,"Middle Age",H1737&gt;=66,"Senior")</f>
        <v>Senior</v>
      </c>
      <c r="W1737" s="4" t="s">
        <v>29</v>
      </c>
    </row>
    <row r="1738" spans="1:23" x14ac:dyDescent="0.3">
      <c r="A1738" s="4" t="s">
        <v>1853</v>
      </c>
      <c r="B1738" s="4" t="s">
        <v>31</v>
      </c>
      <c r="C1738" s="4">
        <v>51</v>
      </c>
      <c r="D1738" s="4">
        <v>0</v>
      </c>
      <c r="E1738" s="4" t="s">
        <v>31</v>
      </c>
      <c r="F1738" s="4" t="s">
        <v>159</v>
      </c>
      <c r="G1738" s="4" t="s">
        <v>26</v>
      </c>
      <c r="H1738" s="4">
        <v>67</v>
      </c>
      <c r="I1738" s="4" t="s">
        <v>24</v>
      </c>
      <c r="J1738" s="4">
        <v>0</v>
      </c>
      <c r="K1738" s="4" t="s">
        <v>46</v>
      </c>
      <c r="L1738" s="4" t="s">
        <v>35</v>
      </c>
      <c r="M1738" s="4">
        <v>57</v>
      </c>
      <c r="N1738" s="4" t="s">
        <v>38</v>
      </c>
      <c r="O1738" s="4" t="s">
        <v>125</v>
      </c>
      <c r="P1738" s="5">
        <v>44773</v>
      </c>
      <c r="Q1738" s="6">
        <v>67.493497925884583</v>
      </c>
      <c r="R1738" s="4">
        <v>4</v>
      </c>
      <c r="S1738" s="4" t="str" cm="1">
        <f t="array" ref="S1738">_xlfn.IFS(R1738=0,"None",R1738&lt;3,"Low",R1738&lt;6,"Medium",R1738&lt;=10,"High")</f>
        <v>Medium</v>
      </c>
      <c r="T1738" s="4" t="str" cm="1">
        <f t="array" ref="T1738">_xlfn.IFS(M1738&lt;=20,"Low",M1738&lt;=50,"Medium",M1738&lt;=90,"High")</f>
        <v>High</v>
      </c>
      <c r="U1738" s="7">
        <f>Datos_Limpios[[#This Row],[Number of Complaints or Support]]/Datos_Limpios[[#This Row],[Account Length (in months)]]</f>
        <v>7.8431372549019607E-2</v>
      </c>
      <c r="V1738" s="4" t="str" cm="1">
        <f t="array" ref="V1738">_xlfn.IFS(H1738&lt;30,"Under 30",H1738&lt;66,"Middle Age",H1738&gt;=66,"Senior")</f>
        <v>Senior</v>
      </c>
      <c r="W1738" s="4" t="s">
        <v>29</v>
      </c>
    </row>
    <row r="1739" spans="1:23" x14ac:dyDescent="0.3">
      <c r="A1739" s="4" t="s">
        <v>1854</v>
      </c>
      <c r="B1739" s="4" t="s">
        <v>24</v>
      </c>
      <c r="C1739" s="4">
        <v>44</v>
      </c>
      <c r="D1739" s="4">
        <v>0</v>
      </c>
      <c r="E1739" s="4" t="s">
        <v>31</v>
      </c>
      <c r="F1739" s="4" t="s">
        <v>70</v>
      </c>
      <c r="G1739" s="4" t="s">
        <v>26</v>
      </c>
      <c r="H1739" s="4">
        <v>70</v>
      </c>
      <c r="I1739" s="4" t="s">
        <v>24</v>
      </c>
      <c r="J1739" s="4">
        <v>0</v>
      </c>
      <c r="K1739" s="4" t="s">
        <v>27</v>
      </c>
      <c r="L1739" s="4" t="s">
        <v>35</v>
      </c>
      <c r="M1739" s="4">
        <v>21</v>
      </c>
      <c r="P1739" s="5">
        <v>44338</v>
      </c>
      <c r="Q1739" s="6">
        <v>21.937872567727279</v>
      </c>
      <c r="R1739" s="4">
        <v>7</v>
      </c>
      <c r="S1739" s="4" t="str" cm="1">
        <f t="array" ref="S1739">_xlfn.IFS(R1739=0,"None",R1739&lt;3,"Low",R1739&lt;6,"Medium",R1739&lt;=10,"High")</f>
        <v>High</v>
      </c>
      <c r="T1739" s="4" t="str" cm="1">
        <f t="array" ref="T1739">_xlfn.IFS(M1739&lt;=20,"Low",M1739&lt;=50,"Medium",M1739&lt;=90,"High")</f>
        <v>Medium</v>
      </c>
      <c r="U1739" s="7">
        <f>Datos_Limpios[[#This Row],[Number of Complaints or Support]]/Datos_Limpios[[#This Row],[Account Length (in months)]]</f>
        <v>0.15909090909090909</v>
      </c>
      <c r="V1739" s="4" t="str" cm="1">
        <f t="array" ref="V1739">_xlfn.IFS(H1739&lt;30,"Under 30",H1739&lt;66,"Middle Age",H1739&gt;=66,"Senior")</f>
        <v>Senior</v>
      </c>
      <c r="W1739" s="4" t="s">
        <v>29</v>
      </c>
    </row>
    <row r="1740" spans="1:23" x14ac:dyDescent="0.3">
      <c r="A1740" s="4" t="s">
        <v>1855</v>
      </c>
      <c r="B1740" s="4" t="s">
        <v>24</v>
      </c>
      <c r="C1740" s="4">
        <v>1</v>
      </c>
      <c r="D1740" s="4">
        <v>0</v>
      </c>
      <c r="E1740" s="4" t="s">
        <v>31</v>
      </c>
      <c r="F1740" s="4" t="s">
        <v>264</v>
      </c>
      <c r="G1740" s="4" t="s">
        <v>33</v>
      </c>
      <c r="H1740" s="4">
        <v>48</v>
      </c>
      <c r="I1740" s="4" t="s">
        <v>24</v>
      </c>
      <c r="J1740" s="4">
        <v>0</v>
      </c>
      <c r="K1740" s="4" t="s">
        <v>27</v>
      </c>
      <c r="L1740" s="4" t="s">
        <v>115</v>
      </c>
      <c r="M1740" s="4">
        <v>16</v>
      </c>
      <c r="P1740" s="5">
        <v>44207</v>
      </c>
      <c r="Q1740" s="6">
        <v>17.423257814949881</v>
      </c>
      <c r="R1740" s="4">
        <v>1</v>
      </c>
      <c r="S1740" s="4" t="str" cm="1">
        <f t="array" ref="S1740">_xlfn.IFS(R1740=0,"None",R1740&lt;3,"Low",R1740&lt;6,"Medium",R1740&lt;=10,"High")</f>
        <v>Low</v>
      </c>
      <c r="T1740" s="4" t="str" cm="1">
        <f t="array" ref="T1740">_xlfn.IFS(M1740&lt;=20,"Low",M1740&lt;=50,"Medium",M1740&lt;=90,"High")</f>
        <v>Low</v>
      </c>
      <c r="U1740" s="7">
        <f>Datos_Limpios[[#This Row],[Number of Complaints or Support]]/Datos_Limpios[[#This Row],[Account Length (in months)]]</f>
        <v>1</v>
      </c>
      <c r="V1740" s="4" t="str" cm="1">
        <f t="array" ref="V1740">_xlfn.IFS(H1740&lt;30,"Under 30",H1740&lt;66,"Middle Age",H1740&gt;=66,"Senior")</f>
        <v>Middle Age</v>
      </c>
      <c r="W1740" s="4" t="s">
        <v>47</v>
      </c>
    </row>
    <row r="1741" spans="1:23" x14ac:dyDescent="0.3">
      <c r="A1741" s="4" t="s">
        <v>1856</v>
      </c>
      <c r="B1741" s="4" t="s">
        <v>24</v>
      </c>
      <c r="C1741" s="4">
        <v>63</v>
      </c>
      <c r="D1741" s="4">
        <v>0</v>
      </c>
      <c r="E1741" s="4" t="s">
        <v>31</v>
      </c>
      <c r="F1741" s="4" t="s">
        <v>173</v>
      </c>
      <c r="G1741" s="4" t="s">
        <v>26</v>
      </c>
      <c r="H1741" s="4">
        <v>51</v>
      </c>
      <c r="I1741" s="4" t="s">
        <v>24</v>
      </c>
      <c r="J1741" s="4">
        <v>0</v>
      </c>
      <c r="K1741" s="4" t="s">
        <v>46</v>
      </c>
      <c r="L1741" s="4" t="s">
        <v>35</v>
      </c>
      <c r="M1741" s="4">
        <v>27</v>
      </c>
      <c r="P1741" s="5">
        <v>44693</v>
      </c>
      <c r="Q1741" s="6">
        <v>26.17166805420797</v>
      </c>
      <c r="R1741" s="4">
        <v>10</v>
      </c>
      <c r="S1741" s="4" t="str" cm="1">
        <f t="array" ref="S1741">_xlfn.IFS(R1741=0,"None",R1741&lt;3,"Low",R1741&lt;6,"Medium",R1741&lt;=10,"High")</f>
        <v>High</v>
      </c>
      <c r="T1741" s="4" t="str" cm="1">
        <f t="array" ref="T1741">_xlfn.IFS(M1741&lt;=20,"Low",M1741&lt;=50,"Medium",M1741&lt;=90,"High")</f>
        <v>Medium</v>
      </c>
      <c r="U1741" s="7">
        <f>Datos_Limpios[[#This Row],[Number of Complaints or Support]]/Datos_Limpios[[#This Row],[Account Length (in months)]]</f>
        <v>0.15873015873015872</v>
      </c>
      <c r="V1741" s="4" t="str" cm="1">
        <f t="array" ref="V1741">_xlfn.IFS(H1741&lt;30,"Under 30",H1741&lt;66,"Middle Age",H1741&gt;=66,"Senior")</f>
        <v>Middle Age</v>
      </c>
      <c r="W1741" s="4" t="s">
        <v>43</v>
      </c>
    </row>
    <row r="1742" spans="1:23" x14ac:dyDescent="0.3">
      <c r="A1742" s="4" t="s">
        <v>1857</v>
      </c>
      <c r="B1742" s="4" t="s">
        <v>31</v>
      </c>
      <c r="C1742" s="4">
        <v>2</v>
      </c>
      <c r="D1742" s="4">
        <v>3</v>
      </c>
      <c r="E1742" s="4" t="s">
        <v>31</v>
      </c>
      <c r="F1742" s="4" t="s">
        <v>155</v>
      </c>
      <c r="G1742" s="4" t="s">
        <v>33</v>
      </c>
      <c r="H1742" s="4">
        <v>75</v>
      </c>
      <c r="I1742" s="4" t="s">
        <v>24</v>
      </c>
      <c r="J1742" s="4">
        <v>0</v>
      </c>
      <c r="K1742" s="4" t="s">
        <v>27</v>
      </c>
      <c r="L1742" s="4" t="s">
        <v>35</v>
      </c>
      <c r="M1742" s="4">
        <v>29</v>
      </c>
      <c r="N1742" s="4" t="s">
        <v>75</v>
      </c>
      <c r="O1742" s="4" t="s">
        <v>133</v>
      </c>
      <c r="P1742" s="5">
        <v>44408</v>
      </c>
      <c r="Q1742" s="6">
        <v>30.663767346480299</v>
      </c>
      <c r="R1742" s="4">
        <v>4</v>
      </c>
      <c r="S1742" s="4" t="str" cm="1">
        <f t="array" ref="S1742">_xlfn.IFS(R1742=0,"None",R1742&lt;3,"Low",R1742&lt;6,"Medium",R1742&lt;=10,"High")</f>
        <v>Medium</v>
      </c>
      <c r="T1742" s="4" t="str" cm="1">
        <f t="array" ref="T1742">_xlfn.IFS(M1742&lt;=20,"Low",M1742&lt;=50,"Medium",M1742&lt;=90,"High")</f>
        <v>Medium</v>
      </c>
      <c r="U1742" s="7">
        <f>Datos_Limpios[[#This Row],[Number of Complaints or Support]]/Datos_Limpios[[#This Row],[Account Length (in months)]]</f>
        <v>2</v>
      </c>
      <c r="V1742" s="4" t="str" cm="1">
        <f t="array" ref="V1742">_xlfn.IFS(H1742&lt;30,"Under 30",H1742&lt;66,"Middle Age",H1742&gt;=66,"Senior")</f>
        <v>Senior</v>
      </c>
      <c r="W1742" s="4" t="s">
        <v>40</v>
      </c>
    </row>
    <row r="1743" spans="1:23" x14ac:dyDescent="0.3">
      <c r="A1743" s="4" t="s">
        <v>1858</v>
      </c>
      <c r="B1743" s="4" t="s">
        <v>24</v>
      </c>
      <c r="C1743" s="4">
        <v>69</v>
      </c>
      <c r="D1743" s="4">
        <v>0</v>
      </c>
      <c r="E1743" s="4" t="s">
        <v>31</v>
      </c>
      <c r="F1743" s="4" t="s">
        <v>165</v>
      </c>
      <c r="G1743" s="4" t="s">
        <v>26</v>
      </c>
      <c r="H1743" s="4">
        <v>71</v>
      </c>
      <c r="I1743" s="4" t="s">
        <v>24</v>
      </c>
      <c r="J1743" s="4">
        <v>0</v>
      </c>
      <c r="K1743" s="4" t="s">
        <v>34</v>
      </c>
      <c r="L1743" s="4" t="s">
        <v>28</v>
      </c>
      <c r="M1743" s="4">
        <v>36</v>
      </c>
      <c r="P1743" s="5">
        <v>44659</v>
      </c>
      <c r="Q1743" s="6">
        <v>39.049261868996787</v>
      </c>
      <c r="R1743" s="4">
        <v>1</v>
      </c>
      <c r="S1743" s="4" t="str" cm="1">
        <f t="array" ref="S1743">_xlfn.IFS(R1743=0,"None",R1743&lt;3,"Low",R1743&lt;6,"Medium",R1743&lt;=10,"High")</f>
        <v>Low</v>
      </c>
      <c r="T1743" s="4" t="str" cm="1">
        <f t="array" ref="T1743">_xlfn.IFS(M1743&lt;=20,"Low",M1743&lt;=50,"Medium",M1743&lt;=90,"High")</f>
        <v>Medium</v>
      </c>
      <c r="U1743" s="7">
        <f>Datos_Limpios[[#This Row],[Number of Complaints or Support]]/Datos_Limpios[[#This Row],[Account Length (in months)]]</f>
        <v>1.4492753623188406E-2</v>
      </c>
      <c r="V1743" s="4" t="str" cm="1">
        <f t="array" ref="V1743">_xlfn.IFS(H1743&lt;30,"Under 30",H1743&lt;66,"Middle Age",H1743&gt;=66,"Senior")</f>
        <v>Senior</v>
      </c>
      <c r="W1743" s="4" t="s">
        <v>40</v>
      </c>
    </row>
    <row r="1744" spans="1:23" x14ac:dyDescent="0.3">
      <c r="A1744" s="4" t="s">
        <v>1859</v>
      </c>
      <c r="B1744" s="4" t="s">
        <v>24</v>
      </c>
      <c r="C1744" s="4">
        <v>1</v>
      </c>
      <c r="D1744" s="4">
        <v>2</v>
      </c>
      <c r="E1744" s="4" t="s">
        <v>31</v>
      </c>
      <c r="F1744" s="4" t="s">
        <v>60</v>
      </c>
      <c r="G1744" s="4" t="s">
        <v>33</v>
      </c>
      <c r="H1744" s="4">
        <v>58</v>
      </c>
      <c r="I1744" s="4" t="s">
        <v>24</v>
      </c>
      <c r="J1744" s="4">
        <v>0</v>
      </c>
      <c r="K1744" s="4" t="s">
        <v>27</v>
      </c>
      <c r="L1744" s="4" t="s">
        <v>35</v>
      </c>
      <c r="M1744" s="4">
        <v>41</v>
      </c>
      <c r="P1744" s="5">
        <v>43892</v>
      </c>
      <c r="Q1744" s="6">
        <v>45.572633839650329</v>
      </c>
      <c r="R1744" s="4">
        <v>7</v>
      </c>
      <c r="S1744" s="4" t="str" cm="1">
        <f t="array" ref="S1744">_xlfn.IFS(R1744=0,"None",R1744&lt;3,"Low",R1744&lt;6,"Medium",R1744&lt;=10,"High")</f>
        <v>High</v>
      </c>
      <c r="T1744" s="4" t="str" cm="1">
        <f t="array" ref="T1744">_xlfn.IFS(M1744&lt;=20,"Low",M1744&lt;=50,"Medium",M1744&lt;=90,"High")</f>
        <v>Medium</v>
      </c>
      <c r="U1744" s="7">
        <f>Datos_Limpios[[#This Row],[Number of Complaints or Support]]/Datos_Limpios[[#This Row],[Account Length (in months)]]</f>
        <v>7</v>
      </c>
      <c r="V1744" s="4" t="str" cm="1">
        <f t="array" ref="V1744">_xlfn.IFS(H1744&lt;30,"Under 30",H1744&lt;66,"Middle Age",H1744&gt;=66,"Senior")</f>
        <v>Middle Age</v>
      </c>
      <c r="W1744" s="4" t="s">
        <v>40</v>
      </c>
    </row>
    <row r="1745" spans="1:23" x14ac:dyDescent="0.3">
      <c r="A1745" s="4" t="s">
        <v>1860</v>
      </c>
      <c r="B1745" s="4" t="s">
        <v>24</v>
      </c>
      <c r="C1745" s="4">
        <v>73</v>
      </c>
      <c r="D1745" s="4">
        <v>0</v>
      </c>
      <c r="E1745" s="4" t="s">
        <v>24</v>
      </c>
      <c r="F1745" s="4" t="s">
        <v>72</v>
      </c>
      <c r="G1745" s="4" t="s">
        <v>33</v>
      </c>
      <c r="H1745" s="4">
        <v>47</v>
      </c>
      <c r="I1745" s="4" t="s">
        <v>24</v>
      </c>
      <c r="J1745" s="4">
        <v>0</v>
      </c>
      <c r="K1745" s="4" t="s">
        <v>46</v>
      </c>
      <c r="L1745" s="4" t="s">
        <v>35</v>
      </c>
      <c r="M1745" s="4">
        <v>44</v>
      </c>
      <c r="P1745" s="5">
        <v>44542</v>
      </c>
      <c r="Q1745" s="6">
        <v>51.120211336763923</v>
      </c>
      <c r="R1745" s="4">
        <v>0</v>
      </c>
      <c r="S1745" s="4" t="str" cm="1">
        <f t="array" ref="S1745">_xlfn.IFS(R1745=0,"None",R1745&lt;3,"Low",R1745&lt;6,"Medium",R1745&lt;=10,"High")</f>
        <v>None</v>
      </c>
      <c r="T1745" s="4" t="str" cm="1">
        <f t="array" ref="T1745">_xlfn.IFS(M1745&lt;=20,"Low",M1745&lt;=50,"Medium",M1745&lt;=90,"High")</f>
        <v>Medium</v>
      </c>
      <c r="U1745" s="7">
        <f>Datos_Limpios[[#This Row],[Number of Complaints or Support]]/Datos_Limpios[[#This Row],[Account Length (in months)]]</f>
        <v>0</v>
      </c>
      <c r="V1745" s="4" t="str" cm="1">
        <f t="array" ref="V1745">_xlfn.IFS(H1745&lt;30,"Under 30",H1745&lt;66,"Middle Age",H1745&gt;=66,"Senior")</f>
        <v>Middle Age</v>
      </c>
      <c r="W1745" s="4" t="s">
        <v>29</v>
      </c>
    </row>
    <row r="1746" spans="1:23" x14ac:dyDescent="0.3">
      <c r="A1746" s="4" t="s">
        <v>1861</v>
      </c>
      <c r="B1746" s="4" t="s">
        <v>31</v>
      </c>
      <c r="C1746" s="4">
        <v>4</v>
      </c>
      <c r="D1746" s="4">
        <v>1</v>
      </c>
      <c r="E1746" s="4" t="s">
        <v>24</v>
      </c>
      <c r="F1746" s="4" t="s">
        <v>70</v>
      </c>
      <c r="G1746" s="4" t="s">
        <v>33</v>
      </c>
      <c r="H1746" s="4">
        <v>25</v>
      </c>
      <c r="I1746" s="4" t="s">
        <v>24</v>
      </c>
      <c r="J1746" s="4">
        <v>0</v>
      </c>
      <c r="K1746" s="4" t="s">
        <v>27</v>
      </c>
      <c r="L1746" s="4" t="s">
        <v>35</v>
      </c>
      <c r="M1746" s="4">
        <v>27</v>
      </c>
      <c r="N1746" s="4" t="s">
        <v>66</v>
      </c>
      <c r="O1746" s="4" t="s">
        <v>779</v>
      </c>
      <c r="P1746" s="5">
        <v>45218</v>
      </c>
      <c r="Q1746" s="6">
        <v>30.09864447381209</v>
      </c>
      <c r="R1746" s="4">
        <v>9</v>
      </c>
      <c r="S1746" s="4" t="str" cm="1">
        <f t="array" ref="S1746">_xlfn.IFS(R1746=0,"None",R1746&lt;3,"Low",R1746&lt;6,"Medium",R1746&lt;=10,"High")</f>
        <v>High</v>
      </c>
      <c r="T1746" s="4" t="str" cm="1">
        <f t="array" ref="T1746">_xlfn.IFS(M1746&lt;=20,"Low",M1746&lt;=50,"Medium",M1746&lt;=90,"High")</f>
        <v>Medium</v>
      </c>
      <c r="U1746" s="7">
        <f>Datos_Limpios[[#This Row],[Number of Complaints or Support]]/Datos_Limpios[[#This Row],[Account Length (in months)]]</f>
        <v>2.25</v>
      </c>
      <c r="V1746" s="4" t="str" cm="1">
        <f t="array" ref="V1746">_xlfn.IFS(H1746&lt;30,"Under 30",H1746&lt;66,"Middle Age",H1746&gt;=66,"Senior")</f>
        <v>Under 30</v>
      </c>
      <c r="W1746" s="4" t="s">
        <v>29</v>
      </c>
    </row>
    <row r="1747" spans="1:23" x14ac:dyDescent="0.3">
      <c r="A1747" s="4" t="s">
        <v>1862</v>
      </c>
      <c r="B1747" s="4" t="s">
        <v>24</v>
      </c>
      <c r="C1747" s="4">
        <v>22</v>
      </c>
      <c r="D1747" s="4">
        <v>0</v>
      </c>
      <c r="E1747" s="4" t="s">
        <v>31</v>
      </c>
      <c r="F1747" s="4" t="s">
        <v>106</v>
      </c>
      <c r="G1747" s="4" t="s">
        <v>26</v>
      </c>
      <c r="H1747" s="4">
        <v>22</v>
      </c>
      <c r="I1747" s="4" t="s">
        <v>24</v>
      </c>
      <c r="J1747" s="4">
        <v>0</v>
      </c>
      <c r="K1747" s="4" t="s">
        <v>27</v>
      </c>
      <c r="L1747" s="4" t="s">
        <v>28</v>
      </c>
      <c r="M1747" s="4">
        <v>41</v>
      </c>
      <c r="P1747" s="5">
        <v>45033</v>
      </c>
      <c r="Q1747" s="6">
        <v>37.059204492430041</v>
      </c>
      <c r="R1747" s="4">
        <v>0</v>
      </c>
      <c r="S1747" s="4" t="str" cm="1">
        <f t="array" ref="S1747">_xlfn.IFS(R1747=0,"None",R1747&lt;3,"Low",R1747&lt;6,"Medium",R1747&lt;=10,"High")</f>
        <v>None</v>
      </c>
      <c r="T1747" s="4" t="str" cm="1">
        <f t="array" ref="T1747">_xlfn.IFS(M1747&lt;=20,"Low",M1747&lt;=50,"Medium",M1747&lt;=90,"High")</f>
        <v>Medium</v>
      </c>
      <c r="U1747" s="7">
        <f>Datos_Limpios[[#This Row],[Number of Complaints or Support]]/Datos_Limpios[[#This Row],[Account Length (in months)]]</f>
        <v>0</v>
      </c>
      <c r="V1747" s="4" t="str" cm="1">
        <f t="array" ref="V1747">_xlfn.IFS(H1747&lt;30,"Under 30",H1747&lt;66,"Middle Age",H1747&gt;=66,"Senior")</f>
        <v>Under 30</v>
      </c>
      <c r="W1747" s="4" t="s">
        <v>29</v>
      </c>
    </row>
    <row r="1748" spans="1:23" x14ac:dyDescent="0.3">
      <c r="A1748" s="4" t="s">
        <v>1863</v>
      </c>
      <c r="B1748" s="4" t="s">
        <v>24</v>
      </c>
      <c r="C1748" s="4">
        <v>69</v>
      </c>
      <c r="D1748" s="4">
        <v>0</v>
      </c>
      <c r="E1748" s="4" t="s">
        <v>24</v>
      </c>
      <c r="F1748" s="4" t="s">
        <v>45</v>
      </c>
      <c r="G1748" s="4" t="s">
        <v>33</v>
      </c>
      <c r="H1748" s="4">
        <v>48</v>
      </c>
      <c r="I1748" s="4" t="s">
        <v>31</v>
      </c>
      <c r="J1748" s="4">
        <v>4</v>
      </c>
      <c r="K1748" s="4" t="s">
        <v>46</v>
      </c>
      <c r="L1748" s="4" t="s">
        <v>35</v>
      </c>
      <c r="M1748" s="4">
        <v>10</v>
      </c>
      <c r="P1748" s="5">
        <v>45017</v>
      </c>
      <c r="Q1748" s="6">
        <v>10.130375789468561</v>
      </c>
      <c r="R1748" s="4">
        <v>2</v>
      </c>
      <c r="S1748" s="4" t="str" cm="1">
        <f t="array" ref="S1748">_xlfn.IFS(R1748=0,"None",R1748&lt;3,"Low",R1748&lt;6,"Medium",R1748&lt;=10,"High")</f>
        <v>Low</v>
      </c>
      <c r="T1748" s="4" t="str" cm="1">
        <f t="array" ref="T1748">_xlfn.IFS(M1748&lt;=20,"Low",M1748&lt;=50,"Medium",M1748&lt;=90,"High")</f>
        <v>Low</v>
      </c>
      <c r="U1748" s="7">
        <f>Datos_Limpios[[#This Row],[Number of Complaints or Support]]/Datos_Limpios[[#This Row],[Account Length (in months)]]</f>
        <v>2.8985507246376812E-2</v>
      </c>
      <c r="V1748" s="4" t="str" cm="1">
        <f t="array" ref="V1748">_xlfn.IFS(H1748&lt;30,"Under 30",H1748&lt;66,"Middle Age",H1748&gt;=66,"Senior")</f>
        <v>Middle Age</v>
      </c>
      <c r="W1748" s="4" t="s">
        <v>47</v>
      </c>
    </row>
    <row r="1749" spans="1:23" x14ac:dyDescent="0.3">
      <c r="A1749" s="4" t="s">
        <v>1864</v>
      </c>
      <c r="B1749" s="4" t="s">
        <v>24</v>
      </c>
      <c r="C1749" s="4">
        <v>17</v>
      </c>
      <c r="D1749" s="4">
        <v>0</v>
      </c>
      <c r="E1749" s="4" t="s">
        <v>31</v>
      </c>
      <c r="F1749" s="4" t="s">
        <v>264</v>
      </c>
      <c r="G1749" s="4" t="s">
        <v>33</v>
      </c>
      <c r="H1749" s="4">
        <v>28</v>
      </c>
      <c r="I1749" s="4" t="s">
        <v>24</v>
      </c>
      <c r="J1749" s="4">
        <v>0</v>
      </c>
      <c r="K1749" s="4" t="s">
        <v>27</v>
      </c>
      <c r="L1749" s="4" t="s">
        <v>35</v>
      </c>
      <c r="M1749" s="4">
        <v>27</v>
      </c>
      <c r="P1749" s="5">
        <v>45091</v>
      </c>
      <c r="Q1749" s="6">
        <v>26.07288793438293</v>
      </c>
      <c r="R1749" s="4">
        <v>7</v>
      </c>
      <c r="S1749" s="4" t="str" cm="1">
        <f t="array" ref="S1749">_xlfn.IFS(R1749=0,"None",R1749&lt;3,"Low",R1749&lt;6,"Medium",R1749&lt;=10,"High")</f>
        <v>High</v>
      </c>
      <c r="T1749" s="4" t="str" cm="1">
        <f t="array" ref="T1749">_xlfn.IFS(M1749&lt;=20,"Low",M1749&lt;=50,"Medium",M1749&lt;=90,"High")</f>
        <v>Medium</v>
      </c>
      <c r="U1749" s="7">
        <f>Datos_Limpios[[#This Row],[Number of Complaints or Support]]/Datos_Limpios[[#This Row],[Account Length (in months)]]</f>
        <v>0.41176470588235292</v>
      </c>
      <c r="V1749" s="4" t="str" cm="1">
        <f t="array" ref="V1749">_xlfn.IFS(H1749&lt;30,"Under 30",H1749&lt;66,"Middle Age",H1749&gt;=66,"Senior")</f>
        <v>Under 30</v>
      </c>
      <c r="W1749" s="4" t="s">
        <v>47</v>
      </c>
    </row>
    <row r="1750" spans="1:23" x14ac:dyDescent="0.3">
      <c r="A1750" s="4" t="s">
        <v>1865</v>
      </c>
      <c r="B1750" s="4" t="s">
        <v>24</v>
      </c>
      <c r="C1750" s="4">
        <v>65</v>
      </c>
      <c r="D1750" s="4">
        <v>0</v>
      </c>
      <c r="E1750" s="4" t="s">
        <v>24</v>
      </c>
      <c r="F1750" s="4" t="s">
        <v>60</v>
      </c>
      <c r="G1750" s="4" t="s">
        <v>33</v>
      </c>
      <c r="H1750" s="4">
        <v>28</v>
      </c>
      <c r="I1750" s="4" t="s">
        <v>31</v>
      </c>
      <c r="J1750" s="4">
        <v>3</v>
      </c>
      <c r="K1750" s="4" t="s">
        <v>46</v>
      </c>
      <c r="L1750" s="4" t="s">
        <v>35</v>
      </c>
      <c r="M1750" s="4">
        <v>10</v>
      </c>
      <c r="P1750" s="5">
        <v>44920</v>
      </c>
      <c r="Q1750" s="6">
        <v>9.3798982122842354</v>
      </c>
      <c r="R1750" s="4">
        <v>3</v>
      </c>
      <c r="S1750" s="4" t="str" cm="1">
        <f t="array" ref="S1750">_xlfn.IFS(R1750=0,"None",R1750&lt;3,"Low",R1750&lt;6,"Medium",R1750&lt;=10,"High")</f>
        <v>Medium</v>
      </c>
      <c r="T1750" s="4" t="str" cm="1">
        <f t="array" ref="T1750">_xlfn.IFS(M1750&lt;=20,"Low",M1750&lt;=50,"Medium",M1750&lt;=90,"High")</f>
        <v>Low</v>
      </c>
      <c r="U1750" s="7">
        <f>Datos_Limpios[[#This Row],[Number of Complaints or Support]]/Datos_Limpios[[#This Row],[Account Length (in months)]]</f>
        <v>4.6153846153846156E-2</v>
      </c>
      <c r="V1750" s="4" t="str" cm="1">
        <f t="array" ref="V1750">_xlfn.IFS(H1750&lt;30,"Under 30",H1750&lt;66,"Middle Age",H1750&gt;=66,"Senior")</f>
        <v>Under 30</v>
      </c>
      <c r="W1750" s="4" t="s">
        <v>40</v>
      </c>
    </row>
    <row r="1751" spans="1:23" x14ac:dyDescent="0.3">
      <c r="A1751" s="4" t="s">
        <v>1866</v>
      </c>
      <c r="B1751" s="4" t="s">
        <v>24</v>
      </c>
      <c r="C1751" s="4">
        <v>30</v>
      </c>
      <c r="D1751" s="4">
        <v>1</v>
      </c>
      <c r="E1751" s="4" t="s">
        <v>24</v>
      </c>
      <c r="F1751" s="4" t="s">
        <v>25</v>
      </c>
      <c r="G1751" s="4" t="s">
        <v>26</v>
      </c>
      <c r="H1751" s="4">
        <v>34</v>
      </c>
      <c r="I1751" s="4" t="s">
        <v>24</v>
      </c>
      <c r="J1751" s="4">
        <v>0</v>
      </c>
      <c r="K1751" s="4" t="s">
        <v>46</v>
      </c>
      <c r="L1751" s="4" t="s">
        <v>28</v>
      </c>
      <c r="M1751" s="4">
        <v>12</v>
      </c>
      <c r="P1751" s="5">
        <v>45141</v>
      </c>
      <c r="Q1751" s="6">
        <v>9.8127805573692655</v>
      </c>
      <c r="R1751" s="4">
        <v>0</v>
      </c>
      <c r="S1751" s="4" t="str" cm="1">
        <f t="array" ref="S1751">_xlfn.IFS(R1751=0,"None",R1751&lt;3,"Low",R1751&lt;6,"Medium",R1751&lt;=10,"High")</f>
        <v>None</v>
      </c>
      <c r="T1751" s="4" t="str" cm="1">
        <f t="array" ref="T1751">_xlfn.IFS(M1751&lt;=20,"Low",M1751&lt;=50,"Medium",M1751&lt;=90,"High")</f>
        <v>Low</v>
      </c>
      <c r="U1751" s="7">
        <f>Datos_Limpios[[#This Row],[Number of Complaints or Support]]/Datos_Limpios[[#This Row],[Account Length (in months)]]</f>
        <v>0</v>
      </c>
      <c r="V1751" s="4" t="str" cm="1">
        <f t="array" ref="V1751">_xlfn.IFS(H1751&lt;30,"Under 30",H1751&lt;66,"Middle Age",H1751&gt;=66,"Senior")</f>
        <v>Middle Age</v>
      </c>
      <c r="W1751" s="4" t="s">
        <v>29</v>
      </c>
    </row>
    <row r="1752" spans="1:23" x14ac:dyDescent="0.3">
      <c r="A1752" s="4" t="s">
        <v>1867</v>
      </c>
      <c r="B1752" s="4" t="s">
        <v>31</v>
      </c>
      <c r="C1752" s="4">
        <v>11</v>
      </c>
      <c r="D1752" s="4">
        <v>5</v>
      </c>
      <c r="E1752" s="4" t="s">
        <v>31</v>
      </c>
      <c r="F1752" s="4" t="s">
        <v>159</v>
      </c>
      <c r="G1752" s="4" t="s">
        <v>26</v>
      </c>
      <c r="H1752" s="4">
        <v>28</v>
      </c>
      <c r="I1752" s="4" t="s">
        <v>24</v>
      </c>
      <c r="J1752" s="4">
        <v>0</v>
      </c>
      <c r="K1752" s="4" t="s">
        <v>27</v>
      </c>
      <c r="L1752" s="4" t="s">
        <v>35</v>
      </c>
      <c r="M1752" s="4">
        <v>35</v>
      </c>
      <c r="N1752" s="4" t="s">
        <v>38</v>
      </c>
      <c r="O1752" s="4" t="s">
        <v>125</v>
      </c>
      <c r="P1752" s="5">
        <v>44641</v>
      </c>
      <c r="Q1752" s="6">
        <v>29.22656202512815</v>
      </c>
      <c r="R1752" s="4">
        <v>8</v>
      </c>
      <c r="S1752" s="4" t="str" cm="1">
        <f t="array" ref="S1752">_xlfn.IFS(R1752=0,"None",R1752&lt;3,"Low",R1752&lt;6,"Medium",R1752&lt;=10,"High")</f>
        <v>High</v>
      </c>
      <c r="T1752" s="4" t="str" cm="1">
        <f t="array" ref="T1752">_xlfn.IFS(M1752&lt;=20,"Low",M1752&lt;=50,"Medium",M1752&lt;=90,"High")</f>
        <v>Medium</v>
      </c>
      <c r="U1752" s="7">
        <f>Datos_Limpios[[#This Row],[Number of Complaints or Support]]/Datos_Limpios[[#This Row],[Account Length (in months)]]</f>
        <v>0.72727272727272729</v>
      </c>
      <c r="V1752" s="4" t="str" cm="1">
        <f t="array" ref="V1752">_xlfn.IFS(H1752&lt;30,"Under 30",H1752&lt;66,"Middle Age",H1752&gt;=66,"Senior")</f>
        <v>Under 30</v>
      </c>
      <c r="W1752" s="4" t="s">
        <v>29</v>
      </c>
    </row>
    <row r="1753" spans="1:23" x14ac:dyDescent="0.3">
      <c r="A1753" s="4" t="s">
        <v>1868</v>
      </c>
      <c r="B1753" s="4" t="s">
        <v>31</v>
      </c>
      <c r="C1753" s="4">
        <v>1</v>
      </c>
      <c r="D1753" s="4">
        <v>1</v>
      </c>
      <c r="E1753" s="4" t="s">
        <v>31</v>
      </c>
      <c r="F1753" s="4" t="s">
        <v>70</v>
      </c>
      <c r="G1753" s="4" t="s">
        <v>26</v>
      </c>
      <c r="H1753" s="4">
        <v>29</v>
      </c>
      <c r="I1753" s="4" t="s">
        <v>24</v>
      </c>
      <c r="J1753" s="4">
        <v>0</v>
      </c>
      <c r="K1753" s="4" t="s">
        <v>27</v>
      </c>
      <c r="L1753" s="4" t="s">
        <v>35</v>
      </c>
      <c r="M1753" s="4">
        <v>27</v>
      </c>
      <c r="N1753" s="4" t="s">
        <v>38</v>
      </c>
      <c r="O1753" s="4" t="s">
        <v>125</v>
      </c>
      <c r="P1753" s="5">
        <v>44635</v>
      </c>
      <c r="Q1753" s="6">
        <v>23.598270649861391</v>
      </c>
      <c r="R1753" s="4">
        <v>4</v>
      </c>
      <c r="S1753" s="4" t="str" cm="1">
        <f t="array" ref="S1753">_xlfn.IFS(R1753=0,"None",R1753&lt;3,"Low",R1753&lt;6,"Medium",R1753&lt;=10,"High")</f>
        <v>Medium</v>
      </c>
      <c r="T1753" s="4" t="str" cm="1">
        <f t="array" ref="T1753">_xlfn.IFS(M1753&lt;=20,"Low",M1753&lt;=50,"Medium",M1753&lt;=90,"High")</f>
        <v>Medium</v>
      </c>
      <c r="U1753" s="7">
        <f>Datos_Limpios[[#This Row],[Number of Complaints or Support]]/Datos_Limpios[[#This Row],[Account Length (in months)]]</f>
        <v>4</v>
      </c>
      <c r="V1753" s="4" t="str" cm="1">
        <f t="array" ref="V1753">_xlfn.IFS(H1753&lt;30,"Under 30",H1753&lt;66,"Middle Age",H1753&gt;=66,"Senior")</f>
        <v>Under 30</v>
      </c>
      <c r="W1753" s="4" t="s">
        <v>29</v>
      </c>
    </row>
    <row r="1754" spans="1:23" x14ac:dyDescent="0.3">
      <c r="A1754" s="4" t="s">
        <v>1869</v>
      </c>
      <c r="B1754" s="4" t="s">
        <v>24</v>
      </c>
      <c r="C1754" s="4">
        <v>52</v>
      </c>
      <c r="D1754" s="4">
        <v>1</v>
      </c>
      <c r="E1754" s="4" t="s">
        <v>24</v>
      </c>
      <c r="F1754" s="4" t="s">
        <v>219</v>
      </c>
      <c r="G1754" s="4" t="s">
        <v>33</v>
      </c>
      <c r="H1754" s="4">
        <v>65</v>
      </c>
      <c r="I1754" s="4" t="s">
        <v>31</v>
      </c>
      <c r="J1754" s="4">
        <v>6</v>
      </c>
      <c r="K1754" s="4" t="s">
        <v>46</v>
      </c>
      <c r="L1754" s="4" t="s">
        <v>115</v>
      </c>
      <c r="M1754" s="4">
        <v>9</v>
      </c>
      <c r="P1754" s="5">
        <v>44644</v>
      </c>
      <c r="Q1754" s="6">
        <v>7.6484152830900376</v>
      </c>
      <c r="R1754" s="4">
        <v>7</v>
      </c>
      <c r="S1754" s="4" t="str" cm="1">
        <f t="array" ref="S1754">_xlfn.IFS(R1754=0,"None",R1754&lt;3,"Low",R1754&lt;6,"Medium",R1754&lt;=10,"High")</f>
        <v>High</v>
      </c>
      <c r="T1754" s="4" t="str" cm="1">
        <f t="array" ref="T1754">_xlfn.IFS(M1754&lt;=20,"Low",M1754&lt;=50,"Medium",M1754&lt;=90,"High")</f>
        <v>Low</v>
      </c>
      <c r="U1754" s="7">
        <f>Datos_Limpios[[#This Row],[Number of Complaints or Support]]/Datos_Limpios[[#This Row],[Account Length (in months)]]</f>
        <v>0.13461538461538461</v>
      </c>
      <c r="V1754" s="4" t="str" cm="1">
        <f t="array" ref="V1754">_xlfn.IFS(H1754&lt;30,"Under 30",H1754&lt;66,"Middle Age",H1754&gt;=66,"Senior")</f>
        <v>Middle Age</v>
      </c>
      <c r="W1754" s="4" t="s">
        <v>43</v>
      </c>
    </row>
    <row r="1755" spans="1:23" x14ac:dyDescent="0.3">
      <c r="A1755" s="4" t="s">
        <v>1870</v>
      </c>
      <c r="B1755" s="4" t="s">
        <v>24</v>
      </c>
      <c r="C1755" s="4">
        <v>60</v>
      </c>
      <c r="D1755" s="4">
        <v>0</v>
      </c>
      <c r="E1755" s="4" t="s">
        <v>31</v>
      </c>
      <c r="F1755" s="4" t="s">
        <v>129</v>
      </c>
      <c r="G1755" s="4" t="s">
        <v>26</v>
      </c>
      <c r="H1755" s="4">
        <v>61</v>
      </c>
      <c r="I1755" s="4" t="s">
        <v>24</v>
      </c>
      <c r="J1755" s="4">
        <v>0</v>
      </c>
      <c r="K1755" s="4" t="s">
        <v>46</v>
      </c>
      <c r="L1755" s="4" t="s">
        <v>28</v>
      </c>
      <c r="M1755" s="4">
        <v>56</v>
      </c>
      <c r="P1755" s="5">
        <v>43978</v>
      </c>
      <c r="Q1755" s="6">
        <v>60.772930928127678</v>
      </c>
      <c r="R1755" s="4">
        <v>8</v>
      </c>
      <c r="S1755" s="4" t="str" cm="1">
        <f t="array" ref="S1755">_xlfn.IFS(R1755=0,"None",R1755&lt;3,"Low",R1755&lt;6,"Medium",R1755&lt;=10,"High")</f>
        <v>High</v>
      </c>
      <c r="T1755" s="4" t="str" cm="1">
        <f t="array" ref="T1755">_xlfn.IFS(M1755&lt;=20,"Low",M1755&lt;=50,"Medium",M1755&lt;=90,"High")</f>
        <v>High</v>
      </c>
      <c r="U1755" s="7">
        <f>Datos_Limpios[[#This Row],[Number of Complaints or Support]]/Datos_Limpios[[#This Row],[Account Length (in months)]]</f>
        <v>0.13333333333333333</v>
      </c>
      <c r="V1755" s="4" t="str" cm="1">
        <f t="array" ref="V1755">_xlfn.IFS(H1755&lt;30,"Under 30",H1755&lt;66,"Middle Age",H1755&gt;=66,"Senior")</f>
        <v>Middle Age</v>
      </c>
      <c r="W1755" s="4" t="s">
        <v>29</v>
      </c>
    </row>
    <row r="1756" spans="1:23" x14ac:dyDescent="0.3">
      <c r="A1756" s="4" t="s">
        <v>1871</v>
      </c>
      <c r="B1756" s="4" t="s">
        <v>24</v>
      </c>
      <c r="C1756" s="4">
        <v>11</v>
      </c>
      <c r="D1756" s="4">
        <v>0</v>
      </c>
      <c r="E1756" s="4" t="s">
        <v>24</v>
      </c>
      <c r="F1756" s="4" t="s">
        <v>147</v>
      </c>
      <c r="G1756" s="4" t="s">
        <v>33</v>
      </c>
      <c r="H1756" s="4">
        <v>51</v>
      </c>
      <c r="I1756" s="4" t="s">
        <v>31</v>
      </c>
      <c r="J1756" s="4">
        <v>6</v>
      </c>
      <c r="K1756" s="4" t="s">
        <v>46</v>
      </c>
      <c r="L1756" s="4" t="s">
        <v>28</v>
      </c>
      <c r="M1756" s="4">
        <v>7</v>
      </c>
      <c r="P1756" s="5">
        <v>44170</v>
      </c>
      <c r="Q1756" s="6">
        <v>7.3110690303740959</v>
      </c>
      <c r="R1756" s="4">
        <v>10</v>
      </c>
      <c r="S1756" s="4" t="str" cm="1">
        <f t="array" ref="S1756">_xlfn.IFS(R1756=0,"None",R1756&lt;3,"Low",R1756&lt;6,"Medium",R1756&lt;=10,"High")</f>
        <v>High</v>
      </c>
      <c r="T1756" s="4" t="str" cm="1">
        <f t="array" ref="T1756">_xlfn.IFS(M1756&lt;=20,"Low",M1756&lt;=50,"Medium",M1756&lt;=90,"High")</f>
        <v>Low</v>
      </c>
      <c r="U1756" s="7">
        <f>Datos_Limpios[[#This Row],[Number of Complaints or Support]]/Datos_Limpios[[#This Row],[Account Length (in months)]]</f>
        <v>0.90909090909090906</v>
      </c>
      <c r="V1756" s="4" t="str" cm="1">
        <f t="array" ref="V1756">_xlfn.IFS(H1756&lt;30,"Under 30",H1756&lt;66,"Middle Age",H1756&gt;=66,"Senior")</f>
        <v>Middle Age</v>
      </c>
      <c r="W1756" s="4" t="s">
        <v>43</v>
      </c>
    </row>
    <row r="1757" spans="1:23" x14ac:dyDescent="0.3">
      <c r="A1757" s="4" t="s">
        <v>1872</v>
      </c>
      <c r="B1757" s="4" t="s">
        <v>24</v>
      </c>
      <c r="C1757" s="4">
        <v>60</v>
      </c>
      <c r="D1757" s="4">
        <v>0</v>
      </c>
      <c r="E1757" s="4" t="s">
        <v>31</v>
      </c>
      <c r="F1757" s="4" t="s">
        <v>157</v>
      </c>
      <c r="G1757" s="4" t="s">
        <v>33</v>
      </c>
      <c r="H1757" s="4">
        <v>56</v>
      </c>
      <c r="I1757" s="4" t="s">
        <v>24</v>
      </c>
      <c r="J1757" s="4">
        <v>0</v>
      </c>
      <c r="K1757" s="4" t="s">
        <v>27</v>
      </c>
      <c r="L1757" s="4" t="s">
        <v>35</v>
      </c>
      <c r="M1757" s="4">
        <v>28</v>
      </c>
      <c r="P1757" s="5">
        <v>44152</v>
      </c>
      <c r="Q1757" s="6">
        <v>23.669369061825591</v>
      </c>
      <c r="R1757" s="4">
        <v>10</v>
      </c>
      <c r="S1757" s="4" t="str" cm="1">
        <f t="array" ref="S1757">_xlfn.IFS(R1757=0,"None",R1757&lt;3,"Low",R1757&lt;6,"Medium",R1757&lt;=10,"High")</f>
        <v>High</v>
      </c>
      <c r="T1757" s="4" t="str" cm="1">
        <f t="array" ref="T1757">_xlfn.IFS(M1757&lt;=20,"Low",M1757&lt;=50,"Medium",M1757&lt;=90,"High")</f>
        <v>Medium</v>
      </c>
      <c r="U1757" s="7">
        <f>Datos_Limpios[[#This Row],[Number of Complaints or Support]]/Datos_Limpios[[#This Row],[Account Length (in months)]]</f>
        <v>0.16666666666666666</v>
      </c>
      <c r="V1757" s="4" t="str" cm="1">
        <f t="array" ref="V1757">_xlfn.IFS(H1757&lt;30,"Under 30",H1757&lt;66,"Middle Age",H1757&gt;=66,"Senior")</f>
        <v>Middle Age</v>
      </c>
      <c r="W1757" s="4" t="s">
        <v>47</v>
      </c>
    </row>
    <row r="1758" spans="1:23" x14ac:dyDescent="0.3">
      <c r="A1758" s="4" t="s">
        <v>1873</v>
      </c>
      <c r="B1758" s="4" t="s">
        <v>31</v>
      </c>
      <c r="C1758" s="4">
        <v>1</v>
      </c>
      <c r="D1758" s="4">
        <v>1</v>
      </c>
      <c r="E1758" s="4" t="s">
        <v>31</v>
      </c>
      <c r="F1758" s="4" t="s">
        <v>42</v>
      </c>
      <c r="G1758" s="4" t="s">
        <v>26</v>
      </c>
      <c r="H1758" s="4">
        <v>42</v>
      </c>
      <c r="I1758" s="4" t="s">
        <v>24</v>
      </c>
      <c r="J1758" s="4">
        <v>0</v>
      </c>
      <c r="K1758" s="4" t="s">
        <v>27</v>
      </c>
      <c r="L1758" s="4" t="s">
        <v>35</v>
      </c>
      <c r="M1758" s="4">
        <v>29</v>
      </c>
      <c r="N1758" s="4" t="s">
        <v>107</v>
      </c>
      <c r="O1758" s="4" t="s">
        <v>436</v>
      </c>
      <c r="P1758" s="5">
        <v>44409</v>
      </c>
      <c r="Q1758" s="6">
        <v>24.062280579067689</v>
      </c>
      <c r="R1758" s="4">
        <v>7</v>
      </c>
      <c r="S1758" s="4" t="str" cm="1">
        <f t="array" ref="S1758">_xlfn.IFS(R1758=0,"None",R1758&lt;3,"Low",R1758&lt;6,"Medium",R1758&lt;=10,"High")</f>
        <v>High</v>
      </c>
      <c r="T1758" s="4" t="str" cm="1">
        <f t="array" ref="T1758">_xlfn.IFS(M1758&lt;=20,"Low",M1758&lt;=50,"Medium",M1758&lt;=90,"High")</f>
        <v>Medium</v>
      </c>
      <c r="U1758" s="7">
        <f>Datos_Limpios[[#This Row],[Number of Complaints or Support]]/Datos_Limpios[[#This Row],[Account Length (in months)]]</f>
        <v>7</v>
      </c>
      <c r="V1758" s="4" t="str" cm="1">
        <f t="array" ref="V1758">_xlfn.IFS(H1758&lt;30,"Under 30",H1758&lt;66,"Middle Age",H1758&gt;=66,"Senior")</f>
        <v>Middle Age</v>
      </c>
      <c r="W1758" s="4" t="s">
        <v>43</v>
      </c>
    </row>
    <row r="1759" spans="1:23" x14ac:dyDescent="0.3">
      <c r="A1759" s="4" t="s">
        <v>1874</v>
      </c>
      <c r="B1759" s="4" t="s">
        <v>24</v>
      </c>
      <c r="C1759" s="4">
        <v>24</v>
      </c>
      <c r="D1759" s="4">
        <v>0</v>
      </c>
      <c r="E1759" s="4" t="s">
        <v>24</v>
      </c>
      <c r="F1759" s="4" t="s">
        <v>209</v>
      </c>
      <c r="G1759" s="4" t="s">
        <v>33</v>
      </c>
      <c r="H1759" s="4">
        <v>29</v>
      </c>
      <c r="I1759" s="4" t="s">
        <v>24</v>
      </c>
      <c r="J1759" s="4">
        <v>0</v>
      </c>
      <c r="K1759" s="4" t="s">
        <v>46</v>
      </c>
      <c r="L1759" s="4" t="s">
        <v>28</v>
      </c>
      <c r="M1759" s="4">
        <v>10</v>
      </c>
      <c r="P1759" s="5">
        <v>45059</v>
      </c>
      <c r="Q1759" s="6">
        <v>9.2597196901221768</v>
      </c>
      <c r="R1759" s="4">
        <v>8</v>
      </c>
      <c r="S1759" s="4" t="str" cm="1">
        <f t="array" ref="S1759">_xlfn.IFS(R1759=0,"None",R1759&lt;3,"Low",R1759&lt;6,"Medium",R1759&lt;=10,"High")</f>
        <v>High</v>
      </c>
      <c r="T1759" s="4" t="str" cm="1">
        <f t="array" ref="T1759">_xlfn.IFS(M1759&lt;=20,"Low",M1759&lt;=50,"Medium",M1759&lt;=90,"High")</f>
        <v>Low</v>
      </c>
      <c r="U1759" s="7">
        <f>Datos_Limpios[[#This Row],[Number of Complaints or Support]]/Datos_Limpios[[#This Row],[Account Length (in months)]]</f>
        <v>0.33333333333333331</v>
      </c>
      <c r="V1759" s="4" t="str" cm="1">
        <f t="array" ref="V1759">_xlfn.IFS(H1759&lt;30,"Under 30",H1759&lt;66,"Middle Age",H1759&gt;=66,"Senior")</f>
        <v>Under 30</v>
      </c>
      <c r="W1759" s="4" t="s">
        <v>40</v>
      </c>
    </row>
    <row r="1760" spans="1:23" x14ac:dyDescent="0.3">
      <c r="A1760" s="4" t="s">
        <v>1875</v>
      </c>
      <c r="B1760" s="4" t="s">
        <v>24</v>
      </c>
      <c r="C1760" s="4">
        <v>20</v>
      </c>
      <c r="D1760" s="4">
        <v>2</v>
      </c>
      <c r="E1760" s="4" t="s">
        <v>24</v>
      </c>
      <c r="F1760" s="4" t="s">
        <v>98</v>
      </c>
      <c r="G1760" s="4" t="s">
        <v>26</v>
      </c>
      <c r="H1760" s="4">
        <v>50</v>
      </c>
      <c r="I1760" s="4" t="s">
        <v>31</v>
      </c>
      <c r="J1760" s="4">
        <v>6</v>
      </c>
      <c r="K1760" s="4" t="s">
        <v>27</v>
      </c>
      <c r="L1760" s="4" t="s">
        <v>35</v>
      </c>
      <c r="M1760" s="4">
        <v>9</v>
      </c>
      <c r="P1760" s="5">
        <v>43894</v>
      </c>
      <c r="Q1760" s="6">
        <v>10.552590331814921</v>
      </c>
      <c r="R1760" s="4">
        <v>0</v>
      </c>
      <c r="S1760" s="4" t="str" cm="1">
        <f t="array" ref="S1760">_xlfn.IFS(R1760=0,"None",R1760&lt;3,"Low",R1760&lt;6,"Medium",R1760&lt;=10,"High")</f>
        <v>None</v>
      </c>
      <c r="T1760" s="4" t="str" cm="1">
        <f t="array" ref="T1760">_xlfn.IFS(M1760&lt;=20,"Low",M1760&lt;=50,"Medium",M1760&lt;=90,"High")</f>
        <v>Low</v>
      </c>
      <c r="U1760" s="7">
        <f>Datos_Limpios[[#This Row],[Number of Complaints or Support]]/Datos_Limpios[[#This Row],[Account Length (in months)]]</f>
        <v>0</v>
      </c>
      <c r="V1760" s="4" t="str" cm="1">
        <f t="array" ref="V1760">_xlfn.IFS(H1760&lt;30,"Under 30",H1760&lt;66,"Middle Age",H1760&gt;=66,"Senior")</f>
        <v>Middle Age</v>
      </c>
      <c r="W1760" s="4" t="s">
        <v>29</v>
      </c>
    </row>
    <row r="1761" spans="1:23" x14ac:dyDescent="0.3">
      <c r="A1761" s="4" t="s">
        <v>1876</v>
      </c>
      <c r="B1761" s="4" t="s">
        <v>24</v>
      </c>
      <c r="C1761" s="4">
        <v>19</v>
      </c>
      <c r="D1761" s="4">
        <v>0</v>
      </c>
      <c r="E1761" s="4" t="s">
        <v>31</v>
      </c>
      <c r="F1761" s="4" t="s">
        <v>196</v>
      </c>
      <c r="G1761" s="4" t="s">
        <v>33</v>
      </c>
      <c r="H1761" s="4">
        <v>57</v>
      </c>
      <c r="I1761" s="4" t="s">
        <v>24</v>
      </c>
      <c r="J1761" s="4">
        <v>0</v>
      </c>
      <c r="K1761" s="4" t="s">
        <v>27</v>
      </c>
      <c r="L1761" s="4" t="s">
        <v>35</v>
      </c>
      <c r="M1761" s="4">
        <v>25</v>
      </c>
      <c r="P1761" s="5">
        <v>44393</v>
      </c>
      <c r="Q1761" s="6">
        <v>27.3563400589195</v>
      </c>
      <c r="R1761" s="4">
        <v>9</v>
      </c>
      <c r="S1761" s="4" t="str" cm="1">
        <f t="array" ref="S1761">_xlfn.IFS(R1761=0,"None",R1761&lt;3,"Low",R1761&lt;6,"Medium",R1761&lt;=10,"High")</f>
        <v>High</v>
      </c>
      <c r="T1761" s="4" t="str" cm="1">
        <f t="array" ref="T1761">_xlfn.IFS(M1761&lt;=20,"Low",M1761&lt;=50,"Medium",M1761&lt;=90,"High")</f>
        <v>Medium</v>
      </c>
      <c r="U1761" s="7">
        <f>Datos_Limpios[[#This Row],[Number of Complaints or Support]]/Datos_Limpios[[#This Row],[Account Length (in months)]]</f>
        <v>0.47368421052631576</v>
      </c>
      <c r="V1761" s="4" t="str" cm="1">
        <f t="array" ref="V1761">_xlfn.IFS(H1761&lt;30,"Under 30",H1761&lt;66,"Middle Age",H1761&gt;=66,"Senior")</f>
        <v>Middle Age</v>
      </c>
      <c r="W1761" s="4" t="s">
        <v>47</v>
      </c>
    </row>
    <row r="1762" spans="1:23" x14ac:dyDescent="0.3">
      <c r="A1762" s="4" t="s">
        <v>1877</v>
      </c>
      <c r="B1762" s="4" t="s">
        <v>24</v>
      </c>
      <c r="C1762" s="4">
        <v>68</v>
      </c>
      <c r="D1762" s="4">
        <v>0</v>
      </c>
      <c r="E1762" s="4" t="s">
        <v>31</v>
      </c>
      <c r="F1762" s="4" t="s">
        <v>98</v>
      </c>
      <c r="G1762" s="4" t="s">
        <v>26</v>
      </c>
      <c r="H1762" s="4">
        <v>42</v>
      </c>
      <c r="I1762" s="4" t="s">
        <v>24</v>
      </c>
      <c r="J1762" s="4">
        <v>0</v>
      </c>
      <c r="K1762" s="4" t="s">
        <v>34</v>
      </c>
      <c r="L1762" s="4" t="s">
        <v>35</v>
      </c>
      <c r="M1762" s="4">
        <v>33</v>
      </c>
      <c r="P1762" s="5">
        <v>44817</v>
      </c>
      <c r="Q1762" s="6">
        <v>33.891594489218363</v>
      </c>
      <c r="R1762" s="4">
        <v>5</v>
      </c>
      <c r="S1762" s="4" t="str" cm="1">
        <f t="array" ref="S1762">_xlfn.IFS(R1762=0,"None",R1762&lt;3,"Low",R1762&lt;6,"Medium",R1762&lt;=10,"High")</f>
        <v>Medium</v>
      </c>
      <c r="T1762" s="4" t="str" cm="1">
        <f t="array" ref="T1762">_xlfn.IFS(M1762&lt;=20,"Low",M1762&lt;=50,"Medium",M1762&lt;=90,"High")</f>
        <v>Medium</v>
      </c>
      <c r="U1762" s="7">
        <f>Datos_Limpios[[#This Row],[Number of Complaints or Support]]/Datos_Limpios[[#This Row],[Account Length (in months)]]</f>
        <v>7.3529411764705885E-2</v>
      </c>
      <c r="V1762" s="4" t="str" cm="1">
        <f t="array" ref="V1762">_xlfn.IFS(H1762&lt;30,"Under 30",H1762&lt;66,"Middle Age",H1762&gt;=66,"Senior")</f>
        <v>Middle Age</v>
      </c>
      <c r="W1762" s="4" t="s">
        <v>29</v>
      </c>
    </row>
    <row r="1763" spans="1:23" x14ac:dyDescent="0.3">
      <c r="A1763" s="4" t="s">
        <v>1878</v>
      </c>
      <c r="B1763" s="4" t="s">
        <v>24</v>
      </c>
      <c r="C1763" s="4">
        <v>62</v>
      </c>
      <c r="D1763" s="4">
        <v>0</v>
      </c>
      <c r="E1763" s="4" t="s">
        <v>24</v>
      </c>
      <c r="F1763" s="4" t="s">
        <v>155</v>
      </c>
      <c r="G1763" s="4" t="s">
        <v>26</v>
      </c>
      <c r="H1763" s="4">
        <v>29</v>
      </c>
      <c r="I1763" s="4" t="s">
        <v>24</v>
      </c>
      <c r="J1763" s="4">
        <v>0</v>
      </c>
      <c r="K1763" s="4" t="s">
        <v>34</v>
      </c>
      <c r="L1763" s="4" t="s">
        <v>28</v>
      </c>
      <c r="M1763" s="4">
        <v>11</v>
      </c>
      <c r="P1763" s="5">
        <v>44893</v>
      </c>
      <c r="Q1763" s="6">
        <v>12.74537307089771</v>
      </c>
      <c r="R1763" s="4">
        <v>8</v>
      </c>
      <c r="S1763" s="4" t="str" cm="1">
        <f t="array" ref="S1763">_xlfn.IFS(R1763=0,"None",R1763&lt;3,"Low",R1763&lt;6,"Medium",R1763&lt;=10,"High")</f>
        <v>High</v>
      </c>
      <c r="T1763" s="4" t="str" cm="1">
        <f t="array" ref="T1763">_xlfn.IFS(M1763&lt;=20,"Low",M1763&lt;=50,"Medium",M1763&lt;=90,"High")</f>
        <v>Low</v>
      </c>
      <c r="U1763" s="7">
        <f>Datos_Limpios[[#This Row],[Number of Complaints or Support]]/Datos_Limpios[[#This Row],[Account Length (in months)]]</f>
        <v>0.12903225806451613</v>
      </c>
      <c r="V1763" s="4" t="str" cm="1">
        <f t="array" ref="V1763">_xlfn.IFS(H1763&lt;30,"Under 30",H1763&lt;66,"Middle Age",H1763&gt;=66,"Senior")</f>
        <v>Under 30</v>
      </c>
      <c r="W1763" s="4" t="s">
        <v>40</v>
      </c>
    </row>
    <row r="1764" spans="1:23" x14ac:dyDescent="0.3">
      <c r="A1764" s="4" t="s">
        <v>1879</v>
      </c>
      <c r="B1764" s="4" t="s">
        <v>24</v>
      </c>
      <c r="C1764" s="4">
        <v>34</v>
      </c>
      <c r="D1764" s="4">
        <v>0</v>
      </c>
      <c r="E1764" s="4" t="s">
        <v>24</v>
      </c>
      <c r="F1764" s="4" t="s">
        <v>95</v>
      </c>
      <c r="G1764" s="4" t="s">
        <v>33</v>
      </c>
      <c r="H1764" s="4">
        <v>47</v>
      </c>
      <c r="I1764" s="4" t="s">
        <v>24</v>
      </c>
      <c r="J1764" s="4">
        <v>0</v>
      </c>
      <c r="K1764" s="4" t="s">
        <v>46</v>
      </c>
      <c r="L1764" s="4" t="s">
        <v>28</v>
      </c>
      <c r="M1764" s="4">
        <v>9</v>
      </c>
      <c r="P1764" s="5">
        <v>44465</v>
      </c>
      <c r="Q1764" s="6">
        <v>8.0072025567741374</v>
      </c>
      <c r="R1764" s="4">
        <v>1</v>
      </c>
      <c r="S1764" s="4" t="str" cm="1">
        <f t="array" ref="S1764">_xlfn.IFS(R1764=0,"None",R1764&lt;3,"Low",R1764&lt;6,"Medium",R1764&lt;=10,"High")</f>
        <v>Low</v>
      </c>
      <c r="T1764" s="4" t="str" cm="1">
        <f t="array" ref="T1764">_xlfn.IFS(M1764&lt;=20,"Low",M1764&lt;=50,"Medium",M1764&lt;=90,"High")</f>
        <v>Low</v>
      </c>
      <c r="U1764" s="7">
        <f>Datos_Limpios[[#This Row],[Number of Complaints or Support]]/Datos_Limpios[[#This Row],[Account Length (in months)]]</f>
        <v>2.9411764705882353E-2</v>
      </c>
      <c r="V1764" s="4" t="str" cm="1">
        <f t="array" ref="V1764">_xlfn.IFS(H1764&lt;30,"Under 30",H1764&lt;66,"Middle Age",H1764&gt;=66,"Senior")</f>
        <v>Middle Age</v>
      </c>
      <c r="W1764" s="4" t="s">
        <v>47</v>
      </c>
    </row>
    <row r="1765" spans="1:23" x14ac:dyDescent="0.3">
      <c r="A1765" s="4" t="s">
        <v>1880</v>
      </c>
      <c r="B1765" s="4" t="s">
        <v>24</v>
      </c>
      <c r="C1765" s="4">
        <v>54</v>
      </c>
      <c r="D1765" s="4">
        <v>0</v>
      </c>
      <c r="E1765" s="4" t="s">
        <v>24</v>
      </c>
      <c r="F1765" s="4" t="s">
        <v>37</v>
      </c>
      <c r="G1765" s="4" t="s">
        <v>33</v>
      </c>
      <c r="H1765" s="4">
        <v>36</v>
      </c>
      <c r="I1765" s="4" t="s">
        <v>24</v>
      </c>
      <c r="J1765" s="4">
        <v>0</v>
      </c>
      <c r="K1765" s="4" t="s">
        <v>46</v>
      </c>
      <c r="L1765" s="4" t="s">
        <v>28</v>
      </c>
      <c r="M1765" s="4">
        <v>11</v>
      </c>
      <c r="P1765" s="5">
        <v>44993</v>
      </c>
      <c r="Q1765" s="6">
        <v>11.76238835535376</v>
      </c>
      <c r="R1765" s="4">
        <v>3</v>
      </c>
      <c r="S1765" s="4" t="str" cm="1">
        <f t="array" ref="S1765">_xlfn.IFS(R1765=0,"None",R1765&lt;3,"Low",R1765&lt;6,"Medium",R1765&lt;=10,"High")</f>
        <v>Medium</v>
      </c>
      <c r="T1765" s="4" t="str" cm="1">
        <f t="array" ref="T1765">_xlfn.IFS(M1765&lt;=20,"Low",M1765&lt;=50,"Medium",M1765&lt;=90,"High")</f>
        <v>Low</v>
      </c>
      <c r="U1765" s="7">
        <f>Datos_Limpios[[#This Row],[Number of Complaints or Support]]/Datos_Limpios[[#This Row],[Account Length (in months)]]</f>
        <v>5.5555555555555552E-2</v>
      </c>
      <c r="V1765" s="4" t="str" cm="1">
        <f t="array" ref="V1765">_xlfn.IFS(H1765&lt;30,"Under 30",H1765&lt;66,"Middle Age",H1765&gt;=66,"Senior")</f>
        <v>Middle Age</v>
      </c>
      <c r="W1765" s="4" t="s">
        <v>40</v>
      </c>
    </row>
    <row r="1766" spans="1:23" x14ac:dyDescent="0.3">
      <c r="A1766" s="4" t="s">
        <v>1881</v>
      </c>
      <c r="B1766" s="4" t="s">
        <v>24</v>
      </c>
      <c r="C1766" s="4">
        <v>1</v>
      </c>
      <c r="D1766" s="4">
        <v>0</v>
      </c>
      <c r="E1766" s="4" t="s">
        <v>24</v>
      </c>
      <c r="F1766" s="4" t="s">
        <v>157</v>
      </c>
      <c r="G1766" s="4" t="s">
        <v>33</v>
      </c>
      <c r="H1766" s="4">
        <v>23</v>
      </c>
      <c r="I1766" s="4" t="s">
        <v>24</v>
      </c>
      <c r="J1766" s="4">
        <v>0</v>
      </c>
      <c r="K1766" s="4" t="s">
        <v>27</v>
      </c>
      <c r="L1766" s="4" t="s">
        <v>115</v>
      </c>
      <c r="M1766" s="4">
        <v>25</v>
      </c>
      <c r="P1766" s="5">
        <v>44224</v>
      </c>
      <c r="Q1766" s="6">
        <v>22.279726267641578</v>
      </c>
      <c r="R1766" s="4">
        <v>5</v>
      </c>
      <c r="S1766" s="4" t="str" cm="1">
        <f t="array" ref="S1766">_xlfn.IFS(R1766=0,"None",R1766&lt;3,"Low",R1766&lt;6,"Medium",R1766&lt;=10,"High")</f>
        <v>Medium</v>
      </c>
      <c r="T1766" s="4" t="str" cm="1">
        <f t="array" ref="T1766">_xlfn.IFS(M1766&lt;=20,"Low",M1766&lt;=50,"Medium",M1766&lt;=90,"High")</f>
        <v>Medium</v>
      </c>
      <c r="U1766" s="7">
        <f>Datos_Limpios[[#This Row],[Number of Complaints or Support]]/Datos_Limpios[[#This Row],[Account Length (in months)]]</f>
        <v>5</v>
      </c>
      <c r="V1766" s="4" t="str" cm="1">
        <f t="array" ref="V1766">_xlfn.IFS(H1766&lt;30,"Under 30",H1766&lt;66,"Middle Age",H1766&gt;=66,"Senior")</f>
        <v>Under 30</v>
      </c>
      <c r="W1766" s="4" t="s">
        <v>47</v>
      </c>
    </row>
    <row r="1767" spans="1:23" x14ac:dyDescent="0.3">
      <c r="A1767" s="4" t="s">
        <v>1882</v>
      </c>
      <c r="B1767" s="4" t="s">
        <v>24</v>
      </c>
      <c r="C1767" s="4">
        <v>1</v>
      </c>
      <c r="D1767" s="4">
        <v>1</v>
      </c>
      <c r="E1767" s="4" t="s">
        <v>24</v>
      </c>
      <c r="F1767" s="4" t="s">
        <v>209</v>
      </c>
      <c r="G1767" s="4" t="s">
        <v>33</v>
      </c>
      <c r="H1767" s="4">
        <v>43</v>
      </c>
      <c r="I1767" s="4" t="s">
        <v>24</v>
      </c>
      <c r="J1767" s="4">
        <v>0</v>
      </c>
      <c r="K1767" s="4" t="s">
        <v>27</v>
      </c>
      <c r="L1767" s="4" t="s">
        <v>28</v>
      </c>
      <c r="M1767" s="4">
        <v>13</v>
      </c>
      <c r="P1767" s="5">
        <v>44303</v>
      </c>
      <c r="Q1767" s="6">
        <v>12.942799707625699</v>
      </c>
      <c r="R1767" s="4">
        <v>9</v>
      </c>
      <c r="S1767" s="4" t="str" cm="1">
        <f t="array" ref="S1767">_xlfn.IFS(R1767=0,"None",R1767&lt;3,"Low",R1767&lt;6,"Medium",R1767&lt;=10,"High")</f>
        <v>High</v>
      </c>
      <c r="T1767" s="4" t="str" cm="1">
        <f t="array" ref="T1767">_xlfn.IFS(M1767&lt;=20,"Low",M1767&lt;=50,"Medium",M1767&lt;=90,"High")</f>
        <v>Low</v>
      </c>
      <c r="U1767" s="7">
        <f>Datos_Limpios[[#This Row],[Number of Complaints or Support]]/Datos_Limpios[[#This Row],[Account Length (in months)]]</f>
        <v>9</v>
      </c>
      <c r="V1767" s="4" t="str" cm="1">
        <f t="array" ref="V1767">_xlfn.IFS(H1767&lt;30,"Under 30",H1767&lt;66,"Middle Age",H1767&gt;=66,"Senior")</f>
        <v>Middle Age</v>
      </c>
      <c r="W1767" s="4" t="s">
        <v>40</v>
      </c>
    </row>
    <row r="1768" spans="1:23" x14ac:dyDescent="0.3">
      <c r="A1768" s="4" t="s">
        <v>1883</v>
      </c>
      <c r="B1768" s="4" t="s">
        <v>31</v>
      </c>
      <c r="C1768" s="4">
        <v>9</v>
      </c>
      <c r="D1768" s="4">
        <v>2</v>
      </c>
      <c r="E1768" s="4" t="s">
        <v>31</v>
      </c>
      <c r="F1768" s="4" t="s">
        <v>124</v>
      </c>
      <c r="G1768" s="4" t="s">
        <v>33</v>
      </c>
      <c r="H1768" s="4">
        <v>52</v>
      </c>
      <c r="I1768" s="4" t="s">
        <v>24</v>
      </c>
      <c r="J1768" s="4">
        <v>0</v>
      </c>
      <c r="K1768" s="4" t="s">
        <v>27</v>
      </c>
      <c r="L1768" s="4" t="s">
        <v>28</v>
      </c>
      <c r="M1768" s="4">
        <v>42</v>
      </c>
      <c r="N1768" s="4" t="s">
        <v>107</v>
      </c>
      <c r="O1768" s="4" t="s">
        <v>108</v>
      </c>
      <c r="P1768" s="5">
        <v>43878</v>
      </c>
      <c r="Q1768" s="6">
        <v>36.950243888500253</v>
      </c>
      <c r="R1768" s="4">
        <v>8</v>
      </c>
      <c r="S1768" s="4" t="str" cm="1">
        <f t="array" ref="S1768">_xlfn.IFS(R1768=0,"None",R1768&lt;3,"Low",R1768&lt;6,"Medium",R1768&lt;=10,"High")</f>
        <v>High</v>
      </c>
      <c r="T1768" s="4" t="str" cm="1">
        <f t="array" ref="T1768">_xlfn.IFS(M1768&lt;=20,"Low",M1768&lt;=50,"Medium",M1768&lt;=90,"High")</f>
        <v>Medium</v>
      </c>
      <c r="U1768" s="7">
        <f>Datos_Limpios[[#This Row],[Number of Complaints or Support]]/Datos_Limpios[[#This Row],[Account Length (in months)]]</f>
        <v>0.88888888888888884</v>
      </c>
      <c r="V1768" s="4" t="str" cm="1">
        <f t="array" ref="V1768">_xlfn.IFS(H1768&lt;30,"Under 30",H1768&lt;66,"Middle Age",H1768&gt;=66,"Senior")</f>
        <v>Middle Age</v>
      </c>
      <c r="W1768" s="4" t="s">
        <v>43</v>
      </c>
    </row>
    <row r="1769" spans="1:23" x14ac:dyDescent="0.3">
      <c r="A1769" s="4" t="s">
        <v>1884</v>
      </c>
      <c r="B1769" s="4" t="s">
        <v>24</v>
      </c>
      <c r="C1769" s="4">
        <v>7</v>
      </c>
      <c r="D1769" s="4">
        <v>0</v>
      </c>
      <c r="E1769" s="4" t="s">
        <v>31</v>
      </c>
      <c r="F1769" s="4" t="s">
        <v>159</v>
      </c>
      <c r="G1769" s="4" t="s">
        <v>26</v>
      </c>
      <c r="H1769" s="4">
        <v>20</v>
      </c>
      <c r="I1769" s="4" t="s">
        <v>31</v>
      </c>
      <c r="J1769" s="4">
        <v>4</v>
      </c>
      <c r="K1769" s="4" t="s">
        <v>27</v>
      </c>
      <c r="L1769" s="4" t="s">
        <v>28</v>
      </c>
      <c r="M1769" s="4">
        <v>17</v>
      </c>
      <c r="P1769" s="5">
        <v>44841</v>
      </c>
      <c r="Q1769" s="6">
        <v>17.51014668860315</v>
      </c>
      <c r="R1769" s="4">
        <v>6</v>
      </c>
      <c r="S1769" s="4" t="str" cm="1">
        <f t="array" ref="S1769">_xlfn.IFS(R1769=0,"None",R1769&lt;3,"Low",R1769&lt;6,"Medium",R1769&lt;=10,"High")</f>
        <v>High</v>
      </c>
      <c r="T1769" s="4" t="str" cm="1">
        <f t="array" ref="T1769">_xlfn.IFS(M1769&lt;=20,"Low",M1769&lt;=50,"Medium",M1769&lt;=90,"High")</f>
        <v>Low</v>
      </c>
      <c r="U1769" s="7">
        <f>Datos_Limpios[[#This Row],[Number of Complaints or Support]]/Datos_Limpios[[#This Row],[Account Length (in months)]]</f>
        <v>0.8571428571428571</v>
      </c>
      <c r="V1769" s="4" t="str" cm="1">
        <f t="array" ref="V1769">_xlfn.IFS(H1769&lt;30,"Under 30",H1769&lt;66,"Middle Age",H1769&gt;=66,"Senior")</f>
        <v>Under 30</v>
      </c>
      <c r="W1769" s="4" t="s">
        <v>29</v>
      </c>
    </row>
    <row r="1770" spans="1:23" x14ac:dyDescent="0.3">
      <c r="A1770" s="4" t="s">
        <v>1885</v>
      </c>
      <c r="B1770" s="4" t="s">
        <v>31</v>
      </c>
      <c r="C1770" s="4">
        <v>40</v>
      </c>
      <c r="D1770" s="4">
        <v>0</v>
      </c>
      <c r="E1770" s="4" t="s">
        <v>31</v>
      </c>
      <c r="F1770" s="4" t="s">
        <v>95</v>
      </c>
      <c r="G1770" s="4" t="s">
        <v>26</v>
      </c>
      <c r="H1770" s="4">
        <v>42</v>
      </c>
      <c r="I1770" s="4" t="s">
        <v>24</v>
      </c>
      <c r="J1770" s="4">
        <v>0</v>
      </c>
      <c r="K1770" s="4" t="s">
        <v>46</v>
      </c>
      <c r="L1770" s="4" t="s">
        <v>35</v>
      </c>
      <c r="M1770" s="4">
        <v>33</v>
      </c>
      <c r="N1770" s="4" t="s">
        <v>66</v>
      </c>
      <c r="O1770" s="4" t="s">
        <v>395</v>
      </c>
      <c r="P1770" s="5">
        <v>45138</v>
      </c>
      <c r="Q1770" s="6">
        <v>27.69584821248192</v>
      </c>
      <c r="R1770" s="4">
        <v>8</v>
      </c>
      <c r="S1770" s="4" t="str" cm="1">
        <f t="array" ref="S1770">_xlfn.IFS(R1770=0,"None",R1770&lt;3,"Low",R1770&lt;6,"Medium",R1770&lt;=10,"High")</f>
        <v>High</v>
      </c>
      <c r="T1770" s="4" t="str" cm="1">
        <f t="array" ref="T1770">_xlfn.IFS(M1770&lt;=20,"Low",M1770&lt;=50,"Medium",M1770&lt;=90,"High")</f>
        <v>Medium</v>
      </c>
      <c r="U1770" s="7">
        <f>Datos_Limpios[[#This Row],[Number of Complaints or Support]]/Datos_Limpios[[#This Row],[Account Length (in months)]]</f>
        <v>0.2</v>
      </c>
      <c r="V1770" s="4" t="str" cm="1">
        <f t="array" ref="V1770">_xlfn.IFS(H1770&lt;30,"Under 30",H1770&lt;66,"Middle Age",H1770&gt;=66,"Senior")</f>
        <v>Middle Age</v>
      </c>
      <c r="W1770" s="4" t="s">
        <v>47</v>
      </c>
    </row>
    <row r="1771" spans="1:23" x14ac:dyDescent="0.3">
      <c r="A1771" s="4" t="s">
        <v>1886</v>
      </c>
      <c r="B1771" s="4" t="s">
        <v>24</v>
      </c>
      <c r="C1771" s="4">
        <v>36</v>
      </c>
      <c r="D1771" s="4">
        <v>3</v>
      </c>
      <c r="E1771" s="4" t="s">
        <v>24</v>
      </c>
      <c r="F1771" s="4" t="s">
        <v>120</v>
      </c>
      <c r="G1771" s="4" t="s">
        <v>26</v>
      </c>
      <c r="H1771" s="4">
        <v>33</v>
      </c>
      <c r="I1771" s="4" t="s">
        <v>31</v>
      </c>
      <c r="J1771" s="4">
        <v>3</v>
      </c>
      <c r="K1771" s="4" t="s">
        <v>34</v>
      </c>
      <c r="L1771" s="4" t="s">
        <v>28</v>
      </c>
      <c r="M1771" s="4">
        <v>8</v>
      </c>
      <c r="P1771" s="5">
        <v>43974</v>
      </c>
      <c r="Q1771" s="6">
        <v>9.5365137169848939</v>
      </c>
      <c r="R1771" s="4">
        <v>5</v>
      </c>
      <c r="S1771" s="4" t="str" cm="1">
        <f t="array" ref="S1771">_xlfn.IFS(R1771=0,"None",R1771&lt;3,"Low",R1771&lt;6,"Medium",R1771&lt;=10,"High")</f>
        <v>Medium</v>
      </c>
      <c r="T1771" s="4" t="str" cm="1">
        <f t="array" ref="T1771">_xlfn.IFS(M1771&lt;=20,"Low",M1771&lt;=50,"Medium",M1771&lt;=90,"High")</f>
        <v>Low</v>
      </c>
      <c r="U1771" s="7">
        <f>Datos_Limpios[[#This Row],[Number of Complaints or Support]]/Datos_Limpios[[#This Row],[Account Length (in months)]]</f>
        <v>0.1388888888888889</v>
      </c>
      <c r="V1771" s="4" t="str" cm="1">
        <f t="array" ref="V1771">_xlfn.IFS(H1771&lt;30,"Under 30",H1771&lt;66,"Middle Age",H1771&gt;=66,"Senior")</f>
        <v>Middle Age</v>
      </c>
      <c r="W1771" s="4" t="s">
        <v>29</v>
      </c>
    </row>
    <row r="1772" spans="1:23" x14ac:dyDescent="0.3">
      <c r="A1772" s="4" t="s">
        <v>1887</v>
      </c>
      <c r="B1772" s="4" t="s">
        <v>24</v>
      </c>
      <c r="C1772" s="4">
        <v>71</v>
      </c>
      <c r="D1772" s="4">
        <v>2</v>
      </c>
      <c r="E1772" s="4" t="s">
        <v>31</v>
      </c>
      <c r="F1772" s="4" t="s">
        <v>85</v>
      </c>
      <c r="G1772" s="4" t="s">
        <v>33</v>
      </c>
      <c r="H1772" s="4">
        <v>25</v>
      </c>
      <c r="I1772" s="4" t="s">
        <v>24</v>
      </c>
      <c r="J1772" s="4">
        <v>0</v>
      </c>
      <c r="K1772" s="4" t="s">
        <v>46</v>
      </c>
      <c r="L1772" s="4" t="s">
        <v>35</v>
      </c>
      <c r="M1772" s="4">
        <v>41</v>
      </c>
      <c r="P1772" s="5">
        <v>43920</v>
      </c>
      <c r="Q1772" s="6">
        <v>42.368539122610223</v>
      </c>
      <c r="R1772" s="4">
        <v>7</v>
      </c>
      <c r="S1772" s="4" t="str" cm="1">
        <f t="array" ref="S1772">_xlfn.IFS(R1772=0,"None",R1772&lt;3,"Low",R1772&lt;6,"Medium",R1772&lt;=10,"High")</f>
        <v>High</v>
      </c>
      <c r="T1772" s="4" t="str" cm="1">
        <f t="array" ref="T1772">_xlfn.IFS(M1772&lt;=20,"Low",M1772&lt;=50,"Medium",M1772&lt;=90,"High")</f>
        <v>Medium</v>
      </c>
      <c r="U1772" s="7">
        <f>Datos_Limpios[[#This Row],[Number of Complaints or Support]]/Datos_Limpios[[#This Row],[Account Length (in months)]]</f>
        <v>9.8591549295774641E-2</v>
      </c>
      <c r="V1772" s="4" t="str" cm="1">
        <f t="array" ref="V1772">_xlfn.IFS(H1772&lt;30,"Under 30",H1772&lt;66,"Middle Age",H1772&gt;=66,"Senior")</f>
        <v>Under 30</v>
      </c>
      <c r="W1772" s="4" t="s">
        <v>43</v>
      </c>
    </row>
    <row r="1773" spans="1:23" x14ac:dyDescent="0.3">
      <c r="A1773" s="4" t="s">
        <v>1888</v>
      </c>
      <c r="B1773" s="4" t="s">
        <v>24</v>
      </c>
      <c r="C1773" s="4">
        <v>73</v>
      </c>
      <c r="D1773" s="4">
        <v>0</v>
      </c>
      <c r="E1773" s="4" t="s">
        <v>31</v>
      </c>
      <c r="F1773" s="4" t="s">
        <v>124</v>
      </c>
      <c r="G1773" s="4" t="s">
        <v>33</v>
      </c>
      <c r="H1773" s="4">
        <v>60</v>
      </c>
      <c r="I1773" s="4" t="s">
        <v>31</v>
      </c>
      <c r="J1773" s="4">
        <v>5</v>
      </c>
      <c r="K1773" s="4" t="s">
        <v>46</v>
      </c>
      <c r="L1773" s="4" t="s">
        <v>28</v>
      </c>
      <c r="M1773" s="4">
        <v>35</v>
      </c>
      <c r="P1773" s="5">
        <v>43854</v>
      </c>
      <c r="Q1773" s="6">
        <v>33.982303455251589</v>
      </c>
      <c r="R1773" s="4">
        <v>8</v>
      </c>
      <c r="S1773" s="4" t="str" cm="1">
        <f t="array" ref="S1773">_xlfn.IFS(R1773=0,"None",R1773&lt;3,"Low",R1773&lt;6,"Medium",R1773&lt;=10,"High")</f>
        <v>High</v>
      </c>
      <c r="T1773" s="4" t="str" cm="1">
        <f t="array" ref="T1773">_xlfn.IFS(M1773&lt;=20,"Low",M1773&lt;=50,"Medium",M1773&lt;=90,"High")</f>
        <v>Medium</v>
      </c>
      <c r="U1773" s="7">
        <f>Datos_Limpios[[#This Row],[Number of Complaints or Support]]/Datos_Limpios[[#This Row],[Account Length (in months)]]</f>
        <v>0.1095890410958904</v>
      </c>
      <c r="V1773" s="4" t="str" cm="1">
        <f t="array" ref="V1773">_xlfn.IFS(H1773&lt;30,"Under 30",H1773&lt;66,"Middle Age",H1773&gt;=66,"Senior")</f>
        <v>Middle Age</v>
      </c>
      <c r="W1773" s="4" t="s">
        <v>43</v>
      </c>
    </row>
    <row r="1774" spans="1:23" x14ac:dyDescent="0.3">
      <c r="A1774" s="4" t="s">
        <v>1889</v>
      </c>
      <c r="B1774" s="4" t="s">
        <v>24</v>
      </c>
      <c r="C1774" s="4">
        <v>60</v>
      </c>
      <c r="D1774" s="4">
        <v>0</v>
      </c>
      <c r="E1774" s="4" t="s">
        <v>31</v>
      </c>
      <c r="F1774" s="4" t="s">
        <v>367</v>
      </c>
      <c r="G1774" s="4" t="s">
        <v>33</v>
      </c>
      <c r="H1774" s="4">
        <v>51</v>
      </c>
      <c r="I1774" s="4" t="s">
        <v>24</v>
      </c>
      <c r="J1774" s="4">
        <v>0</v>
      </c>
      <c r="K1774" s="4" t="s">
        <v>46</v>
      </c>
      <c r="L1774" s="4" t="s">
        <v>35</v>
      </c>
      <c r="M1774" s="4">
        <v>46</v>
      </c>
      <c r="P1774" s="5">
        <v>43871</v>
      </c>
      <c r="Q1774" s="6">
        <v>41.54269368941511</v>
      </c>
      <c r="R1774" s="4">
        <v>8</v>
      </c>
      <c r="S1774" s="4" t="str" cm="1">
        <f t="array" ref="S1774">_xlfn.IFS(R1774=0,"None",R1774&lt;3,"Low",R1774&lt;6,"Medium",R1774&lt;=10,"High")</f>
        <v>High</v>
      </c>
      <c r="T1774" s="4" t="str" cm="1">
        <f t="array" ref="T1774">_xlfn.IFS(M1774&lt;=20,"Low",M1774&lt;=50,"Medium",M1774&lt;=90,"High")</f>
        <v>Medium</v>
      </c>
      <c r="U1774" s="7">
        <f>Datos_Limpios[[#This Row],[Number of Complaints or Support]]/Datos_Limpios[[#This Row],[Account Length (in months)]]</f>
        <v>0.13333333333333333</v>
      </c>
      <c r="V1774" s="4" t="str" cm="1">
        <f t="array" ref="V1774">_xlfn.IFS(H1774&lt;30,"Under 30",H1774&lt;66,"Middle Age",H1774&gt;=66,"Senior")</f>
        <v>Middle Age</v>
      </c>
      <c r="W1774" s="4" t="s">
        <v>29</v>
      </c>
    </row>
    <row r="1775" spans="1:23" x14ac:dyDescent="0.3">
      <c r="A1775" s="4" t="s">
        <v>1890</v>
      </c>
      <c r="B1775" s="4" t="s">
        <v>24</v>
      </c>
      <c r="C1775" s="4">
        <v>22</v>
      </c>
      <c r="D1775" s="4">
        <v>0</v>
      </c>
      <c r="E1775" s="4" t="s">
        <v>31</v>
      </c>
      <c r="F1775" s="4" t="s">
        <v>60</v>
      </c>
      <c r="G1775" s="4" t="s">
        <v>26</v>
      </c>
      <c r="H1775" s="4">
        <v>53</v>
      </c>
      <c r="I1775" s="4" t="s">
        <v>24</v>
      </c>
      <c r="J1775" s="4">
        <v>0</v>
      </c>
      <c r="K1775" s="4" t="s">
        <v>34</v>
      </c>
      <c r="L1775" s="4" t="s">
        <v>35</v>
      </c>
      <c r="M1775" s="4">
        <v>40</v>
      </c>
      <c r="P1775" s="5">
        <v>43915</v>
      </c>
      <c r="Q1775" s="6">
        <v>47.794847143422317</v>
      </c>
      <c r="R1775" s="4">
        <v>0</v>
      </c>
      <c r="S1775" s="4" t="str" cm="1">
        <f t="array" ref="S1775">_xlfn.IFS(R1775=0,"None",R1775&lt;3,"Low",R1775&lt;6,"Medium",R1775&lt;=10,"High")</f>
        <v>None</v>
      </c>
      <c r="T1775" s="4" t="str" cm="1">
        <f t="array" ref="T1775">_xlfn.IFS(M1775&lt;=20,"Low",M1775&lt;=50,"Medium",M1775&lt;=90,"High")</f>
        <v>Medium</v>
      </c>
      <c r="U1775" s="7">
        <f>Datos_Limpios[[#This Row],[Number of Complaints or Support]]/Datos_Limpios[[#This Row],[Account Length (in months)]]</f>
        <v>0</v>
      </c>
      <c r="V1775" s="4" t="str" cm="1">
        <f t="array" ref="V1775">_xlfn.IFS(H1775&lt;30,"Under 30",H1775&lt;66,"Middle Age",H1775&gt;=66,"Senior")</f>
        <v>Middle Age</v>
      </c>
      <c r="W1775" s="4" t="s">
        <v>40</v>
      </c>
    </row>
    <row r="1776" spans="1:23" x14ac:dyDescent="0.3">
      <c r="A1776" s="4" t="s">
        <v>1891</v>
      </c>
      <c r="B1776" s="4" t="s">
        <v>31</v>
      </c>
      <c r="C1776" s="4">
        <v>69</v>
      </c>
      <c r="D1776" s="4">
        <v>5</v>
      </c>
      <c r="E1776" s="4" t="s">
        <v>31</v>
      </c>
      <c r="F1776" s="4" t="s">
        <v>37</v>
      </c>
      <c r="G1776" s="4" t="s">
        <v>33</v>
      </c>
      <c r="H1776" s="4">
        <v>26</v>
      </c>
      <c r="I1776" s="4" t="s">
        <v>24</v>
      </c>
      <c r="J1776" s="4">
        <v>0</v>
      </c>
      <c r="K1776" s="4" t="s">
        <v>46</v>
      </c>
      <c r="L1776" s="4" t="s">
        <v>35</v>
      </c>
      <c r="M1776" s="4">
        <v>41</v>
      </c>
      <c r="N1776" s="4" t="s">
        <v>38</v>
      </c>
      <c r="O1776" s="4" t="s">
        <v>125</v>
      </c>
      <c r="P1776" s="5">
        <v>44995</v>
      </c>
      <c r="Q1776" s="6">
        <v>33.28805104044973</v>
      </c>
      <c r="R1776" s="4">
        <v>5</v>
      </c>
      <c r="S1776" s="4" t="str" cm="1">
        <f t="array" ref="S1776">_xlfn.IFS(R1776=0,"None",R1776&lt;3,"Low",R1776&lt;6,"Medium",R1776&lt;=10,"High")</f>
        <v>Medium</v>
      </c>
      <c r="T1776" s="4" t="str" cm="1">
        <f t="array" ref="T1776">_xlfn.IFS(M1776&lt;=20,"Low",M1776&lt;=50,"Medium",M1776&lt;=90,"High")</f>
        <v>Medium</v>
      </c>
      <c r="U1776" s="7">
        <f>Datos_Limpios[[#This Row],[Number of Complaints or Support]]/Datos_Limpios[[#This Row],[Account Length (in months)]]</f>
        <v>7.2463768115942032E-2</v>
      </c>
      <c r="V1776" s="4" t="str" cm="1">
        <f t="array" ref="V1776">_xlfn.IFS(H1776&lt;30,"Under 30",H1776&lt;66,"Middle Age",H1776&gt;=66,"Senior")</f>
        <v>Under 30</v>
      </c>
      <c r="W1776" s="4" t="s">
        <v>40</v>
      </c>
    </row>
    <row r="1777" spans="1:23" x14ac:dyDescent="0.3">
      <c r="A1777" s="4" t="s">
        <v>1892</v>
      </c>
      <c r="B1777" s="4" t="s">
        <v>24</v>
      </c>
      <c r="C1777" s="4">
        <v>70</v>
      </c>
      <c r="D1777" s="4">
        <v>0</v>
      </c>
      <c r="E1777" s="4" t="s">
        <v>24</v>
      </c>
      <c r="F1777" s="4" t="s">
        <v>45</v>
      </c>
      <c r="G1777" s="4" t="s">
        <v>26</v>
      </c>
      <c r="H1777" s="4">
        <v>35</v>
      </c>
      <c r="I1777" s="4" t="s">
        <v>31</v>
      </c>
      <c r="J1777" s="4">
        <v>2</v>
      </c>
      <c r="K1777" s="4" t="s">
        <v>46</v>
      </c>
      <c r="L1777" s="4" t="s">
        <v>28</v>
      </c>
      <c r="M1777" s="4">
        <v>9</v>
      </c>
      <c r="P1777" s="5">
        <v>45166</v>
      </c>
      <c r="Q1777" s="6">
        <v>8.4750738670278558</v>
      </c>
      <c r="R1777" s="4">
        <v>10</v>
      </c>
      <c r="S1777" s="4" t="str" cm="1">
        <f t="array" ref="S1777">_xlfn.IFS(R1777=0,"None",R1777&lt;3,"Low",R1777&lt;6,"Medium",R1777&lt;=10,"High")</f>
        <v>High</v>
      </c>
      <c r="T1777" s="4" t="str" cm="1">
        <f t="array" ref="T1777">_xlfn.IFS(M1777&lt;=20,"Low",M1777&lt;=50,"Medium",M1777&lt;=90,"High")</f>
        <v>Low</v>
      </c>
      <c r="U1777" s="7">
        <f>Datos_Limpios[[#This Row],[Number of Complaints or Support]]/Datos_Limpios[[#This Row],[Account Length (in months)]]</f>
        <v>0.14285714285714285</v>
      </c>
      <c r="V1777" s="4" t="str" cm="1">
        <f t="array" ref="V1777">_xlfn.IFS(H1777&lt;30,"Under 30",H1777&lt;66,"Middle Age",H1777&gt;=66,"Senior")</f>
        <v>Middle Age</v>
      </c>
      <c r="W1777" s="4" t="s">
        <v>47</v>
      </c>
    </row>
    <row r="1778" spans="1:23" x14ac:dyDescent="0.3">
      <c r="A1778" s="4" t="s">
        <v>1893</v>
      </c>
      <c r="B1778" s="4" t="s">
        <v>24</v>
      </c>
      <c r="C1778" s="4">
        <v>16</v>
      </c>
      <c r="D1778" s="4">
        <v>0</v>
      </c>
      <c r="E1778" s="4" t="s">
        <v>24</v>
      </c>
      <c r="F1778" s="4" t="s">
        <v>68</v>
      </c>
      <c r="G1778" s="4" t="s">
        <v>33</v>
      </c>
      <c r="H1778" s="4">
        <v>23</v>
      </c>
      <c r="I1778" s="4" t="s">
        <v>24</v>
      </c>
      <c r="J1778" s="4">
        <v>0</v>
      </c>
      <c r="K1778" s="4" t="s">
        <v>34</v>
      </c>
      <c r="L1778" s="4" t="s">
        <v>28</v>
      </c>
      <c r="M1778" s="4">
        <v>10</v>
      </c>
      <c r="P1778" s="5">
        <v>45193</v>
      </c>
      <c r="Q1778" s="6">
        <v>9.0984093324860016</v>
      </c>
      <c r="R1778" s="4">
        <v>0</v>
      </c>
      <c r="S1778" s="4" t="str" cm="1">
        <f t="array" ref="S1778">_xlfn.IFS(R1778=0,"None",R1778&lt;3,"Low",R1778&lt;6,"Medium",R1778&lt;=10,"High")</f>
        <v>None</v>
      </c>
      <c r="T1778" s="4" t="str" cm="1">
        <f t="array" ref="T1778">_xlfn.IFS(M1778&lt;=20,"Low",M1778&lt;=50,"Medium",M1778&lt;=90,"High")</f>
        <v>Low</v>
      </c>
      <c r="U1778" s="7">
        <f>Datos_Limpios[[#This Row],[Number of Complaints or Support]]/Datos_Limpios[[#This Row],[Account Length (in months)]]</f>
        <v>0</v>
      </c>
      <c r="V1778" s="4" t="str" cm="1">
        <f t="array" ref="V1778">_xlfn.IFS(H1778&lt;30,"Under 30",H1778&lt;66,"Middle Age",H1778&gt;=66,"Senior")</f>
        <v>Under 30</v>
      </c>
      <c r="W1778" s="4" t="s">
        <v>40</v>
      </c>
    </row>
    <row r="1779" spans="1:23" x14ac:dyDescent="0.3">
      <c r="A1779" s="4" t="s">
        <v>1894</v>
      </c>
      <c r="B1779" s="4" t="s">
        <v>24</v>
      </c>
      <c r="C1779" s="4">
        <v>9</v>
      </c>
      <c r="D1779" s="4">
        <v>0</v>
      </c>
      <c r="E1779" s="4" t="s">
        <v>31</v>
      </c>
      <c r="F1779" s="4" t="s">
        <v>183</v>
      </c>
      <c r="G1779" s="4" t="s">
        <v>26</v>
      </c>
      <c r="H1779" s="4">
        <v>70</v>
      </c>
      <c r="I1779" s="4" t="s">
        <v>24</v>
      </c>
      <c r="J1779" s="4">
        <v>0</v>
      </c>
      <c r="K1779" s="4" t="s">
        <v>27</v>
      </c>
      <c r="L1779" s="4" t="s">
        <v>35</v>
      </c>
      <c r="M1779" s="4">
        <v>56</v>
      </c>
      <c r="P1779" s="5">
        <v>44772</v>
      </c>
      <c r="Q1779" s="6">
        <v>47.947844578133747</v>
      </c>
      <c r="R1779" s="4">
        <v>3</v>
      </c>
      <c r="S1779" s="4" t="str" cm="1">
        <f t="array" ref="S1779">_xlfn.IFS(R1779=0,"None",R1779&lt;3,"Low",R1779&lt;6,"Medium",R1779&lt;=10,"High")</f>
        <v>Medium</v>
      </c>
      <c r="T1779" s="4" t="str" cm="1">
        <f t="array" ref="T1779">_xlfn.IFS(M1779&lt;=20,"Low",M1779&lt;=50,"Medium",M1779&lt;=90,"High")</f>
        <v>High</v>
      </c>
      <c r="U1779" s="7">
        <f>Datos_Limpios[[#This Row],[Number of Complaints or Support]]/Datos_Limpios[[#This Row],[Account Length (in months)]]</f>
        <v>0.33333333333333331</v>
      </c>
      <c r="V1779" s="4" t="str" cm="1">
        <f t="array" ref="V1779">_xlfn.IFS(H1779&lt;30,"Under 30",H1779&lt;66,"Middle Age",H1779&gt;=66,"Senior")</f>
        <v>Senior</v>
      </c>
      <c r="W1779" s="4" t="s">
        <v>43</v>
      </c>
    </row>
    <row r="1780" spans="1:23" x14ac:dyDescent="0.3">
      <c r="A1780" s="4" t="s">
        <v>1895</v>
      </c>
      <c r="B1780" s="4" t="s">
        <v>24</v>
      </c>
      <c r="C1780" s="4">
        <v>2</v>
      </c>
      <c r="D1780" s="4">
        <v>0</v>
      </c>
      <c r="E1780" s="4" t="s">
        <v>31</v>
      </c>
      <c r="F1780" s="4" t="s">
        <v>183</v>
      </c>
      <c r="G1780" s="4" t="s">
        <v>33</v>
      </c>
      <c r="H1780" s="4">
        <v>70</v>
      </c>
      <c r="I1780" s="4" t="s">
        <v>24</v>
      </c>
      <c r="J1780" s="4">
        <v>0</v>
      </c>
      <c r="K1780" s="4" t="s">
        <v>27</v>
      </c>
      <c r="L1780" s="4" t="s">
        <v>115</v>
      </c>
      <c r="M1780" s="4">
        <v>28</v>
      </c>
      <c r="P1780" s="5">
        <v>44044</v>
      </c>
      <c r="Q1780" s="6">
        <v>31.646568056945419</v>
      </c>
      <c r="R1780" s="4">
        <v>6</v>
      </c>
      <c r="S1780" s="4" t="str" cm="1">
        <f t="array" ref="S1780">_xlfn.IFS(R1780=0,"None",R1780&lt;3,"Low",R1780&lt;6,"Medium",R1780&lt;=10,"High")</f>
        <v>High</v>
      </c>
      <c r="T1780" s="4" t="str" cm="1">
        <f t="array" ref="T1780">_xlfn.IFS(M1780&lt;=20,"Low",M1780&lt;=50,"Medium",M1780&lt;=90,"High")</f>
        <v>Medium</v>
      </c>
      <c r="U1780" s="7">
        <f>Datos_Limpios[[#This Row],[Number of Complaints or Support]]/Datos_Limpios[[#This Row],[Account Length (in months)]]</f>
        <v>3</v>
      </c>
      <c r="V1780" s="4" t="str" cm="1">
        <f t="array" ref="V1780">_xlfn.IFS(H1780&lt;30,"Under 30",H1780&lt;66,"Middle Age",H1780&gt;=66,"Senior")</f>
        <v>Senior</v>
      </c>
      <c r="W1780" s="4" t="s">
        <v>43</v>
      </c>
    </row>
    <row r="1781" spans="1:23" x14ac:dyDescent="0.3">
      <c r="A1781" s="4" t="s">
        <v>1896</v>
      </c>
      <c r="B1781" s="4" t="s">
        <v>24</v>
      </c>
      <c r="C1781" s="4">
        <v>21</v>
      </c>
      <c r="D1781" s="4">
        <v>0</v>
      </c>
      <c r="E1781" s="4" t="s">
        <v>31</v>
      </c>
      <c r="F1781" s="4" t="s">
        <v>98</v>
      </c>
      <c r="G1781" s="4" t="s">
        <v>33</v>
      </c>
      <c r="H1781" s="4">
        <v>25</v>
      </c>
      <c r="I1781" s="4" t="s">
        <v>24</v>
      </c>
      <c r="J1781" s="4">
        <v>0</v>
      </c>
      <c r="K1781" s="4" t="s">
        <v>34</v>
      </c>
      <c r="L1781" s="4" t="s">
        <v>35</v>
      </c>
      <c r="M1781" s="4">
        <v>25</v>
      </c>
      <c r="P1781" s="5">
        <v>44360</v>
      </c>
      <c r="Q1781" s="6">
        <v>29.287312533170681</v>
      </c>
      <c r="R1781" s="4">
        <v>4</v>
      </c>
      <c r="S1781" s="4" t="str" cm="1">
        <f t="array" ref="S1781">_xlfn.IFS(R1781=0,"None",R1781&lt;3,"Low",R1781&lt;6,"Medium",R1781&lt;=10,"High")</f>
        <v>Medium</v>
      </c>
      <c r="T1781" s="4" t="str" cm="1">
        <f t="array" ref="T1781">_xlfn.IFS(M1781&lt;=20,"Low",M1781&lt;=50,"Medium",M1781&lt;=90,"High")</f>
        <v>Medium</v>
      </c>
      <c r="U1781" s="7">
        <f>Datos_Limpios[[#This Row],[Number of Complaints or Support]]/Datos_Limpios[[#This Row],[Account Length (in months)]]</f>
        <v>0.19047619047619047</v>
      </c>
      <c r="V1781" s="4" t="str" cm="1">
        <f t="array" ref="V1781">_xlfn.IFS(H1781&lt;30,"Under 30",H1781&lt;66,"Middle Age",H1781&gt;=66,"Senior")</f>
        <v>Under 30</v>
      </c>
      <c r="W1781" s="4" t="s">
        <v>29</v>
      </c>
    </row>
    <row r="1782" spans="1:23" x14ac:dyDescent="0.3">
      <c r="A1782" s="4" t="s">
        <v>1897</v>
      </c>
      <c r="B1782" s="4" t="s">
        <v>31</v>
      </c>
      <c r="C1782" s="4">
        <v>1</v>
      </c>
      <c r="D1782" s="4">
        <v>0</v>
      </c>
      <c r="E1782" s="4" t="s">
        <v>31</v>
      </c>
      <c r="F1782" s="4" t="s">
        <v>42</v>
      </c>
      <c r="G1782" s="4" t="s">
        <v>26</v>
      </c>
      <c r="H1782" s="4">
        <v>50</v>
      </c>
      <c r="I1782" s="4" t="s">
        <v>24</v>
      </c>
      <c r="J1782" s="4">
        <v>0</v>
      </c>
      <c r="K1782" s="4" t="s">
        <v>27</v>
      </c>
      <c r="L1782" s="4" t="s">
        <v>35</v>
      </c>
      <c r="M1782" s="4">
        <v>34</v>
      </c>
      <c r="N1782" s="4" t="s">
        <v>38</v>
      </c>
      <c r="O1782" s="4" t="s">
        <v>181</v>
      </c>
      <c r="P1782" s="5">
        <v>44949</v>
      </c>
      <c r="Q1782" s="6">
        <v>33.286144216552209</v>
      </c>
      <c r="R1782" s="4">
        <v>10</v>
      </c>
      <c r="S1782" s="4" t="str" cm="1">
        <f t="array" ref="S1782">_xlfn.IFS(R1782=0,"None",R1782&lt;3,"Low",R1782&lt;6,"Medium",R1782&lt;=10,"High")</f>
        <v>High</v>
      </c>
      <c r="T1782" s="4" t="str" cm="1">
        <f t="array" ref="T1782">_xlfn.IFS(M1782&lt;=20,"Low",M1782&lt;=50,"Medium",M1782&lt;=90,"High")</f>
        <v>Medium</v>
      </c>
      <c r="U1782" s="7">
        <f>Datos_Limpios[[#This Row],[Number of Complaints or Support]]/Datos_Limpios[[#This Row],[Account Length (in months)]]</f>
        <v>10</v>
      </c>
      <c r="V1782" s="4" t="str" cm="1">
        <f t="array" ref="V1782">_xlfn.IFS(H1782&lt;30,"Under 30",H1782&lt;66,"Middle Age",H1782&gt;=66,"Senior")</f>
        <v>Middle Age</v>
      </c>
      <c r="W1782" s="4" t="s">
        <v>43</v>
      </c>
    </row>
    <row r="1783" spans="1:23" x14ac:dyDescent="0.3">
      <c r="A1783" s="4" t="s">
        <v>1898</v>
      </c>
      <c r="B1783" s="4" t="s">
        <v>24</v>
      </c>
      <c r="C1783" s="4">
        <v>60</v>
      </c>
      <c r="D1783" s="4">
        <v>0</v>
      </c>
      <c r="E1783" s="4" t="s">
        <v>24</v>
      </c>
      <c r="F1783" s="4" t="s">
        <v>157</v>
      </c>
      <c r="G1783" s="4" t="s">
        <v>26</v>
      </c>
      <c r="H1783" s="4">
        <v>68</v>
      </c>
      <c r="I1783" s="4" t="s">
        <v>24</v>
      </c>
      <c r="J1783" s="4">
        <v>0</v>
      </c>
      <c r="K1783" s="4" t="s">
        <v>27</v>
      </c>
      <c r="L1783" s="4" t="s">
        <v>35</v>
      </c>
      <c r="M1783" s="4">
        <v>69</v>
      </c>
      <c r="P1783" s="5">
        <v>44328</v>
      </c>
      <c r="Q1783" s="6">
        <v>72.594862430866669</v>
      </c>
      <c r="R1783" s="4">
        <v>1</v>
      </c>
      <c r="S1783" s="4" t="str" cm="1">
        <f t="array" ref="S1783">_xlfn.IFS(R1783=0,"None",R1783&lt;3,"Low",R1783&lt;6,"Medium",R1783&lt;=10,"High")</f>
        <v>Low</v>
      </c>
      <c r="T1783" s="4" t="str" cm="1">
        <f t="array" ref="T1783">_xlfn.IFS(M1783&lt;=20,"Low",M1783&lt;=50,"Medium",M1783&lt;=90,"High")</f>
        <v>High</v>
      </c>
      <c r="U1783" s="7">
        <f>Datos_Limpios[[#This Row],[Number of Complaints or Support]]/Datos_Limpios[[#This Row],[Account Length (in months)]]</f>
        <v>1.6666666666666666E-2</v>
      </c>
      <c r="V1783" s="4" t="str" cm="1">
        <f t="array" ref="V1783">_xlfn.IFS(H1783&lt;30,"Under 30",H1783&lt;66,"Middle Age",H1783&gt;=66,"Senior")</f>
        <v>Senior</v>
      </c>
      <c r="W1783" s="4" t="s">
        <v>47</v>
      </c>
    </row>
    <row r="1784" spans="1:23" x14ac:dyDescent="0.3">
      <c r="A1784" s="4" t="s">
        <v>1899</v>
      </c>
      <c r="B1784" s="4" t="s">
        <v>24</v>
      </c>
      <c r="C1784" s="4">
        <v>30</v>
      </c>
      <c r="D1784" s="4">
        <v>0</v>
      </c>
      <c r="E1784" s="4" t="s">
        <v>31</v>
      </c>
      <c r="F1784" s="4" t="s">
        <v>98</v>
      </c>
      <c r="G1784" s="4" t="s">
        <v>33</v>
      </c>
      <c r="H1784" s="4">
        <v>66</v>
      </c>
      <c r="I1784" s="4" t="s">
        <v>24</v>
      </c>
      <c r="J1784" s="4">
        <v>0</v>
      </c>
      <c r="K1784" s="4" t="s">
        <v>27</v>
      </c>
      <c r="L1784" s="4" t="s">
        <v>28</v>
      </c>
      <c r="M1784" s="4">
        <v>41</v>
      </c>
      <c r="P1784" s="5">
        <v>44008</v>
      </c>
      <c r="Q1784" s="6">
        <v>46.04557406623789</v>
      </c>
      <c r="R1784" s="4">
        <v>10</v>
      </c>
      <c r="S1784" s="4" t="str" cm="1">
        <f t="array" ref="S1784">_xlfn.IFS(R1784=0,"None",R1784&lt;3,"Low",R1784&lt;6,"Medium",R1784&lt;=10,"High")</f>
        <v>High</v>
      </c>
      <c r="T1784" s="4" t="str" cm="1">
        <f t="array" ref="T1784">_xlfn.IFS(M1784&lt;=20,"Low",M1784&lt;=50,"Medium",M1784&lt;=90,"High")</f>
        <v>Medium</v>
      </c>
      <c r="U1784" s="7">
        <f>Datos_Limpios[[#This Row],[Number of Complaints or Support]]/Datos_Limpios[[#This Row],[Account Length (in months)]]</f>
        <v>0.33333333333333331</v>
      </c>
      <c r="V1784" s="4" t="str" cm="1">
        <f t="array" ref="V1784">_xlfn.IFS(H1784&lt;30,"Under 30",H1784&lt;66,"Middle Age",H1784&gt;=66,"Senior")</f>
        <v>Senior</v>
      </c>
      <c r="W1784" s="4" t="s">
        <v>29</v>
      </c>
    </row>
    <row r="1785" spans="1:23" x14ac:dyDescent="0.3">
      <c r="A1785" s="4" t="s">
        <v>1900</v>
      </c>
      <c r="B1785" s="4" t="s">
        <v>24</v>
      </c>
      <c r="C1785" s="4">
        <v>59</v>
      </c>
      <c r="D1785" s="4">
        <v>0</v>
      </c>
      <c r="E1785" s="4" t="s">
        <v>31</v>
      </c>
      <c r="F1785" s="4" t="s">
        <v>367</v>
      </c>
      <c r="G1785" s="4" t="s">
        <v>33</v>
      </c>
      <c r="H1785" s="4">
        <v>49</v>
      </c>
      <c r="I1785" s="4" t="s">
        <v>24</v>
      </c>
      <c r="J1785" s="4">
        <v>0</v>
      </c>
      <c r="K1785" s="4" t="s">
        <v>34</v>
      </c>
      <c r="L1785" s="4" t="s">
        <v>35</v>
      </c>
      <c r="M1785" s="4">
        <v>47</v>
      </c>
      <c r="P1785" s="5">
        <v>43983</v>
      </c>
      <c r="Q1785" s="6">
        <v>48.582354624321283</v>
      </c>
      <c r="R1785" s="4">
        <v>0</v>
      </c>
      <c r="S1785" s="4" t="str" cm="1">
        <f t="array" ref="S1785">_xlfn.IFS(R1785=0,"None",R1785&lt;3,"Low",R1785&lt;6,"Medium",R1785&lt;=10,"High")</f>
        <v>None</v>
      </c>
      <c r="T1785" s="4" t="str" cm="1">
        <f t="array" ref="T1785">_xlfn.IFS(M1785&lt;=20,"Low",M1785&lt;=50,"Medium",M1785&lt;=90,"High")</f>
        <v>Medium</v>
      </c>
      <c r="U1785" s="7">
        <f>Datos_Limpios[[#This Row],[Number of Complaints or Support]]/Datos_Limpios[[#This Row],[Account Length (in months)]]</f>
        <v>0</v>
      </c>
      <c r="V1785" s="4" t="str" cm="1">
        <f t="array" ref="V1785">_xlfn.IFS(H1785&lt;30,"Under 30",H1785&lt;66,"Middle Age",H1785&gt;=66,"Senior")</f>
        <v>Middle Age</v>
      </c>
      <c r="W1785" s="4" t="s">
        <v>29</v>
      </c>
    </row>
    <row r="1786" spans="1:23" x14ac:dyDescent="0.3">
      <c r="A1786" s="4" t="s">
        <v>1901</v>
      </c>
      <c r="B1786" s="4" t="s">
        <v>24</v>
      </c>
      <c r="C1786" s="4">
        <v>66</v>
      </c>
      <c r="D1786" s="4">
        <v>0</v>
      </c>
      <c r="E1786" s="4" t="s">
        <v>31</v>
      </c>
      <c r="F1786" s="4" t="s">
        <v>219</v>
      </c>
      <c r="G1786" s="4" t="s">
        <v>26</v>
      </c>
      <c r="H1786" s="4">
        <v>49</v>
      </c>
      <c r="I1786" s="4" t="s">
        <v>24</v>
      </c>
      <c r="J1786" s="4">
        <v>0</v>
      </c>
      <c r="K1786" s="4" t="s">
        <v>46</v>
      </c>
      <c r="L1786" s="4" t="s">
        <v>28</v>
      </c>
      <c r="M1786" s="4">
        <v>41</v>
      </c>
      <c r="P1786" s="5">
        <v>44565</v>
      </c>
      <c r="Q1786" s="6">
        <v>38.628536963245253</v>
      </c>
      <c r="R1786" s="4">
        <v>9</v>
      </c>
      <c r="S1786" s="4" t="str" cm="1">
        <f t="array" ref="S1786">_xlfn.IFS(R1786=0,"None",R1786&lt;3,"Low",R1786&lt;6,"Medium",R1786&lt;=10,"High")</f>
        <v>High</v>
      </c>
      <c r="T1786" s="4" t="str" cm="1">
        <f t="array" ref="T1786">_xlfn.IFS(M1786&lt;=20,"Low",M1786&lt;=50,"Medium",M1786&lt;=90,"High")</f>
        <v>Medium</v>
      </c>
      <c r="U1786" s="7">
        <f>Datos_Limpios[[#This Row],[Number of Complaints or Support]]/Datos_Limpios[[#This Row],[Account Length (in months)]]</f>
        <v>0.13636363636363635</v>
      </c>
      <c r="V1786" s="4" t="str" cm="1">
        <f t="array" ref="V1786">_xlfn.IFS(H1786&lt;30,"Under 30",H1786&lt;66,"Middle Age",H1786&gt;=66,"Senior")</f>
        <v>Middle Age</v>
      </c>
      <c r="W1786" s="4" t="s">
        <v>43</v>
      </c>
    </row>
    <row r="1787" spans="1:23" x14ac:dyDescent="0.3">
      <c r="A1787" s="4" t="s">
        <v>1902</v>
      </c>
      <c r="B1787" s="4" t="s">
        <v>24</v>
      </c>
      <c r="C1787" s="4">
        <v>66</v>
      </c>
      <c r="D1787" s="4">
        <v>1</v>
      </c>
      <c r="E1787" s="4" t="s">
        <v>31</v>
      </c>
      <c r="F1787" s="4" t="s">
        <v>140</v>
      </c>
      <c r="G1787" s="4" t="s">
        <v>33</v>
      </c>
      <c r="H1787" s="4">
        <v>35</v>
      </c>
      <c r="I1787" s="4" t="s">
        <v>31</v>
      </c>
      <c r="J1787" s="4">
        <v>2</v>
      </c>
      <c r="K1787" s="4" t="s">
        <v>46</v>
      </c>
      <c r="L1787" s="4" t="s">
        <v>35</v>
      </c>
      <c r="M1787" s="4">
        <v>48</v>
      </c>
      <c r="P1787" s="5">
        <v>44638</v>
      </c>
      <c r="Q1787" s="6">
        <v>48.232429696023168</v>
      </c>
      <c r="R1787" s="4">
        <v>4</v>
      </c>
      <c r="S1787" s="4" t="str" cm="1">
        <f t="array" ref="S1787">_xlfn.IFS(R1787=0,"None",R1787&lt;3,"Low",R1787&lt;6,"Medium",R1787&lt;=10,"High")</f>
        <v>Medium</v>
      </c>
      <c r="T1787" s="4" t="str" cm="1">
        <f t="array" ref="T1787">_xlfn.IFS(M1787&lt;=20,"Low",M1787&lt;=50,"Medium",M1787&lt;=90,"High")</f>
        <v>Medium</v>
      </c>
      <c r="U1787" s="7">
        <f>Datos_Limpios[[#This Row],[Number of Complaints or Support]]/Datos_Limpios[[#This Row],[Account Length (in months)]]</f>
        <v>6.0606060606060608E-2</v>
      </c>
      <c r="V1787" s="4" t="str" cm="1">
        <f t="array" ref="V1787">_xlfn.IFS(H1787&lt;30,"Under 30",H1787&lt;66,"Middle Age",H1787&gt;=66,"Senior")</f>
        <v>Middle Age</v>
      </c>
      <c r="W1787" s="4" t="s">
        <v>40</v>
      </c>
    </row>
    <row r="1788" spans="1:23" x14ac:dyDescent="0.3">
      <c r="A1788" s="4" t="s">
        <v>1903</v>
      </c>
      <c r="B1788" s="4" t="s">
        <v>24</v>
      </c>
      <c r="C1788" s="4">
        <v>61</v>
      </c>
      <c r="D1788" s="4">
        <v>0</v>
      </c>
      <c r="E1788" s="4" t="s">
        <v>31</v>
      </c>
      <c r="F1788" s="4" t="s">
        <v>104</v>
      </c>
      <c r="G1788" s="4" t="s">
        <v>26</v>
      </c>
      <c r="H1788" s="4">
        <v>30</v>
      </c>
      <c r="I1788" s="4" t="s">
        <v>31</v>
      </c>
      <c r="J1788" s="4">
        <v>6</v>
      </c>
      <c r="K1788" s="4" t="s">
        <v>27</v>
      </c>
      <c r="L1788" s="4" t="s">
        <v>35</v>
      </c>
      <c r="M1788" s="4">
        <v>42</v>
      </c>
      <c r="P1788" s="5">
        <v>45221</v>
      </c>
      <c r="Q1788" s="6">
        <v>47.486160005739798</v>
      </c>
      <c r="R1788" s="4">
        <v>9</v>
      </c>
      <c r="S1788" s="4" t="str" cm="1">
        <f t="array" ref="S1788">_xlfn.IFS(R1788=0,"None",R1788&lt;3,"Low",R1788&lt;6,"Medium",R1788&lt;=10,"High")</f>
        <v>High</v>
      </c>
      <c r="T1788" s="4" t="str" cm="1">
        <f t="array" ref="T1788">_xlfn.IFS(M1788&lt;=20,"Low",M1788&lt;=50,"Medium",M1788&lt;=90,"High")</f>
        <v>Medium</v>
      </c>
      <c r="U1788" s="7">
        <f>Datos_Limpios[[#This Row],[Number of Complaints or Support]]/Datos_Limpios[[#This Row],[Account Length (in months)]]</f>
        <v>0.14754098360655737</v>
      </c>
      <c r="V1788" s="4" t="str" cm="1">
        <f t="array" ref="V1788">_xlfn.IFS(H1788&lt;30,"Under 30",H1788&lt;66,"Middle Age",H1788&gt;=66,"Senior")</f>
        <v>Middle Age</v>
      </c>
      <c r="W1788" s="4" t="s">
        <v>43</v>
      </c>
    </row>
    <row r="1789" spans="1:23" x14ac:dyDescent="0.3">
      <c r="A1789" s="4" t="s">
        <v>1904</v>
      </c>
      <c r="B1789" s="4" t="s">
        <v>24</v>
      </c>
      <c r="C1789" s="4">
        <v>25</v>
      </c>
      <c r="D1789" s="4">
        <v>0</v>
      </c>
      <c r="E1789" s="4" t="s">
        <v>31</v>
      </c>
      <c r="F1789" s="4" t="s">
        <v>54</v>
      </c>
      <c r="G1789" s="4" t="s">
        <v>26</v>
      </c>
      <c r="H1789" s="4">
        <v>26</v>
      </c>
      <c r="I1789" s="4" t="s">
        <v>24</v>
      </c>
      <c r="J1789" s="4">
        <v>0</v>
      </c>
      <c r="K1789" s="4" t="s">
        <v>27</v>
      </c>
      <c r="L1789" s="4" t="s">
        <v>35</v>
      </c>
      <c r="M1789" s="4">
        <v>40</v>
      </c>
      <c r="P1789" s="5">
        <v>44231</v>
      </c>
      <c r="Q1789" s="6">
        <v>38.998842138715602</v>
      </c>
      <c r="R1789" s="4">
        <v>7</v>
      </c>
      <c r="S1789" s="4" t="str" cm="1">
        <f t="array" ref="S1789">_xlfn.IFS(R1789=0,"None",R1789&lt;3,"Low",R1789&lt;6,"Medium",R1789&lt;=10,"High")</f>
        <v>High</v>
      </c>
      <c r="T1789" s="4" t="str" cm="1">
        <f t="array" ref="T1789">_xlfn.IFS(M1789&lt;=20,"Low",M1789&lt;=50,"Medium",M1789&lt;=90,"High")</f>
        <v>Medium</v>
      </c>
      <c r="U1789" s="7">
        <f>Datos_Limpios[[#This Row],[Number of Complaints or Support]]/Datos_Limpios[[#This Row],[Account Length (in months)]]</f>
        <v>0.28000000000000003</v>
      </c>
      <c r="V1789" s="4" t="str" cm="1">
        <f t="array" ref="V1789">_xlfn.IFS(H1789&lt;30,"Under 30",H1789&lt;66,"Middle Age",H1789&gt;=66,"Senior")</f>
        <v>Under 30</v>
      </c>
      <c r="W1789" s="4" t="s">
        <v>43</v>
      </c>
    </row>
    <row r="1790" spans="1:23" x14ac:dyDescent="0.3">
      <c r="A1790" s="4" t="s">
        <v>1905</v>
      </c>
      <c r="B1790" s="4" t="s">
        <v>24</v>
      </c>
      <c r="C1790" s="4">
        <v>49</v>
      </c>
      <c r="D1790" s="4">
        <v>0</v>
      </c>
      <c r="E1790" s="4" t="s">
        <v>24</v>
      </c>
      <c r="F1790" s="4" t="s">
        <v>118</v>
      </c>
      <c r="G1790" s="4" t="s">
        <v>33</v>
      </c>
      <c r="H1790" s="4">
        <v>45</v>
      </c>
      <c r="I1790" s="4" t="s">
        <v>31</v>
      </c>
      <c r="J1790" s="4">
        <v>2</v>
      </c>
      <c r="K1790" s="4" t="s">
        <v>46</v>
      </c>
      <c r="L1790" s="4" t="s">
        <v>28</v>
      </c>
      <c r="M1790" s="4">
        <v>9</v>
      </c>
      <c r="P1790" s="5">
        <v>44896</v>
      </c>
      <c r="Q1790" s="6">
        <v>10.46042456883816</v>
      </c>
      <c r="R1790" s="4">
        <v>5</v>
      </c>
      <c r="S1790" s="4" t="str" cm="1">
        <f t="array" ref="S1790">_xlfn.IFS(R1790=0,"None",R1790&lt;3,"Low",R1790&lt;6,"Medium",R1790&lt;=10,"High")</f>
        <v>Medium</v>
      </c>
      <c r="T1790" s="4" t="str" cm="1">
        <f t="array" ref="T1790">_xlfn.IFS(M1790&lt;=20,"Low",M1790&lt;=50,"Medium",M1790&lt;=90,"High")</f>
        <v>Low</v>
      </c>
      <c r="U1790" s="7">
        <f>Datos_Limpios[[#This Row],[Number of Complaints or Support]]/Datos_Limpios[[#This Row],[Account Length (in months)]]</f>
        <v>0.10204081632653061</v>
      </c>
      <c r="V1790" s="4" t="str" cm="1">
        <f t="array" ref="V1790">_xlfn.IFS(H1790&lt;30,"Under 30",H1790&lt;66,"Middle Age",H1790&gt;=66,"Senior")</f>
        <v>Middle Age</v>
      </c>
      <c r="W1790" s="4" t="s">
        <v>47</v>
      </c>
    </row>
    <row r="1791" spans="1:23" x14ac:dyDescent="0.3">
      <c r="A1791" s="4" t="s">
        <v>1906</v>
      </c>
      <c r="B1791" s="4" t="s">
        <v>24</v>
      </c>
      <c r="C1791" s="4">
        <v>44</v>
      </c>
      <c r="D1791" s="4">
        <v>0</v>
      </c>
      <c r="E1791" s="4" t="s">
        <v>31</v>
      </c>
      <c r="F1791" s="4" t="s">
        <v>106</v>
      </c>
      <c r="G1791" s="4" t="s">
        <v>26</v>
      </c>
      <c r="H1791" s="4">
        <v>41</v>
      </c>
      <c r="I1791" s="4" t="s">
        <v>24</v>
      </c>
      <c r="J1791" s="4">
        <v>0</v>
      </c>
      <c r="K1791" s="4" t="s">
        <v>27</v>
      </c>
      <c r="L1791" s="4" t="s">
        <v>28</v>
      </c>
      <c r="M1791" s="4">
        <v>21</v>
      </c>
      <c r="P1791" s="5">
        <v>44777</v>
      </c>
      <c r="Q1791" s="6">
        <v>17.250774618121181</v>
      </c>
      <c r="R1791" s="4">
        <v>8</v>
      </c>
      <c r="S1791" s="4" t="str" cm="1">
        <f t="array" ref="S1791">_xlfn.IFS(R1791=0,"None",R1791&lt;3,"Low",R1791&lt;6,"Medium",R1791&lt;=10,"High")</f>
        <v>High</v>
      </c>
      <c r="T1791" s="4" t="str" cm="1">
        <f t="array" ref="T1791">_xlfn.IFS(M1791&lt;=20,"Low",M1791&lt;=50,"Medium",M1791&lt;=90,"High")</f>
        <v>Medium</v>
      </c>
      <c r="U1791" s="7">
        <f>Datos_Limpios[[#This Row],[Number of Complaints or Support]]/Datos_Limpios[[#This Row],[Account Length (in months)]]</f>
        <v>0.18181818181818182</v>
      </c>
      <c r="V1791" s="4" t="str" cm="1">
        <f t="array" ref="V1791">_xlfn.IFS(H1791&lt;30,"Under 30",H1791&lt;66,"Middle Age",H1791&gt;=66,"Senior")</f>
        <v>Middle Age</v>
      </c>
      <c r="W1791" s="4" t="s">
        <v>29</v>
      </c>
    </row>
    <row r="1792" spans="1:23" x14ac:dyDescent="0.3">
      <c r="A1792" s="4" t="s">
        <v>1907</v>
      </c>
      <c r="B1792" s="4" t="s">
        <v>31</v>
      </c>
      <c r="C1792" s="4">
        <v>6</v>
      </c>
      <c r="D1792" s="4">
        <v>4</v>
      </c>
      <c r="E1792" s="4" t="s">
        <v>31</v>
      </c>
      <c r="F1792" s="4" t="s">
        <v>49</v>
      </c>
      <c r="G1792" s="4" t="s">
        <v>33</v>
      </c>
      <c r="H1792" s="4">
        <v>72</v>
      </c>
      <c r="I1792" s="4" t="s">
        <v>24</v>
      </c>
      <c r="J1792" s="4">
        <v>0</v>
      </c>
      <c r="K1792" s="4" t="s">
        <v>27</v>
      </c>
      <c r="L1792" s="4" t="s">
        <v>35</v>
      </c>
      <c r="M1792" s="4">
        <v>60</v>
      </c>
      <c r="N1792" s="4" t="s">
        <v>107</v>
      </c>
      <c r="O1792" s="4" t="s">
        <v>220</v>
      </c>
      <c r="P1792" s="5">
        <v>44201</v>
      </c>
      <c r="Q1792" s="6">
        <v>63.54193504403392</v>
      </c>
      <c r="R1792" s="4">
        <v>10</v>
      </c>
      <c r="S1792" s="4" t="str" cm="1">
        <f t="array" ref="S1792">_xlfn.IFS(R1792=0,"None",R1792&lt;3,"Low",R1792&lt;6,"Medium",R1792&lt;=10,"High")</f>
        <v>High</v>
      </c>
      <c r="T1792" s="4" t="str" cm="1">
        <f t="array" ref="T1792">_xlfn.IFS(M1792&lt;=20,"Low",M1792&lt;=50,"Medium",M1792&lt;=90,"High")</f>
        <v>High</v>
      </c>
      <c r="U1792" s="7">
        <f>Datos_Limpios[[#This Row],[Number of Complaints or Support]]/Datos_Limpios[[#This Row],[Account Length (in months)]]</f>
        <v>1.6666666666666667</v>
      </c>
      <c r="V1792" s="4" t="str" cm="1">
        <f t="array" ref="V1792">_xlfn.IFS(H1792&lt;30,"Under 30",H1792&lt;66,"Middle Age",H1792&gt;=66,"Senior")</f>
        <v>Senior</v>
      </c>
      <c r="W1792" s="4" t="s">
        <v>29</v>
      </c>
    </row>
    <row r="1793" spans="1:23" x14ac:dyDescent="0.3">
      <c r="A1793" s="4" t="s">
        <v>1908</v>
      </c>
      <c r="B1793" s="4" t="s">
        <v>24</v>
      </c>
      <c r="C1793" s="4">
        <v>11</v>
      </c>
      <c r="D1793" s="4">
        <v>2</v>
      </c>
      <c r="E1793" s="4" t="s">
        <v>24</v>
      </c>
      <c r="F1793" s="4" t="s">
        <v>85</v>
      </c>
      <c r="G1793" s="4" t="s">
        <v>26</v>
      </c>
      <c r="H1793" s="4">
        <v>44</v>
      </c>
      <c r="I1793" s="4" t="s">
        <v>31</v>
      </c>
      <c r="J1793" s="4">
        <v>4</v>
      </c>
      <c r="K1793" s="4" t="s">
        <v>46</v>
      </c>
      <c r="L1793" s="4" t="s">
        <v>28</v>
      </c>
      <c r="M1793" s="4">
        <v>9</v>
      </c>
      <c r="P1793" s="5">
        <v>44883</v>
      </c>
      <c r="Q1793" s="6">
        <v>9.2041380072312471</v>
      </c>
      <c r="R1793" s="4">
        <v>8</v>
      </c>
      <c r="S1793" s="4" t="str" cm="1">
        <f t="array" ref="S1793">_xlfn.IFS(R1793=0,"None",R1793&lt;3,"Low",R1793&lt;6,"Medium",R1793&lt;=10,"High")</f>
        <v>High</v>
      </c>
      <c r="T1793" s="4" t="str" cm="1">
        <f t="array" ref="T1793">_xlfn.IFS(M1793&lt;=20,"Low",M1793&lt;=50,"Medium",M1793&lt;=90,"High")</f>
        <v>Low</v>
      </c>
      <c r="U1793" s="7">
        <f>Datos_Limpios[[#This Row],[Number of Complaints or Support]]/Datos_Limpios[[#This Row],[Account Length (in months)]]</f>
        <v>0.72727272727272729</v>
      </c>
      <c r="V1793" s="4" t="str" cm="1">
        <f t="array" ref="V1793">_xlfn.IFS(H1793&lt;30,"Under 30",H1793&lt;66,"Middle Age",H1793&gt;=66,"Senior")</f>
        <v>Middle Age</v>
      </c>
      <c r="W1793" s="4" t="s">
        <v>43</v>
      </c>
    </row>
    <row r="1794" spans="1:23" x14ac:dyDescent="0.3">
      <c r="A1794" s="4" t="s">
        <v>1909</v>
      </c>
      <c r="B1794" s="4" t="s">
        <v>31</v>
      </c>
      <c r="C1794" s="4">
        <v>68</v>
      </c>
      <c r="D1794" s="4">
        <v>4</v>
      </c>
      <c r="E1794" s="4" t="s">
        <v>31</v>
      </c>
      <c r="F1794" s="4" t="s">
        <v>219</v>
      </c>
      <c r="G1794" s="4" t="s">
        <v>33</v>
      </c>
      <c r="H1794" s="4">
        <v>28</v>
      </c>
      <c r="I1794" s="4" t="s">
        <v>24</v>
      </c>
      <c r="J1794" s="4">
        <v>0</v>
      </c>
      <c r="K1794" s="4" t="s">
        <v>27</v>
      </c>
      <c r="L1794" s="4" t="s">
        <v>28</v>
      </c>
      <c r="M1794" s="4">
        <v>47</v>
      </c>
      <c r="N1794" s="4" t="s">
        <v>38</v>
      </c>
      <c r="O1794" s="4" t="s">
        <v>125</v>
      </c>
      <c r="P1794" s="5">
        <v>44079</v>
      </c>
      <c r="Q1794" s="6">
        <v>52.81093702122741</v>
      </c>
      <c r="R1794" s="4">
        <v>8</v>
      </c>
      <c r="S1794" s="4" t="str" cm="1">
        <f t="array" ref="S1794">_xlfn.IFS(R1794=0,"None",R1794&lt;3,"Low",R1794&lt;6,"Medium",R1794&lt;=10,"High")</f>
        <v>High</v>
      </c>
      <c r="T1794" s="4" t="str" cm="1">
        <f t="array" ref="T1794">_xlfn.IFS(M1794&lt;=20,"Low",M1794&lt;=50,"Medium",M1794&lt;=90,"High")</f>
        <v>Medium</v>
      </c>
      <c r="U1794" s="7">
        <f>Datos_Limpios[[#This Row],[Number of Complaints or Support]]/Datos_Limpios[[#This Row],[Account Length (in months)]]</f>
        <v>0.11764705882352941</v>
      </c>
      <c r="V1794" s="4" t="str" cm="1">
        <f t="array" ref="V1794">_xlfn.IFS(H1794&lt;30,"Under 30",H1794&lt;66,"Middle Age",H1794&gt;=66,"Senior")</f>
        <v>Under 30</v>
      </c>
      <c r="W1794" s="4" t="s">
        <v>43</v>
      </c>
    </row>
    <row r="1795" spans="1:23" x14ac:dyDescent="0.3">
      <c r="A1795" s="4" t="s">
        <v>1910</v>
      </c>
      <c r="B1795" s="4" t="s">
        <v>31</v>
      </c>
      <c r="C1795" s="4">
        <v>3</v>
      </c>
      <c r="D1795" s="4">
        <v>0</v>
      </c>
      <c r="E1795" s="4" t="s">
        <v>31</v>
      </c>
      <c r="F1795" s="4" t="s">
        <v>209</v>
      </c>
      <c r="G1795" s="4" t="s">
        <v>33</v>
      </c>
      <c r="H1795" s="4">
        <v>67</v>
      </c>
      <c r="I1795" s="4" t="s">
        <v>24</v>
      </c>
      <c r="J1795" s="4">
        <v>0</v>
      </c>
      <c r="K1795" s="4" t="s">
        <v>27</v>
      </c>
      <c r="L1795" s="4" t="s">
        <v>35</v>
      </c>
      <c r="M1795" s="4">
        <v>38</v>
      </c>
      <c r="N1795" s="4" t="s">
        <v>38</v>
      </c>
      <c r="O1795" s="4" t="s">
        <v>125</v>
      </c>
      <c r="P1795" s="5">
        <v>44258</v>
      </c>
      <c r="Q1795" s="6">
        <v>33.487577992456721</v>
      </c>
      <c r="R1795" s="4">
        <v>8</v>
      </c>
      <c r="S1795" s="4" t="str" cm="1">
        <f t="array" ref="S1795">_xlfn.IFS(R1795=0,"None",R1795&lt;3,"Low",R1795&lt;6,"Medium",R1795&lt;=10,"High")</f>
        <v>High</v>
      </c>
      <c r="T1795" s="4" t="str" cm="1">
        <f t="array" ref="T1795">_xlfn.IFS(M1795&lt;=20,"Low",M1795&lt;=50,"Medium",M1795&lt;=90,"High")</f>
        <v>Medium</v>
      </c>
      <c r="U1795" s="7">
        <f>Datos_Limpios[[#This Row],[Number of Complaints or Support]]/Datos_Limpios[[#This Row],[Account Length (in months)]]</f>
        <v>2.6666666666666665</v>
      </c>
      <c r="V1795" s="4" t="str" cm="1">
        <f t="array" ref="V1795">_xlfn.IFS(H1795&lt;30,"Under 30",H1795&lt;66,"Middle Age",H1795&gt;=66,"Senior")</f>
        <v>Senior</v>
      </c>
      <c r="W1795" s="4" t="s">
        <v>40</v>
      </c>
    </row>
    <row r="1796" spans="1:23" x14ac:dyDescent="0.3">
      <c r="A1796" s="4" t="s">
        <v>1911</v>
      </c>
      <c r="B1796" s="4" t="s">
        <v>24</v>
      </c>
      <c r="C1796" s="4">
        <v>23</v>
      </c>
      <c r="D1796" s="4">
        <v>3</v>
      </c>
      <c r="E1796" s="4" t="s">
        <v>24</v>
      </c>
      <c r="F1796" s="4" t="s">
        <v>222</v>
      </c>
      <c r="G1796" s="4" t="s">
        <v>33</v>
      </c>
      <c r="H1796" s="4">
        <v>53</v>
      </c>
      <c r="I1796" s="4" t="s">
        <v>31</v>
      </c>
      <c r="J1796" s="4">
        <v>2</v>
      </c>
      <c r="K1796" s="4" t="s">
        <v>27</v>
      </c>
      <c r="L1796" s="4" t="s">
        <v>35</v>
      </c>
      <c r="M1796" s="4">
        <v>21</v>
      </c>
      <c r="P1796" s="5">
        <v>44424</v>
      </c>
      <c r="Q1796" s="6">
        <v>20.647063438728829</v>
      </c>
      <c r="R1796" s="4">
        <v>9</v>
      </c>
      <c r="S1796" s="4" t="str" cm="1">
        <f t="array" ref="S1796">_xlfn.IFS(R1796=0,"None",R1796&lt;3,"Low",R1796&lt;6,"Medium",R1796&lt;=10,"High")</f>
        <v>High</v>
      </c>
      <c r="T1796" s="4" t="str" cm="1">
        <f t="array" ref="T1796">_xlfn.IFS(M1796&lt;=20,"Low",M1796&lt;=50,"Medium",M1796&lt;=90,"High")</f>
        <v>Medium</v>
      </c>
      <c r="U1796" s="7">
        <f>Datos_Limpios[[#This Row],[Number of Complaints or Support]]/Datos_Limpios[[#This Row],[Account Length (in months)]]</f>
        <v>0.39130434782608697</v>
      </c>
      <c r="V1796" s="4" t="str" cm="1">
        <f t="array" ref="V1796">_xlfn.IFS(H1796&lt;30,"Under 30",H1796&lt;66,"Middle Age",H1796&gt;=66,"Senior")</f>
        <v>Middle Age</v>
      </c>
      <c r="W1796" s="4" t="s">
        <v>29</v>
      </c>
    </row>
    <row r="1797" spans="1:23" x14ac:dyDescent="0.3">
      <c r="A1797" s="4" t="s">
        <v>1912</v>
      </c>
      <c r="B1797" s="4" t="s">
        <v>24</v>
      </c>
      <c r="C1797" s="4">
        <v>71</v>
      </c>
      <c r="D1797" s="4">
        <v>0</v>
      </c>
      <c r="E1797" s="4" t="s">
        <v>31</v>
      </c>
      <c r="F1797" s="4" t="s">
        <v>262</v>
      </c>
      <c r="G1797" s="4" t="s">
        <v>33</v>
      </c>
      <c r="H1797" s="4">
        <v>31</v>
      </c>
      <c r="I1797" s="4" t="s">
        <v>24</v>
      </c>
      <c r="J1797" s="4">
        <v>0</v>
      </c>
      <c r="K1797" s="4" t="s">
        <v>46</v>
      </c>
      <c r="L1797" s="4" t="s">
        <v>28</v>
      </c>
      <c r="M1797" s="4">
        <v>41</v>
      </c>
      <c r="P1797" s="5">
        <v>44237</v>
      </c>
      <c r="Q1797" s="6">
        <v>43.25959631936243</v>
      </c>
      <c r="R1797" s="4">
        <v>0</v>
      </c>
      <c r="S1797" s="4" t="str" cm="1">
        <f t="array" ref="S1797">_xlfn.IFS(R1797=0,"None",R1797&lt;3,"Low",R1797&lt;6,"Medium",R1797&lt;=10,"High")</f>
        <v>None</v>
      </c>
      <c r="T1797" s="4" t="str" cm="1">
        <f t="array" ref="T1797">_xlfn.IFS(M1797&lt;=20,"Low",M1797&lt;=50,"Medium",M1797&lt;=90,"High")</f>
        <v>Medium</v>
      </c>
      <c r="U1797" s="7">
        <f>Datos_Limpios[[#This Row],[Number of Complaints or Support]]/Datos_Limpios[[#This Row],[Account Length (in months)]]</f>
        <v>0</v>
      </c>
      <c r="V1797" s="4" t="str" cm="1">
        <f t="array" ref="V1797">_xlfn.IFS(H1797&lt;30,"Under 30",H1797&lt;66,"Middle Age",H1797&gt;=66,"Senior")</f>
        <v>Middle Age</v>
      </c>
      <c r="W1797" s="4" t="s">
        <v>29</v>
      </c>
    </row>
    <row r="1798" spans="1:23" x14ac:dyDescent="0.3">
      <c r="A1798" s="4" t="s">
        <v>1913</v>
      </c>
      <c r="B1798" s="4" t="s">
        <v>24</v>
      </c>
      <c r="C1798" s="4">
        <v>11</v>
      </c>
      <c r="D1798" s="4">
        <v>0</v>
      </c>
      <c r="E1798" s="4" t="s">
        <v>31</v>
      </c>
      <c r="F1798" s="4" t="s">
        <v>54</v>
      </c>
      <c r="G1798" s="4" t="s">
        <v>33</v>
      </c>
      <c r="H1798" s="4">
        <v>40</v>
      </c>
      <c r="I1798" s="4" t="s">
        <v>24</v>
      </c>
      <c r="J1798" s="4">
        <v>0</v>
      </c>
      <c r="K1798" s="4" t="s">
        <v>34</v>
      </c>
      <c r="L1798" s="4" t="s">
        <v>35</v>
      </c>
      <c r="M1798" s="4">
        <v>61</v>
      </c>
      <c r="P1798" s="5">
        <v>44785</v>
      </c>
      <c r="Q1798" s="6">
        <v>53.025954812533392</v>
      </c>
      <c r="R1798" s="4">
        <v>2</v>
      </c>
      <c r="S1798" s="4" t="str" cm="1">
        <f t="array" ref="S1798">_xlfn.IFS(R1798=0,"None",R1798&lt;3,"Low",R1798&lt;6,"Medium",R1798&lt;=10,"High")</f>
        <v>Low</v>
      </c>
      <c r="T1798" s="4" t="str" cm="1">
        <f t="array" ref="T1798">_xlfn.IFS(M1798&lt;=20,"Low",M1798&lt;=50,"Medium",M1798&lt;=90,"High")</f>
        <v>High</v>
      </c>
      <c r="U1798" s="7">
        <f>Datos_Limpios[[#This Row],[Number of Complaints or Support]]/Datos_Limpios[[#This Row],[Account Length (in months)]]</f>
        <v>0.18181818181818182</v>
      </c>
      <c r="V1798" s="4" t="str" cm="1">
        <f t="array" ref="V1798">_xlfn.IFS(H1798&lt;30,"Under 30",H1798&lt;66,"Middle Age",H1798&gt;=66,"Senior")</f>
        <v>Middle Age</v>
      </c>
      <c r="W1798" s="4" t="s">
        <v>43</v>
      </c>
    </row>
    <row r="1799" spans="1:23" x14ac:dyDescent="0.3">
      <c r="A1799" s="4" t="s">
        <v>1914</v>
      </c>
      <c r="B1799" s="4" t="s">
        <v>24</v>
      </c>
      <c r="C1799" s="4">
        <v>71</v>
      </c>
      <c r="D1799" s="4">
        <v>0</v>
      </c>
      <c r="E1799" s="4" t="s">
        <v>24</v>
      </c>
      <c r="F1799" s="4" t="s">
        <v>37</v>
      </c>
      <c r="G1799" s="4" t="s">
        <v>33</v>
      </c>
      <c r="H1799" s="4">
        <v>68</v>
      </c>
      <c r="I1799" s="4" t="s">
        <v>31</v>
      </c>
      <c r="J1799" s="4">
        <v>2</v>
      </c>
      <c r="K1799" s="4" t="s">
        <v>46</v>
      </c>
      <c r="L1799" s="4" t="s">
        <v>35</v>
      </c>
      <c r="M1799" s="4">
        <v>9</v>
      </c>
      <c r="P1799" s="5">
        <v>43941</v>
      </c>
      <c r="Q1799" s="6">
        <v>7.5305748973295854</v>
      </c>
      <c r="R1799" s="4">
        <v>4</v>
      </c>
      <c r="S1799" s="4" t="str" cm="1">
        <f t="array" ref="S1799">_xlfn.IFS(R1799=0,"None",R1799&lt;3,"Low",R1799&lt;6,"Medium",R1799&lt;=10,"High")</f>
        <v>Medium</v>
      </c>
      <c r="T1799" s="4" t="str" cm="1">
        <f t="array" ref="T1799">_xlfn.IFS(M1799&lt;=20,"Low",M1799&lt;=50,"Medium",M1799&lt;=90,"High")</f>
        <v>Low</v>
      </c>
      <c r="U1799" s="7">
        <f>Datos_Limpios[[#This Row],[Number of Complaints or Support]]/Datos_Limpios[[#This Row],[Account Length (in months)]]</f>
        <v>5.6338028169014086E-2</v>
      </c>
      <c r="V1799" s="4" t="str" cm="1">
        <f t="array" ref="V1799">_xlfn.IFS(H1799&lt;30,"Under 30",H1799&lt;66,"Middle Age",H1799&gt;=66,"Senior")</f>
        <v>Senior</v>
      </c>
      <c r="W1799" s="4" t="s">
        <v>40</v>
      </c>
    </row>
    <row r="1800" spans="1:23" x14ac:dyDescent="0.3">
      <c r="A1800" s="4" t="s">
        <v>1915</v>
      </c>
      <c r="B1800" s="4" t="s">
        <v>31</v>
      </c>
      <c r="C1800" s="4">
        <v>19</v>
      </c>
      <c r="D1800" s="4">
        <v>2</v>
      </c>
      <c r="E1800" s="4" t="s">
        <v>31</v>
      </c>
      <c r="F1800" s="4" t="s">
        <v>159</v>
      </c>
      <c r="G1800" s="4" t="s">
        <v>33</v>
      </c>
      <c r="H1800" s="4">
        <v>63</v>
      </c>
      <c r="I1800" s="4" t="s">
        <v>24</v>
      </c>
      <c r="J1800" s="4">
        <v>0</v>
      </c>
      <c r="K1800" s="4" t="s">
        <v>27</v>
      </c>
      <c r="L1800" s="4" t="s">
        <v>35</v>
      </c>
      <c r="M1800" s="4">
        <v>27</v>
      </c>
      <c r="N1800" s="4" t="s">
        <v>38</v>
      </c>
      <c r="O1800" s="4" t="s">
        <v>125</v>
      </c>
      <c r="P1800" s="5">
        <v>44401</v>
      </c>
      <c r="Q1800" s="6">
        <v>24.4484275784476</v>
      </c>
      <c r="R1800" s="4">
        <v>1</v>
      </c>
      <c r="S1800" s="4" t="str" cm="1">
        <f t="array" ref="S1800">_xlfn.IFS(R1800=0,"None",R1800&lt;3,"Low",R1800&lt;6,"Medium",R1800&lt;=10,"High")</f>
        <v>Low</v>
      </c>
      <c r="T1800" s="4" t="str" cm="1">
        <f t="array" ref="T1800">_xlfn.IFS(M1800&lt;=20,"Low",M1800&lt;=50,"Medium",M1800&lt;=90,"High")</f>
        <v>Medium</v>
      </c>
      <c r="U1800" s="7">
        <f>Datos_Limpios[[#This Row],[Number of Complaints or Support]]/Datos_Limpios[[#This Row],[Account Length (in months)]]</f>
        <v>5.2631578947368418E-2</v>
      </c>
      <c r="V1800" s="4" t="str" cm="1">
        <f t="array" ref="V1800">_xlfn.IFS(H1800&lt;30,"Under 30",H1800&lt;66,"Middle Age",H1800&gt;=66,"Senior")</f>
        <v>Middle Age</v>
      </c>
      <c r="W1800" s="4" t="s">
        <v>29</v>
      </c>
    </row>
    <row r="1801" spans="1:23" x14ac:dyDescent="0.3">
      <c r="A1801" s="4" t="s">
        <v>1916</v>
      </c>
      <c r="B1801" s="4" t="s">
        <v>31</v>
      </c>
      <c r="C1801" s="4">
        <v>11</v>
      </c>
      <c r="D1801" s="4">
        <v>2</v>
      </c>
      <c r="E1801" s="4" t="s">
        <v>31</v>
      </c>
      <c r="F1801" s="4" t="s">
        <v>110</v>
      </c>
      <c r="G1801" s="4" t="s">
        <v>33</v>
      </c>
      <c r="H1801" s="4">
        <v>42</v>
      </c>
      <c r="I1801" s="4" t="s">
        <v>24</v>
      </c>
      <c r="J1801" s="4">
        <v>0</v>
      </c>
      <c r="K1801" s="4" t="s">
        <v>34</v>
      </c>
      <c r="L1801" s="4" t="s">
        <v>35</v>
      </c>
      <c r="M1801" s="4">
        <v>18</v>
      </c>
      <c r="N1801" s="4" t="s">
        <v>38</v>
      </c>
      <c r="O1801" s="4" t="s">
        <v>181</v>
      </c>
      <c r="P1801" s="5">
        <v>45052</v>
      </c>
      <c r="Q1801" s="6">
        <v>20.89383563371355</v>
      </c>
      <c r="R1801" s="4">
        <v>7</v>
      </c>
      <c r="S1801" s="4" t="str" cm="1">
        <f t="array" ref="S1801">_xlfn.IFS(R1801=0,"None",R1801&lt;3,"Low",R1801&lt;6,"Medium",R1801&lt;=10,"High")</f>
        <v>High</v>
      </c>
      <c r="T1801" s="4" t="str" cm="1">
        <f t="array" ref="T1801">_xlfn.IFS(M1801&lt;=20,"Low",M1801&lt;=50,"Medium",M1801&lt;=90,"High")</f>
        <v>Low</v>
      </c>
      <c r="U1801" s="7">
        <f>Datos_Limpios[[#This Row],[Number of Complaints or Support]]/Datos_Limpios[[#This Row],[Account Length (in months)]]</f>
        <v>0.63636363636363635</v>
      </c>
      <c r="V1801" s="4" t="str" cm="1">
        <f t="array" ref="V1801">_xlfn.IFS(H1801&lt;30,"Under 30",H1801&lt;66,"Middle Age",H1801&gt;=66,"Senior")</f>
        <v>Middle Age</v>
      </c>
      <c r="W1801" s="4" t="s">
        <v>29</v>
      </c>
    </row>
    <row r="1802" spans="1:23" x14ac:dyDescent="0.3">
      <c r="A1802" s="4" t="s">
        <v>1917</v>
      </c>
      <c r="B1802" s="4" t="s">
        <v>24</v>
      </c>
      <c r="C1802" s="4">
        <v>50</v>
      </c>
      <c r="D1802" s="4">
        <v>0</v>
      </c>
      <c r="E1802" s="4" t="s">
        <v>31</v>
      </c>
      <c r="F1802" s="4" t="s">
        <v>98</v>
      </c>
      <c r="G1802" s="4" t="s">
        <v>33</v>
      </c>
      <c r="H1802" s="4">
        <v>41</v>
      </c>
      <c r="I1802" s="4" t="s">
        <v>31</v>
      </c>
      <c r="J1802" s="4">
        <v>6</v>
      </c>
      <c r="K1802" s="4" t="s">
        <v>27</v>
      </c>
      <c r="L1802" s="4" t="s">
        <v>28</v>
      </c>
      <c r="M1802" s="4">
        <v>21</v>
      </c>
      <c r="P1802" s="5">
        <v>43848</v>
      </c>
      <c r="Q1802" s="6">
        <v>23.40485226672924</v>
      </c>
      <c r="R1802" s="4">
        <v>0</v>
      </c>
      <c r="S1802" s="4" t="str" cm="1">
        <f t="array" ref="S1802">_xlfn.IFS(R1802=0,"None",R1802&lt;3,"Low",R1802&lt;6,"Medium",R1802&lt;=10,"High")</f>
        <v>None</v>
      </c>
      <c r="T1802" s="4" t="str" cm="1">
        <f t="array" ref="T1802">_xlfn.IFS(M1802&lt;=20,"Low",M1802&lt;=50,"Medium",M1802&lt;=90,"High")</f>
        <v>Medium</v>
      </c>
      <c r="U1802" s="7">
        <f>Datos_Limpios[[#This Row],[Number of Complaints or Support]]/Datos_Limpios[[#This Row],[Account Length (in months)]]</f>
        <v>0</v>
      </c>
      <c r="V1802" s="4" t="str" cm="1">
        <f t="array" ref="V1802">_xlfn.IFS(H1802&lt;30,"Under 30",H1802&lt;66,"Middle Age",H1802&gt;=66,"Senior")</f>
        <v>Middle Age</v>
      </c>
      <c r="W1802" s="4" t="s">
        <v>29</v>
      </c>
    </row>
    <row r="1803" spans="1:23" x14ac:dyDescent="0.3">
      <c r="A1803" s="4" t="s">
        <v>1918</v>
      </c>
      <c r="B1803" s="4" t="s">
        <v>24</v>
      </c>
      <c r="C1803" s="4">
        <v>60</v>
      </c>
      <c r="D1803" s="4">
        <v>0</v>
      </c>
      <c r="E1803" s="4" t="s">
        <v>31</v>
      </c>
      <c r="F1803" s="4" t="s">
        <v>32</v>
      </c>
      <c r="G1803" s="4" t="s">
        <v>26</v>
      </c>
      <c r="H1803" s="4">
        <v>31</v>
      </c>
      <c r="I1803" s="4" t="s">
        <v>24</v>
      </c>
      <c r="J1803" s="4">
        <v>0</v>
      </c>
      <c r="K1803" s="4" t="s">
        <v>34</v>
      </c>
      <c r="L1803" s="4" t="s">
        <v>28</v>
      </c>
      <c r="M1803" s="4">
        <v>48</v>
      </c>
      <c r="P1803" s="5">
        <v>44417</v>
      </c>
      <c r="Q1803" s="6">
        <v>40.042290420722523</v>
      </c>
      <c r="R1803" s="4">
        <v>1</v>
      </c>
      <c r="S1803" s="4" t="str" cm="1">
        <f t="array" ref="S1803">_xlfn.IFS(R1803=0,"None",R1803&lt;3,"Low",R1803&lt;6,"Medium",R1803&lt;=10,"High")</f>
        <v>Low</v>
      </c>
      <c r="T1803" s="4" t="str" cm="1">
        <f t="array" ref="T1803">_xlfn.IFS(M1803&lt;=20,"Low",M1803&lt;=50,"Medium",M1803&lt;=90,"High")</f>
        <v>Medium</v>
      </c>
      <c r="U1803" s="7">
        <f>Datos_Limpios[[#This Row],[Number of Complaints or Support]]/Datos_Limpios[[#This Row],[Account Length (in months)]]</f>
        <v>1.6666666666666666E-2</v>
      </c>
      <c r="V1803" s="4" t="str" cm="1">
        <f t="array" ref="V1803">_xlfn.IFS(H1803&lt;30,"Under 30",H1803&lt;66,"Middle Age",H1803&gt;=66,"Senior")</f>
        <v>Middle Age</v>
      </c>
      <c r="W1803" s="4" t="s">
        <v>29</v>
      </c>
    </row>
    <row r="1804" spans="1:23" x14ac:dyDescent="0.3">
      <c r="A1804" s="4" t="s">
        <v>1919</v>
      </c>
      <c r="B1804" s="4" t="s">
        <v>31</v>
      </c>
      <c r="C1804" s="4">
        <v>13</v>
      </c>
      <c r="D1804" s="4">
        <v>2</v>
      </c>
      <c r="E1804" s="4" t="s">
        <v>24</v>
      </c>
      <c r="F1804" s="4" t="s">
        <v>219</v>
      </c>
      <c r="G1804" s="4" t="s">
        <v>33</v>
      </c>
      <c r="H1804" s="4">
        <v>45</v>
      </c>
      <c r="I1804" s="4" t="s">
        <v>24</v>
      </c>
      <c r="J1804" s="4">
        <v>0</v>
      </c>
      <c r="K1804" s="4" t="s">
        <v>27</v>
      </c>
      <c r="L1804" s="4" t="s">
        <v>115</v>
      </c>
      <c r="M1804" s="4">
        <v>43</v>
      </c>
      <c r="N1804" s="4" t="s">
        <v>92</v>
      </c>
      <c r="O1804" s="4" t="s">
        <v>234</v>
      </c>
      <c r="P1804" s="5">
        <v>44572</v>
      </c>
      <c r="Q1804" s="6">
        <v>48.915094618309958</v>
      </c>
      <c r="R1804" s="4">
        <v>9</v>
      </c>
      <c r="S1804" s="4" t="str" cm="1">
        <f t="array" ref="S1804">_xlfn.IFS(R1804=0,"None",R1804&lt;3,"Low",R1804&lt;6,"Medium",R1804&lt;=10,"High")</f>
        <v>High</v>
      </c>
      <c r="T1804" s="4" t="str" cm="1">
        <f t="array" ref="T1804">_xlfn.IFS(M1804&lt;=20,"Low",M1804&lt;=50,"Medium",M1804&lt;=90,"High")</f>
        <v>Medium</v>
      </c>
      <c r="U1804" s="7">
        <f>Datos_Limpios[[#This Row],[Number of Complaints or Support]]/Datos_Limpios[[#This Row],[Account Length (in months)]]</f>
        <v>0.69230769230769229</v>
      </c>
      <c r="V1804" s="4" t="str" cm="1">
        <f t="array" ref="V1804">_xlfn.IFS(H1804&lt;30,"Under 30",H1804&lt;66,"Middle Age",H1804&gt;=66,"Senior")</f>
        <v>Middle Age</v>
      </c>
      <c r="W1804" s="4" t="s">
        <v>43</v>
      </c>
    </row>
    <row r="1805" spans="1:23" x14ac:dyDescent="0.3">
      <c r="A1805" s="4" t="s">
        <v>1920</v>
      </c>
      <c r="B1805" s="4" t="s">
        <v>24</v>
      </c>
      <c r="C1805" s="4">
        <v>14</v>
      </c>
      <c r="D1805" s="4">
        <v>2</v>
      </c>
      <c r="E1805" s="4" t="s">
        <v>31</v>
      </c>
      <c r="F1805" s="4" t="s">
        <v>54</v>
      </c>
      <c r="G1805" s="4" t="s">
        <v>26</v>
      </c>
      <c r="H1805" s="4">
        <v>76</v>
      </c>
      <c r="I1805" s="4" t="s">
        <v>31</v>
      </c>
      <c r="J1805" s="4">
        <v>3</v>
      </c>
      <c r="K1805" s="4" t="s">
        <v>46</v>
      </c>
      <c r="L1805" s="4" t="s">
        <v>35</v>
      </c>
      <c r="M1805" s="4">
        <v>49</v>
      </c>
      <c r="P1805" s="5">
        <v>44204</v>
      </c>
      <c r="Q1805" s="6">
        <v>43.832443646976692</v>
      </c>
      <c r="R1805" s="4">
        <v>10</v>
      </c>
      <c r="S1805" s="4" t="str" cm="1">
        <f t="array" ref="S1805">_xlfn.IFS(R1805=0,"None",R1805&lt;3,"Low",R1805&lt;6,"Medium",R1805&lt;=10,"High")</f>
        <v>High</v>
      </c>
      <c r="T1805" s="4" t="str" cm="1">
        <f t="array" ref="T1805">_xlfn.IFS(M1805&lt;=20,"Low",M1805&lt;=50,"Medium",M1805&lt;=90,"High")</f>
        <v>Medium</v>
      </c>
      <c r="U1805" s="7">
        <f>Datos_Limpios[[#This Row],[Number of Complaints or Support]]/Datos_Limpios[[#This Row],[Account Length (in months)]]</f>
        <v>0.7142857142857143</v>
      </c>
      <c r="V1805" s="4" t="str" cm="1">
        <f t="array" ref="V1805">_xlfn.IFS(H1805&lt;30,"Under 30",H1805&lt;66,"Middle Age",H1805&gt;=66,"Senior")</f>
        <v>Senior</v>
      </c>
      <c r="W1805" s="4" t="s">
        <v>43</v>
      </c>
    </row>
    <row r="1806" spans="1:23" x14ac:dyDescent="0.3">
      <c r="A1806" s="4" t="s">
        <v>1921</v>
      </c>
      <c r="B1806" s="4" t="s">
        <v>24</v>
      </c>
      <c r="C1806" s="4">
        <v>10</v>
      </c>
      <c r="D1806" s="4">
        <v>0</v>
      </c>
      <c r="E1806" s="4" t="s">
        <v>31</v>
      </c>
      <c r="F1806" s="4" t="s">
        <v>102</v>
      </c>
      <c r="G1806" s="4" t="s">
        <v>33</v>
      </c>
      <c r="H1806" s="4">
        <v>33</v>
      </c>
      <c r="I1806" s="4" t="s">
        <v>24</v>
      </c>
      <c r="J1806" s="4">
        <v>0</v>
      </c>
      <c r="K1806" s="4" t="s">
        <v>27</v>
      </c>
      <c r="L1806" s="4" t="s">
        <v>28</v>
      </c>
      <c r="M1806" s="4">
        <v>31</v>
      </c>
      <c r="P1806" s="5">
        <v>44920</v>
      </c>
      <c r="Q1806" s="6">
        <v>25.98143356389512</v>
      </c>
      <c r="R1806" s="4">
        <v>10</v>
      </c>
      <c r="S1806" s="4" t="str" cm="1">
        <f t="array" ref="S1806">_xlfn.IFS(R1806=0,"None",R1806&lt;3,"Low",R1806&lt;6,"Medium",R1806&lt;=10,"High")</f>
        <v>High</v>
      </c>
      <c r="T1806" s="4" t="str" cm="1">
        <f t="array" ref="T1806">_xlfn.IFS(M1806&lt;=20,"Low",M1806&lt;=50,"Medium",M1806&lt;=90,"High")</f>
        <v>Medium</v>
      </c>
      <c r="U1806" s="7">
        <f>Datos_Limpios[[#This Row],[Number of Complaints or Support]]/Datos_Limpios[[#This Row],[Account Length (in months)]]</f>
        <v>1</v>
      </c>
      <c r="V1806" s="4" t="str" cm="1">
        <f t="array" ref="V1806">_xlfn.IFS(H1806&lt;30,"Under 30",H1806&lt;66,"Middle Age",H1806&gt;=66,"Senior")</f>
        <v>Middle Age</v>
      </c>
      <c r="W1806" s="4" t="s">
        <v>40</v>
      </c>
    </row>
    <row r="1807" spans="1:23" x14ac:dyDescent="0.3">
      <c r="A1807" s="4" t="s">
        <v>1922</v>
      </c>
      <c r="B1807" s="4" t="s">
        <v>31</v>
      </c>
      <c r="C1807" s="4">
        <v>2</v>
      </c>
      <c r="D1807" s="4">
        <v>2</v>
      </c>
      <c r="E1807" s="4" t="s">
        <v>31</v>
      </c>
      <c r="F1807" s="4" t="s">
        <v>138</v>
      </c>
      <c r="G1807" s="4" t="s">
        <v>26</v>
      </c>
      <c r="H1807" s="4">
        <v>46</v>
      </c>
      <c r="I1807" s="4" t="s">
        <v>24</v>
      </c>
      <c r="J1807" s="4">
        <v>0</v>
      </c>
      <c r="K1807" s="4" t="s">
        <v>27</v>
      </c>
      <c r="L1807" s="4" t="s">
        <v>28</v>
      </c>
      <c r="M1807" s="4">
        <v>27</v>
      </c>
      <c r="N1807" s="4" t="s">
        <v>38</v>
      </c>
      <c r="O1807" s="4" t="s">
        <v>125</v>
      </c>
      <c r="P1807" s="5">
        <v>44168</v>
      </c>
      <c r="Q1807" s="6">
        <v>23.050757509623779</v>
      </c>
      <c r="R1807" s="4">
        <v>8</v>
      </c>
      <c r="S1807" s="4" t="str" cm="1">
        <f t="array" ref="S1807">_xlfn.IFS(R1807=0,"None",R1807&lt;3,"Low",R1807&lt;6,"Medium",R1807&lt;=10,"High")</f>
        <v>High</v>
      </c>
      <c r="T1807" s="4" t="str" cm="1">
        <f t="array" ref="T1807">_xlfn.IFS(M1807&lt;=20,"Low",M1807&lt;=50,"Medium",M1807&lt;=90,"High")</f>
        <v>Medium</v>
      </c>
      <c r="U1807" s="7">
        <f>Datos_Limpios[[#This Row],[Number of Complaints or Support]]/Datos_Limpios[[#This Row],[Account Length (in months)]]</f>
        <v>4</v>
      </c>
      <c r="V1807" s="4" t="str" cm="1">
        <f t="array" ref="V1807">_xlfn.IFS(H1807&lt;30,"Under 30",H1807&lt;66,"Middle Age",H1807&gt;=66,"Senior")</f>
        <v>Middle Age</v>
      </c>
      <c r="W1807" s="4" t="s">
        <v>47</v>
      </c>
    </row>
    <row r="1808" spans="1:23" x14ac:dyDescent="0.3">
      <c r="A1808" s="4" t="s">
        <v>1923</v>
      </c>
      <c r="B1808" s="4" t="s">
        <v>31</v>
      </c>
      <c r="C1808" s="4">
        <v>1</v>
      </c>
      <c r="D1808" s="4">
        <v>0</v>
      </c>
      <c r="E1808" s="4" t="s">
        <v>31</v>
      </c>
      <c r="F1808" s="4" t="s">
        <v>132</v>
      </c>
      <c r="G1808" s="4" t="s">
        <v>26</v>
      </c>
      <c r="H1808" s="4">
        <v>43</v>
      </c>
      <c r="I1808" s="4" t="s">
        <v>24</v>
      </c>
      <c r="J1808" s="4">
        <v>0</v>
      </c>
      <c r="K1808" s="4" t="s">
        <v>27</v>
      </c>
      <c r="L1808" s="4" t="s">
        <v>35</v>
      </c>
      <c r="M1808" s="4">
        <v>53</v>
      </c>
      <c r="N1808" s="4" t="s">
        <v>38</v>
      </c>
      <c r="O1808" s="4" t="s">
        <v>125</v>
      </c>
      <c r="P1808" s="5">
        <v>43870</v>
      </c>
      <c r="Q1808" s="6">
        <v>49.548325738914343</v>
      </c>
      <c r="R1808" s="4">
        <v>9</v>
      </c>
      <c r="S1808" s="4" t="str" cm="1">
        <f t="array" ref="S1808">_xlfn.IFS(R1808=0,"None",R1808&lt;3,"Low",R1808&lt;6,"Medium",R1808&lt;=10,"High")</f>
        <v>High</v>
      </c>
      <c r="T1808" s="4" t="str" cm="1">
        <f t="array" ref="T1808">_xlfn.IFS(M1808&lt;=20,"Low",M1808&lt;=50,"Medium",M1808&lt;=90,"High")</f>
        <v>High</v>
      </c>
      <c r="U1808" s="7">
        <f>Datos_Limpios[[#This Row],[Number of Complaints or Support]]/Datos_Limpios[[#This Row],[Account Length (in months)]]</f>
        <v>9</v>
      </c>
      <c r="V1808" s="4" t="str" cm="1">
        <f t="array" ref="V1808">_xlfn.IFS(H1808&lt;30,"Under 30",H1808&lt;66,"Middle Age",H1808&gt;=66,"Senior")</f>
        <v>Middle Age</v>
      </c>
      <c r="W1808" s="4" t="s">
        <v>43</v>
      </c>
    </row>
    <row r="1809" spans="1:23" x14ac:dyDescent="0.3">
      <c r="A1809" s="4" t="s">
        <v>1924</v>
      </c>
      <c r="B1809" s="4" t="s">
        <v>24</v>
      </c>
      <c r="C1809" s="4">
        <v>21</v>
      </c>
      <c r="D1809" s="4">
        <v>0</v>
      </c>
      <c r="E1809" s="4" t="s">
        <v>31</v>
      </c>
      <c r="F1809" s="4" t="s">
        <v>42</v>
      </c>
      <c r="G1809" s="4" t="s">
        <v>26</v>
      </c>
      <c r="H1809" s="4">
        <v>75</v>
      </c>
      <c r="I1809" s="4" t="s">
        <v>24</v>
      </c>
      <c r="J1809" s="4">
        <v>0</v>
      </c>
      <c r="K1809" s="4" t="s">
        <v>34</v>
      </c>
      <c r="L1809" s="4" t="s">
        <v>35</v>
      </c>
      <c r="M1809" s="4">
        <v>32</v>
      </c>
      <c r="P1809" s="5">
        <v>44040</v>
      </c>
      <c r="Q1809" s="6">
        <v>30.415197461879789</v>
      </c>
      <c r="R1809" s="4">
        <v>7</v>
      </c>
      <c r="S1809" s="4" t="str" cm="1">
        <f t="array" ref="S1809">_xlfn.IFS(R1809=0,"None",R1809&lt;3,"Low",R1809&lt;6,"Medium",R1809&lt;=10,"High")</f>
        <v>High</v>
      </c>
      <c r="T1809" s="4" t="str" cm="1">
        <f t="array" ref="T1809">_xlfn.IFS(M1809&lt;=20,"Low",M1809&lt;=50,"Medium",M1809&lt;=90,"High")</f>
        <v>Medium</v>
      </c>
      <c r="U1809" s="7">
        <f>Datos_Limpios[[#This Row],[Number of Complaints or Support]]/Datos_Limpios[[#This Row],[Account Length (in months)]]</f>
        <v>0.33333333333333331</v>
      </c>
      <c r="V1809" s="4" t="str" cm="1">
        <f t="array" ref="V1809">_xlfn.IFS(H1809&lt;30,"Under 30",H1809&lt;66,"Middle Age",H1809&gt;=66,"Senior")</f>
        <v>Senior</v>
      </c>
      <c r="W1809" s="4" t="s">
        <v>43</v>
      </c>
    </row>
    <row r="1810" spans="1:23" x14ac:dyDescent="0.3">
      <c r="A1810" s="4" t="s">
        <v>1925</v>
      </c>
      <c r="B1810" s="4" t="s">
        <v>24</v>
      </c>
      <c r="C1810" s="4">
        <v>61</v>
      </c>
      <c r="D1810" s="4">
        <v>0</v>
      </c>
      <c r="E1810" s="4" t="s">
        <v>31</v>
      </c>
      <c r="F1810" s="4" t="s">
        <v>32</v>
      </c>
      <c r="G1810" s="4" t="s">
        <v>26</v>
      </c>
      <c r="H1810" s="4">
        <v>69</v>
      </c>
      <c r="I1810" s="4" t="s">
        <v>24</v>
      </c>
      <c r="J1810" s="4">
        <v>0</v>
      </c>
      <c r="K1810" s="4" t="s">
        <v>34</v>
      </c>
      <c r="L1810" s="4" t="s">
        <v>28</v>
      </c>
      <c r="M1810" s="4">
        <v>44</v>
      </c>
      <c r="P1810" s="5">
        <v>44146</v>
      </c>
      <c r="Q1810" s="6">
        <v>51.724036735089477</v>
      </c>
      <c r="R1810" s="4">
        <v>5</v>
      </c>
      <c r="S1810" s="4" t="str" cm="1">
        <f t="array" ref="S1810">_xlfn.IFS(R1810=0,"None",R1810&lt;3,"Low",R1810&lt;6,"Medium",R1810&lt;=10,"High")</f>
        <v>Medium</v>
      </c>
      <c r="T1810" s="4" t="str" cm="1">
        <f t="array" ref="T1810">_xlfn.IFS(M1810&lt;=20,"Low",M1810&lt;=50,"Medium",M1810&lt;=90,"High")</f>
        <v>Medium</v>
      </c>
      <c r="U1810" s="7">
        <f>Datos_Limpios[[#This Row],[Number of Complaints or Support]]/Datos_Limpios[[#This Row],[Account Length (in months)]]</f>
        <v>8.1967213114754092E-2</v>
      </c>
      <c r="V1810" s="4" t="str" cm="1">
        <f t="array" ref="V1810">_xlfn.IFS(H1810&lt;30,"Under 30",H1810&lt;66,"Middle Age",H1810&gt;=66,"Senior")</f>
        <v>Senior</v>
      </c>
      <c r="W1810" s="4" t="s">
        <v>29</v>
      </c>
    </row>
    <row r="1811" spans="1:23" x14ac:dyDescent="0.3">
      <c r="A1811" s="4" t="s">
        <v>1926</v>
      </c>
      <c r="B1811" s="4" t="s">
        <v>24</v>
      </c>
      <c r="C1811" s="4">
        <v>71</v>
      </c>
      <c r="D1811" s="4">
        <v>0</v>
      </c>
      <c r="E1811" s="4" t="s">
        <v>31</v>
      </c>
      <c r="F1811" s="4" t="s">
        <v>367</v>
      </c>
      <c r="G1811" s="4" t="s">
        <v>26</v>
      </c>
      <c r="H1811" s="4">
        <v>60</v>
      </c>
      <c r="I1811" s="4" t="s">
        <v>31</v>
      </c>
      <c r="J1811" s="4">
        <v>2</v>
      </c>
      <c r="K1811" s="4" t="s">
        <v>46</v>
      </c>
      <c r="L1811" s="4" t="s">
        <v>28</v>
      </c>
      <c r="M1811" s="4">
        <v>32</v>
      </c>
      <c r="P1811" s="5">
        <v>45053</v>
      </c>
      <c r="Q1811" s="6">
        <v>34.939498380761087</v>
      </c>
      <c r="R1811" s="4">
        <v>4</v>
      </c>
      <c r="S1811" s="4" t="str" cm="1">
        <f t="array" ref="S1811">_xlfn.IFS(R1811=0,"None",R1811&lt;3,"Low",R1811&lt;6,"Medium",R1811&lt;=10,"High")</f>
        <v>Medium</v>
      </c>
      <c r="T1811" s="4" t="str" cm="1">
        <f t="array" ref="T1811">_xlfn.IFS(M1811&lt;=20,"Low",M1811&lt;=50,"Medium",M1811&lt;=90,"High")</f>
        <v>Medium</v>
      </c>
      <c r="U1811" s="7">
        <f>Datos_Limpios[[#This Row],[Number of Complaints or Support]]/Datos_Limpios[[#This Row],[Account Length (in months)]]</f>
        <v>5.6338028169014086E-2</v>
      </c>
      <c r="V1811" s="4" t="str" cm="1">
        <f t="array" ref="V1811">_xlfn.IFS(H1811&lt;30,"Under 30",H1811&lt;66,"Middle Age",H1811&gt;=66,"Senior")</f>
        <v>Middle Age</v>
      </c>
      <c r="W1811" s="4" t="s">
        <v>29</v>
      </c>
    </row>
    <row r="1812" spans="1:23" x14ac:dyDescent="0.3">
      <c r="A1812" s="4" t="s">
        <v>1927</v>
      </c>
      <c r="B1812" s="4" t="s">
        <v>24</v>
      </c>
      <c r="C1812" s="4">
        <v>47</v>
      </c>
      <c r="D1812" s="4">
        <v>0</v>
      </c>
      <c r="E1812" s="4" t="s">
        <v>24</v>
      </c>
      <c r="F1812" s="4" t="s">
        <v>60</v>
      </c>
      <c r="G1812" s="4" t="s">
        <v>26</v>
      </c>
      <c r="H1812" s="4">
        <v>27</v>
      </c>
      <c r="I1812" s="4" t="s">
        <v>31</v>
      </c>
      <c r="J1812" s="4">
        <v>2</v>
      </c>
      <c r="K1812" s="4" t="s">
        <v>34</v>
      </c>
      <c r="L1812" s="4" t="s">
        <v>28</v>
      </c>
      <c r="M1812" s="4">
        <v>7</v>
      </c>
      <c r="P1812" s="5">
        <v>45066</v>
      </c>
      <c r="Q1812" s="6">
        <v>7.1920887029900467</v>
      </c>
      <c r="R1812" s="4">
        <v>1</v>
      </c>
      <c r="S1812" s="4" t="str" cm="1">
        <f t="array" ref="S1812">_xlfn.IFS(R1812=0,"None",R1812&lt;3,"Low",R1812&lt;6,"Medium",R1812&lt;=10,"High")</f>
        <v>Low</v>
      </c>
      <c r="T1812" s="4" t="str" cm="1">
        <f t="array" ref="T1812">_xlfn.IFS(M1812&lt;=20,"Low",M1812&lt;=50,"Medium",M1812&lt;=90,"High")</f>
        <v>Low</v>
      </c>
      <c r="U1812" s="7">
        <f>Datos_Limpios[[#This Row],[Number of Complaints or Support]]/Datos_Limpios[[#This Row],[Account Length (in months)]]</f>
        <v>2.1276595744680851E-2</v>
      </c>
      <c r="V1812" s="4" t="str" cm="1">
        <f t="array" ref="V1812">_xlfn.IFS(H1812&lt;30,"Under 30",H1812&lt;66,"Middle Age",H1812&gt;=66,"Senior")</f>
        <v>Under 30</v>
      </c>
      <c r="W1812" s="4" t="s">
        <v>40</v>
      </c>
    </row>
    <row r="1813" spans="1:23" x14ac:dyDescent="0.3">
      <c r="A1813" s="4" t="s">
        <v>1928</v>
      </c>
      <c r="B1813" s="4" t="s">
        <v>24</v>
      </c>
      <c r="C1813" s="4">
        <v>38</v>
      </c>
      <c r="D1813" s="4">
        <v>2</v>
      </c>
      <c r="E1813" s="4" t="s">
        <v>24</v>
      </c>
      <c r="F1813" s="4" t="s">
        <v>98</v>
      </c>
      <c r="G1813" s="4" t="s">
        <v>33</v>
      </c>
      <c r="H1813" s="4">
        <v>20</v>
      </c>
      <c r="I1813" s="4" t="s">
        <v>24</v>
      </c>
      <c r="J1813" s="4">
        <v>0</v>
      </c>
      <c r="K1813" s="4" t="s">
        <v>34</v>
      </c>
      <c r="L1813" s="4" t="s">
        <v>35</v>
      </c>
      <c r="M1813" s="4">
        <v>15</v>
      </c>
      <c r="P1813" s="5">
        <v>45006</v>
      </c>
      <c r="Q1813" s="6">
        <v>15.25208440325777</v>
      </c>
      <c r="R1813" s="4">
        <v>2</v>
      </c>
      <c r="S1813" s="4" t="str" cm="1">
        <f t="array" ref="S1813">_xlfn.IFS(R1813=0,"None",R1813&lt;3,"Low",R1813&lt;6,"Medium",R1813&lt;=10,"High")</f>
        <v>Low</v>
      </c>
      <c r="T1813" s="4" t="str" cm="1">
        <f t="array" ref="T1813">_xlfn.IFS(M1813&lt;=20,"Low",M1813&lt;=50,"Medium",M1813&lt;=90,"High")</f>
        <v>Low</v>
      </c>
      <c r="U1813" s="7">
        <f>Datos_Limpios[[#This Row],[Number of Complaints or Support]]/Datos_Limpios[[#This Row],[Account Length (in months)]]</f>
        <v>5.2631578947368418E-2</v>
      </c>
      <c r="V1813" s="4" t="str" cm="1">
        <f t="array" ref="V1813">_xlfn.IFS(H1813&lt;30,"Under 30",H1813&lt;66,"Middle Age",H1813&gt;=66,"Senior")</f>
        <v>Under 30</v>
      </c>
      <c r="W1813" s="4" t="s">
        <v>29</v>
      </c>
    </row>
    <row r="1814" spans="1:23" x14ac:dyDescent="0.3">
      <c r="A1814" s="4" t="s">
        <v>1929</v>
      </c>
      <c r="B1814" s="4" t="s">
        <v>24</v>
      </c>
      <c r="C1814" s="4">
        <v>1</v>
      </c>
      <c r="D1814" s="4">
        <v>0</v>
      </c>
      <c r="E1814" s="4" t="s">
        <v>31</v>
      </c>
      <c r="F1814" s="4" t="s">
        <v>25</v>
      </c>
      <c r="G1814" s="4" t="s">
        <v>26</v>
      </c>
      <c r="H1814" s="4">
        <v>31</v>
      </c>
      <c r="I1814" s="4" t="s">
        <v>24</v>
      </c>
      <c r="J1814" s="4">
        <v>0</v>
      </c>
      <c r="K1814" s="4" t="s">
        <v>27</v>
      </c>
      <c r="L1814" s="4" t="s">
        <v>35</v>
      </c>
      <c r="M1814" s="4">
        <v>40</v>
      </c>
      <c r="P1814" s="5">
        <v>45249</v>
      </c>
      <c r="Q1814" s="6">
        <v>46.89940799401392</v>
      </c>
      <c r="R1814" s="4">
        <v>0</v>
      </c>
      <c r="S1814" s="4" t="str" cm="1">
        <f t="array" ref="S1814">_xlfn.IFS(R1814=0,"None",R1814&lt;3,"Low",R1814&lt;6,"Medium",R1814&lt;=10,"High")</f>
        <v>None</v>
      </c>
      <c r="T1814" s="4" t="str" cm="1">
        <f t="array" ref="T1814">_xlfn.IFS(M1814&lt;=20,"Low",M1814&lt;=50,"Medium",M1814&lt;=90,"High")</f>
        <v>Medium</v>
      </c>
      <c r="U1814" s="7">
        <f>Datos_Limpios[[#This Row],[Number of Complaints or Support]]/Datos_Limpios[[#This Row],[Account Length (in months)]]</f>
        <v>0</v>
      </c>
      <c r="V1814" s="4" t="str" cm="1">
        <f t="array" ref="V1814">_xlfn.IFS(H1814&lt;30,"Under 30",H1814&lt;66,"Middle Age",H1814&gt;=66,"Senior")</f>
        <v>Middle Age</v>
      </c>
      <c r="W1814" s="4" t="s">
        <v>29</v>
      </c>
    </row>
    <row r="1815" spans="1:23" x14ac:dyDescent="0.3">
      <c r="A1815" s="4" t="s">
        <v>1930</v>
      </c>
      <c r="B1815" s="4" t="s">
        <v>24</v>
      </c>
      <c r="C1815" s="4">
        <v>67</v>
      </c>
      <c r="D1815" s="4">
        <v>2</v>
      </c>
      <c r="E1815" s="4" t="s">
        <v>31</v>
      </c>
      <c r="F1815" s="4" t="s">
        <v>367</v>
      </c>
      <c r="G1815" s="4" t="s">
        <v>33</v>
      </c>
      <c r="H1815" s="4">
        <v>23</v>
      </c>
      <c r="I1815" s="4" t="s">
        <v>24</v>
      </c>
      <c r="J1815" s="4">
        <v>0</v>
      </c>
      <c r="K1815" s="4" t="s">
        <v>27</v>
      </c>
      <c r="L1815" s="4" t="s">
        <v>35</v>
      </c>
      <c r="M1815" s="4">
        <v>24</v>
      </c>
      <c r="P1815" s="5">
        <v>44681</v>
      </c>
      <c r="Q1815" s="6">
        <v>25.127775794806659</v>
      </c>
      <c r="R1815" s="4">
        <v>4</v>
      </c>
      <c r="S1815" s="4" t="str" cm="1">
        <f t="array" ref="S1815">_xlfn.IFS(R1815=0,"None",R1815&lt;3,"Low",R1815&lt;6,"Medium",R1815&lt;=10,"High")</f>
        <v>Medium</v>
      </c>
      <c r="T1815" s="4" t="str" cm="1">
        <f t="array" ref="T1815">_xlfn.IFS(M1815&lt;=20,"Low",M1815&lt;=50,"Medium",M1815&lt;=90,"High")</f>
        <v>Medium</v>
      </c>
      <c r="U1815" s="7">
        <f>Datos_Limpios[[#This Row],[Number of Complaints or Support]]/Datos_Limpios[[#This Row],[Account Length (in months)]]</f>
        <v>5.9701492537313432E-2</v>
      </c>
      <c r="V1815" s="4" t="str" cm="1">
        <f t="array" ref="V1815">_xlfn.IFS(H1815&lt;30,"Under 30",H1815&lt;66,"Middle Age",H1815&gt;=66,"Senior")</f>
        <v>Under 30</v>
      </c>
      <c r="W1815" s="4" t="s">
        <v>29</v>
      </c>
    </row>
    <row r="1816" spans="1:23" x14ac:dyDescent="0.3">
      <c r="A1816" s="4" t="s">
        <v>1931</v>
      </c>
      <c r="B1816" s="4" t="s">
        <v>24</v>
      </c>
      <c r="C1816" s="4">
        <v>23</v>
      </c>
      <c r="D1816" s="4">
        <v>0</v>
      </c>
      <c r="E1816" s="4" t="s">
        <v>31</v>
      </c>
      <c r="F1816" s="4" t="s">
        <v>129</v>
      </c>
      <c r="G1816" s="4" t="s">
        <v>26</v>
      </c>
      <c r="H1816" s="4">
        <v>67</v>
      </c>
      <c r="I1816" s="4" t="s">
        <v>31</v>
      </c>
      <c r="J1816" s="4">
        <v>4</v>
      </c>
      <c r="K1816" s="4" t="s">
        <v>46</v>
      </c>
      <c r="L1816" s="4" t="s">
        <v>28</v>
      </c>
      <c r="M1816" s="4">
        <v>32</v>
      </c>
      <c r="P1816" s="5">
        <v>44740</v>
      </c>
      <c r="Q1816" s="6">
        <v>35.296817130557223</v>
      </c>
      <c r="R1816" s="4">
        <v>3</v>
      </c>
      <c r="S1816" s="4" t="str" cm="1">
        <f t="array" ref="S1816">_xlfn.IFS(R1816=0,"None",R1816&lt;3,"Low",R1816&lt;6,"Medium",R1816&lt;=10,"High")</f>
        <v>Medium</v>
      </c>
      <c r="T1816" s="4" t="str" cm="1">
        <f t="array" ref="T1816">_xlfn.IFS(M1816&lt;=20,"Low",M1816&lt;=50,"Medium",M1816&lt;=90,"High")</f>
        <v>Medium</v>
      </c>
      <c r="U1816" s="7">
        <f>Datos_Limpios[[#This Row],[Number of Complaints or Support]]/Datos_Limpios[[#This Row],[Account Length (in months)]]</f>
        <v>0.13043478260869565</v>
      </c>
      <c r="V1816" s="4" t="str" cm="1">
        <f t="array" ref="V1816">_xlfn.IFS(H1816&lt;30,"Under 30",H1816&lt;66,"Middle Age",H1816&gt;=66,"Senior")</f>
        <v>Senior</v>
      </c>
      <c r="W1816" s="4" t="s">
        <v>29</v>
      </c>
    </row>
    <row r="1817" spans="1:23" x14ac:dyDescent="0.3">
      <c r="A1817" s="4" t="s">
        <v>1932</v>
      </c>
      <c r="B1817" s="4" t="s">
        <v>24</v>
      </c>
      <c r="C1817" s="4">
        <v>29</v>
      </c>
      <c r="D1817" s="4">
        <v>2</v>
      </c>
      <c r="E1817" s="4" t="s">
        <v>31</v>
      </c>
      <c r="F1817" s="4" t="s">
        <v>70</v>
      </c>
      <c r="G1817" s="4" t="s">
        <v>26</v>
      </c>
      <c r="H1817" s="4">
        <v>34</v>
      </c>
      <c r="I1817" s="4" t="s">
        <v>24</v>
      </c>
      <c r="J1817" s="4">
        <v>0</v>
      </c>
      <c r="K1817" s="4" t="s">
        <v>27</v>
      </c>
      <c r="L1817" s="4" t="s">
        <v>28</v>
      </c>
      <c r="M1817" s="4">
        <v>37</v>
      </c>
      <c r="P1817" s="5">
        <v>45244</v>
      </c>
      <c r="Q1817" s="6">
        <v>35.747066591436472</v>
      </c>
      <c r="R1817" s="4">
        <v>9</v>
      </c>
      <c r="S1817" s="4" t="str" cm="1">
        <f t="array" ref="S1817">_xlfn.IFS(R1817=0,"None",R1817&lt;3,"Low",R1817&lt;6,"Medium",R1817&lt;=10,"High")</f>
        <v>High</v>
      </c>
      <c r="T1817" s="4" t="str" cm="1">
        <f t="array" ref="T1817">_xlfn.IFS(M1817&lt;=20,"Low",M1817&lt;=50,"Medium",M1817&lt;=90,"High")</f>
        <v>Medium</v>
      </c>
      <c r="U1817" s="7">
        <f>Datos_Limpios[[#This Row],[Number of Complaints or Support]]/Datos_Limpios[[#This Row],[Account Length (in months)]]</f>
        <v>0.31034482758620691</v>
      </c>
      <c r="V1817" s="4" t="str" cm="1">
        <f t="array" ref="V1817">_xlfn.IFS(H1817&lt;30,"Under 30",H1817&lt;66,"Middle Age",H1817&gt;=66,"Senior")</f>
        <v>Middle Age</v>
      </c>
      <c r="W1817" s="4" t="s">
        <v>29</v>
      </c>
    </row>
    <row r="1818" spans="1:23" x14ac:dyDescent="0.3">
      <c r="A1818" s="4" t="s">
        <v>1933</v>
      </c>
      <c r="B1818" s="4" t="s">
        <v>24</v>
      </c>
      <c r="C1818" s="4">
        <v>50</v>
      </c>
      <c r="D1818" s="4">
        <v>1</v>
      </c>
      <c r="E1818" s="4" t="s">
        <v>31</v>
      </c>
      <c r="F1818" s="4" t="s">
        <v>138</v>
      </c>
      <c r="G1818" s="4" t="s">
        <v>26</v>
      </c>
      <c r="H1818" s="4">
        <v>55</v>
      </c>
      <c r="I1818" s="4" t="s">
        <v>24</v>
      </c>
      <c r="J1818" s="4">
        <v>0</v>
      </c>
      <c r="K1818" s="4" t="s">
        <v>34</v>
      </c>
      <c r="L1818" s="4" t="s">
        <v>115</v>
      </c>
      <c r="M1818" s="4">
        <v>63</v>
      </c>
      <c r="P1818" s="5">
        <v>44124</v>
      </c>
      <c r="Q1818" s="6">
        <v>50.663991995642192</v>
      </c>
      <c r="R1818" s="4">
        <v>9</v>
      </c>
      <c r="S1818" s="4" t="str" cm="1">
        <f t="array" ref="S1818">_xlfn.IFS(R1818=0,"None",R1818&lt;3,"Low",R1818&lt;6,"Medium",R1818&lt;=10,"High")</f>
        <v>High</v>
      </c>
      <c r="T1818" s="4" t="str" cm="1">
        <f t="array" ref="T1818">_xlfn.IFS(M1818&lt;=20,"Low",M1818&lt;=50,"Medium",M1818&lt;=90,"High")</f>
        <v>High</v>
      </c>
      <c r="U1818" s="7">
        <f>Datos_Limpios[[#This Row],[Number of Complaints or Support]]/Datos_Limpios[[#This Row],[Account Length (in months)]]</f>
        <v>0.18</v>
      </c>
      <c r="V1818" s="4" t="str" cm="1">
        <f t="array" ref="V1818">_xlfn.IFS(H1818&lt;30,"Under 30",H1818&lt;66,"Middle Age",H1818&gt;=66,"Senior")</f>
        <v>Middle Age</v>
      </c>
      <c r="W1818" s="4" t="s">
        <v>47</v>
      </c>
    </row>
    <row r="1819" spans="1:23" x14ac:dyDescent="0.3">
      <c r="A1819" s="4" t="s">
        <v>1934</v>
      </c>
      <c r="B1819" s="4" t="s">
        <v>24</v>
      </c>
      <c r="C1819" s="4">
        <v>7</v>
      </c>
      <c r="D1819" s="4">
        <v>0</v>
      </c>
      <c r="E1819" s="4" t="s">
        <v>24</v>
      </c>
      <c r="F1819" s="4" t="s">
        <v>58</v>
      </c>
      <c r="G1819" s="4" t="s">
        <v>26</v>
      </c>
      <c r="H1819" s="4">
        <v>60</v>
      </c>
      <c r="I1819" s="4" t="s">
        <v>24</v>
      </c>
      <c r="J1819" s="4">
        <v>0</v>
      </c>
      <c r="K1819" s="4" t="s">
        <v>27</v>
      </c>
      <c r="L1819" s="4" t="s">
        <v>35</v>
      </c>
      <c r="M1819" s="4">
        <v>50</v>
      </c>
      <c r="P1819" s="5">
        <v>44797</v>
      </c>
      <c r="Q1819" s="6">
        <v>54.42073383042846</v>
      </c>
      <c r="R1819" s="4">
        <v>2</v>
      </c>
      <c r="S1819" s="4" t="str" cm="1">
        <f t="array" ref="S1819">_xlfn.IFS(R1819=0,"None",R1819&lt;3,"Low",R1819&lt;6,"Medium",R1819&lt;=10,"High")</f>
        <v>Low</v>
      </c>
      <c r="T1819" s="4" t="str" cm="1">
        <f t="array" ref="T1819">_xlfn.IFS(M1819&lt;=20,"Low",M1819&lt;=50,"Medium",M1819&lt;=90,"High")</f>
        <v>Medium</v>
      </c>
      <c r="U1819" s="7">
        <f>Datos_Limpios[[#This Row],[Number of Complaints or Support]]/Datos_Limpios[[#This Row],[Account Length (in months)]]</f>
        <v>0.2857142857142857</v>
      </c>
      <c r="V1819" s="4" t="str" cm="1">
        <f t="array" ref="V1819">_xlfn.IFS(H1819&lt;30,"Under 30",H1819&lt;66,"Middle Age",H1819&gt;=66,"Senior")</f>
        <v>Middle Age</v>
      </c>
      <c r="W1819" s="4" t="s">
        <v>29</v>
      </c>
    </row>
    <row r="1820" spans="1:23" x14ac:dyDescent="0.3">
      <c r="A1820" s="4" t="s">
        <v>1935</v>
      </c>
      <c r="B1820" s="4" t="s">
        <v>24</v>
      </c>
      <c r="C1820" s="4">
        <v>53</v>
      </c>
      <c r="D1820" s="4">
        <v>1</v>
      </c>
      <c r="E1820" s="4" t="s">
        <v>31</v>
      </c>
      <c r="F1820" s="4" t="s">
        <v>222</v>
      </c>
      <c r="G1820" s="4" t="s">
        <v>33</v>
      </c>
      <c r="H1820" s="4">
        <v>44</v>
      </c>
      <c r="I1820" s="4" t="s">
        <v>24</v>
      </c>
      <c r="J1820" s="4">
        <v>0</v>
      </c>
      <c r="K1820" s="4" t="s">
        <v>27</v>
      </c>
      <c r="L1820" s="4" t="s">
        <v>35</v>
      </c>
      <c r="M1820" s="4">
        <v>10</v>
      </c>
      <c r="P1820" s="5">
        <v>44114</v>
      </c>
      <c r="Q1820" s="6">
        <v>9.7164350309636944</v>
      </c>
      <c r="R1820" s="4">
        <v>4</v>
      </c>
      <c r="S1820" s="4" t="str" cm="1">
        <f t="array" ref="S1820">_xlfn.IFS(R1820=0,"None",R1820&lt;3,"Low",R1820&lt;6,"Medium",R1820&lt;=10,"High")</f>
        <v>Medium</v>
      </c>
      <c r="T1820" s="4" t="str" cm="1">
        <f t="array" ref="T1820">_xlfn.IFS(M1820&lt;=20,"Low",M1820&lt;=50,"Medium",M1820&lt;=90,"High")</f>
        <v>Low</v>
      </c>
      <c r="U1820" s="7">
        <f>Datos_Limpios[[#This Row],[Number of Complaints or Support]]/Datos_Limpios[[#This Row],[Account Length (in months)]]</f>
        <v>7.5471698113207544E-2</v>
      </c>
      <c r="V1820" s="4" t="str" cm="1">
        <f t="array" ref="V1820">_xlfn.IFS(H1820&lt;30,"Under 30",H1820&lt;66,"Middle Age",H1820&gt;=66,"Senior")</f>
        <v>Middle Age</v>
      </c>
      <c r="W1820" s="4" t="s">
        <v>29</v>
      </c>
    </row>
    <row r="1821" spans="1:23" x14ac:dyDescent="0.3">
      <c r="A1821" s="4" t="s">
        <v>1936</v>
      </c>
      <c r="B1821" s="4" t="s">
        <v>24</v>
      </c>
      <c r="C1821" s="4">
        <v>1</v>
      </c>
      <c r="D1821" s="4">
        <v>0</v>
      </c>
      <c r="E1821" s="4" t="s">
        <v>31</v>
      </c>
      <c r="F1821" s="4" t="s">
        <v>52</v>
      </c>
      <c r="G1821" s="4" t="s">
        <v>26</v>
      </c>
      <c r="H1821" s="4">
        <v>35</v>
      </c>
      <c r="I1821" s="4" t="s">
        <v>24</v>
      </c>
      <c r="J1821" s="4">
        <v>0</v>
      </c>
      <c r="K1821" s="4" t="s">
        <v>27</v>
      </c>
      <c r="L1821" s="4" t="s">
        <v>35</v>
      </c>
      <c r="M1821" s="4">
        <v>10</v>
      </c>
      <c r="P1821" s="5">
        <v>44725</v>
      </c>
      <c r="Q1821" s="6">
        <v>11.52917877979214</v>
      </c>
      <c r="R1821" s="4">
        <v>3</v>
      </c>
      <c r="S1821" s="4" t="str" cm="1">
        <f t="array" ref="S1821">_xlfn.IFS(R1821=0,"None",R1821&lt;3,"Low",R1821&lt;6,"Medium",R1821&lt;=10,"High")</f>
        <v>Medium</v>
      </c>
      <c r="T1821" s="4" t="str" cm="1">
        <f t="array" ref="T1821">_xlfn.IFS(M1821&lt;=20,"Low",M1821&lt;=50,"Medium",M1821&lt;=90,"High")</f>
        <v>Low</v>
      </c>
      <c r="U1821" s="7">
        <f>Datos_Limpios[[#This Row],[Number of Complaints or Support]]/Datos_Limpios[[#This Row],[Account Length (in months)]]</f>
        <v>3</v>
      </c>
      <c r="V1821" s="4" t="str" cm="1">
        <f t="array" ref="V1821">_xlfn.IFS(H1821&lt;30,"Under 30",H1821&lt;66,"Middle Age",H1821&gt;=66,"Senior")</f>
        <v>Middle Age</v>
      </c>
      <c r="W1821" s="4" t="s">
        <v>40</v>
      </c>
    </row>
    <row r="1822" spans="1:23" x14ac:dyDescent="0.3">
      <c r="A1822" s="4" t="s">
        <v>1937</v>
      </c>
      <c r="B1822" s="4" t="s">
        <v>24</v>
      </c>
      <c r="C1822" s="4">
        <v>57</v>
      </c>
      <c r="D1822" s="4">
        <v>0</v>
      </c>
      <c r="E1822" s="4" t="s">
        <v>31</v>
      </c>
      <c r="F1822" s="4" t="s">
        <v>209</v>
      </c>
      <c r="G1822" s="4" t="s">
        <v>33</v>
      </c>
      <c r="H1822" s="4">
        <v>59</v>
      </c>
      <c r="I1822" s="4" t="s">
        <v>24</v>
      </c>
      <c r="J1822" s="4">
        <v>0</v>
      </c>
      <c r="K1822" s="4" t="s">
        <v>34</v>
      </c>
      <c r="L1822" s="4" t="s">
        <v>28</v>
      </c>
      <c r="M1822" s="4">
        <v>20</v>
      </c>
      <c r="P1822" s="5">
        <v>44981</v>
      </c>
      <c r="Q1822" s="6">
        <v>22.495021050638329</v>
      </c>
      <c r="R1822" s="4">
        <v>10</v>
      </c>
      <c r="S1822" s="4" t="str" cm="1">
        <f t="array" ref="S1822">_xlfn.IFS(R1822=0,"None",R1822&lt;3,"Low",R1822&lt;6,"Medium",R1822&lt;=10,"High")</f>
        <v>High</v>
      </c>
      <c r="T1822" s="4" t="str" cm="1">
        <f t="array" ref="T1822">_xlfn.IFS(M1822&lt;=20,"Low",M1822&lt;=50,"Medium",M1822&lt;=90,"High")</f>
        <v>Low</v>
      </c>
      <c r="U1822" s="7">
        <f>Datos_Limpios[[#This Row],[Number of Complaints or Support]]/Datos_Limpios[[#This Row],[Account Length (in months)]]</f>
        <v>0.17543859649122806</v>
      </c>
      <c r="V1822" s="4" t="str" cm="1">
        <f t="array" ref="V1822">_xlfn.IFS(H1822&lt;30,"Under 30",H1822&lt;66,"Middle Age",H1822&gt;=66,"Senior")</f>
        <v>Middle Age</v>
      </c>
      <c r="W1822" s="4" t="s">
        <v>40</v>
      </c>
    </row>
    <row r="1823" spans="1:23" x14ac:dyDescent="0.3">
      <c r="A1823" s="4" t="s">
        <v>1938</v>
      </c>
      <c r="B1823" s="4" t="s">
        <v>31</v>
      </c>
      <c r="C1823" s="4">
        <v>10</v>
      </c>
      <c r="D1823" s="4">
        <v>2</v>
      </c>
      <c r="E1823" s="4" t="s">
        <v>31</v>
      </c>
      <c r="F1823" s="4" t="s">
        <v>367</v>
      </c>
      <c r="G1823" s="4" t="s">
        <v>33</v>
      </c>
      <c r="H1823" s="4">
        <v>53</v>
      </c>
      <c r="I1823" s="4" t="s">
        <v>24</v>
      </c>
      <c r="J1823" s="4">
        <v>0</v>
      </c>
      <c r="K1823" s="4" t="s">
        <v>27</v>
      </c>
      <c r="L1823" s="4" t="s">
        <v>35</v>
      </c>
      <c r="M1823" s="4">
        <v>49</v>
      </c>
      <c r="N1823" s="4" t="s">
        <v>75</v>
      </c>
      <c r="O1823" s="4" t="s">
        <v>133</v>
      </c>
      <c r="P1823" s="5">
        <v>44614</v>
      </c>
      <c r="Q1823" s="6">
        <v>48.776609304712608</v>
      </c>
      <c r="R1823" s="4">
        <v>6</v>
      </c>
      <c r="S1823" s="4" t="str" cm="1">
        <f t="array" ref="S1823">_xlfn.IFS(R1823=0,"None",R1823&lt;3,"Low",R1823&lt;6,"Medium",R1823&lt;=10,"High")</f>
        <v>High</v>
      </c>
      <c r="T1823" s="4" t="str" cm="1">
        <f t="array" ref="T1823">_xlfn.IFS(M1823&lt;=20,"Low",M1823&lt;=50,"Medium",M1823&lt;=90,"High")</f>
        <v>Medium</v>
      </c>
      <c r="U1823" s="7">
        <f>Datos_Limpios[[#This Row],[Number of Complaints or Support]]/Datos_Limpios[[#This Row],[Account Length (in months)]]</f>
        <v>0.6</v>
      </c>
      <c r="V1823" s="4" t="str" cm="1">
        <f t="array" ref="V1823">_xlfn.IFS(H1823&lt;30,"Under 30",H1823&lt;66,"Middle Age",H1823&gt;=66,"Senior")</f>
        <v>Middle Age</v>
      </c>
      <c r="W1823" s="4" t="s">
        <v>29</v>
      </c>
    </row>
    <row r="1824" spans="1:23" x14ac:dyDescent="0.3">
      <c r="A1824" s="4" t="s">
        <v>1939</v>
      </c>
      <c r="B1824" s="4" t="s">
        <v>31</v>
      </c>
      <c r="C1824" s="4">
        <v>14</v>
      </c>
      <c r="D1824" s="4">
        <v>4</v>
      </c>
      <c r="E1824" s="4" t="s">
        <v>31</v>
      </c>
      <c r="F1824" s="4" t="s">
        <v>147</v>
      </c>
      <c r="G1824" s="4" t="s">
        <v>26</v>
      </c>
      <c r="H1824" s="4">
        <v>70</v>
      </c>
      <c r="I1824" s="4" t="s">
        <v>24</v>
      </c>
      <c r="J1824" s="4">
        <v>0</v>
      </c>
      <c r="K1824" s="4" t="s">
        <v>27</v>
      </c>
      <c r="L1824" s="4" t="s">
        <v>35</v>
      </c>
      <c r="M1824" s="4">
        <v>55</v>
      </c>
      <c r="N1824" s="4" t="s">
        <v>38</v>
      </c>
      <c r="O1824" s="4" t="s">
        <v>142</v>
      </c>
      <c r="P1824" s="5">
        <v>44849</v>
      </c>
      <c r="Q1824" s="6">
        <v>65.254855303420413</v>
      </c>
      <c r="R1824" s="4">
        <v>5</v>
      </c>
      <c r="S1824" s="4" t="str" cm="1">
        <f t="array" ref="S1824">_xlfn.IFS(R1824=0,"None",R1824&lt;3,"Low",R1824&lt;6,"Medium",R1824&lt;=10,"High")</f>
        <v>Medium</v>
      </c>
      <c r="T1824" s="4" t="str" cm="1">
        <f t="array" ref="T1824">_xlfn.IFS(M1824&lt;=20,"Low",M1824&lt;=50,"Medium",M1824&lt;=90,"High")</f>
        <v>High</v>
      </c>
      <c r="U1824" s="7">
        <f>Datos_Limpios[[#This Row],[Number of Complaints or Support]]/Datos_Limpios[[#This Row],[Account Length (in months)]]</f>
        <v>0.35714285714285715</v>
      </c>
      <c r="V1824" s="4" t="str" cm="1">
        <f t="array" ref="V1824">_xlfn.IFS(H1824&lt;30,"Under 30",H1824&lt;66,"Middle Age",H1824&gt;=66,"Senior")</f>
        <v>Senior</v>
      </c>
      <c r="W1824" s="4" t="s">
        <v>43</v>
      </c>
    </row>
    <row r="1825" spans="1:23" x14ac:dyDescent="0.3">
      <c r="A1825" s="4" t="s">
        <v>1940</v>
      </c>
      <c r="B1825" s="4" t="s">
        <v>31</v>
      </c>
      <c r="C1825" s="4">
        <v>8</v>
      </c>
      <c r="D1825" s="4">
        <v>0</v>
      </c>
      <c r="E1825" s="4" t="s">
        <v>31</v>
      </c>
      <c r="F1825" s="4" t="s">
        <v>110</v>
      </c>
      <c r="G1825" s="4" t="s">
        <v>26</v>
      </c>
      <c r="H1825" s="4">
        <v>37</v>
      </c>
      <c r="I1825" s="4" t="s">
        <v>24</v>
      </c>
      <c r="J1825" s="4">
        <v>0</v>
      </c>
      <c r="K1825" s="4" t="s">
        <v>27</v>
      </c>
      <c r="L1825" s="4" t="s">
        <v>35</v>
      </c>
      <c r="M1825" s="4">
        <v>39</v>
      </c>
      <c r="N1825" s="4" t="s">
        <v>38</v>
      </c>
      <c r="O1825" s="4" t="s">
        <v>125</v>
      </c>
      <c r="P1825" s="5">
        <v>45056</v>
      </c>
      <c r="Q1825" s="6">
        <v>41.700365710342354</v>
      </c>
      <c r="R1825" s="4">
        <v>9</v>
      </c>
      <c r="S1825" s="4" t="str" cm="1">
        <f t="array" ref="S1825">_xlfn.IFS(R1825=0,"None",R1825&lt;3,"Low",R1825&lt;6,"Medium",R1825&lt;=10,"High")</f>
        <v>High</v>
      </c>
      <c r="T1825" s="4" t="str" cm="1">
        <f t="array" ref="T1825">_xlfn.IFS(M1825&lt;=20,"Low",M1825&lt;=50,"Medium",M1825&lt;=90,"High")</f>
        <v>Medium</v>
      </c>
      <c r="U1825" s="7">
        <f>Datos_Limpios[[#This Row],[Number of Complaints or Support]]/Datos_Limpios[[#This Row],[Account Length (in months)]]</f>
        <v>1.125</v>
      </c>
      <c r="V1825" s="4" t="str" cm="1">
        <f t="array" ref="V1825">_xlfn.IFS(H1825&lt;30,"Under 30",H1825&lt;66,"Middle Age",H1825&gt;=66,"Senior")</f>
        <v>Middle Age</v>
      </c>
      <c r="W1825" s="4" t="s">
        <v>29</v>
      </c>
    </row>
    <row r="1826" spans="1:23" x14ac:dyDescent="0.3">
      <c r="A1826" s="4" t="s">
        <v>1941</v>
      </c>
      <c r="B1826" s="4" t="s">
        <v>24</v>
      </c>
      <c r="C1826" s="4">
        <v>14</v>
      </c>
      <c r="D1826" s="4">
        <v>1</v>
      </c>
      <c r="E1826" s="4" t="s">
        <v>31</v>
      </c>
      <c r="F1826" s="4" t="s">
        <v>32</v>
      </c>
      <c r="G1826" s="4" t="s">
        <v>33</v>
      </c>
      <c r="H1826" s="4">
        <v>52</v>
      </c>
      <c r="I1826" s="4" t="s">
        <v>24</v>
      </c>
      <c r="J1826" s="4">
        <v>0</v>
      </c>
      <c r="K1826" s="4" t="s">
        <v>27</v>
      </c>
      <c r="L1826" s="4" t="s">
        <v>28</v>
      </c>
      <c r="M1826" s="4">
        <v>25</v>
      </c>
      <c r="P1826" s="5">
        <v>44344</v>
      </c>
      <c r="Q1826" s="6">
        <v>23.808925760733018</v>
      </c>
      <c r="R1826" s="4">
        <v>1</v>
      </c>
      <c r="S1826" s="4" t="str" cm="1">
        <f t="array" ref="S1826">_xlfn.IFS(R1826=0,"None",R1826&lt;3,"Low",R1826&lt;6,"Medium",R1826&lt;=10,"High")</f>
        <v>Low</v>
      </c>
      <c r="T1826" s="4" t="str" cm="1">
        <f t="array" ref="T1826">_xlfn.IFS(M1826&lt;=20,"Low",M1826&lt;=50,"Medium",M1826&lt;=90,"High")</f>
        <v>Medium</v>
      </c>
      <c r="U1826" s="7">
        <f>Datos_Limpios[[#This Row],[Number of Complaints or Support]]/Datos_Limpios[[#This Row],[Account Length (in months)]]</f>
        <v>7.1428571428571425E-2</v>
      </c>
      <c r="V1826" s="4" t="str" cm="1">
        <f t="array" ref="V1826">_xlfn.IFS(H1826&lt;30,"Under 30",H1826&lt;66,"Middle Age",H1826&gt;=66,"Senior")</f>
        <v>Middle Age</v>
      </c>
      <c r="W1826" s="4" t="s">
        <v>29</v>
      </c>
    </row>
    <row r="1827" spans="1:23" x14ac:dyDescent="0.3">
      <c r="A1827" s="4" t="s">
        <v>1942</v>
      </c>
      <c r="B1827" s="4" t="s">
        <v>31</v>
      </c>
      <c r="C1827" s="4">
        <v>1</v>
      </c>
      <c r="D1827" s="4">
        <v>4</v>
      </c>
      <c r="E1827" s="4" t="s">
        <v>31</v>
      </c>
      <c r="F1827" s="4" t="s">
        <v>157</v>
      </c>
      <c r="G1827" s="4" t="s">
        <v>33</v>
      </c>
      <c r="H1827" s="4">
        <v>68</v>
      </c>
      <c r="I1827" s="4" t="s">
        <v>24</v>
      </c>
      <c r="J1827" s="4">
        <v>0</v>
      </c>
      <c r="K1827" s="4" t="s">
        <v>27</v>
      </c>
      <c r="L1827" s="4" t="s">
        <v>35</v>
      </c>
      <c r="M1827" s="4">
        <v>10</v>
      </c>
      <c r="N1827" s="4" t="s">
        <v>66</v>
      </c>
      <c r="O1827" s="4" t="s">
        <v>395</v>
      </c>
      <c r="P1827" s="5">
        <v>44821</v>
      </c>
      <c r="Q1827" s="6">
        <v>10.99596705102525</v>
      </c>
      <c r="R1827" s="4">
        <v>6</v>
      </c>
      <c r="S1827" s="4" t="str" cm="1">
        <f t="array" ref="S1827">_xlfn.IFS(R1827=0,"None",R1827&lt;3,"Low",R1827&lt;6,"Medium",R1827&lt;=10,"High")</f>
        <v>High</v>
      </c>
      <c r="T1827" s="4" t="str" cm="1">
        <f t="array" ref="T1827">_xlfn.IFS(M1827&lt;=20,"Low",M1827&lt;=50,"Medium",M1827&lt;=90,"High")</f>
        <v>Low</v>
      </c>
      <c r="U1827" s="7">
        <f>Datos_Limpios[[#This Row],[Number of Complaints or Support]]/Datos_Limpios[[#This Row],[Account Length (in months)]]</f>
        <v>6</v>
      </c>
      <c r="V1827" s="4" t="str" cm="1">
        <f t="array" ref="V1827">_xlfn.IFS(H1827&lt;30,"Under 30",H1827&lt;66,"Middle Age",H1827&gt;=66,"Senior")</f>
        <v>Senior</v>
      </c>
      <c r="W1827" s="4" t="s">
        <v>47</v>
      </c>
    </row>
    <row r="1828" spans="1:23" x14ac:dyDescent="0.3">
      <c r="A1828" s="4" t="s">
        <v>1943</v>
      </c>
      <c r="B1828" s="4" t="s">
        <v>24</v>
      </c>
      <c r="C1828" s="4">
        <v>5</v>
      </c>
      <c r="D1828" s="4">
        <v>0</v>
      </c>
      <c r="E1828" s="4" t="s">
        <v>31</v>
      </c>
      <c r="F1828" s="4" t="s">
        <v>58</v>
      </c>
      <c r="G1828" s="4" t="s">
        <v>33</v>
      </c>
      <c r="H1828" s="4">
        <v>41</v>
      </c>
      <c r="I1828" s="4" t="s">
        <v>24</v>
      </c>
      <c r="J1828" s="4">
        <v>0</v>
      </c>
      <c r="K1828" s="4" t="s">
        <v>27</v>
      </c>
      <c r="L1828" s="4" t="s">
        <v>28</v>
      </c>
      <c r="M1828" s="4">
        <v>16</v>
      </c>
      <c r="P1828" s="5">
        <v>44105</v>
      </c>
      <c r="Q1828" s="6">
        <v>16.631157463610069</v>
      </c>
      <c r="R1828" s="4">
        <v>6</v>
      </c>
      <c r="S1828" s="4" t="str" cm="1">
        <f t="array" ref="S1828">_xlfn.IFS(R1828=0,"None",R1828&lt;3,"Low",R1828&lt;6,"Medium",R1828&lt;=10,"High")</f>
        <v>High</v>
      </c>
      <c r="T1828" s="4" t="str" cm="1">
        <f t="array" ref="T1828">_xlfn.IFS(M1828&lt;=20,"Low",M1828&lt;=50,"Medium",M1828&lt;=90,"High")</f>
        <v>Low</v>
      </c>
      <c r="U1828" s="7">
        <f>Datos_Limpios[[#This Row],[Number of Complaints or Support]]/Datos_Limpios[[#This Row],[Account Length (in months)]]</f>
        <v>1.2</v>
      </c>
      <c r="V1828" s="4" t="str" cm="1">
        <f t="array" ref="V1828">_xlfn.IFS(H1828&lt;30,"Under 30",H1828&lt;66,"Middle Age",H1828&gt;=66,"Senior")</f>
        <v>Middle Age</v>
      </c>
      <c r="W1828" s="4" t="s">
        <v>29</v>
      </c>
    </row>
    <row r="1829" spans="1:23" x14ac:dyDescent="0.3">
      <c r="A1829" s="4" t="s">
        <v>1944</v>
      </c>
      <c r="B1829" s="4" t="s">
        <v>24</v>
      </c>
      <c r="C1829" s="4">
        <v>64</v>
      </c>
      <c r="D1829" s="4">
        <v>1</v>
      </c>
      <c r="E1829" s="4" t="s">
        <v>31</v>
      </c>
      <c r="F1829" s="4" t="s">
        <v>49</v>
      </c>
      <c r="G1829" s="4" t="s">
        <v>33</v>
      </c>
      <c r="H1829" s="4">
        <v>40</v>
      </c>
      <c r="I1829" s="4" t="s">
        <v>24</v>
      </c>
      <c r="J1829" s="4">
        <v>0</v>
      </c>
      <c r="K1829" s="4" t="s">
        <v>46</v>
      </c>
      <c r="L1829" s="4" t="s">
        <v>35</v>
      </c>
      <c r="M1829" s="4">
        <v>40</v>
      </c>
      <c r="P1829" s="5">
        <v>44794</v>
      </c>
      <c r="Q1829" s="6">
        <v>34.201987573849053</v>
      </c>
      <c r="R1829" s="4">
        <v>0</v>
      </c>
      <c r="S1829" s="4" t="str" cm="1">
        <f t="array" ref="S1829">_xlfn.IFS(R1829=0,"None",R1829&lt;3,"Low",R1829&lt;6,"Medium",R1829&lt;=10,"High")</f>
        <v>None</v>
      </c>
      <c r="T1829" s="4" t="str" cm="1">
        <f t="array" ref="T1829">_xlfn.IFS(M1829&lt;=20,"Low",M1829&lt;=50,"Medium",M1829&lt;=90,"High")</f>
        <v>Medium</v>
      </c>
      <c r="U1829" s="7">
        <f>Datos_Limpios[[#This Row],[Number of Complaints or Support]]/Datos_Limpios[[#This Row],[Account Length (in months)]]</f>
        <v>0</v>
      </c>
      <c r="V1829" s="4" t="str" cm="1">
        <f t="array" ref="V1829">_xlfn.IFS(H1829&lt;30,"Under 30",H1829&lt;66,"Middle Age",H1829&gt;=66,"Senior")</f>
        <v>Middle Age</v>
      </c>
      <c r="W1829" s="4" t="s">
        <v>29</v>
      </c>
    </row>
    <row r="1830" spans="1:23" x14ac:dyDescent="0.3">
      <c r="A1830" s="4" t="s">
        <v>1945</v>
      </c>
      <c r="B1830" s="4" t="s">
        <v>24</v>
      </c>
      <c r="C1830" s="4">
        <v>60</v>
      </c>
      <c r="D1830" s="4">
        <v>0</v>
      </c>
      <c r="E1830" s="4" t="s">
        <v>31</v>
      </c>
      <c r="F1830" s="4" t="s">
        <v>132</v>
      </c>
      <c r="G1830" s="4" t="s">
        <v>26</v>
      </c>
      <c r="H1830" s="4">
        <v>23</v>
      </c>
      <c r="I1830" s="4" t="s">
        <v>24</v>
      </c>
      <c r="J1830" s="4">
        <v>0</v>
      </c>
      <c r="K1830" s="4" t="s">
        <v>46</v>
      </c>
      <c r="L1830" s="4" t="s">
        <v>28</v>
      </c>
      <c r="M1830" s="4">
        <v>38</v>
      </c>
      <c r="P1830" s="5">
        <v>43916</v>
      </c>
      <c r="Q1830" s="6">
        <v>42.011715992815098</v>
      </c>
      <c r="R1830" s="4">
        <v>3</v>
      </c>
      <c r="S1830" s="4" t="str" cm="1">
        <f t="array" ref="S1830">_xlfn.IFS(R1830=0,"None",R1830&lt;3,"Low",R1830&lt;6,"Medium",R1830&lt;=10,"High")</f>
        <v>Medium</v>
      </c>
      <c r="T1830" s="4" t="str" cm="1">
        <f t="array" ref="T1830">_xlfn.IFS(M1830&lt;=20,"Low",M1830&lt;=50,"Medium",M1830&lt;=90,"High")</f>
        <v>Medium</v>
      </c>
      <c r="U1830" s="7">
        <f>Datos_Limpios[[#This Row],[Number of Complaints or Support]]/Datos_Limpios[[#This Row],[Account Length (in months)]]</f>
        <v>0.05</v>
      </c>
      <c r="V1830" s="4" t="str" cm="1">
        <f t="array" ref="V1830">_xlfn.IFS(H1830&lt;30,"Under 30",H1830&lt;66,"Middle Age",H1830&gt;=66,"Senior")</f>
        <v>Under 30</v>
      </c>
      <c r="W1830" s="4" t="s">
        <v>43</v>
      </c>
    </row>
    <row r="1831" spans="1:23" x14ac:dyDescent="0.3">
      <c r="A1831" s="4" t="s">
        <v>1946</v>
      </c>
      <c r="B1831" s="4" t="s">
        <v>24</v>
      </c>
      <c r="C1831" s="4">
        <v>37</v>
      </c>
      <c r="D1831" s="4">
        <v>0</v>
      </c>
      <c r="E1831" s="4" t="s">
        <v>31</v>
      </c>
      <c r="F1831" s="4" t="s">
        <v>140</v>
      </c>
      <c r="G1831" s="4" t="s">
        <v>33</v>
      </c>
      <c r="H1831" s="4">
        <v>44</v>
      </c>
      <c r="I1831" s="4" t="s">
        <v>24</v>
      </c>
      <c r="J1831" s="4">
        <v>0</v>
      </c>
      <c r="K1831" s="4" t="s">
        <v>34</v>
      </c>
      <c r="L1831" s="4" t="s">
        <v>28</v>
      </c>
      <c r="M1831" s="4">
        <v>13</v>
      </c>
      <c r="P1831" s="5">
        <v>44173</v>
      </c>
      <c r="Q1831" s="6">
        <v>11.528086823399001</v>
      </c>
      <c r="R1831" s="4">
        <v>1</v>
      </c>
      <c r="S1831" s="4" t="str" cm="1">
        <f t="array" ref="S1831">_xlfn.IFS(R1831=0,"None",R1831&lt;3,"Low",R1831&lt;6,"Medium",R1831&lt;=10,"High")</f>
        <v>Low</v>
      </c>
      <c r="T1831" s="4" t="str" cm="1">
        <f t="array" ref="T1831">_xlfn.IFS(M1831&lt;=20,"Low",M1831&lt;=50,"Medium",M1831&lt;=90,"High")</f>
        <v>Low</v>
      </c>
      <c r="U1831" s="7">
        <f>Datos_Limpios[[#This Row],[Number of Complaints or Support]]/Datos_Limpios[[#This Row],[Account Length (in months)]]</f>
        <v>2.7027027027027029E-2</v>
      </c>
      <c r="V1831" s="4" t="str" cm="1">
        <f t="array" ref="V1831">_xlfn.IFS(H1831&lt;30,"Under 30",H1831&lt;66,"Middle Age",H1831&gt;=66,"Senior")</f>
        <v>Middle Age</v>
      </c>
      <c r="W1831" s="4" t="s">
        <v>40</v>
      </c>
    </row>
    <row r="1832" spans="1:23" x14ac:dyDescent="0.3">
      <c r="A1832" s="4" t="s">
        <v>1947</v>
      </c>
      <c r="B1832" s="4" t="s">
        <v>24</v>
      </c>
      <c r="C1832" s="4">
        <v>23</v>
      </c>
      <c r="D1832" s="4">
        <v>0</v>
      </c>
      <c r="E1832" s="4" t="s">
        <v>24</v>
      </c>
      <c r="F1832" s="4" t="s">
        <v>72</v>
      </c>
      <c r="G1832" s="4" t="s">
        <v>26</v>
      </c>
      <c r="H1832" s="4">
        <v>55</v>
      </c>
      <c r="I1832" s="4" t="s">
        <v>31</v>
      </c>
      <c r="J1832" s="4">
        <v>2</v>
      </c>
      <c r="K1832" s="4" t="s">
        <v>46</v>
      </c>
      <c r="L1832" s="4" t="s">
        <v>28</v>
      </c>
      <c r="M1832" s="4">
        <v>9</v>
      </c>
      <c r="P1832" s="5">
        <v>44462</v>
      </c>
      <c r="Q1832" s="6">
        <v>9.6313257852871494</v>
      </c>
      <c r="R1832" s="4">
        <v>9</v>
      </c>
      <c r="S1832" s="4" t="str" cm="1">
        <f t="array" ref="S1832">_xlfn.IFS(R1832=0,"None",R1832&lt;3,"Low",R1832&lt;6,"Medium",R1832&lt;=10,"High")</f>
        <v>High</v>
      </c>
      <c r="T1832" s="4" t="str" cm="1">
        <f t="array" ref="T1832">_xlfn.IFS(M1832&lt;=20,"Low",M1832&lt;=50,"Medium",M1832&lt;=90,"High")</f>
        <v>Low</v>
      </c>
      <c r="U1832" s="7">
        <f>Datos_Limpios[[#This Row],[Number of Complaints or Support]]/Datos_Limpios[[#This Row],[Account Length (in months)]]</f>
        <v>0.39130434782608697</v>
      </c>
      <c r="V1832" s="4" t="str" cm="1">
        <f t="array" ref="V1832">_xlfn.IFS(H1832&lt;30,"Under 30",H1832&lt;66,"Middle Age",H1832&gt;=66,"Senior")</f>
        <v>Middle Age</v>
      </c>
      <c r="W1832" s="4" t="s">
        <v>29</v>
      </c>
    </row>
    <row r="1833" spans="1:23" x14ac:dyDescent="0.3">
      <c r="A1833" s="4" t="s">
        <v>1948</v>
      </c>
      <c r="B1833" s="4" t="s">
        <v>24</v>
      </c>
      <c r="C1833" s="4">
        <v>18</v>
      </c>
      <c r="D1833" s="4">
        <v>1</v>
      </c>
      <c r="E1833" s="4" t="s">
        <v>24</v>
      </c>
      <c r="F1833" s="4" t="s">
        <v>173</v>
      </c>
      <c r="G1833" s="4" t="s">
        <v>26</v>
      </c>
      <c r="H1833" s="4">
        <v>34</v>
      </c>
      <c r="I1833" s="4" t="s">
        <v>24</v>
      </c>
      <c r="J1833" s="4">
        <v>0</v>
      </c>
      <c r="K1833" s="4" t="s">
        <v>34</v>
      </c>
      <c r="L1833" s="4" t="s">
        <v>115</v>
      </c>
      <c r="M1833" s="4">
        <v>10</v>
      </c>
      <c r="P1833" s="5">
        <v>44032</v>
      </c>
      <c r="Q1833" s="6">
        <v>10.344539677991071</v>
      </c>
      <c r="R1833" s="4">
        <v>9</v>
      </c>
      <c r="S1833" s="4" t="str" cm="1">
        <f t="array" ref="S1833">_xlfn.IFS(R1833=0,"None",R1833&lt;3,"Low",R1833&lt;6,"Medium",R1833&lt;=10,"High")</f>
        <v>High</v>
      </c>
      <c r="T1833" s="4" t="str" cm="1">
        <f t="array" ref="T1833">_xlfn.IFS(M1833&lt;=20,"Low",M1833&lt;=50,"Medium",M1833&lt;=90,"High")</f>
        <v>Low</v>
      </c>
      <c r="U1833" s="7">
        <f>Datos_Limpios[[#This Row],[Number of Complaints or Support]]/Datos_Limpios[[#This Row],[Account Length (in months)]]</f>
        <v>0.5</v>
      </c>
      <c r="V1833" s="4" t="str" cm="1">
        <f t="array" ref="V1833">_xlfn.IFS(H1833&lt;30,"Under 30",H1833&lt;66,"Middle Age",H1833&gt;=66,"Senior")</f>
        <v>Middle Age</v>
      </c>
      <c r="W1833" s="4" t="s">
        <v>43</v>
      </c>
    </row>
    <row r="1834" spans="1:23" x14ac:dyDescent="0.3">
      <c r="A1834" s="4" t="s">
        <v>1949</v>
      </c>
      <c r="B1834" s="4" t="s">
        <v>24</v>
      </c>
      <c r="C1834" s="4">
        <v>28</v>
      </c>
      <c r="D1834" s="4">
        <v>0</v>
      </c>
      <c r="E1834" s="4" t="s">
        <v>31</v>
      </c>
      <c r="F1834" s="4" t="s">
        <v>183</v>
      </c>
      <c r="G1834" s="4" t="s">
        <v>26</v>
      </c>
      <c r="H1834" s="4">
        <v>82</v>
      </c>
      <c r="I1834" s="4" t="s">
        <v>24</v>
      </c>
      <c r="J1834" s="4">
        <v>0</v>
      </c>
      <c r="K1834" s="4" t="s">
        <v>46</v>
      </c>
      <c r="L1834" s="4" t="s">
        <v>35</v>
      </c>
      <c r="M1834" s="4">
        <v>45</v>
      </c>
      <c r="P1834" s="5">
        <v>45225</v>
      </c>
      <c r="Q1834" s="6">
        <v>40.667176337222337</v>
      </c>
      <c r="R1834" s="4">
        <v>10</v>
      </c>
      <c r="S1834" s="4" t="str" cm="1">
        <f t="array" ref="S1834">_xlfn.IFS(R1834=0,"None",R1834&lt;3,"Low",R1834&lt;6,"Medium",R1834&lt;=10,"High")</f>
        <v>High</v>
      </c>
      <c r="T1834" s="4" t="str" cm="1">
        <f t="array" ref="T1834">_xlfn.IFS(M1834&lt;=20,"Low",M1834&lt;=50,"Medium",M1834&lt;=90,"High")</f>
        <v>Medium</v>
      </c>
      <c r="U1834" s="7">
        <f>Datos_Limpios[[#This Row],[Number of Complaints or Support]]/Datos_Limpios[[#This Row],[Account Length (in months)]]</f>
        <v>0.35714285714285715</v>
      </c>
      <c r="V1834" s="4" t="str" cm="1">
        <f t="array" ref="V1834">_xlfn.IFS(H1834&lt;30,"Under 30",H1834&lt;66,"Middle Age",H1834&gt;=66,"Senior")</f>
        <v>Senior</v>
      </c>
      <c r="W1834" s="4" t="s">
        <v>43</v>
      </c>
    </row>
    <row r="1835" spans="1:23" x14ac:dyDescent="0.3">
      <c r="A1835" s="4" t="s">
        <v>1950</v>
      </c>
      <c r="B1835" s="4" t="s">
        <v>24</v>
      </c>
      <c r="C1835" s="4">
        <v>59</v>
      </c>
      <c r="D1835" s="4">
        <v>0</v>
      </c>
      <c r="E1835" s="4" t="s">
        <v>31</v>
      </c>
      <c r="F1835" s="4" t="s">
        <v>213</v>
      </c>
      <c r="G1835" s="4" t="s">
        <v>33</v>
      </c>
      <c r="H1835" s="4">
        <v>43</v>
      </c>
      <c r="I1835" s="4" t="s">
        <v>31</v>
      </c>
      <c r="J1835" s="4">
        <v>3</v>
      </c>
      <c r="K1835" s="4" t="s">
        <v>46</v>
      </c>
      <c r="L1835" s="4" t="s">
        <v>28</v>
      </c>
      <c r="M1835" s="4">
        <v>26</v>
      </c>
      <c r="P1835" s="5">
        <v>44096</v>
      </c>
      <c r="Q1835" s="6">
        <v>23.170171866564349</v>
      </c>
      <c r="R1835" s="4">
        <v>9</v>
      </c>
      <c r="S1835" s="4" t="str" cm="1">
        <f t="array" ref="S1835">_xlfn.IFS(R1835=0,"None",R1835&lt;3,"Low",R1835&lt;6,"Medium",R1835&lt;=10,"High")</f>
        <v>High</v>
      </c>
      <c r="T1835" s="4" t="str" cm="1">
        <f t="array" ref="T1835">_xlfn.IFS(M1835&lt;=20,"Low",M1835&lt;=50,"Medium",M1835&lt;=90,"High")</f>
        <v>Medium</v>
      </c>
      <c r="U1835" s="7">
        <f>Datos_Limpios[[#This Row],[Number of Complaints or Support]]/Datos_Limpios[[#This Row],[Account Length (in months)]]</f>
        <v>0.15254237288135594</v>
      </c>
      <c r="V1835" s="4" t="str" cm="1">
        <f t="array" ref="V1835">_xlfn.IFS(H1835&lt;30,"Under 30",H1835&lt;66,"Middle Age",H1835&gt;=66,"Senior")</f>
        <v>Middle Age</v>
      </c>
      <c r="W1835" s="4" t="s">
        <v>47</v>
      </c>
    </row>
    <row r="1836" spans="1:23" x14ac:dyDescent="0.3">
      <c r="A1836" s="4" t="s">
        <v>1951</v>
      </c>
      <c r="B1836" s="4" t="s">
        <v>24</v>
      </c>
      <c r="C1836" s="4">
        <v>59</v>
      </c>
      <c r="D1836" s="4">
        <v>0</v>
      </c>
      <c r="E1836" s="4" t="s">
        <v>31</v>
      </c>
      <c r="F1836" s="4" t="s">
        <v>165</v>
      </c>
      <c r="G1836" s="4" t="s">
        <v>26</v>
      </c>
      <c r="H1836" s="4">
        <v>38</v>
      </c>
      <c r="I1836" s="4" t="s">
        <v>24</v>
      </c>
      <c r="J1836" s="4">
        <v>0</v>
      </c>
      <c r="K1836" s="4" t="s">
        <v>46</v>
      </c>
      <c r="L1836" s="4" t="s">
        <v>35</v>
      </c>
      <c r="M1836" s="4">
        <v>59</v>
      </c>
      <c r="P1836" s="5">
        <v>44868</v>
      </c>
      <c r="Q1836" s="6">
        <v>57.585468357394888</v>
      </c>
      <c r="R1836" s="4">
        <v>4</v>
      </c>
      <c r="S1836" s="4" t="str" cm="1">
        <f t="array" ref="S1836">_xlfn.IFS(R1836=0,"None",R1836&lt;3,"Low",R1836&lt;6,"Medium",R1836&lt;=10,"High")</f>
        <v>Medium</v>
      </c>
      <c r="T1836" s="4" t="str" cm="1">
        <f t="array" ref="T1836">_xlfn.IFS(M1836&lt;=20,"Low",M1836&lt;=50,"Medium",M1836&lt;=90,"High")</f>
        <v>High</v>
      </c>
      <c r="U1836" s="7">
        <f>Datos_Limpios[[#This Row],[Number of Complaints or Support]]/Datos_Limpios[[#This Row],[Account Length (in months)]]</f>
        <v>6.7796610169491525E-2</v>
      </c>
      <c r="V1836" s="4" t="str" cm="1">
        <f t="array" ref="V1836">_xlfn.IFS(H1836&lt;30,"Under 30",H1836&lt;66,"Middle Age",H1836&gt;=66,"Senior")</f>
        <v>Middle Age</v>
      </c>
      <c r="W1836" s="4" t="s">
        <v>40</v>
      </c>
    </row>
    <row r="1837" spans="1:23" x14ac:dyDescent="0.3">
      <c r="A1837" s="4" t="s">
        <v>1952</v>
      </c>
      <c r="B1837" s="4" t="s">
        <v>24</v>
      </c>
      <c r="C1837" s="4">
        <v>69</v>
      </c>
      <c r="D1837" s="4">
        <v>0</v>
      </c>
      <c r="E1837" s="4" t="s">
        <v>24</v>
      </c>
      <c r="F1837" s="4" t="s">
        <v>45</v>
      </c>
      <c r="G1837" s="4" t="s">
        <v>26</v>
      </c>
      <c r="H1837" s="4">
        <v>36</v>
      </c>
      <c r="I1837" s="4" t="s">
        <v>24</v>
      </c>
      <c r="J1837" s="4">
        <v>0</v>
      </c>
      <c r="K1837" s="4" t="s">
        <v>46</v>
      </c>
      <c r="L1837" s="4" t="s">
        <v>35</v>
      </c>
      <c r="M1837" s="4">
        <v>14</v>
      </c>
      <c r="P1837" s="5">
        <v>45178</v>
      </c>
      <c r="Q1837" s="6">
        <v>16.27803282769138</v>
      </c>
      <c r="R1837" s="4">
        <v>8</v>
      </c>
      <c r="S1837" s="4" t="str" cm="1">
        <f t="array" ref="S1837">_xlfn.IFS(R1837=0,"None",R1837&lt;3,"Low",R1837&lt;6,"Medium",R1837&lt;=10,"High")</f>
        <v>High</v>
      </c>
      <c r="T1837" s="4" t="str" cm="1">
        <f t="array" ref="T1837">_xlfn.IFS(M1837&lt;=20,"Low",M1837&lt;=50,"Medium",M1837&lt;=90,"High")</f>
        <v>Low</v>
      </c>
      <c r="U1837" s="7">
        <f>Datos_Limpios[[#This Row],[Number of Complaints or Support]]/Datos_Limpios[[#This Row],[Account Length (in months)]]</f>
        <v>0.11594202898550725</v>
      </c>
      <c r="V1837" s="4" t="str" cm="1">
        <f t="array" ref="V1837">_xlfn.IFS(H1837&lt;30,"Under 30",H1837&lt;66,"Middle Age",H1837&gt;=66,"Senior")</f>
        <v>Middle Age</v>
      </c>
      <c r="W1837" s="4" t="s">
        <v>47</v>
      </c>
    </row>
    <row r="1838" spans="1:23" x14ac:dyDescent="0.3">
      <c r="A1838" s="4" t="s">
        <v>1953</v>
      </c>
      <c r="B1838" s="4" t="s">
        <v>31</v>
      </c>
      <c r="C1838" s="4">
        <v>3</v>
      </c>
      <c r="D1838" s="4">
        <v>5</v>
      </c>
      <c r="E1838" s="4" t="s">
        <v>31</v>
      </c>
      <c r="F1838" s="4" t="s">
        <v>60</v>
      </c>
      <c r="G1838" s="4" t="s">
        <v>26</v>
      </c>
      <c r="H1838" s="4">
        <v>45</v>
      </c>
      <c r="I1838" s="4" t="s">
        <v>24</v>
      </c>
      <c r="J1838" s="4">
        <v>0</v>
      </c>
      <c r="K1838" s="4" t="s">
        <v>27</v>
      </c>
      <c r="L1838" s="4" t="s">
        <v>28</v>
      </c>
      <c r="M1838" s="4">
        <v>25</v>
      </c>
      <c r="N1838" s="4" t="s">
        <v>107</v>
      </c>
      <c r="O1838" s="4" t="s">
        <v>108</v>
      </c>
      <c r="P1838" s="5">
        <v>44250</v>
      </c>
      <c r="Q1838" s="6">
        <v>22.172945455966651</v>
      </c>
      <c r="R1838" s="4">
        <v>2</v>
      </c>
      <c r="S1838" s="4" t="str" cm="1">
        <f t="array" ref="S1838">_xlfn.IFS(R1838=0,"None",R1838&lt;3,"Low",R1838&lt;6,"Medium",R1838&lt;=10,"High")</f>
        <v>Low</v>
      </c>
      <c r="T1838" s="4" t="str" cm="1">
        <f t="array" ref="T1838">_xlfn.IFS(M1838&lt;=20,"Low",M1838&lt;=50,"Medium",M1838&lt;=90,"High")</f>
        <v>Medium</v>
      </c>
      <c r="U1838" s="7">
        <f>Datos_Limpios[[#This Row],[Number of Complaints or Support]]/Datos_Limpios[[#This Row],[Account Length (in months)]]</f>
        <v>0.66666666666666663</v>
      </c>
      <c r="V1838" s="4" t="str" cm="1">
        <f t="array" ref="V1838">_xlfn.IFS(H1838&lt;30,"Under 30",H1838&lt;66,"Middle Age",H1838&gt;=66,"Senior")</f>
        <v>Middle Age</v>
      </c>
      <c r="W1838" s="4" t="s">
        <v>40</v>
      </c>
    </row>
    <row r="1839" spans="1:23" x14ac:dyDescent="0.3">
      <c r="A1839" s="4" t="s">
        <v>1954</v>
      </c>
      <c r="B1839" s="4" t="s">
        <v>24</v>
      </c>
      <c r="C1839" s="4">
        <v>57</v>
      </c>
      <c r="D1839" s="4">
        <v>0</v>
      </c>
      <c r="E1839" s="4" t="s">
        <v>24</v>
      </c>
      <c r="F1839" s="4" t="s">
        <v>120</v>
      </c>
      <c r="G1839" s="4" t="s">
        <v>33</v>
      </c>
      <c r="H1839" s="4">
        <v>34</v>
      </c>
      <c r="I1839" s="4" t="s">
        <v>24</v>
      </c>
      <c r="J1839" s="4">
        <v>0</v>
      </c>
      <c r="K1839" s="4" t="s">
        <v>46</v>
      </c>
      <c r="L1839" s="4" t="s">
        <v>28</v>
      </c>
      <c r="M1839" s="4">
        <v>12</v>
      </c>
      <c r="P1839" s="5">
        <v>44176</v>
      </c>
      <c r="Q1839" s="6">
        <v>11.877363677531809</v>
      </c>
      <c r="R1839" s="4">
        <v>9</v>
      </c>
      <c r="S1839" s="4" t="str" cm="1">
        <f t="array" ref="S1839">_xlfn.IFS(R1839=0,"None",R1839&lt;3,"Low",R1839&lt;6,"Medium",R1839&lt;=10,"High")</f>
        <v>High</v>
      </c>
      <c r="T1839" s="4" t="str" cm="1">
        <f t="array" ref="T1839">_xlfn.IFS(M1839&lt;=20,"Low",M1839&lt;=50,"Medium",M1839&lt;=90,"High")</f>
        <v>Low</v>
      </c>
      <c r="U1839" s="7">
        <f>Datos_Limpios[[#This Row],[Number of Complaints or Support]]/Datos_Limpios[[#This Row],[Account Length (in months)]]</f>
        <v>0.15789473684210525</v>
      </c>
      <c r="V1839" s="4" t="str" cm="1">
        <f t="array" ref="V1839">_xlfn.IFS(H1839&lt;30,"Under 30",H1839&lt;66,"Middle Age",H1839&gt;=66,"Senior")</f>
        <v>Middle Age</v>
      </c>
      <c r="W1839" s="4" t="s">
        <v>29</v>
      </c>
    </row>
    <row r="1840" spans="1:23" x14ac:dyDescent="0.3">
      <c r="A1840" s="4" t="s">
        <v>1955</v>
      </c>
      <c r="B1840" s="4" t="s">
        <v>24</v>
      </c>
      <c r="C1840" s="4">
        <v>71</v>
      </c>
      <c r="D1840" s="4">
        <v>0</v>
      </c>
      <c r="E1840" s="4" t="s">
        <v>31</v>
      </c>
      <c r="F1840" s="4" t="s">
        <v>155</v>
      </c>
      <c r="G1840" s="4" t="s">
        <v>33</v>
      </c>
      <c r="H1840" s="4">
        <v>35</v>
      </c>
      <c r="I1840" s="4" t="s">
        <v>24</v>
      </c>
      <c r="J1840" s="4">
        <v>0</v>
      </c>
      <c r="K1840" s="4" t="s">
        <v>46</v>
      </c>
      <c r="L1840" s="4" t="s">
        <v>28</v>
      </c>
      <c r="M1840" s="4">
        <v>54</v>
      </c>
      <c r="P1840" s="5">
        <v>44991</v>
      </c>
      <c r="Q1840" s="6">
        <v>48.701748807995223</v>
      </c>
      <c r="R1840" s="4">
        <v>1</v>
      </c>
      <c r="S1840" s="4" t="str" cm="1">
        <f t="array" ref="S1840">_xlfn.IFS(R1840=0,"None",R1840&lt;3,"Low",R1840&lt;6,"Medium",R1840&lt;=10,"High")</f>
        <v>Low</v>
      </c>
      <c r="T1840" s="4" t="str" cm="1">
        <f t="array" ref="T1840">_xlfn.IFS(M1840&lt;=20,"Low",M1840&lt;=50,"Medium",M1840&lt;=90,"High")</f>
        <v>High</v>
      </c>
      <c r="U1840" s="7">
        <f>Datos_Limpios[[#This Row],[Number of Complaints or Support]]/Datos_Limpios[[#This Row],[Account Length (in months)]]</f>
        <v>1.4084507042253521E-2</v>
      </c>
      <c r="V1840" s="4" t="str" cm="1">
        <f t="array" ref="V1840">_xlfn.IFS(H1840&lt;30,"Under 30",H1840&lt;66,"Middle Age",H1840&gt;=66,"Senior")</f>
        <v>Middle Age</v>
      </c>
      <c r="W1840" s="4" t="s">
        <v>40</v>
      </c>
    </row>
    <row r="1841" spans="1:23" x14ac:dyDescent="0.3">
      <c r="A1841" s="4" t="s">
        <v>1956</v>
      </c>
      <c r="B1841" s="4" t="s">
        <v>31</v>
      </c>
      <c r="C1841" s="4">
        <v>1</v>
      </c>
      <c r="D1841" s="4">
        <v>1</v>
      </c>
      <c r="E1841" s="4" t="s">
        <v>31</v>
      </c>
      <c r="F1841" s="4" t="s">
        <v>159</v>
      </c>
      <c r="G1841" s="4" t="s">
        <v>33</v>
      </c>
      <c r="H1841" s="4">
        <v>23</v>
      </c>
      <c r="I1841" s="4" t="s">
        <v>24</v>
      </c>
      <c r="J1841" s="4">
        <v>0</v>
      </c>
      <c r="K1841" s="4" t="s">
        <v>27</v>
      </c>
      <c r="L1841" s="4" t="s">
        <v>28</v>
      </c>
      <c r="M1841" s="4">
        <v>27</v>
      </c>
      <c r="N1841" s="4" t="s">
        <v>107</v>
      </c>
      <c r="O1841" s="4" t="s">
        <v>108</v>
      </c>
      <c r="P1841" s="5">
        <v>44630</v>
      </c>
      <c r="Q1841" s="6">
        <v>29.171346211012679</v>
      </c>
      <c r="R1841" s="4">
        <v>1</v>
      </c>
      <c r="S1841" s="4" t="str" cm="1">
        <f t="array" ref="S1841">_xlfn.IFS(R1841=0,"None",R1841&lt;3,"Low",R1841&lt;6,"Medium",R1841&lt;=10,"High")</f>
        <v>Low</v>
      </c>
      <c r="T1841" s="4" t="str" cm="1">
        <f t="array" ref="T1841">_xlfn.IFS(M1841&lt;=20,"Low",M1841&lt;=50,"Medium",M1841&lt;=90,"High")</f>
        <v>Medium</v>
      </c>
      <c r="U1841" s="7">
        <f>Datos_Limpios[[#This Row],[Number of Complaints or Support]]/Datos_Limpios[[#This Row],[Account Length (in months)]]</f>
        <v>1</v>
      </c>
      <c r="V1841" s="4" t="str" cm="1">
        <f t="array" ref="V1841">_xlfn.IFS(H1841&lt;30,"Under 30",H1841&lt;66,"Middle Age",H1841&gt;=66,"Senior")</f>
        <v>Under 30</v>
      </c>
      <c r="W1841" s="4" t="s">
        <v>29</v>
      </c>
    </row>
    <row r="1842" spans="1:23" x14ac:dyDescent="0.3">
      <c r="A1842" s="4" t="s">
        <v>1957</v>
      </c>
      <c r="B1842" s="4" t="s">
        <v>24</v>
      </c>
      <c r="C1842" s="4">
        <v>64</v>
      </c>
      <c r="D1842" s="4">
        <v>0</v>
      </c>
      <c r="E1842" s="4" t="s">
        <v>31</v>
      </c>
      <c r="F1842" s="4" t="s">
        <v>262</v>
      </c>
      <c r="G1842" s="4" t="s">
        <v>26</v>
      </c>
      <c r="H1842" s="4">
        <v>24</v>
      </c>
      <c r="I1842" s="4" t="s">
        <v>24</v>
      </c>
      <c r="J1842" s="4">
        <v>0</v>
      </c>
      <c r="K1842" s="4" t="s">
        <v>46</v>
      </c>
      <c r="L1842" s="4" t="s">
        <v>35</v>
      </c>
      <c r="M1842" s="4">
        <v>60</v>
      </c>
      <c r="P1842" s="5">
        <v>44327</v>
      </c>
      <c r="Q1842" s="6">
        <v>57.526853211342832</v>
      </c>
      <c r="R1842" s="4">
        <v>1</v>
      </c>
      <c r="S1842" s="4" t="str" cm="1">
        <f t="array" ref="S1842">_xlfn.IFS(R1842=0,"None",R1842&lt;3,"Low",R1842&lt;6,"Medium",R1842&lt;=10,"High")</f>
        <v>Low</v>
      </c>
      <c r="T1842" s="4" t="str" cm="1">
        <f t="array" ref="T1842">_xlfn.IFS(M1842&lt;=20,"Low",M1842&lt;=50,"Medium",M1842&lt;=90,"High")</f>
        <v>High</v>
      </c>
      <c r="U1842" s="7">
        <f>Datos_Limpios[[#This Row],[Number of Complaints or Support]]/Datos_Limpios[[#This Row],[Account Length (in months)]]</f>
        <v>1.5625E-2</v>
      </c>
      <c r="V1842" s="4" t="str" cm="1">
        <f t="array" ref="V1842">_xlfn.IFS(H1842&lt;30,"Under 30",H1842&lt;66,"Middle Age",H1842&gt;=66,"Senior")</f>
        <v>Under 30</v>
      </c>
      <c r="W1842" s="4" t="s">
        <v>29</v>
      </c>
    </row>
    <row r="1843" spans="1:23" x14ac:dyDescent="0.3">
      <c r="A1843" s="4" t="s">
        <v>1958</v>
      </c>
      <c r="B1843" s="4" t="s">
        <v>31</v>
      </c>
      <c r="C1843" s="4">
        <v>33</v>
      </c>
      <c r="D1843" s="4">
        <v>2</v>
      </c>
      <c r="E1843" s="4" t="s">
        <v>31</v>
      </c>
      <c r="F1843" s="4" t="s">
        <v>145</v>
      </c>
      <c r="G1843" s="4" t="s">
        <v>33</v>
      </c>
      <c r="H1843" s="4">
        <v>36</v>
      </c>
      <c r="I1843" s="4" t="s">
        <v>24</v>
      </c>
      <c r="J1843" s="4">
        <v>0</v>
      </c>
      <c r="K1843" s="4" t="s">
        <v>34</v>
      </c>
      <c r="L1843" s="4" t="s">
        <v>115</v>
      </c>
      <c r="M1843" s="4">
        <v>48</v>
      </c>
      <c r="N1843" s="4" t="s">
        <v>66</v>
      </c>
      <c r="O1843" s="4" t="s">
        <v>122</v>
      </c>
      <c r="P1843" s="5">
        <v>44006</v>
      </c>
      <c r="Q1843" s="6">
        <v>53.692650832915177</v>
      </c>
      <c r="R1843" s="4">
        <v>1</v>
      </c>
      <c r="S1843" s="4" t="str" cm="1">
        <f t="array" ref="S1843">_xlfn.IFS(R1843=0,"None",R1843&lt;3,"Low",R1843&lt;6,"Medium",R1843&lt;=10,"High")</f>
        <v>Low</v>
      </c>
      <c r="T1843" s="4" t="str" cm="1">
        <f t="array" ref="T1843">_xlfn.IFS(M1843&lt;=20,"Low",M1843&lt;=50,"Medium",M1843&lt;=90,"High")</f>
        <v>Medium</v>
      </c>
      <c r="U1843" s="7">
        <f>Datos_Limpios[[#This Row],[Number of Complaints or Support]]/Datos_Limpios[[#This Row],[Account Length (in months)]]</f>
        <v>3.0303030303030304E-2</v>
      </c>
      <c r="V1843" s="4" t="str" cm="1">
        <f t="array" ref="V1843">_xlfn.IFS(H1843&lt;30,"Under 30",H1843&lt;66,"Middle Age",H1843&gt;=66,"Senior")</f>
        <v>Middle Age</v>
      </c>
      <c r="W1843" s="4" t="s">
        <v>47</v>
      </c>
    </row>
    <row r="1844" spans="1:23" x14ac:dyDescent="0.3">
      <c r="A1844" s="4" t="s">
        <v>1959</v>
      </c>
      <c r="B1844" s="4" t="s">
        <v>31</v>
      </c>
      <c r="C1844" s="4">
        <v>6</v>
      </c>
      <c r="D1844" s="4">
        <v>4</v>
      </c>
      <c r="E1844" s="4" t="s">
        <v>31</v>
      </c>
      <c r="F1844" s="4" t="s">
        <v>32</v>
      </c>
      <c r="G1844" s="4" t="s">
        <v>26</v>
      </c>
      <c r="H1844" s="4">
        <v>39</v>
      </c>
      <c r="I1844" s="4" t="s">
        <v>24</v>
      </c>
      <c r="J1844" s="4">
        <v>0</v>
      </c>
      <c r="K1844" s="4" t="s">
        <v>27</v>
      </c>
      <c r="L1844" s="4" t="s">
        <v>35</v>
      </c>
      <c r="M1844" s="4">
        <v>40</v>
      </c>
      <c r="N1844" s="4" t="s">
        <v>38</v>
      </c>
      <c r="O1844" s="4" t="s">
        <v>125</v>
      </c>
      <c r="P1844" s="5">
        <v>44541</v>
      </c>
      <c r="Q1844" s="6">
        <v>43.99711921362141</v>
      </c>
      <c r="R1844" s="4">
        <v>9</v>
      </c>
      <c r="S1844" s="4" t="str" cm="1">
        <f t="array" ref="S1844">_xlfn.IFS(R1844=0,"None",R1844&lt;3,"Low",R1844&lt;6,"Medium",R1844&lt;=10,"High")</f>
        <v>High</v>
      </c>
      <c r="T1844" s="4" t="str" cm="1">
        <f t="array" ref="T1844">_xlfn.IFS(M1844&lt;=20,"Low",M1844&lt;=50,"Medium",M1844&lt;=90,"High")</f>
        <v>Medium</v>
      </c>
      <c r="U1844" s="7">
        <f>Datos_Limpios[[#This Row],[Number of Complaints or Support]]/Datos_Limpios[[#This Row],[Account Length (in months)]]</f>
        <v>1.5</v>
      </c>
      <c r="V1844" s="4" t="str" cm="1">
        <f t="array" ref="V1844">_xlfn.IFS(H1844&lt;30,"Under 30",H1844&lt;66,"Middle Age",H1844&gt;=66,"Senior")</f>
        <v>Middle Age</v>
      </c>
      <c r="W1844" s="4" t="s">
        <v>29</v>
      </c>
    </row>
    <row r="1845" spans="1:23" x14ac:dyDescent="0.3">
      <c r="A1845" s="4" t="s">
        <v>1960</v>
      </c>
      <c r="B1845" s="4" t="s">
        <v>24</v>
      </c>
      <c r="C1845" s="4">
        <v>6</v>
      </c>
      <c r="D1845" s="4">
        <v>0</v>
      </c>
      <c r="E1845" s="4" t="s">
        <v>31</v>
      </c>
      <c r="F1845" s="4" t="s">
        <v>196</v>
      </c>
      <c r="G1845" s="4" t="s">
        <v>26</v>
      </c>
      <c r="H1845" s="4">
        <v>40</v>
      </c>
      <c r="I1845" s="4" t="s">
        <v>24</v>
      </c>
      <c r="J1845" s="4">
        <v>0</v>
      </c>
      <c r="K1845" s="4" t="s">
        <v>27</v>
      </c>
      <c r="L1845" s="4" t="s">
        <v>35</v>
      </c>
      <c r="M1845" s="4">
        <v>29</v>
      </c>
      <c r="P1845" s="5">
        <v>44318</v>
      </c>
      <c r="Q1845" s="6">
        <v>31.31976723567842</v>
      </c>
      <c r="R1845" s="4">
        <v>4</v>
      </c>
      <c r="S1845" s="4" t="str" cm="1">
        <f t="array" ref="S1845">_xlfn.IFS(R1845=0,"None",R1845&lt;3,"Low",R1845&lt;6,"Medium",R1845&lt;=10,"High")</f>
        <v>Medium</v>
      </c>
      <c r="T1845" s="4" t="str" cm="1">
        <f t="array" ref="T1845">_xlfn.IFS(M1845&lt;=20,"Low",M1845&lt;=50,"Medium",M1845&lt;=90,"High")</f>
        <v>Medium</v>
      </c>
      <c r="U1845" s="7">
        <f>Datos_Limpios[[#This Row],[Number of Complaints or Support]]/Datos_Limpios[[#This Row],[Account Length (in months)]]</f>
        <v>0.66666666666666663</v>
      </c>
      <c r="V1845" s="4" t="str" cm="1">
        <f t="array" ref="V1845">_xlfn.IFS(H1845&lt;30,"Under 30",H1845&lt;66,"Middle Age",H1845&gt;=66,"Senior")</f>
        <v>Middle Age</v>
      </c>
      <c r="W1845" s="4" t="s">
        <v>47</v>
      </c>
    </row>
    <row r="1846" spans="1:23" x14ac:dyDescent="0.3">
      <c r="A1846" s="4" t="s">
        <v>1961</v>
      </c>
      <c r="B1846" s="4" t="s">
        <v>24</v>
      </c>
      <c r="C1846" s="4">
        <v>43</v>
      </c>
      <c r="D1846" s="4">
        <v>0</v>
      </c>
      <c r="E1846" s="4" t="s">
        <v>24</v>
      </c>
      <c r="F1846" s="4" t="s">
        <v>70</v>
      </c>
      <c r="G1846" s="4" t="s">
        <v>33</v>
      </c>
      <c r="H1846" s="4">
        <v>31</v>
      </c>
      <c r="I1846" s="4" t="s">
        <v>24</v>
      </c>
      <c r="J1846" s="4">
        <v>0</v>
      </c>
      <c r="K1846" s="4" t="s">
        <v>34</v>
      </c>
      <c r="L1846" s="4" t="s">
        <v>28</v>
      </c>
      <c r="M1846" s="4">
        <v>13</v>
      </c>
      <c r="P1846" s="5">
        <v>44514</v>
      </c>
      <c r="Q1846" s="6">
        <v>12.140409568987531</v>
      </c>
      <c r="R1846" s="4">
        <v>9</v>
      </c>
      <c r="S1846" s="4" t="str" cm="1">
        <f t="array" ref="S1846">_xlfn.IFS(R1846=0,"None",R1846&lt;3,"Low",R1846&lt;6,"Medium",R1846&lt;=10,"High")</f>
        <v>High</v>
      </c>
      <c r="T1846" s="4" t="str" cm="1">
        <f t="array" ref="T1846">_xlfn.IFS(M1846&lt;=20,"Low",M1846&lt;=50,"Medium",M1846&lt;=90,"High")</f>
        <v>Low</v>
      </c>
      <c r="U1846" s="7">
        <f>Datos_Limpios[[#This Row],[Number of Complaints or Support]]/Datos_Limpios[[#This Row],[Account Length (in months)]]</f>
        <v>0.20930232558139536</v>
      </c>
      <c r="V1846" s="4" t="str" cm="1">
        <f t="array" ref="V1846">_xlfn.IFS(H1846&lt;30,"Under 30",H1846&lt;66,"Middle Age",H1846&gt;=66,"Senior")</f>
        <v>Middle Age</v>
      </c>
      <c r="W1846" s="4" t="s">
        <v>29</v>
      </c>
    </row>
    <row r="1847" spans="1:23" x14ac:dyDescent="0.3">
      <c r="A1847" s="4" t="s">
        <v>1962</v>
      </c>
      <c r="B1847" s="4" t="s">
        <v>24</v>
      </c>
      <c r="C1847" s="4">
        <v>70</v>
      </c>
      <c r="D1847" s="4">
        <v>0</v>
      </c>
      <c r="E1847" s="4" t="s">
        <v>31</v>
      </c>
      <c r="F1847" s="4" t="s">
        <v>165</v>
      </c>
      <c r="G1847" s="4" t="s">
        <v>26</v>
      </c>
      <c r="H1847" s="4">
        <v>27</v>
      </c>
      <c r="I1847" s="4" t="s">
        <v>24</v>
      </c>
      <c r="J1847" s="4">
        <v>0</v>
      </c>
      <c r="K1847" s="4" t="s">
        <v>34</v>
      </c>
      <c r="L1847" s="4" t="s">
        <v>35</v>
      </c>
      <c r="M1847" s="4">
        <v>66</v>
      </c>
      <c r="P1847" s="5">
        <v>44518</v>
      </c>
      <c r="Q1847" s="6">
        <v>64.489868794980026</v>
      </c>
      <c r="R1847" s="4">
        <v>10</v>
      </c>
      <c r="S1847" s="4" t="str" cm="1">
        <f t="array" ref="S1847">_xlfn.IFS(R1847=0,"None",R1847&lt;3,"Low",R1847&lt;6,"Medium",R1847&lt;=10,"High")</f>
        <v>High</v>
      </c>
      <c r="T1847" s="4" t="str" cm="1">
        <f t="array" ref="T1847">_xlfn.IFS(M1847&lt;=20,"Low",M1847&lt;=50,"Medium",M1847&lt;=90,"High")</f>
        <v>High</v>
      </c>
      <c r="U1847" s="7">
        <f>Datos_Limpios[[#This Row],[Number of Complaints or Support]]/Datos_Limpios[[#This Row],[Account Length (in months)]]</f>
        <v>0.14285714285714285</v>
      </c>
      <c r="V1847" s="4" t="str" cm="1">
        <f t="array" ref="V1847">_xlfn.IFS(H1847&lt;30,"Under 30",H1847&lt;66,"Middle Age",H1847&gt;=66,"Senior")</f>
        <v>Under 30</v>
      </c>
      <c r="W1847" s="4" t="s">
        <v>40</v>
      </c>
    </row>
    <row r="1848" spans="1:23" x14ac:dyDescent="0.3">
      <c r="A1848" s="4" t="s">
        <v>1963</v>
      </c>
      <c r="B1848" s="4" t="s">
        <v>24</v>
      </c>
      <c r="C1848" s="4">
        <v>59</v>
      </c>
      <c r="D1848" s="4">
        <v>0</v>
      </c>
      <c r="E1848" s="4" t="s">
        <v>31</v>
      </c>
      <c r="F1848" s="4" t="s">
        <v>367</v>
      </c>
      <c r="G1848" s="4" t="s">
        <v>26</v>
      </c>
      <c r="H1848" s="4">
        <v>48</v>
      </c>
      <c r="I1848" s="4" t="s">
        <v>24</v>
      </c>
      <c r="J1848" s="4">
        <v>0</v>
      </c>
      <c r="K1848" s="4" t="s">
        <v>27</v>
      </c>
      <c r="L1848" s="4" t="s">
        <v>35</v>
      </c>
      <c r="M1848" s="4">
        <v>36</v>
      </c>
      <c r="P1848" s="5">
        <v>44636</v>
      </c>
      <c r="Q1848" s="6">
        <v>35.444395788887903</v>
      </c>
      <c r="R1848" s="4">
        <v>9</v>
      </c>
      <c r="S1848" s="4" t="str" cm="1">
        <f t="array" ref="S1848">_xlfn.IFS(R1848=0,"None",R1848&lt;3,"Low",R1848&lt;6,"Medium",R1848&lt;=10,"High")</f>
        <v>High</v>
      </c>
      <c r="T1848" s="4" t="str" cm="1">
        <f t="array" ref="T1848">_xlfn.IFS(M1848&lt;=20,"Low",M1848&lt;=50,"Medium",M1848&lt;=90,"High")</f>
        <v>Medium</v>
      </c>
      <c r="U1848" s="7">
        <f>Datos_Limpios[[#This Row],[Number of Complaints or Support]]/Datos_Limpios[[#This Row],[Account Length (in months)]]</f>
        <v>0.15254237288135594</v>
      </c>
      <c r="V1848" s="4" t="str" cm="1">
        <f t="array" ref="V1848">_xlfn.IFS(H1848&lt;30,"Under 30",H1848&lt;66,"Middle Age",H1848&gt;=66,"Senior")</f>
        <v>Middle Age</v>
      </c>
      <c r="W1848" s="4" t="s">
        <v>29</v>
      </c>
    </row>
    <row r="1849" spans="1:23" x14ac:dyDescent="0.3">
      <c r="A1849" s="4" t="s">
        <v>1964</v>
      </c>
      <c r="B1849" s="4" t="s">
        <v>24</v>
      </c>
      <c r="C1849" s="4">
        <v>23</v>
      </c>
      <c r="D1849" s="4">
        <v>2</v>
      </c>
      <c r="E1849" s="4" t="s">
        <v>31</v>
      </c>
      <c r="F1849" s="4" t="s">
        <v>118</v>
      </c>
      <c r="G1849" s="4" t="s">
        <v>26</v>
      </c>
      <c r="H1849" s="4">
        <v>21</v>
      </c>
      <c r="I1849" s="4" t="s">
        <v>31</v>
      </c>
      <c r="J1849" s="4">
        <v>2</v>
      </c>
      <c r="K1849" s="4" t="s">
        <v>27</v>
      </c>
      <c r="L1849" s="4" t="s">
        <v>115</v>
      </c>
      <c r="M1849" s="4">
        <v>27</v>
      </c>
      <c r="P1849" s="5">
        <v>44855</v>
      </c>
      <c r="Q1849" s="6">
        <v>23.085600600321388</v>
      </c>
      <c r="R1849" s="4">
        <v>1</v>
      </c>
      <c r="S1849" s="4" t="str" cm="1">
        <f t="array" ref="S1849">_xlfn.IFS(R1849=0,"None",R1849&lt;3,"Low",R1849&lt;6,"Medium",R1849&lt;=10,"High")</f>
        <v>Low</v>
      </c>
      <c r="T1849" s="4" t="str" cm="1">
        <f t="array" ref="T1849">_xlfn.IFS(M1849&lt;=20,"Low",M1849&lt;=50,"Medium",M1849&lt;=90,"High")</f>
        <v>Medium</v>
      </c>
      <c r="U1849" s="7">
        <f>Datos_Limpios[[#This Row],[Number of Complaints or Support]]/Datos_Limpios[[#This Row],[Account Length (in months)]]</f>
        <v>4.3478260869565216E-2</v>
      </c>
      <c r="V1849" s="4" t="str" cm="1">
        <f t="array" ref="V1849">_xlfn.IFS(H1849&lt;30,"Under 30",H1849&lt;66,"Middle Age",H1849&gt;=66,"Senior")</f>
        <v>Under 30</v>
      </c>
      <c r="W1849" s="4" t="s">
        <v>47</v>
      </c>
    </row>
    <row r="1850" spans="1:23" x14ac:dyDescent="0.3">
      <c r="A1850" s="4" t="s">
        <v>1965</v>
      </c>
      <c r="B1850" s="4" t="s">
        <v>24</v>
      </c>
      <c r="C1850" s="4">
        <v>72</v>
      </c>
      <c r="D1850" s="4">
        <v>1</v>
      </c>
      <c r="E1850" s="4" t="s">
        <v>31</v>
      </c>
      <c r="F1850" s="4" t="s">
        <v>140</v>
      </c>
      <c r="G1850" s="4" t="s">
        <v>33</v>
      </c>
      <c r="H1850" s="4">
        <v>42</v>
      </c>
      <c r="I1850" s="4" t="s">
        <v>24</v>
      </c>
      <c r="J1850" s="4">
        <v>0</v>
      </c>
      <c r="K1850" s="4" t="s">
        <v>46</v>
      </c>
      <c r="L1850" s="4" t="s">
        <v>28</v>
      </c>
      <c r="M1850" s="4">
        <v>39</v>
      </c>
      <c r="P1850" s="5">
        <v>45090</v>
      </c>
      <c r="Q1850" s="6">
        <v>32.891590877067763</v>
      </c>
      <c r="R1850" s="4">
        <v>3</v>
      </c>
      <c r="S1850" s="4" t="str" cm="1">
        <f t="array" ref="S1850">_xlfn.IFS(R1850=0,"None",R1850&lt;3,"Low",R1850&lt;6,"Medium",R1850&lt;=10,"High")</f>
        <v>Medium</v>
      </c>
      <c r="T1850" s="4" t="str" cm="1">
        <f t="array" ref="T1850">_xlfn.IFS(M1850&lt;=20,"Low",M1850&lt;=50,"Medium",M1850&lt;=90,"High")</f>
        <v>Medium</v>
      </c>
      <c r="U1850" s="7">
        <f>Datos_Limpios[[#This Row],[Number of Complaints or Support]]/Datos_Limpios[[#This Row],[Account Length (in months)]]</f>
        <v>4.1666666666666664E-2</v>
      </c>
      <c r="V1850" s="4" t="str" cm="1">
        <f t="array" ref="V1850">_xlfn.IFS(H1850&lt;30,"Under 30",H1850&lt;66,"Middle Age",H1850&gt;=66,"Senior")</f>
        <v>Middle Age</v>
      </c>
      <c r="W1850" s="4" t="s">
        <v>40</v>
      </c>
    </row>
    <row r="1851" spans="1:23" x14ac:dyDescent="0.3">
      <c r="A1851" s="4" t="s">
        <v>1966</v>
      </c>
      <c r="B1851" s="4" t="s">
        <v>24</v>
      </c>
      <c r="C1851" s="4">
        <v>28</v>
      </c>
      <c r="D1851" s="4">
        <v>0</v>
      </c>
      <c r="E1851" s="4" t="s">
        <v>31</v>
      </c>
      <c r="F1851" s="4" t="s">
        <v>60</v>
      </c>
      <c r="G1851" s="4" t="s">
        <v>33</v>
      </c>
      <c r="H1851" s="4">
        <v>85</v>
      </c>
      <c r="I1851" s="4" t="s">
        <v>24</v>
      </c>
      <c r="J1851" s="4">
        <v>0</v>
      </c>
      <c r="K1851" s="4" t="s">
        <v>34</v>
      </c>
      <c r="L1851" s="4" t="s">
        <v>35</v>
      </c>
      <c r="M1851" s="4">
        <v>28</v>
      </c>
      <c r="P1851" s="5">
        <v>44836</v>
      </c>
      <c r="Q1851" s="6">
        <v>27.32092782614496</v>
      </c>
      <c r="R1851" s="4">
        <v>6</v>
      </c>
      <c r="S1851" s="4" t="str" cm="1">
        <f t="array" ref="S1851">_xlfn.IFS(R1851=0,"None",R1851&lt;3,"Low",R1851&lt;6,"Medium",R1851&lt;=10,"High")</f>
        <v>High</v>
      </c>
      <c r="T1851" s="4" t="str" cm="1">
        <f t="array" ref="T1851">_xlfn.IFS(M1851&lt;=20,"Low",M1851&lt;=50,"Medium",M1851&lt;=90,"High")</f>
        <v>Medium</v>
      </c>
      <c r="U1851" s="7">
        <f>Datos_Limpios[[#This Row],[Number of Complaints or Support]]/Datos_Limpios[[#This Row],[Account Length (in months)]]</f>
        <v>0.21428571428571427</v>
      </c>
      <c r="V1851" s="4" t="str" cm="1">
        <f t="array" ref="V1851">_xlfn.IFS(H1851&lt;30,"Under 30",H1851&lt;66,"Middle Age",H1851&gt;=66,"Senior")</f>
        <v>Senior</v>
      </c>
      <c r="W1851" s="4" t="s">
        <v>40</v>
      </c>
    </row>
    <row r="1852" spans="1:23" x14ac:dyDescent="0.3">
      <c r="A1852" s="4" t="s">
        <v>1967</v>
      </c>
      <c r="B1852" s="4" t="s">
        <v>31</v>
      </c>
      <c r="C1852" s="4">
        <v>7</v>
      </c>
      <c r="D1852" s="4">
        <v>5</v>
      </c>
      <c r="E1852" s="4" t="s">
        <v>24</v>
      </c>
      <c r="F1852" s="4" t="s">
        <v>95</v>
      </c>
      <c r="G1852" s="4" t="s">
        <v>33</v>
      </c>
      <c r="H1852" s="4">
        <v>23</v>
      </c>
      <c r="I1852" s="4" t="s">
        <v>24</v>
      </c>
      <c r="J1852" s="4">
        <v>0</v>
      </c>
      <c r="K1852" s="4" t="s">
        <v>27</v>
      </c>
      <c r="L1852" s="4" t="s">
        <v>115</v>
      </c>
      <c r="M1852" s="4">
        <v>30</v>
      </c>
      <c r="N1852" s="4" t="s">
        <v>38</v>
      </c>
      <c r="O1852" s="4" t="s">
        <v>225</v>
      </c>
      <c r="P1852" s="5">
        <v>44531</v>
      </c>
      <c r="Q1852" s="6">
        <v>29.293901707789949</v>
      </c>
      <c r="R1852" s="4">
        <v>4</v>
      </c>
      <c r="S1852" s="4" t="str" cm="1">
        <f t="array" ref="S1852">_xlfn.IFS(R1852=0,"None",R1852&lt;3,"Low",R1852&lt;6,"Medium",R1852&lt;=10,"High")</f>
        <v>Medium</v>
      </c>
      <c r="T1852" s="4" t="str" cm="1">
        <f t="array" ref="T1852">_xlfn.IFS(M1852&lt;=20,"Low",M1852&lt;=50,"Medium",M1852&lt;=90,"High")</f>
        <v>Medium</v>
      </c>
      <c r="U1852" s="7">
        <f>Datos_Limpios[[#This Row],[Number of Complaints or Support]]/Datos_Limpios[[#This Row],[Account Length (in months)]]</f>
        <v>0.5714285714285714</v>
      </c>
      <c r="V1852" s="4" t="str" cm="1">
        <f t="array" ref="V1852">_xlfn.IFS(H1852&lt;30,"Under 30",H1852&lt;66,"Middle Age",H1852&gt;=66,"Senior")</f>
        <v>Under 30</v>
      </c>
      <c r="W1852" s="4" t="s">
        <v>47</v>
      </c>
    </row>
    <row r="1853" spans="1:23" x14ac:dyDescent="0.3">
      <c r="A1853" s="4" t="s">
        <v>1968</v>
      </c>
      <c r="B1853" s="4" t="s">
        <v>24</v>
      </c>
      <c r="C1853" s="4">
        <v>37</v>
      </c>
      <c r="D1853" s="4">
        <v>2</v>
      </c>
      <c r="E1853" s="4" t="s">
        <v>24</v>
      </c>
      <c r="F1853" s="4" t="s">
        <v>70</v>
      </c>
      <c r="G1853" s="4" t="s">
        <v>33</v>
      </c>
      <c r="H1853" s="4">
        <v>45</v>
      </c>
      <c r="I1853" s="4" t="s">
        <v>31</v>
      </c>
      <c r="J1853" s="4">
        <v>3</v>
      </c>
      <c r="K1853" s="4" t="s">
        <v>46</v>
      </c>
      <c r="L1853" s="4" t="s">
        <v>35</v>
      </c>
      <c r="M1853" s="4">
        <v>10</v>
      </c>
      <c r="P1853" s="5">
        <v>44470</v>
      </c>
      <c r="Q1853" s="6">
        <v>9.90065927147967</v>
      </c>
      <c r="R1853" s="4">
        <v>2</v>
      </c>
      <c r="S1853" s="4" t="str" cm="1">
        <f t="array" ref="S1853">_xlfn.IFS(R1853=0,"None",R1853&lt;3,"Low",R1853&lt;6,"Medium",R1853&lt;=10,"High")</f>
        <v>Low</v>
      </c>
      <c r="T1853" s="4" t="str" cm="1">
        <f t="array" ref="T1853">_xlfn.IFS(M1853&lt;=20,"Low",M1853&lt;=50,"Medium",M1853&lt;=90,"High")</f>
        <v>Low</v>
      </c>
      <c r="U1853" s="7">
        <f>Datos_Limpios[[#This Row],[Number of Complaints or Support]]/Datos_Limpios[[#This Row],[Account Length (in months)]]</f>
        <v>5.4054054054054057E-2</v>
      </c>
      <c r="V1853" s="4" t="str" cm="1">
        <f t="array" ref="V1853">_xlfn.IFS(H1853&lt;30,"Under 30",H1853&lt;66,"Middle Age",H1853&gt;=66,"Senior")</f>
        <v>Middle Age</v>
      </c>
      <c r="W1853" s="4" t="s">
        <v>29</v>
      </c>
    </row>
    <row r="1854" spans="1:23" x14ac:dyDescent="0.3">
      <c r="A1854" s="4" t="s">
        <v>1969</v>
      </c>
      <c r="B1854" s="4" t="s">
        <v>24</v>
      </c>
      <c r="C1854" s="4">
        <v>67</v>
      </c>
      <c r="D1854" s="4">
        <v>0</v>
      </c>
      <c r="E1854" s="4" t="s">
        <v>24</v>
      </c>
      <c r="F1854" s="4" t="s">
        <v>63</v>
      </c>
      <c r="G1854" s="4" t="s">
        <v>33</v>
      </c>
      <c r="H1854" s="4">
        <v>42</v>
      </c>
      <c r="I1854" s="4" t="s">
        <v>24</v>
      </c>
      <c r="J1854" s="4">
        <v>0</v>
      </c>
      <c r="K1854" s="4" t="s">
        <v>34</v>
      </c>
      <c r="L1854" s="4" t="s">
        <v>35</v>
      </c>
      <c r="M1854" s="4">
        <v>57</v>
      </c>
      <c r="P1854" s="5">
        <v>45010</v>
      </c>
      <c r="Q1854" s="6">
        <v>67.62367388642221</v>
      </c>
      <c r="R1854" s="4">
        <v>8</v>
      </c>
      <c r="S1854" s="4" t="str" cm="1">
        <f t="array" ref="S1854">_xlfn.IFS(R1854=0,"None",R1854&lt;3,"Low",R1854&lt;6,"Medium",R1854&lt;=10,"High")</f>
        <v>High</v>
      </c>
      <c r="T1854" s="4" t="str" cm="1">
        <f t="array" ref="T1854">_xlfn.IFS(M1854&lt;=20,"Low",M1854&lt;=50,"Medium",M1854&lt;=90,"High")</f>
        <v>High</v>
      </c>
      <c r="U1854" s="7">
        <f>Datos_Limpios[[#This Row],[Number of Complaints or Support]]/Datos_Limpios[[#This Row],[Account Length (in months)]]</f>
        <v>0.11940298507462686</v>
      </c>
      <c r="V1854" s="4" t="str" cm="1">
        <f t="array" ref="V1854">_xlfn.IFS(H1854&lt;30,"Under 30",H1854&lt;66,"Middle Age",H1854&gt;=66,"Senior")</f>
        <v>Middle Age</v>
      </c>
      <c r="W1854" s="4" t="s">
        <v>40</v>
      </c>
    </row>
    <row r="1855" spans="1:23" x14ac:dyDescent="0.3">
      <c r="A1855" s="4" t="s">
        <v>1970</v>
      </c>
      <c r="B1855" s="4" t="s">
        <v>24</v>
      </c>
      <c r="C1855" s="4">
        <v>66</v>
      </c>
      <c r="D1855" s="4">
        <v>0</v>
      </c>
      <c r="E1855" s="4" t="s">
        <v>31</v>
      </c>
      <c r="F1855" s="4" t="s">
        <v>175</v>
      </c>
      <c r="G1855" s="4" t="s">
        <v>33</v>
      </c>
      <c r="H1855" s="4">
        <v>39</v>
      </c>
      <c r="I1855" s="4" t="s">
        <v>24</v>
      </c>
      <c r="J1855" s="4">
        <v>0</v>
      </c>
      <c r="K1855" s="4" t="s">
        <v>34</v>
      </c>
      <c r="L1855" s="4" t="s">
        <v>35</v>
      </c>
      <c r="M1855" s="4">
        <v>52</v>
      </c>
      <c r="P1855" s="5">
        <v>44348</v>
      </c>
      <c r="Q1855" s="6">
        <v>55.067128732453362</v>
      </c>
      <c r="R1855" s="4">
        <v>6</v>
      </c>
      <c r="S1855" s="4" t="str" cm="1">
        <f t="array" ref="S1855">_xlfn.IFS(R1855=0,"None",R1855&lt;3,"Low",R1855&lt;6,"Medium",R1855&lt;=10,"High")</f>
        <v>High</v>
      </c>
      <c r="T1855" s="4" t="str" cm="1">
        <f t="array" ref="T1855">_xlfn.IFS(M1855&lt;=20,"Low",M1855&lt;=50,"Medium",M1855&lt;=90,"High")</f>
        <v>High</v>
      </c>
      <c r="U1855" s="7">
        <f>Datos_Limpios[[#This Row],[Number of Complaints or Support]]/Datos_Limpios[[#This Row],[Account Length (in months)]]</f>
        <v>9.0909090909090912E-2</v>
      </c>
      <c r="V1855" s="4" t="str" cm="1">
        <f t="array" ref="V1855">_xlfn.IFS(H1855&lt;30,"Under 30",H1855&lt;66,"Middle Age",H1855&gt;=66,"Senior")</f>
        <v>Middle Age</v>
      </c>
      <c r="W1855" s="4" t="s">
        <v>29</v>
      </c>
    </row>
    <row r="1856" spans="1:23" x14ac:dyDescent="0.3">
      <c r="A1856" s="4" t="s">
        <v>1971</v>
      </c>
      <c r="B1856" s="4" t="s">
        <v>31</v>
      </c>
      <c r="C1856" s="4">
        <v>7</v>
      </c>
      <c r="D1856" s="4">
        <v>3</v>
      </c>
      <c r="E1856" s="4" t="s">
        <v>24</v>
      </c>
      <c r="F1856" s="4" t="s">
        <v>25</v>
      </c>
      <c r="G1856" s="4" t="s">
        <v>26</v>
      </c>
      <c r="H1856" s="4">
        <v>23</v>
      </c>
      <c r="I1856" s="4" t="s">
        <v>24</v>
      </c>
      <c r="J1856" s="4">
        <v>0</v>
      </c>
      <c r="K1856" s="4" t="s">
        <v>27</v>
      </c>
      <c r="L1856" s="4" t="s">
        <v>115</v>
      </c>
      <c r="M1856" s="4">
        <v>38</v>
      </c>
      <c r="N1856" s="4" t="s">
        <v>38</v>
      </c>
      <c r="O1856" s="4" t="s">
        <v>142</v>
      </c>
      <c r="P1856" s="5">
        <v>44677</v>
      </c>
      <c r="Q1856" s="6">
        <v>44.472608433329547</v>
      </c>
      <c r="R1856" s="4">
        <v>0</v>
      </c>
      <c r="S1856" s="4" t="str" cm="1">
        <f t="array" ref="S1856">_xlfn.IFS(R1856=0,"None",R1856&lt;3,"Low",R1856&lt;6,"Medium",R1856&lt;=10,"High")</f>
        <v>None</v>
      </c>
      <c r="T1856" s="4" t="str" cm="1">
        <f t="array" ref="T1856">_xlfn.IFS(M1856&lt;=20,"Low",M1856&lt;=50,"Medium",M1856&lt;=90,"High")</f>
        <v>Medium</v>
      </c>
      <c r="U1856" s="7">
        <f>Datos_Limpios[[#This Row],[Number of Complaints or Support]]/Datos_Limpios[[#This Row],[Account Length (in months)]]</f>
        <v>0</v>
      </c>
      <c r="V1856" s="4" t="str" cm="1">
        <f t="array" ref="V1856">_xlfn.IFS(H1856&lt;30,"Under 30",H1856&lt;66,"Middle Age",H1856&gt;=66,"Senior")</f>
        <v>Under 30</v>
      </c>
      <c r="W1856" s="4" t="s">
        <v>29</v>
      </c>
    </row>
    <row r="1857" spans="1:23" x14ac:dyDescent="0.3">
      <c r="A1857" s="4" t="s">
        <v>1972</v>
      </c>
      <c r="B1857" s="4" t="s">
        <v>24</v>
      </c>
      <c r="C1857" s="4">
        <v>35</v>
      </c>
      <c r="D1857" s="4">
        <v>2</v>
      </c>
      <c r="E1857" s="4" t="s">
        <v>31</v>
      </c>
      <c r="F1857" s="4" t="s">
        <v>37</v>
      </c>
      <c r="G1857" s="4" t="s">
        <v>26</v>
      </c>
      <c r="H1857" s="4">
        <v>53</v>
      </c>
      <c r="I1857" s="4" t="s">
        <v>24</v>
      </c>
      <c r="J1857" s="4">
        <v>0</v>
      </c>
      <c r="K1857" s="4" t="s">
        <v>46</v>
      </c>
      <c r="L1857" s="4" t="s">
        <v>28</v>
      </c>
      <c r="M1857" s="4">
        <v>72</v>
      </c>
      <c r="P1857" s="5">
        <v>44769</v>
      </c>
      <c r="Q1857" s="6">
        <v>84.755511670005077</v>
      </c>
      <c r="R1857" s="4">
        <v>1</v>
      </c>
      <c r="S1857" s="4" t="str" cm="1">
        <f t="array" ref="S1857">_xlfn.IFS(R1857=0,"None",R1857&lt;3,"Low",R1857&lt;6,"Medium",R1857&lt;=10,"High")</f>
        <v>Low</v>
      </c>
      <c r="T1857" s="4" t="str" cm="1">
        <f t="array" ref="T1857">_xlfn.IFS(M1857&lt;=20,"Low",M1857&lt;=50,"Medium",M1857&lt;=90,"High")</f>
        <v>High</v>
      </c>
      <c r="U1857" s="7">
        <f>Datos_Limpios[[#This Row],[Number of Complaints or Support]]/Datos_Limpios[[#This Row],[Account Length (in months)]]</f>
        <v>2.8571428571428571E-2</v>
      </c>
      <c r="V1857" s="4" t="str" cm="1">
        <f t="array" ref="V1857">_xlfn.IFS(H1857&lt;30,"Under 30",H1857&lt;66,"Middle Age",H1857&gt;=66,"Senior")</f>
        <v>Middle Age</v>
      </c>
      <c r="W1857" s="4" t="s">
        <v>40</v>
      </c>
    </row>
    <row r="1858" spans="1:23" x14ac:dyDescent="0.3">
      <c r="A1858" s="4" t="s">
        <v>1973</v>
      </c>
      <c r="B1858" s="4" t="s">
        <v>31</v>
      </c>
      <c r="C1858" s="4">
        <v>1</v>
      </c>
      <c r="D1858" s="4">
        <v>3</v>
      </c>
      <c r="E1858" s="4" t="s">
        <v>24</v>
      </c>
      <c r="F1858" s="4" t="s">
        <v>65</v>
      </c>
      <c r="G1858" s="4" t="s">
        <v>26</v>
      </c>
      <c r="H1858" s="4">
        <v>75</v>
      </c>
      <c r="I1858" s="4" t="s">
        <v>24</v>
      </c>
      <c r="J1858" s="4">
        <v>0</v>
      </c>
      <c r="K1858" s="4" t="s">
        <v>27</v>
      </c>
      <c r="L1858" s="4" t="s">
        <v>35</v>
      </c>
      <c r="M1858" s="4">
        <v>43</v>
      </c>
      <c r="N1858" s="4" t="s">
        <v>66</v>
      </c>
      <c r="O1858" s="4" t="s">
        <v>779</v>
      </c>
      <c r="P1858" s="5">
        <v>44635</v>
      </c>
      <c r="Q1858" s="6">
        <v>37.150415836054563</v>
      </c>
      <c r="R1858" s="4">
        <v>8</v>
      </c>
      <c r="S1858" s="4" t="str" cm="1">
        <f t="array" ref="S1858">_xlfn.IFS(R1858=0,"None",R1858&lt;3,"Low",R1858&lt;6,"Medium",R1858&lt;=10,"High")</f>
        <v>High</v>
      </c>
      <c r="T1858" s="4" t="str" cm="1">
        <f t="array" ref="T1858">_xlfn.IFS(M1858&lt;=20,"Low",M1858&lt;=50,"Medium",M1858&lt;=90,"High")</f>
        <v>Medium</v>
      </c>
      <c r="U1858" s="7">
        <f>Datos_Limpios[[#This Row],[Number of Complaints or Support]]/Datos_Limpios[[#This Row],[Account Length (in months)]]</f>
        <v>8</v>
      </c>
      <c r="V1858" s="4" t="str" cm="1">
        <f t="array" ref="V1858">_xlfn.IFS(H1858&lt;30,"Under 30",H1858&lt;66,"Middle Age",H1858&gt;=66,"Senior")</f>
        <v>Senior</v>
      </c>
      <c r="W1858" s="4" t="s">
        <v>43</v>
      </c>
    </row>
    <row r="1859" spans="1:23" x14ac:dyDescent="0.3">
      <c r="A1859" s="4" t="s">
        <v>1974</v>
      </c>
      <c r="B1859" s="4" t="s">
        <v>24</v>
      </c>
      <c r="C1859" s="4">
        <v>20</v>
      </c>
      <c r="D1859" s="4">
        <v>0</v>
      </c>
      <c r="E1859" s="4" t="s">
        <v>24</v>
      </c>
      <c r="F1859" s="4" t="s">
        <v>110</v>
      </c>
      <c r="G1859" s="4" t="s">
        <v>26</v>
      </c>
      <c r="H1859" s="4">
        <v>28</v>
      </c>
      <c r="I1859" s="4" t="s">
        <v>24</v>
      </c>
      <c r="J1859" s="4">
        <v>0</v>
      </c>
      <c r="K1859" s="4" t="s">
        <v>34</v>
      </c>
      <c r="L1859" s="4" t="s">
        <v>28</v>
      </c>
      <c r="M1859" s="4">
        <v>9</v>
      </c>
      <c r="P1859" s="5">
        <v>44834</v>
      </c>
      <c r="Q1859" s="6">
        <v>10.175243806907799</v>
      </c>
      <c r="R1859" s="4">
        <v>5</v>
      </c>
      <c r="S1859" s="4" t="str" cm="1">
        <f t="array" ref="S1859">_xlfn.IFS(R1859=0,"None",R1859&lt;3,"Low",R1859&lt;6,"Medium",R1859&lt;=10,"High")</f>
        <v>Medium</v>
      </c>
      <c r="T1859" s="4" t="str" cm="1">
        <f t="array" ref="T1859">_xlfn.IFS(M1859&lt;=20,"Low",M1859&lt;=50,"Medium",M1859&lt;=90,"High")</f>
        <v>Low</v>
      </c>
      <c r="U1859" s="7">
        <f>Datos_Limpios[[#This Row],[Number of Complaints or Support]]/Datos_Limpios[[#This Row],[Account Length (in months)]]</f>
        <v>0.25</v>
      </c>
      <c r="V1859" s="4" t="str" cm="1">
        <f t="array" ref="V1859">_xlfn.IFS(H1859&lt;30,"Under 30",H1859&lt;66,"Middle Age",H1859&gt;=66,"Senior")</f>
        <v>Under 30</v>
      </c>
      <c r="W1859" s="4" t="s">
        <v>29</v>
      </c>
    </row>
    <row r="1860" spans="1:23" x14ac:dyDescent="0.3">
      <c r="A1860" s="4" t="s">
        <v>1975</v>
      </c>
      <c r="B1860" s="4" t="s">
        <v>24</v>
      </c>
      <c r="C1860" s="4">
        <v>73</v>
      </c>
      <c r="D1860" s="4">
        <v>0</v>
      </c>
      <c r="E1860" s="4" t="s">
        <v>31</v>
      </c>
      <c r="F1860" s="4" t="s">
        <v>25</v>
      </c>
      <c r="G1860" s="4" t="s">
        <v>33</v>
      </c>
      <c r="H1860" s="4">
        <v>42</v>
      </c>
      <c r="I1860" s="4" t="s">
        <v>24</v>
      </c>
      <c r="J1860" s="4">
        <v>0</v>
      </c>
      <c r="K1860" s="4" t="s">
        <v>46</v>
      </c>
      <c r="L1860" s="4" t="s">
        <v>35</v>
      </c>
      <c r="M1860" s="4">
        <v>36</v>
      </c>
      <c r="P1860" s="5">
        <v>44291</v>
      </c>
      <c r="Q1860" s="6">
        <v>31.449086333167202</v>
      </c>
      <c r="R1860" s="4">
        <v>0</v>
      </c>
      <c r="S1860" s="4" t="str" cm="1">
        <f t="array" ref="S1860">_xlfn.IFS(R1860=0,"None",R1860&lt;3,"Low",R1860&lt;6,"Medium",R1860&lt;=10,"High")</f>
        <v>None</v>
      </c>
      <c r="T1860" s="4" t="str" cm="1">
        <f t="array" ref="T1860">_xlfn.IFS(M1860&lt;=20,"Low",M1860&lt;=50,"Medium",M1860&lt;=90,"High")</f>
        <v>Medium</v>
      </c>
      <c r="U1860" s="7">
        <f>Datos_Limpios[[#This Row],[Number of Complaints or Support]]/Datos_Limpios[[#This Row],[Account Length (in months)]]</f>
        <v>0</v>
      </c>
      <c r="V1860" s="4" t="str" cm="1">
        <f t="array" ref="V1860">_xlfn.IFS(H1860&lt;30,"Under 30",H1860&lt;66,"Middle Age",H1860&gt;=66,"Senior")</f>
        <v>Middle Age</v>
      </c>
      <c r="W1860" s="4" t="s">
        <v>29</v>
      </c>
    </row>
    <row r="1861" spans="1:23" x14ac:dyDescent="0.3">
      <c r="A1861" s="4" t="s">
        <v>1976</v>
      </c>
      <c r="B1861" s="4" t="s">
        <v>24</v>
      </c>
      <c r="C1861" s="4">
        <v>46</v>
      </c>
      <c r="D1861" s="4">
        <v>0</v>
      </c>
      <c r="E1861" s="4" t="s">
        <v>31</v>
      </c>
      <c r="F1861" s="4" t="s">
        <v>25</v>
      </c>
      <c r="G1861" s="4" t="s">
        <v>33</v>
      </c>
      <c r="H1861" s="4">
        <v>74</v>
      </c>
      <c r="I1861" s="4" t="s">
        <v>24</v>
      </c>
      <c r="J1861" s="4">
        <v>0</v>
      </c>
      <c r="K1861" s="4" t="s">
        <v>46</v>
      </c>
      <c r="L1861" s="4" t="s">
        <v>28</v>
      </c>
      <c r="M1861" s="4">
        <v>33</v>
      </c>
      <c r="P1861" s="5">
        <v>44775</v>
      </c>
      <c r="Q1861" s="6">
        <v>29.774902393561629</v>
      </c>
      <c r="R1861" s="4">
        <v>1</v>
      </c>
      <c r="S1861" s="4" t="str" cm="1">
        <f t="array" ref="S1861">_xlfn.IFS(R1861=0,"None",R1861&lt;3,"Low",R1861&lt;6,"Medium",R1861&lt;=10,"High")</f>
        <v>Low</v>
      </c>
      <c r="T1861" s="4" t="str" cm="1">
        <f t="array" ref="T1861">_xlfn.IFS(M1861&lt;=20,"Low",M1861&lt;=50,"Medium",M1861&lt;=90,"High")</f>
        <v>Medium</v>
      </c>
      <c r="U1861" s="7">
        <f>Datos_Limpios[[#This Row],[Number of Complaints or Support]]/Datos_Limpios[[#This Row],[Account Length (in months)]]</f>
        <v>2.1739130434782608E-2</v>
      </c>
      <c r="V1861" s="4" t="str" cm="1">
        <f t="array" ref="V1861">_xlfn.IFS(H1861&lt;30,"Under 30",H1861&lt;66,"Middle Age",H1861&gt;=66,"Senior")</f>
        <v>Senior</v>
      </c>
      <c r="W1861" s="4" t="s">
        <v>29</v>
      </c>
    </row>
    <row r="1862" spans="1:23" x14ac:dyDescent="0.3">
      <c r="A1862" s="4" t="s">
        <v>1977</v>
      </c>
      <c r="B1862" s="4" t="s">
        <v>24</v>
      </c>
      <c r="C1862" s="4">
        <v>34</v>
      </c>
      <c r="D1862" s="4">
        <v>0</v>
      </c>
      <c r="E1862" s="4" t="s">
        <v>24</v>
      </c>
      <c r="F1862" s="4" t="s">
        <v>219</v>
      </c>
      <c r="G1862" s="4" t="s">
        <v>33</v>
      </c>
      <c r="H1862" s="4">
        <v>34</v>
      </c>
      <c r="I1862" s="4" t="s">
        <v>31</v>
      </c>
      <c r="J1862" s="4">
        <v>6</v>
      </c>
      <c r="K1862" s="4" t="s">
        <v>34</v>
      </c>
      <c r="L1862" s="4" t="s">
        <v>28</v>
      </c>
      <c r="M1862" s="4">
        <v>9</v>
      </c>
      <c r="P1862" s="5">
        <v>44689</v>
      </c>
      <c r="Q1862" s="6">
        <v>8.6231977283932828</v>
      </c>
      <c r="R1862" s="4">
        <v>1</v>
      </c>
      <c r="S1862" s="4" t="str" cm="1">
        <f t="array" ref="S1862">_xlfn.IFS(R1862=0,"None",R1862&lt;3,"Low",R1862&lt;6,"Medium",R1862&lt;=10,"High")</f>
        <v>Low</v>
      </c>
      <c r="T1862" s="4" t="str" cm="1">
        <f t="array" ref="T1862">_xlfn.IFS(M1862&lt;=20,"Low",M1862&lt;=50,"Medium",M1862&lt;=90,"High")</f>
        <v>Low</v>
      </c>
      <c r="U1862" s="7">
        <f>Datos_Limpios[[#This Row],[Number of Complaints or Support]]/Datos_Limpios[[#This Row],[Account Length (in months)]]</f>
        <v>2.9411764705882353E-2</v>
      </c>
      <c r="V1862" s="4" t="str" cm="1">
        <f t="array" ref="V1862">_xlfn.IFS(H1862&lt;30,"Under 30",H1862&lt;66,"Middle Age",H1862&gt;=66,"Senior")</f>
        <v>Middle Age</v>
      </c>
      <c r="W1862" s="4" t="s">
        <v>43</v>
      </c>
    </row>
    <row r="1863" spans="1:23" x14ac:dyDescent="0.3">
      <c r="A1863" s="4" t="s">
        <v>1978</v>
      </c>
      <c r="B1863" s="4" t="s">
        <v>24</v>
      </c>
      <c r="C1863" s="4">
        <v>63</v>
      </c>
      <c r="D1863" s="4">
        <v>0</v>
      </c>
      <c r="E1863" s="4" t="s">
        <v>31</v>
      </c>
      <c r="F1863" s="4" t="s">
        <v>173</v>
      </c>
      <c r="G1863" s="4" t="s">
        <v>33</v>
      </c>
      <c r="H1863" s="4">
        <v>73</v>
      </c>
      <c r="I1863" s="4" t="s">
        <v>24</v>
      </c>
      <c r="J1863" s="4">
        <v>0</v>
      </c>
      <c r="K1863" s="4" t="s">
        <v>27</v>
      </c>
      <c r="L1863" s="4" t="s">
        <v>35</v>
      </c>
      <c r="M1863" s="4">
        <v>65</v>
      </c>
      <c r="P1863" s="5">
        <v>44991</v>
      </c>
      <c r="Q1863" s="6">
        <v>62.611551046305493</v>
      </c>
      <c r="R1863" s="4">
        <v>8</v>
      </c>
      <c r="S1863" s="4" t="str" cm="1">
        <f t="array" ref="S1863">_xlfn.IFS(R1863=0,"None",R1863&lt;3,"Low",R1863&lt;6,"Medium",R1863&lt;=10,"High")</f>
        <v>High</v>
      </c>
      <c r="T1863" s="4" t="str" cm="1">
        <f t="array" ref="T1863">_xlfn.IFS(M1863&lt;=20,"Low",M1863&lt;=50,"Medium",M1863&lt;=90,"High")</f>
        <v>High</v>
      </c>
      <c r="U1863" s="7">
        <f>Datos_Limpios[[#This Row],[Number of Complaints or Support]]/Datos_Limpios[[#This Row],[Account Length (in months)]]</f>
        <v>0.12698412698412698</v>
      </c>
      <c r="V1863" s="4" t="str" cm="1">
        <f t="array" ref="V1863">_xlfn.IFS(H1863&lt;30,"Under 30",H1863&lt;66,"Middle Age",H1863&gt;=66,"Senior")</f>
        <v>Senior</v>
      </c>
      <c r="W1863" s="4" t="s">
        <v>43</v>
      </c>
    </row>
    <row r="1864" spans="1:23" x14ac:dyDescent="0.3">
      <c r="A1864" s="4" t="s">
        <v>1979</v>
      </c>
      <c r="B1864" s="4" t="s">
        <v>24</v>
      </c>
      <c r="C1864" s="4">
        <v>3</v>
      </c>
      <c r="D1864" s="4">
        <v>1</v>
      </c>
      <c r="E1864" s="4" t="s">
        <v>24</v>
      </c>
      <c r="F1864" s="4" t="s">
        <v>49</v>
      </c>
      <c r="G1864" s="4" t="s">
        <v>33</v>
      </c>
      <c r="H1864" s="4">
        <v>50</v>
      </c>
      <c r="I1864" s="4" t="s">
        <v>24</v>
      </c>
      <c r="J1864" s="4">
        <v>0</v>
      </c>
      <c r="K1864" s="4" t="s">
        <v>34</v>
      </c>
      <c r="L1864" s="4" t="s">
        <v>28</v>
      </c>
      <c r="M1864" s="4">
        <v>10</v>
      </c>
      <c r="P1864" s="5">
        <v>45133</v>
      </c>
      <c r="Q1864" s="6">
        <v>9.9226113289775348</v>
      </c>
      <c r="R1864" s="4">
        <v>3</v>
      </c>
      <c r="S1864" s="4" t="str" cm="1">
        <f t="array" ref="S1864">_xlfn.IFS(R1864=0,"None",R1864&lt;3,"Low",R1864&lt;6,"Medium",R1864&lt;=10,"High")</f>
        <v>Medium</v>
      </c>
      <c r="T1864" s="4" t="str" cm="1">
        <f t="array" ref="T1864">_xlfn.IFS(M1864&lt;=20,"Low",M1864&lt;=50,"Medium",M1864&lt;=90,"High")</f>
        <v>Low</v>
      </c>
      <c r="U1864" s="7">
        <f>Datos_Limpios[[#This Row],[Number of Complaints or Support]]/Datos_Limpios[[#This Row],[Account Length (in months)]]</f>
        <v>1</v>
      </c>
      <c r="V1864" s="4" t="str" cm="1">
        <f t="array" ref="V1864">_xlfn.IFS(H1864&lt;30,"Under 30",H1864&lt;66,"Middle Age",H1864&gt;=66,"Senior")</f>
        <v>Middle Age</v>
      </c>
      <c r="W1864" s="4" t="s">
        <v>29</v>
      </c>
    </row>
    <row r="1865" spans="1:23" x14ac:dyDescent="0.3">
      <c r="A1865" s="4" t="s">
        <v>1980</v>
      </c>
      <c r="B1865" s="4" t="s">
        <v>24</v>
      </c>
      <c r="C1865" s="4">
        <v>70</v>
      </c>
      <c r="D1865" s="4">
        <v>0</v>
      </c>
      <c r="E1865" s="4" t="s">
        <v>31</v>
      </c>
      <c r="F1865" s="4" t="s">
        <v>219</v>
      </c>
      <c r="G1865" s="4" t="s">
        <v>26</v>
      </c>
      <c r="H1865" s="4">
        <v>67</v>
      </c>
      <c r="I1865" s="4" t="s">
        <v>24</v>
      </c>
      <c r="J1865" s="4">
        <v>0</v>
      </c>
      <c r="K1865" s="4" t="s">
        <v>46</v>
      </c>
      <c r="L1865" s="4" t="s">
        <v>35</v>
      </c>
      <c r="M1865" s="4">
        <v>47</v>
      </c>
      <c r="P1865" s="5">
        <v>44257</v>
      </c>
      <c r="Q1865" s="6">
        <v>54.28608693164616</v>
      </c>
      <c r="R1865" s="4">
        <v>3</v>
      </c>
      <c r="S1865" s="4" t="str" cm="1">
        <f t="array" ref="S1865">_xlfn.IFS(R1865=0,"None",R1865&lt;3,"Low",R1865&lt;6,"Medium",R1865&lt;=10,"High")</f>
        <v>Medium</v>
      </c>
      <c r="T1865" s="4" t="str" cm="1">
        <f t="array" ref="T1865">_xlfn.IFS(M1865&lt;=20,"Low",M1865&lt;=50,"Medium",M1865&lt;=90,"High")</f>
        <v>Medium</v>
      </c>
      <c r="U1865" s="7">
        <f>Datos_Limpios[[#This Row],[Number of Complaints or Support]]/Datos_Limpios[[#This Row],[Account Length (in months)]]</f>
        <v>4.2857142857142858E-2</v>
      </c>
      <c r="V1865" s="4" t="str" cm="1">
        <f t="array" ref="V1865">_xlfn.IFS(H1865&lt;30,"Under 30",H1865&lt;66,"Middle Age",H1865&gt;=66,"Senior")</f>
        <v>Senior</v>
      </c>
      <c r="W1865" s="4" t="s">
        <v>43</v>
      </c>
    </row>
    <row r="1866" spans="1:23" x14ac:dyDescent="0.3">
      <c r="A1866" s="4" t="s">
        <v>1981</v>
      </c>
      <c r="B1866" s="4" t="s">
        <v>24</v>
      </c>
      <c r="C1866" s="4">
        <v>21</v>
      </c>
      <c r="D1866" s="4">
        <v>2</v>
      </c>
      <c r="E1866" s="4" t="s">
        <v>24</v>
      </c>
      <c r="F1866" s="4" t="s">
        <v>106</v>
      </c>
      <c r="G1866" s="4" t="s">
        <v>33</v>
      </c>
      <c r="H1866" s="4">
        <v>22</v>
      </c>
      <c r="I1866" s="4" t="s">
        <v>24</v>
      </c>
      <c r="J1866" s="4">
        <v>0</v>
      </c>
      <c r="K1866" s="4" t="s">
        <v>27</v>
      </c>
      <c r="L1866" s="4" t="s">
        <v>28</v>
      </c>
      <c r="M1866" s="4">
        <v>7</v>
      </c>
      <c r="P1866" s="5">
        <v>44076</v>
      </c>
      <c r="Q1866" s="6">
        <v>6.9932379485201777</v>
      </c>
      <c r="R1866" s="4">
        <v>7</v>
      </c>
      <c r="S1866" s="4" t="str" cm="1">
        <f t="array" ref="S1866">_xlfn.IFS(R1866=0,"None",R1866&lt;3,"Low",R1866&lt;6,"Medium",R1866&lt;=10,"High")</f>
        <v>High</v>
      </c>
      <c r="T1866" s="4" t="str" cm="1">
        <f t="array" ref="T1866">_xlfn.IFS(M1866&lt;=20,"Low",M1866&lt;=50,"Medium",M1866&lt;=90,"High")</f>
        <v>Low</v>
      </c>
      <c r="U1866" s="7">
        <f>Datos_Limpios[[#This Row],[Number of Complaints or Support]]/Datos_Limpios[[#This Row],[Account Length (in months)]]</f>
        <v>0.33333333333333331</v>
      </c>
      <c r="V1866" s="4" t="str" cm="1">
        <f t="array" ref="V1866">_xlfn.IFS(H1866&lt;30,"Under 30",H1866&lt;66,"Middle Age",H1866&gt;=66,"Senior")</f>
        <v>Under 30</v>
      </c>
      <c r="W1866" s="4" t="s">
        <v>29</v>
      </c>
    </row>
    <row r="1867" spans="1:23" x14ac:dyDescent="0.3">
      <c r="A1867" s="4" t="s">
        <v>1982</v>
      </c>
      <c r="B1867" s="4" t="s">
        <v>24</v>
      </c>
      <c r="C1867" s="4">
        <v>70</v>
      </c>
      <c r="D1867" s="4">
        <v>0</v>
      </c>
      <c r="E1867" s="4" t="s">
        <v>31</v>
      </c>
      <c r="F1867" s="4" t="s">
        <v>74</v>
      </c>
      <c r="G1867" s="4" t="s">
        <v>26</v>
      </c>
      <c r="H1867" s="4">
        <v>29</v>
      </c>
      <c r="I1867" s="4" t="s">
        <v>24</v>
      </c>
      <c r="J1867" s="4">
        <v>0</v>
      </c>
      <c r="K1867" s="4" t="s">
        <v>46</v>
      </c>
      <c r="L1867" s="4" t="s">
        <v>35</v>
      </c>
      <c r="M1867" s="4">
        <v>59</v>
      </c>
      <c r="P1867" s="5">
        <v>44665</v>
      </c>
      <c r="Q1867" s="6">
        <v>57.765179129484537</v>
      </c>
      <c r="R1867" s="4">
        <v>2</v>
      </c>
      <c r="S1867" s="4" t="str" cm="1">
        <f t="array" ref="S1867">_xlfn.IFS(R1867=0,"None",R1867&lt;3,"Low",R1867&lt;6,"Medium",R1867&lt;=10,"High")</f>
        <v>Low</v>
      </c>
      <c r="T1867" s="4" t="str" cm="1">
        <f t="array" ref="T1867">_xlfn.IFS(M1867&lt;=20,"Low",M1867&lt;=50,"Medium",M1867&lt;=90,"High")</f>
        <v>High</v>
      </c>
      <c r="U1867" s="7">
        <f>Datos_Limpios[[#This Row],[Number of Complaints or Support]]/Datos_Limpios[[#This Row],[Account Length (in months)]]</f>
        <v>2.8571428571428571E-2</v>
      </c>
      <c r="V1867" s="4" t="str" cm="1">
        <f t="array" ref="V1867">_xlfn.IFS(H1867&lt;30,"Under 30",H1867&lt;66,"Middle Age",H1867&gt;=66,"Senior")</f>
        <v>Under 30</v>
      </c>
      <c r="W1867" s="4" t="s">
        <v>43</v>
      </c>
    </row>
    <row r="1868" spans="1:23" x14ac:dyDescent="0.3">
      <c r="A1868" s="4" t="s">
        <v>1983</v>
      </c>
      <c r="B1868" s="4" t="s">
        <v>24</v>
      </c>
      <c r="C1868" s="4">
        <v>67</v>
      </c>
      <c r="D1868" s="4">
        <v>0</v>
      </c>
      <c r="E1868" s="4" t="s">
        <v>31</v>
      </c>
      <c r="F1868" s="4" t="s">
        <v>56</v>
      </c>
      <c r="G1868" s="4" t="s">
        <v>33</v>
      </c>
      <c r="H1868" s="4">
        <v>72</v>
      </c>
      <c r="I1868" s="4" t="s">
        <v>24</v>
      </c>
      <c r="J1868" s="4">
        <v>0</v>
      </c>
      <c r="K1868" s="4" t="s">
        <v>27</v>
      </c>
      <c r="L1868" s="4" t="s">
        <v>115</v>
      </c>
      <c r="M1868" s="4">
        <v>45</v>
      </c>
      <c r="P1868" s="5">
        <v>44548</v>
      </c>
      <c r="Q1868" s="6">
        <v>39.092108732248562</v>
      </c>
      <c r="R1868" s="4">
        <v>3</v>
      </c>
      <c r="S1868" s="4" t="str" cm="1">
        <f t="array" ref="S1868">_xlfn.IFS(R1868=0,"None",R1868&lt;3,"Low",R1868&lt;6,"Medium",R1868&lt;=10,"High")</f>
        <v>Medium</v>
      </c>
      <c r="T1868" s="4" t="str" cm="1">
        <f t="array" ref="T1868">_xlfn.IFS(M1868&lt;=20,"Low",M1868&lt;=50,"Medium",M1868&lt;=90,"High")</f>
        <v>Medium</v>
      </c>
      <c r="U1868" s="7">
        <f>Datos_Limpios[[#This Row],[Number of Complaints or Support]]/Datos_Limpios[[#This Row],[Account Length (in months)]]</f>
        <v>4.4776119402985072E-2</v>
      </c>
      <c r="V1868" s="4" t="str" cm="1">
        <f t="array" ref="V1868">_xlfn.IFS(H1868&lt;30,"Under 30",H1868&lt;66,"Middle Age",H1868&gt;=66,"Senior")</f>
        <v>Senior</v>
      </c>
      <c r="W1868" s="4" t="s">
        <v>29</v>
      </c>
    </row>
    <row r="1869" spans="1:23" x14ac:dyDescent="0.3">
      <c r="A1869" s="4" t="s">
        <v>1984</v>
      </c>
      <c r="B1869" s="4" t="s">
        <v>24</v>
      </c>
      <c r="C1869" s="4">
        <v>65</v>
      </c>
      <c r="D1869" s="4">
        <v>0</v>
      </c>
      <c r="E1869" s="4" t="s">
        <v>31</v>
      </c>
      <c r="F1869" s="4" t="s">
        <v>85</v>
      </c>
      <c r="G1869" s="4" t="s">
        <v>33</v>
      </c>
      <c r="H1869" s="4">
        <v>82</v>
      </c>
      <c r="I1869" s="4" t="s">
        <v>24</v>
      </c>
      <c r="J1869" s="4">
        <v>0</v>
      </c>
      <c r="K1869" s="4" t="s">
        <v>34</v>
      </c>
      <c r="L1869" s="4" t="s">
        <v>35</v>
      </c>
      <c r="M1869" s="4">
        <v>64</v>
      </c>
      <c r="P1869" s="5">
        <v>44899</v>
      </c>
      <c r="Q1869" s="6">
        <v>65.099029895623843</v>
      </c>
      <c r="R1869" s="4">
        <v>6</v>
      </c>
      <c r="S1869" s="4" t="str" cm="1">
        <f t="array" ref="S1869">_xlfn.IFS(R1869=0,"None",R1869&lt;3,"Low",R1869&lt;6,"Medium",R1869&lt;=10,"High")</f>
        <v>High</v>
      </c>
      <c r="T1869" s="4" t="str" cm="1">
        <f t="array" ref="T1869">_xlfn.IFS(M1869&lt;=20,"Low",M1869&lt;=50,"Medium",M1869&lt;=90,"High")</f>
        <v>High</v>
      </c>
      <c r="U1869" s="7">
        <f>Datos_Limpios[[#This Row],[Number of Complaints or Support]]/Datos_Limpios[[#This Row],[Account Length (in months)]]</f>
        <v>9.2307692307692313E-2</v>
      </c>
      <c r="V1869" s="4" t="str" cm="1">
        <f t="array" ref="V1869">_xlfn.IFS(H1869&lt;30,"Under 30",H1869&lt;66,"Middle Age",H1869&gt;=66,"Senior")</f>
        <v>Senior</v>
      </c>
      <c r="W1869" s="4" t="s">
        <v>43</v>
      </c>
    </row>
    <row r="1870" spans="1:23" x14ac:dyDescent="0.3">
      <c r="A1870" s="4" t="s">
        <v>1985</v>
      </c>
      <c r="B1870" s="4" t="s">
        <v>24</v>
      </c>
      <c r="C1870" s="4">
        <v>69</v>
      </c>
      <c r="D1870" s="4">
        <v>2</v>
      </c>
      <c r="E1870" s="4" t="s">
        <v>31</v>
      </c>
      <c r="F1870" s="4" t="s">
        <v>157</v>
      </c>
      <c r="G1870" s="4" t="s">
        <v>33</v>
      </c>
      <c r="H1870" s="4">
        <v>54</v>
      </c>
      <c r="I1870" s="4" t="s">
        <v>24</v>
      </c>
      <c r="J1870" s="4">
        <v>0</v>
      </c>
      <c r="K1870" s="4" t="s">
        <v>34</v>
      </c>
      <c r="L1870" s="4" t="s">
        <v>35</v>
      </c>
      <c r="M1870" s="4">
        <v>41</v>
      </c>
      <c r="P1870" s="5">
        <v>44809</v>
      </c>
      <c r="Q1870" s="6">
        <v>35.436714627952078</v>
      </c>
      <c r="R1870" s="4">
        <v>6</v>
      </c>
      <c r="S1870" s="4" t="str" cm="1">
        <f t="array" ref="S1870">_xlfn.IFS(R1870=0,"None",R1870&lt;3,"Low",R1870&lt;6,"Medium",R1870&lt;=10,"High")</f>
        <v>High</v>
      </c>
      <c r="T1870" s="4" t="str" cm="1">
        <f t="array" ref="T1870">_xlfn.IFS(M1870&lt;=20,"Low",M1870&lt;=50,"Medium",M1870&lt;=90,"High")</f>
        <v>Medium</v>
      </c>
      <c r="U1870" s="7">
        <f>Datos_Limpios[[#This Row],[Number of Complaints or Support]]/Datos_Limpios[[#This Row],[Account Length (in months)]]</f>
        <v>8.6956521739130432E-2</v>
      </c>
      <c r="V1870" s="4" t="str" cm="1">
        <f t="array" ref="V1870">_xlfn.IFS(H1870&lt;30,"Under 30",H1870&lt;66,"Middle Age",H1870&gt;=66,"Senior")</f>
        <v>Middle Age</v>
      </c>
      <c r="W1870" s="4" t="s">
        <v>47</v>
      </c>
    </row>
    <row r="1871" spans="1:23" x14ac:dyDescent="0.3">
      <c r="A1871" s="4" t="s">
        <v>1986</v>
      </c>
      <c r="B1871" s="4" t="s">
        <v>24</v>
      </c>
      <c r="C1871" s="4">
        <v>48</v>
      </c>
      <c r="D1871" s="4">
        <v>0</v>
      </c>
      <c r="E1871" s="4" t="s">
        <v>31</v>
      </c>
      <c r="F1871" s="4" t="s">
        <v>175</v>
      </c>
      <c r="G1871" s="4" t="s">
        <v>33</v>
      </c>
      <c r="H1871" s="4">
        <v>29</v>
      </c>
      <c r="I1871" s="4" t="s">
        <v>31</v>
      </c>
      <c r="J1871" s="4">
        <v>6</v>
      </c>
      <c r="K1871" s="4" t="s">
        <v>34</v>
      </c>
      <c r="L1871" s="4" t="s">
        <v>35</v>
      </c>
      <c r="M1871" s="4">
        <v>32</v>
      </c>
      <c r="P1871" s="5">
        <v>43954</v>
      </c>
      <c r="Q1871" s="6">
        <v>35.607349979638407</v>
      </c>
      <c r="R1871" s="4">
        <v>8</v>
      </c>
      <c r="S1871" s="4" t="str" cm="1">
        <f t="array" ref="S1871">_xlfn.IFS(R1871=0,"None",R1871&lt;3,"Low",R1871&lt;6,"Medium",R1871&lt;=10,"High")</f>
        <v>High</v>
      </c>
      <c r="T1871" s="4" t="str" cm="1">
        <f t="array" ref="T1871">_xlfn.IFS(M1871&lt;=20,"Low",M1871&lt;=50,"Medium",M1871&lt;=90,"High")</f>
        <v>Medium</v>
      </c>
      <c r="U1871" s="7">
        <f>Datos_Limpios[[#This Row],[Number of Complaints or Support]]/Datos_Limpios[[#This Row],[Account Length (in months)]]</f>
        <v>0.16666666666666666</v>
      </c>
      <c r="V1871" s="4" t="str" cm="1">
        <f t="array" ref="V1871">_xlfn.IFS(H1871&lt;30,"Under 30",H1871&lt;66,"Middle Age",H1871&gt;=66,"Senior")</f>
        <v>Under 30</v>
      </c>
      <c r="W1871" s="4" t="s">
        <v>29</v>
      </c>
    </row>
    <row r="1872" spans="1:23" x14ac:dyDescent="0.3">
      <c r="A1872" s="4" t="s">
        <v>1987</v>
      </c>
      <c r="B1872" s="4" t="s">
        <v>24</v>
      </c>
      <c r="C1872" s="4">
        <v>8</v>
      </c>
      <c r="D1872" s="4">
        <v>0</v>
      </c>
      <c r="E1872" s="4" t="s">
        <v>31</v>
      </c>
      <c r="F1872" s="4" t="s">
        <v>70</v>
      </c>
      <c r="G1872" s="4" t="s">
        <v>26</v>
      </c>
      <c r="H1872" s="4">
        <v>26</v>
      </c>
      <c r="I1872" s="4" t="s">
        <v>24</v>
      </c>
      <c r="J1872" s="4">
        <v>0</v>
      </c>
      <c r="K1872" s="4" t="s">
        <v>27</v>
      </c>
      <c r="L1872" s="4" t="s">
        <v>35</v>
      </c>
      <c r="M1872" s="4">
        <v>34</v>
      </c>
      <c r="P1872" s="5">
        <v>44548</v>
      </c>
      <c r="Q1872" s="6">
        <v>35.346536352885899</v>
      </c>
      <c r="R1872" s="4">
        <v>0</v>
      </c>
      <c r="S1872" s="4" t="str" cm="1">
        <f t="array" ref="S1872">_xlfn.IFS(R1872=0,"None",R1872&lt;3,"Low",R1872&lt;6,"Medium",R1872&lt;=10,"High")</f>
        <v>None</v>
      </c>
      <c r="T1872" s="4" t="str" cm="1">
        <f t="array" ref="T1872">_xlfn.IFS(M1872&lt;=20,"Low",M1872&lt;=50,"Medium",M1872&lt;=90,"High")</f>
        <v>Medium</v>
      </c>
      <c r="U1872" s="7">
        <f>Datos_Limpios[[#This Row],[Number of Complaints or Support]]/Datos_Limpios[[#This Row],[Account Length (in months)]]</f>
        <v>0</v>
      </c>
      <c r="V1872" s="4" t="str" cm="1">
        <f t="array" ref="V1872">_xlfn.IFS(H1872&lt;30,"Under 30",H1872&lt;66,"Middle Age",H1872&gt;=66,"Senior")</f>
        <v>Under 30</v>
      </c>
      <c r="W1872" s="4" t="s">
        <v>29</v>
      </c>
    </row>
    <row r="1873" spans="1:23" x14ac:dyDescent="0.3">
      <c r="A1873" s="4" t="s">
        <v>1988</v>
      </c>
      <c r="B1873" s="4" t="s">
        <v>31</v>
      </c>
      <c r="C1873" s="4">
        <v>46</v>
      </c>
      <c r="D1873" s="4">
        <v>0</v>
      </c>
      <c r="E1873" s="4" t="s">
        <v>31</v>
      </c>
      <c r="F1873" s="4" t="s">
        <v>72</v>
      </c>
      <c r="G1873" s="4" t="s">
        <v>26</v>
      </c>
      <c r="H1873" s="4">
        <v>25</v>
      </c>
      <c r="I1873" s="4" t="s">
        <v>24</v>
      </c>
      <c r="J1873" s="4">
        <v>0</v>
      </c>
      <c r="K1873" s="4" t="s">
        <v>34</v>
      </c>
      <c r="L1873" s="4" t="s">
        <v>35</v>
      </c>
      <c r="M1873" s="4">
        <v>38</v>
      </c>
      <c r="N1873" s="4" t="s">
        <v>107</v>
      </c>
      <c r="O1873" s="4" t="s">
        <v>108</v>
      </c>
      <c r="P1873" s="5">
        <v>44903</v>
      </c>
      <c r="Q1873" s="6">
        <v>39.399082965331047</v>
      </c>
      <c r="R1873" s="4">
        <v>10</v>
      </c>
      <c r="S1873" s="4" t="str" cm="1">
        <f t="array" ref="S1873">_xlfn.IFS(R1873=0,"None",R1873&lt;3,"Low",R1873&lt;6,"Medium",R1873&lt;=10,"High")</f>
        <v>High</v>
      </c>
      <c r="T1873" s="4" t="str" cm="1">
        <f t="array" ref="T1873">_xlfn.IFS(M1873&lt;=20,"Low",M1873&lt;=50,"Medium",M1873&lt;=90,"High")</f>
        <v>Medium</v>
      </c>
      <c r="U1873" s="7">
        <f>Datos_Limpios[[#This Row],[Number of Complaints or Support]]/Datos_Limpios[[#This Row],[Account Length (in months)]]</f>
        <v>0.21739130434782608</v>
      </c>
      <c r="V1873" s="4" t="str" cm="1">
        <f t="array" ref="V1873">_xlfn.IFS(H1873&lt;30,"Under 30",H1873&lt;66,"Middle Age",H1873&gt;=66,"Senior")</f>
        <v>Under 30</v>
      </c>
      <c r="W1873" s="4" t="s">
        <v>29</v>
      </c>
    </row>
    <row r="1874" spans="1:23" x14ac:dyDescent="0.3">
      <c r="A1874" s="4" t="s">
        <v>1989</v>
      </c>
      <c r="B1874" s="4" t="s">
        <v>24</v>
      </c>
      <c r="C1874" s="4">
        <v>14</v>
      </c>
      <c r="D1874" s="4">
        <v>0</v>
      </c>
      <c r="E1874" s="4" t="s">
        <v>31</v>
      </c>
      <c r="F1874" s="4" t="s">
        <v>262</v>
      </c>
      <c r="G1874" s="4" t="s">
        <v>26</v>
      </c>
      <c r="H1874" s="4">
        <v>26</v>
      </c>
      <c r="I1874" s="4" t="s">
        <v>31</v>
      </c>
      <c r="J1874" s="4">
        <v>6</v>
      </c>
      <c r="K1874" s="4" t="s">
        <v>27</v>
      </c>
      <c r="L1874" s="4" t="s">
        <v>35</v>
      </c>
      <c r="M1874" s="4">
        <v>24</v>
      </c>
      <c r="P1874" s="5">
        <v>44143</v>
      </c>
      <c r="Q1874" s="6">
        <v>21.998514839848621</v>
      </c>
      <c r="R1874" s="4">
        <v>4</v>
      </c>
      <c r="S1874" s="4" t="str" cm="1">
        <f t="array" ref="S1874">_xlfn.IFS(R1874=0,"None",R1874&lt;3,"Low",R1874&lt;6,"Medium",R1874&lt;=10,"High")</f>
        <v>Medium</v>
      </c>
      <c r="T1874" s="4" t="str" cm="1">
        <f t="array" ref="T1874">_xlfn.IFS(M1874&lt;=20,"Low",M1874&lt;=50,"Medium",M1874&lt;=90,"High")</f>
        <v>Medium</v>
      </c>
      <c r="U1874" s="7">
        <f>Datos_Limpios[[#This Row],[Number of Complaints or Support]]/Datos_Limpios[[#This Row],[Account Length (in months)]]</f>
        <v>0.2857142857142857</v>
      </c>
      <c r="V1874" s="4" t="str" cm="1">
        <f t="array" ref="V1874">_xlfn.IFS(H1874&lt;30,"Under 30",H1874&lt;66,"Middle Age",H1874&gt;=66,"Senior")</f>
        <v>Under 30</v>
      </c>
      <c r="W1874" s="4" t="s">
        <v>29</v>
      </c>
    </row>
    <row r="1875" spans="1:23" x14ac:dyDescent="0.3">
      <c r="A1875" s="4" t="s">
        <v>1990</v>
      </c>
      <c r="B1875" s="4" t="s">
        <v>31</v>
      </c>
      <c r="C1875" s="4">
        <v>9</v>
      </c>
      <c r="D1875" s="4">
        <v>1</v>
      </c>
      <c r="E1875" s="4" t="s">
        <v>31</v>
      </c>
      <c r="F1875" s="4" t="s">
        <v>65</v>
      </c>
      <c r="G1875" s="4" t="s">
        <v>26</v>
      </c>
      <c r="H1875" s="4">
        <v>59</v>
      </c>
      <c r="I1875" s="4" t="s">
        <v>24</v>
      </c>
      <c r="J1875" s="4">
        <v>0</v>
      </c>
      <c r="K1875" s="4" t="s">
        <v>27</v>
      </c>
      <c r="L1875" s="4" t="s">
        <v>35</v>
      </c>
      <c r="M1875" s="4">
        <v>34</v>
      </c>
      <c r="N1875" s="4" t="s">
        <v>38</v>
      </c>
      <c r="O1875" s="4" t="s">
        <v>142</v>
      </c>
      <c r="P1875" s="5">
        <v>44220</v>
      </c>
      <c r="Q1875" s="6">
        <v>32.75365397351451</v>
      </c>
      <c r="R1875" s="4">
        <v>9</v>
      </c>
      <c r="S1875" s="4" t="str" cm="1">
        <f t="array" ref="S1875">_xlfn.IFS(R1875=0,"None",R1875&lt;3,"Low",R1875&lt;6,"Medium",R1875&lt;=10,"High")</f>
        <v>High</v>
      </c>
      <c r="T1875" s="4" t="str" cm="1">
        <f t="array" ref="T1875">_xlfn.IFS(M1875&lt;=20,"Low",M1875&lt;=50,"Medium",M1875&lt;=90,"High")</f>
        <v>Medium</v>
      </c>
      <c r="U1875" s="7">
        <f>Datos_Limpios[[#This Row],[Number of Complaints or Support]]/Datos_Limpios[[#This Row],[Account Length (in months)]]</f>
        <v>1</v>
      </c>
      <c r="V1875" s="4" t="str" cm="1">
        <f t="array" ref="V1875">_xlfn.IFS(H1875&lt;30,"Under 30",H1875&lt;66,"Middle Age",H1875&gt;=66,"Senior")</f>
        <v>Middle Age</v>
      </c>
      <c r="W1875" s="4" t="s">
        <v>43</v>
      </c>
    </row>
    <row r="1876" spans="1:23" x14ac:dyDescent="0.3">
      <c r="A1876" s="4" t="s">
        <v>1991</v>
      </c>
      <c r="B1876" s="4" t="s">
        <v>24</v>
      </c>
      <c r="C1876" s="4">
        <v>57</v>
      </c>
      <c r="D1876" s="4">
        <v>0</v>
      </c>
      <c r="E1876" s="4" t="s">
        <v>31</v>
      </c>
      <c r="F1876" s="4" t="s">
        <v>42</v>
      </c>
      <c r="G1876" s="4" t="s">
        <v>26</v>
      </c>
      <c r="H1876" s="4">
        <v>54</v>
      </c>
      <c r="I1876" s="4" t="s">
        <v>24</v>
      </c>
      <c r="J1876" s="4">
        <v>0</v>
      </c>
      <c r="K1876" s="4" t="s">
        <v>27</v>
      </c>
      <c r="L1876" s="4" t="s">
        <v>35</v>
      </c>
      <c r="M1876" s="4">
        <v>40</v>
      </c>
      <c r="P1876" s="5">
        <v>44066</v>
      </c>
      <c r="Q1876" s="6">
        <v>40.634537154095383</v>
      </c>
      <c r="R1876" s="4">
        <v>3</v>
      </c>
      <c r="S1876" s="4" t="str" cm="1">
        <f t="array" ref="S1876">_xlfn.IFS(R1876=0,"None",R1876&lt;3,"Low",R1876&lt;6,"Medium",R1876&lt;=10,"High")</f>
        <v>Medium</v>
      </c>
      <c r="T1876" s="4" t="str" cm="1">
        <f t="array" ref="T1876">_xlfn.IFS(M1876&lt;=20,"Low",M1876&lt;=50,"Medium",M1876&lt;=90,"High")</f>
        <v>Medium</v>
      </c>
      <c r="U1876" s="7">
        <f>Datos_Limpios[[#This Row],[Number of Complaints or Support]]/Datos_Limpios[[#This Row],[Account Length (in months)]]</f>
        <v>5.2631578947368418E-2</v>
      </c>
      <c r="V1876" s="4" t="str" cm="1">
        <f t="array" ref="V1876">_xlfn.IFS(H1876&lt;30,"Under 30",H1876&lt;66,"Middle Age",H1876&gt;=66,"Senior")</f>
        <v>Middle Age</v>
      </c>
      <c r="W1876" s="4" t="s">
        <v>43</v>
      </c>
    </row>
    <row r="1877" spans="1:23" x14ac:dyDescent="0.3">
      <c r="A1877" s="4" t="s">
        <v>1992</v>
      </c>
      <c r="B1877" s="4" t="s">
        <v>24</v>
      </c>
      <c r="C1877" s="4">
        <v>71</v>
      </c>
      <c r="D1877" s="4">
        <v>1</v>
      </c>
      <c r="E1877" s="4" t="s">
        <v>31</v>
      </c>
      <c r="F1877" s="4" t="s">
        <v>165</v>
      </c>
      <c r="G1877" s="4" t="s">
        <v>33</v>
      </c>
      <c r="H1877" s="4">
        <v>72</v>
      </c>
      <c r="I1877" s="4" t="s">
        <v>24</v>
      </c>
      <c r="J1877" s="4">
        <v>0</v>
      </c>
      <c r="K1877" s="4" t="s">
        <v>46</v>
      </c>
      <c r="L1877" s="4" t="s">
        <v>35</v>
      </c>
      <c r="M1877" s="4">
        <v>69</v>
      </c>
      <c r="P1877" s="5">
        <v>44922</v>
      </c>
      <c r="Q1877" s="6">
        <v>74.175329081735924</v>
      </c>
      <c r="R1877" s="4">
        <v>7</v>
      </c>
      <c r="S1877" s="4" t="str" cm="1">
        <f t="array" ref="S1877">_xlfn.IFS(R1877=0,"None",R1877&lt;3,"Low",R1877&lt;6,"Medium",R1877&lt;=10,"High")</f>
        <v>High</v>
      </c>
      <c r="T1877" s="4" t="str" cm="1">
        <f t="array" ref="T1877">_xlfn.IFS(M1877&lt;=20,"Low",M1877&lt;=50,"Medium",M1877&lt;=90,"High")</f>
        <v>High</v>
      </c>
      <c r="U1877" s="7">
        <f>Datos_Limpios[[#This Row],[Number of Complaints or Support]]/Datos_Limpios[[#This Row],[Account Length (in months)]]</f>
        <v>9.8591549295774641E-2</v>
      </c>
      <c r="V1877" s="4" t="str" cm="1">
        <f t="array" ref="V1877">_xlfn.IFS(H1877&lt;30,"Under 30",H1877&lt;66,"Middle Age",H1877&gt;=66,"Senior")</f>
        <v>Senior</v>
      </c>
      <c r="W1877" s="4" t="s">
        <v>40</v>
      </c>
    </row>
    <row r="1878" spans="1:23" x14ac:dyDescent="0.3">
      <c r="A1878" s="4" t="s">
        <v>1993</v>
      </c>
      <c r="B1878" s="4" t="s">
        <v>24</v>
      </c>
      <c r="C1878" s="4">
        <v>68</v>
      </c>
      <c r="D1878" s="4">
        <v>1</v>
      </c>
      <c r="E1878" s="4" t="s">
        <v>31</v>
      </c>
      <c r="F1878" s="4" t="s">
        <v>74</v>
      </c>
      <c r="G1878" s="4" t="s">
        <v>26</v>
      </c>
      <c r="H1878" s="4">
        <v>69</v>
      </c>
      <c r="I1878" s="4" t="s">
        <v>24</v>
      </c>
      <c r="J1878" s="4">
        <v>0</v>
      </c>
      <c r="K1878" s="4" t="s">
        <v>46</v>
      </c>
      <c r="L1878" s="4" t="s">
        <v>28</v>
      </c>
      <c r="M1878" s="4">
        <v>47</v>
      </c>
      <c r="P1878" s="5">
        <v>44990</v>
      </c>
      <c r="Q1878" s="6">
        <v>41.134925113200211</v>
      </c>
      <c r="R1878" s="4">
        <v>1</v>
      </c>
      <c r="S1878" s="4" t="str" cm="1">
        <f t="array" ref="S1878">_xlfn.IFS(R1878=0,"None",R1878&lt;3,"Low",R1878&lt;6,"Medium",R1878&lt;=10,"High")</f>
        <v>Low</v>
      </c>
      <c r="T1878" s="4" t="str" cm="1">
        <f t="array" ref="T1878">_xlfn.IFS(M1878&lt;=20,"Low",M1878&lt;=50,"Medium",M1878&lt;=90,"High")</f>
        <v>Medium</v>
      </c>
      <c r="U1878" s="7">
        <f>Datos_Limpios[[#This Row],[Number of Complaints or Support]]/Datos_Limpios[[#This Row],[Account Length (in months)]]</f>
        <v>1.4705882352941176E-2</v>
      </c>
      <c r="V1878" s="4" t="str" cm="1">
        <f t="array" ref="V1878">_xlfn.IFS(H1878&lt;30,"Under 30",H1878&lt;66,"Middle Age",H1878&gt;=66,"Senior")</f>
        <v>Senior</v>
      </c>
      <c r="W1878" s="4" t="s">
        <v>43</v>
      </c>
    </row>
    <row r="1879" spans="1:23" x14ac:dyDescent="0.3">
      <c r="A1879" s="4" t="s">
        <v>1994</v>
      </c>
      <c r="B1879" s="4" t="s">
        <v>24</v>
      </c>
      <c r="C1879" s="4">
        <v>47</v>
      </c>
      <c r="D1879" s="4">
        <v>0</v>
      </c>
      <c r="E1879" s="4" t="s">
        <v>31</v>
      </c>
      <c r="F1879" s="4" t="s">
        <v>209</v>
      </c>
      <c r="G1879" s="4" t="s">
        <v>33</v>
      </c>
      <c r="H1879" s="4">
        <v>63</v>
      </c>
      <c r="I1879" s="4" t="s">
        <v>24</v>
      </c>
      <c r="J1879" s="4">
        <v>0</v>
      </c>
      <c r="K1879" s="4" t="s">
        <v>46</v>
      </c>
      <c r="L1879" s="4" t="s">
        <v>35</v>
      </c>
      <c r="M1879" s="4">
        <v>60</v>
      </c>
      <c r="P1879" s="5">
        <v>44339</v>
      </c>
      <c r="Q1879" s="6">
        <v>51.366188670724007</v>
      </c>
      <c r="R1879" s="4">
        <v>7</v>
      </c>
      <c r="S1879" s="4" t="str" cm="1">
        <f t="array" ref="S1879">_xlfn.IFS(R1879=0,"None",R1879&lt;3,"Low",R1879&lt;6,"Medium",R1879&lt;=10,"High")</f>
        <v>High</v>
      </c>
      <c r="T1879" s="4" t="str" cm="1">
        <f t="array" ref="T1879">_xlfn.IFS(M1879&lt;=20,"Low",M1879&lt;=50,"Medium",M1879&lt;=90,"High")</f>
        <v>High</v>
      </c>
      <c r="U1879" s="7">
        <f>Datos_Limpios[[#This Row],[Number of Complaints or Support]]/Datos_Limpios[[#This Row],[Account Length (in months)]]</f>
        <v>0.14893617021276595</v>
      </c>
      <c r="V1879" s="4" t="str" cm="1">
        <f t="array" ref="V1879">_xlfn.IFS(H1879&lt;30,"Under 30",H1879&lt;66,"Middle Age",H1879&gt;=66,"Senior")</f>
        <v>Middle Age</v>
      </c>
      <c r="W1879" s="4" t="s">
        <v>40</v>
      </c>
    </row>
    <row r="1880" spans="1:23" x14ac:dyDescent="0.3">
      <c r="A1880" s="4" t="s">
        <v>1995</v>
      </c>
      <c r="B1880" s="4" t="s">
        <v>24</v>
      </c>
      <c r="C1880" s="4">
        <v>2</v>
      </c>
      <c r="D1880" s="4">
        <v>0</v>
      </c>
      <c r="E1880" s="4" t="s">
        <v>31</v>
      </c>
      <c r="F1880" s="4" t="s">
        <v>98</v>
      </c>
      <c r="G1880" s="4" t="s">
        <v>26</v>
      </c>
      <c r="H1880" s="4">
        <v>42</v>
      </c>
      <c r="I1880" s="4" t="s">
        <v>24</v>
      </c>
      <c r="J1880" s="4">
        <v>0</v>
      </c>
      <c r="K1880" s="4" t="s">
        <v>27</v>
      </c>
      <c r="L1880" s="4" t="s">
        <v>28</v>
      </c>
      <c r="M1880" s="4">
        <v>20</v>
      </c>
      <c r="P1880" s="5">
        <v>44087</v>
      </c>
      <c r="Q1880" s="6">
        <v>23.571634047497412</v>
      </c>
      <c r="R1880" s="4">
        <v>10</v>
      </c>
      <c r="S1880" s="4" t="str" cm="1">
        <f t="array" ref="S1880">_xlfn.IFS(R1880=0,"None",R1880&lt;3,"Low",R1880&lt;6,"Medium",R1880&lt;=10,"High")</f>
        <v>High</v>
      </c>
      <c r="T1880" s="4" t="str" cm="1">
        <f t="array" ref="T1880">_xlfn.IFS(M1880&lt;=20,"Low",M1880&lt;=50,"Medium",M1880&lt;=90,"High")</f>
        <v>Low</v>
      </c>
      <c r="U1880" s="7">
        <f>Datos_Limpios[[#This Row],[Number of Complaints or Support]]/Datos_Limpios[[#This Row],[Account Length (in months)]]</f>
        <v>5</v>
      </c>
      <c r="V1880" s="4" t="str" cm="1">
        <f t="array" ref="V1880">_xlfn.IFS(H1880&lt;30,"Under 30",H1880&lt;66,"Middle Age",H1880&gt;=66,"Senior")</f>
        <v>Middle Age</v>
      </c>
      <c r="W1880" s="4" t="s">
        <v>29</v>
      </c>
    </row>
    <row r="1881" spans="1:23" x14ac:dyDescent="0.3">
      <c r="A1881" s="4" t="s">
        <v>1996</v>
      </c>
      <c r="B1881" s="4" t="s">
        <v>24</v>
      </c>
      <c r="C1881" s="4">
        <v>15</v>
      </c>
      <c r="D1881" s="4">
        <v>0</v>
      </c>
      <c r="E1881" s="4" t="s">
        <v>31</v>
      </c>
      <c r="F1881" s="4" t="s">
        <v>213</v>
      </c>
      <c r="G1881" s="4" t="s">
        <v>33</v>
      </c>
      <c r="H1881" s="4">
        <v>30</v>
      </c>
      <c r="I1881" s="4" t="s">
        <v>31</v>
      </c>
      <c r="J1881" s="4">
        <v>5</v>
      </c>
      <c r="K1881" s="4" t="s">
        <v>34</v>
      </c>
      <c r="L1881" s="4" t="s">
        <v>28</v>
      </c>
      <c r="M1881" s="4">
        <v>25</v>
      </c>
      <c r="P1881" s="5">
        <v>44124</v>
      </c>
      <c r="Q1881" s="6">
        <v>26.987726390605051</v>
      </c>
      <c r="R1881" s="4">
        <v>2</v>
      </c>
      <c r="S1881" s="4" t="str" cm="1">
        <f t="array" ref="S1881">_xlfn.IFS(R1881=0,"None",R1881&lt;3,"Low",R1881&lt;6,"Medium",R1881&lt;=10,"High")</f>
        <v>Low</v>
      </c>
      <c r="T1881" s="4" t="str" cm="1">
        <f t="array" ref="T1881">_xlfn.IFS(M1881&lt;=20,"Low",M1881&lt;=50,"Medium",M1881&lt;=90,"High")</f>
        <v>Medium</v>
      </c>
      <c r="U1881" s="7">
        <f>Datos_Limpios[[#This Row],[Number of Complaints or Support]]/Datos_Limpios[[#This Row],[Account Length (in months)]]</f>
        <v>0.13333333333333333</v>
      </c>
      <c r="V1881" s="4" t="str" cm="1">
        <f t="array" ref="V1881">_xlfn.IFS(H1881&lt;30,"Under 30",H1881&lt;66,"Middle Age",H1881&gt;=66,"Senior")</f>
        <v>Middle Age</v>
      </c>
      <c r="W1881" s="4" t="s">
        <v>47</v>
      </c>
    </row>
    <row r="1882" spans="1:23" x14ac:dyDescent="0.3">
      <c r="A1882" s="4" t="s">
        <v>1997</v>
      </c>
      <c r="B1882" s="4" t="s">
        <v>31</v>
      </c>
      <c r="C1882" s="4">
        <v>32</v>
      </c>
      <c r="D1882" s="4">
        <v>1</v>
      </c>
      <c r="E1882" s="4" t="s">
        <v>31</v>
      </c>
      <c r="F1882" s="4" t="s">
        <v>98</v>
      </c>
      <c r="G1882" s="4" t="s">
        <v>33</v>
      </c>
      <c r="H1882" s="4">
        <v>24</v>
      </c>
      <c r="I1882" s="4" t="s">
        <v>24</v>
      </c>
      <c r="J1882" s="4">
        <v>0</v>
      </c>
      <c r="K1882" s="4" t="s">
        <v>27</v>
      </c>
      <c r="L1882" s="4" t="s">
        <v>28</v>
      </c>
      <c r="M1882" s="4">
        <v>44</v>
      </c>
      <c r="N1882" s="4" t="s">
        <v>75</v>
      </c>
      <c r="O1882" s="4" t="s">
        <v>76</v>
      </c>
      <c r="P1882" s="5">
        <v>45236</v>
      </c>
      <c r="Q1882" s="6">
        <v>52.590766986032143</v>
      </c>
      <c r="R1882" s="4">
        <v>4</v>
      </c>
      <c r="S1882" s="4" t="str" cm="1">
        <f t="array" ref="S1882">_xlfn.IFS(R1882=0,"None",R1882&lt;3,"Low",R1882&lt;6,"Medium",R1882&lt;=10,"High")</f>
        <v>Medium</v>
      </c>
      <c r="T1882" s="4" t="str" cm="1">
        <f t="array" ref="T1882">_xlfn.IFS(M1882&lt;=20,"Low",M1882&lt;=50,"Medium",M1882&lt;=90,"High")</f>
        <v>Medium</v>
      </c>
      <c r="U1882" s="7">
        <f>Datos_Limpios[[#This Row],[Number of Complaints or Support]]/Datos_Limpios[[#This Row],[Account Length (in months)]]</f>
        <v>0.125</v>
      </c>
      <c r="V1882" s="4" t="str" cm="1">
        <f t="array" ref="V1882">_xlfn.IFS(H1882&lt;30,"Under 30",H1882&lt;66,"Middle Age",H1882&gt;=66,"Senior")</f>
        <v>Under 30</v>
      </c>
      <c r="W1882" s="4" t="s">
        <v>29</v>
      </c>
    </row>
    <row r="1883" spans="1:23" x14ac:dyDescent="0.3">
      <c r="A1883" s="4" t="s">
        <v>1998</v>
      </c>
      <c r="B1883" s="4" t="s">
        <v>24</v>
      </c>
      <c r="C1883" s="4">
        <v>21</v>
      </c>
      <c r="D1883" s="4">
        <v>0</v>
      </c>
      <c r="E1883" s="4" t="s">
        <v>24</v>
      </c>
      <c r="F1883" s="4" t="s">
        <v>124</v>
      </c>
      <c r="G1883" s="4" t="s">
        <v>33</v>
      </c>
      <c r="H1883" s="4">
        <v>35</v>
      </c>
      <c r="I1883" s="4" t="s">
        <v>24</v>
      </c>
      <c r="J1883" s="4">
        <v>0</v>
      </c>
      <c r="K1883" s="4" t="s">
        <v>34</v>
      </c>
      <c r="L1883" s="4" t="s">
        <v>28</v>
      </c>
      <c r="M1883" s="4">
        <v>7</v>
      </c>
      <c r="P1883" s="5">
        <v>44284</v>
      </c>
      <c r="Q1883" s="6">
        <v>6.9802309128329396</v>
      </c>
      <c r="R1883" s="4">
        <v>3</v>
      </c>
      <c r="S1883" s="4" t="str" cm="1">
        <f t="array" ref="S1883">_xlfn.IFS(R1883=0,"None",R1883&lt;3,"Low",R1883&lt;6,"Medium",R1883&lt;=10,"High")</f>
        <v>Medium</v>
      </c>
      <c r="T1883" s="4" t="str" cm="1">
        <f t="array" ref="T1883">_xlfn.IFS(M1883&lt;=20,"Low",M1883&lt;=50,"Medium",M1883&lt;=90,"High")</f>
        <v>Low</v>
      </c>
      <c r="U1883" s="7">
        <f>Datos_Limpios[[#This Row],[Number of Complaints or Support]]/Datos_Limpios[[#This Row],[Account Length (in months)]]</f>
        <v>0.14285714285714285</v>
      </c>
      <c r="V1883" s="4" t="str" cm="1">
        <f t="array" ref="V1883">_xlfn.IFS(H1883&lt;30,"Under 30",H1883&lt;66,"Middle Age",H1883&gt;=66,"Senior")</f>
        <v>Middle Age</v>
      </c>
      <c r="W1883" s="4" t="s">
        <v>43</v>
      </c>
    </row>
    <row r="1884" spans="1:23" x14ac:dyDescent="0.3">
      <c r="A1884" s="4" t="s">
        <v>1999</v>
      </c>
      <c r="B1884" s="4" t="s">
        <v>24</v>
      </c>
      <c r="C1884" s="4">
        <v>44</v>
      </c>
      <c r="D1884" s="4">
        <v>1</v>
      </c>
      <c r="E1884" s="4" t="s">
        <v>24</v>
      </c>
      <c r="F1884" s="4" t="s">
        <v>102</v>
      </c>
      <c r="G1884" s="4" t="s">
        <v>26</v>
      </c>
      <c r="H1884" s="4">
        <v>49</v>
      </c>
      <c r="I1884" s="4" t="s">
        <v>31</v>
      </c>
      <c r="J1884" s="4">
        <v>5</v>
      </c>
      <c r="K1884" s="4" t="s">
        <v>34</v>
      </c>
      <c r="L1884" s="4" t="s">
        <v>28</v>
      </c>
      <c r="M1884" s="4">
        <v>22</v>
      </c>
      <c r="P1884" s="5">
        <v>44065</v>
      </c>
      <c r="Q1884" s="6">
        <v>21.090430621446188</v>
      </c>
      <c r="R1884" s="4">
        <v>5</v>
      </c>
      <c r="S1884" s="4" t="str" cm="1">
        <f t="array" ref="S1884">_xlfn.IFS(R1884=0,"None",R1884&lt;3,"Low",R1884&lt;6,"Medium",R1884&lt;=10,"High")</f>
        <v>Medium</v>
      </c>
      <c r="T1884" s="4" t="str" cm="1">
        <f t="array" ref="T1884">_xlfn.IFS(M1884&lt;=20,"Low",M1884&lt;=50,"Medium",M1884&lt;=90,"High")</f>
        <v>Medium</v>
      </c>
      <c r="U1884" s="7">
        <f>Datos_Limpios[[#This Row],[Number of Complaints or Support]]/Datos_Limpios[[#This Row],[Account Length (in months)]]</f>
        <v>0.11363636363636363</v>
      </c>
      <c r="V1884" s="4" t="str" cm="1">
        <f t="array" ref="V1884">_xlfn.IFS(H1884&lt;30,"Under 30",H1884&lt;66,"Middle Age",H1884&gt;=66,"Senior")</f>
        <v>Middle Age</v>
      </c>
      <c r="W1884" s="4" t="s">
        <v>40</v>
      </c>
    </row>
    <row r="1885" spans="1:23" x14ac:dyDescent="0.3">
      <c r="A1885" s="4" t="s">
        <v>2000</v>
      </c>
      <c r="B1885" s="4" t="s">
        <v>24</v>
      </c>
      <c r="C1885" s="4">
        <v>71</v>
      </c>
      <c r="D1885" s="4">
        <v>1</v>
      </c>
      <c r="E1885" s="4" t="s">
        <v>31</v>
      </c>
      <c r="F1885" s="4" t="s">
        <v>196</v>
      </c>
      <c r="G1885" s="4" t="s">
        <v>33</v>
      </c>
      <c r="H1885" s="4">
        <v>24</v>
      </c>
      <c r="I1885" s="4" t="s">
        <v>31</v>
      </c>
      <c r="J1885" s="4">
        <v>6</v>
      </c>
      <c r="K1885" s="4" t="s">
        <v>46</v>
      </c>
      <c r="L1885" s="4" t="s">
        <v>28</v>
      </c>
      <c r="M1885" s="4">
        <v>42</v>
      </c>
      <c r="P1885" s="5">
        <v>45224</v>
      </c>
      <c r="Q1885" s="6">
        <v>46.802601016173519</v>
      </c>
      <c r="R1885" s="4">
        <v>6</v>
      </c>
      <c r="S1885" s="4" t="str" cm="1">
        <f t="array" ref="S1885">_xlfn.IFS(R1885=0,"None",R1885&lt;3,"Low",R1885&lt;6,"Medium",R1885&lt;=10,"High")</f>
        <v>High</v>
      </c>
      <c r="T1885" s="4" t="str" cm="1">
        <f t="array" ref="T1885">_xlfn.IFS(M1885&lt;=20,"Low",M1885&lt;=50,"Medium",M1885&lt;=90,"High")</f>
        <v>Medium</v>
      </c>
      <c r="U1885" s="7">
        <f>Datos_Limpios[[#This Row],[Number of Complaints or Support]]/Datos_Limpios[[#This Row],[Account Length (in months)]]</f>
        <v>8.4507042253521125E-2</v>
      </c>
      <c r="V1885" s="4" t="str" cm="1">
        <f t="array" ref="V1885">_xlfn.IFS(H1885&lt;30,"Under 30",H1885&lt;66,"Middle Age",H1885&gt;=66,"Senior")</f>
        <v>Under 30</v>
      </c>
      <c r="W1885" s="4" t="s">
        <v>47</v>
      </c>
    </row>
    <row r="1886" spans="1:23" x14ac:dyDescent="0.3">
      <c r="A1886" s="4" t="s">
        <v>2001</v>
      </c>
      <c r="B1886" s="4" t="s">
        <v>24</v>
      </c>
      <c r="C1886" s="4">
        <v>3</v>
      </c>
      <c r="D1886" s="4">
        <v>0</v>
      </c>
      <c r="E1886" s="4" t="s">
        <v>24</v>
      </c>
      <c r="F1886" s="4" t="s">
        <v>165</v>
      </c>
      <c r="G1886" s="4" t="s">
        <v>33</v>
      </c>
      <c r="H1886" s="4">
        <v>46</v>
      </c>
      <c r="I1886" s="4" t="s">
        <v>24</v>
      </c>
      <c r="J1886" s="4">
        <v>0</v>
      </c>
      <c r="K1886" s="4" t="s">
        <v>27</v>
      </c>
      <c r="L1886" s="4" t="s">
        <v>28</v>
      </c>
      <c r="M1886" s="4">
        <v>40</v>
      </c>
      <c r="P1886" s="5">
        <v>45245</v>
      </c>
      <c r="Q1886" s="6">
        <v>39.957083601423648</v>
      </c>
      <c r="R1886" s="4">
        <v>9</v>
      </c>
      <c r="S1886" s="4" t="str" cm="1">
        <f t="array" ref="S1886">_xlfn.IFS(R1886=0,"None",R1886&lt;3,"Low",R1886&lt;6,"Medium",R1886&lt;=10,"High")</f>
        <v>High</v>
      </c>
      <c r="T1886" s="4" t="str" cm="1">
        <f t="array" ref="T1886">_xlfn.IFS(M1886&lt;=20,"Low",M1886&lt;=50,"Medium",M1886&lt;=90,"High")</f>
        <v>Medium</v>
      </c>
      <c r="U1886" s="7">
        <f>Datos_Limpios[[#This Row],[Number of Complaints or Support]]/Datos_Limpios[[#This Row],[Account Length (in months)]]</f>
        <v>3</v>
      </c>
      <c r="V1886" s="4" t="str" cm="1">
        <f t="array" ref="V1886">_xlfn.IFS(H1886&lt;30,"Under 30",H1886&lt;66,"Middle Age",H1886&gt;=66,"Senior")</f>
        <v>Middle Age</v>
      </c>
      <c r="W1886" s="4" t="s">
        <v>40</v>
      </c>
    </row>
    <row r="1887" spans="1:23" x14ac:dyDescent="0.3">
      <c r="A1887" s="4" t="s">
        <v>2002</v>
      </c>
      <c r="B1887" s="4" t="s">
        <v>24</v>
      </c>
      <c r="C1887" s="4">
        <v>72</v>
      </c>
      <c r="D1887" s="4">
        <v>0</v>
      </c>
      <c r="E1887" s="4" t="s">
        <v>31</v>
      </c>
      <c r="F1887" s="4" t="s">
        <v>213</v>
      </c>
      <c r="G1887" s="4" t="s">
        <v>33</v>
      </c>
      <c r="H1887" s="4">
        <v>46</v>
      </c>
      <c r="I1887" s="4" t="s">
        <v>31</v>
      </c>
      <c r="J1887" s="4">
        <v>4</v>
      </c>
      <c r="K1887" s="4" t="s">
        <v>46</v>
      </c>
      <c r="L1887" s="4" t="s">
        <v>28</v>
      </c>
      <c r="M1887" s="4">
        <v>31</v>
      </c>
      <c r="P1887" s="5">
        <v>44808</v>
      </c>
      <c r="Q1887" s="6">
        <v>28.043263481298698</v>
      </c>
      <c r="R1887" s="4">
        <v>5</v>
      </c>
      <c r="S1887" s="4" t="str" cm="1">
        <f t="array" ref="S1887">_xlfn.IFS(R1887=0,"None",R1887&lt;3,"Low",R1887&lt;6,"Medium",R1887&lt;=10,"High")</f>
        <v>Medium</v>
      </c>
      <c r="T1887" s="4" t="str" cm="1">
        <f t="array" ref="T1887">_xlfn.IFS(M1887&lt;=20,"Low",M1887&lt;=50,"Medium",M1887&lt;=90,"High")</f>
        <v>Medium</v>
      </c>
      <c r="U1887" s="7">
        <f>Datos_Limpios[[#This Row],[Number of Complaints or Support]]/Datos_Limpios[[#This Row],[Account Length (in months)]]</f>
        <v>6.9444444444444448E-2</v>
      </c>
      <c r="V1887" s="4" t="str" cm="1">
        <f t="array" ref="V1887">_xlfn.IFS(H1887&lt;30,"Under 30",H1887&lt;66,"Middle Age",H1887&gt;=66,"Senior")</f>
        <v>Middle Age</v>
      </c>
      <c r="W1887" s="4" t="s">
        <v>47</v>
      </c>
    </row>
    <row r="1888" spans="1:23" x14ac:dyDescent="0.3">
      <c r="A1888" s="4" t="s">
        <v>2003</v>
      </c>
      <c r="B1888" s="4" t="s">
        <v>31</v>
      </c>
      <c r="C1888" s="4">
        <v>1</v>
      </c>
      <c r="D1888" s="4">
        <v>5</v>
      </c>
      <c r="E1888" s="4" t="s">
        <v>31</v>
      </c>
      <c r="F1888" s="4" t="s">
        <v>32</v>
      </c>
      <c r="G1888" s="4" t="s">
        <v>33</v>
      </c>
      <c r="H1888" s="4">
        <v>63</v>
      </c>
      <c r="I1888" s="4" t="s">
        <v>24</v>
      </c>
      <c r="J1888" s="4">
        <v>0</v>
      </c>
      <c r="K1888" s="4" t="s">
        <v>27</v>
      </c>
      <c r="L1888" s="4" t="s">
        <v>35</v>
      </c>
      <c r="M1888" s="4">
        <v>34</v>
      </c>
      <c r="N1888" s="4" t="s">
        <v>38</v>
      </c>
      <c r="O1888" s="4" t="s">
        <v>125</v>
      </c>
      <c r="P1888" s="5">
        <v>44536</v>
      </c>
      <c r="Q1888" s="6">
        <v>27.429326999442711</v>
      </c>
      <c r="R1888" s="4">
        <v>7</v>
      </c>
      <c r="S1888" s="4" t="str" cm="1">
        <f t="array" ref="S1888">_xlfn.IFS(R1888=0,"None",R1888&lt;3,"Low",R1888&lt;6,"Medium",R1888&lt;=10,"High")</f>
        <v>High</v>
      </c>
      <c r="T1888" s="4" t="str" cm="1">
        <f t="array" ref="T1888">_xlfn.IFS(M1888&lt;=20,"Low",M1888&lt;=50,"Medium",M1888&lt;=90,"High")</f>
        <v>Medium</v>
      </c>
      <c r="U1888" s="7">
        <f>Datos_Limpios[[#This Row],[Number of Complaints or Support]]/Datos_Limpios[[#This Row],[Account Length (in months)]]</f>
        <v>7</v>
      </c>
      <c r="V1888" s="4" t="str" cm="1">
        <f t="array" ref="V1888">_xlfn.IFS(H1888&lt;30,"Under 30",H1888&lt;66,"Middle Age",H1888&gt;=66,"Senior")</f>
        <v>Middle Age</v>
      </c>
      <c r="W1888" s="4" t="s">
        <v>29</v>
      </c>
    </row>
    <row r="1889" spans="1:23" x14ac:dyDescent="0.3">
      <c r="A1889" s="4" t="s">
        <v>2004</v>
      </c>
      <c r="B1889" s="4" t="s">
        <v>24</v>
      </c>
      <c r="C1889" s="4">
        <v>57</v>
      </c>
      <c r="D1889" s="4">
        <v>1</v>
      </c>
      <c r="E1889" s="4" t="s">
        <v>31</v>
      </c>
      <c r="F1889" s="4" t="s">
        <v>25</v>
      </c>
      <c r="G1889" s="4" t="s">
        <v>33</v>
      </c>
      <c r="H1889" s="4">
        <v>58</v>
      </c>
      <c r="I1889" s="4" t="s">
        <v>31</v>
      </c>
      <c r="J1889" s="4">
        <v>6</v>
      </c>
      <c r="K1889" s="4" t="s">
        <v>34</v>
      </c>
      <c r="L1889" s="4" t="s">
        <v>28</v>
      </c>
      <c r="M1889" s="4">
        <v>38</v>
      </c>
      <c r="P1889" s="5">
        <v>44323</v>
      </c>
      <c r="Q1889" s="6">
        <v>39.058108817589918</v>
      </c>
      <c r="R1889" s="4">
        <v>2</v>
      </c>
      <c r="S1889" s="4" t="str" cm="1">
        <f t="array" ref="S1889">_xlfn.IFS(R1889=0,"None",R1889&lt;3,"Low",R1889&lt;6,"Medium",R1889&lt;=10,"High")</f>
        <v>Low</v>
      </c>
      <c r="T1889" s="4" t="str" cm="1">
        <f t="array" ref="T1889">_xlfn.IFS(M1889&lt;=20,"Low",M1889&lt;=50,"Medium",M1889&lt;=90,"High")</f>
        <v>Medium</v>
      </c>
      <c r="U1889" s="7">
        <f>Datos_Limpios[[#This Row],[Number of Complaints or Support]]/Datos_Limpios[[#This Row],[Account Length (in months)]]</f>
        <v>3.5087719298245612E-2</v>
      </c>
      <c r="V1889" s="4" t="str" cm="1">
        <f t="array" ref="V1889">_xlfn.IFS(H1889&lt;30,"Under 30",H1889&lt;66,"Middle Age",H1889&gt;=66,"Senior")</f>
        <v>Middle Age</v>
      </c>
      <c r="W1889" s="4" t="s">
        <v>29</v>
      </c>
    </row>
    <row r="1890" spans="1:23" x14ac:dyDescent="0.3">
      <c r="A1890" s="4" t="s">
        <v>2005</v>
      </c>
      <c r="B1890" s="4" t="s">
        <v>24</v>
      </c>
      <c r="C1890" s="4">
        <v>43</v>
      </c>
      <c r="D1890" s="4">
        <v>0</v>
      </c>
      <c r="E1890" s="4" t="s">
        <v>31</v>
      </c>
      <c r="F1890" s="4" t="s">
        <v>120</v>
      </c>
      <c r="G1890" s="4" t="s">
        <v>33</v>
      </c>
      <c r="H1890" s="4">
        <v>22</v>
      </c>
      <c r="I1890" s="4" t="s">
        <v>31</v>
      </c>
      <c r="J1890" s="4">
        <v>4</v>
      </c>
      <c r="K1890" s="4" t="s">
        <v>34</v>
      </c>
      <c r="L1890" s="4" t="s">
        <v>28</v>
      </c>
      <c r="M1890" s="4">
        <v>44</v>
      </c>
      <c r="P1890" s="5">
        <v>44439</v>
      </c>
      <c r="Q1890" s="6">
        <v>41.1964026394757</v>
      </c>
      <c r="R1890" s="4">
        <v>10</v>
      </c>
      <c r="S1890" s="4" t="str" cm="1">
        <f t="array" ref="S1890">_xlfn.IFS(R1890=0,"None",R1890&lt;3,"Low",R1890&lt;6,"Medium",R1890&lt;=10,"High")</f>
        <v>High</v>
      </c>
      <c r="T1890" s="4" t="str" cm="1">
        <f t="array" ref="T1890">_xlfn.IFS(M1890&lt;=20,"Low",M1890&lt;=50,"Medium",M1890&lt;=90,"High")</f>
        <v>Medium</v>
      </c>
      <c r="U1890" s="7">
        <f>Datos_Limpios[[#This Row],[Number of Complaints or Support]]/Datos_Limpios[[#This Row],[Account Length (in months)]]</f>
        <v>0.23255813953488372</v>
      </c>
      <c r="V1890" s="4" t="str" cm="1">
        <f t="array" ref="V1890">_xlfn.IFS(H1890&lt;30,"Under 30",H1890&lt;66,"Middle Age",H1890&gt;=66,"Senior")</f>
        <v>Under 30</v>
      </c>
      <c r="W1890" s="4" t="s">
        <v>29</v>
      </c>
    </row>
    <row r="1891" spans="1:23" x14ac:dyDescent="0.3">
      <c r="A1891" s="4" t="s">
        <v>2006</v>
      </c>
      <c r="B1891" s="4" t="s">
        <v>24</v>
      </c>
      <c r="C1891" s="4">
        <v>41</v>
      </c>
      <c r="D1891" s="4">
        <v>1</v>
      </c>
      <c r="E1891" s="4" t="s">
        <v>31</v>
      </c>
      <c r="F1891" s="4" t="s">
        <v>183</v>
      </c>
      <c r="G1891" s="4" t="s">
        <v>26</v>
      </c>
      <c r="H1891" s="4">
        <v>30</v>
      </c>
      <c r="I1891" s="4" t="s">
        <v>31</v>
      </c>
      <c r="J1891" s="4">
        <v>3</v>
      </c>
      <c r="K1891" s="4" t="s">
        <v>34</v>
      </c>
      <c r="L1891" s="4" t="s">
        <v>35</v>
      </c>
      <c r="M1891" s="4">
        <v>47</v>
      </c>
      <c r="P1891" s="5">
        <v>44132</v>
      </c>
      <c r="Q1891" s="6">
        <v>42.517918498697277</v>
      </c>
      <c r="R1891" s="4">
        <v>10</v>
      </c>
      <c r="S1891" s="4" t="str" cm="1">
        <f t="array" ref="S1891">_xlfn.IFS(R1891=0,"None",R1891&lt;3,"Low",R1891&lt;6,"Medium",R1891&lt;=10,"High")</f>
        <v>High</v>
      </c>
      <c r="T1891" s="4" t="str" cm="1">
        <f t="array" ref="T1891">_xlfn.IFS(M1891&lt;=20,"Low",M1891&lt;=50,"Medium",M1891&lt;=90,"High")</f>
        <v>Medium</v>
      </c>
      <c r="U1891" s="7">
        <f>Datos_Limpios[[#This Row],[Number of Complaints or Support]]/Datos_Limpios[[#This Row],[Account Length (in months)]]</f>
        <v>0.24390243902439024</v>
      </c>
      <c r="V1891" s="4" t="str" cm="1">
        <f t="array" ref="V1891">_xlfn.IFS(H1891&lt;30,"Under 30",H1891&lt;66,"Middle Age",H1891&gt;=66,"Senior")</f>
        <v>Middle Age</v>
      </c>
      <c r="W1891" s="4" t="s">
        <v>43</v>
      </c>
    </row>
    <row r="1892" spans="1:23" x14ac:dyDescent="0.3">
      <c r="A1892" s="4" t="s">
        <v>2007</v>
      </c>
      <c r="B1892" s="4" t="s">
        <v>24</v>
      </c>
      <c r="C1892" s="4">
        <v>39</v>
      </c>
      <c r="D1892" s="4">
        <v>2</v>
      </c>
      <c r="E1892" s="4" t="s">
        <v>31</v>
      </c>
      <c r="F1892" s="4" t="s">
        <v>264</v>
      </c>
      <c r="G1892" s="4" t="s">
        <v>33</v>
      </c>
      <c r="H1892" s="4">
        <v>60</v>
      </c>
      <c r="I1892" s="4" t="s">
        <v>31</v>
      </c>
      <c r="J1892" s="4">
        <v>2</v>
      </c>
      <c r="K1892" s="4" t="s">
        <v>34</v>
      </c>
      <c r="L1892" s="4" t="s">
        <v>35</v>
      </c>
      <c r="M1892" s="4">
        <v>35</v>
      </c>
      <c r="P1892" s="5">
        <v>43947</v>
      </c>
      <c r="Q1892" s="6">
        <v>33.458543623046801</v>
      </c>
      <c r="R1892" s="4">
        <v>4</v>
      </c>
      <c r="S1892" s="4" t="str" cm="1">
        <f t="array" ref="S1892">_xlfn.IFS(R1892=0,"None",R1892&lt;3,"Low",R1892&lt;6,"Medium",R1892&lt;=10,"High")</f>
        <v>Medium</v>
      </c>
      <c r="T1892" s="4" t="str" cm="1">
        <f t="array" ref="T1892">_xlfn.IFS(M1892&lt;=20,"Low",M1892&lt;=50,"Medium",M1892&lt;=90,"High")</f>
        <v>Medium</v>
      </c>
      <c r="U1892" s="7">
        <f>Datos_Limpios[[#This Row],[Number of Complaints or Support]]/Datos_Limpios[[#This Row],[Account Length (in months)]]</f>
        <v>0.10256410256410256</v>
      </c>
      <c r="V1892" s="4" t="str" cm="1">
        <f t="array" ref="V1892">_xlfn.IFS(H1892&lt;30,"Under 30",H1892&lt;66,"Middle Age",H1892&gt;=66,"Senior")</f>
        <v>Middle Age</v>
      </c>
      <c r="W1892" s="4" t="s">
        <v>47</v>
      </c>
    </row>
    <row r="1893" spans="1:23" x14ac:dyDescent="0.3">
      <c r="A1893" s="4" t="s">
        <v>2008</v>
      </c>
      <c r="B1893" s="4" t="s">
        <v>31</v>
      </c>
      <c r="C1893" s="4">
        <v>7</v>
      </c>
      <c r="D1893" s="4">
        <v>3</v>
      </c>
      <c r="E1893" s="4" t="s">
        <v>31</v>
      </c>
      <c r="F1893" s="4" t="s">
        <v>72</v>
      </c>
      <c r="G1893" s="4" t="s">
        <v>26</v>
      </c>
      <c r="H1893" s="4">
        <v>29</v>
      </c>
      <c r="I1893" s="4" t="s">
        <v>24</v>
      </c>
      <c r="J1893" s="4">
        <v>0</v>
      </c>
      <c r="K1893" s="4" t="s">
        <v>27</v>
      </c>
      <c r="L1893" s="4" t="s">
        <v>35</v>
      </c>
      <c r="M1893" s="4">
        <v>45</v>
      </c>
      <c r="N1893" s="4" t="s">
        <v>38</v>
      </c>
      <c r="O1893" s="4" t="s">
        <v>142</v>
      </c>
      <c r="P1893" s="5">
        <v>44890</v>
      </c>
      <c r="Q1893" s="6">
        <v>52.232919072269283</v>
      </c>
      <c r="R1893" s="4">
        <v>2</v>
      </c>
      <c r="S1893" s="4" t="str" cm="1">
        <f t="array" ref="S1893">_xlfn.IFS(R1893=0,"None",R1893&lt;3,"Low",R1893&lt;6,"Medium",R1893&lt;=10,"High")</f>
        <v>Low</v>
      </c>
      <c r="T1893" s="4" t="str" cm="1">
        <f t="array" ref="T1893">_xlfn.IFS(M1893&lt;=20,"Low",M1893&lt;=50,"Medium",M1893&lt;=90,"High")</f>
        <v>Medium</v>
      </c>
      <c r="U1893" s="7">
        <f>Datos_Limpios[[#This Row],[Number of Complaints or Support]]/Datos_Limpios[[#This Row],[Account Length (in months)]]</f>
        <v>0.2857142857142857</v>
      </c>
      <c r="V1893" s="4" t="str" cm="1">
        <f t="array" ref="V1893">_xlfn.IFS(H1893&lt;30,"Under 30",H1893&lt;66,"Middle Age",H1893&gt;=66,"Senior")</f>
        <v>Under 30</v>
      </c>
      <c r="W1893" s="4" t="s">
        <v>29</v>
      </c>
    </row>
    <row r="1894" spans="1:23" x14ac:dyDescent="0.3">
      <c r="A1894" s="4" t="s">
        <v>2009</v>
      </c>
      <c r="B1894" s="4" t="s">
        <v>24</v>
      </c>
      <c r="C1894" s="4">
        <v>60</v>
      </c>
      <c r="D1894" s="4">
        <v>0</v>
      </c>
      <c r="E1894" s="4" t="s">
        <v>31</v>
      </c>
      <c r="F1894" s="4" t="s">
        <v>95</v>
      </c>
      <c r="G1894" s="4" t="s">
        <v>26</v>
      </c>
      <c r="H1894" s="4">
        <v>37</v>
      </c>
      <c r="I1894" s="4" t="s">
        <v>31</v>
      </c>
      <c r="J1894" s="4">
        <v>4</v>
      </c>
      <c r="K1894" s="4" t="s">
        <v>34</v>
      </c>
      <c r="L1894" s="4" t="s">
        <v>35</v>
      </c>
      <c r="M1894" s="4">
        <v>18</v>
      </c>
      <c r="P1894" s="5">
        <v>44019</v>
      </c>
      <c r="Q1894" s="6">
        <v>21.466733523644429</v>
      </c>
      <c r="R1894" s="4">
        <v>1</v>
      </c>
      <c r="S1894" s="4" t="str" cm="1">
        <f t="array" ref="S1894">_xlfn.IFS(R1894=0,"None",R1894&lt;3,"Low",R1894&lt;6,"Medium",R1894&lt;=10,"High")</f>
        <v>Low</v>
      </c>
      <c r="T1894" s="4" t="str" cm="1">
        <f t="array" ref="T1894">_xlfn.IFS(M1894&lt;=20,"Low",M1894&lt;=50,"Medium",M1894&lt;=90,"High")</f>
        <v>Low</v>
      </c>
      <c r="U1894" s="7">
        <f>Datos_Limpios[[#This Row],[Number of Complaints or Support]]/Datos_Limpios[[#This Row],[Account Length (in months)]]</f>
        <v>1.6666666666666666E-2</v>
      </c>
      <c r="V1894" s="4" t="str" cm="1">
        <f t="array" ref="V1894">_xlfn.IFS(H1894&lt;30,"Under 30",H1894&lt;66,"Middle Age",H1894&gt;=66,"Senior")</f>
        <v>Middle Age</v>
      </c>
      <c r="W1894" s="4" t="s">
        <v>47</v>
      </c>
    </row>
    <row r="1895" spans="1:23" x14ac:dyDescent="0.3">
      <c r="A1895" s="4" t="s">
        <v>2010</v>
      </c>
      <c r="B1895" s="4" t="s">
        <v>31</v>
      </c>
      <c r="C1895" s="4">
        <v>1</v>
      </c>
      <c r="D1895" s="4">
        <v>2</v>
      </c>
      <c r="E1895" s="4" t="s">
        <v>31</v>
      </c>
      <c r="F1895" s="4" t="s">
        <v>129</v>
      </c>
      <c r="G1895" s="4" t="s">
        <v>33</v>
      </c>
      <c r="H1895" s="4">
        <v>43</v>
      </c>
      <c r="I1895" s="4" t="s">
        <v>31</v>
      </c>
      <c r="J1895" s="4">
        <v>2</v>
      </c>
      <c r="K1895" s="4" t="s">
        <v>27</v>
      </c>
      <c r="L1895" s="4" t="s">
        <v>28</v>
      </c>
      <c r="M1895" s="4">
        <v>39</v>
      </c>
      <c r="N1895" s="4" t="s">
        <v>66</v>
      </c>
      <c r="O1895" s="4" t="s">
        <v>368</v>
      </c>
      <c r="P1895" s="5">
        <v>44214</v>
      </c>
      <c r="Q1895" s="6">
        <v>45.103965059887898</v>
      </c>
      <c r="R1895" s="4">
        <v>1</v>
      </c>
      <c r="S1895" s="4" t="str" cm="1">
        <f t="array" ref="S1895">_xlfn.IFS(R1895=0,"None",R1895&lt;3,"Low",R1895&lt;6,"Medium",R1895&lt;=10,"High")</f>
        <v>Low</v>
      </c>
      <c r="T1895" s="4" t="str" cm="1">
        <f t="array" ref="T1895">_xlfn.IFS(M1895&lt;=20,"Low",M1895&lt;=50,"Medium",M1895&lt;=90,"High")</f>
        <v>Medium</v>
      </c>
      <c r="U1895" s="7">
        <f>Datos_Limpios[[#This Row],[Number of Complaints or Support]]/Datos_Limpios[[#This Row],[Account Length (in months)]]</f>
        <v>1</v>
      </c>
      <c r="V1895" s="4" t="str" cm="1">
        <f t="array" ref="V1895">_xlfn.IFS(H1895&lt;30,"Under 30",H1895&lt;66,"Middle Age",H1895&gt;=66,"Senior")</f>
        <v>Middle Age</v>
      </c>
      <c r="W1895" s="4" t="s">
        <v>29</v>
      </c>
    </row>
    <row r="1896" spans="1:23" x14ac:dyDescent="0.3">
      <c r="A1896" s="4" t="s">
        <v>2011</v>
      </c>
      <c r="B1896" s="4" t="s">
        <v>31</v>
      </c>
      <c r="C1896" s="4">
        <v>56</v>
      </c>
      <c r="D1896" s="4">
        <v>4</v>
      </c>
      <c r="E1896" s="4" t="s">
        <v>24</v>
      </c>
      <c r="F1896" s="4" t="s">
        <v>196</v>
      </c>
      <c r="G1896" s="4" t="s">
        <v>26</v>
      </c>
      <c r="H1896" s="4">
        <v>21</v>
      </c>
      <c r="I1896" s="4" t="s">
        <v>24</v>
      </c>
      <c r="J1896" s="4">
        <v>0</v>
      </c>
      <c r="K1896" s="4" t="s">
        <v>34</v>
      </c>
      <c r="L1896" s="4" t="s">
        <v>35</v>
      </c>
      <c r="M1896" s="4">
        <v>59</v>
      </c>
      <c r="N1896" s="4" t="s">
        <v>38</v>
      </c>
      <c r="O1896" s="4" t="s">
        <v>142</v>
      </c>
      <c r="P1896" s="5">
        <v>44797</v>
      </c>
      <c r="Q1896" s="6">
        <v>67.51763638366559</v>
      </c>
      <c r="R1896" s="4">
        <v>10</v>
      </c>
      <c r="S1896" s="4" t="str" cm="1">
        <f t="array" ref="S1896">_xlfn.IFS(R1896=0,"None",R1896&lt;3,"Low",R1896&lt;6,"Medium",R1896&lt;=10,"High")</f>
        <v>High</v>
      </c>
      <c r="T1896" s="4" t="str" cm="1">
        <f t="array" ref="T1896">_xlfn.IFS(M1896&lt;=20,"Low",M1896&lt;=50,"Medium",M1896&lt;=90,"High")</f>
        <v>High</v>
      </c>
      <c r="U1896" s="7">
        <f>Datos_Limpios[[#This Row],[Number of Complaints or Support]]/Datos_Limpios[[#This Row],[Account Length (in months)]]</f>
        <v>0.17857142857142858</v>
      </c>
      <c r="V1896" s="4" t="str" cm="1">
        <f t="array" ref="V1896">_xlfn.IFS(H1896&lt;30,"Under 30",H1896&lt;66,"Middle Age",H1896&gt;=66,"Senior")</f>
        <v>Under 30</v>
      </c>
      <c r="W1896" s="4" t="s">
        <v>47</v>
      </c>
    </row>
    <row r="1897" spans="1:23" x14ac:dyDescent="0.3">
      <c r="A1897" s="4" t="s">
        <v>2012</v>
      </c>
      <c r="B1897" s="4" t="s">
        <v>24</v>
      </c>
      <c r="C1897" s="4">
        <v>46</v>
      </c>
      <c r="D1897" s="4">
        <v>0</v>
      </c>
      <c r="E1897" s="4" t="s">
        <v>31</v>
      </c>
      <c r="F1897" s="4" t="s">
        <v>145</v>
      </c>
      <c r="G1897" s="4" t="s">
        <v>33</v>
      </c>
      <c r="H1897" s="4">
        <v>23</v>
      </c>
      <c r="I1897" s="4" t="s">
        <v>31</v>
      </c>
      <c r="J1897" s="4">
        <v>5</v>
      </c>
      <c r="K1897" s="4" t="s">
        <v>46</v>
      </c>
      <c r="L1897" s="4" t="s">
        <v>28</v>
      </c>
      <c r="M1897" s="4">
        <v>24</v>
      </c>
      <c r="P1897" s="5">
        <v>44993</v>
      </c>
      <c r="Q1897" s="6">
        <v>28.079604540266061</v>
      </c>
      <c r="R1897" s="4">
        <v>0</v>
      </c>
      <c r="S1897" s="4" t="str" cm="1">
        <f t="array" ref="S1897">_xlfn.IFS(R1897=0,"None",R1897&lt;3,"Low",R1897&lt;6,"Medium",R1897&lt;=10,"High")</f>
        <v>None</v>
      </c>
      <c r="T1897" s="4" t="str" cm="1">
        <f t="array" ref="T1897">_xlfn.IFS(M1897&lt;=20,"Low",M1897&lt;=50,"Medium",M1897&lt;=90,"High")</f>
        <v>Medium</v>
      </c>
      <c r="U1897" s="7">
        <f>Datos_Limpios[[#This Row],[Number of Complaints or Support]]/Datos_Limpios[[#This Row],[Account Length (in months)]]</f>
        <v>0</v>
      </c>
      <c r="V1897" s="4" t="str" cm="1">
        <f t="array" ref="V1897">_xlfn.IFS(H1897&lt;30,"Under 30",H1897&lt;66,"Middle Age",H1897&gt;=66,"Senior")</f>
        <v>Under 30</v>
      </c>
      <c r="W1897" s="4" t="s">
        <v>47</v>
      </c>
    </row>
    <row r="1898" spans="1:23" x14ac:dyDescent="0.3">
      <c r="A1898" s="4" t="s">
        <v>2013</v>
      </c>
      <c r="B1898" s="4" t="s">
        <v>24</v>
      </c>
      <c r="C1898" s="4">
        <v>31</v>
      </c>
      <c r="D1898" s="4">
        <v>0</v>
      </c>
      <c r="E1898" s="4" t="s">
        <v>24</v>
      </c>
      <c r="F1898" s="4" t="s">
        <v>54</v>
      </c>
      <c r="G1898" s="4" t="s">
        <v>33</v>
      </c>
      <c r="H1898" s="4">
        <v>25</v>
      </c>
      <c r="I1898" s="4" t="s">
        <v>31</v>
      </c>
      <c r="J1898" s="4">
        <v>2</v>
      </c>
      <c r="K1898" s="4" t="s">
        <v>34</v>
      </c>
      <c r="L1898" s="4" t="s">
        <v>35</v>
      </c>
      <c r="M1898" s="4">
        <v>6</v>
      </c>
      <c r="P1898" s="5">
        <v>43905</v>
      </c>
      <c r="Q1898" s="6">
        <v>6.1448333020972514</v>
      </c>
      <c r="R1898" s="4">
        <v>4</v>
      </c>
      <c r="S1898" s="4" t="str" cm="1">
        <f t="array" ref="S1898">_xlfn.IFS(R1898=0,"None",R1898&lt;3,"Low",R1898&lt;6,"Medium",R1898&lt;=10,"High")</f>
        <v>Medium</v>
      </c>
      <c r="T1898" s="4" t="str" cm="1">
        <f t="array" ref="T1898">_xlfn.IFS(M1898&lt;=20,"Low",M1898&lt;=50,"Medium",M1898&lt;=90,"High")</f>
        <v>Low</v>
      </c>
      <c r="U1898" s="7">
        <f>Datos_Limpios[[#This Row],[Number of Complaints or Support]]/Datos_Limpios[[#This Row],[Account Length (in months)]]</f>
        <v>0.12903225806451613</v>
      </c>
      <c r="V1898" s="4" t="str" cm="1">
        <f t="array" ref="V1898">_xlfn.IFS(H1898&lt;30,"Under 30",H1898&lt;66,"Middle Age",H1898&gt;=66,"Senior")</f>
        <v>Under 30</v>
      </c>
      <c r="W1898" s="4" t="s">
        <v>43</v>
      </c>
    </row>
    <row r="1899" spans="1:23" x14ac:dyDescent="0.3">
      <c r="A1899" s="4" t="s">
        <v>2014</v>
      </c>
      <c r="B1899" s="4" t="s">
        <v>31</v>
      </c>
      <c r="C1899" s="4">
        <v>36</v>
      </c>
      <c r="D1899" s="4">
        <v>2</v>
      </c>
      <c r="E1899" s="4" t="s">
        <v>31</v>
      </c>
      <c r="F1899" s="4" t="s">
        <v>209</v>
      </c>
      <c r="G1899" s="4" t="s">
        <v>33</v>
      </c>
      <c r="H1899" s="4">
        <v>78</v>
      </c>
      <c r="I1899" s="4" t="s">
        <v>24</v>
      </c>
      <c r="J1899" s="4">
        <v>0</v>
      </c>
      <c r="K1899" s="4" t="s">
        <v>34</v>
      </c>
      <c r="L1899" s="4" t="s">
        <v>28</v>
      </c>
      <c r="M1899" s="4">
        <v>36</v>
      </c>
      <c r="N1899" s="4" t="s">
        <v>92</v>
      </c>
      <c r="O1899" s="4" t="s">
        <v>153</v>
      </c>
      <c r="P1899" s="5">
        <v>43875</v>
      </c>
      <c r="Q1899" s="6">
        <v>31.491033636997699</v>
      </c>
      <c r="R1899" s="4">
        <v>2</v>
      </c>
      <c r="S1899" s="4" t="str" cm="1">
        <f t="array" ref="S1899">_xlfn.IFS(R1899=0,"None",R1899&lt;3,"Low",R1899&lt;6,"Medium",R1899&lt;=10,"High")</f>
        <v>Low</v>
      </c>
      <c r="T1899" s="4" t="str" cm="1">
        <f t="array" ref="T1899">_xlfn.IFS(M1899&lt;=20,"Low",M1899&lt;=50,"Medium",M1899&lt;=90,"High")</f>
        <v>Medium</v>
      </c>
      <c r="U1899" s="7">
        <f>Datos_Limpios[[#This Row],[Number of Complaints or Support]]/Datos_Limpios[[#This Row],[Account Length (in months)]]</f>
        <v>5.5555555555555552E-2</v>
      </c>
      <c r="V1899" s="4" t="str" cm="1">
        <f t="array" ref="V1899">_xlfn.IFS(H1899&lt;30,"Under 30",H1899&lt;66,"Middle Age",H1899&gt;=66,"Senior")</f>
        <v>Senior</v>
      </c>
      <c r="W1899" s="4" t="s">
        <v>40</v>
      </c>
    </row>
    <row r="1900" spans="1:23" x14ac:dyDescent="0.3">
      <c r="A1900" s="4" t="s">
        <v>2015</v>
      </c>
      <c r="B1900" s="4" t="s">
        <v>31</v>
      </c>
      <c r="C1900" s="4">
        <v>28</v>
      </c>
      <c r="D1900" s="4">
        <v>5</v>
      </c>
      <c r="E1900" s="4" t="s">
        <v>24</v>
      </c>
      <c r="F1900" s="4" t="s">
        <v>264</v>
      </c>
      <c r="G1900" s="4" t="s">
        <v>33</v>
      </c>
      <c r="H1900" s="4">
        <v>32</v>
      </c>
      <c r="I1900" s="4" t="s">
        <v>24</v>
      </c>
      <c r="J1900" s="4">
        <v>0</v>
      </c>
      <c r="K1900" s="4" t="s">
        <v>27</v>
      </c>
      <c r="L1900" s="4" t="s">
        <v>35</v>
      </c>
      <c r="M1900" s="4">
        <v>64</v>
      </c>
      <c r="N1900" s="4" t="s">
        <v>66</v>
      </c>
      <c r="O1900" s="4" t="s">
        <v>87</v>
      </c>
      <c r="P1900" s="5">
        <v>45062</v>
      </c>
      <c r="Q1900" s="6">
        <v>69.41733477542931</v>
      </c>
      <c r="R1900" s="4">
        <v>6</v>
      </c>
      <c r="S1900" s="4" t="str" cm="1">
        <f t="array" ref="S1900">_xlfn.IFS(R1900=0,"None",R1900&lt;3,"Low",R1900&lt;6,"Medium",R1900&lt;=10,"High")</f>
        <v>High</v>
      </c>
      <c r="T1900" s="4" t="str" cm="1">
        <f t="array" ref="T1900">_xlfn.IFS(M1900&lt;=20,"Low",M1900&lt;=50,"Medium",M1900&lt;=90,"High")</f>
        <v>High</v>
      </c>
      <c r="U1900" s="7">
        <f>Datos_Limpios[[#This Row],[Number of Complaints or Support]]/Datos_Limpios[[#This Row],[Account Length (in months)]]</f>
        <v>0.21428571428571427</v>
      </c>
      <c r="V1900" s="4" t="str" cm="1">
        <f t="array" ref="V1900">_xlfn.IFS(H1900&lt;30,"Under 30",H1900&lt;66,"Middle Age",H1900&gt;=66,"Senior")</f>
        <v>Middle Age</v>
      </c>
      <c r="W1900" s="4" t="s">
        <v>47</v>
      </c>
    </row>
    <row r="1901" spans="1:23" x14ac:dyDescent="0.3">
      <c r="A1901" s="4" t="s">
        <v>2016</v>
      </c>
      <c r="B1901" s="4" t="s">
        <v>31</v>
      </c>
      <c r="C1901" s="4">
        <v>2</v>
      </c>
      <c r="D1901" s="4">
        <v>0</v>
      </c>
      <c r="E1901" s="4" t="s">
        <v>31</v>
      </c>
      <c r="F1901" s="4" t="s">
        <v>70</v>
      </c>
      <c r="G1901" s="4" t="s">
        <v>33</v>
      </c>
      <c r="H1901" s="4">
        <v>22</v>
      </c>
      <c r="I1901" s="4" t="s">
        <v>24</v>
      </c>
      <c r="J1901" s="4">
        <v>0</v>
      </c>
      <c r="K1901" s="4" t="s">
        <v>27</v>
      </c>
      <c r="L1901" s="4" t="s">
        <v>35</v>
      </c>
      <c r="M1901" s="4">
        <v>17</v>
      </c>
      <c r="N1901" s="4" t="s">
        <v>66</v>
      </c>
      <c r="O1901" s="4" t="s">
        <v>122</v>
      </c>
      <c r="P1901" s="5">
        <v>44003</v>
      </c>
      <c r="Q1901" s="6">
        <v>18.39226412872933</v>
      </c>
      <c r="R1901" s="4">
        <v>5</v>
      </c>
      <c r="S1901" s="4" t="str" cm="1">
        <f t="array" ref="S1901">_xlfn.IFS(R1901=0,"None",R1901&lt;3,"Low",R1901&lt;6,"Medium",R1901&lt;=10,"High")</f>
        <v>Medium</v>
      </c>
      <c r="T1901" s="4" t="str" cm="1">
        <f t="array" ref="T1901">_xlfn.IFS(M1901&lt;=20,"Low",M1901&lt;=50,"Medium",M1901&lt;=90,"High")</f>
        <v>Low</v>
      </c>
      <c r="U1901" s="7">
        <f>Datos_Limpios[[#This Row],[Number of Complaints or Support]]/Datos_Limpios[[#This Row],[Account Length (in months)]]</f>
        <v>2.5</v>
      </c>
      <c r="V1901" s="4" t="str" cm="1">
        <f t="array" ref="V1901">_xlfn.IFS(H1901&lt;30,"Under 30",H1901&lt;66,"Middle Age",H1901&gt;=66,"Senior")</f>
        <v>Under 30</v>
      </c>
      <c r="W1901" s="4" t="s">
        <v>29</v>
      </c>
    </row>
    <row r="1902" spans="1:23" x14ac:dyDescent="0.3">
      <c r="A1902" s="4" t="s">
        <v>2017</v>
      </c>
      <c r="B1902" s="4" t="s">
        <v>24</v>
      </c>
      <c r="C1902" s="4">
        <v>60</v>
      </c>
      <c r="D1902" s="4">
        <v>0</v>
      </c>
      <c r="E1902" s="4" t="s">
        <v>24</v>
      </c>
      <c r="F1902" s="4" t="s">
        <v>219</v>
      </c>
      <c r="G1902" s="4" t="s">
        <v>26</v>
      </c>
      <c r="H1902" s="4">
        <v>58</v>
      </c>
      <c r="I1902" s="4" t="s">
        <v>31</v>
      </c>
      <c r="J1902" s="4">
        <v>6</v>
      </c>
      <c r="K1902" s="4" t="s">
        <v>34</v>
      </c>
      <c r="L1902" s="4" t="s">
        <v>28</v>
      </c>
      <c r="M1902" s="4">
        <v>29</v>
      </c>
      <c r="P1902" s="5">
        <v>43871</v>
      </c>
      <c r="Q1902" s="6">
        <v>31.099591978283939</v>
      </c>
      <c r="R1902" s="4">
        <v>7</v>
      </c>
      <c r="S1902" s="4" t="str" cm="1">
        <f t="array" ref="S1902">_xlfn.IFS(R1902=0,"None",R1902&lt;3,"Low",R1902&lt;6,"Medium",R1902&lt;=10,"High")</f>
        <v>High</v>
      </c>
      <c r="T1902" s="4" t="str" cm="1">
        <f t="array" ref="T1902">_xlfn.IFS(M1902&lt;=20,"Low",M1902&lt;=50,"Medium",M1902&lt;=90,"High")</f>
        <v>Medium</v>
      </c>
      <c r="U1902" s="7">
        <f>Datos_Limpios[[#This Row],[Number of Complaints or Support]]/Datos_Limpios[[#This Row],[Account Length (in months)]]</f>
        <v>0.11666666666666667</v>
      </c>
      <c r="V1902" s="4" t="str" cm="1">
        <f t="array" ref="V1902">_xlfn.IFS(H1902&lt;30,"Under 30",H1902&lt;66,"Middle Age",H1902&gt;=66,"Senior")</f>
        <v>Middle Age</v>
      </c>
      <c r="W1902" s="4" t="s">
        <v>43</v>
      </c>
    </row>
    <row r="1903" spans="1:23" x14ac:dyDescent="0.3">
      <c r="A1903" s="4" t="s">
        <v>2018</v>
      </c>
      <c r="B1903" s="4" t="s">
        <v>24</v>
      </c>
      <c r="C1903" s="4">
        <v>71</v>
      </c>
      <c r="D1903" s="4">
        <v>0</v>
      </c>
      <c r="E1903" s="4" t="s">
        <v>31</v>
      </c>
      <c r="F1903" s="4" t="s">
        <v>104</v>
      </c>
      <c r="G1903" s="4" t="s">
        <v>26</v>
      </c>
      <c r="H1903" s="4">
        <v>50</v>
      </c>
      <c r="I1903" s="4" t="s">
        <v>31</v>
      </c>
      <c r="J1903" s="4">
        <v>3</v>
      </c>
      <c r="K1903" s="4" t="s">
        <v>34</v>
      </c>
      <c r="L1903" s="4" t="s">
        <v>28</v>
      </c>
      <c r="M1903" s="4">
        <v>27</v>
      </c>
      <c r="P1903" s="5">
        <v>44312</v>
      </c>
      <c r="Q1903" s="6">
        <v>26.068671080442751</v>
      </c>
      <c r="R1903" s="4">
        <v>5</v>
      </c>
      <c r="S1903" s="4" t="str" cm="1">
        <f t="array" ref="S1903">_xlfn.IFS(R1903=0,"None",R1903&lt;3,"Low",R1903&lt;6,"Medium",R1903&lt;=10,"High")</f>
        <v>Medium</v>
      </c>
      <c r="T1903" s="4" t="str" cm="1">
        <f t="array" ref="T1903">_xlfn.IFS(M1903&lt;=20,"Low",M1903&lt;=50,"Medium",M1903&lt;=90,"High")</f>
        <v>Medium</v>
      </c>
      <c r="U1903" s="7">
        <f>Datos_Limpios[[#This Row],[Number of Complaints or Support]]/Datos_Limpios[[#This Row],[Account Length (in months)]]</f>
        <v>7.0422535211267609E-2</v>
      </c>
      <c r="V1903" s="4" t="str" cm="1">
        <f t="array" ref="V1903">_xlfn.IFS(H1903&lt;30,"Under 30",H1903&lt;66,"Middle Age",H1903&gt;=66,"Senior")</f>
        <v>Middle Age</v>
      </c>
      <c r="W1903" s="4" t="s">
        <v>43</v>
      </c>
    </row>
    <row r="1904" spans="1:23" x14ac:dyDescent="0.3">
      <c r="A1904" s="4" t="s">
        <v>2019</v>
      </c>
      <c r="B1904" s="4" t="s">
        <v>24</v>
      </c>
      <c r="C1904" s="4">
        <v>60</v>
      </c>
      <c r="D1904" s="4">
        <v>0</v>
      </c>
      <c r="E1904" s="4" t="s">
        <v>31</v>
      </c>
      <c r="F1904" s="4" t="s">
        <v>147</v>
      </c>
      <c r="G1904" s="4" t="s">
        <v>33</v>
      </c>
      <c r="H1904" s="4">
        <v>77</v>
      </c>
      <c r="I1904" s="4" t="s">
        <v>31</v>
      </c>
      <c r="J1904" s="4">
        <v>4</v>
      </c>
      <c r="K1904" s="4" t="s">
        <v>34</v>
      </c>
      <c r="L1904" s="4" t="s">
        <v>35</v>
      </c>
      <c r="M1904" s="4">
        <v>51</v>
      </c>
      <c r="P1904" s="5">
        <v>44536</v>
      </c>
      <c r="Q1904" s="6">
        <v>41.321291806119191</v>
      </c>
      <c r="R1904" s="4">
        <v>0</v>
      </c>
      <c r="S1904" s="4" t="str" cm="1">
        <f t="array" ref="S1904">_xlfn.IFS(R1904=0,"None",R1904&lt;3,"Low",R1904&lt;6,"Medium",R1904&lt;=10,"High")</f>
        <v>None</v>
      </c>
      <c r="T1904" s="4" t="str" cm="1">
        <f t="array" ref="T1904">_xlfn.IFS(M1904&lt;=20,"Low",M1904&lt;=50,"Medium",M1904&lt;=90,"High")</f>
        <v>High</v>
      </c>
      <c r="U1904" s="7">
        <f>Datos_Limpios[[#This Row],[Number of Complaints or Support]]/Datos_Limpios[[#This Row],[Account Length (in months)]]</f>
        <v>0</v>
      </c>
      <c r="V1904" s="4" t="str" cm="1">
        <f t="array" ref="V1904">_xlfn.IFS(H1904&lt;30,"Under 30",H1904&lt;66,"Middle Age",H1904&gt;=66,"Senior")</f>
        <v>Senior</v>
      </c>
      <c r="W1904" s="4" t="s">
        <v>43</v>
      </c>
    </row>
    <row r="1905" spans="1:23" x14ac:dyDescent="0.3">
      <c r="A1905" s="4" t="s">
        <v>2020</v>
      </c>
      <c r="B1905" s="4" t="s">
        <v>31</v>
      </c>
      <c r="C1905" s="4">
        <v>1</v>
      </c>
      <c r="D1905" s="4">
        <v>4</v>
      </c>
      <c r="E1905" s="4" t="s">
        <v>24</v>
      </c>
      <c r="F1905" s="4" t="s">
        <v>60</v>
      </c>
      <c r="G1905" s="4" t="s">
        <v>26</v>
      </c>
      <c r="H1905" s="4">
        <v>46</v>
      </c>
      <c r="I1905" s="4" t="s">
        <v>24</v>
      </c>
      <c r="J1905" s="4">
        <v>0</v>
      </c>
      <c r="K1905" s="4" t="s">
        <v>27</v>
      </c>
      <c r="L1905" s="4" t="s">
        <v>35</v>
      </c>
      <c r="M1905" s="4">
        <v>28</v>
      </c>
      <c r="N1905" s="4" t="s">
        <v>66</v>
      </c>
      <c r="O1905" s="4" t="s">
        <v>368</v>
      </c>
      <c r="P1905" s="5">
        <v>44396</v>
      </c>
      <c r="Q1905" s="6">
        <v>23.000230198080601</v>
      </c>
      <c r="R1905" s="4">
        <v>8</v>
      </c>
      <c r="S1905" s="4" t="str" cm="1">
        <f t="array" ref="S1905">_xlfn.IFS(R1905=0,"None",R1905&lt;3,"Low",R1905&lt;6,"Medium",R1905&lt;=10,"High")</f>
        <v>High</v>
      </c>
      <c r="T1905" s="4" t="str" cm="1">
        <f t="array" ref="T1905">_xlfn.IFS(M1905&lt;=20,"Low",M1905&lt;=50,"Medium",M1905&lt;=90,"High")</f>
        <v>Medium</v>
      </c>
      <c r="U1905" s="7">
        <f>Datos_Limpios[[#This Row],[Number of Complaints or Support]]/Datos_Limpios[[#This Row],[Account Length (in months)]]</f>
        <v>8</v>
      </c>
      <c r="V1905" s="4" t="str" cm="1">
        <f t="array" ref="V1905">_xlfn.IFS(H1905&lt;30,"Under 30",H1905&lt;66,"Middle Age",H1905&gt;=66,"Senior")</f>
        <v>Middle Age</v>
      </c>
      <c r="W1905" s="4" t="s">
        <v>40</v>
      </c>
    </row>
    <row r="1906" spans="1:23" x14ac:dyDescent="0.3">
      <c r="A1906" s="4" t="s">
        <v>2021</v>
      </c>
      <c r="B1906" s="4" t="s">
        <v>24</v>
      </c>
      <c r="C1906" s="4">
        <v>39</v>
      </c>
      <c r="D1906" s="4">
        <v>2</v>
      </c>
      <c r="E1906" s="4" t="s">
        <v>31</v>
      </c>
      <c r="F1906" s="4" t="s">
        <v>72</v>
      </c>
      <c r="G1906" s="4" t="s">
        <v>33</v>
      </c>
      <c r="H1906" s="4">
        <v>36</v>
      </c>
      <c r="I1906" s="4" t="s">
        <v>24</v>
      </c>
      <c r="J1906" s="4">
        <v>0</v>
      </c>
      <c r="K1906" s="4" t="s">
        <v>34</v>
      </c>
      <c r="L1906" s="4" t="s">
        <v>35</v>
      </c>
      <c r="M1906" s="4">
        <v>59</v>
      </c>
      <c r="P1906" s="5">
        <v>44183</v>
      </c>
      <c r="Q1906" s="6">
        <v>53.005418385025408</v>
      </c>
      <c r="R1906" s="4">
        <v>0</v>
      </c>
      <c r="S1906" s="4" t="str" cm="1">
        <f t="array" ref="S1906">_xlfn.IFS(R1906=0,"None",R1906&lt;3,"Low",R1906&lt;6,"Medium",R1906&lt;=10,"High")</f>
        <v>None</v>
      </c>
      <c r="T1906" s="4" t="str" cm="1">
        <f t="array" ref="T1906">_xlfn.IFS(M1906&lt;=20,"Low",M1906&lt;=50,"Medium",M1906&lt;=90,"High")</f>
        <v>High</v>
      </c>
      <c r="U1906" s="7">
        <f>Datos_Limpios[[#This Row],[Number of Complaints or Support]]/Datos_Limpios[[#This Row],[Account Length (in months)]]</f>
        <v>0</v>
      </c>
      <c r="V1906" s="4" t="str" cm="1">
        <f t="array" ref="V1906">_xlfn.IFS(H1906&lt;30,"Under 30",H1906&lt;66,"Middle Age",H1906&gt;=66,"Senior")</f>
        <v>Middle Age</v>
      </c>
      <c r="W1906" s="4" t="s">
        <v>29</v>
      </c>
    </row>
    <row r="1907" spans="1:23" x14ac:dyDescent="0.3">
      <c r="A1907" s="4" t="s">
        <v>2022</v>
      </c>
      <c r="B1907" s="4" t="s">
        <v>24</v>
      </c>
      <c r="C1907" s="4">
        <v>8</v>
      </c>
      <c r="D1907" s="4">
        <v>0</v>
      </c>
      <c r="E1907" s="4" t="s">
        <v>24</v>
      </c>
      <c r="F1907" s="4" t="s">
        <v>65</v>
      </c>
      <c r="G1907" s="4" t="s">
        <v>26</v>
      </c>
      <c r="H1907" s="4">
        <v>59</v>
      </c>
      <c r="I1907" s="4" t="s">
        <v>24</v>
      </c>
      <c r="J1907" s="4">
        <v>0</v>
      </c>
      <c r="K1907" s="4" t="s">
        <v>27</v>
      </c>
      <c r="L1907" s="4" t="s">
        <v>28</v>
      </c>
      <c r="M1907" s="4">
        <v>11</v>
      </c>
      <c r="P1907" s="5">
        <v>43988</v>
      </c>
      <c r="Q1907" s="6">
        <v>10.58876717186509</v>
      </c>
      <c r="R1907" s="4">
        <v>7</v>
      </c>
      <c r="S1907" s="4" t="str" cm="1">
        <f t="array" ref="S1907">_xlfn.IFS(R1907=0,"None",R1907&lt;3,"Low",R1907&lt;6,"Medium",R1907&lt;=10,"High")</f>
        <v>High</v>
      </c>
      <c r="T1907" s="4" t="str" cm="1">
        <f t="array" ref="T1907">_xlfn.IFS(M1907&lt;=20,"Low",M1907&lt;=50,"Medium",M1907&lt;=90,"High")</f>
        <v>Low</v>
      </c>
      <c r="U1907" s="7">
        <f>Datos_Limpios[[#This Row],[Number of Complaints or Support]]/Datos_Limpios[[#This Row],[Account Length (in months)]]</f>
        <v>0.875</v>
      </c>
      <c r="V1907" s="4" t="str" cm="1">
        <f t="array" ref="V1907">_xlfn.IFS(H1907&lt;30,"Under 30",H1907&lt;66,"Middle Age",H1907&gt;=66,"Senior")</f>
        <v>Middle Age</v>
      </c>
      <c r="W1907" s="4" t="s">
        <v>43</v>
      </c>
    </row>
    <row r="1908" spans="1:23" x14ac:dyDescent="0.3">
      <c r="A1908" s="4" t="s">
        <v>2023</v>
      </c>
      <c r="B1908" s="4" t="s">
        <v>24</v>
      </c>
      <c r="C1908" s="4">
        <v>66</v>
      </c>
      <c r="D1908" s="4">
        <v>0</v>
      </c>
      <c r="E1908" s="4" t="s">
        <v>31</v>
      </c>
      <c r="F1908" s="4" t="s">
        <v>70</v>
      </c>
      <c r="G1908" s="4" t="s">
        <v>26</v>
      </c>
      <c r="H1908" s="4">
        <v>38</v>
      </c>
      <c r="I1908" s="4" t="s">
        <v>24</v>
      </c>
      <c r="J1908" s="4">
        <v>0</v>
      </c>
      <c r="K1908" s="4" t="s">
        <v>27</v>
      </c>
      <c r="L1908" s="4" t="s">
        <v>35</v>
      </c>
      <c r="M1908" s="4">
        <v>43</v>
      </c>
      <c r="P1908" s="5">
        <v>43973</v>
      </c>
      <c r="Q1908" s="6">
        <v>45.891887622665607</v>
      </c>
      <c r="R1908" s="4">
        <v>2</v>
      </c>
      <c r="S1908" s="4" t="str" cm="1">
        <f t="array" ref="S1908">_xlfn.IFS(R1908=0,"None",R1908&lt;3,"Low",R1908&lt;6,"Medium",R1908&lt;=10,"High")</f>
        <v>Low</v>
      </c>
      <c r="T1908" s="4" t="str" cm="1">
        <f t="array" ref="T1908">_xlfn.IFS(M1908&lt;=20,"Low",M1908&lt;=50,"Medium",M1908&lt;=90,"High")</f>
        <v>Medium</v>
      </c>
      <c r="U1908" s="7">
        <f>Datos_Limpios[[#This Row],[Number of Complaints or Support]]/Datos_Limpios[[#This Row],[Account Length (in months)]]</f>
        <v>3.0303030303030304E-2</v>
      </c>
      <c r="V1908" s="4" t="str" cm="1">
        <f t="array" ref="V1908">_xlfn.IFS(H1908&lt;30,"Under 30",H1908&lt;66,"Middle Age",H1908&gt;=66,"Senior")</f>
        <v>Middle Age</v>
      </c>
      <c r="W1908" s="4" t="s">
        <v>29</v>
      </c>
    </row>
    <row r="1909" spans="1:23" x14ac:dyDescent="0.3">
      <c r="A1909" s="4" t="s">
        <v>2024</v>
      </c>
      <c r="B1909" s="4" t="s">
        <v>24</v>
      </c>
      <c r="C1909" s="4">
        <v>31</v>
      </c>
      <c r="D1909" s="4">
        <v>2</v>
      </c>
      <c r="E1909" s="4" t="s">
        <v>31</v>
      </c>
      <c r="F1909" s="4" t="s">
        <v>159</v>
      </c>
      <c r="G1909" s="4" t="s">
        <v>33</v>
      </c>
      <c r="H1909" s="4">
        <v>42</v>
      </c>
      <c r="I1909" s="4" t="s">
        <v>24</v>
      </c>
      <c r="J1909" s="4">
        <v>0</v>
      </c>
      <c r="K1909" s="4" t="s">
        <v>27</v>
      </c>
      <c r="L1909" s="4" t="s">
        <v>35</v>
      </c>
      <c r="M1909" s="4">
        <v>47</v>
      </c>
      <c r="P1909" s="5">
        <v>45041</v>
      </c>
      <c r="Q1909" s="6">
        <v>42.577750328026397</v>
      </c>
      <c r="R1909" s="4">
        <v>5</v>
      </c>
      <c r="S1909" s="4" t="str" cm="1">
        <f t="array" ref="S1909">_xlfn.IFS(R1909=0,"None",R1909&lt;3,"Low",R1909&lt;6,"Medium",R1909&lt;=10,"High")</f>
        <v>Medium</v>
      </c>
      <c r="T1909" s="4" t="str" cm="1">
        <f t="array" ref="T1909">_xlfn.IFS(M1909&lt;=20,"Low",M1909&lt;=50,"Medium",M1909&lt;=90,"High")</f>
        <v>Medium</v>
      </c>
      <c r="U1909" s="7">
        <f>Datos_Limpios[[#This Row],[Number of Complaints or Support]]/Datos_Limpios[[#This Row],[Account Length (in months)]]</f>
        <v>0.16129032258064516</v>
      </c>
      <c r="V1909" s="4" t="str" cm="1">
        <f t="array" ref="V1909">_xlfn.IFS(H1909&lt;30,"Under 30",H1909&lt;66,"Middle Age",H1909&gt;=66,"Senior")</f>
        <v>Middle Age</v>
      </c>
      <c r="W1909" s="4" t="s">
        <v>29</v>
      </c>
    </row>
    <row r="1910" spans="1:23" x14ac:dyDescent="0.3">
      <c r="A1910" s="4" t="s">
        <v>2025</v>
      </c>
      <c r="B1910" s="4" t="s">
        <v>24</v>
      </c>
      <c r="C1910" s="4">
        <v>25</v>
      </c>
      <c r="D1910" s="4">
        <v>2</v>
      </c>
      <c r="E1910" s="4" t="s">
        <v>31</v>
      </c>
      <c r="F1910" s="4" t="s">
        <v>183</v>
      </c>
      <c r="G1910" s="4" t="s">
        <v>26</v>
      </c>
      <c r="H1910" s="4">
        <v>46</v>
      </c>
      <c r="I1910" s="4" t="s">
        <v>24</v>
      </c>
      <c r="J1910" s="4">
        <v>0</v>
      </c>
      <c r="K1910" s="4" t="s">
        <v>27</v>
      </c>
      <c r="L1910" s="4" t="s">
        <v>28</v>
      </c>
      <c r="M1910" s="4">
        <v>21</v>
      </c>
      <c r="P1910" s="5">
        <v>44581</v>
      </c>
      <c r="Q1910" s="6">
        <v>22.936184137087679</v>
      </c>
      <c r="R1910" s="4">
        <v>6</v>
      </c>
      <c r="S1910" s="4" t="str" cm="1">
        <f t="array" ref="S1910">_xlfn.IFS(R1910=0,"None",R1910&lt;3,"Low",R1910&lt;6,"Medium",R1910&lt;=10,"High")</f>
        <v>High</v>
      </c>
      <c r="T1910" s="4" t="str" cm="1">
        <f t="array" ref="T1910">_xlfn.IFS(M1910&lt;=20,"Low",M1910&lt;=50,"Medium",M1910&lt;=90,"High")</f>
        <v>Medium</v>
      </c>
      <c r="U1910" s="7">
        <f>Datos_Limpios[[#This Row],[Number of Complaints or Support]]/Datos_Limpios[[#This Row],[Account Length (in months)]]</f>
        <v>0.24</v>
      </c>
      <c r="V1910" s="4" t="str" cm="1">
        <f t="array" ref="V1910">_xlfn.IFS(H1910&lt;30,"Under 30",H1910&lt;66,"Middle Age",H1910&gt;=66,"Senior")</f>
        <v>Middle Age</v>
      </c>
      <c r="W1910" s="4" t="s">
        <v>43</v>
      </c>
    </row>
    <row r="1911" spans="1:23" x14ac:dyDescent="0.3">
      <c r="A1911" s="4" t="s">
        <v>2026</v>
      </c>
      <c r="B1911" s="4" t="s">
        <v>31</v>
      </c>
      <c r="C1911" s="4">
        <v>1</v>
      </c>
      <c r="D1911" s="4">
        <v>0</v>
      </c>
      <c r="E1911" s="4" t="s">
        <v>31</v>
      </c>
      <c r="F1911" s="4" t="s">
        <v>209</v>
      </c>
      <c r="G1911" s="4" t="s">
        <v>26</v>
      </c>
      <c r="H1911" s="4">
        <v>48</v>
      </c>
      <c r="I1911" s="4" t="s">
        <v>24</v>
      </c>
      <c r="J1911" s="4">
        <v>0</v>
      </c>
      <c r="K1911" s="4" t="s">
        <v>27</v>
      </c>
      <c r="L1911" s="4" t="s">
        <v>28</v>
      </c>
      <c r="M1911" s="4">
        <v>45</v>
      </c>
      <c r="N1911" s="4" t="s">
        <v>75</v>
      </c>
      <c r="O1911" s="4" t="s">
        <v>76</v>
      </c>
      <c r="P1911" s="5">
        <v>44879</v>
      </c>
      <c r="Q1911" s="6">
        <v>42.939643019453783</v>
      </c>
      <c r="R1911" s="4">
        <v>1</v>
      </c>
      <c r="S1911" s="4" t="str" cm="1">
        <f t="array" ref="S1911">_xlfn.IFS(R1911=0,"None",R1911&lt;3,"Low",R1911&lt;6,"Medium",R1911&lt;=10,"High")</f>
        <v>Low</v>
      </c>
      <c r="T1911" s="4" t="str" cm="1">
        <f t="array" ref="T1911">_xlfn.IFS(M1911&lt;=20,"Low",M1911&lt;=50,"Medium",M1911&lt;=90,"High")</f>
        <v>Medium</v>
      </c>
      <c r="U1911" s="7">
        <f>Datos_Limpios[[#This Row],[Number of Complaints or Support]]/Datos_Limpios[[#This Row],[Account Length (in months)]]</f>
        <v>1</v>
      </c>
      <c r="V1911" s="4" t="str" cm="1">
        <f t="array" ref="V1911">_xlfn.IFS(H1911&lt;30,"Under 30",H1911&lt;66,"Middle Age",H1911&gt;=66,"Senior")</f>
        <v>Middle Age</v>
      </c>
      <c r="W1911" s="4" t="s">
        <v>40</v>
      </c>
    </row>
    <row r="1912" spans="1:23" x14ac:dyDescent="0.3">
      <c r="A1912" s="4" t="s">
        <v>2027</v>
      </c>
      <c r="B1912" s="4" t="s">
        <v>24</v>
      </c>
      <c r="C1912" s="4">
        <v>68</v>
      </c>
      <c r="D1912" s="4">
        <v>0</v>
      </c>
      <c r="E1912" s="4" t="s">
        <v>31</v>
      </c>
      <c r="F1912" s="4" t="s">
        <v>37</v>
      </c>
      <c r="G1912" s="4" t="s">
        <v>33</v>
      </c>
      <c r="H1912" s="4">
        <v>58</v>
      </c>
      <c r="I1912" s="4" t="s">
        <v>24</v>
      </c>
      <c r="J1912" s="4">
        <v>0</v>
      </c>
      <c r="K1912" s="4" t="s">
        <v>46</v>
      </c>
      <c r="L1912" s="4" t="s">
        <v>35</v>
      </c>
      <c r="M1912" s="4">
        <v>42</v>
      </c>
      <c r="P1912" s="5">
        <v>44055</v>
      </c>
      <c r="Q1912" s="6">
        <v>33.950806585401587</v>
      </c>
      <c r="R1912" s="4">
        <v>7</v>
      </c>
      <c r="S1912" s="4" t="str" cm="1">
        <f t="array" ref="S1912">_xlfn.IFS(R1912=0,"None",R1912&lt;3,"Low",R1912&lt;6,"Medium",R1912&lt;=10,"High")</f>
        <v>High</v>
      </c>
      <c r="T1912" s="4" t="str" cm="1">
        <f t="array" ref="T1912">_xlfn.IFS(M1912&lt;=20,"Low",M1912&lt;=50,"Medium",M1912&lt;=90,"High")</f>
        <v>Medium</v>
      </c>
      <c r="U1912" s="7">
        <f>Datos_Limpios[[#This Row],[Number of Complaints or Support]]/Datos_Limpios[[#This Row],[Account Length (in months)]]</f>
        <v>0.10294117647058823</v>
      </c>
      <c r="V1912" s="4" t="str" cm="1">
        <f t="array" ref="V1912">_xlfn.IFS(H1912&lt;30,"Under 30",H1912&lt;66,"Middle Age",H1912&gt;=66,"Senior")</f>
        <v>Middle Age</v>
      </c>
      <c r="W1912" s="4" t="s">
        <v>40</v>
      </c>
    </row>
    <row r="1913" spans="1:23" x14ac:dyDescent="0.3">
      <c r="A1913" s="4" t="s">
        <v>2028</v>
      </c>
      <c r="B1913" s="4" t="s">
        <v>24</v>
      </c>
      <c r="C1913" s="4">
        <v>60</v>
      </c>
      <c r="D1913" s="4">
        <v>0</v>
      </c>
      <c r="E1913" s="4" t="s">
        <v>31</v>
      </c>
      <c r="F1913" s="4" t="s">
        <v>140</v>
      </c>
      <c r="G1913" s="4" t="s">
        <v>33</v>
      </c>
      <c r="H1913" s="4">
        <v>38</v>
      </c>
      <c r="I1913" s="4" t="s">
        <v>24</v>
      </c>
      <c r="J1913" s="4">
        <v>0</v>
      </c>
      <c r="K1913" s="4" t="s">
        <v>34</v>
      </c>
      <c r="L1913" s="4" t="s">
        <v>35</v>
      </c>
      <c r="M1913" s="4">
        <v>24</v>
      </c>
      <c r="P1913" s="5">
        <v>44582</v>
      </c>
      <c r="Q1913" s="6">
        <v>23.23395069098655</v>
      </c>
      <c r="R1913" s="4">
        <v>9</v>
      </c>
      <c r="S1913" s="4" t="str" cm="1">
        <f t="array" ref="S1913">_xlfn.IFS(R1913=0,"None",R1913&lt;3,"Low",R1913&lt;6,"Medium",R1913&lt;=10,"High")</f>
        <v>High</v>
      </c>
      <c r="T1913" s="4" t="str" cm="1">
        <f t="array" ref="T1913">_xlfn.IFS(M1913&lt;=20,"Low",M1913&lt;=50,"Medium",M1913&lt;=90,"High")</f>
        <v>Medium</v>
      </c>
      <c r="U1913" s="7">
        <f>Datos_Limpios[[#This Row],[Number of Complaints or Support]]/Datos_Limpios[[#This Row],[Account Length (in months)]]</f>
        <v>0.15</v>
      </c>
      <c r="V1913" s="4" t="str" cm="1">
        <f t="array" ref="V1913">_xlfn.IFS(H1913&lt;30,"Under 30",H1913&lt;66,"Middle Age",H1913&gt;=66,"Senior")</f>
        <v>Middle Age</v>
      </c>
      <c r="W1913" s="4" t="s">
        <v>40</v>
      </c>
    </row>
    <row r="1914" spans="1:23" x14ac:dyDescent="0.3">
      <c r="A1914" s="4" t="s">
        <v>2029</v>
      </c>
      <c r="B1914" s="4" t="s">
        <v>24</v>
      </c>
      <c r="C1914" s="4">
        <v>5</v>
      </c>
      <c r="D1914" s="4">
        <v>0</v>
      </c>
      <c r="E1914" s="4" t="s">
        <v>31</v>
      </c>
      <c r="F1914" s="4" t="s">
        <v>213</v>
      </c>
      <c r="G1914" s="4" t="s">
        <v>33</v>
      </c>
      <c r="H1914" s="4">
        <v>65</v>
      </c>
      <c r="I1914" s="4" t="s">
        <v>24</v>
      </c>
      <c r="J1914" s="4">
        <v>0</v>
      </c>
      <c r="K1914" s="4" t="s">
        <v>46</v>
      </c>
      <c r="L1914" s="4" t="s">
        <v>35</v>
      </c>
      <c r="M1914" s="4">
        <v>29</v>
      </c>
      <c r="P1914" s="5">
        <v>44031</v>
      </c>
      <c r="Q1914" s="6">
        <v>24.425195654069469</v>
      </c>
      <c r="R1914" s="4">
        <v>6</v>
      </c>
      <c r="S1914" s="4" t="str" cm="1">
        <f t="array" ref="S1914">_xlfn.IFS(R1914=0,"None",R1914&lt;3,"Low",R1914&lt;6,"Medium",R1914&lt;=10,"High")</f>
        <v>High</v>
      </c>
      <c r="T1914" s="4" t="str" cm="1">
        <f t="array" ref="T1914">_xlfn.IFS(M1914&lt;=20,"Low",M1914&lt;=50,"Medium",M1914&lt;=90,"High")</f>
        <v>Medium</v>
      </c>
      <c r="U1914" s="7">
        <f>Datos_Limpios[[#This Row],[Number of Complaints or Support]]/Datos_Limpios[[#This Row],[Account Length (in months)]]</f>
        <v>1.2</v>
      </c>
      <c r="V1914" s="4" t="str" cm="1">
        <f t="array" ref="V1914">_xlfn.IFS(H1914&lt;30,"Under 30",H1914&lt;66,"Middle Age",H1914&gt;=66,"Senior")</f>
        <v>Middle Age</v>
      </c>
      <c r="W1914" s="4" t="s">
        <v>47</v>
      </c>
    </row>
    <row r="1915" spans="1:23" x14ac:dyDescent="0.3">
      <c r="A1915" s="4" t="s">
        <v>2030</v>
      </c>
      <c r="B1915" s="4" t="s">
        <v>24</v>
      </c>
      <c r="C1915" s="4">
        <v>58</v>
      </c>
      <c r="D1915" s="4">
        <v>0</v>
      </c>
      <c r="E1915" s="4" t="s">
        <v>31</v>
      </c>
      <c r="F1915" s="4" t="s">
        <v>129</v>
      </c>
      <c r="G1915" s="4" t="s">
        <v>33</v>
      </c>
      <c r="H1915" s="4">
        <v>48</v>
      </c>
      <c r="I1915" s="4" t="s">
        <v>24</v>
      </c>
      <c r="J1915" s="4">
        <v>0</v>
      </c>
      <c r="K1915" s="4" t="s">
        <v>46</v>
      </c>
      <c r="L1915" s="4" t="s">
        <v>35</v>
      </c>
      <c r="M1915" s="4">
        <v>21</v>
      </c>
      <c r="P1915" s="5">
        <v>45270</v>
      </c>
      <c r="Q1915" s="6">
        <v>17.656663471826612</v>
      </c>
      <c r="R1915" s="4">
        <v>6</v>
      </c>
      <c r="S1915" s="4" t="str" cm="1">
        <f t="array" ref="S1915">_xlfn.IFS(R1915=0,"None",R1915&lt;3,"Low",R1915&lt;6,"Medium",R1915&lt;=10,"High")</f>
        <v>High</v>
      </c>
      <c r="T1915" s="4" t="str" cm="1">
        <f t="array" ref="T1915">_xlfn.IFS(M1915&lt;=20,"Low",M1915&lt;=50,"Medium",M1915&lt;=90,"High")</f>
        <v>Medium</v>
      </c>
      <c r="U1915" s="7">
        <f>Datos_Limpios[[#This Row],[Number of Complaints or Support]]/Datos_Limpios[[#This Row],[Account Length (in months)]]</f>
        <v>0.10344827586206896</v>
      </c>
      <c r="V1915" s="4" t="str" cm="1">
        <f t="array" ref="V1915">_xlfn.IFS(H1915&lt;30,"Under 30",H1915&lt;66,"Middle Age",H1915&gt;=66,"Senior")</f>
        <v>Middle Age</v>
      </c>
      <c r="W1915" s="4" t="s">
        <v>29</v>
      </c>
    </row>
    <row r="1916" spans="1:23" x14ac:dyDescent="0.3">
      <c r="A1916" s="4" t="s">
        <v>2031</v>
      </c>
      <c r="B1916" s="4" t="s">
        <v>24</v>
      </c>
      <c r="C1916" s="4">
        <v>17</v>
      </c>
      <c r="D1916" s="4">
        <v>0</v>
      </c>
      <c r="E1916" s="4" t="s">
        <v>31</v>
      </c>
      <c r="F1916" s="4" t="s">
        <v>175</v>
      </c>
      <c r="G1916" s="4" t="s">
        <v>26</v>
      </c>
      <c r="H1916" s="4">
        <v>48</v>
      </c>
      <c r="I1916" s="4" t="s">
        <v>24</v>
      </c>
      <c r="J1916" s="4">
        <v>0</v>
      </c>
      <c r="K1916" s="4" t="s">
        <v>34</v>
      </c>
      <c r="L1916" s="4" t="s">
        <v>28</v>
      </c>
      <c r="M1916" s="4">
        <v>32</v>
      </c>
      <c r="P1916" s="5">
        <v>44272</v>
      </c>
      <c r="Q1916" s="6">
        <v>26.333151027268929</v>
      </c>
      <c r="R1916" s="4">
        <v>2</v>
      </c>
      <c r="S1916" s="4" t="str" cm="1">
        <f t="array" ref="S1916">_xlfn.IFS(R1916=0,"None",R1916&lt;3,"Low",R1916&lt;6,"Medium",R1916&lt;=10,"High")</f>
        <v>Low</v>
      </c>
      <c r="T1916" s="4" t="str" cm="1">
        <f t="array" ref="T1916">_xlfn.IFS(M1916&lt;=20,"Low",M1916&lt;=50,"Medium",M1916&lt;=90,"High")</f>
        <v>Medium</v>
      </c>
      <c r="U1916" s="7">
        <f>Datos_Limpios[[#This Row],[Number of Complaints or Support]]/Datos_Limpios[[#This Row],[Account Length (in months)]]</f>
        <v>0.11764705882352941</v>
      </c>
      <c r="V1916" s="4" t="str" cm="1">
        <f t="array" ref="V1916">_xlfn.IFS(H1916&lt;30,"Under 30",H1916&lt;66,"Middle Age",H1916&gt;=66,"Senior")</f>
        <v>Middle Age</v>
      </c>
      <c r="W1916" s="4" t="s">
        <v>29</v>
      </c>
    </row>
    <row r="1917" spans="1:23" x14ac:dyDescent="0.3">
      <c r="A1917" s="4" t="s">
        <v>2032</v>
      </c>
      <c r="B1917" s="4" t="s">
        <v>31</v>
      </c>
      <c r="C1917" s="4">
        <v>16</v>
      </c>
      <c r="D1917" s="4">
        <v>1</v>
      </c>
      <c r="E1917" s="4" t="s">
        <v>24</v>
      </c>
      <c r="F1917" s="4" t="s">
        <v>79</v>
      </c>
      <c r="G1917" s="4" t="s">
        <v>26</v>
      </c>
      <c r="H1917" s="4">
        <v>24</v>
      </c>
      <c r="I1917" s="4" t="s">
        <v>24</v>
      </c>
      <c r="J1917" s="4">
        <v>0</v>
      </c>
      <c r="K1917" s="4" t="s">
        <v>27</v>
      </c>
      <c r="L1917" s="4" t="s">
        <v>28</v>
      </c>
      <c r="M1917" s="4">
        <v>12</v>
      </c>
      <c r="N1917" s="4" t="s">
        <v>75</v>
      </c>
      <c r="O1917" s="4" t="s">
        <v>133</v>
      </c>
      <c r="P1917" s="5">
        <v>44803</v>
      </c>
      <c r="Q1917" s="6">
        <v>12.22414893048936</v>
      </c>
      <c r="R1917" s="4">
        <v>7</v>
      </c>
      <c r="S1917" s="4" t="str" cm="1">
        <f t="array" ref="S1917">_xlfn.IFS(R1917=0,"None",R1917&lt;3,"Low",R1917&lt;6,"Medium",R1917&lt;=10,"High")</f>
        <v>High</v>
      </c>
      <c r="T1917" s="4" t="str" cm="1">
        <f t="array" ref="T1917">_xlfn.IFS(M1917&lt;=20,"Low",M1917&lt;=50,"Medium",M1917&lt;=90,"High")</f>
        <v>Low</v>
      </c>
      <c r="U1917" s="7">
        <f>Datos_Limpios[[#This Row],[Number of Complaints or Support]]/Datos_Limpios[[#This Row],[Account Length (in months)]]</f>
        <v>0.4375</v>
      </c>
      <c r="V1917" s="4" t="str" cm="1">
        <f t="array" ref="V1917">_xlfn.IFS(H1917&lt;30,"Under 30",H1917&lt;66,"Middle Age",H1917&gt;=66,"Senior")</f>
        <v>Under 30</v>
      </c>
      <c r="W1917" s="4" t="s">
        <v>43</v>
      </c>
    </row>
    <row r="1918" spans="1:23" x14ac:dyDescent="0.3">
      <c r="A1918" s="4" t="s">
        <v>2033</v>
      </c>
      <c r="B1918" s="4" t="s">
        <v>24</v>
      </c>
      <c r="C1918" s="4">
        <v>4</v>
      </c>
      <c r="D1918" s="4">
        <v>2</v>
      </c>
      <c r="E1918" s="4" t="s">
        <v>31</v>
      </c>
      <c r="F1918" s="4" t="s">
        <v>124</v>
      </c>
      <c r="G1918" s="4" t="s">
        <v>26</v>
      </c>
      <c r="H1918" s="4">
        <v>39</v>
      </c>
      <c r="I1918" s="4" t="s">
        <v>24</v>
      </c>
      <c r="J1918" s="4">
        <v>0</v>
      </c>
      <c r="K1918" s="4" t="s">
        <v>27</v>
      </c>
      <c r="L1918" s="4" t="s">
        <v>28</v>
      </c>
      <c r="M1918" s="4">
        <v>23</v>
      </c>
      <c r="P1918" s="5">
        <v>44345</v>
      </c>
      <c r="Q1918" s="6">
        <v>24.891899372511229</v>
      </c>
      <c r="R1918" s="4">
        <v>8</v>
      </c>
      <c r="S1918" s="4" t="str" cm="1">
        <f t="array" ref="S1918">_xlfn.IFS(R1918=0,"None",R1918&lt;3,"Low",R1918&lt;6,"Medium",R1918&lt;=10,"High")</f>
        <v>High</v>
      </c>
      <c r="T1918" s="4" t="str" cm="1">
        <f t="array" ref="T1918">_xlfn.IFS(M1918&lt;=20,"Low",M1918&lt;=50,"Medium",M1918&lt;=90,"High")</f>
        <v>Medium</v>
      </c>
      <c r="U1918" s="7">
        <f>Datos_Limpios[[#This Row],[Number of Complaints or Support]]/Datos_Limpios[[#This Row],[Account Length (in months)]]</f>
        <v>2</v>
      </c>
      <c r="V1918" s="4" t="str" cm="1">
        <f t="array" ref="V1918">_xlfn.IFS(H1918&lt;30,"Under 30",H1918&lt;66,"Middle Age",H1918&gt;=66,"Senior")</f>
        <v>Middle Age</v>
      </c>
      <c r="W1918" s="4" t="s">
        <v>43</v>
      </c>
    </row>
    <row r="1919" spans="1:23" x14ac:dyDescent="0.3">
      <c r="A1919" s="4" t="s">
        <v>2034</v>
      </c>
      <c r="B1919" s="4" t="s">
        <v>24</v>
      </c>
      <c r="C1919" s="4">
        <v>66</v>
      </c>
      <c r="D1919" s="4">
        <v>2</v>
      </c>
      <c r="E1919" s="4" t="s">
        <v>31</v>
      </c>
      <c r="F1919" s="4" t="s">
        <v>175</v>
      </c>
      <c r="G1919" s="4" t="s">
        <v>26</v>
      </c>
      <c r="H1919" s="4">
        <v>68</v>
      </c>
      <c r="I1919" s="4" t="s">
        <v>31</v>
      </c>
      <c r="J1919" s="4">
        <v>2</v>
      </c>
      <c r="K1919" s="4" t="s">
        <v>34</v>
      </c>
      <c r="L1919" s="4" t="s">
        <v>35</v>
      </c>
      <c r="M1919" s="4">
        <v>30</v>
      </c>
      <c r="P1919" s="5">
        <v>44466</v>
      </c>
      <c r="Q1919" s="6">
        <v>28.380875594660999</v>
      </c>
      <c r="R1919" s="4">
        <v>10</v>
      </c>
      <c r="S1919" s="4" t="str" cm="1">
        <f t="array" ref="S1919">_xlfn.IFS(R1919=0,"None",R1919&lt;3,"Low",R1919&lt;6,"Medium",R1919&lt;=10,"High")</f>
        <v>High</v>
      </c>
      <c r="T1919" s="4" t="str" cm="1">
        <f t="array" ref="T1919">_xlfn.IFS(M1919&lt;=20,"Low",M1919&lt;=50,"Medium",M1919&lt;=90,"High")</f>
        <v>Medium</v>
      </c>
      <c r="U1919" s="7">
        <f>Datos_Limpios[[#This Row],[Number of Complaints or Support]]/Datos_Limpios[[#This Row],[Account Length (in months)]]</f>
        <v>0.15151515151515152</v>
      </c>
      <c r="V1919" s="4" t="str" cm="1">
        <f t="array" ref="V1919">_xlfn.IFS(H1919&lt;30,"Under 30",H1919&lt;66,"Middle Age",H1919&gt;=66,"Senior")</f>
        <v>Senior</v>
      </c>
      <c r="W1919" s="4" t="s">
        <v>29</v>
      </c>
    </row>
    <row r="1920" spans="1:23" x14ac:dyDescent="0.3">
      <c r="A1920" s="4" t="s">
        <v>2035</v>
      </c>
      <c r="B1920" s="4" t="s">
        <v>24</v>
      </c>
      <c r="C1920" s="4">
        <v>64</v>
      </c>
      <c r="D1920" s="4">
        <v>0</v>
      </c>
      <c r="E1920" s="4" t="s">
        <v>24</v>
      </c>
      <c r="F1920" s="4" t="s">
        <v>165</v>
      </c>
      <c r="G1920" s="4" t="s">
        <v>33</v>
      </c>
      <c r="H1920" s="4">
        <v>53</v>
      </c>
      <c r="I1920" s="4" t="s">
        <v>31</v>
      </c>
      <c r="J1920" s="4">
        <v>3</v>
      </c>
      <c r="K1920" s="4" t="s">
        <v>46</v>
      </c>
      <c r="L1920" s="4" t="s">
        <v>28</v>
      </c>
      <c r="M1920" s="4">
        <v>7</v>
      </c>
      <c r="P1920" s="5">
        <v>43846</v>
      </c>
      <c r="Q1920" s="6">
        <v>7.4002257366231854</v>
      </c>
      <c r="R1920" s="4">
        <v>9</v>
      </c>
      <c r="S1920" s="4" t="str" cm="1">
        <f t="array" ref="S1920">_xlfn.IFS(R1920=0,"None",R1920&lt;3,"Low",R1920&lt;6,"Medium",R1920&lt;=10,"High")</f>
        <v>High</v>
      </c>
      <c r="T1920" s="4" t="str" cm="1">
        <f t="array" ref="T1920">_xlfn.IFS(M1920&lt;=20,"Low",M1920&lt;=50,"Medium",M1920&lt;=90,"High")</f>
        <v>Low</v>
      </c>
      <c r="U1920" s="7">
        <f>Datos_Limpios[[#This Row],[Number of Complaints or Support]]/Datos_Limpios[[#This Row],[Account Length (in months)]]</f>
        <v>0.140625</v>
      </c>
      <c r="V1920" s="4" t="str" cm="1">
        <f t="array" ref="V1920">_xlfn.IFS(H1920&lt;30,"Under 30",H1920&lt;66,"Middle Age",H1920&gt;=66,"Senior")</f>
        <v>Middle Age</v>
      </c>
      <c r="W1920" s="4" t="s">
        <v>40</v>
      </c>
    </row>
    <row r="1921" spans="1:23" x14ac:dyDescent="0.3">
      <c r="A1921" s="4" t="s">
        <v>2036</v>
      </c>
      <c r="B1921" s="4" t="s">
        <v>31</v>
      </c>
      <c r="C1921" s="4">
        <v>35</v>
      </c>
      <c r="D1921" s="4">
        <v>0</v>
      </c>
      <c r="E1921" s="4" t="s">
        <v>31</v>
      </c>
      <c r="F1921" s="4" t="s">
        <v>56</v>
      </c>
      <c r="G1921" s="4" t="s">
        <v>33</v>
      </c>
      <c r="H1921" s="4">
        <v>67</v>
      </c>
      <c r="I1921" s="4" t="s">
        <v>24</v>
      </c>
      <c r="J1921" s="4">
        <v>0</v>
      </c>
      <c r="K1921" s="4" t="s">
        <v>27</v>
      </c>
      <c r="L1921" s="4" t="s">
        <v>35</v>
      </c>
      <c r="M1921" s="4">
        <v>45</v>
      </c>
      <c r="N1921" s="4" t="s">
        <v>38</v>
      </c>
      <c r="O1921" s="4" t="s">
        <v>142</v>
      </c>
      <c r="P1921" s="5">
        <v>44472</v>
      </c>
      <c r="Q1921" s="6">
        <v>44.400949905591389</v>
      </c>
      <c r="R1921" s="4">
        <v>10</v>
      </c>
      <c r="S1921" s="4" t="str" cm="1">
        <f t="array" ref="S1921">_xlfn.IFS(R1921=0,"None",R1921&lt;3,"Low",R1921&lt;6,"Medium",R1921&lt;=10,"High")</f>
        <v>High</v>
      </c>
      <c r="T1921" s="4" t="str" cm="1">
        <f t="array" ref="T1921">_xlfn.IFS(M1921&lt;=20,"Low",M1921&lt;=50,"Medium",M1921&lt;=90,"High")</f>
        <v>Medium</v>
      </c>
      <c r="U1921" s="7">
        <f>Datos_Limpios[[#This Row],[Number of Complaints or Support]]/Datos_Limpios[[#This Row],[Account Length (in months)]]</f>
        <v>0.2857142857142857</v>
      </c>
      <c r="V1921" s="4" t="str" cm="1">
        <f t="array" ref="V1921">_xlfn.IFS(H1921&lt;30,"Under 30",H1921&lt;66,"Middle Age",H1921&gt;=66,"Senior")</f>
        <v>Senior</v>
      </c>
      <c r="W1921" s="4" t="s">
        <v>29</v>
      </c>
    </row>
    <row r="1922" spans="1:23" x14ac:dyDescent="0.3">
      <c r="A1922" s="4" t="s">
        <v>2037</v>
      </c>
      <c r="B1922" s="4" t="s">
        <v>24</v>
      </c>
      <c r="C1922" s="4">
        <v>67</v>
      </c>
      <c r="D1922" s="4">
        <v>0</v>
      </c>
      <c r="E1922" s="4" t="s">
        <v>24</v>
      </c>
      <c r="F1922" s="4" t="s">
        <v>209</v>
      </c>
      <c r="G1922" s="4" t="s">
        <v>26</v>
      </c>
      <c r="H1922" s="4">
        <v>23</v>
      </c>
      <c r="I1922" s="4" t="s">
        <v>24</v>
      </c>
      <c r="J1922" s="4">
        <v>0</v>
      </c>
      <c r="K1922" s="4" t="s">
        <v>34</v>
      </c>
      <c r="L1922" s="4" t="s">
        <v>35</v>
      </c>
      <c r="M1922" s="4">
        <v>10</v>
      </c>
      <c r="P1922" s="5">
        <v>44145</v>
      </c>
      <c r="Q1922" s="6">
        <v>8.6091843659904104</v>
      </c>
      <c r="R1922" s="4">
        <v>6</v>
      </c>
      <c r="S1922" s="4" t="str" cm="1">
        <f t="array" ref="S1922">_xlfn.IFS(R1922=0,"None",R1922&lt;3,"Low",R1922&lt;6,"Medium",R1922&lt;=10,"High")</f>
        <v>High</v>
      </c>
      <c r="T1922" s="4" t="str" cm="1">
        <f t="array" ref="T1922">_xlfn.IFS(M1922&lt;=20,"Low",M1922&lt;=50,"Medium",M1922&lt;=90,"High")</f>
        <v>Low</v>
      </c>
      <c r="U1922" s="7">
        <f>Datos_Limpios[[#This Row],[Number of Complaints or Support]]/Datos_Limpios[[#This Row],[Account Length (in months)]]</f>
        <v>8.9552238805970144E-2</v>
      </c>
      <c r="V1922" s="4" t="str" cm="1">
        <f t="array" ref="V1922">_xlfn.IFS(H1922&lt;30,"Under 30",H1922&lt;66,"Middle Age",H1922&gt;=66,"Senior")</f>
        <v>Under 30</v>
      </c>
      <c r="W1922" s="4" t="s">
        <v>40</v>
      </c>
    </row>
    <row r="1923" spans="1:23" x14ac:dyDescent="0.3">
      <c r="A1923" s="4" t="s">
        <v>2038</v>
      </c>
      <c r="B1923" s="4" t="s">
        <v>24</v>
      </c>
      <c r="C1923" s="4">
        <v>41</v>
      </c>
      <c r="D1923" s="4">
        <v>0</v>
      </c>
      <c r="E1923" s="4" t="s">
        <v>31</v>
      </c>
      <c r="F1923" s="4" t="s">
        <v>157</v>
      </c>
      <c r="G1923" s="4" t="s">
        <v>26</v>
      </c>
      <c r="H1923" s="4">
        <v>54</v>
      </c>
      <c r="I1923" s="4" t="s">
        <v>24</v>
      </c>
      <c r="J1923" s="4">
        <v>0</v>
      </c>
      <c r="K1923" s="4" t="s">
        <v>27</v>
      </c>
      <c r="L1923" s="4" t="s">
        <v>28</v>
      </c>
      <c r="M1923" s="4">
        <v>26</v>
      </c>
      <c r="P1923" s="5">
        <v>43944</v>
      </c>
      <c r="Q1923" s="6">
        <v>28.47282408675337</v>
      </c>
      <c r="R1923" s="4">
        <v>10</v>
      </c>
      <c r="S1923" s="4" t="str" cm="1">
        <f t="array" ref="S1923">_xlfn.IFS(R1923=0,"None",R1923&lt;3,"Low",R1923&lt;6,"Medium",R1923&lt;=10,"High")</f>
        <v>High</v>
      </c>
      <c r="T1923" s="4" t="str" cm="1">
        <f t="array" ref="T1923">_xlfn.IFS(M1923&lt;=20,"Low",M1923&lt;=50,"Medium",M1923&lt;=90,"High")</f>
        <v>Medium</v>
      </c>
      <c r="U1923" s="7">
        <f>Datos_Limpios[[#This Row],[Number of Complaints or Support]]/Datos_Limpios[[#This Row],[Account Length (in months)]]</f>
        <v>0.24390243902439024</v>
      </c>
      <c r="V1923" s="4" t="str" cm="1">
        <f t="array" ref="V1923">_xlfn.IFS(H1923&lt;30,"Under 30",H1923&lt;66,"Middle Age",H1923&gt;=66,"Senior")</f>
        <v>Middle Age</v>
      </c>
      <c r="W1923" s="4" t="s">
        <v>47</v>
      </c>
    </row>
    <row r="1924" spans="1:23" x14ac:dyDescent="0.3">
      <c r="A1924" s="4" t="s">
        <v>2039</v>
      </c>
      <c r="B1924" s="4" t="s">
        <v>24</v>
      </c>
      <c r="C1924" s="4">
        <v>13</v>
      </c>
      <c r="D1924" s="4">
        <v>0</v>
      </c>
      <c r="E1924" s="4" t="s">
        <v>31</v>
      </c>
      <c r="F1924" s="4" t="s">
        <v>110</v>
      </c>
      <c r="G1924" s="4" t="s">
        <v>26</v>
      </c>
      <c r="H1924" s="4">
        <v>58</v>
      </c>
      <c r="I1924" s="4" t="s">
        <v>24</v>
      </c>
      <c r="J1924" s="4">
        <v>0</v>
      </c>
      <c r="K1924" s="4" t="s">
        <v>27</v>
      </c>
      <c r="L1924" s="4" t="s">
        <v>35</v>
      </c>
      <c r="M1924" s="4">
        <v>34</v>
      </c>
      <c r="P1924" s="5">
        <v>45030</v>
      </c>
      <c r="Q1924" s="6">
        <v>36.895143987978017</v>
      </c>
      <c r="R1924" s="4">
        <v>3</v>
      </c>
      <c r="S1924" s="4" t="str" cm="1">
        <f t="array" ref="S1924">_xlfn.IFS(R1924=0,"None",R1924&lt;3,"Low",R1924&lt;6,"Medium",R1924&lt;=10,"High")</f>
        <v>Medium</v>
      </c>
      <c r="T1924" s="4" t="str" cm="1">
        <f t="array" ref="T1924">_xlfn.IFS(M1924&lt;=20,"Low",M1924&lt;=50,"Medium",M1924&lt;=90,"High")</f>
        <v>Medium</v>
      </c>
      <c r="U1924" s="7">
        <f>Datos_Limpios[[#This Row],[Number of Complaints or Support]]/Datos_Limpios[[#This Row],[Account Length (in months)]]</f>
        <v>0.23076923076923078</v>
      </c>
      <c r="V1924" s="4" t="str" cm="1">
        <f t="array" ref="V1924">_xlfn.IFS(H1924&lt;30,"Under 30",H1924&lt;66,"Middle Age",H1924&gt;=66,"Senior")</f>
        <v>Middle Age</v>
      </c>
      <c r="W1924" s="4" t="s">
        <v>29</v>
      </c>
    </row>
    <row r="1925" spans="1:23" x14ac:dyDescent="0.3">
      <c r="A1925" s="4" t="s">
        <v>2040</v>
      </c>
      <c r="B1925" s="4" t="s">
        <v>24</v>
      </c>
      <c r="C1925" s="4">
        <v>45</v>
      </c>
      <c r="D1925" s="4">
        <v>0</v>
      </c>
      <c r="E1925" s="4" t="s">
        <v>31</v>
      </c>
      <c r="F1925" s="4" t="s">
        <v>60</v>
      </c>
      <c r="G1925" s="4" t="s">
        <v>26</v>
      </c>
      <c r="H1925" s="4">
        <v>61</v>
      </c>
      <c r="I1925" s="4" t="s">
        <v>31</v>
      </c>
      <c r="J1925" s="4">
        <v>3</v>
      </c>
      <c r="K1925" s="4" t="s">
        <v>27</v>
      </c>
      <c r="L1925" s="4" t="s">
        <v>35</v>
      </c>
      <c r="M1925" s="4">
        <v>38</v>
      </c>
      <c r="P1925" s="5">
        <v>44702</v>
      </c>
      <c r="Q1925" s="6">
        <v>39.594672645063113</v>
      </c>
      <c r="R1925" s="4">
        <v>10</v>
      </c>
      <c r="S1925" s="4" t="str" cm="1">
        <f t="array" ref="S1925">_xlfn.IFS(R1925=0,"None",R1925&lt;3,"Low",R1925&lt;6,"Medium",R1925&lt;=10,"High")</f>
        <v>High</v>
      </c>
      <c r="T1925" s="4" t="str" cm="1">
        <f t="array" ref="T1925">_xlfn.IFS(M1925&lt;=20,"Low",M1925&lt;=50,"Medium",M1925&lt;=90,"High")</f>
        <v>Medium</v>
      </c>
      <c r="U1925" s="7">
        <f>Datos_Limpios[[#This Row],[Number of Complaints or Support]]/Datos_Limpios[[#This Row],[Account Length (in months)]]</f>
        <v>0.22222222222222221</v>
      </c>
      <c r="V1925" s="4" t="str" cm="1">
        <f t="array" ref="V1925">_xlfn.IFS(H1925&lt;30,"Under 30",H1925&lt;66,"Middle Age",H1925&gt;=66,"Senior")</f>
        <v>Middle Age</v>
      </c>
      <c r="W1925" s="4" t="s">
        <v>40</v>
      </c>
    </row>
    <row r="1926" spans="1:23" x14ac:dyDescent="0.3">
      <c r="A1926" s="4" t="s">
        <v>2041</v>
      </c>
      <c r="B1926" s="4" t="s">
        <v>24</v>
      </c>
      <c r="C1926" s="4">
        <v>67</v>
      </c>
      <c r="D1926" s="4">
        <v>1</v>
      </c>
      <c r="E1926" s="4" t="s">
        <v>24</v>
      </c>
      <c r="F1926" s="4" t="s">
        <v>175</v>
      </c>
      <c r="G1926" s="4" t="s">
        <v>26</v>
      </c>
      <c r="H1926" s="4">
        <v>46</v>
      </c>
      <c r="I1926" s="4" t="s">
        <v>31</v>
      </c>
      <c r="J1926" s="4">
        <v>4</v>
      </c>
      <c r="K1926" s="4" t="s">
        <v>46</v>
      </c>
      <c r="L1926" s="4" t="s">
        <v>35</v>
      </c>
      <c r="M1926" s="4">
        <v>10</v>
      </c>
      <c r="P1926" s="5">
        <v>44225</v>
      </c>
      <c r="Q1926" s="6">
        <v>8.3539786243408258</v>
      </c>
      <c r="R1926" s="4">
        <v>4</v>
      </c>
      <c r="S1926" s="4" t="str" cm="1">
        <f t="array" ref="S1926">_xlfn.IFS(R1926=0,"None",R1926&lt;3,"Low",R1926&lt;6,"Medium",R1926&lt;=10,"High")</f>
        <v>Medium</v>
      </c>
      <c r="T1926" s="4" t="str" cm="1">
        <f t="array" ref="T1926">_xlfn.IFS(M1926&lt;=20,"Low",M1926&lt;=50,"Medium",M1926&lt;=90,"High")</f>
        <v>Low</v>
      </c>
      <c r="U1926" s="7">
        <f>Datos_Limpios[[#This Row],[Number of Complaints or Support]]/Datos_Limpios[[#This Row],[Account Length (in months)]]</f>
        <v>5.9701492537313432E-2</v>
      </c>
      <c r="V1926" s="4" t="str" cm="1">
        <f t="array" ref="V1926">_xlfn.IFS(H1926&lt;30,"Under 30",H1926&lt;66,"Middle Age",H1926&gt;=66,"Senior")</f>
        <v>Middle Age</v>
      </c>
      <c r="W1926" s="4" t="s">
        <v>29</v>
      </c>
    </row>
    <row r="1927" spans="1:23" x14ac:dyDescent="0.3">
      <c r="A1927" s="4" t="s">
        <v>2042</v>
      </c>
      <c r="B1927" s="4" t="s">
        <v>24</v>
      </c>
      <c r="C1927" s="4">
        <v>13</v>
      </c>
      <c r="D1927" s="4">
        <v>0</v>
      </c>
      <c r="E1927" s="4" t="s">
        <v>24</v>
      </c>
      <c r="F1927" s="4" t="s">
        <v>157</v>
      </c>
      <c r="G1927" s="4" t="s">
        <v>33</v>
      </c>
      <c r="H1927" s="4">
        <v>25</v>
      </c>
      <c r="I1927" s="4" t="s">
        <v>24</v>
      </c>
      <c r="J1927" s="4">
        <v>0</v>
      </c>
      <c r="K1927" s="4" t="s">
        <v>46</v>
      </c>
      <c r="L1927" s="4" t="s">
        <v>28</v>
      </c>
      <c r="M1927" s="4">
        <v>10</v>
      </c>
      <c r="P1927" s="5">
        <v>45170</v>
      </c>
      <c r="Q1927" s="6">
        <v>10.745764163066889</v>
      </c>
      <c r="R1927" s="4">
        <v>1</v>
      </c>
      <c r="S1927" s="4" t="str" cm="1">
        <f t="array" ref="S1927">_xlfn.IFS(R1927=0,"None",R1927&lt;3,"Low",R1927&lt;6,"Medium",R1927&lt;=10,"High")</f>
        <v>Low</v>
      </c>
      <c r="T1927" s="4" t="str" cm="1">
        <f t="array" ref="T1927">_xlfn.IFS(M1927&lt;=20,"Low",M1927&lt;=50,"Medium",M1927&lt;=90,"High")</f>
        <v>Low</v>
      </c>
      <c r="U1927" s="7">
        <f>Datos_Limpios[[#This Row],[Number of Complaints or Support]]/Datos_Limpios[[#This Row],[Account Length (in months)]]</f>
        <v>7.6923076923076927E-2</v>
      </c>
      <c r="V1927" s="4" t="str" cm="1">
        <f t="array" ref="V1927">_xlfn.IFS(H1927&lt;30,"Under 30",H1927&lt;66,"Middle Age",H1927&gt;=66,"Senior")</f>
        <v>Under 30</v>
      </c>
      <c r="W1927" s="4" t="s">
        <v>47</v>
      </c>
    </row>
    <row r="1928" spans="1:23" x14ac:dyDescent="0.3">
      <c r="A1928" s="4" t="s">
        <v>2043</v>
      </c>
      <c r="B1928" s="4" t="s">
        <v>24</v>
      </c>
      <c r="C1928" s="4">
        <v>38</v>
      </c>
      <c r="D1928" s="4">
        <v>2</v>
      </c>
      <c r="E1928" s="4" t="s">
        <v>31</v>
      </c>
      <c r="F1928" s="4" t="s">
        <v>138</v>
      </c>
      <c r="G1928" s="4" t="s">
        <v>26</v>
      </c>
      <c r="H1928" s="4">
        <v>62</v>
      </c>
      <c r="I1928" s="4" t="s">
        <v>24</v>
      </c>
      <c r="J1928" s="4">
        <v>0</v>
      </c>
      <c r="K1928" s="4" t="s">
        <v>27</v>
      </c>
      <c r="L1928" s="4" t="s">
        <v>35</v>
      </c>
      <c r="M1928" s="4">
        <v>38</v>
      </c>
      <c r="P1928" s="5">
        <v>45062</v>
      </c>
      <c r="Q1928" s="6">
        <v>34.677177028450181</v>
      </c>
      <c r="R1928" s="4">
        <v>4</v>
      </c>
      <c r="S1928" s="4" t="str" cm="1">
        <f t="array" ref="S1928">_xlfn.IFS(R1928=0,"None",R1928&lt;3,"Low",R1928&lt;6,"Medium",R1928&lt;=10,"High")</f>
        <v>Medium</v>
      </c>
      <c r="T1928" s="4" t="str" cm="1">
        <f t="array" ref="T1928">_xlfn.IFS(M1928&lt;=20,"Low",M1928&lt;=50,"Medium",M1928&lt;=90,"High")</f>
        <v>Medium</v>
      </c>
      <c r="U1928" s="7">
        <f>Datos_Limpios[[#This Row],[Number of Complaints or Support]]/Datos_Limpios[[#This Row],[Account Length (in months)]]</f>
        <v>0.10526315789473684</v>
      </c>
      <c r="V1928" s="4" t="str" cm="1">
        <f t="array" ref="V1928">_xlfn.IFS(H1928&lt;30,"Under 30",H1928&lt;66,"Middle Age",H1928&gt;=66,"Senior")</f>
        <v>Middle Age</v>
      </c>
      <c r="W1928" s="4" t="s">
        <v>47</v>
      </c>
    </row>
    <row r="1929" spans="1:23" x14ac:dyDescent="0.3">
      <c r="A1929" s="4" t="s">
        <v>2044</v>
      </c>
      <c r="B1929" s="4" t="s">
        <v>24</v>
      </c>
      <c r="C1929" s="4">
        <v>26</v>
      </c>
      <c r="D1929" s="4">
        <v>2</v>
      </c>
      <c r="E1929" s="4" t="s">
        <v>24</v>
      </c>
      <c r="F1929" s="4" t="s">
        <v>25</v>
      </c>
      <c r="G1929" s="4" t="s">
        <v>33</v>
      </c>
      <c r="H1929" s="4">
        <v>27</v>
      </c>
      <c r="I1929" s="4" t="s">
        <v>24</v>
      </c>
      <c r="J1929" s="4">
        <v>0</v>
      </c>
      <c r="K1929" s="4" t="s">
        <v>34</v>
      </c>
      <c r="L1929" s="4" t="s">
        <v>28</v>
      </c>
      <c r="M1929" s="4">
        <v>32</v>
      </c>
      <c r="P1929" s="5">
        <v>43866</v>
      </c>
      <c r="Q1929" s="6">
        <v>30.901840801428939</v>
      </c>
      <c r="R1929" s="4">
        <v>4</v>
      </c>
      <c r="S1929" s="4" t="str" cm="1">
        <f t="array" ref="S1929">_xlfn.IFS(R1929=0,"None",R1929&lt;3,"Low",R1929&lt;6,"Medium",R1929&lt;=10,"High")</f>
        <v>Medium</v>
      </c>
      <c r="T1929" s="4" t="str" cm="1">
        <f t="array" ref="T1929">_xlfn.IFS(M1929&lt;=20,"Low",M1929&lt;=50,"Medium",M1929&lt;=90,"High")</f>
        <v>Medium</v>
      </c>
      <c r="U1929" s="7">
        <f>Datos_Limpios[[#This Row],[Number of Complaints or Support]]/Datos_Limpios[[#This Row],[Account Length (in months)]]</f>
        <v>0.15384615384615385</v>
      </c>
      <c r="V1929" s="4" t="str" cm="1">
        <f t="array" ref="V1929">_xlfn.IFS(H1929&lt;30,"Under 30",H1929&lt;66,"Middle Age",H1929&gt;=66,"Senior")</f>
        <v>Under 30</v>
      </c>
      <c r="W1929" s="4" t="s">
        <v>29</v>
      </c>
    </row>
    <row r="1930" spans="1:23" x14ac:dyDescent="0.3">
      <c r="A1930" s="4" t="s">
        <v>2045</v>
      </c>
      <c r="B1930" s="4" t="s">
        <v>24</v>
      </c>
      <c r="C1930" s="4">
        <v>72</v>
      </c>
      <c r="D1930" s="4">
        <v>0</v>
      </c>
      <c r="E1930" s="4" t="s">
        <v>24</v>
      </c>
      <c r="F1930" s="4" t="s">
        <v>196</v>
      </c>
      <c r="G1930" s="4" t="s">
        <v>33</v>
      </c>
      <c r="H1930" s="4">
        <v>76</v>
      </c>
      <c r="I1930" s="4" t="s">
        <v>24</v>
      </c>
      <c r="J1930" s="4">
        <v>0</v>
      </c>
      <c r="K1930" s="4" t="s">
        <v>46</v>
      </c>
      <c r="L1930" s="4" t="s">
        <v>28</v>
      </c>
      <c r="M1930" s="4">
        <v>9</v>
      </c>
      <c r="P1930" s="5">
        <v>44762</v>
      </c>
      <c r="Q1930" s="6">
        <v>8.2564564380153893</v>
      </c>
      <c r="R1930" s="4">
        <v>2</v>
      </c>
      <c r="S1930" s="4" t="str" cm="1">
        <f t="array" ref="S1930">_xlfn.IFS(R1930=0,"None",R1930&lt;3,"Low",R1930&lt;6,"Medium",R1930&lt;=10,"High")</f>
        <v>Low</v>
      </c>
      <c r="T1930" s="4" t="str" cm="1">
        <f t="array" ref="T1930">_xlfn.IFS(M1930&lt;=20,"Low",M1930&lt;=50,"Medium",M1930&lt;=90,"High")</f>
        <v>Low</v>
      </c>
      <c r="U1930" s="7">
        <f>Datos_Limpios[[#This Row],[Number of Complaints or Support]]/Datos_Limpios[[#This Row],[Account Length (in months)]]</f>
        <v>2.7777777777777776E-2</v>
      </c>
      <c r="V1930" s="4" t="str" cm="1">
        <f t="array" ref="V1930">_xlfn.IFS(H1930&lt;30,"Under 30",H1930&lt;66,"Middle Age",H1930&gt;=66,"Senior")</f>
        <v>Senior</v>
      </c>
      <c r="W1930" s="4" t="s">
        <v>47</v>
      </c>
    </row>
    <row r="1931" spans="1:23" x14ac:dyDescent="0.3">
      <c r="A1931" s="4" t="s">
        <v>2046</v>
      </c>
      <c r="B1931" s="4" t="s">
        <v>24</v>
      </c>
      <c r="C1931" s="4">
        <v>55</v>
      </c>
      <c r="D1931" s="4">
        <v>0</v>
      </c>
      <c r="E1931" s="4" t="s">
        <v>31</v>
      </c>
      <c r="F1931" s="4" t="s">
        <v>262</v>
      </c>
      <c r="G1931" s="4" t="s">
        <v>26</v>
      </c>
      <c r="H1931" s="4">
        <v>72</v>
      </c>
      <c r="I1931" s="4" t="s">
        <v>24</v>
      </c>
      <c r="J1931" s="4">
        <v>0</v>
      </c>
      <c r="K1931" s="4" t="s">
        <v>34</v>
      </c>
      <c r="L1931" s="4" t="s">
        <v>35</v>
      </c>
      <c r="M1931" s="4">
        <v>64</v>
      </c>
      <c r="P1931" s="5">
        <v>45030</v>
      </c>
      <c r="Q1931" s="6">
        <v>75.842382531889825</v>
      </c>
      <c r="R1931" s="4">
        <v>2</v>
      </c>
      <c r="S1931" s="4" t="str" cm="1">
        <f t="array" ref="S1931">_xlfn.IFS(R1931=0,"None",R1931&lt;3,"Low",R1931&lt;6,"Medium",R1931&lt;=10,"High")</f>
        <v>Low</v>
      </c>
      <c r="T1931" s="4" t="str" cm="1">
        <f t="array" ref="T1931">_xlfn.IFS(M1931&lt;=20,"Low",M1931&lt;=50,"Medium",M1931&lt;=90,"High")</f>
        <v>High</v>
      </c>
      <c r="U1931" s="7">
        <f>Datos_Limpios[[#This Row],[Number of Complaints or Support]]/Datos_Limpios[[#This Row],[Account Length (in months)]]</f>
        <v>3.6363636363636362E-2</v>
      </c>
      <c r="V1931" s="4" t="str" cm="1">
        <f t="array" ref="V1931">_xlfn.IFS(H1931&lt;30,"Under 30",H1931&lt;66,"Middle Age",H1931&gt;=66,"Senior")</f>
        <v>Senior</v>
      </c>
      <c r="W1931" s="4" t="s">
        <v>29</v>
      </c>
    </row>
    <row r="1932" spans="1:23" x14ac:dyDescent="0.3">
      <c r="A1932" s="4" t="s">
        <v>2047</v>
      </c>
      <c r="B1932" s="4" t="s">
        <v>24</v>
      </c>
      <c r="C1932" s="4">
        <v>58</v>
      </c>
      <c r="D1932" s="4">
        <v>0</v>
      </c>
      <c r="E1932" s="4" t="s">
        <v>31</v>
      </c>
      <c r="F1932" s="4" t="s">
        <v>262</v>
      </c>
      <c r="G1932" s="4" t="s">
        <v>26</v>
      </c>
      <c r="H1932" s="4">
        <v>60</v>
      </c>
      <c r="I1932" s="4" t="s">
        <v>24</v>
      </c>
      <c r="J1932" s="4">
        <v>0</v>
      </c>
      <c r="K1932" s="4" t="s">
        <v>46</v>
      </c>
      <c r="L1932" s="4" t="s">
        <v>28</v>
      </c>
      <c r="M1932" s="4">
        <v>40</v>
      </c>
      <c r="P1932" s="5">
        <v>45034</v>
      </c>
      <c r="Q1932" s="6">
        <v>39.027422982033492</v>
      </c>
      <c r="R1932" s="4">
        <v>4</v>
      </c>
      <c r="S1932" s="4" t="str" cm="1">
        <f t="array" ref="S1932">_xlfn.IFS(R1932=0,"None",R1932&lt;3,"Low",R1932&lt;6,"Medium",R1932&lt;=10,"High")</f>
        <v>Medium</v>
      </c>
      <c r="T1932" s="4" t="str" cm="1">
        <f t="array" ref="T1932">_xlfn.IFS(M1932&lt;=20,"Low",M1932&lt;=50,"Medium",M1932&lt;=90,"High")</f>
        <v>Medium</v>
      </c>
      <c r="U1932" s="7">
        <f>Datos_Limpios[[#This Row],[Number of Complaints or Support]]/Datos_Limpios[[#This Row],[Account Length (in months)]]</f>
        <v>6.8965517241379309E-2</v>
      </c>
      <c r="V1932" s="4" t="str" cm="1">
        <f t="array" ref="V1932">_xlfn.IFS(H1932&lt;30,"Under 30",H1932&lt;66,"Middle Age",H1932&gt;=66,"Senior")</f>
        <v>Middle Age</v>
      </c>
      <c r="W1932" s="4" t="s">
        <v>29</v>
      </c>
    </row>
    <row r="1933" spans="1:23" x14ac:dyDescent="0.3">
      <c r="A1933" s="4" t="s">
        <v>2048</v>
      </c>
      <c r="B1933" s="4" t="s">
        <v>24</v>
      </c>
      <c r="C1933" s="4">
        <v>59</v>
      </c>
      <c r="D1933" s="4">
        <v>0</v>
      </c>
      <c r="E1933" s="4" t="s">
        <v>31</v>
      </c>
      <c r="F1933" s="4" t="s">
        <v>65</v>
      </c>
      <c r="G1933" s="4" t="s">
        <v>26</v>
      </c>
      <c r="H1933" s="4">
        <v>21</v>
      </c>
      <c r="I1933" s="4" t="s">
        <v>24</v>
      </c>
      <c r="J1933" s="4">
        <v>0</v>
      </c>
      <c r="K1933" s="4" t="s">
        <v>46</v>
      </c>
      <c r="L1933" s="4" t="s">
        <v>28</v>
      </c>
      <c r="M1933" s="4">
        <v>34</v>
      </c>
      <c r="P1933" s="5">
        <v>44136</v>
      </c>
      <c r="Q1933" s="6">
        <v>33.960231127291308</v>
      </c>
      <c r="R1933" s="4">
        <v>4</v>
      </c>
      <c r="S1933" s="4" t="str" cm="1">
        <f t="array" ref="S1933">_xlfn.IFS(R1933=0,"None",R1933&lt;3,"Low",R1933&lt;6,"Medium",R1933&lt;=10,"High")</f>
        <v>Medium</v>
      </c>
      <c r="T1933" s="4" t="str" cm="1">
        <f t="array" ref="T1933">_xlfn.IFS(M1933&lt;=20,"Low",M1933&lt;=50,"Medium",M1933&lt;=90,"High")</f>
        <v>Medium</v>
      </c>
      <c r="U1933" s="7">
        <f>Datos_Limpios[[#This Row],[Number of Complaints or Support]]/Datos_Limpios[[#This Row],[Account Length (in months)]]</f>
        <v>6.7796610169491525E-2</v>
      </c>
      <c r="V1933" s="4" t="str" cm="1">
        <f t="array" ref="V1933">_xlfn.IFS(H1933&lt;30,"Under 30",H1933&lt;66,"Middle Age",H1933&gt;=66,"Senior")</f>
        <v>Under 30</v>
      </c>
      <c r="W1933" s="4" t="s">
        <v>43</v>
      </c>
    </row>
    <row r="1934" spans="1:23" x14ac:dyDescent="0.3">
      <c r="A1934" s="4" t="s">
        <v>2049</v>
      </c>
      <c r="B1934" s="4" t="s">
        <v>24</v>
      </c>
      <c r="C1934" s="4">
        <v>61</v>
      </c>
      <c r="D1934" s="4">
        <v>0</v>
      </c>
      <c r="E1934" s="4" t="s">
        <v>31</v>
      </c>
      <c r="F1934" s="4" t="s">
        <v>124</v>
      </c>
      <c r="G1934" s="4" t="s">
        <v>33</v>
      </c>
      <c r="H1934" s="4">
        <v>29</v>
      </c>
      <c r="I1934" s="4" t="s">
        <v>31</v>
      </c>
      <c r="J1934" s="4">
        <v>2</v>
      </c>
      <c r="K1934" s="4" t="s">
        <v>34</v>
      </c>
      <c r="L1934" s="4" t="s">
        <v>28</v>
      </c>
      <c r="M1934" s="4">
        <v>33</v>
      </c>
      <c r="P1934" s="5">
        <v>45114</v>
      </c>
      <c r="Q1934" s="6">
        <v>30.856524564539288</v>
      </c>
      <c r="R1934" s="4">
        <v>4</v>
      </c>
      <c r="S1934" s="4" t="str" cm="1">
        <f t="array" ref="S1934">_xlfn.IFS(R1934=0,"None",R1934&lt;3,"Low",R1934&lt;6,"Medium",R1934&lt;=10,"High")</f>
        <v>Medium</v>
      </c>
      <c r="T1934" s="4" t="str" cm="1">
        <f t="array" ref="T1934">_xlfn.IFS(M1934&lt;=20,"Low",M1934&lt;=50,"Medium",M1934&lt;=90,"High")</f>
        <v>Medium</v>
      </c>
      <c r="U1934" s="7">
        <f>Datos_Limpios[[#This Row],[Number of Complaints or Support]]/Datos_Limpios[[#This Row],[Account Length (in months)]]</f>
        <v>6.5573770491803282E-2</v>
      </c>
      <c r="V1934" s="4" t="str" cm="1">
        <f t="array" ref="V1934">_xlfn.IFS(H1934&lt;30,"Under 30",H1934&lt;66,"Middle Age",H1934&gt;=66,"Senior")</f>
        <v>Under 30</v>
      </c>
      <c r="W1934" s="4" t="s">
        <v>43</v>
      </c>
    </row>
    <row r="1935" spans="1:23" x14ac:dyDescent="0.3">
      <c r="A1935" s="4" t="s">
        <v>2050</v>
      </c>
      <c r="B1935" s="4" t="s">
        <v>24</v>
      </c>
      <c r="C1935" s="4">
        <v>60</v>
      </c>
      <c r="D1935" s="4">
        <v>0</v>
      </c>
      <c r="E1935" s="4" t="s">
        <v>31</v>
      </c>
      <c r="F1935" s="4" t="s">
        <v>138</v>
      </c>
      <c r="G1935" s="4" t="s">
        <v>26</v>
      </c>
      <c r="H1935" s="4">
        <v>53</v>
      </c>
      <c r="I1935" s="4" t="s">
        <v>24</v>
      </c>
      <c r="J1935" s="4">
        <v>0</v>
      </c>
      <c r="K1935" s="4" t="s">
        <v>46</v>
      </c>
      <c r="L1935" s="4" t="s">
        <v>35</v>
      </c>
      <c r="M1935" s="4">
        <v>58</v>
      </c>
      <c r="P1935" s="5">
        <v>44490</v>
      </c>
      <c r="Q1935" s="6">
        <v>62.036175577863169</v>
      </c>
      <c r="R1935" s="4">
        <v>4</v>
      </c>
      <c r="S1935" s="4" t="str" cm="1">
        <f t="array" ref="S1935">_xlfn.IFS(R1935=0,"None",R1935&lt;3,"Low",R1935&lt;6,"Medium",R1935&lt;=10,"High")</f>
        <v>Medium</v>
      </c>
      <c r="T1935" s="4" t="str" cm="1">
        <f t="array" ref="T1935">_xlfn.IFS(M1935&lt;=20,"Low",M1935&lt;=50,"Medium",M1935&lt;=90,"High")</f>
        <v>High</v>
      </c>
      <c r="U1935" s="7">
        <f>Datos_Limpios[[#This Row],[Number of Complaints or Support]]/Datos_Limpios[[#This Row],[Account Length (in months)]]</f>
        <v>6.6666666666666666E-2</v>
      </c>
      <c r="V1935" s="4" t="str" cm="1">
        <f t="array" ref="V1935">_xlfn.IFS(H1935&lt;30,"Under 30",H1935&lt;66,"Middle Age",H1935&gt;=66,"Senior")</f>
        <v>Middle Age</v>
      </c>
      <c r="W1935" s="4" t="s">
        <v>47</v>
      </c>
    </row>
    <row r="1936" spans="1:23" x14ac:dyDescent="0.3">
      <c r="A1936" s="4" t="s">
        <v>2051</v>
      </c>
      <c r="B1936" s="4" t="s">
        <v>24</v>
      </c>
      <c r="C1936" s="4">
        <v>54</v>
      </c>
      <c r="D1936" s="4">
        <v>0</v>
      </c>
      <c r="E1936" s="4" t="s">
        <v>31</v>
      </c>
      <c r="F1936" s="4" t="s">
        <v>42</v>
      </c>
      <c r="G1936" s="4" t="s">
        <v>26</v>
      </c>
      <c r="H1936" s="4">
        <v>29</v>
      </c>
      <c r="I1936" s="4" t="s">
        <v>31</v>
      </c>
      <c r="J1936" s="4">
        <v>5</v>
      </c>
      <c r="K1936" s="4" t="s">
        <v>34</v>
      </c>
      <c r="L1936" s="4" t="s">
        <v>28</v>
      </c>
      <c r="M1936" s="4">
        <v>24</v>
      </c>
      <c r="P1936" s="5">
        <v>45269</v>
      </c>
      <c r="Q1936" s="6">
        <v>21.996976861302031</v>
      </c>
      <c r="R1936" s="4">
        <v>8</v>
      </c>
      <c r="S1936" s="4" t="str" cm="1">
        <f t="array" ref="S1936">_xlfn.IFS(R1936=0,"None",R1936&lt;3,"Low",R1936&lt;6,"Medium",R1936&lt;=10,"High")</f>
        <v>High</v>
      </c>
      <c r="T1936" s="4" t="str" cm="1">
        <f t="array" ref="T1936">_xlfn.IFS(M1936&lt;=20,"Low",M1936&lt;=50,"Medium",M1936&lt;=90,"High")</f>
        <v>Medium</v>
      </c>
      <c r="U1936" s="7">
        <f>Datos_Limpios[[#This Row],[Number of Complaints or Support]]/Datos_Limpios[[#This Row],[Account Length (in months)]]</f>
        <v>0.14814814814814814</v>
      </c>
      <c r="V1936" s="4" t="str" cm="1">
        <f t="array" ref="V1936">_xlfn.IFS(H1936&lt;30,"Under 30",H1936&lt;66,"Middle Age",H1936&gt;=66,"Senior")</f>
        <v>Under 30</v>
      </c>
      <c r="W1936" s="4" t="s">
        <v>43</v>
      </c>
    </row>
    <row r="1937" spans="1:23" x14ac:dyDescent="0.3">
      <c r="A1937" s="4" t="s">
        <v>2052</v>
      </c>
      <c r="B1937" s="4" t="s">
        <v>24</v>
      </c>
      <c r="C1937" s="4">
        <v>52</v>
      </c>
      <c r="D1937" s="4">
        <v>0</v>
      </c>
      <c r="E1937" s="4" t="s">
        <v>31</v>
      </c>
      <c r="F1937" s="4" t="s">
        <v>106</v>
      </c>
      <c r="G1937" s="4" t="s">
        <v>33</v>
      </c>
      <c r="H1937" s="4">
        <v>80</v>
      </c>
      <c r="I1937" s="4" t="s">
        <v>24</v>
      </c>
      <c r="J1937" s="4">
        <v>0</v>
      </c>
      <c r="K1937" s="4" t="s">
        <v>46</v>
      </c>
      <c r="L1937" s="4" t="s">
        <v>35</v>
      </c>
      <c r="M1937" s="4">
        <v>45</v>
      </c>
      <c r="P1937" s="5">
        <v>44832</v>
      </c>
      <c r="Q1937" s="6">
        <v>50.495991228249828</v>
      </c>
      <c r="R1937" s="4">
        <v>0</v>
      </c>
      <c r="S1937" s="4" t="str" cm="1">
        <f t="array" ref="S1937">_xlfn.IFS(R1937=0,"None",R1937&lt;3,"Low",R1937&lt;6,"Medium",R1937&lt;=10,"High")</f>
        <v>None</v>
      </c>
      <c r="T1937" s="4" t="str" cm="1">
        <f t="array" ref="T1937">_xlfn.IFS(M1937&lt;=20,"Low",M1937&lt;=50,"Medium",M1937&lt;=90,"High")</f>
        <v>Medium</v>
      </c>
      <c r="U1937" s="7">
        <f>Datos_Limpios[[#This Row],[Number of Complaints or Support]]/Datos_Limpios[[#This Row],[Account Length (in months)]]</f>
        <v>0</v>
      </c>
      <c r="V1937" s="4" t="str" cm="1">
        <f t="array" ref="V1937">_xlfn.IFS(H1937&lt;30,"Under 30",H1937&lt;66,"Middle Age",H1937&gt;=66,"Senior")</f>
        <v>Senior</v>
      </c>
      <c r="W1937" s="4" t="s">
        <v>29</v>
      </c>
    </row>
    <row r="1938" spans="1:23" x14ac:dyDescent="0.3">
      <c r="A1938" s="4" t="s">
        <v>2053</v>
      </c>
      <c r="B1938" s="4" t="s">
        <v>24</v>
      </c>
      <c r="C1938" s="4">
        <v>1</v>
      </c>
      <c r="D1938" s="4">
        <v>1</v>
      </c>
      <c r="E1938" s="4" t="s">
        <v>31</v>
      </c>
      <c r="F1938" s="4" t="s">
        <v>89</v>
      </c>
      <c r="G1938" s="4" t="s">
        <v>33</v>
      </c>
      <c r="H1938" s="4">
        <v>41</v>
      </c>
      <c r="I1938" s="4" t="s">
        <v>24</v>
      </c>
      <c r="J1938" s="4">
        <v>0</v>
      </c>
      <c r="K1938" s="4" t="s">
        <v>27</v>
      </c>
      <c r="L1938" s="4" t="s">
        <v>35</v>
      </c>
      <c r="M1938" s="4">
        <v>19</v>
      </c>
      <c r="P1938" s="5">
        <v>45282</v>
      </c>
      <c r="Q1938" s="6">
        <v>17.804715561387081</v>
      </c>
      <c r="R1938" s="4">
        <v>2</v>
      </c>
      <c r="S1938" s="4" t="str" cm="1">
        <f t="array" ref="S1938">_xlfn.IFS(R1938=0,"None",R1938&lt;3,"Low",R1938&lt;6,"Medium",R1938&lt;=10,"High")</f>
        <v>Low</v>
      </c>
      <c r="T1938" s="4" t="str" cm="1">
        <f t="array" ref="T1938">_xlfn.IFS(M1938&lt;=20,"Low",M1938&lt;=50,"Medium",M1938&lt;=90,"High")</f>
        <v>Low</v>
      </c>
      <c r="U1938" s="7">
        <f>Datos_Limpios[[#This Row],[Number of Complaints or Support]]/Datos_Limpios[[#This Row],[Account Length (in months)]]</f>
        <v>2</v>
      </c>
      <c r="V1938" s="4" t="str" cm="1">
        <f t="array" ref="V1938">_xlfn.IFS(H1938&lt;30,"Under 30",H1938&lt;66,"Middle Age",H1938&gt;=66,"Senior")</f>
        <v>Middle Age</v>
      </c>
      <c r="W1938" s="4" t="s">
        <v>40</v>
      </c>
    </row>
    <row r="1939" spans="1:23" x14ac:dyDescent="0.3">
      <c r="A1939" s="4" t="s">
        <v>2054</v>
      </c>
      <c r="B1939" s="4" t="s">
        <v>24</v>
      </c>
      <c r="C1939" s="4">
        <v>21</v>
      </c>
      <c r="D1939" s="4">
        <v>0</v>
      </c>
      <c r="E1939" s="4" t="s">
        <v>31</v>
      </c>
      <c r="F1939" s="4" t="s">
        <v>52</v>
      </c>
      <c r="G1939" s="4" t="s">
        <v>26</v>
      </c>
      <c r="H1939" s="4">
        <v>50</v>
      </c>
      <c r="I1939" s="4" t="s">
        <v>31</v>
      </c>
      <c r="J1939" s="4">
        <v>4</v>
      </c>
      <c r="K1939" s="4" t="s">
        <v>27</v>
      </c>
      <c r="L1939" s="4" t="s">
        <v>35</v>
      </c>
      <c r="M1939" s="4">
        <v>26</v>
      </c>
      <c r="P1939" s="5">
        <v>44792</v>
      </c>
      <c r="Q1939" s="6">
        <v>21.515632699091</v>
      </c>
      <c r="R1939" s="4">
        <v>2</v>
      </c>
      <c r="S1939" s="4" t="str" cm="1">
        <f t="array" ref="S1939">_xlfn.IFS(R1939=0,"None",R1939&lt;3,"Low",R1939&lt;6,"Medium",R1939&lt;=10,"High")</f>
        <v>Low</v>
      </c>
      <c r="T1939" s="4" t="str" cm="1">
        <f t="array" ref="T1939">_xlfn.IFS(M1939&lt;=20,"Low",M1939&lt;=50,"Medium",M1939&lt;=90,"High")</f>
        <v>Medium</v>
      </c>
      <c r="U1939" s="7">
        <f>Datos_Limpios[[#This Row],[Number of Complaints or Support]]/Datos_Limpios[[#This Row],[Account Length (in months)]]</f>
        <v>9.5238095238095233E-2</v>
      </c>
      <c r="V1939" s="4" t="str" cm="1">
        <f t="array" ref="V1939">_xlfn.IFS(H1939&lt;30,"Under 30",H1939&lt;66,"Middle Age",H1939&gt;=66,"Senior")</f>
        <v>Middle Age</v>
      </c>
      <c r="W1939" s="4" t="s">
        <v>40</v>
      </c>
    </row>
    <row r="1940" spans="1:23" x14ac:dyDescent="0.3">
      <c r="A1940" s="4" t="s">
        <v>2055</v>
      </c>
      <c r="B1940" s="4" t="s">
        <v>31</v>
      </c>
      <c r="C1940" s="4">
        <v>1</v>
      </c>
      <c r="D1940" s="4">
        <v>1</v>
      </c>
      <c r="E1940" s="4" t="s">
        <v>31</v>
      </c>
      <c r="F1940" s="4" t="s">
        <v>56</v>
      </c>
      <c r="G1940" s="4" t="s">
        <v>26</v>
      </c>
      <c r="H1940" s="4">
        <v>42</v>
      </c>
      <c r="I1940" s="4" t="s">
        <v>24</v>
      </c>
      <c r="J1940" s="4">
        <v>0</v>
      </c>
      <c r="K1940" s="4" t="s">
        <v>27</v>
      </c>
      <c r="L1940" s="4" t="s">
        <v>35</v>
      </c>
      <c r="M1940" s="4">
        <v>32</v>
      </c>
      <c r="N1940" s="4" t="s">
        <v>38</v>
      </c>
      <c r="O1940" s="4" t="s">
        <v>125</v>
      </c>
      <c r="P1940" s="5">
        <v>45174</v>
      </c>
      <c r="Q1940" s="6">
        <v>31.84416989330461</v>
      </c>
      <c r="R1940" s="4">
        <v>5</v>
      </c>
      <c r="S1940" s="4" t="str" cm="1">
        <f t="array" ref="S1940">_xlfn.IFS(R1940=0,"None",R1940&lt;3,"Low",R1940&lt;6,"Medium",R1940&lt;=10,"High")</f>
        <v>Medium</v>
      </c>
      <c r="T1940" s="4" t="str" cm="1">
        <f t="array" ref="T1940">_xlfn.IFS(M1940&lt;=20,"Low",M1940&lt;=50,"Medium",M1940&lt;=90,"High")</f>
        <v>Medium</v>
      </c>
      <c r="U1940" s="7">
        <f>Datos_Limpios[[#This Row],[Number of Complaints or Support]]/Datos_Limpios[[#This Row],[Account Length (in months)]]</f>
        <v>5</v>
      </c>
      <c r="V1940" s="4" t="str" cm="1">
        <f t="array" ref="V1940">_xlfn.IFS(H1940&lt;30,"Under 30",H1940&lt;66,"Middle Age",H1940&gt;=66,"Senior")</f>
        <v>Middle Age</v>
      </c>
      <c r="W1940" s="4" t="s">
        <v>29</v>
      </c>
    </row>
    <row r="1941" spans="1:23" x14ac:dyDescent="0.3">
      <c r="A1941" s="4" t="s">
        <v>2056</v>
      </c>
      <c r="B1941" s="4" t="s">
        <v>31</v>
      </c>
      <c r="C1941" s="4">
        <v>4</v>
      </c>
      <c r="D1941" s="4">
        <v>3</v>
      </c>
      <c r="E1941" s="4" t="s">
        <v>31</v>
      </c>
      <c r="F1941" s="4" t="s">
        <v>183</v>
      </c>
      <c r="G1941" s="4" t="s">
        <v>33</v>
      </c>
      <c r="H1941" s="4">
        <v>26</v>
      </c>
      <c r="I1941" s="4" t="s">
        <v>24</v>
      </c>
      <c r="J1941" s="4">
        <v>0</v>
      </c>
      <c r="K1941" s="4" t="s">
        <v>27</v>
      </c>
      <c r="L1941" s="4" t="s">
        <v>35</v>
      </c>
      <c r="M1941" s="4">
        <v>47</v>
      </c>
      <c r="N1941" s="4" t="s">
        <v>38</v>
      </c>
      <c r="O1941" s="4" t="s">
        <v>142</v>
      </c>
      <c r="P1941" s="5">
        <v>44763</v>
      </c>
      <c r="Q1941" s="6">
        <v>51.420326510651442</v>
      </c>
      <c r="R1941" s="4">
        <v>3</v>
      </c>
      <c r="S1941" s="4" t="str" cm="1">
        <f t="array" ref="S1941">_xlfn.IFS(R1941=0,"None",R1941&lt;3,"Low",R1941&lt;6,"Medium",R1941&lt;=10,"High")</f>
        <v>Medium</v>
      </c>
      <c r="T1941" s="4" t="str" cm="1">
        <f t="array" ref="T1941">_xlfn.IFS(M1941&lt;=20,"Low",M1941&lt;=50,"Medium",M1941&lt;=90,"High")</f>
        <v>Medium</v>
      </c>
      <c r="U1941" s="7">
        <f>Datos_Limpios[[#This Row],[Number of Complaints or Support]]/Datos_Limpios[[#This Row],[Account Length (in months)]]</f>
        <v>0.75</v>
      </c>
      <c r="V1941" s="4" t="str" cm="1">
        <f t="array" ref="V1941">_xlfn.IFS(H1941&lt;30,"Under 30",H1941&lt;66,"Middle Age",H1941&gt;=66,"Senior")</f>
        <v>Under 30</v>
      </c>
      <c r="W1941" s="4" t="s">
        <v>43</v>
      </c>
    </row>
    <row r="1942" spans="1:23" x14ac:dyDescent="0.3">
      <c r="A1942" s="4" t="s">
        <v>2057</v>
      </c>
      <c r="B1942" s="4" t="s">
        <v>31</v>
      </c>
      <c r="C1942" s="4">
        <v>12</v>
      </c>
      <c r="D1942" s="4">
        <v>5</v>
      </c>
      <c r="E1942" s="4" t="s">
        <v>31</v>
      </c>
      <c r="F1942" s="4" t="s">
        <v>120</v>
      </c>
      <c r="G1942" s="4" t="s">
        <v>33</v>
      </c>
      <c r="H1942" s="4">
        <v>39</v>
      </c>
      <c r="I1942" s="4" t="s">
        <v>24</v>
      </c>
      <c r="J1942" s="4">
        <v>0</v>
      </c>
      <c r="K1942" s="4" t="s">
        <v>27</v>
      </c>
      <c r="L1942" s="4" t="s">
        <v>28</v>
      </c>
      <c r="M1942" s="4">
        <v>29</v>
      </c>
      <c r="N1942" s="4" t="s">
        <v>38</v>
      </c>
      <c r="O1942" s="4" t="s">
        <v>142</v>
      </c>
      <c r="P1942" s="5">
        <v>44741</v>
      </c>
      <c r="Q1942" s="6">
        <v>29.15840368094668</v>
      </c>
      <c r="R1942" s="4">
        <v>2</v>
      </c>
      <c r="S1942" s="4" t="str" cm="1">
        <f t="array" ref="S1942">_xlfn.IFS(R1942=0,"None",R1942&lt;3,"Low",R1942&lt;6,"Medium",R1942&lt;=10,"High")</f>
        <v>Low</v>
      </c>
      <c r="T1942" s="4" t="str" cm="1">
        <f t="array" ref="T1942">_xlfn.IFS(M1942&lt;=20,"Low",M1942&lt;=50,"Medium",M1942&lt;=90,"High")</f>
        <v>Medium</v>
      </c>
      <c r="U1942" s="7">
        <f>Datos_Limpios[[#This Row],[Number of Complaints or Support]]/Datos_Limpios[[#This Row],[Account Length (in months)]]</f>
        <v>0.16666666666666666</v>
      </c>
      <c r="V1942" s="4" t="str" cm="1">
        <f t="array" ref="V1942">_xlfn.IFS(H1942&lt;30,"Under 30",H1942&lt;66,"Middle Age",H1942&gt;=66,"Senior")</f>
        <v>Middle Age</v>
      </c>
      <c r="W1942" s="4" t="s">
        <v>29</v>
      </c>
    </row>
    <row r="1943" spans="1:23" x14ac:dyDescent="0.3">
      <c r="A1943" s="4" t="s">
        <v>2058</v>
      </c>
      <c r="B1943" s="4" t="s">
        <v>24</v>
      </c>
      <c r="C1943" s="4">
        <v>70</v>
      </c>
      <c r="D1943" s="4">
        <v>0</v>
      </c>
      <c r="E1943" s="4" t="s">
        <v>31</v>
      </c>
      <c r="F1943" s="4" t="s">
        <v>147</v>
      </c>
      <c r="G1943" s="4" t="s">
        <v>26</v>
      </c>
      <c r="H1943" s="4">
        <v>50</v>
      </c>
      <c r="I1943" s="4" t="s">
        <v>31</v>
      </c>
      <c r="J1943" s="4">
        <v>5</v>
      </c>
      <c r="K1943" s="4" t="s">
        <v>34</v>
      </c>
      <c r="L1943" s="4" t="s">
        <v>35</v>
      </c>
      <c r="M1943" s="4">
        <v>22</v>
      </c>
      <c r="P1943" s="5">
        <v>44520</v>
      </c>
      <c r="Q1943" s="6">
        <v>24.33138235143743</v>
      </c>
      <c r="R1943" s="4">
        <v>6</v>
      </c>
      <c r="S1943" s="4" t="str" cm="1">
        <f t="array" ref="S1943">_xlfn.IFS(R1943=0,"None",R1943&lt;3,"Low",R1943&lt;6,"Medium",R1943&lt;=10,"High")</f>
        <v>High</v>
      </c>
      <c r="T1943" s="4" t="str" cm="1">
        <f t="array" ref="T1943">_xlfn.IFS(M1943&lt;=20,"Low",M1943&lt;=50,"Medium",M1943&lt;=90,"High")</f>
        <v>Medium</v>
      </c>
      <c r="U1943" s="7">
        <f>Datos_Limpios[[#This Row],[Number of Complaints or Support]]/Datos_Limpios[[#This Row],[Account Length (in months)]]</f>
        <v>8.5714285714285715E-2</v>
      </c>
      <c r="V1943" s="4" t="str" cm="1">
        <f t="array" ref="V1943">_xlfn.IFS(H1943&lt;30,"Under 30",H1943&lt;66,"Middle Age",H1943&gt;=66,"Senior")</f>
        <v>Middle Age</v>
      </c>
      <c r="W1943" s="4" t="s">
        <v>43</v>
      </c>
    </row>
    <row r="1944" spans="1:23" x14ac:dyDescent="0.3">
      <c r="A1944" s="4" t="s">
        <v>2059</v>
      </c>
      <c r="B1944" s="4" t="s">
        <v>24</v>
      </c>
      <c r="C1944" s="4">
        <v>6</v>
      </c>
      <c r="D1944" s="4">
        <v>0</v>
      </c>
      <c r="E1944" s="4" t="s">
        <v>31</v>
      </c>
      <c r="F1944" s="4" t="s">
        <v>56</v>
      </c>
      <c r="G1944" s="4" t="s">
        <v>33</v>
      </c>
      <c r="H1944" s="4">
        <v>57</v>
      </c>
      <c r="I1944" s="4" t="s">
        <v>24</v>
      </c>
      <c r="J1944" s="4">
        <v>0</v>
      </c>
      <c r="K1944" s="4" t="s">
        <v>27</v>
      </c>
      <c r="L1944" s="4" t="s">
        <v>35</v>
      </c>
      <c r="M1944" s="4">
        <v>24</v>
      </c>
      <c r="P1944" s="5">
        <v>44662</v>
      </c>
      <c r="Q1944" s="6">
        <v>25.407922403675979</v>
      </c>
      <c r="R1944" s="4">
        <v>7</v>
      </c>
      <c r="S1944" s="4" t="str" cm="1">
        <f t="array" ref="S1944">_xlfn.IFS(R1944=0,"None",R1944&lt;3,"Low",R1944&lt;6,"Medium",R1944&lt;=10,"High")</f>
        <v>High</v>
      </c>
      <c r="T1944" s="4" t="str" cm="1">
        <f t="array" ref="T1944">_xlfn.IFS(M1944&lt;=20,"Low",M1944&lt;=50,"Medium",M1944&lt;=90,"High")</f>
        <v>Medium</v>
      </c>
      <c r="U1944" s="7">
        <f>Datos_Limpios[[#This Row],[Number of Complaints or Support]]/Datos_Limpios[[#This Row],[Account Length (in months)]]</f>
        <v>1.1666666666666667</v>
      </c>
      <c r="V1944" s="4" t="str" cm="1">
        <f t="array" ref="V1944">_xlfn.IFS(H1944&lt;30,"Under 30",H1944&lt;66,"Middle Age",H1944&gt;=66,"Senior")</f>
        <v>Middle Age</v>
      </c>
      <c r="W1944" s="4" t="s">
        <v>29</v>
      </c>
    </row>
    <row r="1945" spans="1:23" x14ac:dyDescent="0.3">
      <c r="A1945" s="4" t="s">
        <v>2060</v>
      </c>
      <c r="B1945" s="4" t="s">
        <v>24</v>
      </c>
      <c r="C1945" s="4">
        <v>7</v>
      </c>
      <c r="D1945" s="4">
        <v>0</v>
      </c>
      <c r="E1945" s="4" t="s">
        <v>24</v>
      </c>
      <c r="F1945" s="4" t="s">
        <v>56</v>
      </c>
      <c r="G1945" s="4" t="s">
        <v>33</v>
      </c>
      <c r="H1945" s="4">
        <v>46</v>
      </c>
      <c r="I1945" s="4" t="s">
        <v>24</v>
      </c>
      <c r="J1945" s="4">
        <v>0</v>
      </c>
      <c r="K1945" s="4" t="s">
        <v>27</v>
      </c>
      <c r="L1945" s="4" t="s">
        <v>28</v>
      </c>
      <c r="M1945" s="4">
        <v>17</v>
      </c>
      <c r="P1945" s="5">
        <v>43857</v>
      </c>
      <c r="Q1945" s="6">
        <v>18.883346397067822</v>
      </c>
      <c r="R1945" s="4">
        <v>1</v>
      </c>
      <c r="S1945" s="4" t="str" cm="1">
        <f t="array" ref="S1945">_xlfn.IFS(R1945=0,"None",R1945&lt;3,"Low",R1945&lt;6,"Medium",R1945&lt;=10,"High")</f>
        <v>Low</v>
      </c>
      <c r="T1945" s="4" t="str" cm="1">
        <f t="array" ref="T1945">_xlfn.IFS(M1945&lt;=20,"Low",M1945&lt;=50,"Medium",M1945&lt;=90,"High")</f>
        <v>Low</v>
      </c>
      <c r="U1945" s="7">
        <f>Datos_Limpios[[#This Row],[Number of Complaints or Support]]/Datos_Limpios[[#This Row],[Account Length (in months)]]</f>
        <v>0.14285714285714285</v>
      </c>
      <c r="V1945" s="4" t="str" cm="1">
        <f t="array" ref="V1945">_xlfn.IFS(H1945&lt;30,"Under 30",H1945&lt;66,"Middle Age",H1945&gt;=66,"Senior")</f>
        <v>Middle Age</v>
      </c>
      <c r="W1945" s="4" t="s">
        <v>29</v>
      </c>
    </row>
    <row r="1946" spans="1:23" x14ac:dyDescent="0.3">
      <c r="A1946" s="4" t="s">
        <v>2061</v>
      </c>
      <c r="B1946" s="4" t="s">
        <v>24</v>
      </c>
      <c r="C1946" s="4">
        <v>13</v>
      </c>
      <c r="D1946" s="4">
        <v>0</v>
      </c>
      <c r="E1946" s="4" t="s">
        <v>24</v>
      </c>
      <c r="F1946" s="4" t="s">
        <v>104</v>
      </c>
      <c r="G1946" s="4" t="s">
        <v>26</v>
      </c>
      <c r="H1946" s="4">
        <v>43</v>
      </c>
      <c r="I1946" s="4" t="s">
        <v>31</v>
      </c>
      <c r="J1946" s="4">
        <v>5</v>
      </c>
      <c r="K1946" s="4" t="s">
        <v>27</v>
      </c>
      <c r="L1946" s="4" t="s">
        <v>28</v>
      </c>
      <c r="M1946" s="4">
        <v>24</v>
      </c>
      <c r="P1946" s="5">
        <v>44464</v>
      </c>
      <c r="Q1946" s="6">
        <v>28.059061399028579</v>
      </c>
      <c r="R1946" s="4">
        <v>7</v>
      </c>
      <c r="S1946" s="4" t="str" cm="1">
        <f t="array" ref="S1946">_xlfn.IFS(R1946=0,"None",R1946&lt;3,"Low",R1946&lt;6,"Medium",R1946&lt;=10,"High")</f>
        <v>High</v>
      </c>
      <c r="T1946" s="4" t="str" cm="1">
        <f t="array" ref="T1946">_xlfn.IFS(M1946&lt;=20,"Low",M1946&lt;=50,"Medium",M1946&lt;=90,"High")</f>
        <v>Medium</v>
      </c>
      <c r="U1946" s="7">
        <f>Datos_Limpios[[#This Row],[Number of Complaints or Support]]/Datos_Limpios[[#This Row],[Account Length (in months)]]</f>
        <v>0.53846153846153844</v>
      </c>
      <c r="V1946" s="4" t="str" cm="1">
        <f t="array" ref="V1946">_xlfn.IFS(H1946&lt;30,"Under 30",H1946&lt;66,"Middle Age",H1946&gt;=66,"Senior")</f>
        <v>Middle Age</v>
      </c>
      <c r="W1946" s="4" t="s">
        <v>43</v>
      </c>
    </row>
    <row r="1947" spans="1:23" x14ac:dyDescent="0.3">
      <c r="A1947" s="4" t="s">
        <v>2062</v>
      </c>
      <c r="B1947" s="4" t="s">
        <v>31</v>
      </c>
      <c r="C1947" s="4">
        <v>71</v>
      </c>
      <c r="D1947" s="4">
        <v>5</v>
      </c>
      <c r="E1947" s="4" t="s">
        <v>24</v>
      </c>
      <c r="F1947" s="4" t="s">
        <v>209</v>
      </c>
      <c r="G1947" s="4" t="s">
        <v>33</v>
      </c>
      <c r="H1947" s="4">
        <v>47</v>
      </c>
      <c r="I1947" s="4" t="s">
        <v>24</v>
      </c>
      <c r="J1947" s="4">
        <v>0</v>
      </c>
      <c r="K1947" s="4" t="s">
        <v>46</v>
      </c>
      <c r="L1947" s="4" t="s">
        <v>35</v>
      </c>
      <c r="M1947" s="4">
        <v>20</v>
      </c>
      <c r="N1947" s="4" t="s">
        <v>66</v>
      </c>
      <c r="O1947" s="4" t="s">
        <v>122</v>
      </c>
      <c r="P1947" s="5">
        <v>44067</v>
      </c>
      <c r="Q1947" s="6">
        <v>17.808863465352889</v>
      </c>
      <c r="R1947" s="4">
        <v>3</v>
      </c>
      <c r="S1947" s="4" t="str" cm="1">
        <f t="array" ref="S1947">_xlfn.IFS(R1947=0,"None",R1947&lt;3,"Low",R1947&lt;6,"Medium",R1947&lt;=10,"High")</f>
        <v>Medium</v>
      </c>
      <c r="T1947" s="4" t="str" cm="1">
        <f t="array" ref="T1947">_xlfn.IFS(M1947&lt;=20,"Low",M1947&lt;=50,"Medium",M1947&lt;=90,"High")</f>
        <v>Low</v>
      </c>
      <c r="U1947" s="7">
        <f>Datos_Limpios[[#This Row],[Number of Complaints or Support]]/Datos_Limpios[[#This Row],[Account Length (in months)]]</f>
        <v>4.2253521126760563E-2</v>
      </c>
      <c r="V1947" s="4" t="str" cm="1">
        <f t="array" ref="V1947">_xlfn.IFS(H1947&lt;30,"Under 30",H1947&lt;66,"Middle Age",H1947&gt;=66,"Senior")</f>
        <v>Middle Age</v>
      </c>
      <c r="W1947" s="4" t="s">
        <v>40</v>
      </c>
    </row>
    <row r="1948" spans="1:23" x14ac:dyDescent="0.3">
      <c r="A1948" s="4" t="s">
        <v>2063</v>
      </c>
      <c r="B1948" s="4" t="s">
        <v>24</v>
      </c>
      <c r="C1948" s="4">
        <v>26</v>
      </c>
      <c r="D1948" s="4">
        <v>2</v>
      </c>
      <c r="E1948" s="4" t="s">
        <v>24</v>
      </c>
      <c r="F1948" s="4" t="s">
        <v>367</v>
      </c>
      <c r="G1948" s="4" t="s">
        <v>26</v>
      </c>
      <c r="H1948" s="4">
        <v>23</v>
      </c>
      <c r="I1948" s="4" t="s">
        <v>24</v>
      </c>
      <c r="J1948" s="4">
        <v>0</v>
      </c>
      <c r="K1948" s="4" t="s">
        <v>46</v>
      </c>
      <c r="L1948" s="4" t="s">
        <v>28</v>
      </c>
      <c r="M1948" s="4">
        <v>45</v>
      </c>
      <c r="P1948" s="5">
        <v>44847</v>
      </c>
      <c r="Q1948" s="6">
        <v>40.053603080823741</v>
      </c>
      <c r="R1948" s="4">
        <v>9</v>
      </c>
      <c r="S1948" s="4" t="str" cm="1">
        <f t="array" ref="S1948">_xlfn.IFS(R1948=0,"None",R1948&lt;3,"Low",R1948&lt;6,"Medium",R1948&lt;=10,"High")</f>
        <v>High</v>
      </c>
      <c r="T1948" s="4" t="str" cm="1">
        <f t="array" ref="T1948">_xlfn.IFS(M1948&lt;=20,"Low",M1948&lt;=50,"Medium",M1948&lt;=90,"High")</f>
        <v>Medium</v>
      </c>
      <c r="U1948" s="7">
        <f>Datos_Limpios[[#This Row],[Number of Complaints or Support]]/Datos_Limpios[[#This Row],[Account Length (in months)]]</f>
        <v>0.34615384615384615</v>
      </c>
      <c r="V1948" s="4" t="str" cm="1">
        <f t="array" ref="V1948">_xlfn.IFS(H1948&lt;30,"Under 30",H1948&lt;66,"Middle Age",H1948&gt;=66,"Senior")</f>
        <v>Under 30</v>
      </c>
      <c r="W1948" s="4" t="s">
        <v>29</v>
      </c>
    </row>
    <row r="1949" spans="1:23" x14ac:dyDescent="0.3">
      <c r="A1949" s="4" t="s">
        <v>2064</v>
      </c>
      <c r="B1949" s="4" t="s">
        <v>24</v>
      </c>
      <c r="C1949" s="4">
        <v>2</v>
      </c>
      <c r="D1949" s="4">
        <v>0</v>
      </c>
      <c r="E1949" s="4" t="s">
        <v>31</v>
      </c>
      <c r="F1949" s="4" t="s">
        <v>165</v>
      </c>
      <c r="G1949" s="4" t="s">
        <v>33</v>
      </c>
      <c r="H1949" s="4">
        <v>33</v>
      </c>
      <c r="I1949" s="4" t="s">
        <v>24</v>
      </c>
      <c r="J1949" s="4">
        <v>0</v>
      </c>
      <c r="K1949" s="4" t="s">
        <v>27</v>
      </c>
      <c r="L1949" s="4" t="s">
        <v>35</v>
      </c>
      <c r="M1949" s="4">
        <v>27</v>
      </c>
      <c r="P1949" s="5">
        <v>44081</v>
      </c>
      <c r="Q1949" s="6">
        <v>22.025743192908841</v>
      </c>
      <c r="R1949" s="4">
        <v>1</v>
      </c>
      <c r="S1949" s="4" t="str" cm="1">
        <f t="array" ref="S1949">_xlfn.IFS(R1949=0,"None",R1949&lt;3,"Low",R1949&lt;6,"Medium",R1949&lt;=10,"High")</f>
        <v>Low</v>
      </c>
      <c r="T1949" s="4" t="str" cm="1">
        <f t="array" ref="T1949">_xlfn.IFS(M1949&lt;=20,"Low",M1949&lt;=50,"Medium",M1949&lt;=90,"High")</f>
        <v>Medium</v>
      </c>
      <c r="U1949" s="7">
        <f>Datos_Limpios[[#This Row],[Number of Complaints or Support]]/Datos_Limpios[[#This Row],[Account Length (in months)]]</f>
        <v>0.5</v>
      </c>
      <c r="V1949" s="4" t="str" cm="1">
        <f t="array" ref="V1949">_xlfn.IFS(H1949&lt;30,"Under 30",H1949&lt;66,"Middle Age",H1949&gt;=66,"Senior")</f>
        <v>Middle Age</v>
      </c>
      <c r="W1949" s="4" t="s">
        <v>40</v>
      </c>
    </row>
    <row r="1950" spans="1:23" x14ac:dyDescent="0.3">
      <c r="A1950" s="4" t="s">
        <v>2065</v>
      </c>
      <c r="B1950" s="4" t="s">
        <v>24</v>
      </c>
      <c r="C1950" s="4">
        <v>19</v>
      </c>
      <c r="D1950" s="4">
        <v>0</v>
      </c>
      <c r="E1950" s="4" t="s">
        <v>31</v>
      </c>
      <c r="F1950" s="4" t="s">
        <v>95</v>
      </c>
      <c r="G1950" s="4" t="s">
        <v>26</v>
      </c>
      <c r="H1950" s="4">
        <v>75</v>
      </c>
      <c r="I1950" s="4" t="s">
        <v>24</v>
      </c>
      <c r="J1950" s="4">
        <v>0</v>
      </c>
      <c r="K1950" s="4" t="s">
        <v>46</v>
      </c>
      <c r="L1950" s="4" t="s">
        <v>35</v>
      </c>
      <c r="M1950" s="4">
        <v>42</v>
      </c>
      <c r="P1950" s="5">
        <v>44060</v>
      </c>
      <c r="Q1950" s="6">
        <v>50.066692331355853</v>
      </c>
      <c r="R1950" s="4">
        <v>5</v>
      </c>
      <c r="S1950" s="4" t="str" cm="1">
        <f t="array" ref="S1950">_xlfn.IFS(R1950=0,"None",R1950&lt;3,"Low",R1950&lt;6,"Medium",R1950&lt;=10,"High")</f>
        <v>Medium</v>
      </c>
      <c r="T1950" s="4" t="str" cm="1">
        <f t="array" ref="T1950">_xlfn.IFS(M1950&lt;=20,"Low",M1950&lt;=50,"Medium",M1950&lt;=90,"High")</f>
        <v>Medium</v>
      </c>
      <c r="U1950" s="7">
        <f>Datos_Limpios[[#This Row],[Number of Complaints or Support]]/Datos_Limpios[[#This Row],[Account Length (in months)]]</f>
        <v>0.26315789473684209</v>
      </c>
      <c r="V1950" s="4" t="str" cm="1">
        <f t="array" ref="V1950">_xlfn.IFS(H1950&lt;30,"Under 30",H1950&lt;66,"Middle Age",H1950&gt;=66,"Senior")</f>
        <v>Senior</v>
      </c>
      <c r="W1950" s="4" t="s">
        <v>47</v>
      </c>
    </row>
    <row r="1951" spans="1:23" x14ac:dyDescent="0.3">
      <c r="A1951" s="4" t="s">
        <v>2066</v>
      </c>
      <c r="B1951" s="4" t="s">
        <v>24</v>
      </c>
      <c r="C1951" s="4">
        <v>64</v>
      </c>
      <c r="D1951" s="4">
        <v>0</v>
      </c>
      <c r="E1951" s="4" t="s">
        <v>31</v>
      </c>
      <c r="F1951" s="4" t="s">
        <v>79</v>
      </c>
      <c r="G1951" s="4" t="s">
        <v>26</v>
      </c>
      <c r="H1951" s="4">
        <v>49</v>
      </c>
      <c r="I1951" s="4" t="s">
        <v>24</v>
      </c>
      <c r="J1951" s="4">
        <v>0</v>
      </c>
      <c r="K1951" s="4" t="s">
        <v>46</v>
      </c>
      <c r="L1951" s="4" t="s">
        <v>28</v>
      </c>
      <c r="M1951" s="4">
        <v>35</v>
      </c>
      <c r="P1951" s="5">
        <v>43992</v>
      </c>
      <c r="Q1951" s="6">
        <v>37.415316161812001</v>
      </c>
      <c r="R1951" s="4">
        <v>2</v>
      </c>
      <c r="S1951" s="4" t="str" cm="1">
        <f t="array" ref="S1951">_xlfn.IFS(R1951=0,"None",R1951&lt;3,"Low",R1951&lt;6,"Medium",R1951&lt;=10,"High")</f>
        <v>Low</v>
      </c>
      <c r="T1951" s="4" t="str" cm="1">
        <f t="array" ref="T1951">_xlfn.IFS(M1951&lt;=20,"Low",M1951&lt;=50,"Medium",M1951&lt;=90,"High")</f>
        <v>Medium</v>
      </c>
      <c r="U1951" s="7">
        <f>Datos_Limpios[[#This Row],[Number of Complaints or Support]]/Datos_Limpios[[#This Row],[Account Length (in months)]]</f>
        <v>3.125E-2</v>
      </c>
      <c r="V1951" s="4" t="str" cm="1">
        <f t="array" ref="V1951">_xlfn.IFS(H1951&lt;30,"Under 30",H1951&lt;66,"Middle Age",H1951&gt;=66,"Senior")</f>
        <v>Middle Age</v>
      </c>
      <c r="W1951" s="4" t="s">
        <v>43</v>
      </c>
    </row>
    <row r="1952" spans="1:23" x14ac:dyDescent="0.3">
      <c r="A1952" s="4" t="s">
        <v>2067</v>
      </c>
      <c r="B1952" s="4" t="s">
        <v>24</v>
      </c>
      <c r="C1952" s="4">
        <v>69</v>
      </c>
      <c r="D1952" s="4">
        <v>0</v>
      </c>
      <c r="E1952" s="4" t="s">
        <v>24</v>
      </c>
      <c r="F1952" s="4" t="s">
        <v>129</v>
      </c>
      <c r="G1952" s="4" t="s">
        <v>33</v>
      </c>
      <c r="H1952" s="4">
        <v>85</v>
      </c>
      <c r="I1952" s="4" t="s">
        <v>31</v>
      </c>
      <c r="J1952" s="4">
        <v>6</v>
      </c>
      <c r="K1952" s="4" t="s">
        <v>34</v>
      </c>
      <c r="L1952" s="4" t="s">
        <v>28</v>
      </c>
      <c r="M1952" s="4">
        <v>52</v>
      </c>
      <c r="P1952" s="5">
        <v>44221</v>
      </c>
      <c r="Q1952" s="6">
        <v>62.18771613450167</v>
      </c>
      <c r="R1952" s="4">
        <v>9</v>
      </c>
      <c r="S1952" s="4" t="str" cm="1">
        <f t="array" ref="S1952">_xlfn.IFS(R1952=0,"None",R1952&lt;3,"Low",R1952&lt;6,"Medium",R1952&lt;=10,"High")</f>
        <v>High</v>
      </c>
      <c r="T1952" s="4" t="str" cm="1">
        <f t="array" ref="T1952">_xlfn.IFS(M1952&lt;=20,"Low",M1952&lt;=50,"Medium",M1952&lt;=90,"High")</f>
        <v>High</v>
      </c>
      <c r="U1952" s="7">
        <f>Datos_Limpios[[#This Row],[Number of Complaints or Support]]/Datos_Limpios[[#This Row],[Account Length (in months)]]</f>
        <v>0.13043478260869565</v>
      </c>
      <c r="V1952" s="4" t="str" cm="1">
        <f t="array" ref="V1952">_xlfn.IFS(H1952&lt;30,"Under 30",H1952&lt;66,"Middle Age",H1952&gt;=66,"Senior")</f>
        <v>Senior</v>
      </c>
      <c r="W1952" s="4" t="s">
        <v>29</v>
      </c>
    </row>
    <row r="1953" spans="1:23" x14ac:dyDescent="0.3">
      <c r="A1953" s="4" t="s">
        <v>2068</v>
      </c>
      <c r="B1953" s="4" t="s">
        <v>31</v>
      </c>
      <c r="C1953" s="4">
        <v>5</v>
      </c>
      <c r="D1953" s="4">
        <v>1</v>
      </c>
      <c r="E1953" s="4" t="s">
        <v>31</v>
      </c>
      <c r="F1953" s="4" t="s">
        <v>120</v>
      </c>
      <c r="G1953" s="4" t="s">
        <v>33</v>
      </c>
      <c r="H1953" s="4">
        <v>50</v>
      </c>
      <c r="I1953" s="4" t="s">
        <v>24</v>
      </c>
      <c r="J1953" s="4">
        <v>0</v>
      </c>
      <c r="K1953" s="4" t="s">
        <v>27</v>
      </c>
      <c r="L1953" s="4" t="s">
        <v>35</v>
      </c>
      <c r="M1953" s="4">
        <v>46</v>
      </c>
      <c r="N1953" s="4" t="s">
        <v>92</v>
      </c>
      <c r="O1953" s="4" t="s">
        <v>93</v>
      </c>
      <c r="P1953" s="5">
        <v>44248</v>
      </c>
      <c r="Q1953" s="6">
        <v>41.750506799347171</v>
      </c>
      <c r="R1953" s="4">
        <v>5</v>
      </c>
      <c r="S1953" s="4" t="str" cm="1">
        <f t="array" ref="S1953">_xlfn.IFS(R1953=0,"None",R1953&lt;3,"Low",R1953&lt;6,"Medium",R1953&lt;=10,"High")</f>
        <v>Medium</v>
      </c>
      <c r="T1953" s="4" t="str" cm="1">
        <f t="array" ref="T1953">_xlfn.IFS(M1953&lt;=20,"Low",M1953&lt;=50,"Medium",M1953&lt;=90,"High")</f>
        <v>Medium</v>
      </c>
      <c r="U1953" s="7">
        <f>Datos_Limpios[[#This Row],[Number of Complaints or Support]]/Datos_Limpios[[#This Row],[Account Length (in months)]]</f>
        <v>1</v>
      </c>
      <c r="V1953" s="4" t="str" cm="1">
        <f t="array" ref="V1953">_xlfn.IFS(H1953&lt;30,"Under 30",H1953&lt;66,"Middle Age",H1953&gt;=66,"Senior")</f>
        <v>Middle Age</v>
      </c>
      <c r="W1953" s="4" t="s">
        <v>29</v>
      </c>
    </row>
    <row r="1954" spans="1:23" x14ac:dyDescent="0.3">
      <c r="A1954" s="4" t="s">
        <v>2069</v>
      </c>
      <c r="B1954" s="4" t="s">
        <v>31</v>
      </c>
      <c r="C1954" s="4">
        <v>38</v>
      </c>
      <c r="D1954" s="4">
        <v>1</v>
      </c>
      <c r="E1954" s="4" t="s">
        <v>31</v>
      </c>
      <c r="F1954" s="4" t="s">
        <v>196</v>
      </c>
      <c r="G1954" s="4" t="s">
        <v>26</v>
      </c>
      <c r="H1954" s="4">
        <v>53</v>
      </c>
      <c r="I1954" s="4" t="s">
        <v>24</v>
      </c>
      <c r="J1954" s="4">
        <v>0</v>
      </c>
      <c r="K1954" s="4" t="s">
        <v>34</v>
      </c>
      <c r="L1954" s="4" t="s">
        <v>28</v>
      </c>
      <c r="M1954" s="4">
        <v>35</v>
      </c>
      <c r="N1954" s="4" t="s">
        <v>107</v>
      </c>
      <c r="O1954" s="4" t="s">
        <v>108</v>
      </c>
      <c r="P1954" s="5">
        <v>45067</v>
      </c>
      <c r="Q1954" s="6">
        <v>33.404759236590827</v>
      </c>
      <c r="R1954" s="4">
        <v>1</v>
      </c>
      <c r="S1954" s="4" t="str" cm="1">
        <f t="array" ref="S1954">_xlfn.IFS(R1954=0,"None",R1954&lt;3,"Low",R1954&lt;6,"Medium",R1954&lt;=10,"High")</f>
        <v>Low</v>
      </c>
      <c r="T1954" s="4" t="str" cm="1">
        <f t="array" ref="T1954">_xlfn.IFS(M1954&lt;=20,"Low",M1954&lt;=50,"Medium",M1954&lt;=90,"High")</f>
        <v>Medium</v>
      </c>
      <c r="U1954" s="7">
        <f>Datos_Limpios[[#This Row],[Number of Complaints or Support]]/Datos_Limpios[[#This Row],[Account Length (in months)]]</f>
        <v>2.6315789473684209E-2</v>
      </c>
      <c r="V1954" s="4" t="str" cm="1">
        <f t="array" ref="V1954">_xlfn.IFS(H1954&lt;30,"Under 30",H1954&lt;66,"Middle Age",H1954&gt;=66,"Senior")</f>
        <v>Middle Age</v>
      </c>
      <c r="W1954" s="4" t="s">
        <v>47</v>
      </c>
    </row>
    <row r="1955" spans="1:23" x14ac:dyDescent="0.3">
      <c r="A1955" s="4" t="s">
        <v>2070</v>
      </c>
      <c r="B1955" s="4" t="s">
        <v>24</v>
      </c>
      <c r="C1955" s="4">
        <v>65</v>
      </c>
      <c r="D1955" s="4">
        <v>0</v>
      </c>
      <c r="E1955" s="4" t="s">
        <v>31</v>
      </c>
      <c r="F1955" s="4" t="s">
        <v>140</v>
      </c>
      <c r="G1955" s="4" t="s">
        <v>33</v>
      </c>
      <c r="H1955" s="4">
        <v>38</v>
      </c>
      <c r="I1955" s="4" t="s">
        <v>31</v>
      </c>
      <c r="J1955" s="4">
        <v>3</v>
      </c>
      <c r="K1955" s="4" t="s">
        <v>46</v>
      </c>
      <c r="L1955" s="4" t="s">
        <v>28</v>
      </c>
      <c r="M1955" s="4">
        <v>23</v>
      </c>
      <c r="P1955" s="5">
        <v>44149</v>
      </c>
      <c r="Q1955" s="6">
        <v>26.585794927287001</v>
      </c>
      <c r="R1955" s="4">
        <v>0</v>
      </c>
      <c r="S1955" s="4" t="str" cm="1">
        <f t="array" ref="S1955">_xlfn.IFS(R1955=0,"None",R1955&lt;3,"Low",R1955&lt;6,"Medium",R1955&lt;=10,"High")</f>
        <v>None</v>
      </c>
      <c r="T1955" s="4" t="str" cm="1">
        <f t="array" ref="T1955">_xlfn.IFS(M1955&lt;=20,"Low",M1955&lt;=50,"Medium",M1955&lt;=90,"High")</f>
        <v>Medium</v>
      </c>
      <c r="U1955" s="7">
        <f>Datos_Limpios[[#This Row],[Number of Complaints or Support]]/Datos_Limpios[[#This Row],[Account Length (in months)]]</f>
        <v>0</v>
      </c>
      <c r="V1955" s="4" t="str" cm="1">
        <f t="array" ref="V1955">_xlfn.IFS(H1955&lt;30,"Under 30",H1955&lt;66,"Middle Age",H1955&gt;=66,"Senior")</f>
        <v>Middle Age</v>
      </c>
      <c r="W1955" s="4" t="s">
        <v>40</v>
      </c>
    </row>
    <row r="1956" spans="1:23" x14ac:dyDescent="0.3">
      <c r="A1956" s="4" t="s">
        <v>2071</v>
      </c>
      <c r="B1956" s="4" t="s">
        <v>24</v>
      </c>
      <c r="C1956" s="4">
        <v>22</v>
      </c>
      <c r="D1956" s="4">
        <v>0</v>
      </c>
      <c r="E1956" s="4" t="s">
        <v>31</v>
      </c>
      <c r="F1956" s="4" t="s">
        <v>74</v>
      </c>
      <c r="G1956" s="4" t="s">
        <v>26</v>
      </c>
      <c r="H1956" s="4">
        <v>29</v>
      </c>
      <c r="I1956" s="4" t="s">
        <v>24</v>
      </c>
      <c r="J1956" s="4">
        <v>0</v>
      </c>
      <c r="K1956" s="4" t="s">
        <v>34</v>
      </c>
      <c r="L1956" s="4" t="s">
        <v>28</v>
      </c>
      <c r="M1956" s="4">
        <v>21</v>
      </c>
      <c r="P1956" s="5">
        <v>44375</v>
      </c>
      <c r="Q1956" s="6">
        <v>24.095912291033581</v>
      </c>
      <c r="R1956" s="4">
        <v>2</v>
      </c>
      <c r="S1956" s="4" t="str" cm="1">
        <f t="array" ref="S1956">_xlfn.IFS(R1956=0,"None",R1956&lt;3,"Low",R1956&lt;6,"Medium",R1956&lt;=10,"High")</f>
        <v>Low</v>
      </c>
      <c r="T1956" s="4" t="str" cm="1">
        <f t="array" ref="T1956">_xlfn.IFS(M1956&lt;=20,"Low",M1956&lt;=50,"Medium",M1956&lt;=90,"High")</f>
        <v>Medium</v>
      </c>
      <c r="U1956" s="7">
        <f>Datos_Limpios[[#This Row],[Number of Complaints or Support]]/Datos_Limpios[[#This Row],[Account Length (in months)]]</f>
        <v>9.0909090909090912E-2</v>
      </c>
      <c r="V1956" s="4" t="str" cm="1">
        <f t="array" ref="V1956">_xlfn.IFS(H1956&lt;30,"Under 30",H1956&lt;66,"Middle Age",H1956&gt;=66,"Senior")</f>
        <v>Under 30</v>
      </c>
      <c r="W1956" s="4" t="s">
        <v>43</v>
      </c>
    </row>
    <row r="1957" spans="1:23" x14ac:dyDescent="0.3">
      <c r="A1957" s="4" t="s">
        <v>2072</v>
      </c>
      <c r="B1957" s="4" t="s">
        <v>31</v>
      </c>
      <c r="C1957" s="4">
        <v>1</v>
      </c>
      <c r="D1957" s="4">
        <v>0</v>
      </c>
      <c r="E1957" s="4" t="s">
        <v>31</v>
      </c>
      <c r="F1957" s="4" t="s">
        <v>129</v>
      </c>
      <c r="G1957" s="4" t="s">
        <v>33</v>
      </c>
      <c r="H1957" s="4">
        <v>65</v>
      </c>
      <c r="I1957" s="4" t="s">
        <v>24</v>
      </c>
      <c r="J1957" s="4">
        <v>0</v>
      </c>
      <c r="K1957" s="4" t="s">
        <v>27</v>
      </c>
      <c r="L1957" s="4" t="s">
        <v>35</v>
      </c>
      <c r="M1957" s="4">
        <v>33</v>
      </c>
      <c r="N1957" s="4" t="s">
        <v>38</v>
      </c>
      <c r="O1957" s="4" t="s">
        <v>125</v>
      </c>
      <c r="P1957" s="5">
        <v>44386</v>
      </c>
      <c r="Q1957" s="6">
        <v>28.305768297105399</v>
      </c>
      <c r="R1957" s="4">
        <v>5</v>
      </c>
      <c r="S1957" s="4" t="str" cm="1">
        <f t="array" ref="S1957">_xlfn.IFS(R1957=0,"None",R1957&lt;3,"Low",R1957&lt;6,"Medium",R1957&lt;=10,"High")</f>
        <v>Medium</v>
      </c>
      <c r="T1957" s="4" t="str" cm="1">
        <f t="array" ref="T1957">_xlfn.IFS(M1957&lt;=20,"Low",M1957&lt;=50,"Medium",M1957&lt;=90,"High")</f>
        <v>Medium</v>
      </c>
      <c r="U1957" s="7">
        <f>Datos_Limpios[[#This Row],[Number of Complaints or Support]]/Datos_Limpios[[#This Row],[Account Length (in months)]]</f>
        <v>5</v>
      </c>
      <c r="V1957" s="4" t="str" cm="1">
        <f t="array" ref="V1957">_xlfn.IFS(H1957&lt;30,"Under 30",H1957&lt;66,"Middle Age",H1957&gt;=66,"Senior")</f>
        <v>Middle Age</v>
      </c>
      <c r="W1957" s="4" t="s">
        <v>29</v>
      </c>
    </row>
    <row r="1958" spans="1:23" x14ac:dyDescent="0.3">
      <c r="A1958" s="4" t="s">
        <v>2073</v>
      </c>
      <c r="B1958" s="4" t="s">
        <v>31</v>
      </c>
      <c r="C1958" s="4">
        <v>14</v>
      </c>
      <c r="D1958" s="4">
        <v>0</v>
      </c>
      <c r="E1958" s="4" t="s">
        <v>31</v>
      </c>
      <c r="F1958" s="4" t="s">
        <v>145</v>
      </c>
      <c r="G1958" s="4" t="s">
        <v>26</v>
      </c>
      <c r="H1958" s="4">
        <v>56</v>
      </c>
      <c r="I1958" s="4" t="s">
        <v>24</v>
      </c>
      <c r="J1958" s="4">
        <v>0</v>
      </c>
      <c r="K1958" s="4" t="s">
        <v>27</v>
      </c>
      <c r="L1958" s="4" t="s">
        <v>35</v>
      </c>
      <c r="M1958" s="4">
        <v>32</v>
      </c>
      <c r="N1958" s="4" t="s">
        <v>38</v>
      </c>
      <c r="O1958" s="4" t="s">
        <v>142</v>
      </c>
      <c r="P1958" s="5">
        <v>43846</v>
      </c>
      <c r="Q1958" s="6">
        <v>26.169757874873831</v>
      </c>
      <c r="R1958" s="4">
        <v>8</v>
      </c>
      <c r="S1958" s="4" t="str" cm="1">
        <f t="array" ref="S1958">_xlfn.IFS(R1958=0,"None",R1958&lt;3,"Low",R1958&lt;6,"Medium",R1958&lt;=10,"High")</f>
        <v>High</v>
      </c>
      <c r="T1958" s="4" t="str" cm="1">
        <f t="array" ref="T1958">_xlfn.IFS(M1958&lt;=20,"Low",M1958&lt;=50,"Medium",M1958&lt;=90,"High")</f>
        <v>Medium</v>
      </c>
      <c r="U1958" s="7">
        <f>Datos_Limpios[[#This Row],[Number of Complaints or Support]]/Datos_Limpios[[#This Row],[Account Length (in months)]]</f>
        <v>0.5714285714285714</v>
      </c>
      <c r="V1958" s="4" t="str" cm="1">
        <f t="array" ref="V1958">_xlfn.IFS(H1958&lt;30,"Under 30",H1958&lt;66,"Middle Age",H1958&gt;=66,"Senior")</f>
        <v>Middle Age</v>
      </c>
      <c r="W1958" s="4" t="s">
        <v>47</v>
      </c>
    </row>
    <row r="1959" spans="1:23" x14ac:dyDescent="0.3">
      <c r="A1959" s="4" t="s">
        <v>2074</v>
      </c>
      <c r="B1959" s="4" t="s">
        <v>24</v>
      </c>
      <c r="C1959" s="4">
        <v>7</v>
      </c>
      <c r="D1959" s="4">
        <v>1</v>
      </c>
      <c r="E1959" s="4" t="s">
        <v>24</v>
      </c>
      <c r="F1959" s="4" t="s">
        <v>54</v>
      </c>
      <c r="G1959" s="4" t="s">
        <v>33</v>
      </c>
      <c r="H1959" s="4">
        <v>51</v>
      </c>
      <c r="I1959" s="4" t="s">
        <v>24</v>
      </c>
      <c r="J1959" s="4">
        <v>0</v>
      </c>
      <c r="K1959" s="4" t="s">
        <v>34</v>
      </c>
      <c r="L1959" s="4" t="s">
        <v>28</v>
      </c>
      <c r="M1959" s="4">
        <v>8</v>
      </c>
      <c r="P1959" s="5">
        <v>44384</v>
      </c>
      <c r="Q1959" s="6">
        <v>6.5120516788120089</v>
      </c>
      <c r="R1959" s="4">
        <v>10</v>
      </c>
      <c r="S1959" s="4" t="str" cm="1">
        <f t="array" ref="S1959">_xlfn.IFS(R1959=0,"None",R1959&lt;3,"Low",R1959&lt;6,"Medium",R1959&lt;=10,"High")</f>
        <v>High</v>
      </c>
      <c r="T1959" s="4" t="str" cm="1">
        <f t="array" ref="T1959">_xlfn.IFS(M1959&lt;=20,"Low",M1959&lt;=50,"Medium",M1959&lt;=90,"High")</f>
        <v>Low</v>
      </c>
      <c r="U1959" s="7">
        <f>Datos_Limpios[[#This Row],[Number of Complaints or Support]]/Datos_Limpios[[#This Row],[Account Length (in months)]]</f>
        <v>1.4285714285714286</v>
      </c>
      <c r="V1959" s="4" t="str" cm="1">
        <f t="array" ref="V1959">_xlfn.IFS(H1959&lt;30,"Under 30",H1959&lt;66,"Middle Age",H1959&gt;=66,"Senior")</f>
        <v>Middle Age</v>
      </c>
      <c r="W1959" s="4" t="s">
        <v>43</v>
      </c>
    </row>
    <row r="1960" spans="1:23" x14ac:dyDescent="0.3">
      <c r="A1960" s="4" t="s">
        <v>2075</v>
      </c>
      <c r="B1960" s="4" t="s">
        <v>24</v>
      </c>
      <c r="C1960" s="4">
        <v>18</v>
      </c>
      <c r="D1960" s="4">
        <v>0</v>
      </c>
      <c r="E1960" s="4" t="s">
        <v>31</v>
      </c>
      <c r="F1960" s="4" t="s">
        <v>155</v>
      </c>
      <c r="G1960" s="4" t="s">
        <v>26</v>
      </c>
      <c r="H1960" s="4">
        <v>48</v>
      </c>
      <c r="I1960" s="4" t="s">
        <v>31</v>
      </c>
      <c r="J1960" s="4">
        <v>4</v>
      </c>
      <c r="K1960" s="4" t="s">
        <v>27</v>
      </c>
      <c r="L1960" s="4" t="s">
        <v>35</v>
      </c>
      <c r="M1960" s="4">
        <v>22</v>
      </c>
      <c r="P1960" s="5">
        <v>44745</v>
      </c>
      <c r="Q1960" s="6">
        <v>25.945573224466589</v>
      </c>
      <c r="R1960" s="4">
        <v>4</v>
      </c>
      <c r="S1960" s="4" t="str" cm="1">
        <f t="array" ref="S1960">_xlfn.IFS(R1960=0,"None",R1960&lt;3,"Low",R1960&lt;6,"Medium",R1960&lt;=10,"High")</f>
        <v>Medium</v>
      </c>
      <c r="T1960" s="4" t="str" cm="1">
        <f t="array" ref="T1960">_xlfn.IFS(M1960&lt;=20,"Low",M1960&lt;=50,"Medium",M1960&lt;=90,"High")</f>
        <v>Medium</v>
      </c>
      <c r="U1960" s="7">
        <f>Datos_Limpios[[#This Row],[Number of Complaints or Support]]/Datos_Limpios[[#This Row],[Account Length (in months)]]</f>
        <v>0.22222222222222221</v>
      </c>
      <c r="V1960" s="4" t="str" cm="1">
        <f t="array" ref="V1960">_xlfn.IFS(H1960&lt;30,"Under 30",H1960&lt;66,"Middle Age",H1960&gt;=66,"Senior")</f>
        <v>Middle Age</v>
      </c>
      <c r="W1960" s="4" t="s">
        <v>40</v>
      </c>
    </row>
    <row r="1961" spans="1:23" x14ac:dyDescent="0.3">
      <c r="A1961" s="4" t="s">
        <v>2076</v>
      </c>
      <c r="B1961" s="4" t="s">
        <v>24</v>
      </c>
      <c r="C1961" s="4">
        <v>39</v>
      </c>
      <c r="D1961" s="4">
        <v>1</v>
      </c>
      <c r="E1961" s="4" t="s">
        <v>31</v>
      </c>
      <c r="F1961" s="4" t="s">
        <v>60</v>
      </c>
      <c r="G1961" s="4" t="s">
        <v>26</v>
      </c>
      <c r="H1961" s="4">
        <v>78</v>
      </c>
      <c r="I1961" s="4" t="s">
        <v>24</v>
      </c>
      <c r="J1961" s="4">
        <v>0</v>
      </c>
      <c r="K1961" s="4" t="s">
        <v>27</v>
      </c>
      <c r="L1961" s="4" t="s">
        <v>35</v>
      </c>
      <c r="M1961" s="4">
        <v>46</v>
      </c>
      <c r="P1961" s="5">
        <v>44050</v>
      </c>
      <c r="Q1961" s="6">
        <v>50.627855876779442</v>
      </c>
      <c r="R1961" s="4">
        <v>1</v>
      </c>
      <c r="S1961" s="4" t="str" cm="1">
        <f t="array" ref="S1961">_xlfn.IFS(R1961=0,"None",R1961&lt;3,"Low",R1961&lt;6,"Medium",R1961&lt;=10,"High")</f>
        <v>Low</v>
      </c>
      <c r="T1961" s="4" t="str" cm="1">
        <f t="array" ref="T1961">_xlfn.IFS(M1961&lt;=20,"Low",M1961&lt;=50,"Medium",M1961&lt;=90,"High")</f>
        <v>Medium</v>
      </c>
      <c r="U1961" s="7">
        <f>Datos_Limpios[[#This Row],[Number of Complaints or Support]]/Datos_Limpios[[#This Row],[Account Length (in months)]]</f>
        <v>2.564102564102564E-2</v>
      </c>
      <c r="V1961" s="4" t="str" cm="1">
        <f t="array" ref="V1961">_xlfn.IFS(H1961&lt;30,"Under 30",H1961&lt;66,"Middle Age",H1961&gt;=66,"Senior")</f>
        <v>Senior</v>
      </c>
      <c r="W1961" s="4" t="s">
        <v>40</v>
      </c>
    </row>
    <row r="1962" spans="1:23" x14ac:dyDescent="0.3">
      <c r="A1962" s="4" t="s">
        <v>2077</v>
      </c>
      <c r="B1962" s="4" t="s">
        <v>31</v>
      </c>
      <c r="C1962" s="4">
        <v>1</v>
      </c>
      <c r="D1962" s="4">
        <v>4</v>
      </c>
      <c r="E1962" s="4" t="s">
        <v>24</v>
      </c>
      <c r="F1962" s="4" t="s">
        <v>165</v>
      </c>
      <c r="G1962" s="4" t="s">
        <v>33</v>
      </c>
      <c r="H1962" s="4">
        <v>82</v>
      </c>
      <c r="I1962" s="4" t="s">
        <v>24</v>
      </c>
      <c r="J1962" s="4">
        <v>0</v>
      </c>
      <c r="K1962" s="4" t="s">
        <v>27</v>
      </c>
      <c r="L1962" s="4" t="s">
        <v>35</v>
      </c>
      <c r="M1962" s="4">
        <v>58</v>
      </c>
      <c r="N1962" s="4" t="s">
        <v>38</v>
      </c>
      <c r="O1962" s="4" t="s">
        <v>142</v>
      </c>
      <c r="P1962" s="5">
        <v>44256</v>
      </c>
      <c r="Q1962" s="6">
        <v>57.970596503448128</v>
      </c>
      <c r="R1962" s="4">
        <v>10</v>
      </c>
      <c r="S1962" s="4" t="str" cm="1">
        <f t="array" ref="S1962">_xlfn.IFS(R1962=0,"None",R1962&lt;3,"Low",R1962&lt;6,"Medium",R1962&lt;=10,"High")</f>
        <v>High</v>
      </c>
      <c r="T1962" s="4" t="str" cm="1">
        <f t="array" ref="T1962">_xlfn.IFS(M1962&lt;=20,"Low",M1962&lt;=50,"Medium",M1962&lt;=90,"High")</f>
        <v>High</v>
      </c>
      <c r="U1962" s="7">
        <f>Datos_Limpios[[#This Row],[Number of Complaints or Support]]/Datos_Limpios[[#This Row],[Account Length (in months)]]</f>
        <v>10</v>
      </c>
      <c r="V1962" s="4" t="str" cm="1">
        <f t="array" ref="V1962">_xlfn.IFS(H1962&lt;30,"Under 30",H1962&lt;66,"Middle Age",H1962&gt;=66,"Senior")</f>
        <v>Senior</v>
      </c>
      <c r="W1962" s="4" t="s">
        <v>40</v>
      </c>
    </row>
    <row r="1963" spans="1:23" x14ac:dyDescent="0.3">
      <c r="A1963" s="4" t="s">
        <v>2078</v>
      </c>
      <c r="B1963" s="4" t="s">
        <v>24</v>
      </c>
      <c r="C1963" s="4">
        <v>50</v>
      </c>
      <c r="D1963" s="4">
        <v>0</v>
      </c>
      <c r="E1963" s="4" t="s">
        <v>24</v>
      </c>
      <c r="F1963" s="4" t="s">
        <v>155</v>
      </c>
      <c r="G1963" s="4" t="s">
        <v>33</v>
      </c>
      <c r="H1963" s="4">
        <v>45</v>
      </c>
      <c r="I1963" s="4" t="s">
        <v>31</v>
      </c>
      <c r="J1963" s="4">
        <v>4</v>
      </c>
      <c r="K1963" s="4" t="s">
        <v>46</v>
      </c>
      <c r="L1963" s="4" t="s">
        <v>28</v>
      </c>
      <c r="M1963" s="4">
        <v>11</v>
      </c>
      <c r="P1963" s="5">
        <v>43985</v>
      </c>
      <c r="Q1963" s="6">
        <v>10.40465626900053</v>
      </c>
      <c r="R1963" s="4">
        <v>8</v>
      </c>
      <c r="S1963" s="4" t="str" cm="1">
        <f t="array" ref="S1963">_xlfn.IFS(R1963=0,"None",R1963&lt;3,"Low",R1963&lt;6,"Medium",R1963&lt;=10,"High")</f>
        <v>High</v>
      </c>
      <c r="T1963" s="4" t="str" cm="1">
        <f t="array" ref="T1963">_xlfn.IFS(M1963&lt;=20,"Low",M1963&lt;=50,"Medium",M1963&lt;=90,"High")</f>
        <v>Low</v>
      </c>
      <c r="U1963" s="7">
        <f>Datos_Limpios[[#This Row],[Number of Complaints or Support]]/Datos_Limpios[[#This Row],[Account Length (in months)]]</f>
        <v>0.16</v>
      </c>
      <c r="V1963" s="4" t="str" cm="1">
        <f t="array" ref="V1963">_xlfn.IFS(H1963&lt;30,"Under 30",H1963&lt;66,"Middle Age",H1963&gt;=66,"Senior")</f>
        <v>Middle Age</v>
      </c>
      <c r="W1963" s="4" t="s">
        <v>40</v>
      </c>
    </row>
    <row r="1964" spans="1:23" x14ac:dyDescent="0.3">
      <c r="A1964" s="4" t="s">
        <v>2079</v>
      </c>
      <c r="B1964" s="4" t="s">
        <v>24</v>
      </c>
      <c r="C1964" s="4">
        <v>1</v>
      </c>
      <c r="D1964" s="4">
        <v>0</v>
      </c>
      <c r="E1964" s="4" t="s">
        <v>24</v>
      </c>
      <c r="F1964" s="4" t="s">
        <v>159</v>
      </c>
      <c r="G1964" s="4" t="s">
        <v>26</v>
      </c>
      <c r="H1964" s="4">
        <v>46</v>
      </c>
      <c r="I1964" s="4" t="s">
        <v>24</v>
      </c>
      <c r="J1964" s="4">
        <v>0</v>
      </c>
      <c r="K1964" s="4" t="s">
        <v>27</v>
      </c>
      <c r="L1964" s="4" t="s">
        <v>28</v>
      </c>
      <c r="M1964" s="4">
        <v>13</v>
      </c>
      <c r="P1964" s="5">
        <v>44248</v>
      </c>
      <c r="Q1964" s="6">
        <v>12.559981704240681</v>
      </c>
      <c r="R1964" s="4">
        <v>1</v>
      </c>
      <c r="S1964" s="4" t="str" cm="1">
        <f t="array" ref="S1964">_xlfn.IFS(R1964=0,"None",R1964&lt;3,"Low",R1964&lt;6,"Medium",R1964&lt;=10,"High")</f>
        <v>Low</v>
      </c>
      <c r="T1964" s="4" t="str" cm="1">
        <f t="array" ref="T1964">_xlfn.IFS(M1964&lt;=20,"Low",M1964&lt;=50,"Medium",M1964&lt;=90,"High")</f>
        <v>Low</v>
      </c>
      <c r="U1964" s="7">
        <f>Datos_Limpios[[#This Row],[Number of Complaints or Support]]/Datos_Limpios[[#This Row],[Account Length (in months)]]</f>
        <v>1</v>
      </c>
      <c r="V1964" s="4" t="str" cm="1">
        <f t="array" ref="V1964">_xlfn.IFS(H1964&lt;30,"Under 30",H1964&lt;66,"Middle Age",H1964&gt;=66,"Senior")</f>
        <v>Middle Age</v>
      </c>
      <c r="W1964" s="4" t="s">
        <v>29</v>
      </c>
    </row>
    <row r="1965" spans="1:23" x14ac:dyDescent="0.3">
      <c r="A1965" s="4" t="s">
        <v>2080</v>
      </c>
      <c r="B1965" s="4" t="s">
        <v>24</v>
      </c>
      <c r="C1965" s="4">
        <v>15</v>
      </c>
      <c r="D1965" s="4">
        <v>0</v>
      </c>
      <c r="E1965" s="4" t="s">
        <v>31</v>
      </c>
      <c r="F1965" s="4" t="s">
        <v>70</v>
      </c>
      <c r="G1965" s="4" t="s">
        <v>33</v>
      </c>
      <c r="H1965" s="4">
        <v>24</v>
      </c>
      <c r="I1965" s="4" t="s">
        <v>31</v>
      </c>
      <c r="J1965" s="4">
        <v>2</v>
      </c>
      <c r="K1965" s="4" t="s">
        <v>27</v>
      </c>
      <c r="L1965" s="4" t="s">
        <v>35</v>
      </c>
      <c r="M1965" s="4">
        <v>24</v>
      </c>
      <c r="P1965" s="5">
        <v>44380</v>
      </c>
      <c r="Q1965" s="6">
        <v>27.663878430312501</v>
      </c>
      <c r="R1965" s="4">
        <v>8</v>
      </c>
      <c r="S1965" s="4" t="str" cm="1">
        <f t="array" ref="S1965">_xlfn.IFS(R1965=0,"None",R1965&lt;3,"Low",R1965&lt;6,"Medium",R1965&lt;=10,"High")</f>
        <v>High</v>
      </c>
      <c r="T1965" s="4" t="str" cm="1">
        <f t="array" ref="T1965">_xlfn.IFS(M1965&lt;=20,"Low",M1965&lt;=50,"Medium",M1965&lt;=90,"High")</f>
        <v>Medium</v>
      </c>
      <c r="U1965" s="7">
        <f>Datos_Limpios[[#This Row],[Number of Complaints or Support]]/Datos_Limpios[[#This Row],[Account Length (in months)]]</f>
        <v>0.53333333333333333</v>
      </c>
      <c r="V1965" s="4" t="str" cm="1">
        <f t="array" ref="V1965">_xlfn.IFS(H1965&lt;30,"Under 30",H1965&lt;66,"Middle Age",H1965&gt;=66,"Senior")</f>
        <v>Under 30</v>
      </c>
      <c r="W1965" s="4" t="s">
        <v>29</v>
      </c>
    </row>
    <row r="1966" spans="1:23" x14ac:dyDescent="0.3">
      <c r="A1966" s="4" t="s">
        <v>2081</v>
      </c>
      <c r="B1966" s="4" t="s">
        <v>31</v>
      </c>
      <c r="C1966" s="4">
        <v>33</v>
      </c>
      <c r="D1966" s="4">
        <v>4</v>
      </c>
      <c r="E1966" s="4" t="s">
        <v>31</v>
      </c>
      <c r="F1966" s="4" t="s">
        <v>102</v>
      </c>
      <c r="G1966" s="4" t="s">
        <v>33</v>
      </c>
      <c r="H1966" s="4">
        <v>82</v>
      </c>
      <c r="I1966" s="4" t="s">
        <v>24</v>
      </c>
      <c r="J1966" s="4">
        <v>0</v>
      </c>
      <c r="K1966" s="4" t="s">
        <v>27</v>
      </c>
      <c r="L1966" s="4" t="s">
        <v>35</v>
      </c>
      <c r="M1966" s="4">
        <v>66</v>
      </c>
      <c r="N1966" s="4" t="s">
        <v>107</v>
      </c>
      <c r="O1966" s="4" t="s">
        <v>220</v>
      </c>
      <c r="P1966" s="5">
        <v>44745</v>
      </c>
      <c r="Q1966" s="6">
        <v>67.514099696413609</v>
      </c>
      <c r="R1966" s="4">
        <v>9</v>
      </c>
      <c r="S1966" s="4" t="str" cm="1">
        <f t="array" ref="S1966">_xlfn.IFS(R1966=0,"None",R1966&lt;3,"Low",R1966&lt;6,"Medium",R1966&lt;=10,"High")</f>
        <v>High</v>
      </c>
      <c r="T1966" s="4" t="str" cm="1">
        <f t="array" ref="T1966">_xlfn.IFS(M1966&lt;=20,"Low",M1966&lt;=50,"Medium",M1966&lt;=90,"High")</f>
        <v>High</v>
      </c>
      <c r="U1966" s="7">
        <f>Datos_Limpios[[#This Row],[Number of Complaints or Support]]/Datos_Limpios[[#This Row],[Account Length (in months)]]</f>
        <v>0.27272727272727271</v>
      </c>
      <c r="V1966" s="4" t="str" cm="1">
        <f t="array" ref="V1966">_xlfn.IFS(H1966&lt;30,"Under 30",H1966&lt;66,"Middle Age",H1966&gt;=66,"Senior")</f>
        <v>Senior</v>
      </c>
      <c r="W1966" s="4" t="s">
        <v>40</v>
      </c>
    </row>
    <row r="1967" spans="1:23" x14ac:dyDescent="0.3">
      <c r="A1967" s="4" t="s">
        <v>2082</v>
      </c>
      <c r="B1967" s="4" t="s">
        <v>24</v>
      </c>
      <c r="C1967" s="4">
        <v>12</v>
      </c>
      <c r="D1967" s="4">
        <v>1</v>
      </c>
      <c r="E1967" s="4" t="s">
        <v>24</v>
      </c>
      <c r="F1967" s="4" t="s">
        <v>60</v>
      </c>
      <c r="G1967" s="4" t="s">
        <v>33</v>
      </c>
      <c r="H1967" s="4">
        <v>61</v>
      </c>
      <c r="I1967" s="4" t="s">
        <v>24</v>
      </c>
      <c r="J1967" s="4">
        <v>0</v>
      </c>
      <c r="K1967" s="4" t="s">
        <v>27</v>
      </c>
      <c r="L1967" s="4" t="s">
        <v>28</v>
      </c>
      <c r="M1967" s="4">
        <v>13</v>
      </c>
      <c r="P1967" s="5">
        <v>43988</v>
      </c>
      <c r="Q1967" s="6">
        <v>12.11188520445895</v>
      </c>
      <c r="R1967" s="4">
        <v>9</v>
      </c>
      <c r="S1967" s="4" t="str" cm="1">
        <f t="array" ref="S1967">_xlfn.IFS(R1967=0,"None",R1967&lt;3,"Low",R1967&lt;6,"Medium",R1967&lt;=10,"High")</f>
        <v>High</v>
      </c>
      <c r="T1967" s="4" t="str" cm="1">
        <f t="array" ref="T1967">_xlfn.IFS(M1967&lt;=20,"Low",M1967&lt;=50,"Medium",M1967&lt;=90,"High")</f>
        <v>Low</v>
      </c>
      <c r="U1967" s="7">
        <f>Datos_Limpios[[#This Row],[Number of Complaints or Support]]/Datos_Limpios[[#This Row],[Account Length (in months)]]</f>
        <v>0.75</v>
      </c>
      <c r="V1967" s="4" t="str" cm="1">
        <f t="array" ref="V1967">_xlfn.IFS(H1967&lt;30,"Under 30",H1967&lt;66,"Middle Age",H1967&gt;=66,"Senior")</f>
        <v>Middle Age</v>
      </c>
      <c r="W1967" s="4" t="s">
        <v>40</v>
      </c>
    </row>
    <row r="1968" spans="1:23" x14ac:dyDescent="0.3">
      <c r="A1968" s="4" t="s">
        <v>2083</v>
      </c>
      <c r="B1968" s="4" t="s">
        <v>24</v>
      </c>
      <c r="C1968" s="4">
        <v>65</v>
      </c>
      <c r="D1968" s="4">
        <v>0</v>
      </c>
      <c r="E1968" s="4" t="s">
        <v>31</v>
      </c>
      <c r="F1968" s="4" t="s">
        <v>25</v>
      </c>
      <c r="G1968" s="4" t="s">
        <v>33</v>
      </c>
      <c r="H1968" s="4">
        <v>62</v>
      </c>
      <c r="I1968" s="4" t="s">
        <v>24</v>
      </c>
      <c r="J1968" s="4">
        <v>0</v>
      </c>
      <c r="K1968" s="4" t="s">
        <v>46</v>
      </c>
      <c r="L1968" s="4" t="s">
        <v>35</v>
      </c>
      <c r="M1968" s="4">
        <v>45</v>
      </c>
      <c r="P1968" s="5">
        <v>44293</v>
      </c>
      <c r="Q1968" s="6">
        <v>39.551449090006777</v>
      </c>
      <c r="R1968" s="4">
        <v>2</v>
      </c>
      <c r="S1968" s="4" t="str" cm="1">
        <f t="array" ref="S1968">_xlfn.IFS(R1968=0,"None",R1968&lt;3,"Low",R1968&lt;6,"Medium",R1968&lt;=10,"High")</f>
        <v>Low</v>
      </c>
      <c r="T1968" s="4" t="str" cm="1">
        <f t="array" ref="T1968">_xlfn.IFS(M1968&lt;=20,"Low",M1968&lt;=50,"Medium",M1968&lt;=90,"High")</f>
        <v>Medium</v>
      </c>
      <c r="U1968" s="7">
        <f>Datos_Limpios[[#This Row],[Number of Complaints or Support]]/Datos_Limpios[[#This Row],[Account Length (in months)]]</f>
        <v>3.0769230769230771E-2</v>
      </c>
      <c r="V1968" s="4" t="str" cm="1">
        <f t="array" ref="V1968">_xlfn.IFS(H1968&lt;30,"Under 30",H1968&lt;66,"Middle Age",H1968&gt;=66,"Senior")</f>
        <v>Middle Age</v>
      </c>
      <c r="W1968" s="4" t="s">
        <v>29</v>
      </c>
    </row>
    <row r="1969" spans="1:23" x14ac:dyDescent="0.3">
      <c r="A1969" s="4" t="s">
        <v>2084</v>
      </c>
      <c r="B1969" s="4" t="s">
        <v>31</v>
      </c>
      <c r="C1969" s="4">
        <v>5</v>
      </c>
      <c r="D1969" s="4">
        <v>4</v>
      </c>
      <c r="E1969" s="4" t="s">
        <v>31</v>
      </c>
      <c r="F1969" s="4" t="s">
        <v>173</v>
      </c>
      <c r="G1969" s="4" t="s">
        <v>33</v>
      </c>
      <c r="H1969" s="4">
        <v>32</v>
      </c>
      <c r="I1969" s="4" t="s">
        <v>24</v>
      </c>
      <c r="J1969" s="4">
        <v>0</v>
      </c>
      <c r="K1969" s="4" t="s">
        <v>27</v>
      </c>
      <c r="L1969" s="4" t="s">
        <v>35</v>
      </c>
      <c r="M1969" s="4">
        <v>59</v>
      </c>
      <c r="N1969" s="4" t="s">
        <v>38</v>
      </c>
      <c r="O1969" s="4" t="s">
        <v>225</v>
      </c>
      <c r="P1969" s="5">
        <v>44354</v>
      </c>
      <c r="Q1969" s="6">
        <v>50.885654391923303</v>
      </c>
      <c r="R1969" s="4">
        <v>5</v>
      </c>
      <c r="S1969" s="4" t="str" cm="1">
        <f t="array" ref="S1969">_xlfn.IFS(R1969=0,"None",R1969&lt;3,"Low",R1969&lt;6,"Medium",R1969&lt;=10,"High")</f>
        <v>Medium</v>
      </c>
      <c r="T1969" s="4" t="str" cm="1">
        <f t="array" ref="T1969">_xlfn.IFS(M1969&lt;=20,"Low",M1969&lt;=50,"Medium",M1969&lt;=90,"High")</f>
        <v>High</v>
      </c>
      <c r="U1969" s="7">
        <f>Datos_Limpios[[#This Row],[Number of Complaints or Support]]/Datos_Limpios[[#This Row],[Account Length (in months)]]</f>
        <v>1</v>
      </c>
      <c r="V1969" s="4" t="str" cm="1">
        <f t="array" ref="V1969">_xlfn.IFS(H1969&lt;30,"Under 30",H1969&lt;66,"Middle Age",H1969&gt;=66,"Senior")</f>
        <v>Middle Age</v>
      </c>
      <c r="W1969" s="4" t="s">
        <v>43</v>
      </c>
    </row>
    <row r="1970" spans="1:23" x14ac:dyDescent="0.3">
      <c r="A1970" s="4" t="s">
        <v>2085</v>
      </c>
      <c r="B1970" s="4" t="s">
        <v>24</v>
      </c>
      <c r="C1970" s="4">
        <v>18</v>
      </c>
      <c r="D1970" s="4">
        <v>2</v>
      </c>
      <c r="E1970" s="4" t="s">
        <v>24</v>
      </c>
      <c r="F1970" s="4" t="s">
        <v>106</v>
      </c>
      <c r="G1970" s="4" t="s">
        <v>33</v>
      </c>
      <c r="H1970" s="4">
        <v>53</v>
      </c>
      <c r="I1970" s="4" t="s">
        <v>31</v>
      </c>
      <c r="J1970" s="4">
        <v>2</v>
      </c>
      <c r="K1970" s="4" t="s">
        <v>34</v>
      </c>
      <c r="L1970" s="4" t="s">
        <v>28</v>
      </c>
      <c r="M1970" s="4">
        <v>6</v>
      </c>
      <c r="P1970" s="5">
        <v>44692</v>
      </c>
      <c r="Q1970" s="6">
        <v>5.106749843860622</v>
      </c>
      <c r="R1970" s="4">
        <v>3</v>
      </c>
      <c r="S1970" s="4" t="str" cm="1">
        <f t="array" ref="S1970">_xlfn.IFS(R1970=0,"None",R1970&lt;3,"Low",R1970&lt;6,"Medium",R1970&lt;=10,"High")</f>
        <v>Medium</v>
      </c>
      <c r="T1970" s="4" t="str" cm="1">
        <f t="array" ref="T1970">_xlfn.IFS(M1970&lt;=20,"Low",M1970&lt;=50,"Medium",M1970&lt;=90,"High")</f>
        <v>Low</v>
      </c>
      <c r="U1970" s="7">
        <f>Datos_Limpios[[#This Row],[Number of Complaints or Support]]/Datos_Limpios[[#This Row],[Account Length (in months)]]</f>
        <v>0.16666666666666666</v>
      </c>
      <c r="V1970" s="4" t="str" cm="1">
        <f t="array" ref="V1970">_xlfn.IFS(H1970&lt;30,"Under 30",H1970&lt;66,"Middle Age",H1970&gt;=66,"Senior")</f>
        <v>Middle Age</v>
      </c>
      <c r="W1970" s="4" t="s">
        <v>29</v>
      </c>
    </row>
    <row r="1971" spans="1:23" x14ac:dyDescent="0.3">
      <c r="A1971" s="4" t="s">
        <v>2086</v>
      </c>
      <c r="B1971" s="4" t="s">
        <v>31</v>
      </c>
      <c r="C1971" s="4">
        <v>6</v>
      </c>
      <c r="D1971" s="4">
        <v>2</v>
      </c>
      <c r="E1971" s="4" t="s">
        <v>31</v>
      </c>
      <c r="F1971" s="4" t="s">
        <v>74</v>
      </c>
      <c r="G1971" s="4" t="s">
        <v>26</v>
      </c>
      <c r="H1971" s="4">
        <v>75</v>
      </c>
      <c r="I1971" s="4" t="s">
        <v>24</v>
      </c>
      <c r="J1971" s="4">
        <v>0</v>
      </c>
      <c r="K1971" s="4" t="s">
        <v>27</v>
      </c>
      <c r="L1971" s="4" t="s">
        <v>35</v>
      </c>
      <c r="M1971" s="4">
        <v>42</v>
      </c>
      <c r="N1971" s="4" t="s">
        <v>107</v>
      </c>
      <c r="O1971" s="4" t="s">
        <v>1038</v>
      </c>
      <c r="P1971" s="5">
        <v>44581</v>
      </c>
      <c r="Q1971" s="6">
        <v>42.854326262666781</v>
      </c>
      <c r="R1971" s="4">
        <v>7</v>
      </c>
      <c r="S1971" s="4" t="str" cm="1">
        <f t="array" ref="S1971">_xlfn.IFS(R1971=0,"None",R1971&lt;3,"Low",R1971&lt;6,"Medium",R1971&lt;=10,"High")</f>
        <v>High</v>
      </c>
      <c r="T1971" s="4" t="str" cm="1">
        <f t="array" ref="T1971">_xlfn.IFS(M1971&lt;=20,"Low",M1971&lt;=50,"Medium",M1971&lt;=90,"High")</f>
        <v>Medium</v>
      </c>
      <c r="U1971" s="7">
        <f>Datos_Limpios[[#This Row],[Number of Complaints or Support]]/Datos_Limpios[[#This Row],[Account Length (in months)]]</f>
        <v>1.1666666666666667</v>
      </c>
      <c r="V1971" s="4" t="str" cm="1">
        <f t="array" ref="V1971">_xlfn.IFS(H1971&lt;30,"Under 30",H1971&lt;66,"Middle Age",H1971&gt;=66,"Senior")</f>
        <v>Senior</v>
      </c>
      <c r="W1971" s="4" t="s">
        <v>43</v>
      </c>
    </row>
    <row r="1972" spans="1:23" x14ac:dyDescent="0.3">
      <c r="A1972" s="4" t="s">
        <v>2087</v>
      </c>
      <c r="B1972" s="4" t="s">
        <v>24</v>
      </c>
      <c r="C1972" s="4">
        <v>68</v>
      </c>
      <c r="D1972" s="4">
        <v>0</v>
      </c>
      <c r="E1972" s="4" t="s">
        <v>24</v>
      </c>
      <c r="F1972" s="4" t="s">
        <v>264</v>
      </c>
      <c r="G1972" s="4" t="s">
        <v>33</v>
      </c>
      <c r="H1972" s="4">
        <v>22</v>
      </c>
      <c r="I1972" s="4" t="s">
        <v>24</v>
      </c>
      <c r="J1972" s="4">
        <v>0</v>
      </c>
      <c r="K1972" s="4" t="s">
        <v>46</v>
      </c>
      <c r="L1972" s="4" t="s">
        <v>28</v>
      </c>
      <c r="M1972" s="4">
        <v>11</v>
      </c>
      <c r="P1972" s="5">
        <v>44793</v>
      </c>
      <c r="Q1972" s="6">
        <v>9.5599727285460556</v>
      </c>
      <c r="R1972" s="4">
        <v>7</v>
      </c>
      <c r="S1972" s="4" t="str" cm="1">
        <f t="array" ref="S1972">_xlfn.IFS(R1972=0,"None",R1972&lt;3,"Low",R1972&lt;6,"Medium",R1972&lt;=10,"High")</f>
        <v>High</v>
      </c>
      <c r="T1972" s="4" t="str" cm="1">
        <f t="array" ref="T1972">_xlfn.IFS(M1972&lt;=20,"Low",M1972&lt;=50,"Medium",M1972&lt;=90,"High")</f>
        <v>Low</v>
      </c>
      <c r="U1972" s="7">
        <f>Datos_Limpios[[#This Row],[Number of Complaints or Support]]/Datos_Limpios[[#This Row],[Account Length (in months)]]</f>
        <v>0.10294117647058823</v>
      </c>
      <c r="V1972" s="4" t="str" cm="1">
        <f t="array" ref="V1972">_xlfn.IFS(H1972&lt;30,"Under 30",H1972&lt;66,"Middle Age",H1972&gt;=66,"Senior")</f>
        <v>Under 30</v>
      </c>
      <c r="W1972" s="4" t="s">
        <v>47</v>
      </c>
    </row>
    <row r="1973" spans="1:23" x14ac:dyDescent="0.3">
      <c r="A1973" s="4" t="s">
        <v>2088</v>
      </c>
      <c r="B1973" s="4" t="s">
        <v>31</v>
      </c>
      <c r="C1973" s="4">
        <v>10</v>
      </c>
      <c r="D1973" s="4">
        <v>1</v>
      </c>
      <c r="E1973" s="4" t="s">
        <v>31</v>
      </c>
      <c r="F1973" s="4" t="s">
        <v>25</v>
      </c>
      <c r="G1973" s="4" t="s">
        <v>26</v>
      </c>
      <c r="H1973" s="4">
        <v>43</v>
      </c>
      <c r="I1973" s="4" t="s">
        <v>24</v>
      </c>
      <c r="J1973" s="4">
        <v>0</v>
      </c>
      <c r="K1973" s="4" t="s">
        <v>27</v>
      </c>
      <c r="L1973" s="4" t="s">
        <v>115</v>
      </c>
      <c r="M1973" s="4">
        <v>34</v>
      </c>
      <c r="N1973" s="4" t="s">
        <v>38</v>
      </c>
      <c r="O1973" s="4" t="s">
        <v>125</v>
      </c>
      <c r="P1973" s="5">
        <v>45006</v>
      </c>
      <c r="Q1973" s="6">
        <v>35.920984927238933</v>
      </c>
      <c r="R1973" s="4">
        <v>10</v>
      </c>
      <c r="S1973" s="4" t="str" cm="1">
        <f t="array" ref="S1973">_xlfn.IFS(R1973=0,"None",R1973&lt;3,"Low",R1973&lt;6,"Medium",R1973&lt;=10,"High")</f>
        <v>High</v>
      </c>
      <c r="T1973" s="4" t="str" cm="1">
        <f t="array" ref="T1973">_xlfn.IFS(M1973&lt;=20,"Low",M1973&lt;=50,"Medium",M1973&lt;=90,"High")</f>
        <v>Medium</v>
      </c>
      <c r="U1973" s="7">
        <f>Datos_Limpios[[#This Row],[Number of Complaints or Support]]/Datos_Limpios[[#This Row],[Account Length (in months)]]</f>
        <v>1</v>
      </c>
      <c r="V1973" s="4" t="str" cm="1">
        <f t="array" ref="V1973">_xlfn.IFS(H1973&lt;30,"Under 30",H1973&lt;66,"Middle Age",H1973&gt;=66,"Senior")</f>
        <v>Middle Age</v>
      </c>
      <c r="W1973" s="4" t="s">
        <v>29</v>
      </c>
    </row>
    <row r="1974" spans="1:23" x14ac:dyDescent="0.3">
      <c r="A1974" s="4" t="s">
        <v>2089</v>
      </c>
      <c r="B1974" s="4" t="s">
        <v>24</v>
      </c>
      <c r="C1974" s="4">
        <v>71</v>
      </c>
      <c r="D1974" s="4">
        <v>0</v>
      </c>
      <c r="E1974" s="4" t="s">
        <v>31</v>
      </c>
      <c r="F1974" s="4" t="s">
        <v>219</v>
      </c>
      <c r="G1974" s="4" t="s">
        <v>26</v>
      </c>
      <c r="H1974" s="4">
        <v>39</v>
      </c>
      <c r="I1974" s="4" t="s">
        <v>24</v>
      </c>
      <c r="J1974" s="4">
        <v>0</v>
      </c>
      <c r="K1974" s="4" t="s">
        <v>46</v>
      </c>
      <c r="L1974" s="4" t="s">
        <v>35</v>
      </c>
      <c r="M1974" s="4">
        <v>36</v>
      </c>
      <c r="P1974" s="5">
        <v>44310</v>
      </c>
      <c r="Q1974" s="6">
        <v>36.308609719280213</v>
      </c>
      <c r="R1974" s="4">
        <v>1</v>
      </c>
      <c r="S1974" s="4" t="str" cm="1">
        <f t="array" ref="S1974">_xlfn.IFS(R1974=0,"None",R1974&lt;3,"Low",R1974&lt;6,"Medium",R1974&lt;=10,"High")</f>
        <v>Low</v>
      </c>
      <c r="T1974" s="4" t="str" cm="1">
        <f t="array" ref="T1974">_xlfn.IFS(M1974&lt;=20,"Low",M1974&lt;=50,"Medium",M1974&lt;=90,"High")</f>
        <v>Medium</v>
      </c>
      <c r="U1974" s="7">
        <f>Datos_Limpios[[#This Row],[Number of Complaints or Support]]/Datos_Limpios[[#This Row],[Account Length (in months)]]</f>
        <v>1.4084507042253521E-2</v>
      </c>
      <c r="V1974" s="4" t="str" cm="1">
        <f t="array" ref="V1974">_xlfn.IFS(H1974&lt;30,"Under 30",H1974&lt;66,"Middle Age",H1974&gt;=66,"Senior")</f>
        <v>Middle Age</v>
      </c>
      <c r="W1974" s="4" t="s">
        <v>43</v>
      </c>
    </row>
    <row r="1975" spans="1:23" x14ac:dyDescent="0.3">
      <c r="A1975" s="4" t="s">
        <v>2090</v>
      </c>
      <c r="B1975" s="4" t="s">
        <v>24</v>
      </c>
      <c r="C1975" s="4">
        <v>72</v>
      </c>
      <c r="D1975" s="4">
        <v>0</v>
      </c>
      <c r="E1975" s="4" t="s">
        <v>31</v>
      </c>
      <c r="F1975" s="4" t="s">
        <v>106</v>
      </c>
      <c r="G1975" s="4" t="s">
        <v>33</v>
      </c>
      <c r="H1975" s="4">
        <v>27</v>
      </c>
      <c r="I1975" s="4" t="s">
        <v>31</v>
      </c>
      <c r="J1975" s="4">
        <v>3</v>
      </c>
      <c r="K1975" s="4" t="s">
        <v>46</v>
      </c>
      <c r="L1975" s="4" t="s">
        <v>28</v>
      </c>
      <c r="M1975" s="4">
        <v>14</v>
      </c>
      <c r="P1975" s="5">
        <v>44994</v>
      </c>
      <c r="Q1975" s="6">
        <v>12.46894005834789</v>
      </c>
      <c r="R1975" s="4">
        <v>4</v>
      </c>
      <c r="S1975" s="4" t="str" cm="1">
        <f t="array" ref="S1975">_xlfn.IFS(R1975=0,"None",R1975&lt;3,"Low",R1975&lt;6,"Medium",R1975&lt;=10,"High")</f>
        <v>Medium</v>
      </c>
      <c r="T1975" s="4" t="str" cm="1">
        <f t="array" ref="T1975">_xlfn.IFS(M1975&lt;=20,"Low",M1975&lt;=50,"Medium",M1975&lt;=90,"High")</f>
        <v>Low</v>
      </c>
      <c r="U1975" s="7">
        <f>Datos_Limpios[[#This Row],[Number of Complaints or Support]]/Datos_Limpios[[#This Row],[Account Length (in months)]]</f>
        <v>5.5555555555555552E-2</v>
      </c>
      <c r="V1975" s="4" t="str" cm="1">
        <f t="array" ref="V1975">_xlfn.IFS(H1975&lt;30,"Under 30",H1975&lt;66,"Middle Age",H1975&gt;=66,"Senior")</f>
        <v>Under 30</v>
      </c>
      <c r="W1975" s="4" t="s">
        <v>29</v>
      </c>
    </row>
    <row r="1976" spans="1:23" x14ac:dyDescent="0.3">
      <c r="A1976" s="4" t="s">
        <v>2091</v>
      </c>
      <c r="B1976" s="4" t="s">
        <v>24</v>
      </c>
      <c r="C1976" s="4">
        <v>12</v>
      </c>
      <c r="D1976" s="4">
        <v>2</v>
      </c>
      <c r="E1976" s="4" t="s">
        <v>24</v>
      </c>
      <c r="F1976" s="4" t="s">
        <v>70</v>
      </c>
      <c r="G1976" s="4" t="s">
        <v>26</v>
      </c>
      <c r="H1976" s="4">
        <v>27</v>
      </c>
      <c r="I1976" s="4" t="s">
        <v>24</v>
      </c>
      <c r="J1976" s="4">
        <v>0</v>
      </c>
      <c r="K1976" s="4" t="s">
        <v>27</v>
      </c>
      <c r="L1976" s="4" t="s">
        <v>28</v>
      </c>
      <c r="M1976" s="4">
        <v>13</v>
      </c>
      <c r="P1976" s="5">
        <v>43843</v>
      </c>
      <c r="Q1976" s="6">
        <v>13.364086097873511</v>
      </c>
      <c r="R1976" s="4">
        <v>6</v>
      </c>
      <c r="S1976" s="4" t="str" cm="1">
        <f t="array" ref="S1976">_xlfn.IFS(R1976=0,"None",R1976&lt;3,"Low",R1976&lt;6,"Medium",R1976&lt;=10,"High")</f>
        <v>High</v>
      </c>
      <c r="T1976" s="4" t="str" cm="1">
        <f t="array" ref="T1976">_xlfn.IFS(M1976&lt;=20,"Low",M1976&lt;=50,"Medium",M1976&lt;=90,"High")</f>
        <v>Low</v>
      </c>
      <c r="U1976" s="7">
        <f>Datos_Limpios[[#This Row],[Number of Complaints or Support]]/Datos_Limpios[[#This Row],[Account Length (in months)]]</f>
        <v>0.5</v>
      </c>
      <c r="V1976" s="4" t="str" cm="1">
        <f t="array" ref="V1976">_xlfn.IFS(H1976&lt;30,"Under 30",H1976&lt;66,"Middle Age",H1976&gt;=66,"Senior")</f>
        <v>Under 30</v>
      </c>
      <c r="W1976" s="4" t="s">
        <v>29</v>
      </c>
    </row>
    <row r="1977" spans="1:23" x14ac:dyDescent="0.3">
      <c r="A1977" s="4" t="s">
        <v>2092</v>
      </c>
      <c r="B1977" s="4" t="s">
        <v>24</v>
      </c>
      <c r="C1977" s="4">
        <v>9</v>
      </c>
      <c r="D1977" s="4">
        <v>0</v>
      </c>
      <c r="E1977" s="4" t="s">
        <v>24</v>
      </c>
      <c r="F1977" s="4" t="s">
        <v>104</v>
      </c>
      <c r="G1977" s="4" t="s">
        <v>33</v>
      </c>
      <c r="H1977" s="4">
        <v>33</v>
      </c>
      <c r="I1977" s="4" t="s">
        <v>24</v>
      </c>
      <c r="J1977" s="4">
        <v>0</v>
      </c>
      <c r="K1977" s="4" t="s">
        <v>34</v>
      </c>
      <c r="L1977" s="4" t="s">
        <v>28</v>
      </c>
      <c r="M1977" s="4">
        <v>11</v>
      </c>
      <c r="P1977" s="5">
        <v>44191</v>
      </c>
      <c r="Q1977" s="6">
        <v>8.8275013220239256</v>
      </c>
      <c r="R1977" s="4">
        <v>6</v>
      </c>
      <c r="S1977" s="4" t="str" cm="1">
        <f t="array" ref="S1977">_xlfn.IFS(R1977=0,"None",R1977&lt;3,"Low",R1977&lt;6,"Medium",R1977&lt;=10,"High")</f>
        <v>High</v>
      </c>
      <c r="T1977" s="4" t="str" cm="1">
        <f t="array" ref="T1977">_xlfn.IFS(M1977&lt;=20,"Low",M1977&lt;=50,"Medium",M1977&lt;=90,"High")</f>
        <v>Low</v>
      </c>
      <c r="U1977" s="7">
        <f>Datos_Limpios[[#This Row],[Number of Complaints or Support]]/Datos_Limpios[[#This Row],[Account Length (in months)]]</f>
        <v>0.66666666666666663</v>
      </c>
      <c r="V1977" s="4" t="str" cm="1">
        <f t="array" ref="V1977">_xlfn.IFS(H1977&lt;30,"Under 30",H1977&lt;66,"Middle Age",H1977&gt;=66,"Senior")</f>
        <v>Middle Age</v>
      </c>
      <c r="W1977" s="4" t="s">
        <v>43</v>
      </c>
    </row>
    <row r="1978" spans="1:23" x14ac:dyDescent="0.3">
      <c r="A1978" s="4" t="s">
        <v>2093</v>
      </c>
      <c r="B1978" s="4" t="s">
        <v>31</v>
      </c>
      <c r="C1978" s="4">
        <v>33</v>
      </c>
      <c r="D1978" s="4">
        <v>0</v>
      </c>
      <c r="E1978" s="4" t="s">
        <v>31</v>
      </c>
      <c r="F1978" s="4" t="s">
        <v>89</v>
      </c>
      <c r="G1978" s="4" t="s">
        <v>33</v>
      </c>
      <c r="H1978" s="4">
        <v>32</v>
      </c>
      <c r="I1978" s="4" t="s">
        <v>24</v>
      </c>
      <c r="J1978" s="4">
        <v>0</v>
      </c>
      <c r="K1978" s="4" t="s">
        <v>34</v>
      </c>
      <c r="L1978" s="4" t="s">
        <v>115</v>
      </c>
      <c r="M1978" s="4">
        <v>39</v>
      </c>
      <c r="N1978" s="4" t="s">
        <v>38</v>
      </c>
      <c r="O1978" s="4" t="s">
        <v>125</v>
      </c>
      <c r="P1978" s="5">
        <v>44378</v>
      </c>
      <c r="Q1978" s="6">
        <v>44.691643009729283</v>
      </c>
      <c r="R1978" s="4">
        <v>1</v>
      </c>
      <c r="S1978" s="4" t="str" cm="1">
        <f t="array" ref="S1978">_xlfn.IFS(R1978=0,"None",R1978&lt;3,"Low",R1978&lt;6,"Medium",R1978&lt;=10,"High")</f>
        <v>Low</v>
      </c>
      <c r="T1978" s="4" t="str" cm="1">
        <f t="array" ref="T1978">_xlfn.IFS(M1978&lt;=20,"Low",M1978&lt;=50,"Medium",M1978&lt;=90,"High")</f>
        <v>Medium</v>
      </c>
      <c r="U1978" s="7">
        <f>Datos_Limpios[[#This Row],[Number of Complaints or Support]]/Datos_Limpios[[#This Row],[Account Length (in months)]]</f>
        <v>3.0303030303030304E-2</v>
      </c>
      <c r="V1978" s="4" t="str" cm="1">
        <f t="array" ref="V1978">_xlfn.IFS(H1978&lt;30,"Under 30",H1978&lt;66,"Middle Age",H1978&gt;=66,"Senior")</f>
        <v>Middle Age</v>
      </c>
      <c r="W1978" s="4" t="s">
        <v>40</v>
      </c>
    </row>
    <row r="1979" spans="1:23" x14ac:dyDescent="0.3">
      <c r="A1979" s="4" t="s">
        <v>2094</v>
      </c>
      <c r="B1979" s="4" t="s">
        <v>24</v>
      </c>
      <c r="C1979" s="4">
        <v>1</v>
      </c>
      <c r="D1979" s="4">
        <v>0</v>
      </c>
      <c r="E1979" s="4" t="s">
        <v>31</v>
      </c>
      <c r="F1979" s="4" t="s">
        <v>58</v>
      </c>
      <c r="G1979" s="4" t="s">
        <v>26</v>
      </c>
      <c r="H1979" s="4">
        <v>53</v>
      </c>
      <c r="I1979" s="4" t="s">
        <v>24</v>
      </c>
      <c r="J1979" s="4">
        <v>0</v>
      </c>
      <c r="K1979" s="4" t="s">
        <v>27</v>
      </c>
      <c r="L1979" s="4" t="s">
        <v>28</v>
      </c>
      <c r="M1979" s="4">
        <v>55</v>
      </c>
      <c r="P1979" s="5">
        <v>44423</v>
      </c>
      <c r="Q1979" s="6">
        <v>59.866517458943093</v>
      </c>
      <c r="R1979" s="4">
        <v>0</v>
      </c>
      <c r="S1979" s="4" t="str" cm="1">
        <f t="array" ref="S1979">_xlfn.IFS(R1979=0,"None",R1979&lt;3,"Low",R1979&lt;6,"Medium",R1979&lt;=10,"High")</f>
        <v>None</v>
      </c>
      <c r="T1979" s="4" t="str" cm="1">
        <f t="array" ref="T1979">_xlfn.IFS(M1979&lt;=20,"Low",M1979&lt;=50,"Medium",M1979&lt;=90,"High")</f>
        <v>High</v>
      </c>
      <c r="U1979" s="7">
        <f>Datos_Limpios[[#This Row],[Number of Complaints or Support]]/Datos_Limpios[[#This Row],[Account Length (in months)]]</f>
        <v>0</v>
      </c>
      <c r="V1979" s="4" t="str" cm="1">
        <f t="array" ref="V1979">_xlfn.IFS(H1979&lt;30,"Under 30",H1979&lt;66,"Middle Age",H1979&gt;=66,"Senior")</f>
        <v>Middle Age</v>
      </c>
      <c r="W1979" s="4" t="s">
        <v>29</v>
      </c>
    </row>
    <row r="1980" spans="1:23" x14ac:dyDescent="0.3">
      <c r="A1980" s="4" t="s">
        <v>2095</v>
      </c>
      <c r="B1980" s="4" t="s">
        <v>24</v>
      </c>
      <c r="C1980" s="4">
        <v>5</v>
      </c>
      <c r="D1980" s="4">
        <v>0</v>
      </c>
      <c r="E1980" s="4" t="s">
        <v>24</v>
      </c>
      <c r="F1980" s="4" t="s">
        <v>165</v>
      </c>
      <c r="G1980" s="4" t="s">
        <v>26</v>
      </c>
      <c r="H1980" s="4">
        <v>61</v>
      </c>
      <c r="I1980" s="4" t="s">
        <v>24</v>
      </c>
      <c r="J1980" s="4">
        <v>0</v>
      </c>
      <c r="K1980" s="4" t="s">
        <v>27</v>
      </c>
      <c r="L1980" s="4" t="s">
        <v>28</v>
      </c>
      <c r="M1980" s="4">
        <v>12</v>
      </c>
      <c r="P1980" s="5">
        <v>44240</v>
      </c>
      <c r="Q1980" s="6">
        <v>13.121388094538339</v>
      </c>
      <c r="R1980" s="4">
        <v>2</v>
      </c>
      <c r="S1980" s="4" t="str" cm="1">
        <f t="array" ref="S1980">_xlfn.IFS(R1980=0,"None",R1980&lt;3,"Low",R1980&lt;6,"Medium",R1980&lt;=10,"High")</f>
        <v>Low</v>
      </c>
      <c r="T1980" s="4" t="str" cm="1">
        <f t="array" ref="T1980">_xlfn.IFS(M1980&lt;=20,"Low",M1980&lt;=50,"Medium",M1980&lt;=90,"High")</f>
        <v>Low</v>
      </c>
      <c r="U1980" s="7">
        <f>Datos_Limpios[[#This Row],[Number of Complaints or Support]]/Datos_Limpios[[#This Row],[Account Length (in months)]]</f>
        <v>0.4</v>
      </c>
      <c r="V1980" s="4" t="str" cm="1">
        <f t="array" ref="V1980">_xlfn.IFS(H1980&lt;30,"Under 30",H1980&lt;66,"Middle Age",H1980&gt;=66,"Senior")</f>
        <v>Middle Age</v>
      </c>
      <c r="W1980" s="4" t="s">
        <v>40</v>
      </c>
    </row>
    <row r="1981" spans="1:23" x14ac:dyDescent="0.3">
      <c r="A1981" s="4" t="s">
        <v>2096</v>
      </c>
      <c r="B1981" s="4" t="s">
        <v>24</v>
      </c>
      <c r="C1981" s="4">
        <v>60</v>
      </c>
      <c r="D1981" s="4">
        <v>0</v>
      </c>
      <c r="E1981" s="4" t="s">
        <v>31</v>
      </c>
      <c r="F1981" s="4" t="s">
        <v>159</v>
      </c>
      <c r="G1981" s="4" t="s">
        <v>33</v>
      </c>
      <c r="H1981" s="4">
        <v>81</v>
      </c>
      <c r="I1981" s="4" t="s">
        <v>24</v>
      </c>
      <c r="J1981" s="4">
        <v>0</v>
      </c>
      <c r="K1981" s="4" t="s">
        <v>34</v>
      </c>
      <c r="L1981" s="4" t="s">
        <v>35</v>
      </c>
      <c r="M1981" s="4">
        <v>54</v>
      </c>
      <c r="P1981" s="5">
        <v>44288</v>
      </c>
      <c r="Q1981" s="6">
        <v>47.584232035990027</v>
      </c>
      <c r="R1981" s="4">
        <v>9</v>
      </c>
      <c r="S1981" s="4" t="str" cm="1">
        <f t="array" ref="S1981">_xlfn.IFS(R1981=0,"None",R1981&lt;3,"Low",R1981&lt;6,"Medium",R1981&lt;=10,"High")</f>
        <v>High</v>
      </c>
      <c r="T1981" s="4" t="str" cm="1">
        <f t="array" ref="T1981">_xlfn.IFS(M1981&lt;=20,"Low",M1981&lt;=50,"Medium",M1981&lt;=90,"High")</f>
        <v>High</v>
      </c>
      <c r="U1981" s="7">
        <f>Datos_Limpios[[#This Row],[Number of Complaints or Support]]/Datos_Limpios[[#This Row],[Account Length (in months)]]</f>
        <v>0.15</v>
      </c>
      <c r="V1981" s="4" t="str" cm="1">
        <f t="array" ref="V1981">_xlfn.IFS(H1981&lt;30,"Under 30",H1981&lt;66,"Middle Age",H1981&gt;=66,"Senior")</f>
        <v>Senior</v>
      </c>
      <c r="W1981" s="4" t="s">
        <v>29</v>
      </c>
    </row>
    <row r="1982" spans="1:23" x14ac:dyDescent="0.3">
      <c r="A1982" s="4" t="s">
        <v>2097</v>
      </c>
      <c r="B1982" s="4" t="s">
        <v>24</v>
      </c>
      <c r="C1982" s="4">
        <v>8</v>
      </c>
      <c r="D1982" s="4">
        <v>0</v>
      </c>
      <c r="E1982" s="4" t="s">
        <v>24</v>
      </c>
      <c r="F1982" s="4" t="s">
        <v>147</v>
      </c>
      <c r="G1982" s="4" t="s">
        <v>33</v>
      </c>
      <c r="H1982" s="4">
        <v>23</v>
      </c>
      <c r="I1982" s="4" t="s">
        <v>24</v>
      </c>
      <c r="J1982" s="4">
        <v>0</v>
      </c>
      <c r="K1982" s="4" t="s">
        <v>27</v>
      </c>
      <c r="L1982" s="4" t="s">
        <v>28</v>
      </c>
      <c r="M1982" s="4">
        <v>11</v>
      </c>
      <c r="P1982" s="5">
        <v>44235</v>
      </c>
      <c r="Q1982" s="6">
        <v>10.171410679371981</v>
      </c>
      <c r="R1982" s="4">
        <v>9</v>
      </c>
      <c r="S1982" s="4" t="str" cm="1">
        <f t="array" ref="S1982">_xlfn.IFS(R1982=0,"None",R1982&lt;3,"Low",R1982&lt;6,"Medium",R1982&lt;=10,"High")</f>
        <v>High</v>
      </c>
      <c r="T1982" s="4" t="str" cm="1">
        <f t="array" ref="T1982">_xlfn.IFS(M1982&lt;=20,"Low",M1982&lt;=50,"Medium",M1982&lt;=90,"High")</f>
        <v>Low</v>
      </c>
      <c r="U1982" s="7">
        <f>Datos_Limpios[[#This Row],[Number of Complaints or Support]]/Datos_Limpios[[#This Row],[Account Length (in months)]]</f>
        <v>1.125</v>
      </c>
      <c r="V1982" s="4" t="str" cm="1">
        <f t="array" ref="V1982">_xlfn.IFS(H1982&lt;30,"Under 30",H1982&lt;66,"Middle Age",H1982&gt;=66,"Senior")</f>
        <v>Under 30</v>
      </c>
      <c r="W1982" s="4" t="s">
        <v>43</v>
      </c>
    </row>
    <row r="1983" spans="1:23" x14ac:dyDescent="0.3">
      <c r="A1983" s="4" t="s">
        <v>2098</v>
      </c>
      <c r="B1983" s="4" t="s">
        <v>24</v>
      </c>
      <c r="C1983" s="4">
        <v>63</v>
      </c>
      <c r="D1983" s="4">
        <v>0</v>
      </c>
      <c r="E1983" s="4" t="s">
        <v>31</v>
      </c>
      <c r="F1983" s="4" t="s">
        <v>159</v>
      </c>
      <c r="G1983" s="4" t="s">
        <v>33</v>
      </c>
      <c r="H1983" s="4">
        <v>35</v>
      </c>
      <c r="I1983" s="4" t="s">
        <v>24</v>
      </c>
      <c r="J1983" s="4">
        <v>0</v>
      </c>
      <c r="K1983" s="4" t="s">
        <v>34</v>
      </c>
      <c r="L1983" s="4" t="s">
        <v>115</v>
      </c>
      <c r="M1983" s="4">
        <v>28</v>
      </c>
      <c r="P1983" s="5">
        <v>44806</v>
      </c>
      <c r="Q1983" s="6">
        <v>32.552195406524959</v>
      </c>
      <c r="R1983" s="4">
        <v>8</v>
      </c>
      <c r="S1983" s="4" t="str" cm="1">
        <f t="array" ref="S1983">_xlfn.IFS(R1983=0,"None",R1983&lt;3,"Low",R1983&lt;6,"Medium",R1983&lt;=10,"High")</f>
        <v>High</v>
      </c>
      <c r="T1983" s="4" t="str" cm="1">
        <f t="array" ref="T1983">_xlfn.IFS(M1983&lt;=20,"Low",M1983&lt;=50,"Medium",M1983&lt;=90,"High")</f>
        <v>Medium</v>
      </c>
      <c r="U1983" s="7">
        <f>Datos_Limpios[[#This Row],[Number of Complaints or Support]]/Datos_Limpios[[#This Row],[Account Length (in months)]]</f>
        <v>0.12698412698412698</v>
      </c>
      <c r="V1983" s="4" t="str" cm="1">
        <f t="array" ref="V1983">_xlfn.IFS(H1983&lt;30,"Under 30",H1983&lt;66,"Middle Age",H1983&gt;=66,"Senior")</f>
        <v>Middle Age</v>
      </c>
      <c r="W1983" s="4" t="s">
        <v>29</v>
      </c>
    </row>
    <row r="1984" spans="1:23" x14ac:dyDescent="0.3">
      <c r="A1984" s="4" t="s">
        <v>2099</v>
      </c>
      <c r="B1984" s="4" t="s">
        <v>24</v>
      </c>
      <c r="C1984" s="4">
        <v>35</v>
      </c>
      <c r="D1984" s="4">
        <v>0</v>
      </c>
      <c r="E1984" s="4" t="s">
        <v>24</v>
      </c>
      <c r="F1984" s="4" t="s">
        <v>65</v>
      </c>
      <c r="G1984" s="4" t="s">
        <v>33</v>
      </c>
      <c r="H1984" s="4">
        <v>29</v>
      </c>
      <c r="I1984" s="4" t="s">
        <v>24</v>
      </c>
      <c r="J1984" s="4">
        <v>0</v>
      </c>
      <c r="K1984" s="4" t="s">
        <v>27</v>
      </c>
      <c r="L1984" s="4" t="s">
        <v>35</v>
      </c>
      <c r="M1984" s="4">
        <v>39</v>
      </c>
      <c r="P1984" s="5">
        <v>44087</v>
      </c>
      <c r="Q1984" s="6">
        <v>37.575572851616577</v>
      </c>
      <c r="R1984" s="4">
        <v>2</v>
      </c>
      <c r="S1984" s="4" t="str" cm="1">
        <f t="array" ref="S1984">_xlfn.IFS(R1984=0,"None",R1984&lt;3,"Low",R1984&lt;6,"Medium",R1984&lt;=10,"High")</f>
        <v>Low</v>
      </c>
      <c r="T1984" s="4" t="str" cm="1">
        <f t="array" ref="T1984">_xlfn.IFS(M1984&lt;=20,"Low",M1984&lt;=50,"Medium",M1984&lt;=90,"High")</f>
        <v>Medium</v>
      </c>
      <c r="U1984" s="7">
        <f>Datos_Limpios[[#This Row],[Number of Complaints or Support]]/Datos_Limpios[[#This Row],[Account Length (in months)]]</f>
        <v>5.7142857142857141E-2</v>
      </c>
      <c r="V1984" s="4" t="str" cm="1">
        <f t="array" ref="V1984">_xlfn.IFS(H1984&lt;30,"Under 30",H1984&lt;66,"Middle Age",H1984&gt;=66,"Senior")</f>
        <v>Under 30</v>
      </c>
      <c r="W1984" s="4" t="s">
        <v>43</v>
      </c>
    </row>
    <row r="1985" spans="1:23" x14ac:dyDescent="0.3">
      <c r="A1985" s="4" t="s">
        <v>2100</v>
      </c>
      <c r="B1985" s="4" t="s">
        <v>24</v>
      </c>
      <c r="C1985" s="4">
        <v>15</v>
      </c>
      <c r="D1985" s="4">
        <v>0</v>
      </c>
      <c r="E1985" s="4" t="s">
        <v>31</v>
      </c>
      <c r="F1985" s="4" t="s">
        <v>79</v>
      </c>
      <c r="G1985" s="4" t="s">
        <v>26</v>
      </c>
      <c r="H1985" s="4">
        <v>64</v>
      </c>
      <c r="I1985" s="4" t="s">
        <v>24</v>
      </c>
      <c r="J1985" s="4">
        <v>0</v>
      </c>
      <c r="K1985" s="4" t="s">
        <v>34</v>
      </c>
      <c r="L1985" s="4" t="s">
        <v>28</v>
      </c>
      <c r="M1985" s="4">
        <v>25</v>
      </c>
      <c r="P1985" s="5">
        <v>44433</v>
      </c>
      <c r="Q1985" s="6">
        <v>27.533659982861099</v>
      </c>
      <c r="R1985" s="4">
        <v>10</v>
      </c>
      <c r="S1985" s="4" t="str" cm="1">
        <f t="array" ref="S1985">_xlfn.IFS(R1985=0,"None",R1985&lt;3,"Low",R1985&lt;6,"Medium",R1985&lt;=10,"High")</f>
        <v>High</v>
      </c>
      <c r="T1985" s="4" t="str" cm="1">
        <f t="array" ref="T1985">_xlfn.IFS(M1985&lt;=20,"Low",M1985&lt;=50,"Medium",M1985&lt;=90,"High")</f>
        <v>Medium</v>
      </c>
      <c r="U1985" s="7">
        <f>Datos_Limpios[[#This Row],[Number of Complaints or Support]]/Datos_Limpios[[#This Row],[Account Length (in months)]]</f>
        <v>0.66666666666666663</v>
      </c>
      <c r="V1985" s="4" t="str" cm="1">
        <f t="array" ref="V1985">_xlfn.IFS(H1985&lt;30,"Under 30",H1985&lt;66,"Middle Age",H1985&gt;=66,"Senior")</f>
        <v>Middle Age</v>
      </c>
      <c r="W1985" s="4" t="s">
        <v>43</v>
      </c>
    </row>
    <row r="1986" spans="1:23" x14ac:dyDescent="0.3">
      <c r="A1986" s="4" t="s">
        <v>2101</v>
      </c>
      <c r="B1986" s="4" t="s">
        <v>24</v>
      </c>
      <c r="C1986" s="4">
        <v>24</v>
      </c>
      <c r="D1986" s="4">
        <v>0</v>
      </c>
      <c r="E1986" s="4" t="s">
        <v>24</v>
      </c>
      <c r="F1986" s="4" t="s">
        <v>58</v>
      </c>
      <c r="G1986" s="4" t="s">
        <v>33</v>
      </c>
      <c r="H1986" s="4">
        <v>62</v>
      </c>
      <c r="I1986" s="4" t="s">
        <v>24</v>
      </c>
      <c r="J1986" s="4">
        <v>0</v>
      </c>
      <c r="K1986" s="4" t="s">
        <v>34</v>
      </c>
      <c r="L1986" s="4" t="s">
        <v>35</v>
      </c>
      <c r="M1986" s="4">
        <v>9</v>
      </c>
      <c r="P1986" s="5">
        <v>44453</v>
      </c>
      <c r="Q1986" s="6">
        <v>10.34556420021411</v>
      </c>
      <c r="R1986" s="4">
        <v>5</v>
      </c>
      <c r="S1986" s="4" t="str" cm="1">
        <f t="array" ref="S1986">_xlfn.IFS(R1986=0,"None",R1986&lt;3,"Low",R1986&lt;6,"Medium",R1986&lt;=10,"High")</f>
        <v>Medium</v>
      </c>
      <c r="T1986" s="4" t="str" cm="1">
        <f t="array" ref="T1986">_xlfn.IFS(M1986&lt;=20,"Low",M1986&lt;=50,"Medium",M1986&lt;=90,"High")</f>
        <v>Low</v>
      </c>
      <c r="U1986" s="7">
        <f>Datos_Limpios[[#This Row],[Number of Complaints or Support]]/Datos_Limpios[[#This Row],[Account Length (in months)]]</f>
        <v>0.20833333333333334</v>
      </c>
      <c r="V1986" s="4" t="str" cm="1">
        <f t="array" ref="V1986">_xlfn.IFS(H1986&lt;30,"Under 30",H1986&lt;66,"Middle Age",H1986&gt;=66,"Senior")</f>
        <v>Middle Age</v>
      </c>
      <c r="W1986" s="4" t="s">
        <v>29</v>
      </c>
    </row>
    <row r="1987" spans="1:23" x14ac:dyDescent="0.3">
      <c r="A1987" s="4" t="s">
        <v>2102</v>
      </c>
      <c r="B1987" s="4" t="s">
        <v>24</v>
      </c>
      <c r="C1987" s="4">
        <v>1</v>
      </c>
      <c r="D1987" s="4">
        <v>0</v>
      </c>
      <c r="E1987" s="4" t="s">
        <v>31</v>
      </c>
      <c r="F1987" s="4" t="s">
        <v>85</v>
      </c>
      <c r="G1987" s="4" t="s">
        <v>33</v>
      </c>
      <c r="H1987" s="4">
        <v>30</v>
      </c>
      <c r="I1987" s="4" t="s">
        <v>31</v>
      </c>
      <c r="J1987" s="4">
        <v>5</v>
      </c>
      <c r="K1987" s="4" t="s">
        <v>27</v>
      </c>
      <c r="L1987" s="4" t="s">
        <v>28</v>
      </c>
      <c r="M1987" s="4">
        <v>28</v>
      </c>
      <c r="P1987" s="5">
        <v>45287</v>
      </c>
      <c r="Q1987" s="6">
        <v>23.87488532046136</v>
      </c>
      <c r="R1987" s="4">
        <v>10</v>
      </c>
      <c r="S1987" s="4" t="str" cm="1">
        <f t="array" ref="S1987">_xlfn.IFS(R1987=0,"None",R1987&lt;3,"Low",R1987&lt;6,"Medium",R1987&lt;=10,"High")</f>
        <v>High</v>
      </c>
      <c r="T1987" s="4" t="str" cm="1">
        <f t="array" ref="T1987">_xlfn.IFS(M1987&lt;=20,"Low",M1987&lt;=50,"Medium",M1987&lt;=90,"High")</f>
        <v>Medium</v>
      </c>
      <c r="U1987" s="7">
        <f>Datos_Limpios[[#This Row],[Number of Complaints or Support]]/Datos_Limpios[[#This Row],[Account Length (in months)]]</f>
        <v>10</v>
      </c>
      <c r="V1987" s="4" t="str" cm="1">
        <f t="array" ref="V1987">_xlfn.IFS(H1987&lt;30,"Under 30",H1987&lt;66,"Middle Age",H1987&gt;=66,"Senior")</f>
        <v>Middle Age</v>
      </c>
      <c r="W1987" s="4" t="s">
        <v>43</v>
      </c>
    </row>
    <row r="1988" spans="1:23" x14ac:dyDescent="0.3">
      <c r="A1988" s="4" t="s">
        <v>2103</v>
      </c>
      <c r="B1988" s="4" t="s">
        <v>24</v>
      </c>
      <c r="C1988" s="4">
        <v>12</v>
      </c>
      <c r="D1988" s="4">
        <v>0</v>
      </c>
      <c r="E1988" s="4" t="s">
        <v>24</v>
      </c>
      <c r="F1988" s="4" t="s">
        <v>37</v>
      </c>
      <c r="G1988" s="4" t="s">
        <v>33</v>
      </c>
      <c r="H1988" s="4">
        <v>61</v>
      </c>
      <c r="I1988" s="4" t="s">
        <v>31</v>
      </c>
      <c r="J1988" s="4">
        <v>4</v>
      </c>
      <c r="K1988" s="4" t="s">
        <v>27</v>
      </c>
      <c r="L1988" s="4" t="s">
        <v>28</v>
      </c>
      <c r="M1988" s="4">
        <v>6</v>
      </c>
      <c r="P1988" s="5">
        <v>44649</v>
      </c>
      <c r="Q1988" s="6">
        <v>6.48604808880369</v>
      </c>
      <c r="R1988" s="4">
        <v>7</v>
      </c>
      <c r="S1988" s="4" t="str" cm="1">
        <f t="array" ref="S1988">_xlfn.IFS(R1988=0,"None",R1988&lt;3,"Low",R1988&lt;6,"Medium",R1988&lt;=10,"High")</f>
        <v>High</v>
      </c>
      <c r="T1988" s="4" t="str" cm="1">
        <f t="array" ref="T1988">_xlfn.IFS(M1988&lt;=20,"Low",M1988&lt;=50,"Medium",M1988&lt;=90,"High")</f>
        <v>Low</v>
      </c>
      <c r="U1988" s="7">
        <f>Datos_Limpios[[#This Row],[Number of Complaints or Support]]/Datos_Limpios[[#This Row],[Account Length (in months)]]</f>
        <v>0.58333333333333337</v>
      </c>
      <c r="V1988" s="4" t="str" cm="1">
        <f t="array" ref="V1988">_xlfn.IFS(H1988&lt;30,"Under 30",H1988&lt;66,"Middle Age",H1988&gt;=66,"Senior")</f>
        <v>Middle Age</v>
      </c>
      <c r="W1988" s="4" t="s">
        <v>40</v>
      </c>
    </row>
    <row r="1989" spans="1:23" x14ac:dyDescent="0.3">
      <c r="A1989" s="4" t="s">
        <v>2104</v>
      </c>
      <c r="B1989" s="4" t="s">
        <v>24</v>
      </c>
      <c r="C1989" s="4">
        <v>33</v>
      </c>
      <c r="D1989" s="4">
        <v>0</v>
      </c>
      <c r="E1989" s="4" t="s">
        <v>31</v>
      </c>
      <c r="F1989" s="4" t="s">
        <v>60</v>
      </c>
      <c r="G1989" s="4" t="s">
        <v>33</v>
      </c>
      <c r="H1989" s="4">
        <v>58</v>
      </c>
      <c r="I1989" s="4" t="s">
        <v>24</v>
      </c>
      <c r="J1989" s="4">
        <v>0</v>
      </c>
      <c r="K1989" s="4" t="s">
        <v>27</v>
      </c>
      <c r="L1989" s="4" t="s">
        <v>35</v>
      </c>
      <c r="M1989" s="4">
        <v>41</v>
      </c>
      <c r="P1989" s="5">
        <v>44458</v>
      </c>
      <c r="Q1989" s="6">
        <v>35.252135783314841</v>
      </c>
      <c r="R1989" s="4">
        <v>8</v>
      </c>
      <c r="S1989" s="4" t="str" cm="1">
        <f t="array" ref="S1989">_xlfn.IFS(R1989=0,"None",R1989&lt;3,"Low",R1989&lt;6,"Medium",R1989&lt;=10,"High")</f>
        <v>High</v>
      </c>
      <c r="T1989" s="4" t="str" cm="1">
        <f t="array" ref="T1989">_xlfn.IFS(M1989&lt;=20,"Low",M1989&lt;=50,"Medium",M1989&lt;=90,"High")</f>
        <v>Medium</v>
      </c>
      <c r="U1989" s="7">
        <f>Datos_Limpios[[#This Row],[Number of Complaints or Support]]/Datos_Limpios[[#This Row],[Account Length (in months)]]</f>
        <v>0.24242424242424243</v>
      </c>
      <c r="V1989" s="4" t="str" cm="1">
        <f t="array" ref="V1989">_xlfn.IFS(H1989&lt;30,"Under 30",H1989&lt;66,"Middle Age",H1989&gt;=66,"Senior")</f>
        <v>Middle Age</v>
      </c>
      <c r="W1989" s="4" t="s">
        <v>40</v>
      </c>
    </row>
    <row r="1990" spans="1:23" x14ac:dyDescent="0.3">
      <c r="A1990" s="4" t="s">
        <v>2105</v>
      </c>
      <c r="B1990" s="4" t="s">
        <v>24</v>
      </c>
      <c r="C1990" s="4">
        <v>5</v>
      </c>
      <c r="D1990" s="4">
        <v>1</v>
      </c>
      <c r="E1990" s="4" t="s">
        <v>24</v>
      </c>
      <c r="F1990" s="4" t="s">
        <v>213</v>
      </c>
      <c r="G1990" s="4" t="s">
        <v>26</v>
      </c>
      <c r="H1990" s="4">
        <v>56</v>
      </c>
      <c r="I1990" s="4" t="s">
        <v>31</v>
      </c>
      <c r="J1990" s="4">
        <v>2</v>
      </c>
      <c r="K1990" s="4" t="s">
        <v>46</v>
      </c>
      <c r="L1990" s="4" t="s">
        <v>28</v>
      </c>
      <c r="M1990" s="4">
        <v>8</v>
      </c>
      <c r="P1990" s="5">
        <v>44849</v>
      </c>
      <c r="Q1990" s="6">
        <v>8.9158742976698626</v>
      </c>
      <c r="R1990" s="4">
        <v>8</v>
      </c>
      <c r="S1990" s="4" t="str" cm="1">
        <f t="array" ref="S1990">_xlfn.IFS(R1990=0,"None",R1990&lt;3,"Low",R1990&lt;6,"Medium",R1990&lt;=10,"High")</f>
        <v>High</v>
      </c>
      <c r="T1990" s="4" t="str" cm="1">
        <f t="array" ref="T1990">_xlfn.IFS(M1990&lt;=20,"Low",M1990&lt;=50,"Medium",M1990&lt;=90,"High")</f>
        <v>Low</v>
      </c>
      <c r="U1990" s="7">
        <f>Datos_Limpios[[#This Row],[Number of Complaints or Support]]/Datos_Limpios[[#This Row],[Account Length (in months)]]</f>
        <v>1.6</v>
      </c>
      <c r="V1990" s="4" t="str" cm="1">
        <f t="array" ref="V1990">_xlfn.IFS(H1990&lt;30,"Under 30",H1990&lt;66,"Middle Age",H1990&gt;=66,"Senior")</f>
        <v>Middle Age</v>
      </c>
      <c r="W1990" s="4" t="s">
        <v>47</v>
      </c>
    </row>
    <row r="1991" spans="1:23" x14ac:dyDescent="0.3">
      <c r="A1991" s="4" t="s">
        <v>2106</v>
      </c>
      <c r="B1991" s="4" t="s">
        <v>24</v>
      </c>
      <c r="C1991" s="4">
        <v>60</v>
      </c>
      <c r="D1991" s="4">
        <v>0</v>
      </c>
      <c r="E1991" s="4" t="s">
        <v>31</v>
      </c>
      <c r="F1991" s="4" t="s">
        <v>104</v>
      </c>
      <c r="G1991" s="4" t="s">
        <v>26</v>
      </c>
      <c r="H1991" s="4">
        <v>72</v>
      </c>
      <c r="I1991" s="4" t="s">
        <v>31</v>
      </c>
      <c r="J1991" s="4">
        <v>3</v>
      </c>
      <c r="K1991" s="4" t="s">
        <v>27</v>
      </c>
      <c r="L1991" s="4" t="s">
        <v>28</v>
      </c>
      <c r="M1991" s="4">
        <v>46</v>
      </c>
      <c r="P1991" s="5">
        <v>45059</v>
      </c>
      <c r="Q1991" s="6">
        <v>49.720897118497668</v>
      </c>
      <c r="R1991" s="4">
        <v>0</v>
      </c>
      <c r="S1991" s="4" t="str" cm="1">
        <f t="array" ref="S1991">_xlfn.IFS(R1991=0,"None",R1991&lt;3,"Low",R1991&lt;6,"Medium",R1991&lt;=10,"High")</f>
        <v>None</v>
      </c>
      <c r="T1991" s="4" t="str" cm="1">
        <f t="array" ref="T1991">_xlfn.IFS(M1991&lt;=20,"Low",M1991&lt;=50,"Medium",M1991&lt;=90,"High")</f>
        <v>Medium</v>
      </c>
      <c r="U1991" s="7">
        <f>Datos_Limpios[[#This Row],[Number of Complaints or Support]]/Datos_Limpios[[#This Row],[Account Length (in months)]]</f>
        <v>0</v>
      </c>
      <c r="V1991" s="4" t="str" cm="1">
        <f t="array" ref="V1991">_xlfn.IFS(H1991&lt;30,"Under 30",H1991&lt;66,"Middle Age",H1991&gt;=66,"Senior")</f>
        <v>Senior</v>
      </c>
      <c r="W1991" s="4" t="s">
        <v>43</v>
      </c>
    </row>
    <row r="1992" spans="1:23" x14ac:dyDescent="0.3">
      <c r="A1992" s="4" t="s">
        <v>2107</v>
      </c>
      <c r="B1992" s="4" t="s">
        <v>24</v>
      </c>
      <c r="C1992" s="4">
        <v>65</v>
      </c>
      <c r="D1992" s="4">
        <v>0</v>
      </c>
      <c r="E1992" s="4" t="s">
        <v>24</v>
      </c>
      <c r="F1992" s="4" t="s">
        <v>37</v>
      </c>
      <c r="G1992" s="4" t="s">
        <v>33</v>
      </c>
      <c r="H1992" s="4">
        <v>48</v>
      </c>
      <c r="I1992" s="4" t="s">
        <v>24</v>
      </c>
      <c r="J1992" s="4">
        <v>0</v>
      </c>
      <c r="K1992" s="4" t="s">
        <v>34</v>
      </c>
      <c r="L1992" s="4" t="s">
        <v>28</v>
      </c>
      <c r="M1992" s="4">
        <v>11</v>
      </c>
      <c r="P1992" s="5">
        <v>44373</v>
      </c>
      <c r="Q1992" s="6">
        <v>10.50930281445839</v>
      </c>
      <c r="R1992" s="4">
        <v>5</v>
      </c>
      <c r="S1992" s="4" t="str" cm="1">
        <f t="array" ref="S1992">_xlfn.IFS(R1992=0,"None",R1992&lt;3,"Low",R1992&lt;6,"Medium",R1992&lt;=10,"High")</f>
        <v>Medium</v>
      </c>
      <c r="T1992" s="4" t="str" cm="1">
        <f t="array" ref="T1992">_xlfn.IFS(M1992&lt;=20,"Low",M1992&lt;=50,"Medium",M1992&lt;=90,"High")</f>
        <v>Low</v>
      </c>
      <c r="U1992" s="7">
        <f>Datos_Limpios[[#This Row],[Number of Complaints or Support]]/Datos_Limpios[[#This Row],[Account Length (in months)]]</f>
        <v>7.6923076923076927E-2</v>
      </c>
      <c r="V1992" s="4" t="str" cm="1">
        <f t="array" ref="V1992">_xlfn.IFS(H1992&lt;30,"Under 30",H1992&lt;66,"Middle Age",H1992&gt;=66,"Senior")</f>
        <v>Middle Age</v>
      </c>
      <c r="W1992" s="4" t="s">
        <v>40</v>
      </c>
    </row>
    <row r="1993" spans="1:23" x14ac:dyDescent="0.3">
      <c r="A1993" s="4" t="s">
        <v>2108</v>
      </c>
      <c r="B1993" s="4" t="s">
        <v>24</v>
      </c>
      <c r="C1993" s="4">
        <v>9</v>
      </c>
      <c r="D1993" s="4">
        <v>0</v>
      </c>
      <c r="E1993" s="4" t="s">
        <v>31</v>
      </c>
      <c r="F1993" s="4" t="s">
        <v>42</v>
      </c>
      <c r="G1993" s="4" t="s">
        <v>26</v>
      </c>
      <c r="H1993" s="4">
        <v>24</v>
      </c>
      <c r="I1993" s="4" t="s">
        <v>24</v>
      </c>
      <c r="J1993" s="4">
        <v>0</v>
      </c>
      <c r="K1993" s="4" t="s">
        <v>27</v>
      </c>
      <c r="L1993" s="4" t="s">
        <v>35</v>
      </c>
      <c r="M1993" s="4">
        <v>30</v>
      </c>
      <c r="P1993" s="5">
        <v>45129</v>
      </c>
      <c r="Q1993" s="6">
        <v>24.773448818721231</v>
      </c>
      <c r="R1993" s="4">
        <v>5</v>
      </c>
      <c r="S1993" s="4" t="str" cm="1">
        <f t="array" ref="S1993">_xlfn.IFS(R1993=0,"None",R1993&lt;3,"Low",R1993&lt;6,"Medium",R1993&lt;=10,"High")</f>
        <v>Medium</v>
      </c>
      <c r="T1993" s="4" t="str" cm="1">
        <f t="array" ref="T1993">_xlfn.IFS(M1993&lt;=20,"Low",M1993&lt;=50,"Medium",M1993&lt;=90,"High")</f>
        <v>Medium</v>
      </c>
      <c r="U1993" s="7">
        <f>Datos_Limpios[[#This Row],[Number of Complaints or Support]]/Datos_Limpios[[#This Row],[Account Length (in months)]]</f>
        <v>0.55555555555555558</v>
      </c>
      <c r="V1993" s="4" t="str" cm="1">
        <f t="array" ref="V1993">_xlfn.IFS(H1993&lt;30,"Under 30",H1993&lt;66,"Middle Age",H1993&gt;=66,"Senior")</f>
        <v>Under 30</v>
      </c>
      <c r="W1993" s="4" t="s">
        <v>43</v>
      </c>
    </row>
    <row r="1994" spans="1:23" x14ac:dyDescent="0.3">
      <c r="A1994" s="4" t="s">
        <v>2109</v>
      </c>
      <c r="B1994" s="4" t="s">
        <v>24</v>
      </c>
      <c r="C1994" s="4">
        <v>48</v>
      </c>
      <c r="D1994" s="4">
        <v>2</v>
      </c>
      <c r="E1994" s="4" t="s">
        <v>31</v>
      </c>
      <c r="F1994" s="4" t="s">
        <v>129</v>
      </c>
      <c r="G1994" s="4" t="s">
        <v>26</v>
      </c>
      <c r="H1994" s="4">
        <v>67</v>
      </c>
      <c r="I1994" s="4" t="s">
        <v>24</v>
      </c>
      <c r="J1994" s="4">
        <v>0</v>
      </c>
      <c r="K1994" s="4" t="s">
        <v>34</v>
      </c>
      <c r="L1994" s="4" t="s">
        <v>35</v>
      </c>
      <c r="M1994" s="4">
        <v>34</v>
      </c>
      <c r="P1994" s="5">
        <v>44029</v>
      </c>
      <c r="Q1994" s="6">
        <v>33.582189217128722</v>
      </c>
      <c r="R1994" s="4">
        <v>0</v>
      </c>
      <c r="S1994" s="4" t="str" cm="1">
        <f t="array" ref="S1994">_xlfn.IFS(R1994=0,"None",R1994&lt;3,"Low",R1994&lt;6,"Medium",R1994&lt;=10,"High")</f>
        <v>None</v>
      </c>
      <c r="T1994" s="4" t="str" cm="1">
        <f t="array" ref="T1994">_xlfn.IFS(M1994&lt;=20,"Low",M1994&lt;=50,"Medium",M1994&lt;=90,"High")</f>
        <v>Medium</v>
      </c>
      <c r="U1994" s="7">
        <f>Datos_Limpios[[#This Row],[Number of Complaints or Support]]/Datos_Limpios[[#This Row],[Account Length (in months)]]</f>
        <v>0</v>
      </c>
      <c r="V1994" s="4" t="str" cm="1">
        <f t="array" ref="V1994">_xlfn.IFS(H1994&lt;30,"Under 30",H1994&lt;66,"Middle Age",H1994&gt;=66,"Senior")</f>
        <v>Senior</v>
      </c>
      <c r="W1994" s="4" t="s">
        <v>29</v>
      </c>
    </row>
    <row r="1995" spans="1:23" x14ac:dyDescent="0.3">
      <c r="A1995" s="4" t="s">
        <v>2110</v>
      </c>
      <c r="B1995" s="4" t="s">
        <v>24</v>
      </c>
      <c r="C1995" s="4">
        <v>1</v>
      </c>
      <c r="D1995" s="4">
        <v>0</v>
      </c>
      <c r="E1995" s="4" t="s">
        <v>31</v>
      </c>
      <c r="F1995" s="4" t="s">
        <v>155</v>
      </c>
      <c r="G1995" s="4" t="s">
        <v>26</v>
      </c>
      <c r="H1995" s="4">
        <v>49</v>
      </c>
      <c r="I1995" s="4" t="s">
        <v>24</v>
      </c>
      <c r="J1995" s="4">
        <v>0</v>
      </c>
      <c r="K1995" s="4" t="s">
        <v>27</v>
      </c>
      <c r="L1995" s="4" t="s">
        <v>35</v>
      </c>
      <c r="M1995" s="4">
        <v>20</v>
      </c>
      <c r="P1995" s="5">
        <v>44432</v>
      </c>
      <c r="Q1995" s="6">
        <v>23.164566511001791</v>
      </c>
      <c r="R1995" s="4">
        <v>7</v>
      </c>
      <c r="S1995" s="4" t="str" cm="1">
        <f t="array" ref="S1995">_xlfn.IFS(R1995=0,"None",R1995&lt;3,"Low",R1995&lt;6,"Medium",R1995&lt;=10,"High")</f>
        <v>High</v>
      </c>
      <c r="T1995" s="4" t="str" cm="1">
        <f t="array" ref="T1995">_xlfn.IFS(M1995&lt;=20,"Low",M1995&lt;=50,"Medium",M1995&lt;=90,"High")</f>
        <v>Low</v>
      </c>
      <c r="U1995" s="7">
        <f>Datos_Limpios[[#This Row],[Number of Complaints or Support]]/Datos_Limpios[[#This Row],[Account Length (in months)]]</f>
        <v>7</v>
      </c>
      <c r="V1995" s="4" t="str" cm="1">
        <f t="array" ref="V1995">_xlfn.IFS(H1995&lt;30,"Under 30",H1995&lt;66,"Middle Age",H1995&gt;=66,"Senior")</f>
        <v>Middle Age</v>
      </c>
      <c r="W1995" s="4" t="s">
        <v>40</v>
      </c>
    </row>
    <row r="1996" spans="1:23" x14ac:dyDescent="0.3">
      <c r="A1996" s="4" t="s">
        <v>2111</v>
      </c>
      <c r="B1996" s="4" t="s">
        <v>24</v>
      </c>
      <c r="C1996" s="4">
        <v>24</v>
      </c>
      <c r="D1996" s="4">
        <v>0</v>
      </c>
      <c r="E1996" s="4" t="s">
        <v>31</v>
      </c>
      <c r="F1996" s="4" t="s">
        <v>95</v>
      </c>
      <c r="G1996" s="4" t="s">
        <v>33</v>
      </c>
      <c r="H1996" s="4">
        <v>30</v>
      </c>
      <c r="I1996" s="4" t="s">
        <v>24</v>
      </c>
      <c r="J1996" s="4">
        <v>0</v>
      </c>
      <c r="K1996" s="4" t="s">
        <v>27</v>
      </c>
      <c r="L1996" s="4" t="s">
        <v>28</v>
      </c>
      <c r="M1996" s="4">
        <v>40</v>
      </c>
      <c r="P1996" s="5">
        <v>45224</v>
      </c>
      <c r="Q1996" s="6">
        <v>41.828229694443387</v>
      </c>
      <c r="R1996" s="4">
        <v>4</v>
      </c>
      <c r="S1996" s="4" t="str" cm="1">
        <f t="array" ref="S1996">_xlfn.IFS(R1996=0,"None",R1996&lt;3,"Low",R1996&lt;6,"Medium",R1996&lt;=10,"High")</f>
        <v>Medium</v>
      </c>
      <c r="T1996" s="4" t="str" cm="1">
        <f t="array" ref="T1996">_xlfn.IFS(M1996&lt;=20,"Low",M1996&lt;=50,"Medium",M1996&lt;=90,"High")</f>
        <v>Medium</v>
      </c>
      <c r="U1996" s="7">
        <f>Datos_Limpios[[#This Row],[Number of Complaints or Support]]/Datos_Limpios[[#This Row],[Account Length (in months)]]</f>
        <v>0.16666666666666666</v>
      </c>
      <c r="V1996" s="4" t="str" cm="1">
        <f t="array" ref="V1996">_xlfn.IFS(H1996&lt;30,"Under 30",H1996&lt;66,"Middle Age",H1996&gt;=66,"Senior")</f>
        <v>Middle Age</v>
      </c>
      <c r="W1996" s="4" t="s">
        <v>47</v>
      </c>
    </row>
    <row r="1997" spans="1:23" x14ac:dyDescent="0.3">
      <c r="A1997" s="4" t="s">
        <v>2112</v>
      </c>
      <c r="B1997" s="4" t="s">
        <v>24</v>
      </c>
      <c r="C1997" s="4">
        <v>72</v>
      </c>
      <c r="D1997" s="4">
        <v>0</v>
      </c>
      <c r="E1997" s="4" t="s">
        <v>24</v>
      </c>
      <c r="F1997" s="4" t="s">
        <v>196</v>
      </c>
      <c r="G1997" s="4" t="s">
        <v>33</v>
      </c>
      <c r="H1997" s="4">
        <v>67</v>
      </c>
      <c r="I1997" s="4" t="s">
        <v>24</v>
      </c>
      <c r="J1997" s="4">
        <v>0</v>
      </c>
      <c r="K1997" s="4" t="s">
        <v>46</v>
      </c>
      <c r="L1997" s="4" t="s">
        <v>35</v>
      </c>
      <c r="M1997" s="4">
        <v>47</v>
      </c>
      <c r="P1997" s="5">
        <v>44389</v>
      </c>
      <c r="Q1997" s="6">
        <v>49.493285074206938</v>
      </c>
      <c r="R1997" s="4">
        <v>10</v>
      </c>
      <c r="S1997" s="4" t="str" cm="1">
        <f t="array" ref="S1997">_xlfn.IFS(R1997=0,"None",R1997&lt;3,"Low",R1997&lt;6,"Medium",R1997&lt;=10,"High")</f>
        <v>High</v>
      </c>
      <c r="T1997" s="4" t="str" cm="1">
        <f t="array" ref="T1997">_xlfn.IFS(M1997&lt;=20,"Low",M1997&lt;=50,"Medium",M1997&lt;=90,"High")</f>
        <v>Medium</v>
      </c>
      <c r="U1997" s="7">
        <f>Datos_Limpios[[#This Row],[Number of Complaints or Support]]/Datos_Limpios[[#This Row],[Account Length (in months)]]</f>
        <v>0.1388888888888889</v>
      </c>
      <c r="V1997" s="4" t="str" cm="1">
        <f t="array" ref="V1997">_xlfn.IFS(H1997&lt;30,"Under 30",H1997&lt;66,"Middle Age",H1997&gt;=66,"Senior")</f>
        <v>Senior</v>
      </c>
      <c r="W1997" s="4" t="s">
        <v>47</v>
      </c>
    </row>
    <row r="1998" spans="1:23" x14ac:dyDescent="0.3">
      <c r="A1998" s="4" t="s">
        <v>2113</v>
      </c>
      <c r="B1998" s="4" t="s">
        <v>24</v>
      </c>
      <c r="C1998" s="4">
        <v>63</v>
      </c>
      <c r="D1998" s="4">
        <v>0</v>
      </c>
      <c r="E1998" s="4" t="s">
        <v>31</v>
      </c>
      <c r="F1998" s="4" t="s">
        <v>63</v>
      </c>
      <c r="G1998" s="4" t="s">
        <v>33</v>
      </c>
      <c r="H1998" s="4">
        <v>75</v>
      </c>
      <c r="I1998" s="4" t="s">
        <v>24</v>
      </c>
      <c r="J1998" s="4">
        <v>0</v>
      </c>
      <c r="K1998" s="4" t="s">
        <v>27</v>
      </c>
      <c r="L1998" s="4" t="s">
        <v>35</v>
      </c>
      <c r="M1998" s="4">
        <v>61</v>
      </c>
      <c r="P1998" s="5">
        <v>44484</v>
      </c>
      <c r="Q1998" s="6">
        <v>56.215858581991739</v>
      </c>
      <c r="R1998" s="4">
        <v>10</v>
      </c>
      <c r="S1998" s="4" t="str" cm="1">
        <f t="array" ref="S1998">_xlfn.IFS(R1998=0,"None",R1998&lt;3,"Low",R1998&lt;6,"Medium",R1998&lt;=10,"High")</f>
        <v>High</v>
      </c>
      <c r="T1998" s="4" t="str" cm="1">
        <f t="array" ref="T1998">_xlfn.IFS(M1998&lt;=20,"Low",M1998&lt;=50,"Medium",M1998&lt;=90,"High")</f>
        <v>High</v>
      </c>
      <c r="U1998" s="7">
        <f>Datos_Limpios[[#This Row],[Number of Complaints or Support]]/Datos_Limpios[[#This Row],[Account Length (in months)]]</f>
        <v>0.15873015873015872</v>
      </c>
      <c r="V1998" s="4" t="str" cm="1">
        <f t="array" ref="V1998">_xlfn.IFS(H1998&lt;30,"Under 30",H1998&lt;66,"Middle Age",H1998&gt;=66,"Senior")</f>
        <v>Senior</v>
      </c>
      <c r="W1998" s="4" t="s">
        <v>40</v>
      </c>
    </row>
    <row r="1999" spans="1:23" x14ac:dyDescent="0.3">
      <c r="A1999" s="4" t="s">
        <v>2114</v>
      </c>
      <c r="B1999" s="4" t="s">
        <v>24</v>
      </c>
      <c r="C1999" s="4">
        <v>12</v>
      </c>
      <c r="D1999" s="4">
        <v>0</v>
      </c>
      <c r="E1999" s="4" t="s">
        <v>24</v>
      </c>
      <c r="F1999" s="4" t="s">
        <v>124</v>
      </c>
      <c r="G1999" s="4" t="s">
        <v>26</v>
      </c>
      <c r="H1999" s="4">
        <v>45</v>
      </c>
      <c r="I1999" s="4" t="s">
        <v>24</v>
      </c>
      <c r="J1999" s="4">
        <v>0</v>
      </c>
      <c r="K1999" s="4" t="s">
        <v>27</v>
      </c>
      <c r="L1999" s="4" t="s">
        <v>28</v>
      </c>
      <c r="M1999" s="4">
        <v>13</v>
      </c>
      <c r="P1999" s="5">
        <v>45045</v>
      </c>
      <c r="Q1999" s="6">
        <v>15.14564899419037</v>
      </c>
      <c r="R1999" s="4">
        <v>5</v>
      </c>
      <c r="S1999" s="4" t="str" cm="1">
        <f t="array" ref="S1999">_xlfn.IFS(R1999=0,"None",R1999&lt;3,"Low",R1999&lt;6,"Medium",R1999&lt;=10,"High")</f>
        <v>Medium</v>
      </c>
      <c r="T1999" s="4" t="str" cm="1">
        <f t="array" ref="T1999">_xlfn.IFS(M1999&lt;=20,"Low",M1999&lt;=50,"Medium",M1999&lt;=90,"High")</f>
        <v>Low</v>
      </c>
      <c r="U1999" s="7">
        <f>Datos_Limpios[[#This Row],[Number of Complaints or Support]]/Datos_Limpios[[#This Row],[Account Length (in months)]]</f>
        <v>0.41666666666666669</v>
      </c>
      <c r="V1999" s="4" t="str" cm="1">
        <f t="array" ref="V1999">_xlfn.IFS(H1999&lt;30,"Under 30",H1999&lt;66,"Middle Age",H1999&gt;=66,"Senior")</f>
        <v>Middle Age</v>
      </c>
      <c r="W1999" s="4" t="s">
        <v>43</v>
      </c>
    </row>
    <row r="2000" spans="1:23" x14ac:dyDescent="0.3">
      <c r="A2000" s="4" t="s">
        <v>2115</v>
      </c>
      <c r="B2000" s="4" t="s">
        <v>24</v>
      </c>
      <c r="C2000" s="4">
        <v>70</v>
      </c>
      <c r="D2000" s="4">
        <v>0</v>
      </c>
      <c r="E2000" s="4" t="s">
        <v>31</v>
      </c>
      <c r="F2000" s="4" t="s">
        <v>129</v>
      </c>
      <c r="G2000" s="4" t="s">
        <v>33</v>
      </c>
      <c r="H2000" s="4">
        <v>23</v>
      </c>
      <c r="I2000" s="4" t="s">
        <v>24</v>
      </c>
      <c r="J2000" s="4">
        <v>0</v>
      </c>
      <c r="K2000" s="4" t="s">
        <v>46</v>
      </c>
      <c r="L2000" s="4" t="s">
        <v>35</v>
      </c>
      <c r="M2000" s="4">
        <v>22</v>
      </c>
      <c r="P2000" s="5">
        <v>44172</v>
      </c>
      <c r="Q2000" s="6">
        <v>22.980723650462409</v>
      </c>
      <c r="R2000" s="4">
        <v>1</v>
      </c>
      <c r="S2000" s="4" t="str" cm="1">
        <f t="array" ref="S2000">_xlfn.IFS(R2000=0,"None",R2000&lt;3,"Low",R2000&lt;6,"Medium",R2000&lt;=10,"High")</f>
        <v>Low</v>
      </c>
      <c r="T2000" s="4" t="str" cm="1">
        <f t="array" ref="T2000">_xlfn.IFS(M2000&lt;=20,"Low",M2000&lt;=50,"Medium",M2000&lt;=90,"High")</f>
        <v>Medium</v>
      </c>
      <c r="U2000" s="7">
        <f>Datos_Limpios[[#This Row],[Number of Complaints or Support]]/Datos_Limpios[[#This Row],[Account Length (in months)]]</f>
        <v>1.4285714285714285E-2</v>
      </c>
      <c r="V2000" s="4" t="str" cm="1">
        <f t="array" ref="V2000">_xlfn.IFS(H2000&lt;30,"Under 30",H2000&lt;66,"Middle Age",H2000&gt;=66,"Senior")</f>
        <v>Under 30</v>
      </c>
      <c r="W2000" s="4" t="s">
        <v>29</v>
      </c>
    </row>
    <row r="2001" spans="1:23" x14ac:dyDescent="0.3">
      <c r="A2001" s="4" t="s">
        <v>2116</v>
      </c>
      <c r="B2001" s="4" t="s">
        <v>24</v>
      </c>
      <c r="C2001" s="4">
        <v>12</v>
      </c>
      <c r="D2001" s="4">
        <v>0</v>
      </c>
      <c r="E2001" s="4" t="s">
        <v>31</v>
      </c>
      <c r="F2001" s="4" t="s">
        <v>104</v>
      </c>
      <c r="G2001" s="4" t="s">
        <v>33</v>
      </c>
      <c r="H2001" s="4">
        <v>37</v>
      </c>
      <c r="I2001" s="4" t="s">
        <v>24</v>
      </c>
      <c r="J2001" s="4">
        <v>0</v>
      </c>
      <c r="K2001" s="4" t="s">
        <v>27</v>
      </c>
      <c r="L2001" s="4" t="s">
        <v>35</v>
      </c>
      <c r="M2001" s="4">
        <v>55</v>
      </c>
      <c r="P2001" s="5">
        <v>44592</v>
      </c>
      <c r="Q2001" s="6">
        <v>49.962677135969457</v>
      </c>
      <c r="R2001" s="4">
        <v>5</v>
      </c>
      <c r="S2001" s="4" t="str" cm="1">
        <f t="array" ref="S2001">_xlfn.IFS(R2001=0,"None",R2001&lt;3,"Low",R2001&lt;6,"Medium",R2001&lt;=10,"High")</f>
        <v>Medium</v>
      </c>
      <c r="T2001" s="4" t="str" cm="1">
        <f t="array" ref="T2001">_xlfn.IFS(M2001&lt;=20,"Low",M2001&lt;=50,"Medium",M2001&lt;=90,"High")</f>
        <v>High</v>
      </c>
      <c r="U2001" s="7">
        <f>Datos_Limpios[[#This Row],[Number of Complaints or Support]]/Datos_Limpios[[#This Row],[Account Length (in months)]]</f>
        <v>0.41666666666666669</v>
      </c>
      <c r="V2001" s="4" t="str" cm="1">
        <f t="array" ref="V2001">_xlfn.IFS(H2001&lt;30,"Under 30",H2001&lt;66,"Middle Age",H2001&gt;=66,"Senior")</f>
        <v>Middle Age</v>
      </c>
      <c r="W2001" s="4" t="s">
        <v>43</v>
      </c>
    </row>
    <row r="2002" spans="1:23" x14ac:dyDescent="0.3">
      <c r="A2002" s="4" t="s">
        <v>2117</v>
      </c>
      <c r="B2002" s="4" t="s">
        <v>24</v>
      </c>
      <c r="C2002" s="4">
        <v>5</v>
      </c>
      <c r="D2002" s="4">
        <v>0</v>
      </c>
      <c r="E2002" s="4" t="s">
        <v>31</v>
      </c>
      <c r="F2002" s="4" t="s">
        <v>367</v>
      </c>
      <c r="G2002" s="4" t="s">
        <v>26</v>
      </c>
      <c r="H2002" s="4">
        <v>78</v>
      </c>
      <c r="I2002" s="4" t="s">
        <v>24</v>
      </c>
      <c r="J2002" s="4">
        <v>0</v>
      </c>
      <c r="K2002" s="4" t="s">
        <v>34</v>
      </c>
      <c r="L2002" s="4" t="s">
        <v>35</v>
      </c>
      <c r="M2002" s="4">
        <v>44</v>
      </c>
      <c r="P2002" s="5">
        <v>44982</v>
      </c>
      <c r="Q2002" s="6">
        <v>47.924348497697039</v>
      </c>
      <c r="R2002" s="4">
        <v>8</v>
      </c>
      <c r="S2002" s="4" t="str" cm="1">
        <f t="array" ref="S2002">_xlfn.IFS(R2002=0,"None",R2002&lt;3,"Low",R2002&lt;6,"Medium",R2002&lt;=10,"High")</f>
        <v>High</v>
      </c>
      <c r="T2002" s="4" t="str" cm="1">
        <f t="array" ref="T2002">_xlfn.IFS(M2002&lt;=20,"Low",M2002&lt;=50,"Medium",M2002&lt;=90,"High")</f>
        <v>Medium</v>
      </c>
      <c r="U2002" s="7">
        <f>Datos_Limpios[[#This Row],[Number of Complaints or Support]]/Datos_Limpios[[#This Row],[Account Length (in months)]]</f>
        <v>1.6</v>
      </c>
      <c r="V2002" s="4" t="str" cm="1">
        <f t="array" ref="V2002">_xlfn.IFS(H2002&lt;30,"Under 30",H2002&lt;66,"Middle Age",H2002&gt;=66,"Senior")</f>
        <v>Senior</v>
      </c>
      <c r="W2002" s="4" t="s">
        <v>29</v>
      </c>
    </row>
    <row r="2003" spans="1:23" x14ac:dyDescent="0.3">
      <c r="A2003" s="4" t="s">
        <v>2118</v>
      </c>
      <c r="B2003" s="4" t="s">
        <v>31</v>
      </c>
      <c r="C2003" s="4">
        <v>1</v>
      </c>
      <c r="D2003" s="4">
        <v>5</v>
      </c>
      <c r="E2003" s="4" t="s">
        <v>31</v>
      </c>
      <c r="F2003" s="4" t="s">
        <v>100</v>
      </c>
      <c r="G2003" s="4" t="s">
        <v>26</v>
      </c>
      <c r="H2003" s="4">
        <v>38</v>
      </c>
      <c r="I2003" s="4" t="s">
        <v>24</v>
      </c>
      <c r="J2003" s="4">
        <v>0</v>
      </c>
      <c r="K2003" s="4" t="s">
        <v>27</v>
      </c>
      <c r="L2003" s="4" t="s">
        <v>115</v>
      </c>
      <c r="M2003" s="4">
        <v>22</v>
      </c>
      <c r="N2003" s="4" t="s">
        <v>66</v>
      </c>
      <c r="O2003" s="4" t="s">
        <v>317</v>
      </c>
      <c r="P2003" s="5">
        <v>43999</v>
      </c>
      <c r="Q2003" s="6">
        <v>17.690733873562319</v>
      </c>
      <c r="R2003" s="4">
        <v>8</v>
      </c>
      <c r="S2003" s="4" t="str" cm="1">
        <f t="array" ref="S2003">_xlfn.IFS(R2003=0,"None",R2003&lt;3,"Low",R2003&lt;6,"Medium",R2003&lt;=10,"High")</f>
        <v>High</v>
      </c>
      <c r="T2003" s="4" t="str" cm="1">
        <f t="array" ref="T2003">_xlfn.IFS(M2003&lt;=20,"Low",M2003&lt;=50,"Medium",M2003&lt;=90,"High")</f>
        <v>Medium</v>
      </c>
      <c r="U2003" s="7">
        <f>Datos_Limpios[[#This Row],[Number of Complaints or Support]]/Datos_Limpios[[#This Row],[Account Length (in months)]]</f>
        <v>8</v>
      </c>
      <c r="V2003" s="4" t="str" cm="1">
        <f t="array" ref="V2003">_xlfn.IFS(H2003&lt;30,"Under 30",H2003&lt;66,"Middle Age",H2003&gt;=66,"Senior")</f>
        <v>Middle Age</v>
      </c>
      <c r="W2003" s="4" t="s">
        <v>40</v>
      </c>
    </row>
    <row r="2004" spans="1:23" x14ac:dyDescent="0.3">
      <c r="A2004" s="4" t="s">
        <v>2119</v>
      </c>
      <c r="B2004" s="4" t="s">
        <v>24</v>
      </c>
      <c r="C2004" s="4">
        <v>43</v>
      </c>
      <c r="D2004" s="4">
        <v>0</v>
      </c>
      <c r="E2004" s="4" t="s">
        <v>31</v>
      </c>
      <c r="F2004" s="4" t="s">
        <v>104</v>
      </c>
      <c r="G2004" s="4" t="s">
        <v>33</v>
      </c>
      <c r="H2004" s="4">
        <v>30</v>
      </c>
      <c r="I2004" s="4" t="s">
        <v>24</v>
      </c>
      <c r="J2004" s="4">
        <v>0</v>
      </c>
      <c r="K2004" s="4" t="s">
        <v>34</v>
      </c>
      <c r="L2004" s="4" t="s">
        <v>35</v>
      </c>
      <c r="M2004" s="4">
        <v>41</v>
      </c>
      <c r="P2004" s="5">
        <v>44952</v>
      </c>
      <c r="Q2004" s="6">
        <v>42.27126806807162</v>
      </c>
      <c r="R2004" s="4">
        <v>5</v>
      </c>
      <c r="S2004" s="4" t="str" cm="1">
        <f t="array" ref="S2004">_xlfn.IFS(R2004=0,"None",R2004&lt;3,"Low",R2004&lt;6,"Medium",R2004&lt;=10,"High")</f>
        <v>Medium</v>
      </c>
      <c r="T2004" s="4" t="str" cm="1">
        <f t="array" ref="T2004">_xlfn.IFS(M2004&lt;=20,"Low",M2004&lt;=50,"Medium",M2004&lt;=90,"High")</f>
        <v>Medium</v>
      </c>
      <c r="U2004" s="7">
        <f>Datos_Limpios[[#This Row],[Number of Complaints or Support]]/Datos_Limpios[[#This Row],[Account Length (in months)]]</f>
        <v>0.11627906976744186</v>
      </c>
      <c r="V2004" s="4" t="str" cm="1">
        <f t="array" ref="V2004">_xlfn.IFS(H2004&lt;30,"Under 30",H2004&lt;66,"Middle Age",H2004&gt;=66,"Senior")</f>
        <v>Middle Age</v>
      </c>
      <c r="W2004" s="4" t="s">
        <v>43</v>
      </c>
    </row>
    <row r="2005" spans="1:23" x14ac:dyDescent="0.3">
      <c r="A2005" s="4" t="s">
        <v>2120</v>
      </c>
      <c r="B2005" s="4" t="s">
        <v>31</v>
      </c>
      <c r="C2005" s="4">
        <v>1</v>
      </c>
      <c r="D2005" s="4">
        <v>0</v>
      </c>
      <c r="E2005" s="4" t="s">
        <v>31</v>
      </c>
      <c r="F2005" s="4" t="s">
        <v>138</v>
      </c>
      <c r="G2005" s="4" t="s">
        <v>33</v>
      </c>
      <c r="H2005" s="4">
        <v>56</v>
      </c>
      <c r="I2005" s="4" t="s">
        <v>24</v>
      </c>
      <c r="J2005" s="4">
        <v>0</v>
      </c>
      <c r="K2005" s="4" t="s">
        <v>27</v>
      </c>
      <c r="L2005" s="4" t="s">
        <v>28</v>
      </c>
      <c r="M2005" s="4">
        <v>16</v>
      </c>
      <c r="N2005" s="4" t="s">
        <v>75</v>
      </c>
      <c r="O2005" s="4" t="s">
        <v>133</v>
      </c>
      <c r="P2005" s="5">
        <v>44262</v>
      </c>
      <c r="Q2005" s="6">
        <v>18.972367418442559</v>
      </c>
      <c r="R2005" s="4">
        <v>2</v>
      </c>
      <c r="S2005" s="4" t="str" cm="1">
        <f t="array" ref="S2005">_xlfn.IFS(R2005=0,"None",R2005&lt;3,"Low",R2005&lt;6,"Medium",R2005&lt;=10,"High")</f>
        <v>Low</v>
      </c>
      <c r="T2005" s="4" t="str" cm="1">
        <f t="array" ref="T2005">_xlfn.IFS(M2005&lt;=20,"Low",M2005&lt;=50,"Medium",M2005&lt;=90,"High")</f>
        <v>Low</v>
      </c>
      <c r="U2005" s="7">
        <f>Datos_Limpios[[#This Row],[Number of Complaints or Support]]/Datos_Limpios[[#This Row],[Account Length (in months)]]</f>
        <v>2</v>
      </c>
      <c r="V2005" s="4" t="str" cm="1">
        <f t="array" ref="V2005">_xlfn.IFS(H2005&lt;30,"Under 30",H2005&lt;66,"Middle Age",H2005&gt;=66,"Senior")</f>
        <v>Middle Age</v>
      </c>
      <c r="W2005" s="4" t="s">
        <v>47</v>
      </c>
    </row>
    <row r="2006" spans="1:23" x14ac:dyDescent="0.3">
      <c r="A2006" s="4" t="s">
        <v>2121</v>
      </c>
      <c r="B2006" s="4" t="s">
        <v>31</v>
      </c>
      <c r="C2006" s="4">
        <v>1</v>
      </c>
      <c r="D2006" s="4">
        <v>5</v>
      </c>
      <c r="E2006" s="4" t="s">
        <v>31</v>
      </c>
      <c r="F2006" s="4" t="s">
        <v>54</v>
      </c>
      <c r="G2006" s="4" t="s">
        <v>33</v>
      </c>
      <c r="H2006" s="4">
        <v>48</v>
      </c>
      <c r="I2006" s="4" t="s">
        <v>24</v>
      </c>
      <c r="J2006" s="4">
        <v>0</v>
      </c>
      <c r="K2006" s="4" t="s">
        <v>27</v>
      </c>
      <c r="L2006" s="4" t="s">
        <v>35</v>
      </c>
      <c r="M2006" s="4">
        <v>25</v>
      </c>
      <c r="N2006" s="4" t="s">
        <v>107</v>
      </c>
      <c r="O2006" s="4" t="s">
        <v>436</v>
      </c>
      <c r="P2006" s="5">
        <v>44697</v>
      </c>
      <c r="Q2006" s="6">
        <v>28.76272449086073</v>
      </c>
      <c r="R2006" s="4">
        <v>2</v>
      </c>
      <c r="S2006" s="4" t="str" cm="1">
        <f t="array" ref="S2006">_xlfn.IFS(R2006=0,"None",R2006&lt;3,"Low",R2006&lt;6,"Medium",R2006&lt;=10,"High")</f>
        <v>Low</v>
      </c>
      <c r="T2006" s="4" t="str" cm="1">
        <f t="array" ref="T2006">_xlfn.IFS(M2006&lt;=20,"Low",M2006&lt;=50,"Medium",M2006&lt;=90,"High")</f>
        <v>Medium</v>
      </c>
      <c r="U2006" s="7">
        <f>Datos_Limpios[[#This Row],[Number of Complaints or Support]]/Datos_Limpios[[#This Row],[Account Length (in months)]]</f>
        <v>2</v>
      </c>
      <c r="V2006" s="4" t="str" cm="1">
        <f t="array" ref="V2006">_xlfn.IFS(H2006&lt;30,"Under 30",H2006&lt;66,"Middle Age",H2006&gt;=66,"Senior")</f>
        <v>Middle Age</v>
      </c>
      <c r="W2006" s="4" t="s">
        <v>43</v>
      </c>
    </row>
    <row r="2007" spans="1:23" x14ac:dyDescent="0.3">
      <c r="A2007" s="4" t="s">
        <v>2122</v>
      </c>
      <c r="B2007" s="4" t="s">
        <v>24</v>
      </c>
      <c r="C2007" s="4">
        <v>71</v>
      </c>
      <c r="D2007" s="4">
        <v>0</v>
      </c>
      <c r="E2007" s="4" t="s">
        <v>31</v>
      </c>
      <c r="F2007" s="4" t="s">
        <v>175</v>
      </c>
      <c r="G2007" s="4" t="s">
        <v>26</v>
      </c>
      <c r="H2007" s="4">
        <v>38</v>
      </c>
      <c r="I2007" s="4" t="s">
        <v>31</v>
      </c>
      <c r="J2007" s="4">
        <v>5</v>
      </c>
      <c r="K2007" s="4" t="s">
        <v>46</v>
      </c>
      <c r="L2007" s="4" t="s">
        <v>28</v>
      </c>
      <c r="M2007" s="4">
        <v>55</v>
      </c>
      <c r="P2007" s="5">
        <v>44485</v>
      </c>
      <c r="Q2007" s="6">
        <v>61.950822733128781</v>
      </c>
      <c r="R2007" s="4">
        <v>1</v>
      </c>
      <c r="S2007" s="4" t="str" cm="1">
        <f t="array" ref="S2007">_xlfn.IFS(R2007=0,"None",R2007&lt;3,"Low",R2007&lt;6,"Medium",R2007&lt;=10,"High")</f>
        <v>Low</v>
      </c>
      <c r="T2007" s="4" t="str" cm="1">
        <f t="array" ref="T2007">_xlfn.IFS(M2007&lt;=20,"Low",M2007&lt;=50,"Medium",M2007&lt;=90,"High")</f>
        <v>High</v>
      </c>
      <c r="U2007" s="7">
        <f>Datos_Limpios[[#This Row],[Number of Complaints or Support]]/Datos_Limpios[[#This Row],[Account Length (in months)]]</f>
        <v>1.4084507042253521E-2</v>
      </c>
      <c r="V2007" s="4" t="str" cm="1">
        <f t="array" ref="V2007">_xlfn.IFS(H2007&lt;30,"Under 30",H2007&lt;66,"Middle Age",H2007&gt;=66,"Senior")</f>
        <v>Middle Age</v>
      </c>
      <c r="W2007" s="4" t="s">
        <v>29</v>
      </c>
    </row>
    <row r="2008" spans="1:23" x14ac:dyDescent="0.3">
      <c r="A2008" s="4" t="s">
        <v>2123</v>
      </c>
      <c r="B2008" s="4" t="s">
        <v>31</v>
      </c>
      <c r="C2008" s="4">
        <v>14</v>
      </c>
      <c r="D2008" s="4">
        <v>2</v>
      </c>
      <c r="E2008" s="4" t="s">
        <v>31</v>
      </c>
      <c r="F2008" s="4" t="s">
        <v>145</v>
      </c>
      <c r="G2008" s="4" t="s">
        <v>26</v>
      </c>
      <c r="H2008" s="4">
        <v>48</v>
      </c>
      <c r="I2008" s="4" t="s">
        <v>24</v>
      </c>
      <c r="J2008" s="4">
        <v>0</v>
      </c>
      <c r="K2008" s="4" t="s">
        <v>27</v>
      </c>
      <c r="L2008" s="4" t="s">
        <v>35</v>
      </c>
      <c r="M2008" s="4">
        <v>42</v>
      </c>
      <c r="N2008" s="4" t="s">
        <v>38</v>
      </c>
      <c r="O2008" s="4" t="s">
        <v>142</v>
      </c>
      <c r="P2008" s="5">
        <v>44654</v>
      </c>
      <c r="Q2008" s="6">
        <v>39.275109887864858</v>
      </c>
      <c r="R2008" s="4">
        <v>6</v>
      </c>
      <c r="S2008" s="4" t="str" cm="1">
        <f t="array" ref="S2008">_xlfn.IFS(R2008=0,"None",R2008&lt;3,"Low",R2008&lt;6,"Medium",R2008&lt;=10,"High")</f>
        <v>High</v>
      </c>
      <c r="T2008" s="4" t="str" cm="1">
        <f t="array" ref="T2008">_xlfn.IFS(M2008&lt;=20,"Low",M2008&lt;=50,"Medium",M2008&lt;=90,"High")</f>
        <v>Medium</v>
      </c>
      <c r="U2008" s="7">
        <f>Datos_Limpios[[#This Row],[Number of Complaints or Support]]/Datos_Limpios[[#This Row],[Account Length (in months)]]</f>
        <v>0.42857142857142855</v>
      </c>
      <c r="V2008" s="4" t="str" cm="1">
        <f t="array" ref="V2008">_xlfn.IFS(H2008&lt;30,"Under 30",H2008&lt;66,"Middle Age",H2008&gt;=66,"Senior")</f>
        <v>Middle Age</v>
      </c>
      <c r="W2008" s="4" t="s">
        <v>47</v>
      </c>
    </row>
    <row r="2009" spans="1:23" x14ac:dyDescent="0.3">
      <c r="A2009" s="4" t="s">
        <v>2124</v>
      </c>
      <c r="B2009" s="4" t="s">
        <v>31</v>
      </c>
      <c r="C2009" s="4">
        <v>22</v>
      </c>
      <c r="D2009" s="4">
        <v>0</v>
      </c>
      <c r="E2009" s="4" t="s">
        <v>31</v>
      </c>
      <c r="F2009" s="4" t="s">
        <v>138</v>
      </c>
      <c r="G2009" s="4" t="s">
        <v>26</v>
      </c>
      <c r="H2009" s="4">
        <v>19</v>
      </c>
      <c r="I2009" s="4" t="s">
        <v>24</v>
      </c>
      <c r="J2009" s="4">
        <v>0</v>
      </c>
      <c r="K2009" s="4" t="s">
        <v>27</v>
      </c>
      <c r="L2009" s="4" t="s">
        <v>35</v>
      </c>
      <c r="M2009" s="4">
        <v>38</v>
      </c>
      <c r="N2009" s="4" t="s">
        <v>38</v>
      </c>
      <c r="O2009" s="4" t="s">
        <v>181</v>
      </c>
      <c r="P2009" s="5">
        <v>45073</v>
      </c>
      <c r="Q2009" s="6">
        <v>43.611764851703533</v>
      </c>
      <c r="R2009" s="4">
        <v>7</v>
      </c>
      <c r="S2009" s="4" t="str" cm="1">
        <f t="array" ref="S2009">_xlfn.IFS(R2009=0,"None",R2009&lt;3,"Low",R2009&lt;6,"Medium",R2009&lt;=10,"High")</f>
        <v>High</v>
      </c>
      <c r="T2009" s="4" t="str" cm="1">
        <f t="array" ref="T2009">_xlfn.IFS(M2009&lt;=20,"Low",M2009&lt;=50,"Medium",M2009&lt;=90,"High")</f>
        <v>Medium</v>
      </c>
      <c r="U2009" s="7">
        <f>Datos_Limpios[[#This Row],[Number of Complaints or Support]]/Datos_Limpios[[#This Row],[Account Length (in months)]]</f>
        <v>0.31818181818181818</v>
      </c>
      <c r="V2009" s="4" t="str" cm="1">
        <f t="array" ref="V2009">_xlfn.IFS(H2009&lt;30,"Under 30",H2009&lt;66,"Middle Age",H2009&gt;=66,"Senior")</f>
        <v>Under 30</v>
      </c>
      <c r="W2009" s="4" t="s">
        <v>47</v>
      </c>
    </row>
    <row r="2010" spans="1:23" x14ac:dyDescent="0.3">
      <c r="A2010" s="4" t="s">
        <v>2125</v>
      </c>
      <c r="B2010" s="4" t="s">
        <v>24</v>
      </c>
      <c r="C2010" s="4">
        <v>62</v>
      </c>
      <c r="D2010" s="4">
        <v>0</v>
      </c>
      <c r="E2010" s="4" t="s">
        <v>31</v>
      </c>
      <c r="F2010" s="4" t="s">
        <v>120</v>
      </c>
      <c r="G2010" s="4" t="s">
        <v>33</v>
      </c>
      <c r="H2010" s="4">
        <v>57</v>
      </c>
      <c r="I2010" s="4" t="s">
        <v>31</v>
      </c>
      <c r="J2010" s="4">
        <v>6</v>
      </c>
      <c r="K2010" s="4" t="s">
        <v>46</v>
      </c>
      <c r="L2010" s="4" t="s">
        <v>28</v>
      </c>
      <c r="M2010" s="4">
        <v>38</v>
      </c>
      <c r="P2010" s="5">
        <v>44334</v>
      </c>
      <c r="Q2010" s="6">
        <v>43.46250627958333</v>
      </c>
      <c r="R2010" s="4">
        <v>2</v>
      </c>
      <c r="S2010" s="4" t="str" cm="1">
        <f t="array" ref="S2010">_xlfn.IFS(R2010=0,"None",R2010&lt;3,"Low",R2010&lt;6,"Medium",R2010&lt;=10,"High")</f>
        <v>Low</v>
      </c>
      <c r="T2010" s="4" t="str" cm="1">
        <f t="array" ref="T2010">_xlfn.IFS(M2010&lt;=20,"Low",M2010&lt;=50,"Medium",M2010&lt;=90,"High")</f>
        <v>Medium</v>
      </c>
      <c r="U2010" s="7">
        <f>Datos_Limpios[[#This Row],[Number of Complaints or Support]]/Datos_Limpios[[#This Row],[Account Length (in months)]]</f>
        <v>3.2258064516129031E-2</v>
      </c>
      <c r="V2010" s="4" t="str" cm="1">
        <f t="array" ref="V2010">_xlfn.IFS(H2010&lt;30,"Under 30",H2010&lt;66,"Middle Age",H2010&gt;=66,"Senior")</f>
        <v>Middle Age</v>
      </c>
      <c r="W2010" s="4" t="s">
        <v>29</v>
      </c>
    </row>
    <row r="2011" spans="1:23" x14ac:dyDescent="0.3">
      <c r="A2011" s="4" t="s">
        <v>2126</v>
      </c>
      <c r="B2011" s="4" t="s">
        <v>24</v>
      </c>
      <c r="C2011" s="4">
        <v>56</v>
      </c>
      <c r="D2011" s="4">
        <v>2</v>
      </c>
      <c r="E2011" s="4" t="s">
        <v>31</v>
      </c>
      <c r="F2011" s="4" t="s">
        <v>98</v>
      </c>
      <c r="G2011" s="4" t="s">
        <v>26</v>
      </c>
      <c r="H2011" s="4">
        <v>33</v>
      </c>
      <c r="I2011" s="4" t="s">
        <v>24</v>
      </c>
      <c r="J2011" s="4">
        <v>0</v>
      </c>
      <c r="K2011" s="4" t="s">
        <v>27</v>
      </c>
      <c r="L2011" s="4" t="s">
        <v>35</v>
      </c>
      <c r="M2011" s="4">
        <v>37</v>
      </c>
      <c r="P2011" s="5">
        <v>44831</v>
      </c>
      <c r="Q2011" s="6">
        <v>30.815584765042772</v>
      </c>
      <c r="R2011" s="4">
        <v>4</v>
      </c>
      <c r="S2011" s="4" t="str" cm="1">
        <f t="array" ref="S2011">_xlfn.IFS(R2011=0,"None",R2011&lt;3,"Low",R2011&lt;6,"Medium",R2011&lt;=10,"High")</f>
        <v>Medium</v>
      </c>
      <c r="T2011" s="4" t="str" cm="1">
        <f t="array" ref="T2011">_xlfn.IFS(M2011&lt;=20,"Low",M2011&lt;=50,"Medium",M2011&lt;=90,"High")</f>
        <v>Medium</v>
      </c>
      <c r="U2011" s="7">
        <f>Datos_Limpios[[#This Row],[Number of Complaints or Support]]/Datos_Limpios[[#This Row],[Account Length (in months)]]</f>
        <v>7.1428571428571425E-2</v>
      </c>
      <c r="V2011" s="4" t="str" cm="1">
        <f t="array" ref="V2011">_xlfn.IFS(H2011&lt;30,"Under 30",H2011&lt;66,"Middle Age",H2011&gt;=66,"Senior")</f>
        <v>Middle Age</v>
      </c>
      <c r="W2011" s="4" t="s">
        <v>29</v>
      </c>
    </row>
    <row r="2012" spans="1:23" x14ac:dyDescent="0.3">
      <c r="A2012" s="4" t="s">
        <v>2127</v>
      </c>
      <c r="B2012" s="4" t="s">
        <v>24</v>
      </c>
      <c r="C2012" s="4">
        <v>7</v>
      </c>
      <c r="D2012" s="4">
        <v>0</v>
      </c>
      <c r="E2012" s="4" t="s">
        <v>24</v>
      </c>
      <c r="F2012" s="4" t="s">
        <v>58</v>
      </c>
      <c r="G2012" s="4" t="s">
        <v>26</v>
      </c>
      <c r="H2012" s="4">
        <v>47</v>
      </c>
      <c r="I2012" s="4" t="s">
        <v>31</v>
      </c>
      <c r="J2012" s="4">
        <v>4</v>
      </c>
      <c r="K2012" s="4" t="s">
        <v>27</v>
      </c>
      <c r="L2012" s="4" t="s">
        <v>35</v>
      </c>
      <c r="M2012" s="4">
        <v>24</v>
      </c>
      <c r="P2012" s="5">
        <v>44535</v>
      </c>
      <c r="Q2012" s="6">
        <v>26.966503620399539</v>
      </c>
      <c r="R2012" s="4">
        <v>3</v>
      </c>
      <c r="S2012" s="4" t="str" cm="1">
        <f t="array" ref="S2012">_xlfn.IFS(R2012=0,"None",R2012&lt;3,"Low",R2012&lt;6,"Medium",R2012&lt;=10,"High")</f>
        <v>Medium</v>
      </c>
      <c r="T2012" s="4" t="str" cm="1">
        <f t="array" ref="T2012">_xlfn.IFS(M2012&lt;=20,"Low",M2012&lt;=50,"Medium",M2012&lt;=90,"High")</f>
        <v>Medium</v>
      </c>
      <c r="U2012" s="7">
        <f>Datos_Limpios[[#This Row],[Number of Complaints or Support]]/Datos_Limpios[[#This Row],[Account Length (in months)]]</f>
        <v>0.42857142857142855</v>
      </c>
      <c r="V2012" s="4" t="str" cm="1">
        <f t="array" ref="V2012">_xlfn.IFS(H2012&lt;30,"Under 30",H2012&lt;66,"Middle Age",H2012&gt;=66,"Senior")</f>
        <v>Middle Age</v>
      </c>
      <c r="W2012" s="4" t="s">
        <v>29</v>
      </c>
    </row>
    <row r="2013" spans="1:23" x14ac:dyDescent="0.3">
      <c r="A2013" s="4" t="s">
        <v>2128</v>
      </c>
      <c r="B2013" s="4" t="s">
        <v>24</v>
      </c>
      <c r="C2013" s="4">
        <v>16</v>
      </c>
      <c r="D2013" s="4">
        <v>2</v>
      </c>
      <c r="E2013" s="4" t="s">
        <v>24</v>
      </c>
      <c r="F2013" s="4" t="s">
        <v>209</v>
      </c>
      <c r="G2013" s="4" t="s">
        <v>26</v>
      </c>
      <c r="H2013" s="4">
        <v>49</v>
      </c>
      <c r="I2013" s="4" t="s">
        <v>24</v>
      </c>
      <c r="J2013" s="4">
        <v>0</v>
      </c>
      <c r="K2013" s="4" t="s">
        <v>27</v>
      </c>
      <c r="L2013" s="4" t="s">
        <v>115</v>
      </c>
      <c r="M2013" s="4">
        <v>9</v>
      </c>
      <c r="P2013" s="5">
        <v>43990</v>
      </c>
      <c r="Q2013" s="6">
        <v>10.563455409313979</v>
      </c>
      <c r="R2013" s="4">
        <v>1</v>
      </c>
      <c r="S2013" s="4" t="str" cm="1">
        <f t="array" ref="S2013">_xlfn.IFS(R2013=0,"None",R2013&lt;3,"Low",R2013&lt;6,"Medium",R2013&lt;=10,"High")</f>
        <v>Low</v>
      </c>
      <c r="T2013" s="4" t="str" cm="1">
        <f t="array" ref="T2013">_xlfn.IFS(M2013&lt;=20,"Low",M2013&lt;=50,"Medium",M2013&lt;=90,"High")</f>
        <v>Low</v>
      </c>
      <c r="U2013" s="7">
        <f>Datos_Limpios[[#This Row],[Number of Complaints or Support]]/Datos_Limpios[[#This Row],[Account Length (in months)]]</f>
        <v>6.25E-2</v>
      </c>
      <c r="V2013" s="4" t="str" cm="1">
        <f t="array" ref="V2013">_xlfn.IFS(H2013&lt;30,"Under 30",H2013&lt;66,"Middle Age",H2013&gt;=66,"Senior")</f>
        <v>Middle Age</v>
      </c>
      <c r="W2013" s="4" t="s">
        <v>40</v>
      </c>
    </row>
    <row r="2014" spans="1:23" x14ac:dyDescent="0.3">
      <c r="A2014" s="4" t="s">
        <v>2129</v>
      </c>
      <c r="B2014" s="4" t="s">
        <v>24</v>
      </c>
      <c r="C2014" s="4">
        <v>32</v>
      </c>
      <c r="D2014" s="4">
        <v>0</v>
      </c>
      <c r="E2014" s="4" t="s">
        <v>24</v>
      </c>
      <c r="F2014" s="4" t="s">
        <v>60</v>
      </c>
      <c r="G2014" s="4" t="s">
        <v>26</v>
      </c>
      <c r="H2014" s="4">
        <v>59</v>
      </c>
      <c r="I2014" s="4" t="s">
        <v>24</v>
      </c>
      <c r="J2014" s="4">
        <v>0</v>
      </c>
      <c r="K2014" s="4" t="s">
        <v>46</v>
      </c>
      <c r="L2014" s="4" t="s">
        <v>28</v>
      </c>
      <c r="M2014" s="4">
        <v>30</v>
      </c>
      <c r="P2014" s="5">
        <v>45212</v>
      </c>
      <c r="Q2014" s="6">
        <v>27.916078231722359</v>
      </c>
      <c r="R2014" s="4">
        <v>1</v>
      </c>
      <c r="S2014" s="4" t="str" cm="1">
        <f t="array" ref="S2014">_xlfn.IFS(R2014=0,"None",R2014&lt;3,"Low",R2014&lt;6,"Medium",R2014&lt;=10,"High")</f>
        <v>Low</v>
      </c>
      <c r="T2014" s="4" t="str" cm="1">
        <f t="array" ref="T2014">_xlfn.IFS(M2014&lt;=20,"Low",M2014&lt;=50,"Medium",M2014&lt;=90,"High")</f>
        <v>Medium</v>
      </c>
      <c r="U2014" s="7">
        <f>Datos_Limpios[[#This Row],[Number of Complaints or Support]]/Datos_Limpios[[#This Row],[Account Length (in months)]]</f>
        <v>3.125E-2</v>
      </c>
      <c r="V2014" s="4" t="str" cm="1">
        <f t="array" ref="V2014">_xlfn.IFS(H2014&lt;30,"Under 30",H2014&lt;66,"Middle Age",H2014&gt;=66,"Senior")</f>
        <v>Middle Age</v>
      </c>
      <c r="W2014" s="4" t="s">
        <v>40</v>
      </c>
    </row>
    <row r="2015" spans="1:23" x14ac:dyDescent="0.3">
      <c r="A2015" s="4" t="s">
        <v>2130</v>
      </c>
      <c r="B2015" s="4" t="s">
        <v>31</v>
      </c>
      <c r="C2015" s="4">
        <v>25</v>
      </c>
      <c r="D2015" s="4">
        <v>1</v>
      </c>
      <c r="E2015" s="4" t="s">
        <v>31</v>
      </c>
      <c r="F2015" s="4" t="s">
        <v>183</v>
      </c>
      <c r="G2015" s="4" t="s">
        <v>26</v>
      </c>
      <c r="H2015" s="4">
        <v>39</v>
      </c>
      <c r="I2015" s="4" t="s">
        <v>24</v>
      </c>
      <c r="J2015" s="4">
        <v>0</v>
      </c>
      <c r="K2015" s="4" t="s">
        <v>27</v>
      </c>
      <c r="L2015" s="4" t="s">
        <v>35</v>
      </c>
      <c r="M2015" s="4">
        <v>34</v>
      </c>
      <c r="N2015" s="4" t="s">
        <v>38</v>
      </c>
      <c r="O2015" s="4" t="s">
        <v>142</v>
      </c>
      <c r="P2015" s="5">
        <v>44028</v>
      </c>
      <c r="Q2015" s="6">
        <v>38.04142099796055</v>
      </c>
      <c r="R2015" s="4">
        <v>8</v>
      </c>
      <c r="S2015" s="4" t="str" cm="1">
        <f t="array" ref="S2015">_xlfn.IFS(R2015=0,"None",R2015&lt;3,"Low",R2015&lt;6,"Medium",R2015&lt;=10,"High")</f>
        <v>High</v>
      </c>
      <c r="T2015" s="4" t="str" cm="1">
        <f t="array" ref="T2015">_xlfn.IFS(M2015&lt;=20,"Low",M2015&lt;=50,"Medium",M2015&lt;=90,"High")</f>
        <v>Medium</v>
      </c>
      <c r="U2015" s="7">
        <f>Datos_Limpios[[#This Row],[Number of Complaints or Support]]/Datos_Limpios[[#This Row],[Account Length (in months)]]</f>
        <v>0.32</v>
      </c>
      <c r="V2015" s="4" t="str" cm="1">
        <f t="array" ref="V2015">_xlfn.IFS(H2015&lt;30,"Under 30",H2015&lt;66,"Middle Age",H2015&gt;=66,"Senior")</f>
        <v>Middle Age</v>
      </c>
      <c r="W2015" s="4" t="s">
        <v>43</v>
      </c>
    </row>
    <row r="2016" spans="1:23" x14ac:dyDescent="0.3">
      <c r="A2016" s="4" t="s">
        <v>2131</v>
      </c>
      <c r="B2016" s="4" t="s">
        <v>24</v>
      </c>
      <c r="C2016" s="4">
        <v>4</v>
      </c>
      <c r="D2016" s="4">
        <v>2</v>
      </c>
      <c r="E2016" s="4" t="s">
        <v>31</v>
      </c>
      <c r="F2016" s="4" t="s">
        <v>65</v>
      </c>
      <c r="G2016" s="4" t="s">
        <v>33</v>
      </c>
      <c r="H2016" s="4">
        <v>36</v>
      </c>
      <c r="I2016" s="4" t="s">
        <v>24</v>
      </c>
      <c r="J2016" s="4">
        <v>0</v>
      </c>
      <c r="K2016" s="4" t="s">
        <v>27</v>
      </c>
      <c r="L2016" s="4" t="s">
        <v>35</v>
      </c>
      <c r="M2016" s="4">
        <v>25</v>
      </c>
      <c r="P2016" s="5">
        <v>45257</v>
      </c>
      <c r="Q2016" s="6">
        <v>27.86473206152689</v>
      </c>
      <c r="R2016" s="4">
        <v>6</v>
      </c>
      <c r="S2016" s="4" t="str" cm="1">
        <f t="array" ref="S2016">_xlfn.IFS(R2016=0,"None",R2016&lt;3,"Low",R2016&lt;6,"Medium",R2016&lt;=10,"High")</f>
        <v>High</v>
      </c>
      <c r="T2016" s="4" t="str" cm="1">
        <f t="array" ref="T2016">_xlfn.IFS(M2016&lt;=20,"Low",M2016&lt;=50,"Medium",M2016&lt;=90,"High")</f>
        <v>Medium</v>
      </c>
      <c r="U2016" s="7">
        <f>Datos_Limpios[[#This Row],[Number of Complaints or Support]]/Datos_Limpios[[#This Row],[Account Length (in months)]]</f>
        <v>1.5</v>
      </c>
      <c r="V2016" s="4" t="str" cm="1">
        <f t="array" ref="V2016">_xlfn.IFS(H2016&lt;30,"Under 30",H2016&lt;66,"Middle Age",H2016&gt;=66,"Senior")</f>
        <v>Middle Age</v>
      </c>
      <c r="W2016" s="4" t="s">
        <v>43</v>
      </c>
    </row>
    <row r="2017" spans="1:23" x14ac:dyDescent="0.3">
      <c r="A2017" s="4" t="s">
        <v>2132</v>
      </c>
      <c r="B2017" s="4" t="s">
        <v>24</v>
      </c>
      <c r="C2017" s="4">
        <v>67</v>
      </c>
      <c r="D2017" s="4">
        <v>0</v>
      </c>
      <c r="E2017" s="4" t="s">
        <v>31</v>
      </c>
      <c r="F2017" s="4" t="s">
        <v>219</v>
      </c>
      <c r="G2017" s="4" t="s">
        <v>26</v>
      </c>
      <c r="H2017" s="4">
        <v>45</v>
      </c>
      <c r="I2017" s="4" t="s">
        <v>24</v>
      </c>
      <c r="J2017" s="4">
        <v>0</v>
      </c>
      <c r="K2017" s="4" t="s">
        <v>46</v>
      </c>
      <c r="L2017" s="4" t="s">
        <v>28</v>
      </c>
      <c r="M2017" s="4">
        <v>41</v>
      </c>
      <c r="P2017" s="5">
        <v>44213</v>
      </c>
      <c r="Q2017" s="6">
        <v>38.214766567240552</v>
      </c>
      <c r="R2017" s="4">
        <v>9</v>
      </c>
      <c r="S2017" s="4" t="str" cm="1">
        <f t="array" ref="S2017">_xlfn.IFS(R2017=0,"None",R2017&lt;3,"Low",R2017&lt;6,"Medium",R2017&lt;=10,"High")</f>
        <v>High</v>
      </c>
      <c r="T2017" s="4" t="str" cm="1">
        <f t="array" ref="T2017">_xlfn.IFS(M2017&lt;=20,"Low",M2017&lt;=50,"Medium",M2017&lt;=90,"High")</f>
        <v>Medium</v>
      </c>
      <c r="U2017" s="7">
        <f>Datos_Limpios[[#This Row],[Number of Complaints or Support]]/Datos_Limpios[[#This Row],[Account Length (in months)]]</f>
        <v>0.13432835820895522</v>
      </c>
      <c r="V2017" s="4" t="str" cm="1">
        <f t="array" ref="V2017">_xlfn.IFS(H2017&lt;30,"Under 30",H2017&lt;66,"Middle Age",H2017&gt;=66,"Senior")</f>
        <v>Middle Age</v>
      </c>
      <c r="W2017" s="4" t="s">
        <v>43</v>
      </c>
    </row>
    <row r="2018" spans="1:23" x14ac:dyDescent="0.3">
      <c r="A2018" s="4" t="s">
        <v>2133</v>
      </c>
      <c r="B2018" s="4" t="s">
        <v>24</v>
      </c>
      <c r="C2018" s="4">
        <v>13</v>
      </c>
      <c r="D2018" s="4">
        <v>0</v>
      </c>
      <c r="E2018" s="4" t="s">
        <v>24</v>
      </c>
      <c r="F2018" s="4" t="s">
        <v>49</v>
      </c>
      <c r="G2018" s="4" t="s">
        <v>26</v>
      </c>
      <c r="H2018" s="4">
        <v>33</v>
      </c>
      <c r="I2018" s="4" t="s">
        <v>24</v>
      </c>
      <c r="J2018" s="4">
        <v>0</v>
      </c>
      <c r="K2018" s="4" t="s">
        <v>27</v>
      </c>
      <c r="L2018" s="4" t="s">
        <v>35</v>
      </c>
      <c r="M2018" s="4">
        <v>34</v>
      </c>
      <c r="P2018" s="5">
        <v>44258</v>
      </c>
      <c r="Q2018" s="6">
        <v>33.052945610913021</v>
      </c>
      <c r="R2018" s="4">
        <v>10</v>
      </c>
      <c r="S2018" s="4" t="str" cm="1">
        <f t="array" ref="S2018">_xlfn.IFS(R2018=0,"None",R2018&lt;3,"Low",R2018&lt;6,"Medium",R2018&lt;=10,"High")</f>
        <v>High</v>
      </c>
      <c r="T2018" s="4" t="str" cm="1">
        <f t="array" ref="T2018">_xlfn.IFS(M2018&lt;=20,"Low",M2018&lt;=50,"Medium",M2018&lt;=90,"High")</f>
        <v>Medium</v>
      </c>
      <c r="U2018" s="7">
        <f>Datos_Limpios[[#This Row],[Number of Complaints or Support]]/Datos_Limpios[[#This Row],[Account Length (in months)]]</f>
        <v>0.76923076923076927</v>
      </c>
      <c r="V2018" s="4" t="str" cm="1">
        <f t="array" ref="V2018">_xlfn.IFS(H2018&lt;30,"Under 30",H2018&lt;66,"Middle Age",H2018&gt;=66,"Senior")</f>
        <v>Middle Age</v>
      </c>
      <c r="W2018" s="4" t="s">
        <v>29</v>
      </c>
    </row>
    <row r="2019" spans="1:23" x14ac:dyDescent="0.3">
      <c r="A2019" s="4" t="s">
        <v>2134</v>
      </c>
      <c r="B2019" s="4" t="s">
        <v>24</v>
      </c>
      <c r="C2019" s="4">
        <v>23</v>
      </c>
      <c r="D2019" s="4">
        <v>0</v>
      </c>
      <c r="E2019" s="4" t="s">
        <v>31</v>
      </c>
      <c r="F2019" s="4" t="s">
        <v>138</v>
      </c>
      <c r="G2019" s="4" t="s">
        <v>33</v>
      </c>
      <c r="H2019" s="4">
        <v>51</v>
      </c>
      <c r="I2019" s="4" t="s">
        <v>24</v>
      </c>
      <c r="J2019" s="4">
        <v>0</v>
      </c>
      <c r="K2019" s="4" t="s">
        <v>27</v>
      </c>
      <c r="L2019" s="4" t="s">
        <v>28</v>
      </c>
      <c r="M2019" s="4">
        <v>47</v>
      </c>
      <c r="P2019" s="5">
        <v>44448</v>
      </c>
      <c r="Q2019" s="6">
        <v>40.833055990059258</v>
      </c>
      <c r="R2019" s="4">
        <v>0</v>
      </c>
      <c r="S2019" s="4" t="str" cm="1">
        <f t="array" ref="S2019">_xlfn.IFS(R2019=0,"None",R2019&lt;3,"Low",R2019&lt;6,"Medium",R2019&lt;=10,"High")</f>
        <v>None</v>
      </c>
      <c r="T2019" s="4" t="str" cm="1">
        <f t="array" ref="T2019">_xlfn.IFS(M2019&lt;=20,"Low",M2019&lt;=50,"Medium",M2019&lt;=90,"High")</f>
        <v>Medium</v>
      </c>
      <c r="U2019" s="7">
        <f>Datos_Limpios[[#This Row],[Number of Complaints or Support]]/Datos_Limpios[[#This Row],[Account Length (in months)]]</f>
        <v>0</v>
      </c>
      <c r="V2019" s="4" t="str" cm="1">
        <f t="array" ref="V2019">_xlfn.IFS(H2019&lt;30,"Under 30",H2019&lt;66,"Middle Age",H2019&gt;=66,"Senior")</f>
        <v>Middle Age</v>
      </c>
      <c r="W2019" s="4" t="s">
        <v>47</v>
      </c>
    </row>
    <row r="2020" spans="1:23" x14ac:dyDescent="0.3">
      <c r="A2020" s="4" t="s">
        <v>2135</v>
      </c>
      <c r="B2020" s="4" t="s">
        <v>24</v>
      </c>
      <c r="C2020" s="4">
        <v>39</v>
      </c>
      <c r="D2020" s="4">
        <v>2</v>
      </c>
      <c r="E2020" s="4" t="s">
        <v>24</v>
      </c>
      <c r="F2020" s="4" t="s">
        <v>56</v>
      </c>
      <c r="G2020" s="4" t="s">
        <v>26</v>
      </c>
      <c r="H2020" s="4">
        <v>64</v>
      </c>
      <c r="I2020" s="4" t="s">
        <v>31</v>
      </c>
      <c r="J2020" s="4">
        <v>3</v>
      </c>
      <c r="K2020" s="4" t="s">
        <v>34</v>
      </c>
      <c r="L2020" s="4" t="s">
        <v>28</v>
      </c>
      <c r="M2020" s="4">
        <v>8</v>
      </c>
      <c r="P2020" s="5">
        <v>45091</v>
      </c>
      <c r="Q2020" s="6">
        <v>6.8902760385541866</v>
      </c>
      <c r="R2020" s="4">
        <v>8</v>
      </c>
      <c r="S2020" s="4" t="str" cm="1">
        <f t="array" ref="S2020">_xlfn.IFS(R2020=0,"None",R2020&lt;3,"Low",R2020&lt;6,"Medium",R2020&lt;=10,"High")</f>
        <v>High</v>
      </c>
      <c r="T2020" s="4" t="str" cm="1">
        <f t="array" ref="T2020">_xlfn.IFS(M2020&lt;=20,"Low",M2020&lt;=50,"Medium",M2020&lt;=90,"High")</f>
        <v>Low</v>
      </c>
      <c r="U2020" s="7">
        <f>Datos_Limpios[[#This Row],[Number of Complaints or Support]]/Datos_Limpios[[#This Row],[Account Length (in months)]]</f>
        <v>0.20512820512820512</v>
      </c>
      <c r="V2020" s="4" t="str" cm="1">
        <f t="array" ref="V2020">_xlfn.IFS(H2020&lt;30,"Under 30",H2020&lt;66,"Middle Age",H2020&gt;=66,"Senior")</f>
        <v>Middle Age</v>
      </c>
      <c r="W2020" s="4" t="s">
        <v>29</v>
      </c>
    </row>
    <row r="2021" spans="1:23" x14ac:dyDescent="0.3">
      <c r="A2021" s="4" t="s">
        <v>2136</v>
      </c>
      <c r="B2021" s="4" t="s">
        <v>31</v>
      </c>
      <c r="C2021" s="4">
        <v>24</v>
      </c>
      <c r="D2021" s="4">
        <v>3</v>
      </c>
      <c r="E2021" s="4" t="s">
        <v>31</v>
      </c>
      <c r="F2021" s="4" t="s">
        <v>264</v>
      </c>
      <c r="G2021" s="4" t="s">
        <v>33</v>
      </c>
      <c r="H2021" s="4">
        <v>77</v>
      </c>
      <c r="I2021" s="4" t="s">
        <v>24</v>
      </c>
      <c r="J2021" s="4">
        <v>0</v>
      </c>
      <c r="K2021" s="4" t="s">
        <v>34</v>
      </c>
      <c r="L2021" s="4" t="s">
        <v>35</v>
      </c>
      <c r="M2021" s="4">
        <v>35</v>
      </c>
      <c r="N2021" s="4" t="s">
        <v>38</v>
      </c>
      <c r="O2021" s="4" t="s">
        <v>142</v>
      </c>
      <c r="P2021" s="5">
        <v>44204</v>
      </c>
      <c r="Q2021" s="6">
        <v>28.367337725252909</v>
      </c>
      <c r="R2021" s="4">
        <v>4</v>
      </c>
      <c r="S2021" s="4" t="str" cm="1">
        <f t="array" ref="S2021">_xlfn.IFS(R2021=0,"None",R2021&lt;3,"Low",R2021&lt;6,"Medium",R2021&lt;=10,"High")</f>
        <v>Medium</v>
      </c>
      <c r="T2021" s="4" t="str" cm="1">
        <f t="array" ref="T2021">_xlfn.IFS(M2021&lt;=20,"Low",M2021&lt;=50,"Medium",M2021&lt;=90,"High")</f>
        <v>Medium</v>
      </c>
      <c r="U2021" s="7">
        <f>Datos_Limpios[[#This Row],[Number of Complaints or Support]]/Datos_Limpios[[#This Row],[Account Length (in months)]]</f>
        <v>0.16666666666666666</v>
      </c>
      <c r="V2021" s="4" t="str" cm="1">
        <f t="array" ref="V2021">_xlfn.IFS(H2021&lt;30,"Under 30",H2021&lt;66,"Middle Age",H2021&gt;=66,"Senior")</f>
        <v>Senior</v>
      </c>
      <c r="W2021" s="4" t="s">
        <v>47</v>
      </c>
    </row>
    <row r="2022" spans="1:23" x14ac:dyDescent="0.3">
      <c r="A2022" s="4" t="s">
        <v>2137</v>
      </c>
      <c r="B2022" s="4" t="s">
        <v>24</v>
      </c>
      <c r="C2022" s="4">
        <v>16</v>
      </c>
      <c r="D2022" s="4">
        <v>0</v>
      </c>
      <c r="E2022" s="4" t="s">
        <v>24</v>
      </c>
      <c r="F2022" s="4" t="s">
        <v>173</v>
      </c>
      <c r="G2022" s="4" t="s">
        <v>33</v>
      </c>
      <c r="H2022" s="4">
        <v>25</v>
      </c>
      <c r="I2022" s="4" t="s">
        <v>31</v>
      </c>
      <c r="J2022" s="4">
        <v>2</v>
      </c>
      <c r="K2022" s="4" t="s">
        <v>34</v>
      </c>
      <c r="L2022" s="4" t="s">
        <v>35</v>
      </c>
      <c r="M2022" s="4">
        <v>52</v>
      </c>
      <c r="P2022" s="5">
        <v>44158</v>
      </c>
      <c r="Q2022" s="6">
        <v>45.199281631622</v>
      </c>
      <c r="R2022" s="4">
        <v>1</v>
      </c>
      <c r="S2022" s="4" t="str" cm="1">
        <f t="array" ref="S2022">_xlfn.IFS(R2022=0,"None",R2022&lt;3,"Low",R2022&lt;6,"Medium",R2022&lt;=10,"High")</f>
        <v>Low</v>
      </c>
      <c r="T2022" s="4" t="str" cm="1">
        <f t="array" ref="T2022">_xlfn.IFS(M2022&lt;=20,"Low",M2022&lt;=50,"Medium",M2022&lt;=90,"High")</f>
        <v>High</v>
      </c>
      <c r="U2022" s="7">
        <f>Datos_Limpios[[#This Row],[Number of Complaints or Support]]/Datos_Limpios[[#This Row],[Account Length (in months)]]</f>
        <v>6.25E-2</v>
      </c>
      <c r="V2022" s="4" t="str" cm="1">
        <f t="array" ref="V2022">_xlfn.IFS(H2022&lt;30,"Under 30",H2022&lt;66,"Middle Age",H2022&gt;=66,"Senior")</f>
        <v>Under 30</v>
      </c>
      <c r="W2022" s="4" t="s">
        <v>43</v>
      </c>
    </row>
    <row r="2023" spans="1:23" x14ac:dyDescent="0.3">
      <c r="A2023" s="4" t="s">
        <v>2138</v>
      </c>
      <c r="B2023" s="4" t="s">
        <v>24</v>
      </c>
      <c r="C2023" s="4">
        <v>27</v>
      </c>
      <c r="D2023" s="4">
        <v>0</v>
      </c>
      <c r="E2023" s="4" t="s">
        <v>31</v>
      </c>
      <c r="F2023" s="4" t="s">
        <v>129</v>
      </c>
      <c r="G2023" s="4" t="s">
        <v>26</v>
      </c>
      <c r="H2023" s="4">
        <v>47</v>
      </c>
      <c r="I2023" s="4" t="s">
        <v>24</v>
      </c>
      <c r="J2023" s="4">
        <v>0</v>
      </c>
      <c r="K2023" s="4" t="s">
        <v>27</v>
      </c>
      <c r="L2023" s="4" t="s">
        <v>28</v>
      </c>
      <c r="M2023" s="4">
        <v>42</v>
      </c>
      <c r="P2023" s="5">
        <v>44961</v>
      </c>
      <c r="Q2023" s="6">
        <v>44.777491038006133</v>
      </c>
      <c r="R2023" s="4">
        <v>0</v>
      </c>
      <c r="S2023" s="4" t="str" cm="1">
        <f t="array" ref="S2023">_xlfn.IFS(R2023=0,"None",R2023&lt;3,"Low",R2023&lt;6,"Medium",R2023&lt;=10,"High")</f>
        <v>None</v>
      </c>
      <c r="T2023" s="4" t="str" cm="1">
        <f t="array" ref="T2023">_xlfn.IFS(M2023&lt;=20,"Low",M2023&lt;=50,"Medium",M2023&lt;=90,"High")</f>
        <v>Medium</v>
      </c>
      <c r="U2023" s="7">
        <f>Datos_Limpios[[#This Row],[Number of Complaints or Support]]/Datos_Limpios[[#This Row],[Account Length (in months)]]</f>
        <v>0</v>
      </c>
      <c r="V2023" s="4" t="str" cm="1">
        <f t="array" ref="V2023">_xlfn.IFS(H2023&lt;30,"Under 30",H2023&lt;66,"Middle Age",H2023&gt;=66,"Senior")</f>
        <v>Middle Age</v>
      </c>
      <c r="W2023" s="4" t="s">
        <v>29</v>
      </c>
    </row>
    <row r="2024" spans="1:23" x14ac:dyDescent="0.3">
      <c r="A2024" s="4" t="s">
        <v>2139</v>
      </c>
      <c r="B2024" s="4" t="s">
        <v>24</v>
      </c>
      <c r="C2024" s="4">
        <v>5</v>
      </c>
      <c r="D2024" s="4">
        <v>0</v>
      </c>
      <c r="E2024" s="4" t="s">
        <v>24</v>
      </c>
      <c r="F2024" s="4" t="s">
        <v>219</v>
      </c>
      <c r="G2024" s="4" t="s">
        <v>26</v>
      </c>
      <c r="H2024" s="4">
        <v>53</v>
      </c>
      <c r="I2024" s="4" t="s">
        <v>24</v>
      </c>
      <c r="J2024" s="4">
        <v>0</v>
      </c>
      <c r="K2024" s="4" t="s">
        <v>27</v>
      </c>
      <c r="L2024" s="4" t="s">
        <v>28</v>
      </c>
      <c r="M2024" s="4">
        <v>12</v>
      </c>
      <c r="P2024" s="5">
        <v>44766</v>
      </c>
      <c r="Q2024" s="6">
        <v>10.69075297906779</v>
      </c>
      <c r="R2024" s="4">
        <v>1</v>
      </c>
      <c r="S2024" s="4" t="str" cm="1">
        <f t="array" ref="S2024">_xlfn.IFS(R2024=0,"None",R2024&lt;3,"Low",R2024&lt;6,"Medium",R2024&lt;=10,"High")</f>
        <v>Low</v>
      </c>
      <c r="T2024" s="4" t="str" cm="1">
        <f t="array" ref="T2024">_xlfn.IFS(M2024&lt;=20,"Low",M2024&lt;=50,"Medium",M2024&lt;=90,"High")</f>
        <v>Low</v>
      </c>
      <c r="U2024" s="7">
        <f>Datos_Limpios[[#This Row],[Number of Complaints or Support]]/Datos_Limpios[[#This Row],[Account Length (in months)]]</f>
        <v>0.2</v>
      </c>
      <c r="V2024" s="4" t="str" cm="1">
        <f t="array" ref="V2024">_xlfn.IFS(H2024&lt;30,"Under 30",H2024&lt;66,"Middle Age",H2024&gt;=66,"Senior")</f>
        <v>Middle Age</v>
      </c>
      <c r="W2024" s="4" t="s">
        <v>43</v>
      </c>
    </row>
    <row r="2025" spans="1:23" x14ac:dyDescent="0.3">
      <c r="A2025" s="4" t="s">
        <v>2140</v>
      </c>
      <c r="B2025" s="4" t="s">
        <v>31</v>
      </c>
      <c r="C2025" s="4">
        <v>1</v>
      </c>
      <c r="D2025" s="4">
        <v>3</v>
      </c>
      <c r="E2025" s="4" t="s">
        <v>31</v>
      </c>
      <c r="F2025" s="4" t="s">
        <v>183</v>
      </c>
      <c r="G2025" s="4" t="s">
        <v>26</v>
      </c>
      <c r="H2025" s="4">
        <v>22</v>
      </c>
      <c r="I2025" s="4" t="s">
        <v>24</v>
      </c>
      <c r="J2025" s="4">
        <v>0</v>
      </c>
      <c r="K2025" s="4" t="s">
        <v>27</v>
      </c>
      <c r="L2025" s="4" t="s">
        <v>28</v>
      </c>
      <c r="M2025" s="4">
        <v>21</v>
      </c>
      <c r="N2025" s="4" t="s">
        <v>66</v>
      </c>
      <c r="O2025" s="4" t="s">
        <v>368</v>
      </c>
      <c r="P2025" s="5">
        <v>43992</v>
      </c>
      <c r="Q2025" s="6">
        <v>24.740454961050791</v>
      </c>
      <c r="R2025" s="4">
        <v>4</v>
      </c>
      <c r="S2025" s="4" t="str" cm="1">
        <f t="array" ref="S2025">_xlfn.IFS(R2025=0,"None",R2025&lt;3,"Low",R2025&lt;6,"Medium",R2025&lt;=10,"High")</f>
        <v>Medium</v>
      </c>
      <c r="T2025" s="4" t="str" cm="1">
        <f t="array" ref="T2025">_xlfn.IFS(M2025&lt;=20,"Low",M2025&lt;=50,"Medium",M2025&lt;=90,"High")</f>
        <v>Medium</v>
      </c>
      <c r="U2025" s="7">
        <f>Datos_Limpios[[#This Row],[Number of Complaints or Support]]/Datos_Limpios[[#This Row],[Account Length (in months)]]</f>
        <v>4</v>
      </c>
      <c r="V2025" s="4" t="str" cm="1">
        <f t="array" ref="V2025">_xlfn.IFS(H2025&lt;30,"Under 30",H2025&lt;66,"Middle Age",H2025&gt;=66,"Senior")</f>
        <v>Under 30</v>
      </c>
      <c r="W2025" s="4" t="s">
        <v>43</v>
      </c>
    </row>
    <row r="2026" spans="1:23" x14ac:dyDescent="0.3">
      <c r="A2026" s="4" t="s">
        <v>2141</v>
      </c>
      <c r="B2026" s="4" t="s">
        <v>24</v>
      </c>
      <c r="C2026" s="4">
        <v>64</v>
      </c>
      <c r="D2026" s="4">
        <v>0</v>
      </c>
      <c r="E2026" s="4" t="s">
        <v>24</v>
      </c>
      <c r="F2026" s="4" t="s">
        <v>129</v>
      </c>
      <c r="G2026" s="4" t="s">
        <v>33</v>
      </c>
      <c r="H2026" s="4">
        <v>67</v>
      </c>
      <c r="I2026" s="4" t="s">
        <v>31</v>
      </c>
      <c r="J2026" s="4">
        <v>6</v>
      </c>
      <c r="K2026" s="4" t="s">
        <v>46</v>
      </c>
      <c r="L2026" s="4" t="s">
        <v>28</v>
      </c>
      <c r="M2026" s="4">
        <v>9</v>
      </c>
      <c r="P2026" s="5">
        <v>44918</v>
      </c>
      <c r="Q2026" s="6">
        <v>8.3944072825820424</v>
      </c>
      <c r="R2026" s="4">
        <v>3</v>
      </c>
      <c r="S2026" s="4" t="str" cm="1">
        <f t="array" ref="S2026">_xlfn.IFS(R2026=0,"None",R2026&lt;3,"Low",R2026&lt;6,"Medium",R2026&lt;=10,"High")</f>
        <v>Medium</v>
      </c>
      <c r="T2026" s="4" t="str" cm="1">
        <f t="array" ref="T2026">_xlfn.IFS(M2026&lt;=20,"Low",M2026&lt;=50,"Medium",M2026&lt;=90,"High")</f>
        <v>Low</v>
      </c>
      <c r="U2026" s="7">
        <f>Datos_Limpios[[#This Row],[Number of Complaints or Support]]/Datos_Limpios[[#This Row],[Account Length (in months)]]</f>
        <v>4.6875E-2</v>
      </c>
      <c r="V2026" s="4" t="str" cm="1">
        <f t="array" ref="V2026">_xlfn.IFS(H2026&lt;30,"Under 30",H2026&lt;66,"Middle Age",H2026&gt;=66,"Senior")</f>
        <v>Senior</v>
      </c>
      <c r="W2026" s="4" t="s">
        <v>29</v>
      </c>
    </row>
    <row r="2027" spans="1:23" x14ac:dyDescent="0.3">
      <c r="A2027" s="4" t="s">
        <v>2142</v>
      </c>
      <c r="B2027" s="4" t="s">
        <v>24</v>
      </c>
      <c r="C2027" s="4">
        <v>69</v>
      </c>
      <c r="D2027" s="4">
        <v>0</v>
      </c>
      <c r="E2027" s="4" t="s">
        <v>31</v>
      </c>
      <c r="F2027" s="4" t="s">
        <v>45</v>
      </c>
      <c r="G2027" s="4" t="s">
        <v>26</v>
      </c>
      <c r="H2027" s="4">
        <v>46</v>
      </c>
      <c r="I2027" s="4" t="s">
        <v>31</v>
      </c>
      <c r="J2027" s="4">
        <v>6</v>
      </c>
      <c r="K2027" s="4" t="s">
        <v>34</v>
      </c>
      <c r="L2027" s="4" t="s">
        <v>35</v>
      </c>
      <c r="M2027" s="4">
        <v>31</v>
      </c>
      <c r="P2027" s="5">
        <v>45016</v>
      </c>
      <c r="Q2027" s="6">
        <v>25.311250035852829</v>
      </c>
      <c r="R2027" s="4">
        <v>8</v>
      </c>
      <c r="S2027" s="4" t="str" cm="1">
        <f t="array" ref="S2027">_xlfn.IFS(R2027=0,"None",R2027&lt;3,"Low",R2027&lt;6,"Medium",R2027&lt;=10,"High")</f>
        <v>High</v>
      </c>
      <c r="T2027" s="4" t="str" cm="1">
        <f t="array" ref="T2027">_xlfn.IFS(M2027&lt;=20,"Low",M2027&lt;=50,"Medium",M2027&lt;=90,"High")</f>
        <v>Medium</v>
      </c>
      <c r="U2027" s="7">
        <f>Datos_Limpios[[#This Row],[Number of Complaints or Support]]/Datos_Limpios[[#This Row],[Account Length (in months)]]</f>
        <v>0.11594202898550725</v>
      </c>
      <c r="V2027" s="4" t="str" cm="1">
        <f t="array" ref="V2027">_xlfn.IFS(H2027&lt;30,"Under 30",H2027&lt;66,"Middle Age",H2027&gt;=66,"Senior")</f>
        <v>Middle Age</v>
      </c>
      <c r="W2027" s="4" t="s">
        <v>47</v>
      </c>
    </row>
    <row r="2028" spans="1:23" x14ac:dyDescent="0.3">
      <c r="A2028" s="4" t="s">
        <v>2143</v>
      </c>
      <c r="B2028" s="4" t="s">
        <v>31</v>
      </c>
      <c r="C2028" s="4">
        <v>69</v>
      </c>
      <c r="D2028" s="4">
        <v>1</v>
      </c>
      <c r="E2028" s="4" t="s">
        <v>31</v>
      </c>
      <c r="F2028" s="4" t="s">
        <v>85</v>
      </c>
      <c r="G2028" s="4" t="s">
        <v>26</v>
      </c>
      <c r="H2028" s="4">
        <v>41</v>
      </c>
      <c r="I2028" s="4" t="s">
        <v>24</v>
      </c>
      <c r="J2028" s="4">
        <v>0</v>
      </c>
      <c r="K2028" s="4" t="s">
        <v>34</v>
      </c>
      <c r="L2028" s="4" t="s">
        <v>35</v>
      </c>
      <c r="M2028" s="4">
        <v>48</v>
      </c>
      <c r="N2028" s="4" t="s">
        <v>66</v>
      </c>
      <c r="O2028" s="4" t="s">
        <v>122</v>
      </c>
      <c r="P2028" s="5">
        <v>44767</v>
      </c>
      <c r="Q2028" s="6">
        <v>44.82904457775075</v>
      </c>
      <c r="R2028" s="4">
        <v>6</v>
      </c>
      <c r="S2028" s="4" t="str" cm="1">
        <f t="array" ref="S2028">_xlfn.IFS(R2028=0,"None",R2028&lt;3,"Low",R2028&lt;6,"Medium",R2028&lt;=10,"High")</f>
        <v>High</v>
      </c>
      <c r="T2028" s="4" t="str" cm="1">
        <f t="array" ref="T2028">_xlfn.IFS(M2028&lt;=20,"Low",M2028&lt;=50,"Medium",M2028&lt;=90,"High")</f>
        <v>Medium</v>
      </c>
      <c r="U2028" s="7">
        <f>Datos_Limpios[[#This Row],[Number of Complaints or Support]]/Datos_Limpios[[#This Row],[Account Length (in months)]]</f>
        <v>8.6956521739130432E-2</v>
      </c>
      <c r="V2028" s="4" t="str" cm="1">
        <f t="array" ref="V2028">_xlfn.IFS(H2028&lt;30,"Under 30",H2028&lt;66,"Middle Age",H2028&gt;=66,"Senior")</f>
        <v>Middle Age</v>
      </c>
      <c r="W2028" s="4" t="s">
        <v>43</v>
      </c>
    </row>
    <row r="2029" spans="1:23" x14ac:dyDescent="0.3">
      <c r="A2029" s="4" t="s">
        <v>2144</v>
      </c>
      <c r="B2029" s="4" t="s">
        <v>24</v>
      </c>
      <c r="C2029" s="4">
        <v>6</v>
      </c>
      <c r="D2029" s="4">
        <v>0</v>
      </c>
      <c r="E2029" s="4" t="s">
        <v>31</v>
      </c>
      <c r="F2029" s="4" t="s">
        <v>138</v>
      </c>
      <c r="G2029" s="4" t="s">
        <v>33</v>
      </c>
      <c r="H2029" s="4">
        <v>53</v>
      </c>
      <c r="I2029" s="4" t="s">
        <v>24</v>
      </c>
      <c r="J2029" s="4">
        <v>0</v>
      </c>
      <c r="K2029" s="4" t="s">
        <v>27</v>
      </c>
      <c r="L2029" s="4" t="s">
        <v>35</v>
      </c>
      <c r="M2029" s="4">
        <v>38</v>
      </c>
      <c r="P2029" s="5">
        <v>43858</v>
      </c>
      <c r="Q2029" s="6">
        <v>35.567039767453167</v>
      </c>
      <c r="R2029" s="4">
        <v>6</v>
      </c>
      <c r="S2029" s="4" t="str" cm="1">
        <f t="array" ref="S2029">_xlfn.IFS(R2029=0,"None",R2029&lt;3,"Low",R2029&lt;6,"Medium",R2029&lt;=10,"High")</f>
        <v>High</v>
      </c>
      <c r="T2029" s="4" t="str" cm="1">
        <f t="array" ref="T2029">_xlfn.IFS(M2029&lt;=20,"Low",M2029&lt;=50,"Medium",M2029&lt;=90,"High")</f>
        <v>Medium</v>
      </c>
      <c r="U2029" s="7">
        <f>Datos_Limpios[[#This Row],[Number of Complaints or Support]]/Datos_Limpios[[#This Row],[Account Length (in months)]]</f>
        <v>1</v>
      </c>
      <c r="V2029" s="4" t="str" cm="1">
        <f t="array" ref="V2029">_xlfn.IFS(H2029&lt;30,"Under 30",H2029&lt;66,"Middle Age",H2029&gt;=66,"Senior")</f>
        <v>Middle Age</v>
      </c>
      <c r="W2029" s="4" t="s">
        <v>47</v>
      </c>
    </row>
    <row r="2030" spans="1:23" x14ac:dyDescent="0.3">
      <c r="A2030" s="4" t="s">
        <v>2145</v>
      </c>
      <c r="B2030" s="4" t="s">
        <v>24</v>
      </c>
      <c r="C2030" s="4">
        <v>42</v>
      </c>
      <c r="D2030" s="4">
        <v>0</v>
      </c>
      <c r="E2030" s="4" t="s">
        <v>24</v>
      </c>
      <c r="F2030" s="4" t="s">
        <v>222</v>
      </c>
      <c r="G2030" s="4" t="s">
        <v>26</v>
      </c>
      <c r="H2030" s="4">
        <v>37</v>
      </c>
      <c r="I2030" s="4" t="s">
        <v>24</v>
      </c>
      <c r="J2030" s="4">
        <v>0</v>
      </c>
      <c r="K2030" s="4" t="s">
        <v>27</v>
      </c>
      <c r="L2030" s="4" t="s">
        <v>35</v>
      </c>
      <c r="M2030" s="4">
        <v>59</v>
      </c>
      <c r="P2030" s="5">
        <v>44083</v>
      </c>
      <c r="Q2030" s="6">
        <v>66.125202859860991</v>
      </c>
      <c r="R2030" s="4">
        <v>10</v>
      </c>
      <c r="S2030" s="4" t="str" cm="1">
        <f t="array" ref="S2030">_xlfn.IFS(R2030=0,"None",R2030&lt;3,"Low",R2030&lt;6,"Medium",R2030&lt;=10,"High")</f>
        <v>High</v>
      </c>
      <c r="T2030" s="4" t="str" cm="1">
        <f t="array" ref="T2030">_xlfn.IFS(M2030&lt;=20,"Low",M2030&lt;=50,"Medium",M2030&lt;=90,"High")</f>
        <v>High</v>
      </c>
      <c r="U2030" s="7">
        <f>Datos_Limpios[[#This Row],[Number of Complaints or Support]]/Datos_Limpios[[#This Row],[Account Length (in months)]]</f>
        <v>0.23809523809523808</v>
      </c>
      <c r="V2030" s="4" t="str" cm="1">
        <f t="array" ref="V2030">_xlfn.IFS(H2030&lt;30,"Under 30",H2030&lt;66,"Middle Age",H2030&gt;=66,"Senior")</f>
        <v>Middle Age</v>
      </c>
      <c r="W2030" s="4" t="s">
        <v>29</v>
      </c>
    </row>
    <row r="2031" spans="1:23" x14ac:dyDescent="0.3">
      <c r="A2031" s="4" t="s">
        <v>2146</v>
      </c>
      <c r="B2031" s="4" t="s">
        <v>24</v>
      </c>
      <c r="C2031" s="4">
        <v>13</v>
      </c>
      <c r="D2031" s="4">
        <v>0</v>
      </c>
      <c r="E2031" s="4" t="s">
        <v>24</v>
      </c>
      <c r="F2031" s="4" t="s">
        <v>165</v>
      </c>
      <c r="G2031" s="4" t="s">
        <v>33</v>
      </c>
      <c r="H2031" s="4">
        <v>53</v>
      </c>
      <c r="I2031" s="4" t="s">
        <v>31</v>
      </c>
      <c r="J2031" s="4">
        <v>3</v>
      </c>
      <c r="K2031" s="4" t="s">
        <v>27</v>
      </c>
      <c r="L2031" s="4" t="s">
        <v>28</v>
      </c>
      <c r="M2031" s="4">
        <v>22</v>
      </c>
      <c r="P2031" s="5">
        <v>44494</v>
      </c>
      <c r="Q2031" s="6">
        <v>18.085806305301791</v>
      </c>
      <c r="R2031" s="4">
        <v>8</v>
      </c>
      <c r="S2031" s="4" t="str" cm="1">
        <f t="array" ref="S2031">_xlfn.IFS(R2031=0,"None",R2031&lt;3,"Low",R2031&lt;6,"Medium",R2031&lt;=10,"High")</f>
        <v>High</v>
      </c>
      <c r="T2031" s="4" t="str" cm="1">
        <f t="array" ref="T2031">_xlfn.IFS(M2031&lt;=20,"Low",M2031&lt;=50,"Medium",M2031&lt;=90,"High")</f>
        <v>Medium</v>
      </c>
      <c r="U2031" s="7">
        <f>Datos_Limpios[[#This Row],[Number of Complaints or Support]]/Datos_Limpios[[#This Row],[Account Length (in months)]]</f>
        <v>0.61538461538461542</v>
      </c>
      <c r="V2031" s="4" t="str" cm="1">
        <f t="array" ref="V2031">_xlfn.IFS(H2031&lt;30,"Under 30",H2031&lt;66,"Middle Age",H2031&gt;=66,"Senior")</f>
        <v>Middle Age</v>
      </c>
      <c r="W2031" s="4" t="s">
        <v>40</v>
      </c>
    </row>
    <row r="2032" spans="1:23" x14ac:dyDescent="0.3">
      <c r="A2032" s="4" t="s">
        <v>2147</v>
      </c>
      <c r="B2032" s="4" t="s">
        <v>24</v>
      </c>
      <c r="C2032" s="4">
        <v>73</v>
      </c>
      <c r="D2032" s="4">
        <v>0</v>
      </c>
      <c r="E2032" s="4" t="s">
        <v>24</v>
      </c>
      <c r="F2032" s="4" t="s">
        <v>165</v>
      </c>
      <c r="G2032" s="4" t="s">
        <v>33</v>
      </c>
      <c r="H2032" s="4">
        <v>74</v>
      </c>
      <c r="I2032" s="4" t="s">
        <v>31</v>
      </c>
      <c r="J2032" s="4">
        <v>5</v>
      </c>
      <c r="K2032" s="4" t="s">
        <v>46</v>
      </c>
      <c r="L2032" s="4" t="s">
        <v>28</v>
      </c>
      <c r="M2032" s="4">
        <v>61</v>
      </c>
      <c r="P2032" s="5">
        <v>44936</v>
      </c>
      <c r="Q2032" s="6">
        <v>52.267975489606123</v>
      </c>
      <c r="R2032" s="4">
        <v>6</v>
      </c>
      <c r="S2032" s="4" t="str" cm="1">
        <f t="array" ref="S2032">_xlfn.IFS(R2032=0,"None",R2032&lt;3,"Low",R2032&lt;6,"Medium",R2032&lt;=10,"High")</f>
        <v>High</v>
      </c>
      <c r="T2032" s="4" t="str" cm="1">
        <f t="array" ref="T2032">_xlfn.IFS(M2032&lt;=20,"Low",M2032&lt;=50,"Medium",M2032&lt;=90,"High")</f>
        <v>High</v>
      </c>
      <c r="U2032" s="7">
        <f>Datos_Limpios[[#This Row],[Number of Complaints or Support]]/Datos_Limpios[[#This Row],[Account Length (in months)]]</f>
        <v>8.2191780821917804E-2</v>
      </c>
      <c r="V2032" s="4" t="str" cm="1">
        <f t="array" ref="V2032">_xlfn.IFS(H2032&lt;30,"Under 30",H2032&lt;66,"Middle Age",H2032&gt;=66,"Senior")</f>
        <v>Senior</v>
      </c>
      <c r="W2032" s="4" t="s">
        <v>40</v>
      </c>
    </row>
    <row r="2033" spans="1:23" x14ac:dyDescent="0.3">
      <c r="A2033" s="4" t="s">
        <v>2148</v>
      </c>
      <c r="B2033" s="4" t="s">
        <v>24</v>
      </c>
      <c r="C2033" s="4">
        <v>26</v>
      </c>
      <c r="D2033" s="4">
        <v>0</v>
      </c>
      <c r="E2033" s="4" t="s">
        <v>31</v>
      </c>
      <c r="F2033" s="4" t="s">
        <v>173</v>
      </c>
      <c r="G2033" s="4" t="s">
        <v>33</v>
      </c>
      <c r="H2033" s="4">
        <v>49</v>
      </c>
      <c r="I2033" s="4" t="s">
        <v>24</v>
      </c>
      <c r="J2033" s="4">
        <v>0</v>
      </c>
      <c r="K2033" s="4" t="s">
        <v>34</v>
      </c>
      <c r="L2033" s="4" t="s">
        <v>35</v>
      </c>
      <c r="M2033" s="4">
        <v>40</v>
      </c>
      <c r="P2033" s="5">
        <v>44960</v>
      </c>
      <c r="Q2033" s="6">
        <v>36.233244530867211</v>
      </c>
      <c r="R2033" s="4">
        <v>0</v>
      </c>
      <c r="S2033" s="4" t="str" cm="1">
        <f t="array" ref="S2033">_xlfn.IFS(R2033=0,"None",R2033&lt;3,"Low",R2033&lt;6,"Medium",R2033&lt;=10,"High")</f>
        <v>None</v>
      </c>
      <c r="T2033" s="4" t="str" cm="1">
        <f t="array" ref="T2033">_xlfn.IFS(M2033&lt;=20,"Low",M2033&lt;=50,"Medium",M2033&lt;=90,"High")</f>
        <v>Medium</v>
      </c>
      <c r="U2033" s="7">
        <f>Datos_Limpios[[#This Row],[Number of Complaints or Support]]/Datos_Limpios[[#This Row],[Account Length (in months)]]</f>
        <v>0</v>
      </c>
      <c r="V2033" s="4" t="str" cm="1">
        <f t="array" ref="V2033">_xlfn.IFS(H2033&lt;30,"Under 30",H2033&lt;66,"Middle Age",H2033&gt;=66,"Senior")</f>
        <v>Middle Age</v>
      </c>
      <c r="W2033" s="4" t="s">
        <v>43</v>
      </c>
    </row>
    <row r="2034" spans="1:23" x14ac:dyDescent="0.3">
      <c r="A2034" s="4" t="s">
        <v>2149</v>
      </c>
      <c r="B2034" s="4" t="s">
        <v>24</v>
      </c>
      <c r="C2034" s="4">
        <v>69</v>
      </c>
      <c r="D2034" s="4">
        <v>1</v>
      </c>
      <c r="E2034" s="4" t="s">
        <v>24</v>
      </c>
      <c r="F2034" s="4" t="s">
        <v>56</v>
      </c>
      <c r="G2034" s="4" t="s">
        <v>26</v>
      </c>
      <c r="H2034" s="4">
        <v>25</v>
      </c>
      <c r="I2034" s="4" t="s">
        <v>24</v>
      </c>
      <c r="J2034" s="4">
        <v>0</v>
      </c>
      <c r="K2034" s="4" t="s">
        <v>46</v>
      </c>
      <c r="L2034" s="4" t="s">
        <v>35</v>
      </c>
      <c r="M2034" s="4">
        <v>62</v>
      </c>
      <c r="P2034" s="5">
        <v>44620</v>
      </c>
      <c r="Q2034" s="6">
        <v>73.164555042125457</v>
      </c>
      <c r="R2034" s="4">
        <v>10</v>
      </c>
      <c r="S2034" s="4" t="str" cm="1">
        <f t="array" ref="S2034">_xlfn.IFS(R2034=0,"None",R2034&lt;3,"Low",R2034&lt;6,"Medium",R2034&lt;=10,"High")</f>
        <v>High</v>
      </c>
      <c r="T2034" s="4" t="str" cm="1">
        <f t="array" ref="T2034">_xlfn.IFS(M2034&lt;=20,"Low",M2034&lt;=50,"Medium",M2034&lt;=90,"High")</f>
        <v>High</v>
      </c>
      <c r="U2034" s="7">
        <f>Datos_Limpios[[#This Row],[Number of Complaints or Support]]/Datos_Limpios[[#This Row],[Account Length (in months)]]</f>
        <v>0.14492753623188406</v>
      </c>
      <c r="V2034" s="4" t="str" cm="1">
        <f t="array" ref="V2034">_xlfn.IFS(H2034&lt;30,"Under 30",H2034&lt;66,"Middle Age",H2034&gt;=66,"Senior")</f>
        <v>Under 30</v>
      </c>
      <c r="W2034" s="4" t="s">
        <v>29</v>
      </c>
    </row>
    <row r="2035" spans="1:23" x14ac:dyDescent="0.3">
      <c r="A2035" s="4" t="s">
        <v>2150</v>
      </c>
      <c r="B2035" s="4" t="s">
        <v>31</v>
      </c>
      <c r="C2035" s="4">
        <v>1</v>
      </c>
      <c r="D2035" s="4">
        <v>2</v>
      </c>
      <c r="E2035" s="4" t="s">
        <v>31</v>
      </c>
      <c r="F2035" s="4" t="s">
        <v>63</v>
      </c>
      <c r="G2035" s="4" t="s">
        <v>33</v>
      </c>
      <c r="H2035" s="4">
        <v>63</v>
      </c>
      <c r="I2035" s="4" t="s">
        <v>24</v>
      </c>
      <c r="J2035" s="4">
        <v>0</v>
      </c>
      <c r="K2035" s="4" t="s">
        <v>27</v>
      </c>
      <c r="L2035" s="4" t="s">
        <v>35</v>
      </c>
      <c r="M2035" s="4">
        <v>44</v>
      </c>
      <c r="N2035" s="4" t="s">
        <v>38</v>
      </c>
      <c r="O2035" s="4" t="s">
        <v>225</v>
      </c>
      <c r="P2035" s="5">
        <v>44539</v>
      </c>
      <c r="Q2035" s="6">
        <v>46.781358191546047</v>
      </c>
      <c r="R2035" s="4">
        <v>0</v>
      </c>
      <c r="S2035" s="4" t="str" cm="1">
        <f t="array" ref="S2035">_xlfn.IFS(R2035=0,"None",R2035&lt;3,"Low",R2035&lt;6,"Medium",R2035&lt;=10,"High")</f>
        <v>None</v>
      </c>
      <c r="T2035" s="4" t="str" cm="1">
        <f t="array" ref="T2035">_xlfn.IFS(M2035&lt;=20,"Low",M2035&lt;=50,"Medium",M2035&lt;=90,"High")</f>
        <v>Medium</v>
      </c>
      <c r="U2035" s="7">
        <f>Datos_Limpios[[#This Row],[Number of Complaints or Support]]/Datos_Limpios[[#This Row],[Account Length (in months)]]</f>
        <v>0</v>
      </c>
      <c r="V2035" s="4" t="str" cm="1">
        <f t="array" ref="V2035">_xlfn.IFS(H2035&lt;30,"Under 30",H2035&lt;66,"Middle Age",H2035&gt;=66,"Senior")</f>
        <v>Middle Age</v>
      </c>
      <c r="W2035" s="4" t="s">
        <v>40</v>
      </c>
    </row>
    <row r="2036" spans="1:23" x14ac:dyDescent="0.3">
      <c r="A2036" s="4" t="s">
        <v>2151</v>
      </c>
      <c r="B2036" s="4" t="s">
        <v>24</v>
      </c>
      <c r="C2036" s="4">
        <v>71</v>
      </c>
      <c r="D2036" s="4">
        <v>0</v>
      </c>
      <c r="E2036" s="4" t="s">
        <v>31</v>
      </c>
      <c r="F2036" s="4" t="s">
        <v>106</v>
      </c>
      <c r="G2036" s="4" t="s">
        <v>26</v>
      </c>
      <c r="H2036" s="4">
        <v>66</v>
      </c>
      <c r="I2036" s="4" t="s">
        <v>24</v>
      </c>
      <c r="J2036" s="4">
        <v>0</v>
      </c>
      <c r="K2036" s="4" t="s">
        <v>46</v>
      </c>
      <c r="L2036" s="4" t="s">
        <v>35</v>
      </c>
      <c r="M2036" s="4">
        <v>34</v>
      </c>
      <c r="P2036" s="5">
        <v>44775</v>
      </c>
      <c r="Q2036" s="6">
        <v>36.390366376312727</v>
      </c>
      <c r="R2036" s="4">
        <v>4</v>
      </c>
      <c r="S2036" s="4" t="str" cm="1">
        <f t="array" ref="S2036">_xlfn.IFS(R2036=0,"None",R2036&lt;3,"Low",R2036&lt;6,"Medium",R2036&lt;=10,"High")</f>
        <v>Medium</v>
      </c>
      <c r="T2036" s="4" t="str" cm="1">
        <f t="array" ref="T2036">_xlfn.IFS(M2036&lt;=20,"Low",M2036&lt;=50,"Medium",M2036&lt;=90,"High")</f>
        <v>Medium</v>
      </c>
      <c r="U2036" s="7">
        <f>Datos_Limpios[[#This Row],[Number of Complaints or Support]]/Datos_Limpios[[#This Row],[Account Length (in months)]]</f>
        <v>5.6338028169014086E-2</v>
      </c>
      <c r="V2036" s="4" t="str" cm="1">
        <f t="array" ref="V2036">_xlfn.IFS(H2036&lt;30,"Under 30",H2036&lt;66,"Middle Age",H2036&gt;=66,"Senior")</f>
        <v>Senior</v>
      </c>
      <c r="W2036" s="4" t="s">
        <v>29</v>
      </c>
    </row>
    <row r="2037" spans="1:23" x14ac:dyDescent="0.3">
      <c r="A2037" s="4" t="s">
        <v>2152</v>
      </c>
      <c r="B2037" s="4" t="s">
        <v>24</v>
      </c>
      <c r="C2037" s="4">
        <v>71</v>
      </c>
      <c r="D2037" s="4">
        <v>0</v>
      </c>
      <c r="E2037" s="4" t="s">
        <v>24</v>
      </c>
      <c r="F2037" s="4" t="s">
        <v>106</v>
      </c>
      <c r="G2037" s="4" t="s">
        <v>33</v>
      </c>
      <c r="H2037" s="4">
        <v>48</v>
      </c>
      <c r="I2037" s="4" t="s">
        <v>31</v>
      </c>
      <c r="J2037" s="4">
        <v>2</v>
      </c>
      <c r="K2037" s="4" t="s">
        <v>46</v>
      </c>
      <c r="L2037" s="4" t="s">
        <v>28</v>
      </c>
      <c r="M2037" s="4">
        <v>8</v>
      </c>
      <c r="P2037" s="5">
        <v>44225</v>
      </c>
      <c r="Q2037" s="6">
        <v>6.47534274372582</v>
      </c>
      <c r="R2037" s="4">
        <v>8</v>
      </c>
      <c r="S2037" s="4" t="str" cm="1">
        <f t="array" ref="S2037">_xlfn.IFS(R2037=0,"None",R2037&lt;3,"Low",R2037&lt;6,"Medium",R2037&lt;=10,"High")</f>
        <v>High</v>
      </c>
      <c r="T2037" s="4" t="str" cm="1">
        <f t="array" ref="T2037">_xlfn.IFS(M2037&lt;=20,"Low",M2037&lt;=50,"Medium",M2037&lt;=90,"High")</f>
        <v>Low</v>
      </c>
      <c r="U2037" s="7">
        <f>Datos_Limpios[[#This Row],[Number of Complaints or Support]]/Datos_Limpios[[#This Row],[Account Length (in months)]]</f>
        <v>0.11267605633802817</v>
      </c>
      <c r="V2037" s="4" t="str" cm="1">
        <f t="array" ref="V2037">_xlfn.IFS(H2037&lt;30,"Under 30",H2037&lt;66,"Middle Age",H2037&gt;=66,"Senior")</f>
        <v>Middle Age</v>
      </c>
      <c r="W2037" s="4" t="s">
        <v>29</v>
      </c>
    </row>
    <row r="2038" spans="1:23" x14ac:dyDescent="0.3">
      <c r="A2038" s="4" t="s">
        <v>2153</v>
      </c>
      <c r="B2038" s="4" t="s">
        <v>24</v>
      </c>
      <c r="C2038" s="4">
        <v>31</v>
      </c>
      <c r="D2038" s="4">
        <v>0</v>
      </c>
      <c r="E2038" s="4" t="s">
        <v>24</v>
      </c>
      <c r="F2038" s="4" t="s">
        <v>49</v>
      </c>
      <c r="G2038" s="4" t="s">
        <v>26</v>
      </c>
      <c r="H2038" s="4">
        <v>49</v>
      </c>
      <c r="I2038" s="4" t="s">
        <v>24</v>
      </c>
      <c r="J2038" s="4">
        <v>0</v>
      </c>
      <c r="K2038" s="4" t="s">
        <v>27</v>
      </c>
      <c r="L2038" s="4" t="s">
        <v>28</v>
      </c>
      <c r="M2038" s="4">
        <v>9</v>
      </c>
      <c r="P2038" s="5">
        <v>44127</v>
      </c>
      <c r="Q2038" s="6">
        <v>8.4022747136638198</v>
      </c>
      <c r="R2038" s="4">
        <v>1</v>
      </c>
      <c r="S2038" s="4" t="str" cm="1">
        <f t="array" ref="S2038">_xlfn.IFS(R2038=0,"None",R2038&lt;3,"Low",R2038&lt;6,"Medium",R2038&lt;=10,"High")</f>
        <v>Low</v>
      </c>
      <c r="T2038" s="4" t="str" cm="1">
        <f t="array" ref="T2038">_xlfn.IFS(M2038&lt;=20,"Low",M2038&lt;=50,"Medium",M2038&lt;=90,"High")</f>
        <v>Low</v>
      </c>
      <c r="U2038" s="7">
        <f>Datos_Limpios[[#This Row],[Number of Complaints or Support]]/Datos_Limpios[[#This Row],[Account Length (in months)]]</f>
        <v>3.2258064516129031E-2</v>
      </c>
      <c r="V2038" s="4" t="str" cm="1">
        <f t="array" ref="V2038">_xlfn.IFS(H2038&lt;30,"Under 30",H2038&lt;66,"Middle Age",H2038&gt;=66,"Senior")</f>
        <v>Middle Age</v>
      </c>
      <c r="W2038" s="4" t="s">
        <v>29</v>
      </c>
    </row>
    <row r="2039" spans="1:23" x14ac:dyDescent="0.3">
      <c r="A2039" s="4" t="s">
        <v>2154</v>
      </c>
      <c r="B2039" s="4" t="s">
        <v>24</v>
      </c>
      <c r="C2039" s="4">
        <v>23</v>
      </c>
      <c r="D2039" s="4">
        <v>0</v>
      </c>
      <c r="E2039" s="4" t="s">
        <v>24</v>
      </c>
      <c r="F2039" s="4" t="s">
        <v>100</v>
      </c>
      <c r="G2039" s="4" t="s">
        <v>26</v>
      </c>
      <c r="H2039" s="4">
        <v>47</v>
      </c>
      <c r="I2039" s="4" t="s">
        <v>31</v>
      </c>
      <c r="J2039" s="4">
        <v>5</v>
      </c>
      <c r="K2039" s="4" t="s">
        <v>46</v>
      </c>
      <c r="L2039" s="4" t="s">
        <v>35</v>
      </c>
      <c r="M2039" s="4">
        <v>8</v>
      </c>
      <c r="P2039" s="5">
        <v>44004</v>
      </c>
      <c r="Q2039" s="6">
        <v>7.8057280794722974</v>
      </c>
      <c r="R2039" s="4">
        <v>2</v>
      </c>
      <c r="S2039" s="4" t="str" cm="1">
        <f t="array" ref="S2039">_xlfn.IFS(R2039=0,"None",R2039&lt;3,"Low",R2039&lt;6,"Medium",R2039&lt;=10,"High")</f>
        <v>Low</v>
      </c>
      <c r="T2039" s="4" t="str" cm="1">
        <f t="array" ref="T2039">_xlfn.IFS(M2039&lt;=20,"Low",M2039&lt;=50,"Medium",M2039&lt;=90,"High")</f>
        <v>Low</v>
      </c>
      <c r="U2039" s="7">
        <f>Datos_Limpios[[#This Row],[Number of Complaints or Support]]/Datos_Limpios[[#This Row],[Account Length (in months)]]</f>
        <v>8.6956521739130432E-2</v>
      </c>
      <c r="V2039" s="4" t="str" cm="1">
        <f t="array" ref="V2039">_xlfn.IFS(H2039&lt;30,"Under 30",H2039&lt;66,"Middle Age",H2039&gt;=66,"Senior")</f>
        <v>Middle Age</v>
      </c>
      <c r="W2039" s="4" t="s">
        <v>40</v>
      </c>
    </row>
    <row r="2040" spans="1:23" x14ac:dyDescent="0.3">
      <c r="A2040" s="4" t="s">
        <v>2155</v>
      </c>
      <c r="B2040" s="4" t="s">
        <v>24</v>
      </c>
      <c r="C2040" s="4">
        <v>48</v>
      </c>
      <c r="D2040" s="4">
        <v>0</v>
      </c>
      <c r="E2040" s="4" t="s">
        <v>31</v>
      </c>
      <c r="F2040" s="4" t="s">
        <v>102</v>
      </c>
      <c r="G2040" s="4" t="s">
        <v>33</v>
      </c>
      <c r="H2040" s="4">
        <v>56</v>
      </c>
      <c r="I2040" s="4" t="s">
        <v>31</v>
      </c>
      <c r="J2040" s="4">
        <v>2</v>
      </c>
      <c r="K2040" s="4" t="s">
        <v>27</v>
      </c>
      <c r="L2040" s="4" t="s">
        <v>35</v>
      </c>
      <c r="M2040" s="4">
        <v>21</v>
      </c>
      <c r="P2040" s="5">
        <v>44712</v>
      </c>
      <c r="Q2040" s="6">
        <v>19.651421492076601</v>
      </c>
      <c r="R2040" s="4">
        <v>0</v>
      </c>
      <c r="S2040" s="4" t="str" cm="1">
        <f t="array" ref="S2040">_xlfn.IFS(R2040=0,"None",R2040&lt;3,"Low",R2040&lt;6,"Medium",R2040&lt;=10,"High")</f>
        <v>None</v>
      </c>
      <c r="T2040" s="4" t="str" cm="1">
        <f t="array" ref="T2040">_xlfn.IFS(M2040&lt;=20,"Low",M2040&lt;=50,"Medium",M2040&lt;=90,"High")</f>
        <v>Medium</v>
      </c>
      <c r="U2040" s="7">
        <f>Datos_Limpios[[#This Row],[Number of Complaints or Support]]/Datos_Limpios[[#This Row],[Account Length (in months)]]</f>
        <v>0</v>
      </c>
      <c r="V2040" s="4" t="str" cm="1">
        <f t="array" ref="V2040">_xlfn.IFS(H2040&lt;30,"Under 30",H2040&lt;66,"Middle Age",H2040&gt;=66,"Senior")</f>
        <v>Middle Age</v>
      </c>
      <c r="W2040" s="4" t="s">
        <v>40</v>
      </c>
    </row>
    <row r="2041" spans="1:23" x14ac:dyDescent="0.3">
      <c r="A2041" s="4" t="s">
        <v>2156</v>
      </c>
      <c r="B2041" s="4" t="s">
        <v>24</v>
      </c>
      <c r="C2041" s="4">
        <v>1</v>
      </c>
      <c r="D2041" s="4">
        <v>2</v>
      </c>
      <c r="E2041" s="4" t="s">
        <v>24</v>
      </c>
      <c r="F2041" s="4" t="s">
        <v>173</v>
      </c>
      <c r="G2041" s="4" t="s">
        <v>26</v>
      </c>
      <c r="H2041" s="4">
        <v>39</v>
      </c>
      <c r="I2041" s="4" t="s">
        <v>24</v>
      </c>
      <c r="J2041" s="4">
        <v>0</v>
      </c>
      <c r="K2041" s="4" t="s">
        <v>27</v>
      </c>
      <c r="L2041" s="4" t="s">
        <v>35</v>
      </c>
      <c r="M2041" s="4">
        <v>15</v>
      </c>
      <c r="P2041" s="5">
        <v>44845</v>
      </c>
      <c r="Q2041" s="6">
        <v>15.787335608714161</v>
      </c>
      <c r="R2041" s="4">
        <v>1</v>
      </c>
      <c r="S2041" s="4" t="str" cm="1">
        <f t="array" ref="S2041">_xlfn.IFS(R2041=0,"None",R2041&lt;3,"Low",R2041&lt;6,"Medium",R2041&lt;=10,"High")</f>
        <v>Low</v>
      </c>
      <c r="T2041" s="4" t="str" cm="1">
        <f t="array" ref="T2041">_xlfn.IFS(M2041&lt;=20,"Low",M2041&lt;=50,"Medium",M2041&lt;=90,"High")</f>
        <v>Low</v>
      </c>
      <c r="U2041" s="7">
        <f>Datos_Limpios[[#This Row],[Number of Complaints or Support]]/Datos_Limpios[[#This Row],[Account Length (in months)]]</f>
        <v>1</v>
      </c>
      <c r="V2041" s="4" t="str" cm="1">
        <f t="array" ref="V2041">_xlfn.IFS(H2041&lt;30,"Under 30",H2041&lt;66,"Middle Age",H2041&gt;=66,"Senior")</f>
        <v>Middle Age</v>
      </c>
      <c r="W2041" s="4" t="s">
        <v>43</v>
      </c>
    </row>
    <row r="2042" spans="1:23" x14ac:dyDescent="0.3">
      <c r="A2042" s="4" t="s">
        <v>2157</v>
      </c>
      <c r="B2042" s="4" t="s">
        <v>31</v>
      </c>
      <c r="C2042" s="4">
        <v>1</v>
      </c>
      <c r="D2042" s="4">
        <v>2</v>
      </c>
      <c r="E2042" s="4" t="s">
        <v>31</v>
      </c>
      <c r="F2042" s="4" t="s">
        <v>95</v>
      </c>
      <c r="G2042" s="4" t="s">
        <v>26</v>
      </c>
      <c r="H2042" s="4">
        <v>55</v>
      </c>
      <c r="I2042" s="4" t="s">
        <v>24</v>
      </c>
      <c r="J2042" s="4">
        <v>0</v>
      </c>
      <c r="K2042" s="4" t="s">
        <v>27</v>
      </c>
      <c r="L2042" s="4" t="s">
        <v>35</v>
      </c>
      <c r="M2042" s="4">
        <v>26</v>
      </c>
      <c r="N2042" s="4" t="s">
        <v>38</v>
      </c>
      <c r="O2042" s="4" t="s">
        <v>125</v>
      </c>
      <c r="P2042" s="5">
        <v>44618</v>
      </c>
      <c r="Q2042" s="6">
        <v>26.66435119185785</v>
      </c>
      <c r="R2042" s="4">
        <v>1</v>
      </c>
      <c r="S2042" s="4" t="str" cm="1">
        <f t="array" ref="S2042">_xlfn.IFS(R2042=0,"None",R2042&lt;3,"Low",R2042&lt;6,"Medium",R2042&lt;=10,"High")</f>
        <v>Low</v>
      </c>
      <c r="T2042" s="4" t="str" cm="1">
        <f t="array" ref="T2042">_xlfn.IFS(M2042&lt;=20,"Low",M2042&lt;=50,"Medium",M2042&lt;=90,"High")</f>
        <v>Medium</v>
      </c>
      <c r="U2042" s="7">
        <f>Datos_Limpios[[#This Row],[Number of Complaints or Support]]/Datos_Limpios[[#This Row],[Account Length (in months)]]</f>
        <v>1</v>
      </c>
      <c r="V2042" s="4" t="str" cm="1">
        <f t="array" ref="V2042">_xlfn.IFS(H2042&lt;30,"Under 30",H2042&lt;66,"Middle Age",H2042&gt;=66,"Senior")</f>
        <v>Middle Age</v>
      </c>
      <c r="W2042" s="4" t="s">
        <v>47</v>
      </c>
    </row>
    <row r="2043" spans="1:23" x14ac:dyDescent="0.3">
      <c r="A2043" s="4" t="s">
        <v>2158</v>
      </c>
      <c r="B2043" s="4" t="s">
        <v>24</v>
      </c>
      <c r="C2043" s="4">
        <v>34</v>
      </c>
      <c r="D2043" s="4">
        <v>0</v>
      </c>
      <c r="E2043" s="4" t="s">
        <v>31</v>
      </c>
      <c r="F2043" s="4" t="s">
        <v>183</v>
      </c>
      <c r="G2043" s="4" t="s">
        <v>33</v>
      </c>
      <c r="H2043" s="4">
        <v>53</v>
      </c>
      <c r="I2043" s="4" t="s">
        <v>31</v>
      </c>
      <c r="J2043" s="4">
        <v>5</v>
      </c>
      <c r="K2043" s="4" t="s">
        <v>27</v>
      </c>
      <c r="L2043" s="4" t="s">
        <v>35</v>
      </c>
      <c r="M2043" s="4">
        <v>39</v>
      </c>
      <c r="P2043" s="5">
        <v>45141</v>
      </c>
      <c r="Q2043" s="6">
        <v>43.350063776597679</v>
      </c>
      <c r="R2043" s="4">
        <v>2</v>
      </c>
      <c r="S2043" s="4" t="str" cm="1">
        <f t="array" ref="S2043">_xlfn.IFS(R2043=0,"None",R2043&lt;3,"Low",R2043&lt;6,"Medium",R2043&lt;=10,"High")</f>
        <v>Low</v>
      </c>
      <c r="T2043" s="4" t="str" cm="1">
        <f t="array" ref="T2043">_xlfn.IFS(M2043&lt;=20,"Low",M2043&lt;=50,"Medium",M2043&lt;=90,"High")</f>
        <v>Medium</v>
      </c>
      <c r="U2043" s="7">
        <f>Datos_Limpios[[#This Row],[Number of Complaints or Support]]/Datos_Limpios[[#This Row],[Account Length (in months)]]</f>
        <v>5.8823529411764705E-2</v>
      </c>
      <c r="V2043" s="4" t="str" cm="1">
        <f t="array" ref="V2043">_xlfn.IFS(H2043&lt;30,"Under 30",H2043&lt;66,"Middle Age",H2043&gt;=66,"Senior")</f>
        <v>Middle Age</v>
      </c>
      <c r="W2043" s="4" t="s">
        <v>43</v>
      </c>
    </row>
    <row r="2044" spans="1:23" x14ac:dyDescent="0.3">
      <c r="A2044" s="4" t="s">
        <v>2159</v>
      </c>
      <c r="B2044" s="4" t="s">
        <v>31</v>
      </c>
      <c r="C2044" s="4">
        <v>14</v>
      </c>
      <c r="D2044" s="4">
        <v>5</v>
      </c>
      <c r="E2044" s="4" t="s">
        <v>31</v>
      </c>
      <c r="F2044" s="4" t="s">
        <v>209</v>
      </c>
      <c r="G2044" s="4" t="s">
        <v>26</v>
      </c>
      <c r="H2044" s="4">
        <v>58</v>
      </c>
      <c r="I2044" s="4" t="s">
        <v>24</v>
      </c>
      <c r="J2044" s="4">
        <v>0</v>
      </c>
      <c r="K2044" s="4" t="s">
        <v>27</v>
      </c>
      <c r="L2044" s="4" t="s">
        <v>35</v>
      </c>
      <c r="M2044" s="4">
        <v>62</v>
      </c>
      <c r="N2044" s="4" t="s">
        <v>92</v>
      </c>
      <c r="O2044" s="4" t="s">
        <v>93</v>
      </c>
      <c r="P2044" s="5">
        <v>44381</v>
      </c>
      <c r="Q2044" s="6">
        <v>52.303664517785748</v>
      </c>
      <c r="R2044" s="4">
        <v>10</v>
      </c>
      <c r="S2044" s="4" t="str" cm="1">
        <f t="array" ref="S2044">_xlfn.IFS(R2044=0,"None",R2044&lt;3,"Low",R2044&lt;6,"Medium",R2044&lt;=10,"High")</f>
        <v>High</v>
      </c>
      <c r="T2044" s="4" t="str" cm="1">
        <f t="array" ref="T2044">_xlfn.IFS(M2044&lt;=20,"Low",M2044&lt;=50,"Medium",M2044&lt;=90,"High")</f>
        <v>High</v>
      </c>
      <c r="U2044" s="7">
        <f>Datos_Limpios[[#This Row],[Number of Complaints or Support]]/Datos_Limpios[[#This Row],[Account Length (in months)]]</f>
        <v>0.7142857142857143</v>
      </c>
      <c r="V2044" s="4" t="str" cm="1">
        <f t="array" ref="V2044">_xlfn.IFS(H2044&lt;30,"Under 30",H2044&lt;66,"Middle Age",H2044&gt;=66,"Senior")</f>
        <v>Middle Age</v>
      </c>
      <c r="W2044" s="4" t="s">
        <v>40</v>
      </c>
    </row>
    <row r="2045" spans="1:23" x14ac:dyDescent="0.3">
      <c r="A2045" s="4" t="s">
        <v>2160</v>
      </c>
      <c r="B2045" s="4" t="s">
        <v>24</v>
      </c>
      <c r="C2045" s="4">
        <v>54</v>
      </c>
      <c r="D2045" s="4">
        <v>0</v>
      </c>
      <c r="E2045" s="4" t="s">
        <v>31</v>
      </c>
      <c r="F2045" s="4" t="s">
        <v>70</v>
      </c>
      <c r="G2045" s="4" t="s">
        <v>33</v>
      </c>
      <c r="H2045" s="4">
        <v>22</v>
      </c>
      <c r="I2045" s="4" t="s">
        <v>31</v>
      </c>
      <c r="J2045" s="4">
        <v>4</v>
      </c>
      <c r="K2045" s="4" t="s">
        <v>34</v>
      </c>
      <c r="L2045" s="4" t="s">
        <v>35</v>
      </c>
      <c r="M2045" s="4">
        <v>19</v>
      </c>
      <c r="P2045" s="5">
        <v>44670</v>
      </c>
      <c r="Q2045" s="6">
        <v>22.670901770613849</v>
      </c>
      <c r="R2045" s="4">
        <v>6</v>
      </c>
      <c r="S2045" s="4" t="str" cm="1">
        <f t="array" ref="S2045">_xlfn.IFS(R2045=0,"None",R2045&lt;3,"Low",R2045&lt;6,"Medium",R2045&lt;=10,"High")</f>
        <v>High</v>
      </c>
      <c r="T2045" s="4" t="str" cm="1">
        <f t="array" ref="T2045">_xlfn.IFS(M2045&lt;=20,"Low",M2045&lt;=50,"Medium",M2045&lt;=90,"High")</f>
        <v>Low</v>
      </c>
      <c r="U2045" s="7">
        <f>Datos_Limpios[[#This Row],[Number of Complaints or Support]]/Datos_Limpios[[#This Row],[Account Length (in months)]]</f>
        <v>0.1111111111111111</v>
      </c>
      <c r="V2045" s="4" t="str" cm="1">
        <f t="array" ref="V2045">_xlfn.IFS(H2045&lt;30,"Under 30",H2045&lt;66,"Middle Age",H2045&gt;=66,"Senior")</f>
        <v>Under 30</v>
      </c>
      <c r="W2045" s="4" t="s">
        <v>29</v>
      </c>
    </row>
    <row r="2046" spans="1:23" x14ac:dyDescent="0.3">
      <c r="A2046" s="4" t="s">
        <v>2161</v>
      </c>
      <c r="B2046" s="4" t="s">
        <v>24</v>
      </c>
      <c r="C2046" s="4">
        <v>14</v>
      </c>
      <c r="D2046" s="4">
        <v>0</v>
      </c>
      <c r="E2046" s="4" t="s">
        <v>31</v>
      </c>
      <c r="F2046" s="4" t="s">
        <v>175</v>
      </c>
      <c r="G2046" s="4" t="s">
        <v>33</v>
      </c>
      <c r="H2046" s="4">
        <v>56</v>
      </c>
      <c r="I2046" s="4" t="s">
        <v>24</v>
      </c>
      <c r="J2046" s="4">
        <v>0</v>
      </c>
      <c r="K2046" s="4" t="s">
        <v>34</v>
      </c>
      <c r="L2046" s="4" t="s">
        <v>35</v>
      </c>
      <c r="M2046" s="4">
        <v>22</v>
      </c>
      <c r="P2046" s="5">
        <v>44642</v>
      </c>
      <c r="Q2046" s="6">
        <v>23.568471990263319</v>
      </c>
      <c r="R2046" s="4">
        <v>7</v>
      </c>
      <c r="S2046" s="4" t="str" cm="1">
        <f t="array" ref="S2046">_xlfn.IFS(R2046=0,"None",R2046&lt;3,"Low",R2046&lt;6,"Medium",R2046&lt;=10,"High")</f>
        <v>High</v>
      </c>
      <c r="T2046" s="4" t="str" cm="1">
        <f t="array" ref="T2046">_xlfn.IFS(M2046&lt;=20,"Low",M2046&lt;=50,"Medium",M2046&lt;=90,"High")</f>
        <v>Medium</v>
      </c>
      <c r="U2046" s="7">
        <f>Datos_Limpios[[#This Row],[Number of Complaints or Support]]/Datos_Limpios[[#This Row],[Account Length (in months)]]</f>
        <v>0.5</v>
      </c>
      <c r="V2046" s="4" t="str" cm="1">
        <f t="array" ref="V2046">_xlfn.IFS(H2046&lt;30,"Under 30",H2046&lt;66,"Middle Age",H2046&gt;=66,"Senior")</f>
        <v>Middle Age</v>
      </c>
      <c r="W2046" s="4" t="s">
        <v>29</v>
      </c>
    </row>
    <row r="2047" spans="1:23" x14ac:dyDescent="0.3">
      <c r="A2047" s="4" t="s">
        <v>2162</v>
      </c>
      <c r="B2047" s="4" t="s">
        <v>24</v>
      </c>
      <c r="C2047" s="4">
        <v>65</v>
      </c>
      <c r="D2047" s="4">
        <v>0</v>
      </c>
      <c r="E2047" s="4" t="s">
        <v>31</v>
      </c>
      <c r="F2047" s="4" t="s">
        <v>110</v>
      </c>
      <c r="G2047" s="4" t="s">
        <v>26</v>
      </c>
      <c r="H2047" s="4">
        <v>74</v>
      </c>
      <c r="I2047" s="4" t="s">
        <v>24</v>
      </c>
      <c r="J2047" s="4">
        <v>0</v>
      </c>
      <c r="K2047" s="4" t="s">
        <v>46</v>
      </c>
      <c r="L2047" s="4" t="s">
        <v>35</v>
      </c>
      <c r="M2047" s="4">
        <v>58</v>
      </c>
      <c r="P2047" s="5">
        <v>45130</v>
      </c>
      <c r="Q2047" s="6">
        <v>46.679989749955837</v>
      </c>
      <c r="R2047" s="4">
        <v>0</v>
      </c>
      <c r="S2047" s="4" t="str" cm="1">
        <f t="array" ref="S2047">_xlfn.IFS(R2047=0,"None",R2047&lt;3,"Low",R2047&lt;6,"Medium",R2047&lt;=10,"High")</f>
        <v>None</v>
      </c>
      <c r="T2047" s="4" t="str" cm="1">
        <f t="array" ref="T2047">_xlfn.IFS(M2047&lt;=20,"Low",M2047&lt;=50,"Medium",M2047&lt;=90,"High")</f>
        <v>High</v>
      </c>
      <c r="U2047" s="7">
        <f>Datos_Limpios[[#This Row],[Number of Complaints or Support]]/Datos_Limpios[[#This Row],[Account Length (in months)]]</f>
        <v>0</v>
      </c>
      <c r="V2047" s="4" t="str" cm="1">
        <f t="array" ref="V2047">_xlfn.IFS(H2047&lt;30,"Under 30",H2047&lt;66,"Middle Age",H2047&gt;=66,"Senior")</f>
        <v>Senior</v>
      </c>
      <c r="W2047" s="4" t="s">
        <v>29</v>
      </c>
    </row>
    <row r="2048" spans="1:23" x14ac:dyDescent="0.3">
      <c r="A2048" s="4" t="s">
        <v>2163</v>
      </c>
      <c r="B2048" s="4" t="s">
        <v>31</v>
      </c>
      <c r="C2048" s="4">
        <v>22</v>
      </c>
      <c r="D2048" s="4">
        <v>5</v>
      </c>
      <c r="E2048" s="4" t="s">
        <v>31</v>
      </c>
      <c r="F2048" s="4" t="s">
        <v>159</v>
      </c>
      <c r="G2048" s="4" t="s">
        <v>33</v>
      </c>
      <c r="H2048" s="4">
        <v>47</v>
      </c>
      <c r="I2048" s="4" t="s">
        <v>24</v>
      </c>
      <c r="J2048" s="4">
        <v>0</v>
      </c>
      <c r="K2048" s="4" t="s">
        <v>27</v>
      </c>
      <c r="L2048" s="4" t="s">
        <v>35</v>
      </c>
      <c r="M2048" s="4">
        <v>30</v>
      </c>
      <c r="N2048" s="4" t="s">
        <v>66</v>
      </c>
      <c r="O2048" s="4" t="s">
        <v>122</v>
      </c>
      <c r="P2048" s="5">
        <v>44424</v>
      </c>
      <c r="Q2048" s="6">
        <v>35.365041785562127</v>
      </c>
      <c r="R2048" s="4">
        <v>10</v>
      </c>
      <c r="S2048" s="4" t="str" cm="1">
        <f t="array" ref="S2048">_xlfn.IFS(R2048=0,"None",R2048&lt;3,"Low",R2048&lt;6,"Medium",R2048&lt;=10,"High")</f>
        <v>High</v>
      </c>
      <c r="T2048" s="4" t="str" cm="1">
        <f t="array" ref="T2048">_xlfn.IFS(M2048&lt;=20,"Low",M2048&lt;=50,"Medium",M2048&lt;=90,"High")</f>
        <v>Medium</v>
      </c>
      <c r="U2048" s="7">
        <f>Datos_Limpios[[#This Row],[Number of Complaints or Support]]/Datos_Limpios[[#This Row],[Account Length (in months)]]</f>
        <v>0.45454545454545453</v>
      </c>
      <c r="V2048" s="4" t="str" cm="1">
        <f t="array" ref="V2048">_xlfn.IFS(H2048&lt;30,"Under 30",H2048&lt;66,"Middle Age",H2048&gt;=66,"Senior")</f>
        <v>Middle Age</v>
      </c>
      <c r="W2048" s="4" t="s">
        <v>29</v>
      </c>
    </row>
    <row r="2049" spans="1:23" x14ac:dyDescent="0.3">
      <c r="A2049" s="4" t="s">
        <v>2164</v>
      </c>
      <c r="B2049" s="4" t="s">
        <v>31</v>
      </c>
      <c r="C2049" s="4">
        <v>5</v>
      </c>
      <c r="D2049" s="4">
        <v>4</v>
      </c>
      <c r="E2049" s="4" t="s">
        <v>31</v>
      </c>
      <c r="F2049" s="4" t="s">
        <v>58</v>
      </c>
      <c r="G2049" s="4" t="s">
        <v>26</v>
      </c>
      <c r="H2049" s="4">
        <v>29</v>
      </c>
      <c r="I2049" s="4" t="s">
        <v>24</v>
      </c>
      <c r="J2049" s="4">
        <v>0</v>
      </c>
      <c r="K2049" s="4" t="s">
        <v>27</v>
      </c>
      <c r="L2049" s="4" t="s">
        <v>35</v>
      </c>
      <c r="M2049" s="4">
        <v>54</v>
      </c>
      <c r="N2049" s="4" t="s">
        <v>66</v>
      </c>
      <c r="O2049" s="4" t="s">
        <v>317</v>
      </c>
      <c r="P2049" s="5">
        <v>44520</v>
      </c>
      <c r="Q2049" s="6">
        <v>62.244991380298842</v>
      </c>
      <c r="R2049" s="4">
        <v>7</v>
      </c>
      <c r="S2049" s="4" t="str" cm="1">
        <f t="array" ref="S2049">_xlfn.IFS(R2049=0,"None",R2049&lt;3,"Low",R2049&lt;6,"Medium",R2049&lt;=10,"High")</f>
        <v>High</v>
      </c>
      <c r="T2049" s="4" t="str" cm="1">
        <f t="array" ref="T2049">_xlfn.IFS(M2049&lt;=20,"Low",M2049&lt;=50,"Medium",M2049&lt;=90,"High")</f>
        <v>High</v>
      </c>
      <c r="U2049" s="7">
        <f>Datos_Limpios[[#This Row],[Number of Complaints or Support]]/Datos_Limpios[[#This Row],[Account Length (in months)]]</f>
        <v>1.4</v>
      </c>
      <c r="V2049" s="4" t="str" cm="1">
        <f t="array" ref="V2049">_xlfn.IFS(H2049&lt;30,"Under 30",H2049&lt;66,"Middle Age",H2049&gt;=66,"Senior")</f>
        <v>Under 30</v>
      </c>
      <c r="W2049" s="4" t="s">
        <v>29</v>
      </c>
    </row>
    <row r="2050" spans="1:23" x14ac:dyDescent="0.3">
      <c r="A2050" s="4" t="s">
        <v>2165</v>
      </c>
      <c r="B2050" s="4" t="s">
        <v>31</v>
      </c>
      <c r="C2050" s="4">
        <v>43</v>
      </c>
      <c r="D2050" s="4">
        <v>4</v>
      </c>
      <c r="E2050" s="4" t="s">
        <v>31</v>
      </c>
      <c r="F2050" s="4" t="s">
        <v>72</v>
      </c>
      <c r="G2050" s="4" t="s">
        <v>33</v>
      </c>
      <c r="H2050" s="4">
        <v>58</v>
      </c>
      <c r="I2050" s="4" t="s">
        <v>24</v>
      </c>
      <c r="J2050" s="4">
        <v>0</v>
      </c>
      <c r="K2050" s="4" t="s">
        <v>27</v>
      </c>
      <c r="L2050" s="4" t="s">
        <v>35</v>
      </c>
      <c r="M2050" s="4">
        <v>46</v>
      </c>
      <c r="N2050" s="4" t="s">
        <v>107</v>
      </c>
      <c r="O2050" s="4" t="s">
        <v>108</v>
      </c>
      <c r="P2050" s="5">
        <v>44489</v>
      </c>
      <c r="Q2050" s="6">
        <v>42.198636751199089</v>
      </c>
      <c r="R2050" s="4">
        <v>8</v>
      </c>
      <c r="S2050" s="4" t="str" cm="1">
        <f t="array" ref="S2050">_xlfn.IFS(R2050=0,"None",R2050&lt;3,"Low",R2050&lt;6,"Medium",R2050&lt;=10,"High")</f>
        <v>High</v>
      </c>
      <c r="T2050" s="4" t="str" cm="1">
        <f t="array" ref="T2050">_xlfn.IFS(M2050&lt;=20,"Low",M2050&lt;=50,"Medium",M2050&lt;=90,"High")</f>
        <v>Medium</v>
      </c>
      <c r="U2050" s="7">
        <f>Datos_Limpios[[#This Row],[Number of Complaints or Support]]/Datos_Limpios[[#This Row],[Account Length (in months)]]</f>
        <v>0.18604651162790697</v>
      </c>
      <c r="V2050" s="4" t="str" cm="1">
        <f t="array" ref="V2050">_xlfn.IFS(H2050&lt;30,"Under 30",H2050&lt;66,"Middle Age",H2050&gt;=66,"Senior")</f>
        <v>Middle Age</v>
      </c>
      <c r="W2050" s="4" t="s">
        <v>29</v>
      </c>
    </row>
    <row r="2051" spans="1:23" x14ac:dyDescent="0.3">
      <c r="A2051" s="4" t="s">
        <v>2166</v>
      </c>
      <c r="B2051" s="4" t="s">
        <v>24</v>
      </c>
      <c r="C2051" s="4">
        <v>30</v>
      </c>
      <c r="D2051" s="4">
        <v>0</v>
      </c>
      <c r="E2051" s="4" t="s">
        <v>24</v>
      </c>
      <c r="F2051" s="4" t="s">
        <v>120</v>
      </c>
      <c r="G2051" s="4" t="s">
        <v>26</v>
      </c>
      <c r="H2051" s="4">
        <v>24</v>
      </c>
      <c r="I2051" s="4" t="s">
        <v>31</v>
      </c>
      <c r="J2051" s="4">
        <v>5</v>
      </c>
      <c r="K2051" s="4" t="s">
        <v>46</v>
      </c>
      <c r="L2051" s="4" t="s">
        <v>28</v>
      </c>
      <c r="M2051" s="4">
        <v>6</v>
      </c>
      <c r="P2051" s="5">
        <v>45007</v>
      </c>
      <c r="Q2051" s="6">
        <v>6.8285622237026304</v>
      </c>
      <c r="R2051" s="4">
        <v>0</v>
      </c>
      <c r="S2051" s="4" t="str" cm="1">
        <f t="array" ref="S2051">_xlfn.IFS(R2051=0,"None",R2051&lt;3,"Low",R2051&lt;6,"Medium",R2051&lt;=10,"High")</f>
        <v>None</v>
      </c>
      <c r="T2051" s="4" t="str" cm="1">
        <f t="array" ref="T2051">_xlfn.IFS(M2051&lt;=20,"Low",M2051&lt;=50,"Medium",M2051&lt;=90,"High")</f>
        <v>Low</v>
      </c>
      <c r="U2051" s="7">
        <f>Datos_Limpios[[#This Row],[Number of Complaints or Support]]/Datos_Limpios[[#This Row],[Account Length (in months)]]</f>
        <v>0</v>
      </c>
      <c r="V2051" s="4" t="str" cm="1">
        <f t="array" ref="V2051">_xlfn.IFS(H2051&lt;30,"Under 30",H2051&lt;66,"Middle Age",H2051&gt;=66,"Senior")</f>
        <v>Under 30</v>
      </c>
      <c r="W2051" s="4" t="s">
        <v>29</v>
      </c>
    </row>
    <row r="2052" spans="1:23" x14ac:dyDescent="0.3">
      <c r="A2052" s="4" t="s">
        <v>2167</v>
      </c>
      <c r="B2052" s="4" t="s">
        <v>31</v>
      </c>
      <c r="C2052" s="4">
        <v>7</v>
      </c>
      <c r="D2052" s="4">
        <v>0</v>
      </c>
      <c r="E2052" s="4" t="s">
        <v>31</v>
      </c>
      <c r="F2052" s="4" t="s">
        <v>165</v>
      </c>
      <c r="G2052" s="4" t="s">
        <v>26</v>
      </c>
      <c r="H2052" s="4">
        <v>45</v>
      </c>
      <c r="I2052" s="4" t="s">
        <v>24</v>
      </c>
      <c r="J2052" s="4">
        <v>0</v>
      </c>
      <c r="K2052" s="4" t="s">
        <v>27</v>
      </c>
      <c r="L2052" s="4" t="s">
        <v>35</v>
      </c>
      <c r="M2052" s="4">
        <v>50</v>
      </c>
      <c r="N2052" s="4" t="s">
        <v>38</v>
      </c>
      <c r="O2052" s="4" t="s">
        <v>142</v>
      </c>
      <c r="P2052" s="5">
        <v>45126</v>
      </c>
      <c r="Q2052" s="6">
        <v>53.07610745234588</v>
      </c>
      <c r="R2052" s="4">
        <v>3</v>
      </c>
      <c r="S2052" s="4" t="str" cm="1">
        <f t="array" ref="S2052">_xlfn.IFS(R2052=0,"None",R2052&lt;3,"Low",R2052&lt;6,"Medium",R2052&lt;=10,"High")</f>
        <v>Medium</v>
      </c>
      <c r="T2052" s="4" t="str" cm="1">
        <f t="array" ref="T2052">_xlfn.IFS(M2052&lt;=20,"Low",M2052&lt;=50,"Medium",M2052&lt;=90,"High")</f>
        <v>Medium</v>
      </c>
      <c r="U2052" s="7">
        <f>Datos_Limpios[[#This Row],[Number of Complaints or Support]]/Datos_Limpios[[#This Row],[Account Length (in months)]]</f>
        <v>0.42857142857142855</v>
      </c>
      <c r="V2052" s="4" t="str" cm="1">
        <f t="array" ref="V2052">_xlfn.IFS(H2052&lt;30,"Under 30",H2052&lt;66,"Middle Age",H2052&gt;=66,"Senior")</f>
        <v>Middle Age</v>
      </c>
      <c r="W2052" s="4" t="s">
        <v>40</v>
      </c>
    </row>
    <row r="2053" spans="1:23" x14ac:dyDescent="0.3">
      <c r="A2053" s="4" t="s">
        <v>2168</v>
      </c>
      <c r="B2053" s="4" t="s">
        <v>24</v>
      </c>
      <c r="C2053" s="4">
        <v>29</v>
      </c>
      <c r="D2053" s="4">
        <v>0</v>
      </c>
      <c r="E2053" s="4" t="s">
        <v>31</v>
      </c>
      <c r="F2053" s="4" t="s">
        <v>140</v>
      </c>
      <c r="G2053" s="4" t="s">
        <v>26</v>
      </c>
      <c r="H2053" s="4">
        <v>46</v>
      </c>
      <c r="I2053" s="4" t="s">
        <v>31</v>
      </c>
      <c r="J2053" s="4">
        <v>5</v>
      </c>
      <c r="K2053" s="4" t="s">
        <v>27</v>
      </c>
      <c r="L2053" s="4" t="s">
        <v>35</v>
      </c>
      <c r="M2053" s="4">
        <v>21</v>
      </c>
      <c r="P2053" s="5">
        <v>44462</v>
      </c>
      <c r="Q2053" s="6">
        <v>23.06164426827721</v>
      </c>
      <c r="R2053" s="4">
        <v>3</v>
      </c>
      <c r="S2053" s="4" t="str" cm="1">
        <f t="array" ref="S2053">_xlfn.IFS(R2053=0,"None",R2053&lt;3,"Low",R2053&lt;6,"Medium",R2053&lt;=10,"High")</f>
        <v>Medium</v>
      </c>
      <c r="T2053" s="4" t="str" cm="1">
        <f t="array" ref="T2053">_xlfn.IFS(M2053&lt;=20,"Low",M2053&lt;=50,"Medium",M2053&lt;=90,"High")</f>
        <v>Medium</v>
      </c>
      <c r="U2053" s="7">
        <f>Datos_Limpios[[#This Row],[Number of Complaints or Support]]/Datos_Limpios[[#This Row],[Account Length (in months)]]</f>
        <v>0.10344827586206896</v>
      </c>
      <c r="V2053" s="4" t="str" cm="1">
        <f t="array" ref="V2053">_xlfn.IFS(H2053&lt;30,"Under 30",H2053&lt;66,"Middle Age",H2053&gt;=66,"Senior")</f>
        <v>Middle Age</v>
      </c>
      <c r="W2053" s="4" t="s">
        <v>40</v>
      </c>
    </row>
    <row r="2054" spans="1:23" x14ac:dyDescent="0.3">
      <c r="A2054" s="4" t="s">
        <v>2169</v>
      </c>
      <c r="B2054" s="4" t="s">
        <v>24</v>
      </c>
      <c r="C2054" s="4">
        <v>71</v>
      </c>
      <c r="D2054" s="4">
        <v>2</v>
      </c>
      <c r="E2054" s="4" t="s">
        <v>31</v>
      </c>
      <c r="F2054" s="4" t="s">
        <v>222</v>
      </c>
      <c r="G2054" s="4" t="s">
        <v>33</v>
      </c>
      <c r="H2054" s="4">
        <v>59</v>
      </c>
      <c r="I2054" s="4" t="s">
        <v>31</v>
      </c>
      <c r="J2054" s="4">
        <v>2</v>
      </c>
      <c r="K2054" s="4" t="s">
        <v>46</v>
      </c>
      <c r="L2054" s="4" t="s">
        <v>35</v>
      </c>
      <c r="M2054" s="4">
        <v>35</v>
      </c>
      <c r="P2054" s="5">
        <v>44664</v>
      </c>
      <c r="Q2054" s="6">
        <v>35.18516281276041</v>
      </c>
      <c r="R2054" s="4">
        <v>6</v>
      </c>
      <c r="S2054" s="4" t="str" cm="1">
        <f t="array" ref="S2054">_xlfn.IFS(R2054=0,"None",R2054&lt;3,"Low",R2054&lt;6,"Medium",R2054&lt;=10,"High")</f>
        <v>High</v>
      </c>
      <c r="T2054" s="4" t="str" cm="1">
        <f t="array" ref="T2054">_xlfn.IFS(M2054&lt;=20,"Low",M2054&lt;=50,"Medium",M2054&lt;=90,"High")</f>
        <v>Medium</v>
      </c>
      <c r="U2054" s="7">
        <f>Datos_Limpios[[#This Row],[Number of Complaints or Support]]/Datos_Limpios[[#This Row],[Account Length (in months)]]</f>
        <v>8.4507042253521125E-2</v>
      </c>
      <c r="V2054" s="4" t="str" cm="1">
        <f t="array" ref="V2054">_xlfn.IFS(H2054&lt;30,"Under 30",H2054&lt;66,"Middle Age",H2054&gt;=66,"Senior")</f>
        <v>Middle Age</v>
      </c>
      <c r="W2054" s="4" t="s">
        <v>29</v>
      </c>
    </row>
    <row r="2055" spans="1:23" x14ac:dyDescent="0.3">
      <c r="A2055" s="4" t="s">
        <v>2170</v>
      </c>
      <c r="B2055" s="4" t="s">
        <v>31</v>
      </c>
      <c r="C2055" s="4">
        <v>9</v>
      </c>
      <c r="D2055" s="4">
        <v>1</v>
      </c>
      <c r="E2055" s="4" t="s">
        <v>31</v>
      </c>
      <c r="F2055" s="4" t="s">
        <v>56</v>
      </c>
      <c r="G2055" s="4" t="s">
        <v>33</v>
      </c>
      <c r="H2055" s="4">
        <v>38</v>
      </c>
      <c r="I2055" s="4" t="s">
        <v>24</v>
      </c>
      <c r="J2055" s="4">
        <v>0</v>
      </c>
      <c r="K2055" s="4" t="s">
        <v>27</v>
      </c>
      <c r="L2055" s="4" t="s">
        <v>35</v>
      </c>
      <c r="M2055" s="4">
        <v>54</v>
      </c>
      <c r="N2055" s="4" t="s">
        <v>38</v>
      </c>
      <c r="O2055" s="4" t="s">
        <v>225</v>
      </c>
      <c r="P2055" s="5">
        <v>44571</v>
      </c>
      <c r="Q2055" s="6">
        <v>55.978338675466318</v>
      </c>
      <c r="R2055" s="4">
        <v>9</v>
      </c>
      <c r="S2055" s="4" t="str" cm="1">
        <f t="array" ref="S2055">_xlfn.IFS(R2055=0,"None",R2055&lt;3,"Low",R2055&lt;6,"Medium",R2055&lt;=10,"High")</f>
        <v>High</v>
      </c>
      <c r="T2055" s="4" t="str" cm="1">
        <f t="array" ref="T2055">_xlfn.IFS(M2055&lt;=20,"Low",M2055&lt;=50,"Medium",M2055&lt;=90,"High")</f>
        <v>High</v>
      </c>
      <c r="U2055" s="7">
        <f>Datos_Limpios[[#This Row],[Number of Complaints or Support]]/Datos_Limpios[[#This Row],[Account Length (in months)]]</f>
        <v>1</v>
      </c>
      <c r="V2055" s="4" t="str" cm="1">
        <f t="array" ref="V2055">_xlfn.IFS(H2055&lt;30,"Under 30",H2055&lt;66,"Middle Age",H2055&gt;=66,"Senior")</f>
        <v>Middle Age</v>
      </c>
      <c r="W2055" s="4" t="s">
        <v>29</v>
      </c>
    </row>
    <row r="2056" spans="1:23" x14ac:dyDescent="0.3">
      <c r="A2056" s="4" t="s">
        <v>2171</v>
      </c>
      <c r="B2056" s="4" t="s">
        <v>24</v>
      </c>
      <c r="C2056" s="4">
        <v>27</v>
      </c>
      <c r="D2056" s="4">
        <v>0</v>
      </c>
      <c r="E2056" s="4" t="s">
        <v>24</v>
      </c>
      <c r="F2056" s="4" t="s">
        <v>173</v>
      </c>
      <c r="G2056" s="4" t="s">
        <v>26</v>
      </c>
      <c r="H2056" s="4">
        <v>25</v>
      </c>
      <c r="I2056" s="4" t="s">
        <v>24</v>
      </c>
      <c r="J2056" s="4">
        <v>0</v>
      </c>
      <c r="K2056" s="4" t="s">
        <v>34</v>
      </c>
      <c r="L2056" s="4" t="s">
        <v>35</v>
      </c>
      <c r="M2056" s="4">
        <v>13</v>
      </c>
      <c r="P2056" s="5">
        <v>44757</v>
      </c>
      <c r="Q2056" s="6">
        <v>11.490181830634871</v>
      </c>
      <c r="R2056" s="4">
        <v>1</v>
      </c>
      <c r="S2056" s="4" t="str" cm="1">
        <f t="array" ref="S2056">_xlfn.IFS(R2056=0,"None",R2056&lt;3,"Low",R2056&lt;6,"Medium",R2056&lt;=10,"High")</f>
        <v>Low</v>
      </c>
      <c r="T2056" s="4" t="str" cm="1">
        <f t="array" ref="T2056">_xlfn.IFS(M2056&lt;=20,"Low",M2056&lt;=50,"Medium",M2056&lt;=90,"High")</f>
        <v>Low</v>
      </c>
      <c r="U2056" s="7">
        <f>Datos_Limpios[[#This Row],[Number of Complaints or Support]]/Datos_Limpios[[#This Row],[Account Length (in months)]]</f>
        <v>3.7037037037037035E-2</v>
      </c>
      <c r="V2056" s="4" t="str" cm="1">
        <f t="array" ref="V2056">_xlfn.IFS(H2056&lt;30,"Under 30",H2056&lt;66,"Middle Age",H2056&gt;=66,"Senior")</f>
        <v>Under 30</v>
      </c>
      <c r="W2056" s="4" t="s">
        <v>43</v>
      </c>
    </row>
    <row r="2057" spans="1:23" x14ac:dyDescent="0.3">
      <c r="A2057" s="4" t="s">
        <v>2172</v>
      </c>
      <c r="B2057" s="4" t="s">
        <v>24</v>
      </c>
      <c r="C2057" s="4">
        <v>14</v>
      </c>
      <c r="D2057" s="4">
        <v>1</v>
      </c>
      <c r="E2057" s="4" t="s">
        <v>31</v>
      </c>
      <c r="F2057" s="4" t="s">
        <v>98</v>
      </c>
      <c r="G2057" s="4" t="s">
        <v>26</v>
      </c>
      <c r="H2057" s="4">
        <v>57</v>
      </c>
      <c r="I2057" s="4" t="s">
        <v>31</v>
      </c>
      <c r="J2057" s="4">
        <v>3</v>
      </c>
      <c r="K2057" s="4" t="s">
        <v>27</v>
      </c>
      <c r="L2057" s="4" t="s">
        <v>115</v>
      </c>
      <c r="M2057" s="4">
        <v>36</v>
      </c>
      <c r="P2057" s="5">
        <v>44158</v>
      </c>
      <c r="Q2057" s="6">
        <v>41.283046853054081</v>
      </c>
      <c r="R2057" s="4">
        <v>9</v>
      </c>
      <c r="S2057" s="4" t="str" cm="1">
        <f t="array" ref="S2057">_xlfn.IFS(R2057=0,"None",R2057&lt;3,"Low",R2057&lt;6,"Medium",R2057&lt;=10,"High")</f>
        <v>High</v>
      </c>
      <c r="T2057" s="4" t="str" cm="1">
        <f t="array" ref="T2057">_xlfn.IFS(M2057&lt;=20,"Low",M2057&lt;=50,"Medium",M2057&lt;=90,"High")</f>
        <v>Medium</v>
      </c>
      <c r="U2057" s="7">
        <f>Datos_Limpios[[#This Row],[Number of Complaints or Support]]/Datos_Limpios[[#This Row],[Account Length (in months)]]</f>
        <v>0.6428571428571429</v>
      </c>
      <c r="V2057" s="4" t="str" cm="1">
        <f t="array" ref="V2057">_xlfn.IFS(H2057&lt;30,"Under 30",H2057&lt;66,"Middle Age",H2057&gt;=66,"Senior")</f>
        <v>Middle Age</v>
      </c>
      <c r="W2057" s="4" t="s">
        <v>29</v>
      </c>
    </row>
    <row r="2058" spans="1:23" x14ac:dyDescent="0.3">
      <c r="A2058" s="4" t="s">
        <v>2173</v>
      </c>
      <c r="B2058" s="4" t="s">
        <v>24</v>
      </c>
      <c r="C2058" s="4">
        <v>42</v>
      </c>
      <c r="D2058" s="4">
        <v>0</v>
      </c>
      <c r="E2058" s="4" t="s">
        <v>31</v>
      </c>
      <c r="F2058" s="4" t="s">
        <v>52</v>
      </c>
      <c r="G2058" s="4" t="s">
        <v>33</v>
      </c>
      <c r="H2058" s="4">
        <v>45</v>
      </c>
      <c r="I2058" s="4" t="s">
        <v>24</v>
      </c>
      <c r="J2058" s="4">
        <v>0</v>
      </c>
      <c r="K2058" s="4" t="s">
        <v>34</v>
      </c>
      <c r="L2058" s="4" t="s">
        <v>35</v>
      </c>
      <c r="M2058" s="4">
        <v>34</v>
      </c>
      <c r="P2058" s="5">
        <v>44890</v>
      </c>
      <c r="Q2058" s="6">
        <v>27.6984406575781</v>
      </c>
      <c r="R2058" s="4">
        <v>2</v>
      </c>
      <c r="S2058" s="4" t="str" cm="1">
        <f t="array" ref="S2058">_xlfn.IFS(R2058=0,"None",R2058&lt;3,"Low",R2058&lt;6,"Medium",R2058&lt;=10,"High")</f>
        <v>Low</v>
      </c>
      <c r="T2058" s="4" t="str" cm="1">
        <f t="array" ref="T2058">_xlfn.IFS(M2058&lt;=20,"Low",M2058&lt;=50,"Medium",M2058&lt;=90,"High")</f>
        <v>Medium</v>
      </c>
      <c r="U2058" s="7">
        <f>Datos_Limpios[[#This Row],[Number of Complaints or Support]]/Datos_Limpios[[#This Row],[Account Length (in months)]]</f>
        <v>4.7619047619047616E-2</v>
      </c>
      <c r="V2058" s="4" t="str" cm="1">
        <f t="array" ref="V2058">_xlfn.IFS(H2058&lt;30,"Under 30",H2058&lt;66,"Middle Age",H2058&gt;=66,"Senior")</f>
        <v>Middle Age</v>
      </c>
      <c r="W2058" s="4" t="s">
        <v>40</v>
      </c>
    </row>
    <row r="2059" spans="1:23" x14ac:dyDescent="0.3">
      <c r="A2059" s="4" t="s">
        <v>2174</v>
      </c>
      <c r="B2059" s="4" t="s">
        <v>24</v>
      </c>
      <c r="C2059" s="4">
        <v>41</v>
      </c>
      <c r="D2059" s="4">
        <v>0</v>
      </c>
      <c r="E2059" s="4" t="s">
        <v>31</v>
      </c>
      <c r="F2059" s="4" t="s">
        <v>196</v>
      </c>
      <c r="G2059" s="4" t="s">
        <v>33</v>
      </c>
      <c r="H2059" s="4">
        <v>59</v>
      </c>
      <c r="I2059" s="4" t="s">
        <v>31</v>
      </c>
      <c r="J2059" s="4">
        <v>2</v>
      </c>
      <c r="K2059" s="4" t="s">
        <v>27</v>
      </c>
      <c r="L2059" s="4" t="s">
        <v>35</v>
      </c>
      <c r="M2059" s="4">
        <v>40</v>
      </c>
      <c r="P2059" s="5">
        <v>45070</v>
      </c>
      <c r="Q2059" s="6">
        <v>42.125846454660383</v>
      </c>
      <c r="R2059" s="4">
        <v>8</v>
      </c>
      <c r="S2059" s="4" t="str" cm="1">
        <f t="array" ref="S2059">_xlfn.IFS(R2059=0,"None",R2059&lt;3,"Low",R2059&lt;6,"Medium",R2059&lt;=10,"High")</f>
        <v>High</v>
      </c>
      <c r="T2059" s="4" t="str" cm="1">
        <f t="array" ref="T2059">_xlfn.IFS(M2059&lt;=20,"Low",M2059&lt;=50,"Medium",M2059&lt;=90,"High")</f>
        <v>Medium</v>
      </c>
      <c r="U2059" s="7">
        <f>Datos_Limpios[[#This Row],[Number of Complaints or Support]]/Datos_Limpios[[#This Row],[Account Length (in months)]]</f>
        <v>0.1951219512195122</v>
      </c>
      <c r="V2059" s="4" t="str" cm="1">
        <f t="array" ref="V2059">_xlfn.IFS(H2059&lt;30,"Under 30",H2059&lt;66,"Middle Age",H2059&gt;=66,"Senior")</f>
        <v>Middle Age</v>
      </c>
      <c r="W2059" s="4" t="s">
        <v>47</v>
      </c>
    </row>
    <row r="2060" spans="1:23" x14ac:dyDescent="0.3">
      <c r="A2060" s="4" t="s">
        <v>2175</v>
      </c>
      <c r="B2060" s="4" t="s">
        <v>31</v>
      </c>
      <c r="C2060" s="4">
        <v>1</v>
      </c>
      <c r="D2060" s="4">
        <v>5</v>
      </c>
      <c r="E2060" s="4" t="s">
        <v>24</v>
      </c>
      <c r="F2060" s="4" t="s">
        <v>100</v>
      </c>
      <c r="G2060" s="4" t="s">
        <v>33</v>
      </c>
      <c r="H2060" s="4">
        <v>60</v>
      </c>
      <c r="I2060" s="4" t="s">
        <v>24</v>
      </c>
      <c r="J2060" s="4">
        <v>0</v>
      </c>
      <c r="K2060" s="4" t="s">
        <v>27</v>
      </c>
      <c r="L2060" s="4" t="s">
        <v>35</v>
      </c>
      <c r="M2060" s="4">
        <v>11</v>
      </c>
      <c r="N2060" s="4" t="s">
        <v>75</v>
      </c>
      <c r="O2060" s="4" t="s">
        <v>133</v>
      </c>
      <c r="P2060" s="5">
        <v>43968</v>
      </c>
      <c r="Q2060" s="6">
        <v>11.446999196343739</v>
      </c>
      <c r="R2060" s="4">
        <v>10</v>
      </c>
      <c r="S2060" s="4" t="str" cm="1">
        <f t="array" ref="S2060">_xlfn.IFS(R2060=0,"None",R2060&lt;3,"Low",R2060&lt;6,"Medium",R2060&lt;=10,"High")</f>
        <v>High</v>
      </c>
      <c r="T2060" s="4" t="str" cm="1">
        <f t="array" ref="T2060">_xlfn.IFS(M2060&lt;=20,"Low",M2060&lt;=50,"Medium",M2060&lt;=90,"High")</f>
        <v>Low</v>
      </c>
      <c r="U2060" s="7">
        <f>Datos_Limpios[[#This Row],[Number of Complaints or Support]]/Datos_Limpios[[#This Row],[Account Length (in months)]]</f>
        <v>10</v>
      </c>
      <c r="V2060" s="4" t="str" cm="1">
        <f t="array" ref="V2060">_xlfn.IFS(H2060&lt;30,"Under 30",H2060&lt;66,"Middle Age",H2060&gt;=66,"Senior")</f>
        <v>Middle Age</v>
      </c>
      <c r="W2060" s="4" t="s">
        <v>40</v>
      </c>
    </row>
    <row r="2061" spans="1:23" x14ac:dyDescent="0.3">
      <c r="A2061" s="4" t="s">
        <v>2176</v>
      </c>
      <c r="B2061" s="4" t="s">
        <v>24</v>
      </c>
      <c r="C2061" s="4">
        <v>14</v>
      </c>
      <c r="D2061" s="4">
        <v>2</v>
      </c>
      <c r="E2061" s="4" t="s">
        <v>31</v>
      </c>
      <c r="F2061" s="4" t="s">
        <v>159</v>
      </c>
      <c r="G2061" s="4" t="s">
        <v>33</v>
      </c>
      <c r="H2061" s="4">
        <v>40</v>
      </c>
      <c r="I2061" s="4" t="s">
        <v>24</v>
      </c>
      <c r="J2061" s="4">
        <v>0</v>
      </c>
      <c r="K2061" s="4" t="s">
        <v>27</v>
      </c>
      <c r="L2061" s="4" t="s">
        <v>35</v>
      </c>
      <c r="M2061" s="4">
        <v>51</v>
      </c>
      <c r="P2061" s="5">
        <v>45128</v>
      </c>
      <c r="Q2061" s="6">
        <v>42.758842016726867</v>
      </c>
      <c r="R2061" s="4">
        <v>8</v>
      </c>
      <c r="S2061" s="4" t="str" cm="1">
        <f t="array" ref="S2061">_xlfn.IFS(R2061=0,"None",R2061&lt;3,"Low",R2061&lt;6,"Medium",R2061&lt;=10,"High")</f>
        <v>High</v>
      </c>
      <c r="T2061" s="4" t="str" cm="1">
        <f t="array" ref="T2061">_xlfn.IFS(M2061&lt;=20,"Low",M2061&lt;=50,"Medium",M2061&lt;=90,"High")</f>
        <v>High</v>
      </c>
      <c r="U2061" s="7">
        <f>Datos_Limpios[[#This Row],[Number of Complaints or Support]]/Datos_Limpios[[#This Row],[Account Length (in months)]]</f>
        <v>0.5714285714285714</v>
      </c>
      <c r="V2061" s="4" t="str" cm="1">
        <f t="array" ref="V2061">_xlfn.IFS(H2061&lt;30,"Under 30",H2061&lt;66,"Middle Age",H2061&gt;=66,"Senior")</f>
        <v>Middle Age</v>
      </c>
      <c r="W2061" s="4" t="s">
        <v>29</v>
      </c>
    </row>
    <row r="2062" spans="1:23" x14ac:dyDescent="0.3">
      <c r="A2062" s="4" t="s">
        <v>2177</v>
      </c>
      <c r="B2062" s="4" t="s">
        <v>24</v>
      </c>
      <c r="C2062" s="4">
        <v>32</v>
      </c>
      <c r="D2062" s="4">
        <v>0</v>
      </c>
      <c r="E2062" s="4" t="s">
        <v>31</v>
      </c>
      <c r="F2062" s="4" t="s">
        <v>74</v>
      </c>
      <c r="G2062" s="4" t="s">
        <v>33</v>
      </c>
      <c r="H2062" s="4">
        <v>21</v>
      </c>
      <c r="I2062" s="4" t="s">
        <v>24</v>
      </c>
      <c r="J2062" s="4">
        <v>0</v>
      </c>
      <c r="K2062" s="4" t="s">
        <v>34</v>
      </c>
      <c r="L2062" s="4" t="s">
        <v>28</v>
      </c>
      <c r="M2062" s="4">
        <v>15</v>
      </c>
      <c r="P2062" s="5">
        <v>44761</v>
      </c>
      <c r="Q2062" s="6">
        <v>14.85929788738556</v>
      </c>
      <c r="R2062" s="4">
        <v>0</v>
      </c>
      <c r="S2062" s="4" t="str" cm="1">
        <f t="array" ref="S2062">_xlfn.IFS(R2062=0,"None",R2062&lt;3,"Low",R2062&lt;6,"Medium",R2062&lt;=10,"High")</f>
        <v>None</v>
      </c>
      <c r="T2062" s="4" t="str" cm="1">
        <f t="array" ref="T2062">_xlfn.IFS(M2062&lt;=20,"Low",M2062&lt;=50,"Medium",M2062&lt;=90,"High")</f>
        <v>Low</v>
      </c>
      <c r="U2062" s="7">
        <f>Datos_Limpios[[#This Row],[Number of Complaints or Support]]/Datos_Limpios[[#This Row],[Account Length (in months)]]</f>
        <v>0</v>
      </c>
      <c r="V2062" s="4" t="str" cm="1">
        <f t="array" ref="V2062">_xlfn.IFS(H2062&lt;30,"Under 30",H2062&lt;66,"Middle Age",H2062&gt;=66,"Senior")</f>
        <v>Under 30</v>
      </c>
      <c r="W2062" s="4" t="s">
        <v>43</v>
      </c>
    </row>
    <row r="2063" spans="1:23" x14ac:dyDescent="0.3">
      <c r="A2063" s="4" t="s">
        <v>2178</v>
      </c>
      <c r="B2063" s="4" t="s">
        <v>31</v>
      </c>
      <c r="C2063" s="4">
        <v>1</v>
      </c>
      <c r="D2063" s="4">
        <v>5</v>
      </c>
      <c r="E2063" s="4" t="s">
        <v>31</v>
      </c>
      <c r="F2063" s="4" t="s">
        <v>63</v>
      </c>
      <c r="G2063" s="4" t="s">
        <v>26</v>
      </c>
      <c r="H2063" s="4">
        <v>50</v>
      </c>
      <c r="I2063" s="4" t="s">
        <v>24</v>
      </c>
      <c r="J2063" s="4">
        <v>0</v>
      </c>
      <c r="K2063" s="4" t="s">
        <v>27</v>
      </c>
      <c r="L2063" s="4" t="s">
        <v>35</v>
      </c>
      <c r="M2063" s="4">
        <v>16</v>
      </c>
      <c r="N2063" s="4" t="s">
        <v>92</v>
      </c>
      <c r="O2063" s="4" t="s">
        <v>93</v>
      </c>
      <c r="P2063" s="5">
        <v>44188</v>
      </c>
      <c r="Q2063" s="6">
        <v>17.470467128694899</v>
      </c>
      <c r="R2063" s="4">
        <v>3</v>
      </c>
      <c r="S2063" s="4" t="str" cm="1">
        <f t="array" ref="S2063">_xlfn.IFS(R2063=0,"None",R2063&lt;3,"Low",R2063&lt;6,"Medium",R2063&lt;=10,"High")</f>
        <v>Medium</v>
      </c>
      <c r="T2063" s="4" t="str" cm="1">
        <f t="array" ref="T2063">_xlfn.IFS(M2063&lt;=20,"Low",M2063&lt;=50,"Medium",M2063&lt;=90,"High")</f>
        <v>Low</v>
      </c>
      <c r="U2063" s="7">
        <f>Datos_Limpios[[#This Row],[Number of Complaints or Support]]/Datos_Limpios[[#This Row],[Account Length (in months)]]</f>
        <v>3</v>
      </c>
      <c r="V2063" s="4" t="str" cm="1">
        <f t="array" ref="V2063">_xlfn.IFS(H2063&lt;30,"Under 30",H2063&lt;66,"Middle Age",H2063&gt;=66,"Senior")</f>
        <v>Middle Age</v>
      </c>
      <c r="W2063" s="4" t="s">
        <v>40</v>
      </c>
    </row>
    <row r="2064" spans="1:23" x14ac:dyDescent="0.3">
      <c r="A2064" s="4" t="s">
        <v>2179</v>
      </c>
      <c r="B2064" s="4" t="s">
        <v>24</v>
      </c>
      <c r="C2064" s="4">
        <v>71</v>
      </c>
      <c r="D2064" s="4">
        <v>0</v>
      </c>
      <c r="E2064" s="4" t="s">
        <v>31</v>
      </c>
      <c r="F2064" s="4" t="s">
        <v>65</v>
      </c>
      <c r="G2064" s="4" t="s">
        <v>26</v>
      </c>
      <c r="H2064" s="4">
        <v>70</v>
      </c>
      <c r="I2064" s="4" t="s">
        <v>24</v>
      </c>
      <c r="J2064" s="4">
        <v>0</v>
      </c>
      <c r="K2064" s="4" t="s">
        <v>46</v>
      </c>
      <c r="L2064" s="4" t="s">
        <v>35</v>
      </c>
      <c r="M2064" s="4">
        <v>43</v>
      </c>
      <c r="P2064" s="5">
        <v>44876</v>
      </c>
      <c r="Q2064" s="6">
        <v>43.5821130570721</v>
      </c>
      <c r="R2064" s="4">
        <v>6</v>
      </c>
      <c r="S2064" s="4" t="str" cm="1">
        <f t="array" ref="S2064">_xlfn.IFS(R2064=0,"None",R2064&lt;3,"Low",R2064&lt;6,"Medium",R2064&lt;=10,"High")</f>
        <v>High</v>
      </c>
      <c r="T2064" s="4" t="str" cm="1">
        <f t="array" ref="T2064">_xlfn.IFS(M2064&lt;=20,"Low",M2064&lt;=50,"Medium",M2064&lt;=90,"High")</f>
        <v>Medium</v>
      </c>
      <c r="U2064" s="7">
        <f>Datos_Limpios[[#This Row],[Number of Complaints or Support]]/Datos_Limpios[[#This Row],[Account Length (in months)]]</f>
        <v>8.4507042253521125E-2</v>
      </c>
      <c r="V2064" s="4" t="str" cm="1">
        <f t="array" ref="V2064">_xlfn.IFS(H2064&lt;30,"Under 30",H2064&lt;66,"Middle Age",H2064&gt;=66,"Senior")</f>
        <v>Senior</v>
      </c>
      <c r="W2064" s="4" t="s">
        <v>43</v>
      </c>
    </row>
    <row r="2065" spans="1:23" x14ac:dyDescent="0.3">
      <c r="A2065" s="4" t="s">
        <v>2180</v>
      </c>
      <c r="B2065" s="4" t="s">
        <v>24</v>
      </c>
      <c r="C2065" s="4">
        <v>70</v>
      </c>
      <c r="D2065" s="4">
        <v>1</v>
      </c>
      <c r="E2065" s="4" t="s">
        <v>31</v>
      </c>
      <c r="F2065" s="4" t="s">
        <v>222</v>
      </c>
      <c r="G2065" s="4" t="s">
        <v>26</v>
      </c>
      <c r="H2065" s="4">
        <v>22</v>
      </c>
      <c r="I2065" s="4" t="s">
        <v>24</v>
      </c>
      <c r="J2065" s="4">
        <v>0</v>
      </c>
      <c r="K2065" s="4" t="s">
        <v>46</v>
      </c>
      <c r="L2065" s="4" t="s">
        <v>35</v>
      </c>
      <c r="M2065" s="4">
        <v>32</v>
      </c>
      <c r="P2065" s="5">
        <v>44602</v>
      </c>
      <c r="Q2065" s="6">
        <v>26.894511454650441</v>
      </c>
      <c r="R2065" s="4">
        <v>7</v>
      </c>
      <c r="S2065" s="4" t="str" cm="1">
        <f t="array" ref="S2065">_xlfn.IFS(R2065=0,"None",R2065&lt;3,"Low",R2065&lt;6,"Medium",R2065&lt;=10,"High")</f>
        <v>High</v>
      </c>
      <c r="T2065" s="4" t="str" cm="1">
        <f t="array" ref="T2065">_xlfn.IFS(M2065&lt;=20,"Low",M2065&lt;=50,"Medium",M2065&lt;=90,"High")</f>
        <v>Medium</v>
      </c>
      <c r="U2065" s="7">
        <f>Datos_Limpios[[#This Row],[Number of Complaints or Support]]/Datos_Limpios[[#This Row],[Account Length (in months)]]</f>
        <v>0.1</v>
      </c>
      <c r="V2065" s="4" t="str" cm="1">
        <f t="array" ref="V2065">_xlfn.IFS(H2065&lt;30,"Under 30",H2065&lt;66,"Middle Age",H2065&gt;=66,"Senior")</f>
        <v>Under 30</v>
      </c>
      <c r="W2065" s="4" t="s">
        <v>29</v>
      </c>
    </row>
    <row r="2066" spans="1:23" x14ac:dyDescent="0.3">
      <c r="A2066" s="4" t="s">
        <v>2181</v>
      </c>
      <c r="B2066" s="4" t="s">
        <v>24</v>
      </c>
      <c r="C2066" s="4">
        <v>34</v>
      </c>
      <c r="D2066" s="4">
        <v>2</v>
      </c>
      <c r="E2066" s="4" t="s">
        <v>24</v>
      </c>
      <c r="F2066" s="4" t="s">
        <v>262</v>
      </c>
      <c r="G2066" s="4" t="s">
        <v>33</v>
      </c>
      <c r="H2066" s="4">
        <v>62</v>
      </c>
      <c r="I2066" s="4" t="s">
        <v>31</v>
      </c>
      <c r="J2066" s="4">
        <v>3</v>
      </c>
      <c r="K2066" s="4" t="s">
        <v>46</v>
      </c>
      <c r="L2066" s="4" t="s">
        <v>28</v>
      </c>
      <c r="M2066" s="4">
        <v>8</v>
      </c>
      <c r="P2066" s="5">
        <v>44400</v>
      </c>
      <c r="Q2066" s="6">
        <v>7.9504215035225592</v>
      </c>
      <c r="R2066" s="4">
        <v>10</v>
      </c>
      <c r="S2066" s="4" t="str" cm="1">
        <f t="array" ref="S2066">_xlfn.IFS(R2066=0,"None",R2066&lt;3,"Low",R2066&lt;6,"Medium",R2066&lt;=10,"High")</f>
        <v>High</v>
      </c>
      <c r="T2066" s="4" t="str" cm="1">
        <f t="array" ref="T2066">_xlfn.IFS(M2066&lt;=20,"Low",M2066&lt;=50,"Medium",M2066&lt;=90,"High")</f>
        <v>Low</v>
      </c>
      <c r="U2066" s="7">
        <f>Datos_Limpios[[#This Row],[Number of Complaints or Support]]/Datos_Limpios[[#This Row],[Account Length (in months)]]</f>
        <v>0.29411764705882354</v>
      </c>
      <c r="V2066" s="4" t="str" cm="1">
        <f t="array" ref="V2066">_xlfn.IFS(H2066&lt;30,"Under 30",H2066&lt;66,"Middle Age",H2066&gt;=66,"Senior")</f>
        <v>Middle Age</v>
      </c>
      <c r="W2066" s="4" t="s">
        <v>29</v>
      </c>
    </row>
    <row r="2067" spans="1:23" x14ac:dyDescent="0.3">
      <c r="A2067" s="4" t="s">
        <v>2182</v>
      </c>
      <c r="B2067" s="4" t="s">
        <v>24</v>
      </c>
      <c r="C2067" s="4">
        <v>11</v>
      </c>
      <c r="D2067" s="4">
        <v>1</v>
      </c>
      <c r="E2067" s="4" t="s">
        <v>31</v>
      </c>
      <c r="F2067" s="4" t="s">
        <v>49</v>
      </c>
      <c r="G2067" s="4" t="s">
        <v>33</v>
      </c>
      <c r="H2067" s="4">
        <v>34</v>
      </c>
      <c r="I2067" s="4" t="s">
        <v>24</v>
      </c>
      <c r="J2067" s="4">
        <v>0</v>
      </c>
      <c r="K2067" s="4" t="s">
        <v>27</v>
      </c>
      <c r="L2067" s="4" t="s">
        <v>35</v>
      </c>
      <c r="M2067" s="4">
        <v>40</v>
      </c>
      <c r="P2067" s="5">
        <v>44150</v>
      </c>
      <c r="Q2067" s="6">
        <v>38.074154485015178</v>
      </c>
      <c r="R2067" s="4">
        <v>4</v>
      </c>
      <c r="S2067" s="4" t="str" cm="1">
        <f t="array" ref="S2067">_xlfn.IFS(R2067=0,"None",R2067&lt;3,"Low",R2067&lt;6,"Medium",R2067&lt;=10,"High")</f>
        <v>Medium</v>
      </c>
      <c r="T2067" s="4" t="str" cm="1">
        <f t="array" ref="T2067">_xlfn.IFS(M2067&lt;=20,"Low",M2067&lt;=50,"Medium",M2067&lt;=90,"High")</f>
        <v>Medium</v>
      </c>
      <c r="U2067" s="7">
        <f>Datos_Limpios[[#This Row],[Number of Complaints or Support]]/Datos_Limpios[[#This Row],[Account Length (in months)]]</f>
        <v>0.36363636363636365</v>
      </c>
      <c r="V2067" s="4" t="str" cm="1">
        <f t="array" ref="V2067">_xlfn.IFS(H2067&lt;30,"Under 30",H2067&lt;66,"Middle Age",H2067&gt;=66,"Senior")</f>
        <v>Middle Age</v>
      </c>
      <c r="W2067" s="4" t="s">
        <v>29</v>
      </c>
    </row>
    <row r="2068" spans="1:23" x14ac:dyDescent="0.3">
      <c r="A2068" s="4" t="s">
        <v>2183</v>
      </c>
      <c r="B2068" s="4" t="s">
        <v>24</v>
      </c>
      <c r="C2068" s="4">
        <v>34</v>
      </c>
      <c r="D2068" s="4">
        <v>0</v>
      </c>
      <c r="E2068" s="4" t="s">
        <v>31</v>
      </c>
      <c r="F2068" s="4" t="s">
        <v>110</v>
      </c>
      <c r="G2068" s="4" t="s">
        <v>33</v>
      </c>
      <c r="H2068" s="4">
        <v>78</v>
      </c>
      <c r="I2068" s="4" t="s">
        <v>24</v>
      </c>
      <c r="J2068" s="4">
        <v>0</v>
      </c>
      <c r="K2068" s="4" t="s">
        <v>34</v>
      </c>
      <c r="L2068" s="4" t="s">
        <v>35</v>
      </c>
      <c r="M2068" s="4">
        <v>47</v>
      </c>
      <c r="P2068" s="5">
        <v>44971</v>
      </c>
      <c r="Q2068" s="6">
        <v>55.055483714631841</v>
      </c>
      <c r="R2068" s="4">
        <v>7</v>
      </c>
      <c r="S2068" s="4" t="str" cm="1">
        <f t="array" ref="S2068">_xlfn.IFS(R2068=0,"None",R2068&lt;3,"Low",R2068&lt;6,"Medium",R2068&lt;=10,"High")</f>
        <v>High</v>
      </c>
      <c r="T2068" s="4" t="str" cm="1">
        <f t="array" ref="T2068">_xlfn.IFS(M2068&lt;=20,"Low",M2068&lt;=50,"Medium",M2068&lt;=90,"High")</f>
        <v>Medium</v>
      </c>
      <c r="U2068" s="7">
        <f>Datos_Limpios[[#This Row],[Number of Complaints or Support]]/Datos_Limpios[[#This Row],[Account Length (in months)]]</f>
        <v>0.20588235294117646</v>
      </c>
      <c r="V2068" s="4" t="str" cm="1">
        <f t="array" ref="V2068">_xlfn.IFS(H2068&lt;30,"Under 30",H2068&lt;66,"Middle Age",H2068&gt;=66,"Senior")</f>
        <v>Senior</v>
      </c>
      <c r="W2068" s="4" t="s">
        <v>29</v>
      </c>
    </row>
    <row r="2069" spans="1:23" x14ac:dyDescent="0.3">
      <c r="A2069" s="4" t="s">
        <v>2184</v>
      </c>
      <c r="B2069" s="4" t="s">
        <v>24</v>
      </c>
      <c r="C2069" s="4">
        <v>32</v>
      </c>
      <c r="D2069" s="4">
        <v>2</v>
      </c>
      <c r="E2069" s="4" t="s">
        <v>31</v>
      </c>
      <c r="F2069" s="4" t="s">
        <v>63</v>
      </c>
      <c r="G2069" s="4" t="s">
        <v>33</v>
      </c>
      <c r="H2069" s="4">
        <v>26</v>
      </c>
      <c r="I2069" s="4" t="s">
        <v>24</v>
      </c>
      <c r="J2069" s="4">
        <v>0</v>
      </c>
      <c r="K2069" s="4" t="s">
        <v>34</v>
      </c>
      <c r="L2069" s="4" t="s">
        <v>28</v>
      </c>
      <c r="M2069" s="4">
        <v>40</v>
      </c>
      <c r="P2069" s="5">
        <v>44086</v>
      </c>
      <c r="Q2069" s="6">
        <v>39.073451324889248</v>
      </c>
      <c r="R2069" s="4">
        <v>1</v>
      </c>
      <c r="S2069" s="4" t="str" cm="1">
        <f t="array" ref="S2069">_xlfn.IFS(R2069=0,"None",R2069&lt;3,"Low",R2069&lt;6,"Medium",R2069&lt;=10,"High")</f>
        <v>Low</v>
      </c>
      <c r="T2069" s="4" t="str" cm="1">
        <f t="array" ref="T2069">_xlfn.IFS(M2069&lt;=20,"Low",M2069&lt;=50,"Medium",M2069&lt;=90,"High")</f>
        <v>Medium</v>
      </c>
      <c r="U2069" s="7">
        <f>Datos_Limpios[[#This Row],[Number of Complaints or Support]]/Datos_Limpios[[#This Row],[Account Length (in months)]]</f>
        <v>3.125E-2</v>
      </c>
      <c r="V2069" s="4" t="str" cm="1">
        <f t="array" ref="V2069">_xlfn.IFS(H2069&lt;30,"Under 30",H2069&lt;66,"Middle Age",H2069&gt;=66,"Senior")</f>
        <v>Under 30</v>
      </c>
      <c r="W2069" s="4" t="s">
        <v>40</v>
      </c>
    </row>
    <row r="2070" spans="1:23" x14ac:dyDescent="0.3">
      <c r="A2070" s="4" t="s">
        <v>2185</v>
      </c>
      <c r="B2070" s="4" t="s">
        <v>24</v>
      </c>
      <c r="C2070" s="4">
        <v>46</v>
      </c>
      <c r="D2070" s="4">
        <v>1</v>
      </c>
      <c r="E2070" s="4" t="s">
        <v>31</v>
      </c>
      <c r="F2070" s="4" t="s">
        <v>262</v>
      </c>
      <c r="G2070" s="4" t="s">
        <v>33</v>
      </c>
      <c r="H2070" s="4">
        <v>79</v>
      </c>
      <c r="I2070" s="4" t="s">
        <v>24</v>
      </c>
      <c r="J2070" s="4">
        <v>0</v>
      </c>
      <c r="K2070" s="4" t="s">
        <v>34</v>
      </c>
      <c r="L2070" s="4" t="s">
        <v>35</v>
      </c>
      <c r="M2070" s="4">
        <v>46</v>
      </c>
      <c r="P2070" s="5">
        <v>44864</v>
      </c>
      <c r="Q2070" s="6">
        <v>52.987704043356658</v>
      </c>
      <c r="R2070" s="4">
        <v>3</v>
      </c>
      <c r="S2070" s="4" t="str" cm="1">
        <f t="array" ref="S2070">_xlfn.IFS(R2070=0,"None",R2070&lt;3,"Low",R2070&lt;6,"Medium",R2070&lt;=10,"High")</f>
        <v>Medium</v>
      </c>
      <c r="T2070" s="4" t="str" cm="1">
        <f t="array" ref="T2070">_xlfn.IFS(M2070&lt;=20,"Low",M2070&lt;=50,"Medium",M2070&lt;=90,"High")</f>
        <v>Medium</v>
      </c>
      <c r="U2070" s="7">
        <f>Datos_Limpios[[#This Row],[Number of Complaints or Support]]/Datos_Limpios[[#This Row],[Account Length (in months)]]</f>
        <v>6.5217391304347824E-2</v>
      </c>
      <c r="V2070" s="4" t="str" cm="1">
        <f t="array" ref="V2070">_xlfn.IFS(H2070&lt;30,"Under 30",H2070&lt;66,"Middle Age",H2070&gt;=66,"Senior")</f>
        <v>Senior</v>
      </c>
      <c r="W2070" s="4" t="s">
        <v>29</v>
      </c>
    </row>
    <row r="2071" spans="1:23" x14ac:dyDescent="0.3">
      <c r="A2071" s="4" t="s">
        <v>2186</v>
      </c>
      <c r="B2071" s="4" t="s">
        <v>24</v>
      </c>
      <c r="C2071" s="4">
        <v>55</v>
      </c>
      <c r="D2071" s="4">
        <v>0</v>
      </c>
      <c r="E2071" s="4" t="s">
        <v>24</v>
      </c>
      <c r="F2071" s="4" t="s">
        <v>25</v>
      </c>
      <c r="G2071" s="4" t="s">
        <v>33</v>
      </c>
      <c r="H2071" s="4">
        <v>48</v>
      </c>
      <c r="I2071" s="4" t="s">
        <v>31</v>
      </c>
      <c r="J2071" s="4">
        <v>5</v>
      </c>
      <c r="K2071" s="4" t="s">
        <v>34</v>
      </c>
      <c r="L2071" s="4" t="s">
        <v>28</v>
      </c>
      <c r="M2071" s="4">
        <v>8</v>
      </c>
      <c r="P2071" s="5">
        <v>44523</v>
      </c>
      <c r="Q2071" s="6">
        <v>7.7564146453976504</v>
      </c>
      <c r="R2071" s="4">
        <v>9</v>
      </c>
      <c r="S2071" s="4" t="str" cm="1">
        <f t="array" ref="S2071">_xlfn.IFS(R2071=0,"None",R2071&lt;3,"Low",R2071&lt;6,"Medium",R2071&lt;=10,"High")</f>
        <v>High</v>
      </c>
      <c r="T2071" s="4" t="str" cm="1">
        <f t="array" ref="T2071">_xlfn.IFS(M2071&lt;=20,"Low",M2071&lt;=50,"Medium",M2071&lt;=90,"High")</f>
        <v>Low</v>
      </c>
      <c r="U2071" s="7">
        <f>Datos_Limpios[[#This Row],[Number of Complaints or Support]]/Datos_Limpios[[#This Row],[Account Length (in months)]]</f>
        <v>0.16363636363636364</v>
      </c>
      <c r="V2071" s="4" t="str" cm="1">
        <f t="array" ref="V2071">_xlfn.IFS(H2071&lt;30,"Under 30",H2071&lt;66,"Middle Age",H2071&gt;=66,"Senior")</f>
        <v>Middle Age</v>
      </c>
      <c r="W2071" s="4" t="s">
        <v>29</v>
      </c>
    </row>
    <row r="2072" spans="1:23" x14ac:dyDescent="0.3">
      <c r="A2072" s="4" t="s">
        <v>2187</v>
      </c>
      <c r="B2072" s="4" t="s">
        <v>24</v>
      </c>
      <c r="C2072" s="4">
        <v>75</v>
      </c>
      <c r="D2072" s="4">
        <v>1</v>
      </c>
      <c r="E2072" s="4" t="s">
        <v>24</v>
      </c>
      <c r="F2072" s="4" t="s">
        <v>85</v>
      </c>
      <c r="G2072" s="4" t="s">
        <v>33</v>
      </c>
      <c r="H2072" s="4">
        <v>58</v>
      </c>
      <c r="I2072" s="4" t="s">
        <v>31</v>
      </c>
      <c r="J2072" s="4">
        <v>3</v>
      </c>
      <c r="K2072" s="4" t="s">
        <v>46</v>
      </c>
      <c r="L2072" s="4" t="s">
        <v>28</v>
      </c>
      <c r="M2072" s="4">
        <v>13</v>
      </c>
      <c r="P2072" s="5">
        <v>44384</v>
      </c>
      <c r="Q2072" s="6">
        <v>13.317255346701151</v>
      </c>
      <c r="R2072" s="4">
        <v>5</v>
      </c>
      <c r="S2072" s="4" t="str" cm="1">
        <f t="array" ref="S2072">_xlfn.IFS(R2072=0,"None",R2072&lt;3,"Low",R2072&lt;6,"Medium",R2072&lt;=10,"High")</f>
        <v>Medium</v>
      </c>
      <c r="T2072" s="4" t="str" cm="1">
        <f t="array" ref="T2072">_xlfn.IFS(M2072&lt;=20,"Low",M2072&lt;=50,"Medium",M2072&lt;=90,"High")</f>
        <v>Low</v>
      </c>
      <c r="U2072" s="7">
        <f>Datos_Limpios[[#This Row],[Number of Complaints or Support]]/Datos_Limpios[[#This Row],[Account Length (in months)]]</f>
        <v>6.6666666666666666E-2</v>
      </c>
      <c r="V2072" s="4" t="str" cm="1">
        <f t="array" ref="V2072">_xlfn.IFS(H2072&lt;30,"Under 30",H2072&lt;66,"Middle Age",H2072&gt;=66,"Senior")</f>
        <v>Middle Age</v>
      </c>
      <c r="W2072" s="4" t="s">
        <v>43</v>
      </c>
    </row>
    <row r="2073" spans="1:23" x14ac:dyDescent="0.3">
      <c r="A2073" s="4" t="s">
        <v>2188</v>
      </c>
      <c r="B2073" s="4" t="s">
        <v>24</v>
      </c>
      <c r="C2073" s="4">
        <v>22</v>
      </c>
      <c r="D2073" s="4">
        <v>0</v>
      </c>
      <c r="E2073" s="4" t="s">
        <v>31</v>
      </c>
      <c r="F2073" s="4" t="s">
        <v>85</v>
      </c>
      <c r="G2073" s="4" t="s">
        <v>33</v>
      </c>
      <c r="H2073" s="4">
        <v>62</v>
      </c>
      <c r="I2073" s="4" t="s">
        <v>24</v>
      </c>
      <c r="J2073" s="4">
        <v>0</v>
      </c>
      <c r="K2073" s="4" t="s">
        <v>27</v>
      </c>
      <c r="L2073" s="4" t="s">
        <v>28</v>
      </c>
      <c r="M2073" s="4">
        <v>25</v>
      </c>
      <c r="P2073" s="5">
        <v>44683</v>
      </c>
      <c r="Q2073" s="6">
        <v>20.172551115653029</v>
      </c>
      <c r="R2073" s="4">
        <v>9</v>
      </c>
      <c r="S2073" s="4" t="str" cm="1">
        <f t="array" ref="S2073">_xlfn.IFS(R2073=0,"None",R2073&lt;3,"Low",R2073&lt;6,"Medium",R2073&lt;=10,"High")</f>
        <v>High</v>
      </c>
      <c r="T2073" s="4" t="str" cm="1">
        <f t="array" ref="T2073">_xlfn.IFS(M2073&lt;=20,"Low",M2073&lt;=50,"Medium",M2073&lt;=90,"High")</f>
        <v>Medium</v>
      </c>
      <c r="U2073" s="7">
        <f>Datos_Limpios[[#This Row],[Number of Complaints or Support]]/Datos_Limpios[[#This Row],[Account Length (in months)]]</f>
        <v>0.40909090909090912</v>
      </c>
      <c r="V2073" s="4" t="str" cm="1">
        <f t="array" ref="V2073">_xlfn.IFS(H2073&lt;30,"Under 30",H2073&lt;66,"Middle Age",H2073&gt;=66,"Senior")</f>
        <v>Middle Age</v>
      </c>
      <c r="W2073" s="4" t="s">
        <v>43</v>
      </c>
    </row>
    <row r="2074" spans="1:23" x14ac:dyDescent="0.3">
      <c r="A2074" s="4" t="s">
        <v>2189</v>
      </c>
      <c r="B2074" s="4" t="s">
        <v>24</v>
      </c>
      <c r="C2074" s="4">
        <v>1</v>
      </c>
      <c r="D2074" s="4">
        <v>0</v>
      </c>
      <c r="E2074" s="4" t="s">
        <v>24</v>
      </c>
      <c r="F2074" s="4" t="s">
        <v>95</v>
      </c>
      <c r="G2074" s="4" t="s">
        <v>26</v>
      </c>
      <c r="H2074" s="4">
        <v>32</v>
      </c>
      <c r="I2074" s="4" t="s">
        <v>31</v>
      </c>
      <c r="J2074" s="4">
        <v>2</v>
      </c>
      <c r="K2074" s="4" t="s">
        <v>27</v>
      </c>
      <c r="L2074" s="4" t="s">
        <v>28</v>
      </c>
      <c r="M2074" s="4">
        <v>12</v>
      </c>
      <c r="P2074" s="5">
        <v>44653</v>
      </c>
      <c r="Q2074" s="6">
        <v>9.9323016361277912</v>
      </c>
      <c r="R2074" s="4">
        <v>9</v>
      </c>
      <c r="S2074" s="4" t="str" cm="1">
        <f t="array" ref="S2074">_xlfn.IFS(R2074=0,"None",R2074&lt;3,"Low",R2074&lt;6,"Medium",R2074&lt;=10,"High")</f>
        <v>High</v>
      </c>
      <c r="T2074" s="4" t="str" cm="1">
        <f t="array" ref="T2074">_xlfn.IFS(M2074&lt;=20,"Low",M2074&lt;=50,"Medium",M2074&lt;=90,"High")</f>
        <v>Low</v>
      </c>
      <c r="U2074" s="7">
        <f>Datos_Limpios[[#This Row],[Number of Complaints or Support]]/Datos_Limpios[[#This Row],[Account Length (in months)]]</f>
        <v>9</v>
      </c>
      <c r="V2074" s="4" t="str" cm="1">
        <f t="array" ref="V2074">_xlfn.IFS(H2074&lt;30,"Under 30",H2074&lt;66,"Middle Age",H2074&gt;=66,"Senior")</f>
        <v>Middle Age</v>
      </c>
      <c r="W2074" s="4" t="s">
        <v>47</v>
      </c>
    </row>
    <row r="2075" spans="1:23" x14ac:dyDescent="0.3">
      <c r="A2075" s="4" t="s">
        <v>2190</v>
      </c>
      <c r="B2075" s="4" t="s">
        <v>31</v>
      </c>
      <c r="C2075" s="4">
        <v>7</v>
      </c>
      <c r="D2075" s="4">
        <v>5</v>
      </c>
      <c r="E2075" s="4" t="s">
        <v>31</v>
      </c>
      <c r="F2075" s="4" t="s">
        <v>58</v>
      </c>
      <c r="G2075" s="4" t="s">
        <v>26</v>
      </c>
      <c r="H2075" s="4">
        <v>31</v>
      </c>
      <c r="I2075" s="4" t="s">
        <v>24</v>
      </c>
      <c r="J2075" s="4">
        <v>0</v>
      </c>
      <c r="K2075" s="4" t="s">
        <v>27</v>
      </c>
      <c r="L2075" s="4" t="s">
        <v>28</v>
      </c>
      <c r="M2075" s="4">
        <v>47</v>
      </c>
      <c r="N2075" s="4" t="s">
        <v>38</v>
      </c>
      <c r="O2075" s="4" t="s">
        <v>125</v>
      </c>
      <c r="P2075" s="5">
        <v>44511</v>
      </c>
      <c r="Q2075" s="6">
        <v>52.95918297948981</v>
      </c>
      <c r="R2075" s="4">
        <v>1</v>
      </c>
      <c r="S2075" s="4" t="str" cm="1">
        <f t="array" ref="S2075">_xlfn.IFS(R2075=0,"None",R2075&lt;3,"Low",R2075&lt;6,"Medium",R2075&lt;=10,"High")</f>
        <v>Low</v>
      </c>
      <c r="T2075" s="4" t="str" cm="1">
        <f t="array" ref="T2075">_xlfn.IFS(M2075&lt;=20,"Low",M2075&lt;=50,"Medium",M2075&lt;=90,"High")</f>
        <v>Medium</v>
      </c>
      <c r="U2075" s="7">
        <f>Datos_Limpios[[#This Row],[Number of Complaints or Support]]/Datos_Limpios[[#This Row],[Account Length (in months)]]</f>
        <v>0.14285714285714285</v>
      </c>
      <c r="V2075" s="4" t="str" cm="1">
        <f t="array" ref="V2075">_xlfn.IFS(H2075&lt;30,"Under 30",H2075&lt;66,"Middle Age",H2075&gt;=66,"Senior")</f>
        <v>Middle Age</v>
      </c>
      <c r="W2075" s="4" t="s">
        <v>29</v>
      </c>
    </row>
    <row r="2076" spans="1:23" x14ac:dyDescent="0.3">
      <c r="A2076" s="4" t="s">
        <v>2191</v>
      </c>
      <c r="B2076" s="4" t="s">
        <v>24</v>
      </c>
      <c r="C2076" s="4">
        <v>27</v>
      </c>
      <c r="D2076" s="4">
        <v>0</v>
      </c>
      <c r="E2076" s="4" t="s">
        <v>31</v>
      </c>
      <c r="F2076" s="4" t="s">
        <v>209</v>
      </c>
      <c r="G2076" s="4" t="s">
        <v>33</v>
      </c>
      <c r="H2076" s="4">
        <v>33</v>
      </c>
      <c r="I2076" s="4" t="s">
        <v>24</v>
      </c>
      <c r="J2076" s="4">
        <v>0</v>
      </c>
      <c r="K2076" s="4" t="s">
        <v>27</v>
      </c>
      <c r="L2076" s="4" t="s">
        <v>35</v>
      </c>
      <c r="M2076" s="4">
        <v>24</v>
      </c>
      <c r="P2076" s="5">
        <v>45105</v>
      </c>
      <c r="Q2076" s="6">
        <v>24.502185851075911</v>
      </c>
      <c r="R2076" s="4">
        <v>1</v>
      </c>
      <c r="S2076" s="4" t="str" cm="1">
        <f t="array" ref="S2076">_xlfn.IFS(R2076=0,"None",R2076&lt;3,"Low",R2076&lt;6,"Medium",R2076&lt;=10,"High")</f>
        <v>Low</v>
      </c>
      <c r="T2076" s="4" t="str" cm="1">
        <f t="array" ref="T2076">_xlfn.IFS(M2076&lt;=20,"Low",M2076&lt;=50,"Medium",M2076&lt;=90,"High")</f>
        <v>Medium</v>
      </c>
      <c r="U2076" s="7">
        <f>Datos_Limpios[[#This Row],[Number of Complaints or Support]]/Datos_Limpios[[#This Row],[Account Length (in months)]]</f>
        <v>3.7037037037037035E-2</v>
      </c>
      <c r="V2076" s="4" t="str" cm="1">
        <f t="array" ref="V2076">_xlfn.IFS(H2076&lt;30,"Under 30",H2076&lt;66,"Middle Age",H2076&gt;=66,"Senior")</f>
        <v>Middle Age</v>
      </c>
      <c r="W2076" s="4" t="s">
        <v>40</v>
      </c>
    </row>
    <row r="2077" spans="1:23" x14ac:dyDescent="0.3">
      <c r="A2077" s="4" t="s">
        <v>2192</v>
      </c>
      <c r="B2077" s="4" t="s">
        <v>24</v>
      </c>
      <c r="C2077" s="4">
        <v>19</v>
      </c>
      <c r="D2077" s="4">
        <v>1</v>
      </c>
      <c r="E2077" s="4" t="s">
        <v>24</v>
      </c>
      <c r="F2077" s="4" t="s">
        <v>209</v>
      </c>
      <c r="G2077" s="4" t="s">
        <v>26</v>
      </c>
      <c r="H2077" s="4">
        <v>46</v>
      </c>
      <c r="I2077" s="4" t="s">
        <v>31</v>
      </c>
      <c r="J2077" s="4">
        <v>2</v>
      </c>
      <c r="K2077" s="4" t="s">
        <v>27</v>
      </c>
      <c r="L2077" s="4" t="s">
        <v>115</v>
      </c>
      <c r="M2077" s="4">
        <v>6</v>
      </c>
      <c r="P2077" s="5">
        <v>44427</v>
      </c>
      <c r="Q2077" s="6">
        <v>6.8551944240342344</v>
      </c>
      <c r="R2077" s="4">
        <v>4</v>
      </c>
      <c r="S2077" s="4" t="str" cm="1">
        <f t="array" ref="S2077">_xlfn.IFS(R2077=0,"None",R2077&lt;3,"Low",R2077&lt;6,"Medium",R2077&lt;=10,"High")</f>
        <v>Medium</v>
      </c>
      <c r="T2077" s="4" t="str" cm="1">
        <f t="array" ref="T2077">_xlfn.IFS(M2077&lt;=20,"Low",M2077&lt;=50,"Medium",M2077&lt;=90,"High")</f>
        <v>Low</v>
      </c>
      <c r="U2077" s="7">
        <f>Datos_Limpios[[#This Row],[Number of Complaints or Support]]/Datos_Limpios[[#This Row],[Account Length (in months)]]</f>
        <v>0.21052631578947367</v>
      </c>
      <c r="V2077" s="4" t="str" cm="1">
        <f t="array" ref="V2077">_xlfn.IFS(H2077&lt;30,"Under 30",H2077&lt;66,"Middle Age",H2077&gt;=66,"Senior")</f>
        <v>Middle Age</v>
      </c>
      <c r="W2077" s="4" t="s">
        <v>40</v>
      </c>
    </row>
    <row r="2078" spans="1:23" x14ac:dyDescent="0.3">
      <c r="A2078" s="4" t="s">
        <v>2193</v>
      </c>
      <c r="B2078" s="4" t="s">
        <v>31</v>
      </c>
      <c r="C2078" s="4">
        <v>36</v>
      </c>
      <c r="D2078" s="4">
        <v>2</v>
      </c>
      <c r="E2078" s="4" t="s">
        <v>31</v>
      </c>
      <c r="F2078" s="4" t="s">
        <v>132</v>
      </c>
      <c r="G2078" s="4" t="s">
        <v>26</v>
      </c>
      <c r="H2078" s="4">
        <v>62</v>
      </c>
      <c r="I2078" s="4" t="s">
        <v>24</v>
      </c>
      <c r="J2078" s="4">
        <v>0</v>
      </c>
      <c r="K2078" s="4" t="s">
        <v>34</v>
      </c>
      <c r="L2078" s="4" t="s">
        <v>28</v>
      </c>
      <c r="M2078" s="4">
        <v>28</v>
      </c>
      <c r="N2078" s="4" t="s">
        <v>481</v>
      </c>
      <c r="O2078" s="4" t="s">
        <v>481</v>
      </c>
      <c r="P2078" s="5">
        <v>43992</v>
      </c>
      <c r="Q2078" s="6">
        <v>28.821117068722351</v>
      </c>
      <c r="R2078" s="4">
        <v>1</v>
      </c>
      <c r="S2078" s="4" t="str" cm="1">
        <f t="array" ref="S2078">_xlfn.IFS(R2078=0,"None",R2078&lt;3,"Low",R2078&lt;6,"Medium",R2078&lt;=10,"High")</f>
        <v>Low</v>
      </c>
      <c r="T2078" s="4" t="str" cm="1">
        <f t="array" ref="T2078">_xlfn.IFS(M2078&lt;=20,"Low",M2078&lt;=50,"Medium",M2078&lt;=90,"High")</f>
        <v>Medium</v>
      </c>
      <c r="U2078" s="7">
        <f>Datos_Limpios[[#This Row],[Number of Complaints or Support]]/Datos_Limpios[[#This Row],[Account Length (in months)]]</f>
        <v>2.7777777777777776E-2</v>
      </c>
      <c r="V2078" s="4" t="str" cm="1">
        <f t="array" ref="V2078">_xlfn.IFS(H2078&lt;30,"Under 30",H2078&lt;66,"Middle Age",H2078&gt;=66,"Senior")</f>
        <v>Middle Age</v>
      </c>
      <c r="W2078" s="4" t="s">
        <v>43</v>
      </c>
    </row>
    <row r="2079" spans="1:23" x14ac:dyDescent="0.3">
      <c r="A2079" s="4" t="s">
        <v>2194</v>
      </c>
      <c r="B2079" s="4" t="s">
        <v>24</v>
      </c>
      <c r="C2079" s="4">
        <v>57</v>
      </c>
      <c r="D2079" s="4">
        <v>1</v>
      </c>
      <c r="E2079" s="4" t="s">
        <v>31</v>
      </c>
      <c r="F2079" s="4" t="s">
        <v>45</v>
      </c>
      <c r="G2079" s="4" t="s">
        <v>33</v>
      </c>
      <c r="H2079" s="4">
        <v>33</v>
      </c>
      <c r="I2079" s="4" t="s">
        <v>24</v>
      </c>
      <c r="J2079" s="4">
        <v>0</v>
      </c>
      <c r="K2079" s="4" t="s">
        <v>46</v>
      </c>
      <c r="L2079" s="4" t="s">
        <v>28</v>
      </c>
      <c r="M2079" s="4">
        <v>31</v>
      </c>
      <c r="P2079" s="5">
        <v>44577</v>
      </c>
      <c r="Q2079" s="6">
        <v>30.426840863173119</v>
      </c>
      <c r="R2079" s="4">
        <v>8</v>
      </c>
      <c r="S2079" s="4" t="str" cm="1">
        <f t="array" ref="S2079">_xlfn.IFS(R2079=0,"None",R2079&lt;3,"Low",R2079&lt;6,"Medium",R2079&lt;=10,"High")</f>
        <v>High</v>
      </c>
      <c r="T2079" s="4" t="str" cm="1">
        <f t="array" ref="T2079">_xlfn.IFS(M2079&lt;=20,"Low",M2079&lt;=50,"Medium",M2079&lt;=90,"High")</f>
        <v>Medium</v>
      </c>
      <c r="U2079" s="7">
        <f>Datos_Limpios[[#This Row],[Number of Complaints or Support]]/Datos_Limpios[[#This Row],[Account Length (in months)]]</f>
        <v>0.14035087719298245</v>
      </c>
      <c r="V2079" s="4" t="str" cm="1">
        <f t="array" ref="V2079">_xlfn.IFS(H2079&lt;30,"Under 30",H2079&lt;66,"Middle Age",H2079&gt;=66,"Senior")</f>
        <v>Middle Age</v>
      </c>
      <c r="W2079" s="4" t="s">
        <v>47</v>
      </c>
    </row>
    <row r="2080" spans="1:23" x14ac:dyDescent="0.3">
      <c r="A2080" s="4" t="s">
        <v>2195</v>
      </c>
      <c r="B2080" s="4" t="s">
        <v>24</v>
      </c>
      <c r="C2080" s="4">
        <v>1</v>
      </c>
      <c r="D2080" s="4">
        <v>1</v>
      </c>
      <c r="E2080" s="4" t="s">
        <v>24</v>
      </c>
      <c r="F2080" s="4" t="s">
        <v>159</v>
      </c>
      <c r="G2080" s="4" t="s">
        <v>33</v>
      </c>
      <c r="H2080" s="4">
        <v>36</v>
      </c>
      <c r="I2080" s="4" t="s">
        <v>24</v>
      </c>
      <c r="J2080" s="4">
        <v>0</v>
      </c>
      <c r="K2080" s="4" t="s">
        <v>46</v>
      </c>
      <c r="L2080" s="4" t="s">
        <v>28</v>
      </c>
      <c r="M2080" s="4">
        <v>9</v>
      </c>
      <c r="P2080" s="5">
        <v>44471</v>
      </c>
      <c r="Q2080" s="6">
        <v>9.6733083107103806</v>
      </c>
      <c r="R2080" s="4">
        <v>7</v>
      </c>
      <c r="S2080" s="4" t="str" cm="1">
        <f t="array" ref="S2080">_xlfn.IFS(R2080=0,"None",R2080&lt;3,"Low",R2080&lt;6,"Medium",R2080&lt;=10,"High")</f>
        <v>High</v>
      </c>
      <c r="T2080" s="4" t="str" cm="1">
        <f t="array" ref="T2080">_xlfn.IFS(M2080&lt;=20,"Low",M2080&lt;=50,"Medium",M2080&lt;=90,"High")</f>
        <v>Low</v>
      </c>
      <c r="U2080" s="7">
        <f>Datos_Limpios[[#This Row],[Number of Complaints or Support]]/Datos_Limpios[[#This Row],[Account Length (in months)]]</f>
        <v>7</v>
      </c>
      <c r="V2080" s="4" t="str" cm="1">
        <f t="array" ref="V2080">_xlfn.IFS(H2080&lt;30,"Under 30",H2080&lt;66,"Middle Age",H2080&gt;=66,"Senior")</f>
        <v>Middle Age</v>
      </c>
      <c r="W2080" s="4" t="s">
        <v>29</v>
      </c>
    </row>
    <row r="2081" spans="1:23" x14ac:dyDescent="0.3">
      <c r="A2081" s="4" t="s">
        <v>2196</v>
      </c>
      <c r="B2081" s="4" t="s">
        <v>31</v>
      </c>
      <c r="C2081" s="4">
        <v>2</v>
      </c>
      <c r="D2081" s="4">
        <v>4</v>
      </c>
      <c r="E2081" s="4" t="s">
        <v>31</v>
      </c>
      <c r="F2081" s="4" t="s">
        <v>45</v>
      </c>
      <c r="G2081" s="4" t="s">
        <v>26</v>
      </c>
      <c r="H2081" s="4">
        <v>29</v>
      </c>
      <c r="I2081" s="4" t="s">
        <v>24</v>
      </c>
      <c r="J2081" s="4">
        <v>0</v>
      </c>
      <c r="K2081" s="4" t="s">
        <v>27</v>
      </c>
      <c r="L2081" s="4" t="s">
        <v>35</v>
      </c>
      <c r="M2081" s="4">
        <v>33</v>
      </c>
      <c r="N2081" s="4" t="s">
        <v>38</v>
      </c>
      <c r="O2081" s="4" t="s">
        <v>142</v>
      </c>
      <c r="P2081" s="5">
        <v>44902</v>
      </c>
      <c r="Q2081" s="6">
        <v>34.868775196662902</v>
      </c>
      <c r="R2081" s="4">
        <v>8</v>
      </c>
      <c r="S2081" s="4" t="str" cm="1">
        <f t="array" ref="S2081">_xlfn.IFS(R2081=0,"None",R2081&lt;3,"Low",R2081&lt;6,"Medium",R2081&lt;=10,"High")</f>
        <v>High</v>
      </c>
      <c r="T2081" s="4" t="str" cm="1">
        <f t="array" ref="T2081">_xlfn.IFS(M2081&lt;=20,"Low",M2081&lt;=50,"Medium",M2081&lt;=90,"High")</f>
        <v>Medium</v>
      </c>
      <c r="U2081" s="7">
        <f>Datos_Limpios[[#This Row],[Number of Complaints or Support]]/Datos_Limpios[[#This Row],[Account Length (in months)]]</f>
        <v>4</v>
      </c>
      <c r="V2081" s="4" t="str" cm="1">
        <f t="array" ref="V2081">_xlfn.IFS(H2081&lt;30,"Under 30",H2081&lt;66,"Middle Age",H2081&gt;=66,"Senior")</f>
        <v>Under 30</v>
      </c>
      <c r="W2081" s="4" t="s">
        <v>47</v>
      </c>
    </row>
    <row r="2082" spans="1:23" x14ac:dyDescent="0.3">
      <c r="A2082" s="4" t="s">
        <v>2197</v>
      </c>
      <c r="B2082" s="4" t="s">
        <v>24</v>
      </c>
      <c r="C2082" s="4">
        <v>10</v>
      </c>
      <c r="D2082" s="4">
        <v>0</v>
      </c>
      <c r="E2082" s="4" t="s">
        <v>31</v>
      </c>
      <c r="F2082" s="4" t="s">
        <v>56</v>
      </c>
      <c r="G2082" s="4" t="s">
        <v>33</v>
      </c>
      <c r="H2082" s="4">
        <v>37</v>
      </c>
      <c r="I2082" s="4" t="s">
        <v>24</v>
      </c>
      <c r="J2082" s="4">
        <v>0</v>
      </c>
      <c r="K2082" s="4" t="s">
        <v>27</v>
      </c>
      <c r="L2082" s="4" t="s">
        <v>28</v>
      </c>
      <c r="M2082" s="4">
        <v>20</v>
      </c>
      <c r="P2082" s="5">
        <v>45010</v>
      </c>
      <c r="Q2082" s="6">
        <v>16.228035495324381</v>
      </c>
      <c r="R2082" s="4">
        <v>9</v>
      </c>
      <c r="S2082" s="4" t="str" cm="1">
        <f t="array" ref="S2082">_xlfn.IFS(R2082=0,"None",R2082&lt;3,"Low",R2082&lt;6,"Medium",R2082&lt;=10,"High")</f>
        <v>High</v>
      </c>
      <c r="T2082" s="4" t="str" cm="1">
        <f t="array" ref="T2082">_xlfn.IFS(M2082&lt;=20,"Low",M2082&lt;=50,"Medium",M2082&lt;=90,"High")</f>
        <v>Low</v>
      </c>
      <c r="U2082" s="7">
        <f>Datos_Limpios[[#This Row],[Number of Complaints or Support]]/Datos_Limpios[[#This Row],[Account Length (in months)]]</f>
        <v>0.9</v>
      </c>
      <c r="V2082" s="4" t="str" cm="1">
        <f t="array" ref="V2082">_xlfn.IFS(H2082&lt;30,"Under 30",H2082&lt;66,"Middle Age",H2082&gt;=66,"Senior")</f>
        <v>Middle Age</v>
      </c>
      <c r="W2082" s="4" t="s">
        <v>29</v>
      </c>
    </row>
    <row r="2083" spans="1:23" x14ac:dyDescent="0.3">
      <c r="A2083" s="4" t="s">
        <v>2198</v>
      </c>
      <c r="B2083" s="4" t="s">
        <v>31</v>
      </c>
      <c r="C2083" s="4">
        <v>15</v>
      </c>
      <c r="D2083" s="4">
        <v>4</v>
      </c>
      <c r="E2083" s="4" t="s">
        <v>31</v>
      </c>
      <c r="F2083" s="4" t="s">
        <v>85</v>
      </c>
      <c r="G2083" s="4" t="s">
        <v>26</v>
      </c>
      <c r="H2083" s="4">
        <v>52</v>
      </c>
      <c r="I2083" s="4" t="s">
        <v>24</v>
      </c>
      <c r="J2083" s="4">
        <v>0</v>
      </c>
      <c r="K2083" s="4" t="s">
        <v>27</v>
      </c>
      <c r="L2083" s="4" t="s">
        <v>35</v>
      </c>
      <c r="M2083" s="4">
        <v>70</v>
      </c>
      <c r="N2083" s="4" t="s">
        <v>38</v>
      </c>
      <c r="O2083" s="4" t="s">
        <v>142</v>
      </c>
      <c r="P2083" s="5">
        <v>44117</v>
      </c>
      <c r="Q2083" s="6">
        <v>70.478208188122906</v>
      </c>
      <c r="R2083" s="4">
        <v>6</v>
      </c>
      <c r="S2083" s="4" t="str" cm="1">
        <f t="array" ref="S2083">_xlfn.IFS(R2083=0,"None",R2083&lt;3,"Low",R2083&lt;6,"Medium",R2083&lt;=10,"High")</f>
        <v>High</v>
      </c>
      <c r="T2083" s="4" t="str" cm="1">
        <f t="array" ref="T2083">_xlfn.IFS(M2083&lt;=20,"Low",M2083&lt;=50,"Medium",M2083&lt;=90,"High")</f>
        <v>High</v>
      </c>
      <c r="U2083" s="7">
        <f>Datos_Limpios[[#This Row],[Number of Complaints or Support]]/Datos_Limpios[[#This Row],[Account Length (in months)]]</f>
        <v>0.4</v>
      </c>
      <c r="V2083" s="4" t="str" cm="1">
        <f t="array" ref="V2083">_xlfn.IFS(H2083&lt;30,"Under 30",H2083&lt;66,"Middle Age",H2083&gt;=66,"Senior")</f>
        <v>Middle Age</v>
      </c>
      <c r="W2083" s="4" t="s">
        <v>43</v>
      </c>
    </row>
    <row r="2084" spans="1:23" x14ac:dyDescent="0.3">
      <c r="A2084" s="4" t="s">
        <v>2199</v>
      </c>
      <c r="B2084" s="4" t="s">
        <v>24</v>
      </c>
      <c r="C2084" s="4">
        <v>12</v>
      </c>
      <c r="D2084" s="4">
        <v>0</v>
      </c>
      <c r="E2084" s="4" t="s">
        <v>31</v>
      </c>
      <c r="F2084" s="4" t="s">
        <v>68</v>
      </c>
      <c r="G2084" s="4" t="s">
        <v>26</v>
      </c>
      <c r="H2084" s="4">
        <v>26</v>
      </c>
      <c r="I2084" s="4" t="s">
        <v>24</v>
      </c>
      <c r="J2084" s="4">
        <v>0</v>
      </c>
      <c r="K2084" s="4" t="s">
        <v>27</v>
      </c>
      <c r="L2084" s="4" t="s">
        <v>35</v>
      </c>
      <c r="M2084" s="4">
        <v>28</v>
      </c>
      <c r="P2084" s="5">
        <v>44291</v>
      </c>
      <c r="Q2084" s="6">
        <v>29.147958886408318</v>
      </c>
      <c r="R2084" s="4">
        <v>0</v>
      </c>
      <c r="S2084" s="4" t="str" cm="1">
        <f t="array" ref="S2084">_xlfn.IFS(R2084=0,"None",R2084&lt;3,"Low",R2084&lt;6,"Medium",R2084&lt;=10,"High")</f>
        <v>None</v>
      </c>
      <c r="T2084" s="4" t="str" cm="1">
        <f t="array" ref="T2084">_xlfn.IFS(M2084&lt;=20,"Low",M2084&lt;=50,"Medium",M2084&lt;=90,"High")</f>
        <v>Medium</v>
      </c>
      <c r="U2084" s="7">
        <f>Datos_Limpios[[#This Row],[Number of Complaints or Support]]/Datos_Limpios[[#This Row],[Account Length (in months)]]</f>
        <v>0</v>
      </c>
      <c r="V2084" s="4" t="str" cm="1">
        <f t="array" ref="V2084">_xlfn.IFS(H2084&lt;30,"Under 30",H2084&lt;66,"Middle Age",H2084&gt;=66,"Senior")</f>
        <v>Under 30</v>
      </c>
      <c r="W2084" s="4" t="s">
        <v>40</v>
      </c>
    </row>
    <row r="2085" spans="1:23" x14ac:dyDescent="0.3">
      <c r="A2085" s="4" t="s">
        <v>2200</v>
      </c>
      <c r="B2085" s="4" t="s">
        <v>31</v>
      </c>
      <c r="C2085" s="4">
        <v>4</v>
      </c>
      <c r="D2085" s="4">
        <v>5</v>
      </c>
      <c r="E2085" s="4" t="s">
        <v>31</v>
      </c>
      <c r="F2085" s="4" t="s">
        <v>157</v>
      </c>
      <c r="G2085" s="4" t="s">
        <v>33</v>
      </c>
      <c r="H2085" s="4">
        <v>23</v>
      </c>
      <c r="I2085" s="4" t="s">
        <v>24</v>
      </c>
      <c r="J2085" s="4">
        <v>0</v>
      </c>
      <c r="K2085" s="4" t="s">
        <v>27</v>
      </c>
      <c r="L2085" s="4" t="s">
        <v>28</v>
      </c>
      <c r="M2085" s="4">
        <v>27</v>
      </c>
      <c r="N2085" s="4" t="s">
        <v>107</v>
      </c>
      <c r="O2085" s="4" t="s">
        <v>108</v>
      </c>
      <c r="P2085" s="5">
        <v>44428</v>
      </c>
      <c r="Q2085" s="6">
        <v>23.839672545374832</v>
      </c>
      <c r="R2085" s="4">
        <v>8</v>
      </c>
      <c r="S2085" s="4" t="str" cm="1">
        <f t="array" ref="S2085">_xlfn.IFS(R2085=0,"None",R2085&lt;3,"Low",R2085&lt;6,"Medium",R2085&lt;=10,"High")</f>
        <v>High</v>
      </c>
      <c r="T2085" s="4" t="str" cm="1">
        <f t="array" ref="T2085">_xlfn.IFS(M2085&lt;=20,"Low",M2085&lt;=50,"Medium",M2085&lt;=90,"High")</f>
        <v>Medium</v>
      </c>
      <c r="U2085" s="7">
        <f>Datos_Limpios[[#This Row],[Number of Complaints or Support]]/Datos_Limpios[[#This Row],[Account Length (in months)]]</f>
        <v>2</v>
      </c>
      <c r="V2085" s="4" t="str" cm="1">
        <f t="array" ref="V2085">_xlfn.IFS(H2085&lt;30,"Under 30",H2085&lt;66,"Middle Age",H2085&gt;=66,"Senior")</f>
        <v>Under 30</v>
      </c>
      <c r="W2085" s="4" t="s">
        <v>47</v>
      </c>
    </row>
    <row r="2086" spans="1:23" x14ac:dyDescent="0.3">
      <c r="A2086" s="4" t="s">
        <v>2201</v>
      </c>
      <c r="B2086" s="4" t="s">
        <v>24</v>
      </c>
      <c r="C2086" s="4">
        <v>1</v>
      </c>
      <c r="D2086" s="4">
        <v>0</v>
      </c>
      <c r="E2086" s="4" t="s">
        <v>31</v>
      </c>
      <c r="F2086" s="4" t="s">
        <v>219</v>
      </c>
      <c r="G2086" s="4" t="s">
        <v>33</v>
      </c>
      <c r="H2086" s="4">
        <v>59</v>
      </c>
      <c r="I2086" s="4" t="s">
        <v>24</v>
      </c>
      <c r="J2086" s="4">
        <v>0</v>
      </c>
      <c r="K2086" s="4" t="s">
        <v>27</v>
      </c>
      <c r="L2086" s="4" t="s">
        <v>35</v>
      </c>
      <c r="M2086" s="4">
        <v>31</v>
      </c>
      <c r="P2086" s="5">
        <v>44822</v>
      </c>
      <c r="Q2086" s="6">
        <v>28.314801542675131</v>
      </c>
      <c r="R2086" s="4">
        <v>8</v>
      </c>
      <c r="S2086" s="4" t="str" cm="1">
        <f t="array" ref="S2086">_xlfn.IFS(R2086=0,"None",R2086&lt;3,"Low",R2086&lt;6,"Medium",R2086&lt;=10,"High")</f>
        <v>High</v>
      </c>
      <c r="T2086" s="4" t="str" cm="1">
        <f t="array" ref="T2086">_xlfn.IFS(M2086&lt;=20,"Low",M2086&lt;=50,"Medium",M2086&lt;=90,"High")</f>
        <v>Medium</v>
      </c>
      <c r="U2086" s="7">
        <f>Datos_Limpios[[#This Row],[Number of Complaints or Support]]/Datos_Limpios[[#This Row],[Account Length (in months)]]</f>
        <v>8</v>
      </c>
      <c r="V2086" s="4" t="str" cm="1">
        <f t="array" ref="V2086">_xlfn.IFS(H2086&lt;30,"Under 30",H2086&lt;66,"Middle Age",H2086&gt;=66,"Senior")</f>
        <v>Middle Age</v>
      </c>
      <c r="W2086" s="4" t="s">
        <v>43</v>
      </c>
    </row>
    <row r="2087" spans="1:23" x14ac:dyDescent="0.3">
      <c r="A2087" s="4" t="s">
        <v>2202</v>
      </c>
      <c r="B2087" s="4" t="s">
        <v>24</v>
      </c>
      <c r="C2087" s="4">
        <v>27</v>
      </c>
      <c r="D2087" s="4">
        <v>0</v>
      </c>
      <c r="E2087" s="4" t="s">
        <v>31</v>
      </c>
      <c r="F2087" s="4" t="s">
        <v>74</v>
      </c>
      <c r="G2087" s="4" t="s">
        <v>33</v>
      </c>
      <c r="H2087" s="4">
        <v>57</v>
      </c>
      <c r="I2087" s="4" t="s">
        <v>24</v>
      </c>
      <c r="J2087" s="4">
        <v>0</v>
      </c>
      <c r="K2087" s="4" t="s">
        <v>34</v>
      </c>
      <c r="L2087" s="4" t="s">
        <v>35</v>
      </c>
      <c r="M2087" s="4">
        <v>32</v>
      </c>
      <c r="P2087" s="5">
        <v>44247</v>
      </c>
      <c r="Q2087" s="6">
        <v>30.565634747533011</v>
      </c>
      <c r="R2087" s="4">
        <v>10</v>
      </c>
      <c r="S2087" s="4" t="str" cm="1">
        <f t="array" ref="S2087">_xlfn.IFS(R2087=0,"None",R2087&lt;3,"Low",R2087&lt;6,"Medium",R2087&lt;=10,"High")</f>
        <v>High</v>
      </c>
      <c r="T2087" s="4" t="str" cm="1">
        <f t="array" ref="T2087">_xlfn.IFS(M2087&lt;=20,"Low",M2087&lt;=50,"Medium",M2087&lt;=90,"High")</f>
        <v>Medium</v>
      </c>
      <c r="U2087" s="7">
        <f>Datos_Limpios[[#This Row],[Number of Complaints or Support]]/Datos_Limpios[[#This Row],[Account Length (in months)]]</f>
        <v>0.37037037037037035</v>
      </c>
      <c r="V2087" s="4" t="str" cm="1">
        <f t="array" ref="V2087">_xlfn.IFS(H2087&lt;30,"Under 30",H2087&lt;66,"Middle Age",H2087&gt;=66,"Senior")</f>
        <v>Middle Age</v>
      </c>
      <c r="W2087" s="4" t="s">
        <v>43</v>
      </c>
    </row>
    <row r="2088" spans="1:23" x14ac:dyDescent="0.3">
      <c r="A2088" s="4" t="s">
        <v>2203</v>
      </c>
      <c r="B2088" s="4" t="s">
        <v>31</v>
      </c>
      <c r="C2088" s="4">
        <v>45</v>
      </c>
      <c r="D2088" s="4">
        <v>5</v>
      </c>
      <c r="E2088" s="4" t="s">
        <v>31</v>
      </c>
      <c r="F2088" s="4" t="s">
        <v>140</v>
      </c>
      <c r="G2088" s="4" t="s">
        <v>33</v>
      </c>
      <c r="H2088" s="4">
        <v>76</v>
      </c>
      <c r="I2088" s="4" t="s">
        <v>24</v>
      </c>
      <c r="J2088" s="4">
        <v>0</v>
      </c>
      <c r="K2088" s="4" t="s">
        <v>34</v>
      </c>
      <c r="L2088" s="4" t="s">
        <v>28</v>
      </c>
      <c r="M2088" s="4">
        <v>23</v>
      </c>
      <c r="N2088" s="4" t="s">
        <v>66</v>
      </c>
      <c r="O2088" s="4" t="s">
        <v>779</v>
      </c>
      <c r="P2088" s="5">
        <v>44587</v>
      </c>
      <c r="Q2088" s="6">
        <v>27.48523091976962</v>
      </c>
      <c r="R2088" s="4">
        <v>4</v>
      </c>
      <c r="S2088" s="4" t="str" cm="1">
        <f t="array" ref="S2088">_xlfn.IFS(R2088=0,"None",R2088&lt;3,"Low",R2088&lt;6,"Medium",R2088&lt;=10,"High")</f>
        <v>Medium</v>
      </c>
      <c r="T2088" s="4" t="str" cm="1">
        <f t="array" ref="T2088">_xlfn.IFS(M2088&lt;=20,"Low",M2088&lt;=50,"Medium",M2088&lt;=90,"High")</f>
        <v>Medium</v>
      </c>
      <c r="U2088" s="7">
        <f>Datos_Limpios[[#This Row],[Number of Complaints or Support]]/Datos_Limpios[[#This Row],[Account Length (in months)]]</f>
        <v>8.8888888888888892E-2</v>
      </c>
      <c r="V2088" s="4" t="str" cm="1">
        <f t="array" ref="V2088">_xlfn.IFS(H2088&lt;30,"Under 30",H2088&lt;66,"Middle Age",H2088&gt;=66,"Senior")</f>
        <v>Senior</v>
      </c>
      <c r="W2088" s="4" t="s">
        <v>40</v>
      </c>
    </row>
    <row r="2089" spans="1:23" x14ac:dyDescent="0.3">
      <c r="A2089" s="4" t="s">
        <v>2204</v>
      </c>
      <c r="B2089" s="4" t="s">
        <v>24</v>
      </c>
      <c r="C2089" s="4">
        <v>70</v>
      </c>
      <c r="D2089" s="4">
        <v>0</v>
      </c>
      <c r="E2089" s="4" t="s">
        <v>31</v>
      </c>
      <c r="F2089" s="4" t="s">
        <v>79</v>
      </c>
      <c r="G2089" s="4" t="s">
        <v>33</v>
      </c>
      <c r="H2089" s="4">
        <v>50</v>
      </c>
      <c r="I2089" s="4" t="s">
        <v>24</v>
      </c>
      <c r="J2089" s="4">
        <v>0</v>
      </c>
      <c r="K2089" s="4" t="s">
        <v>46</v>
      </c>
      <c r="L2089" s="4" t="s">
        <v>28</v>
      </c>
      <c r="M2089" s="4">
        <v>58</v>
      </c>
      <c r="P2089" s="5">
        <v>43877</v>
      </c>
      <c r="Q2089" s="6">
        <v>67.960169544912759</v>
      </c>
      <c r="R2089" s="4">
        <v>5</v>
      </c>
      <c r="S2089" s="4" t="str" cm="1">
        <f t="array" ref="S2089">_xlfn.IFS(R2089=0,"None",R2089&lt;3,"Low",R2089&lt;6,"Medium",R2089&lt;=10,"High")</f>
        <v>Medium</v>
      </c>
      <c r="T2089" s="4" t="str" cm="1">
        <f t="array" ref="T2089">_xlfn.IFS(M2089&lt;=20,"Low",M2089&lt;=50,"Medium",M2089&lt;=90,"High")</f>
        <v>High</v>
      </c>
      <c r="U2089" s="7">
        <f>Datos_Limpios[[#This Row],[Number of Complaints or Support]]/Datos_Limpios[[#This Row],[Account Length (in months)]]</f>
        <v>7.1428571428571425E-2</v>
      </c>
      <c r="V2089" s="4" t="str" cm="1">
        <f t="array" ref="V2089">_xlfn.IFS(H2089&lt;30,"Under 30",H2089&lt;66,"Middle Age",H2089&gt;=66,"Senior")</f>
        <v>Middle Age</v>
      </c>
      <c r="W2089" s="4" t="s">
        <v>43</v>
      </c>
    </row>
    <row r="2090" spans="1:23" x14ac:dyDescent="0.3">
      <c r="A2090" s="4" t="s">
        <v>2205</v>
      </c>
      <c r="B2090" s="4" t="s">
        <v>31</v>
      </c>
      <c r="C2090" s="4">
        <v>1</v>
      </c>
      <c r="D2090" s="4">
        <v>1</v>
      </c>
      <c r="E2090" s="4" t="s">
        <v>31</v>
      </c>
      <c r="F2090" s="4" t="s">
        <v>129</v>
      </c>
      <c r="G2090" s="4" t="s">
        <v>33</v>
      </c>
      <c r="H2090" s="4">
        <v>61</v>
      </c>
      <c r="I2090" s="4" t="s">
        <v>24</v>
      </c>
      <c r="J2090" s="4">
        <v>0</v>
      </c>
      <c r="K2090" s="4" t="s">
        <v>27</v>
      </c>
      <c r="L2090" s="4" t="s">
        <v>35</v>
      </c>
      <c r="M2090" s="4">
        <v>45</v>
      </c>
      <c r="N2090" s="4" t="s">
        <v>38</v>
      </c>
      <c r="O2090" s="4" t="s">
        <v>142</v>
      </c>
      <c r="P2090" s="5">
        <v>44618</v>
      </c>
      <c r="Q2090" s="6">
        <v>51.011859723773362</v>
      </c>
      <c r="R2090" s="4">
        <v>0</v>
      </c>
      <c r="S2090" s="4" t="str" cm="1">
        <f t="array" ref="S2090">_xlfn.IFS(R2090=0,"None",R2090&lt;3,"Low",R2090&lt;6,"Medium",R2090&lt;=10,"High")</f>
        <v>None</v>
      </c>
      <c r="T2090" s="4" t="str" cm="1">
        <f t="array" ref="T2090">_xlfn.IFS(M2090&lt;=20,"Low",M2090&lt;=50,"Medium",M2090&lt;=90,"High")</f>
        <v>Medium</v>
      </c>
      <c r="U2090" s="7">
        <f>Datos_Limpios[[#This Row],[Number of Complaints or Support]]/Datos_Limpios[[#This Row],[Account Length (in months)]]</f>
        <v>0</v>
      </c>
      <c r="V2090" s="4" t="str" cm="1">
        <f t="array" ref="V2090">_xlfn.IFS(H2090&lt;30,"Under 30",H2090&lt;66,"Middle Age",H2090&gt;=66,"Senior")</f>
        <v>Middle Age</v>
      </c>
      <c r="W2090" s="4" t="s">
        <v>29</v>
      </c>
    </row>
    <row r="2091" spans="1:23" x14ac:dyDescent="0.3">
      <c r="A2091" s="4" t="s">
        <v>2206</v>
      </c>
      <c r="B2091" s="4" t="s">
        <v>24</v>
      </c>
      <c r="C2091" s="4">
        <v>69</v>
      </c>
      <c r="D2091" s="4">
        <v>2</v>
      </c>
      <c r="E2091" s="4" t="s">
        <v>24</v>
      </c>
      <c r="F2091" s="4" t="s">
        <v>209</v>
      </c>
      <c r="G2091" s="4" t="s">
        <v>26</v>
      </c>
      <c r="H2091" s="4">
        <v>48</v>
      </c>
      <c r="I2091" s="4" t="s">
        <v>24</v>
      </c>
      <c r="J2091" s="4">
        <v>0</v>
      </c>
      <c r="K2091" s="4" t="s">
        <v>46</v>
      </c>
      <c r="L2091" s="4" t="s">
        <v>35</v>
      </c>
      <c r="M2091" s="4">
        <v>13</v>
      </c>
      <c r="P2091" s="5">
        <v>45072</v>
      </c>
      <c r="Q2091" s="6">
        <v>14.58591101953427</v>
      </c>
      <c r="R2091" s="4">
        <v>8</v>
      </c>
      <c r="S2091" s="4" t="str" cm="1">
        <f t="array" ref="S2091">_xlfn.IFS(R2091=0,"None",R2091&lt;3,"Low",R2091&lt;6,"Medium",R2091&lt;=10,"High")</f>
        <v>High</v>
      </c>
      <c r="T2091" s="4" t="str" cm="1">
        <f t="array" ref="T2091">_xlfn.IFS(M2091&lt;=20,"Low",M2091&lt;=50,"Medium",M2091&lt;=90,"High")</f>
        <v>Low</v>
      </c>
      <c r="U2091" s="7">
        <f>Datos_Limpios[[#This Row],[Number of Complaints or Support]]/Datos_Limpios[[#This Row],[Account Length (in months)]]</f>
        <v>0.11594202898550725</v>
      </c>
      <c r="V2091" s="4" t="str" cm="1">
        <f t="array" ref="V2091">_xlfn.IFS(H2091&lt;30,"Under 30",H2091&lt;66,"Middle Age",H2091&gt;=66,"Senior")</f>
        <v>Middle Age</v>
      </c>
      <c r="W2091" s="4" t="s">
        <v>40</v>
      </c>
    </row>
    <row r="2092" spans="1:23" x14ac:dyDescent="0.3">
      <c r="A2092" s="4" t="s">
        <v>2207</v>
      </c>
      <c r="B2092" s="4" t="s">
        <v>24</v>
      </c>
      <c r="C2092" s="4">
        <v>48</v>
      </c>
      <c r="D2092" s="4">
        <v>0</v>
      </c>
      <c r="E2092" s="4" t="s">
        <v>31</v>
      </c>
      <c r="F2092" s="4" t="s">
        <v>175</v>
      </c>
      <c r="G2092" s="4" t="s">
        <v>33</v>
      </c>
      <c r="H2092" s="4">
        <v>29</v>
      </c>
      <c r="I2092" s="4" t="s">
        <v>24</v>
      </c>
      <c r="J2092" s="4">
        <v>0</v>
      </c>
      <c r="K2092" s="4" t="s">
        <v>34</v>
      </c>
      <c r="L2092" s="4" t="s">
        <v>35</v>
      </c>
      <c r="M2092" s="4">
        <v>37</v>
      </c>
      <c r="P2092" s="5">
        <v>44576</v>
      </c>
      <c r="Q2092" s="6">
        <v>33.380062199481571</v>
      </c>
      <c r="R2092" s="4">
        <v>3</v>
      </c>
      <c r="S2092" s="4" t="str" cm="1">
        <f t="array" ref="S2092">_xlfn.IFS(R2092=0,"None",R2092&lt;3,"Low",R2092&lt;6,"Medium",R2092&lt;=10,"High")</f>
        <v>Medium</v>
      </c>
      <c r="T2092" s="4" t="str" cm="1">
        <f t="array" ref="T2092">_xlfn.IFS(M2092&lt;=20,"Low",M2092&lt;=50,"Medium",M2092&lt;=90,"High")</f>
        <v>Medium</v>
      </c>
      <c r="U2092" s="7">
        <f>Datos_Limpios[[#This Row],[Number of Complaints or Support]]/Datos_Limpios[[#This Row],[Account Length (in months)]]</f>
        <v>6.25E-2</v>
      </c>
      <c r="V2092" s="4" t="str" cm="1">
        <f t="array" ref="V2092">_xlfn.IFS(H2092&lt;30,"Under 30",H2092&lt;66,"Middle Age",H2092&gt;=66,"Senior")</f>
        <v>Under 30</v>
      </c>
      <c r="W2092" s="4" t="s">
        <v>29</v>
      </c>
    </row>
    <row r="2093" spans="1:23" x14ac:dyDescent="0.3">
      <c r="A2093" s="4" t="s">
        <v>2208</v>
      </c>
      <c r="B2093" s="4" t="s">
        <v>24</v>
      </c>
      <c r="C2093" s="4">
        <v>38</v>
      </c>
      <c r="D2093" s="4">
        <v>0</v>
      </c>
      <c r="E2093" s="4" t="s">
        <v>31</v>
      </c>
      <c r="F2093" s="4" t="s">
        <v>173</v>
      </c>
      <c r="G2093" s="4" t="s">
        <v>33</v>
      </c>
      <c r="H2093" s="4">
        <v>28</v>
      </c>
      <c r="I2093" s="4" t="s">
        <v>24</v>
      </c>
      <c r="J2093" s="4">
        <v>0</v>
      </c>
      <c r="K2093" s="4" t="s">
        <v>27</v>
      </c>
      <c r="L2093" s="4" t="s">
        <v>28</v>
      </c>
      <c r="M2093" s="4">
        <v>54</v>
      </c>
      <c r="P2093" s="5">
        <v>44653</v>
      </c>
      <c r="Q2093" s="6">
        <v>50.47694418721094</v>
      </c>
      <c r="R2093" s="4">
        <v>3</v>
      </c>
      <c r="S2093" s="4" t="str" cm="1">
        <f t="array" ref="S2093">_xlfn.IFS(R2093=0,"None",R2093&lt;3,"Low",R2093&lt;6,"Medium",R2093&lt;=10,"High")</f>
        <v>Medium</v>
      </c>
      <c r="T2093" s="4" t="str" cm="1">
        <f t="array" ref="T2093">_xlfn.IFS(M2093&lt;=20,"Low",M2093&lt;=50,"Medium",M2093&lt;=90,"High")</f>
        <v>High</v>
      </c>
      <c r="U2093" s="7">
        <f>Datos_Limpios[[#This Row],[Number of Complaints or Support]]/Datos_Limpios[[#This Row],[Account Length (in months)]]</f>
        <v>7.8947368421052627E-2</v>
      </c>
      <c r="V2093" s="4" t="str" cm="1">
        <f t="array" ref="V2093">_xlfn.IFS(H2093&lt;30,"Under 30",H2093&lt;66,"Middle Age",H2093&gt;=66,"Senior")</f>
        <v>Under 30</v>
      </c>
      <c r="W2093" s="4" t="s">
        <v>43</v>
      </c>
    </row>
    <row r="2094" spans="1:23" x14ac:dyDescent="0.3">
      <c r="A2094" s="4" t="s">
        <v>2209</v>
      </c>
      <c r="B2094" s="4" t="s">
        <v>31</v>
      </c>
      <c r="C2094" s="4">
        <v>1</v>
      </c>
      <c r="D2094" s="4">
        <v>0</v>
      </c>
      <c r="E2094" s="4" t="s">
        <v>31</v>
      </c>
      <c r="F2094" s="4" t="s">
        <v>106</v>
      </c>
      <c r="G2094" s="4" t="s">
        <v>26</v>
      </c>
      <c r="H2094" s="4">
        <v>24</v>
      </c>
      <c r="I2094" s="4" t="s">
        <v>24</v>
      </c>
      <c r="J2094" s="4">
        <v>0</v>
      </c>
      <c r="K2094" s="4" t="s">
        <v>27</v>
      </c>
      <c r="L2094" s="4" t="s">
        <v>28</v>
      </c>
      <c r="M2094" s="4">
        <v>41</v>
      </c>
      <c r="N2094" s="4" t="s">
        <v>92</v>
      </c>
      <c r="O2094" s="4" t="s">
        <v>93</v>
      </c>
      <c r="P2094" s="5">
        <v>44341</v>
      </c>
      <c r="Q2094" s="6">
        <v>45.671595764658143</v>
      </c>
      <c r="R2094" s="4">
        <v>5</v>
      </c>
      <c r="S2094" s="4" t="str" cm="1">
        <f t="array" ref="S2094">_xlfn.IFS(R2094=0,"None",R2094&lt;3,"Low",R2094&lt;6,"Medium",R2094&lt;=10,"High")</f>
        <v>Medium</v>
      </c>
      <c r="T2094" s="4" t="str" cm="1">
        <f t="array" ref="T2094">_xlfn.IFS(M2094&lt;=20,"Low",M2094&lt;=50,"Medium",M2094&lt;=90,"High")</f>
        <v>Medium</v>
      </c>
      <c r="U2094" s="7">
        <f>Datos_Limpios[[#This Row],[Number of Complaints or Support]]/Datos_Limpios[[#This Row],[Account Length (in months)]]</f>
        <v>5</v>
      </c>
      <c r="V2094" s="4" t="str" cm="1">
        <f t="array" ref="V2094">_xlfn.IFS(H2094&lt;30,"Under 30",H2094&lt;66,"Middle Age",H2094&gt;=66,"Senior")</f>
        <v>Under 30</v>
      </c>
      <c r="W2094" s="4" t="s">
        <v>29</v>
      </c>
    </row>
    <row r="2095" spans="1:23" x14ac:dyDescent="0.3">
      <c r="A2095" s="4" t="s">
        <v>2210</v>
      </c>
      <c r="B2095" s="4" t="s">
        <v>31</v>
      </c>
      <c r="C2095" s="4">
        <v>15</v>
      </c>
      <c r="D2095" s="4">
        <v>3</v>
      </c>
      <c r="E2095" s="4" t="s">
        <v>31</v>
      </c>
      <c r="F2095" s="4" t="s">
        <v>25</v>
      </c>
      <c r="G2095" s="4" t="s">
        <v>26</v>
      </c>
      <c r="H2095" s="4">
        <v>55</v>
      </c>
      <c r="I2095" s="4" t="s">
        <v>24</v>
      </c>
      <c r="J2095" s="4">
        <v>0</v>
      </c>
      <c r="K2095" s="4" t="s">
        <v>27</v>
      </c>
      <c r="L2095" s="4" t="s">
        <v>35</v>
      </c>
      <c r="M2095" s="4">
        <v>23</v>
      </c>
      <c r="N2095" s="4" t="s">
        <v>38</v>
      </c>
      <c r="O2095" s="4" t="s">
        <v>142</v>
      </c>
      <c r="P2095" s="5">
        <v>44205</v>
      </c>
      <c r="Q2095" s="6">
        <v>27.584415523695998</v>
      </c>
      <c r="R2095" s="4">
        <v>7</v>
      </c>
      <c r="S2095" s="4" t="str" cm="1">
        <f t="array" ref="S2095">_xlfn.IFS(R2095=0,"None",R2095&lt;3,"Low",R2095&lt;6,"Medium",R2095&lt;=10,"High")</f>
        <v>High</v>
      </c>
      <c r="T2095" s="4" t="str" cm="1">
        <f t="array" ref="T2095">_xlfn.IFS(M2095&lt;=20,"Low",M2095&lt;=50,"Medium",M2095&lt;=90,"High")</f>
        <v>Medium</v>
      </c>
      <c r="U2095" s="7">
        <f>Datos_Limpios[[#This Row],[Number of Complaints or Support]]/Datos_Limpios[[#This Row],[Account Length (in months)]]</f>
        <v>0.46666666666666667</v>
      </c>
      <c r="V2095" s="4" t="str" cm="1">
        <f t="array" ref="V2095">_xlfn.IFS(H2095&lt;30,"Under 30",H2095&lt;66,"Middle Age",H2095&gt;=66,"Senior")</f>
        <v>Middle Age</v>
      </c>
      <c r="W2095" s="4" t="s">
        <v>29</v>
      </c>
    </row>
    <row r="2096" spans="1:23" x14ac:dyDescent="0.3">
      <c r="A2096" s="4" t="s">
        <v>2211</v>
      </c>
      <c r="B2096" s="4" t="s">
        <v>31</v>
      </c>
      <c r="C2096" s="4">
        <v>1</v>
      </c>
      <c r="D2096" s="4">
        <v>1</v>
      </c>
      <c r="E2096" s="4" t="s">
        <v>31</v>
      </c>
      <c r="F2096" s="4" t="s">
        <v>155</v>
      </c>
      <c r="G2096" s="4" t="s">
        <v>26</v>
      </c>
      <c r="H2096" s="4">
        <v>45</v>
      </c>
      <c r="I2096" s="4" t="s">
        <v>24</v>
      </c>
      <c r="J2096" s="4">
        <v>0</v>
      </c>
      <c r="K2096" s="4" t="s">
        <v>27</v>
      </c>
      <c r="L2096" s="4" t="s">
        <v>28</v>
      </c>
      <c r="M2096" s="4">
        <v>42</v>
      </c>
      <c r="N2096" s="4" t="s">
        <v>107</v>
      </c>
      <c r="O2096" s="4" t="s">
        <v>108</v>
      </c>
      <c r="P2096" s="5">
        <v>44785</v>
      </c>
      <c r="Q2096" s="6">
        <v>47.995675671594753</v>
      </c>
      <c r="R2096" s="4">
        <v>1</v>
      </c>
      <c r="S2096" s="4" t="str" cm="1">
        <f t="array" ref="S2096">_xlfn.IFS(R2096=0,"None",R2096&lt;3,"Low",R2096&lt;6,"Medium",R2096&lt;=10,"High")</f>
        <v>Low</v>
      </c>
      <c r="T2096" s="4" t="str" cm="1">
        <f t="array" ref="T2096">_xlfn.IFS(M2096&lt;=20,"Low",M2096&lt;=50,"Medium",M2096&lt;=90,"High")</f>
        <v>Medium</v>
      </c>
      <c r="U2096" s="7">
        <f>Datos_Limpios[[#This Row],[Number of Complaints or Support]]/Datos_Limpios[[#This Row],[Account Length (in months)]]</f>
        <v>1</v>
      </c>
      <c r="V2096" s="4" t="str" cm="1">
        <f t="array" ref="V2096">_xlfn.IFS(H2096&lt;30,"Under 30",H2096&lt;66,"Middle Age",H2096&gt;=66,"Senior")</f>
        <v>Middle Age</v>
      </c>
      <c r="W2096" s="4" t="s">
        <v>40</v>
      </c>
    </row>
    <row r="2097" spans="1:23" x14ac:dyDescent="0.3">
      <c r="A2097" s="4" t="s">
        <v>2212</v>
      </c>
      <c r="B2097" s="4" t="s">
        <v>24</v>
      </c>
      <c r="C2097" s="4">
        <v>64</v>
      </c>
      <c r="D2097" s="4">
        <v>1</v>
      </c>
      <c r="E2097" s="4" t="s">
        <v>31</v>
      </c>
      <c r="F2097" s="4" t="s">
        <v>129</v>
      </c>
      <c r="G2097" s="4" t="s">
        <v>33</v>
      </c>
      <c r="H2097" s="4">
        <v>78</v>
      </c>
      <c r="I2097" s="4" t="s">
        <v>24</v>
      </c>
      <c r="J2097" s="4">
        <v>0</v>
      </c>
      <c r="K2097" s="4" t="s">
        <v>46</v>
      </c>
      <c r="L2097" s="4" t="s">
        <v>28</v>
      </c>
      <c r="M2097" s="4">
        <v>47</v>
      </c>
      <c r="P2097" s="5">
        <v>44458</v>
      </c>
      <c r="Q2097" s="6">
        <v>41.846643174947893</v>
      </c>
      <c r="R2097" s="4">
        <v>8</v>
      </c>
      <c r="S2097" s="4" t="str" cm="1">
        <f t="array" ref="S2097">_xlfn.IFS(R2097=0,"None",R2097&lt;3,"Low",R2097&lt;6,"Medium",R2097&lt;=10,"High")</f>
        <v>High</v>
      </c>
      <c r="T2097" s="4" t="str" cm="1">
        <f t="array" ref="T2097">_xlfn.IFS(M2097&lt;=20,"Low",M2097&lt;=50,"Medium",M2097&lt;=90,"High")</f>
        <v>Medium</v>
      </c>
      <c r="U2097" s="7">
        <f>Datos_Limpios[[#This Row],[Number of Complaints or Support]]/Datos_Limpios[[#This Row],[Account Length (in months)]]</f>
        <v>0.125</v>
      </c>
      <c r="V2097" s="4" t="str" cm="1">
        <f t="array" ref="V2097">_xlfn.IFS(H2097&lt;30,"Under 30",H2097&lt;66,"Middle Age",H2097&gt;=66,"Senior")</f>
        <v>Senior</v>
      </c>
      <c r="W2097" s="4" t="s">
        <v>29</v>
      </c>
    </row>
    <row r="2098" spans="1:23" x14ac:dyDescent="0.3">
      <c r="A2098" s="4" t="s">
        <v>2213</v>
      </c>
      <c r="B2098" s="4" t="s">
        <v>31</v>
      </c>
      <c r="C2098" s="4">
        <v>11</v>
      </c>
      <c r="D2098" s="4">
        <v>4</v>
      </c>
      <c r="E2098" s="4" t="s">
        <v>31</v>
      </c>
      <c r="F2098" s="4" t="s">
        <v>209</v>
      </c>
      <c r="G2098" s="4" t="s">
        <v>26</v>
      </c>
      <c r="H2098" s="4">
        <v>49</v>
      </c>
      <c r="I2098" s="4" t="s">
        <v>24</v>
      </c>
      <c r="J2098" s="4">
        <v>0</v>
      </c>
      <c r="K2098" s="4" t="s">
        <v>27</v>
      </c>
      <c r="L2098" s="4" t="s">
        <v>35</v>
      </c>
      <c r="M2098" s="4">
        <v>19</v>
      </c>
      <c r="N2098" s="4" t="s">
        <v>107</v>
      </c>
      <c r="O2098" s="4" t="s">
        <v>108</v>
      </c>
      <c r="P2098" s="5">
        <v>44595</v>
      </c>
      <c r="Q2098" s="6">
        <v>19.307954925199152</v>
      </c>
      <c r="R2098" s="4">
        <v>3</v>
      </c>
      <c r="S2098" s="4" t="str" cm="1">
        <f t="array" ref="S2098">_xlfn.IFS(R2098=0,"None",R2098&lt;3,"Low",R2098&lt;6,"Medium",R2098&lt;=10,"High")</f>
        <v>Medium</v>
      </c>
      <c r="T2098" s="4" t="str" cm="1">
        <f t="array" ref="T2098">_xlfn.IFS(M2098&lt;=20,"Low",M2098&lt;=50,"Medium",M2098&lt;=90,"High")</f>
        <v>Low</v>
      </c>
      <c r="U2098" s="7">
        <f>Datos_Limpios[[#This Row],[Number of Complaints or Support]]/Datos_Limpios[[#This Row],[Account Length (in months)]]</f>
        <v>0.27272727272727271</v>
      </c>
      <c r="V2098" s="4" t="str" cm="1">
        <f t="array" ref="V2098">_xlfn.IFS(H2098&lt;30,"Under 30",H2098&lt;66,"Middle Age",H2098&gt;=66,"Senior")</f>
        <v>Middle Age</v>
      </c>
      <c r="W2098" s="4" t="s">
        <v>40</v>
      </c>
    </row>
    <row r="2099" spans="1:23" x14ac:dyDescent="0.3">
      <c r="A2099" s="4" t="s">
        <v>2214</v>
      </c>
      <c r="B2099" s="4" t="s">
        <v>24</v>
      </c>
      <c r="C2099" s="4">
        <v>7</v>
      </c>
      <c r="D2099" s="4">
        <v>0</v>
      </c>
      <c r="E2099" s="4" t="s">
        <v>24</v>
      </c>
      <c r="F2099" s="4" t="s">
        <v>159</v>
      </c>
      <c r="G2099" s="4" t="s">
        <v>26</v>
      </c>
      <c r="H2099" s="4">
        <v>48</v>
      </c>
      <c r="I2099" s="4" t="s">
        <v>24</v>
      </c>
      <c r="J2099" s="4">
        <v>0</v>
      </c>
      <c r="K2099" s="4" t="s">
        <v>27</v>
      </c>
      <c r="L2099" s="4" t="s">
        <v>28</v>
      </c>
      <c r="M2099" s="4">
        <v>7</v>
      </c>
      <c r="P2099" s="5">
        <v>44713</v>
      </c>
      <c r="Q2099" s="6">
        <v>7.5292463911297833</v>
      </c>
      <c r="R2099" s="4">
        <v>2</v>
      </c>
      <c r="S2099" s="4" t="str" cm="1">
        <f t="array" ref="S2099">_xlfn.IFS(R2099=0,"None",R2099&lt;3,"Low",R2099&lt;6,"Medium",R2099&lt;=10,"High")</f>
        <v>Low</v>
      </c>
      <c r="T2099" s="4" t="str" cm="1">
        <f t="array" ref="T2099">_xlfn.IFS(M2099&lt;=20,"Low",M2099&lt;=50,"Medium",M2099&lt;=90,"High")</f>
        <v>Low</v>
      </c>
      <c r="U2099" s="7">
        <f>Datos_Limpios[[#This Row],[Number of Complaints or Support]]/Datos_Limpios[[#This Row],[Account Length (in months)]]</f>
        <v>0.2857142857142857</v>
      </c>
      <c r="V2099" s="4" t="str" cm="1">
        <f t="array" ref="V2099">_xlfn.IFS(H2099&lt;30,"Under 30",H2099&lt;66,"Middle Age",H2099&gt;=66,"Senior")</f>
        <v>Middle Age</v>
      </c>
      <c r="W2099" s="4" t="s">
        <v>29</v>
      </c>
    </row>
    <row r="2100" spans="1:23" x14ac:dyDescent="0.3">
      <c r="A2100" s="4" t="s">
        <v>2215</v>
      </c>
      <c r="B2100" s="4" t="s">
        <v>31</v>
      </c>
      <c r="C2100" s="4">
        <v>5</v>
      </c>
      <c r="D2100" s="4">
        <v>5</v>
      </c>
      <c r="E2100" s="4" t="s">
        <v>31</v>
      </c>
      <c r="F2100" s="4" t="s">
        <v>72</v>
      </c>
      <c r="G2100" s="4" t="s">
        <v>33</v>
      </c>
      <c r="H2100" s="4">
        <v>46</v>
      </c>
      <c r="I2100" s="4" t="s">
        <v>24</v>
      </c>
      <c r="J2100" s="4">
        <v>0</v>
      </c>
      <c r="K2100" s="4" t="s">
        <v>27</v>
      </c>
      <c r="L2100" s="4" t="s">
        <v>35</v>
      </c>
      <c r="M2100" s="4">
        <v>35</v>
      </c>
      <c r="N2100" s="4" t="s">
        <v>38</v>
      </c>
      <c r="O2100" s="4" t="s">
        <v>125</v>
      </c>
      <c r="P2100" s="5">
        <v>45036</v>
      </c>
      <c r="Q2100" s="6">
        <v>32.895017261433793</v>
      </c>
      <c r="R2100" s="4">
        <v>9</v>
      </c>
      <c r="S2100" s="4" t="str" cm="1">
        <f t="array" ref="S2100">_xlfn.IFS(R2100=0,"None",R2100&lt;3,"Low",R2100&lt;6,"Medium",R2100&lt;=10,"High")</f>
        <v>High</v>
      </c>
      <c r="T2100" s="4" t="str" cm="1">
        <f t="array" ref="T2100">_xlfn.IFS(M2100&lt;=20,"Low",M2100&lt;=50,"Medium",M2100&lt;=90,"High")</f>
        <v>Medium</v>
      </c>
      <c r="U2100" s="7">
        <f>Datos_Limpios[[#This Row],[Number of Complaints or Support]]/Datos_Limpios[[#This Row],[Account Length (in months)]]</f>
        <v>1.8</v>
      </c>
      <c r="V2100" s="4" t="str" cm="1">
        <f t="array" ref="V2100">_xlfn.IFS(H2100&lt;30,"Under 30",H2100&lt;66,"Middle Age",H2100&gt;=66,"Senior")</f>
        <v>Middle Age</v>
      </c>
      <c r="W2100" s="4" t="s">
        <v>29</v>
      </c>
    </row>
    <row r="2101" spans="1:23" x14ac:dyDescent="0.3">
      <c r="A2101" s="4" t="s">
        <v>2216</v>
      </c>
      <c r="B2101" s="4" t="s">
        <v>24</v>
      </c>
      <c r="C2101" s="4">
        <v>54</v>
      </c>
      <c r="D2101" s="4">
        <v>0</v>
      </c>
      <c r="E2101" s="4" t="s">
        <v>31</v>
      </c>
      <c r="F2101" s="4" t="s">
        <v>56</v>
      </c>
      <c r="G2101" s="4" t="s">
        <v>26</v>
      </c>
      <c r="H2101" s="4">
        <v>36</v>
      </c>
      <c r="I2101" s="4" t="s">
        <v>24</v>
      </c>
      <c r="J2101" s="4">
        <v>0</v>
      </c>
      <c r="K2101" s="4" t="s">
        <v>46</v>
      </c>
      <c r="L2101" s="4" t="s">
        <v>35</v>
      </c>
      <c r="M2101" s="4">
        <v>36</v>
      </c>
      <c r="P2101" s="5">
        <v>45290</v>
      </c>
      <c r="Q2101" s="6">
        <v>31.084828153165361</v>
      </c>
      <c r="R2101" s="4">
        <v>7</v>
      </c>
      <c r="S2101" s="4" t="str" cm="1">
        <f t="array" ref="S2101">_xlfn.IFS(R2101=0,"None",R2101&lt;3,"Low",R2101&lt;6,"Medium",R2101&lt;=10,"High")</f>
        <v>High</v>
      </c>
      <c r="T2101" s="4" t="str" cm="1">
        <f t="array" ref="T2101">_xlfn.IFS(M2101&lt;=20,"Low",M2101&lt;=50,"Medium",M2101&lt;=90,"High")</f>
        <v>Medium</v>
      </c>
      <c r="U2101" s="7">
        <f>Datos_Limpios[[#This Row],[Number of Complaints or Support]]/Datos_Limpios[[#This Row],[Account Length (in months)]]</f>
        <v>0.12962962962962962</v>
      </c>
      <c r="V2101" s="4" t="str" cm="1">
        <f t="array" ref="V2101">_xlfn.IFS(H2101&lt;30,"Under 30",H2101&lt;66,"Middle Age",H2101&gt;=66,"Senior")</f>
        <v>Middle Age</v>
      </c>
      <c r="W2101" s="4" t="s">
        <v>29</v>
      </c>
    </row>
    <row r="2102" spans="1:23" x14ac:dyDescent="0.3">
      <c r="A2102" s="4" t="s">
        <v>2217</v>
      </c>
      <c r="B2102" s="4" t="s">
        <v>24</v>
      </c>
      <c r="C2102" s="4">
        <v>68</v>
      </c>
      <c r="D2102" s="4">
        <v>1</v>
      </c>
      <c r="E2102" s="4" t="s">
        <v>24</v>
      </c>
      <c r="F2102" s="4" t="s">
        <v>54</v>
      </c>
      <c r="G2102" s="4" t="s">
        <v>33</v>
      </c>
      <c r="H2102" s="4">
        <v>38</v>
      </c>
      <c r="I2102" s="4" t="s">
        <v>31</v>
      </c>
      <c r="J2102" s="4">
        <v>3</v>
      </c>
      <c r="K2102" s="4" t="s">
        <v>46</v>
      </c>
      <c r="L2102" s="4" t="s">
        <v>28</v>
      </c>
      <c r="M2102" s="4">
        <v>11</v>
      </c>
      <c r="P2102" s="5">
        <v>45113</v>
      </c>
      <c r="Q2102" s="6">
        <v>11.87241489736946</v>
      </c>
      <c r="R2102" s="4">
        <v>3</v>
      </c>
      <c r="S2102" s="4" t="str" cm="1">
        <f t="array" ref="S2102">_xlfn.IFS(R2102=0,"None",R2102&lt;3,"Low",R2102&lt;6,"Medium",R2102&lt;=10,"High")</f>
        <v>Medium</v>
      </c>
      <c r="T2102" s="4" t="str" cm="1">
        <f t="array" ref="T2102">_xlfn.IFS(M2102&lt;=20,"Low",M2102&lt;=50,"Medium",M2102&lt;=90,"High")</f>
        <v>Low</v>
      </c>
      <c r="U2102" s="7">
        <f>Datos_Limpios[[#This Row],[Number of Complaints or Support]]/Datos_Limpios[[#This Row],[Account Length (in months)]]</f>
        <v>4.4117647058823532E-2</v>
      </c>
      <c r="V2102" s="4" t="str" cm="1">
        <f t="array" ref="V2102">_xlfn.IFS(H2102&lt;30,"Under 30",H2102&lt;66,"Middle Age",H2102&gt;=66,"Senior")</f>
        <v>Middle Age</v>
      </c>
      <c r="W2102" s="4" t="s">
        <v>43</v>
      </c>
    </row>
    <row r="2103" spans="1:23" x14ac:dyDescent="0.3">
      <c r="A2103" s="4" t="s">
        <v>2218</v>
      </c>
      <c r="B2103" s="4" t="s">
        <v>31</v>
      </c>
      <c r="C2103" s="4">
        <v>2</v>
      </c>
      <c r="D2103" s="4">
        <v>0</v>
      </c>
      <c r="E2103" s="4" t="s">
        <v>24</v>
      </c>
      <c r="F2103" s="4" t="s">
        <v>155</v>
      </c>
      <c r="G2103" s="4" t="s">
        <v>26</v>
      </c>
      <c r="H2103" s="4">
        <v>35</v>
      </c>
      <c r="I2103" s="4" t="s">
        <v>24</v>
      </c>
      <c r="J2103" s="4">
        <v>0</v>
      </c>
      <c r="K2103" s="4" t="s">
        <v>27</v>
      </c>
      <c r="L2103" s="4" t="s">
        <v>35</v>
      </c>
      <c r="M2103" s="4">
        <v>15</v>
      </c>
      <c r="N2103" s="4" t="s">
        <v>75</v>
      </c>
      <c r="O2103" s="4" t="s">
        <v>133</v>
      </c>
      <c r="P2103" s="5">
        <v>45155</v>
      </c>
      <c r="Q2103" s="6">
        <v>14.20773089431145</v>
      </c>
      <c r="R2103" s="4">
        <v>2</v>
      </c>
      <c r="S2103" s="4" t="str" cm="1">
        <f t="array" ref="S2103">_xlfn.IFS(R2103=0,"None",R2103&lt;3,"Low",R2103&lt;6,"Medium",R2103&lt;=10,"High")</f>
        <v>Low</v>
      </c>
      <c r="T2103" s="4" t="str" cm="1">
        <f t="array" ref="T2103">_xlfn.IFS(M2103&lt;=20,"Low",M2103&lt;=50,"Medium",M2103&lt;=90,"High")</f>
        <v>Low</v>
      </c>
      <c r="U2103" s="7">
        <f>Datos_Limpios[[#This Row],[Number of Complaints or Support]]/Datos_Limpios[[#This Row],[Account Length (in months)]]</f>
        <v>1</v>
      </c>
      <c r="V2103" s="4" t="str" cm="1">
        <f t="array" ref="V2103">_xlfn.IFS(H2103&lt;30,"Under 30",H2103&lt;66,"Middle Age",H2103&gt;=66,"Senior")</f>
        <v>Middle Age</v>
      </c>
      <c r="W2103" s="4" t="s">
        <v>40</v>
      </c>
    </row>
    <row r="2104" spans="1:23" x14ac:dyDescent="0.3">
      <c r="A2104" s="4" t="s">
        <v>2219</v>
      </c>
      <c r="B2104" s="4" t="s">
        <v>31</v>
      </c>
      <c r="C2104" s="4">
        <v>21</v>
      </c>
      <c r="D2104" s="4">
        <v>3</v>
      </c>
      <c r="E2104" s="4" t="s">
        <v>31</v>
      </c>
      <c r="F2104" s="4" t="s">
        <v>165</v>
      </c>
      <c r="G2104" s="4" t="s">
        <v>33</v>
      </c>
      <c r="H2104" s="4">
        <v>85</v>
      </c>
      <c r="I2104" s="4" t="s">
        <v>24</v>
      </c>
      <c r="J2104" s="4">
        <v>0</v>
      </c>
      <c r="K2104" s="4" t="s">
        <v>27</v>
      </c>
      <c r="L2104" s="4" t="s">
        <v>35</v>
      </c>
      <c r="M2104" s="4">
        <v>38</v>
      </c>
      <c r="N2104" s="4" t="s">
        <v>38</v>
      </c>
      <c r="O2104" s="4" t="s">
        <v>125</v>
      </c>
      <c r="P2104" s="5">
        <v>44263</v>
      </c>
      <c r="Q2104" s="6">
        <v>38.033715565798069</v>
      </c>
      <c r="R2104" s="4">
        <v>8</v>
      </c>
      <c r="S2104" s="4" t="str" cm="1">
        <f t="array" ref="S2104">_xlfn.IFS(R2104=0,"None",R2104&lt;3,"Low",R2104&lt;6,"Medium",R2104&lt;=10,"High")</f>
        <v>High</v>
      </c>
      <c r="T2104" s="4" t="str" cm="1">
        <f t="array" ref="T2104">_xlfn.IFS(M2104&lt;=20,"Low",M2104&lt;=50,"Medium",M2104&lt;=90,"High")</f>
        <v>Medium</v>
      </c>
      <c r="U2104" s="7">
        <f>Datos_Limpios[[#This Row],[Number of Complaints or Support]]/Datos_Limpios[[#This Row],[Account Length (in months)]]</f>
        <v>0.38095238095238093</v>
      </c>
      <c r="V2104" s="4" t="str" cm="1">
        <f t="array" ref="V2104">_xlfn.IFS(H2104&lt;30,"Under 30",H2104&lt;66,"Middle Age",H2104&gt;=66,"Senior")</f>
        <v>Senior</v>
      </c>
      <c r="W2104" s="4" t="s">
        <v>40</v>
      </c>
    </row>
    <row r="2105" spans="1:23" x14ac:dyDescent="0.3">
      <c r="A2105" s="4" t="s">
        <v>2220</v>
      </c>
      <c r="B2105" s="4" t="s">
        <v>24</v>
      </c>
      <c r="C2105" s="4">
        <v>1</v>
      </c>
      <c r="D2105" s="4">
        <v>0</v>
      </c>
      <c r="E2105" s="4" t="s">
        <v>31</v>
      </c>
      <c r="F2105" s="4" t="s">
        <v>49</v>
      </c>
      <c r="G2105" s="4" t="s">
        <v>33</v>
      </c>
      <c r="H2105" s="4">
        <v>77</v>
      </c>
      <c r="I2105" s="4" t="s">
        <v>24</v>
      </c>
      <c r="J2105" s="4">
        <v>0</v>
      </c>
      <c r="K2105" s="4" t="s">
        <v>46</v>
      </c>
      <c r="L2105" s="4" t="s">
        <v>35</v>
      </c>
      <c r="M2105" s="4">
        <v>36</v>
      </c>
      <c r="P2105" s="5">
        <v>44612</v>
      </c>
      <c r="Q2105" s="6">
        <v>33.310345660047147</v>
      </c>
      <c r="R2105" s="4">
        <v>2</v>
      </c>
      <c r="S2105" s="4" t="str" cm="1">
        <f t="array" ref="S2105">_xlfn.IFS(R2105=0,"None",R2105&lt;3,"Low",R2105&lt;6,"Medium",R2105&lt;=10,"High")</f>
        <v>Low</v>
      </c>
      <c r="T2105" s="4" t="str" cm="1">
        <f t="array" ref="T2105">_xlfn.IFS(M2105&lt;=20,"Low",M2105&lt;=50,"Medium",M2105&lt;=90,"High")</f>
        <v>Medium</v>
      </c>
      <c r="U2105" s="7">
        <f>Datos_Limpios[[#This Row],[Number of Complaints or Support]]/Datos_Limpios[[#This Row],[Account Length (in months)]]</f>
        <v>2</v>
      </c>
      <c r="V2105" s="4" t="str" cm="1">
        <f t="array" ref="V2105">_xlfn.IFS(H2105&lt;30,"Under 30",H2105&lt;66,"Middle Age",H2105&gt;=66,"Senior")</f>
        <v>Senior</v>
      </c>
      <c r="W2105" s="4" t="s">
        <v>29</v>
      </c>
    </row>
    <row r="2106" spans="1:23" x14ac:dyDescent="0.3">
      <c r="A2106" s="4" t="s">
        <v>2221</v>
      </c>
      <c r="B2106" s="4" t="s">
        <v>24</v>
      </c>
      <c r="C2106" s="4">
        <v>21</v>
      </c>
      <c r="D2106" s="4">
        <v>2</v>
      </c>
      <c r="E2106" s="4" t="s">
        <v>31</v>
      </c>
      <c r="F2106" s="4" t="s">
        <v>106</v>
      </c>
      <c r="G2106" s="4" t="s">
        <v>26</v>
      </c>
      <c r="H2106" s="4">
        <v>51</v>
      </c>
      <c r="I2106" s="4" t="s">
        <v>24</v>
      </c>
      <c r="J2106" s="4">
        <v>0</v>
      </c>
      <c r="K2106" s="4" t="s">
        <v>34</v>
      </c>
      <c r="L2106" s="4" t="s">
        <v>28</v>
      </c>
      <c r="M2106" s="4">
        <v>53</v>
      </c>
      <c r="P2106" s="5">
        <v>44878</v>
      </c>
      <c r="Q2106" s="6">
        <v>55.553123967161689</v>
      </c>
      <c r="R2106" s="4">
        <v>8</v>
      </c>
      <c r="S2106" s="4" t="str" cm="1">
        <f t="array" ref="S2106">_xlfn.IFS(R2106=0,"None",R2106&lt;3,"Low",R2106&lt;6,"Medium",R2106&lt;=10,"High")</f>
        <v>High</v>
      </c>
      <c r="T2106" s="4" t="str" cm="1">
        <f t="array" ref="T2106">_xlfn.IFS(M2106&lt;=20,"Low",M2106&lt;=50,"Medium",M2106&lt;=90,"High")</f>
        <v>High</v>
      </c>
      <c r="U2106" s="7">
        <f>Datos_Limpios[[#This Row],[Number of Complaints or Support]]/Datos_Limpios[[#This Row],[Account Length (in months)]]</f>
        <v>0.38095238095238093</v>
      </c>
      <c r="V2106" s="4" t="str" cm="1">
        <f t="array" ref="V2106">_xlfn.IFS(H2106&lt;30,"Under 30",H2106&lt;66,"Middle Age",H2106&gt;=66,"Senior")</f>
        <v>Middle Age</v>
      </c>
      <c r="W2106" s="4" t="s">
        <v>29</v>
      </c>
    </row>
    <row r="2107" spans="1:23" x14ac:dyDescent="0.3">
      <c r="A2107" s="4" t="s">
        <v>2222</v>
      </c>
      <c r="B2107" s="4" t="s">
        <v>24</v>
      </c>
      <c r="C2107" s="4">
        <v>19</v>
      </c>
      <c r="D2107" s="4">
        <v>0</v>
      </c>
      <c r="E2107" s="4" t="s">
        <v>24</v>
      </c>
      <c r="F2107" s="4" t="s">
        <v>120</v>
      </c>
      <c r="G2107" s="4" t="s">
        <v>33</v>
      </c>
      <c r="H2107" s="4">
        <v>40</v>
      </c>
      <c r="I2107" s="4" t="s">
        <v>31</v>
      </c>
      <c r="J2107" s="4">
        <v>4</v>
      </c>
      <c r="K2107" s="4" t="s">
        <v>27</v>
      </c>
      <c r="L2107" s="4" t="s">
        <v>35</v>
      </c>
      <c r="M2107" s="4">
        <v>7</v>
      </c>
      <c r="P2107" s="5">
        <v>44594</v>
      </c>
      <c r="Q2107" s="6">
        <v>7.0287420326626249</v>
      </c>
      <c r="R2107" s="4">
        <v>6</v>
      </c>
      <c r="S2107" s="4" t="str" cm="1">
        <f t="array" ref="S2107">_xlfn.IFS(R2107=0,"None",R2107&lt;3,"Low",R2107&lt;6,"Medium",R2107&lt;=10,"High")</f>
        <v>High</v>
      </c>
      <c r="T2107" s="4" t="str" cm="1">
        <f t="array" ref="T2107">_xlfn.IFS(M2107&lt;=20,"Low",M2107&lt;=50,"Medium",M2107&lt;=90,"High")</f>
        <v>Low</v>
      </c>
      <c r="U2107" s="7">
        <f>Datos_Limpios[[#This Row],[Number of Complaints or Support]]/Datos_Limpios[[#This Row],[Account Length (in months)]]</f>
        <v>0.31578947368421051</v>
      </c>
      <c r="V2107" s="4" t="str" cm="1">
        <f t="array" ref="V2107">_xlfn.IFS(H2107&lt;30,"Under 30",H2107&lt;66,"Middle Age",H2107&gt;=66,"Senior")</f>
        <v>Middle Age</v>
      </c>
      <c r="W2107" s="4" t="s">
        <v>29</v>
      </c>
    </row>
    <row r="2108" spans="1:23" x14ac:dyDescent="0.3">
      <c r="A2108" s="4" t="s">
        <v>2223</v>
      </c>
      <c r="B2108" s="4" t="s">
        <v>31</v>
      </c>
      <c r="C2108" s="4">
        <v>30</v>
      </c>
      <c r="D2108" s="4">
        <v>1</v>
      </c>
      <c r="E2108" s="4" t="s">
        <v>31</v>
      </c>
      <c r="F2108" s="4" t="s">
        <v>222</v>
      </c>
      <c r="G2108" s="4" t="s">
        <v>26</v>
      </c>
      <c r="H2108" s="4">
        <v>75</v>
      </c>
      <c r="I2108" s="4" t="s">
        <v>24</v>
      </c>
      <c r="J2108" s="4">
        <v>0</v>
      </c>
      <c r="K2108" s="4" t="s">
        <v>27</v>
      </c>
      <c r="L2108" s="4" t="s">
        <v>35</v>
      </c>
      <c r="M2108" s="4">
        <v>28</v>
      </c>
      <c r="N2108" s="4" t="s">
        <v>75</v>
      </c>
      <c r="O2108" s="4" t="s">
        <v>133</v>
      </c>
      <c r="P2108" s="5">
        <v>44501</v>
      </c>
      <c r="Q2108" s="6">
        <v>29.825710852721009</v>
      </c>
      <c r="R2108" s="4">
        <v>1</v>
      </c>
      <c r="S2108" s="4" t="str" cm="1">
        <f t="array" ref="S2108">_xlfn.IFS(R2108=0,"None",R2108&lt;3,"Low",R2108&lt;6,"Medium",R2108&lt;=10,"High")</f>
        <v>Low</v>
      </c>
      <c r="T2108" s="4" t="str" cm="1">
        <f t="array" ref="T2108">_xlfn.IFS(M2108&lt;=20,"Low",M2108&lt;=50,"Medium",M2108&lt;=90,"High")</f>
        <v>Medium</v>
      </c>
      <c r="U2108" s="7">
        <f>Datos_Limpios[[#This Row],[Number of Complaints or Support]]/Datos_Limpios[[#This Row],[Account Length (in months)]]</f>
        <v>3.3333333333333333E-2</v>
      </c>
      <c r="V2108" s="4" t="str" cm="1">
        <f t="array" ref="V2108">_xlfn.IFS(H2108&lt;30,"Under 30",H2108&lt;66,"Middle Age",H2108&gt;=66,"Senior")</f>
        <v>Senior</v>
      </c>
      <c r="W2108" s="4" t="s">
        <v>29</v>
      </c>
    </row>
    <row r="2109" spans="1:23" x14ac:dyDescent="0.3">
      <c r="A2109" s="4" t="s">
        <v>2224</v>
      </c>
      <c r="B2109" s="4" t="s">
        <v>24</v>
      </c>
      <c r="C2109" s="4">
        <v>71</v>
      </c>
      <c r="D2109" s="4">
        <v>0</v>
      </c>
      <c r="E2109" s="4" t="s">
        <v>24</v>
      </c>
      <c r="F2109" s="4" t="s">
        <v>140</v>
      </c>
      <c r="G2109" s="4" t="s">
        <v>33</v>
      </c>
      <c r="H2109" s="4">
        <v>24</v>
      </c>
      <c r="I2109" s="4" t="s">
        <v>24</v>
      </c>
      <c r="J2109" s="4">
        <v>0</v>
      </c>
      <c r="K2109" s="4" t="s">
        <v>46</v>
      </c>
      <c r="L2109" s="4" t="s">
        <v>35</v>
      </c>
      <c r="M2109" s="4">
        <v>11</v>
      </c>
      <c r="P2109" s="5">
        <v>44825</v>
      </c>
      <c r="Q2109" s="6">
        <v>12.72377529983819</v>
      </c>
      <c r="R2109" s="4">
        <v>3</v>
      </c>
      <c r="S2109" s="4" t="str" cm="1">
        <f t="array" ref="S2109">_xlfn.IFS(R2109=0,"None",R2109&lt;3,"Low",R2109&lt;6,"Medium",R2109&lt;=10,"High")</f>
        <v>Medium</v>
      </c>
      <c r="T2109" s="4" t="str" cm="1">
        <f t="array" ref="T2109">_xlfn.IFS(M2109&lt;=20,"Low",M2109&lt;=50,"Medium",M2109&lt;=90,"High")</f>
        <v>Low</v>
      </c>
      <c r="U2109" s="7">
        <f>Datos_Limpios[[#This Row],[Number of Complaints or Support]]/Datos_Limpios[[#This Row],[Account Length (in months)]]</f>
        <v>4.2253521126760563E-2</v>
      </c>
      <c r="V2109" s="4" t="str" cm="1">
        <f t="array" ref="V2109">_xlfn.IFS(H2109&lt;30,"Under 30",H2109&lt;66,"Middle Age",H2109&gt;=66,"Senior")</f>
        <v>Under 30</v>
      </c>
      <c r="W2109" s="4" t="s">
        <v>40</v>
      </c>
    </row>
    <row r="2110" spans="1:23" x14ac:dyDescent="0.3">
      <c r="A2110" s="4" t="s">
        <v>2225</v>
      </c>
      <c r="B2110" s="4" t="s">
        <v>24</v>
      </c>
      <c r="C2110" s="4">
        <v>18</v>
      </c>
      <c r="D2110" s="4">
        <v>0</v>
      </c>
      <c r="E2110" s="4" t="s">
        <v>24</v>
      </c>
      <c r="F2110" s="4" t="s">
        <v>157</v>
      </c>
      <c r="G2110" s="4" t="s">
        <v>33</v>
      </c>
      <c r="H2110" s="4">
        <v>55</v>
      </c>
      <c r="I2110" s="4" t="s">
        <v>31</v>
      </c>
      <c r="J2110" s="4">
        <v>2</v>
      </c>
      <c r="K2110" s="4" t="s">
        <v>27</v>
      </c>
      <c r="L2110" s="4" t="s">
        <v>28</v>
      </c>
      <c r="M2110" s="4">
        <v>16</v>
      </c>
      <c r="P2110" s="5">
        <v>45265</v>
      </c>
      <c r="Q2110" s="6">
        <v>13.310482326376709</v>
      </c>
      <c r="R2110" s="4">
        <v>0</v>
      </c>
      <c r="S2110" s="4" t="str" cm="1">
        <f t="array" ref="S2110">_xlfn.IFS(R2110=0,"None",R2110&lt;3,"Low",R2110&lt;6,"Medium",R2110&lt;=10,"High")</f>
        <v>None</v>
      </c>
      <c r="T2110" s="4" t="str" cm="1">
        <f t="array" ref="T2110">_xlfn.IFS(M2110&lt;=20,"Low",M2110&lt;=50,"Medium",M2110&lt;=90,"High")</f>
        <v>Low</v>
      </c>
      <c r="U2110" s="7">
        <f>Datos_Limpios[[#This Row],[Number of Complaints or Support]]/Datos_Limpios[[#This Row],[Account Length (in months)]]</f>
        <v>0</v>
      </c>
      <c r="V2110" s="4" t="str" cm="1">
        <f t="array" ref="V2110">_xlfn.IFS(H2110&lt;30,"Under 30",H2110&lt;66,"Middle Age",H2110&gt;=66,"Senior")</f>
        <v>Middle Age</v>
      </c>
      <c r="W2110" s="4" t="s">
        <v>47</v>
      </c>
    </row>
    <row r="2111" spans="1:23" x14ac:dyDescent="0.3">
      <c r="A2111" s="4" t="s">
        <v>2226</v>
      </c>
      <c r="B2111" s="4" t="s">
        <v>31</v>
      </c>
      <c r="C2111" s="4">
        <v>64</v>
      </c>
      <c r="D2111" s="4">
        <v>4</v>
      </c>
      <c r="E2111" s="4" t="s">
        <v>31</v>
      </c>
      <c r="F2111" s="4" t="s">
        <v>65</v>
      </c>
      <c r="G2111" s="4" t="s">
        <v>26</v>
      </c>
      <c r="H2111" s="4">
        <v>75</v>
      </c>
      <c r="I2111" s="4" t="s">
        <v>24</v>
      </c>
      <c r="J2111" s="4">
        <v>0</v>
      </c>
      <c r="K2111" s="4" t="s">
        <v>27</v>
      </c>
      <c r="L2111" s="4" t="s">
        <v>35</v>
      </c>
      <c r="M2111" s="4">
        <v>52</v>
      </c>
      <c r="N2111" s="4" t="s">
        <v>75</v>
      </c>
      <c r="O2111" s="4" t="s">
        <v>133</v>
      </c>
      <c r="P2111" s="5">
        <v>44684</v>
      </c>
      <c r="Q2111" s="6">
        <v>42.901990946606212</v>
      </c>
      <c r="R2111" s="4">
        <v>5</v>
      </c>
      <c r="S2111" s="4" t="str" cm="1">
        <f t="array" ref="S2111">_xlfn.IFS(R2111=0,"None",R2111&lt;3,"Low",R2111&lt;6,"Medium",R2111&lt;=10,"High")</f>
        <v>Medium</v>
      </c>
      <c r="T2111" s="4" t="str" cm="1">
        <f t="array" ref="T2111">_xlfn.IFS(M2111&lt;=20,"Low",M2111&lt;=50,"Medium",M2111&lt;=90,"High")</f>
        <v>High</v>
      </c>
      <c r="U2111" s="7">
        <f>Datos_Limpios[[#This Row],[Number of Complaints or Support]]/Datos_Limpios[[#This Row],[Account Length (in months)]]</f>
        <v>7.8125E-2</v>
      </c>
      <c r="V2111" s="4" t="str" cm="1">
        <f t="array" ref="V2111">_xlfn.IFS(H2111&lt;30,"Under 30",H2111&lt;66,"Middle Age",H2111&gt;=66,"Senior")</f>
        <v>Senior</v>
      </c>
      <c r="W2111" s="4" t="s">
        <v>43</v>
      </c>
    </row>
    <row r="2112" spans="1:23" x14ac:dyDescent="0.3">
      <c r="A2112" s="4" t="s">
        <v>2227</v>
      </c>
      <c r="B2112" s="4" t="s">
        <v>24</v>
      </c>
      <c r="C2112" s="4">
        <v>67</v>
      </c>
      <c r="D2112" s="4">
        <v>0</v>
      </c>
      <c r="E2112" s="4" t="s">
        <v>24</v>
      </c>
      <c r="F2112" s="4" t="s">
        <v>196</v>
      </c>
      <c r="G2112" s="4" t="s">
        <v>26</v>
      </c>
      <c r="H2112" s="4">
        <v>51</v>
      </c>
      <c r="I2112" s="4" t="s">
        <v>24</v>
      </c>
      <c r="J2112" s="4">
        <v>0</v>
      </c>
      <c r="K2112" s="4" t="s">
        <v>34</v>
      </c>
      <c r="L2112" s="4" t="s">
        <v>28</v>
      </c>
      <c r="M2112" s="4">
        <v>41</v>
      </c>
      <c r="P2112" s="5">
        <v>45050</v>
      </c>
      <c r="Q2112" s="6">
        <v>39.93475653133558</v>
      </c>
      <c r="R2112" s="4">
        <v>10</v>
      </c>
      <c r="S2112" s="4" t="str" cm="1">
        <f t="array" ref="S2112">_xlfn.IFS(R2112=0,"None",R2112&lt;3,"Low",R2112&lt;6,"Medium",R2112&lt;=10,"High")</f>
        <v>High</v>
      </c>
      <c r="T2112" s="4" t="str" cm="1">
        <f t="array" ref="T2112">_xlfn.IFS(M2112&lt;=20,"Low",M2112&lt;=50,"Medium",M2112&lt;=90,"High")</f>
        <v>Medium</v>
      </c>
      <c r="U2112" s="7">
        <f>Datos_Limpios[[#This Row],[Number of Complaints or Support]]/Datos_Limpios[[#This Row],[Account Length (in months)]]</f>
        <v>0.14925373134328357</v>
      </c>
      <c r="V2112" s="4" t="str" cm="1">
        <f t="array" ref="V2112">_xlfn.IFS(H2112&lt;30,"Under 30",H2112&lt;66,"Middle Age",H2112&gt;=66,"Senior")</f>
        <v>Middle Age</v>
      </c>
      <c r="W2112" s="4" t="s">
        <v>47</v>
      </c>
    </row>
    <row r="2113" spans="1:23" x14ac:dyDescent="0.3">
      <c r="A2113" s="4" t="s">
        <v>2228</v>
      </c>
      <c r="B2113" s="4" t="s">
        <v>24</v>
      </c>
      <c r="C2113" s="4">
        <v>71</v>
      </c>
      <c r="D2113" s="4">
        <v>0</v>
      </c>
      <c r="E2113" s="4" t="s">
        <v>31</v>
      </c>
      <c r="F2113" s="4" t="s">
        <v>37</v>
      </c>
      <c r="G2113" s="4" t="s">
        <v>26</v>
      </c>
      <c r="H2113" s="4">
        <v>28</v>
      </c>
      <c r="I2113" s="4" t="s">
        <v>24</v>
      </c>
      <c r="J2113" s="4">
        <v>0</v>
      </c>
      <c r="K2113" s="4" t="s">
        <v>46</v>
      </c>
      <c r="L2113" s="4" t="s">
        <v>35</v>
      </c>
      <c r="M2113" s="4">
        <v>37</v>
      </c>
      <c r="P2113" s="5">
        <v>45184</v>
      </c>
      <c r="Q2113" s="6">
        <v>40.521625511547413</v>
      </c>
      <c r="R2113" s="4">
        <v>6</v>
      </c>
      <c r="S2113" s="4" t="str" cm="1">
        <f t="array" ref="S2113">_xlfn.IFS(R2113=0,"None",R2113&lt;3,"Low",R2113&lt;6,"Medium",R2113&lt;=10,"High")</f>
        <v>High</v>
      </c>
      <c r="T2113" s="4" t="str" cm="1">
        <f t="array" ref="T2113">_xlfn.IFS(M2113&lt;=20,"Low",M2113&lt;=50,"Medium",M2113&lt;=90,"High")</f>
        <v>Medium</v>
      </c>
      <c r="U2113" s="7">
        <f>Datos_Limpios[[#This Row],[Number of Complaints or Support]]/Datos_Limpios[[#This Row],[Account Length (in months)]]</f>
        <v>8.4507042253521125E-2</v>
      </c>
      <c r="V2113" s="4" t="str" cm="1">
        <f t="array" ref="V2113">_xlfn.IFS(H2113&lt;30,"Under 30",H2113&lt;66,"Middle Age",H2113&gt;=66,"Senior")</f>
        <v>Under 30</v>
      </c>
      <c r="W2113" s="4" t="s">
        <v>40</v>
      </c>
    </row>
    <row r="2114" spans="1:23" x14ac:dyDescent="0.3">
      <c r="A2114" s="4" t="s">
        <v>2229</v>
      </c>
      <c r="B2114" s="4" t="s">
        <v>31</v>
      </c>
      <c r="C2114" s="4">
        <v>1</v>
      </c>
      <c r="D2114" s="4">
        <v>0</v>
      </c>
      <c r="E2114" s="4" t="s">
        <v>31</v>
      </c>
      <c r="F2114" s="4" t="s">
        <v>104</v>
      </c>
      <c r="G2114" s="4" t="s">
        <v>33</v>
      </c>
      <c r="H2114" s="4">
        <v>53</v>
      </c>
      <c r="I2114" s="4" t="s">
        <v>24</v>
      </c>
      <c r="J2114" s="4">
        <v>0</v>
      </c>
      <c r="K2114" s="4" t="s">
        <v>27</v>
      </c>
      <c r="L2114" s="4" t="s">
        <v>115</v>
      </c>
      <c r="M2114" s="4">
        <v>18</v>
      </c>
      <c r="N2114" s="4" t="s">
        <v>38</v>
      </c>
      <c r="O2114" s="4" t="s">
        <v>125</v>
      </c>
      <c r="P2114" s="5">
        <v>44832</v>
      </c>
      <c r="Q2114" s="6">
        <v>19.707958657317349</v>
      </c>
      <c r="R2114" s="4">
        <v>0</v>
      </c>
      <c r="S2114" s="4" t="str" cm="1">
        <f t="array" ref="S2114">_xlfn.IFS(R2114=0,"None",R2114&lt;3,"Low",R2114&lt;6,"Medium",R2114&lt;=10,"High")</f>
        <v>None</v>
      </c>
      <c r="T2114" s="4" t="str" cm="1">
        <f t="array" ref="T2114">_xlfn.IFS(M2114&lt;=20,"Low",M2114&lt;=50,"Medium",M2114&lt;=90,"High")</f>
        <v>Low</v>
      </c>
      <c r="U2114" s="7">
        <f>Datos_Limpios[[#This Row],[Number of Complaints or Support]]/Datos_Limpios[[#This Row],[Account Length (in months)]]</f>
        <v>0</v>
      </c>
      <c r="V2114" s="4" t="str" cm="1">
        <f t="array" ref="V2114">_xlfn.IFS(H2114&lt;30,"Under 30",H2114&lt;66,"Middle Age",H2114&gt;=66,"Senior")</f>
        <v>Middle Age</v>
      </c>
      <c r="W2114" s="4" t="s">
        <v>43</v>
      </c>
    </row>
    <row r="2115" spans="1:23" x14ac:dyDescent="0.3">
      <c r="A2115" s="4" t="s">
        <v>2230</v>
      </c>
      <c r="B2115" s="4" t="s">
        <v>31</v>
      </c>
      <c r="C2115" s="4">
        <v>1</v>
      </c>
      <c r="D2115" s="4">
        <v>0</v>
      </c>
      <c r="E2115" s="4" t="s">
        <v>24</v>
      </c>
      <c r="F2115" s="4" t="s">
        <v>138</v>
      </c>
      <c r="G2115" s="4" t="s">
        <v>26</v>
      </c>
      <c r="H2115" s="4">
        <v>25</v>
      </c>
      <c r="I2115" s="4" t="s">
        <v>24</v>
      </c>
      <c r="J2115" s="4">
        <v>0</v>
      </c>
      <c r="K2115" s="4" t="s">
        <v>27</v>
      </c>
      <c r="L2115" s="4" t="s">
        <v>115</v>
      </c>
      <c r="M2115" s="4">
        <v>26</v>
      </c>
      <c r="N2115" s="4" t="s">
        <v>38</v>
      </c>
      <c r="O2115" s="4" t="s">
        <v>225</v>
      </c>
      <c r="P2115" s="5">
        <v>44934</v>
      </c>
      <c r="Q2115" s="6">
        <v>22.64700413639369</v>
      </c>
      <c r="R2115" s="4">
        <v>8</v>
      </c>
      <c r="S2115" s="4" t="str" cm="1">
        <f t="array" ref="S2115">_xlfn.IFS(R2115=0,"None",R2115&lt;3,"Low",R2115&lt;6,"Medium",R2115&lt;=10,"High")</f>
        <v>High</v>
      </c>
      <c r="T2115" s="4" t="str" cm="1">
        <f t="array" ref="T2115">_xlfn.IFS(M2115&lt;=20,"Low",M2115&lt;=50,"Medium",M2115&lt;=90,"High")</f>
        <v>Medium</v>
      </c>
      <c r="U2115" s="7">
        <f>Datos_Limpios[[#This Row],[Number of Complaints or Support]]/Datos_Limpios[[#This Row],[Account Length (in months)]]</f>
        <v>8</v>
      </c>
      <c r="V2115" s="4" t="str" cm="1">
        <f t="array" ref="V2115">_xlfn.IFS(H2115&lt;30,"Under 30",H2115&lt;66,"Middle Age",H2115&gt;=66,"Senior")</f>
        <v>Under 30</v>
      </c>
      <c r="W2115" s="4" t="s">
        <v>47</v>
      </c>
    </row>
    <row r="2116" spans="1:23" x14ac:dyDescent="0.3">
      <c r="A2116" s="4" t="s">
        <v>2231</v>
      </c>
      <c r="B2116" s="4" t="s">
        <v>24</v>
      </c>
      <c r="C2116" s="4">
        <v>3</v>
      </c>
      <c r="D2116" s="4">
        <v>0</v>
      </c>
      <c r="E2116" s="4" t="s">
        <v>31</v>
      </c>
      <c r="F2116" s="4" t="s">
        <v>98</v>
      </c>
      <c r="G2116" s="4" t="s">
        <v>33</v>
      </c>
      <c r="H2116" s="4">
        <v>48</v>
      </c>
      <c r="I2116" s="4" t="s">
        <v>24</v>
      </c>
      <c r="J2116" s="4">
        <v>0</v>
      </c>
      <c r="K2116" s="4" t="s">
        <v>27</v>
      </c>
      <c r="L2116" s="4" t="s">
        <v>115</v>
      </c>
      <c r="M2116" s="4">
        <v>30</v>
      </c>
      <c r="P2116" s="5">
        <v>44860</v>
      </c>
      <c r="Q2116" s="6">
        <v>26.06183363191866</v>
      </c>
      <c r="R2116" s="4">
        <v>6</v>
      </c>
      <c r="S2116" s="4" t="str" cm="1">
        <f t="array" ref="S2116">_xlfn.IFS(R2116=0,"None",R2116&lt;3,"Low",R2116&lt;6,"Medium",R2116&lt;=10,"High")</f>
        <v>High</v>
      </c>
      <c r="T2116" s="4" t="str" cm="1">
        <f t="array" ref="T2116">_xlfn.IFS(M2116&lt;=20,"Low",M2116&lt;=50,"Medium",M2116&lt;=90,"High")</f>
        <v>Medium</v>
      </c>
      <c r="U2116" s="7">
        <f>Datos_Limpios[[#This Row],[Number of Complaints or Support]]/Datos_Limpios[[#This Row],[Account Length (in months)]]</f>
        <v>2</v>
      </c>
      <c r="V2116" s="4" t="str" cm="1">
        <f t="array" ref="V2116">_xlfn.IFS(H2116&lt;30,"Under 30",H2116&lt;66,"Middle Age",H2116&gt;=66,"Senior")</f>
        <v>Middle Age</v>
      </c>
      <c r="W2116" s="4" t="s">
        <v>29</v>
      </c>
    </row>
    <row r="2117" spans="1:23" x14ac:dyDescent="0.3">
      <c r="A2117" s="4" t="s">
        <v>2232</v>
      </c>
      <c r="B2117" s="4" t="s">
        <v>31</v>
      </c>
      <c r="C2117" s="4">
        <v>21</v>
      </c>
      <c r="D2117" s="4">
        <v>1</v>
      </c>
      <c r="E2117" s="4" t="s">
        <v>31</v>
      </c>
      <c r="F2117" s="4" t="s">
        <v>54</v>
      </c>
      <c r="G2117" s="4" t="s">
        <v>33</v>
      </c>
      <c r="H2117" s="4">
        <v>66</v>
      </c>
      <c r="I2117" s="4" t="s">
        <v>24</v>
      </c>
      <c r="J2117" s="4">
        <v>0</v>
      </c>
      <c r="K2117" s="4" t="s">
        <v>27</v>
      </c>
      <c r="L2117" s="4" t="s">
        <v>35</v>
      </c>
      <c r="M2117" s="4">
        <v>27</v>
      </c>
      <c r="N2117" s="4" t="s">
        <v>107</v>
      </c>
      <c r="O2117" s="4" t="s">
        <v>108</v>
      </c>
      <c r="P2117" s="5">
        <v>45053</v>
      </c>
      <c r="Q2117" s="6">
        <v>32.142814791754382</v>
      </c>
      <c r="R2117" s="4">
        <v>0</v>
      </c>
      <c r="S2117" s="4" t="str" cm="1">
        <f t="array" ref="S2117">_xlfn.IFS(R2117=0,"None",R2117&lt;3,"Low",R2117&lt;6,"Medium",R2117&lt;=10,"High")</f>
        <v>None</v>
      </c>
      <c r="T2117" s="4" t="str" cm="1">
        <f t="array" ref="T2117">_xlfn.IFS(M2117&lt;=20,"Low",M2117&lt;=50,"Medium",M2117&lt;=90,"High")</f>
        <v>Medium</v>
      </c>
      <c r="U2117" s="7">
        <f>Datos_Limpios[[#This Row],[Number of Complaints or Support]]/Datos_Limpios[[#This Row],[Account Length (in months)]]</f>
        <v>0</v>
      </c>
      <c r="V2117" s="4" t="str" cm="1">
        <f t="array" ref="V2117">_xlfn.IFS(H2117&lt;30,"Under 30",H2117&lt;66,"Middle Age",H2117&gt;=66,"Senior")</f>
        <v>Senior</v>
      </c>
      <c r="W2117" s="4" t="s">
        <v>43</v>
      </c>
    </row>
    <row r="2118" spans="1:23" x14ac:dyDescent="0.3">
      <c r="A2118" s="4" t="s">
        <v>2233</v>
      </c>
      <c r="B2118" s="4" t="s">
        <v>31</v>
      </c>
      <c r="C2118" s="4">
        <v>2</v>
      </c>
      <c r="D2118" s="4">
        <v>2</v>
      </c>
      <c r="E2118" s="4" t="s">
        <v>31</v>
      </c>
      <c r="F2118" s="4" t="s">
        <v>222</v>
      </c>
      <c r="G2118" s="4" t="s">
        <v>26</v>
      </c>
      <c r="H2118" s="4">
        <v>74</v>
      </c>
      <c r="I2118" s="4" t="s">
        <v>24</v>
      </c>
      <c r="J2118" s="4">
        <v>0</v>
      </c>
      <c r="K2118" s="4" t="s">
        <v>27</v>
      </c>
      <c r="L2118" s="4" t="s">
        <v>28</v>
      </c>
      <c r="M2118" s="4">
        <v>41</v>
      </c>
      <c r="N2118" s="4" t="s">
        <v>92</v>
      </c>
      <c r="O2118" s="4" t="s">
        <v>234</v>
      </c>
      <c r="P2118" s="5">
        <v>44304</v>
      </c>
      <c r="Q2118" s="6">
        <v>42.499498196928137</v>
      </c>
      <c r="R2118" s="4">
        <v>1</v>
      </c>
      <c r="S2118" s="4" t="str" cm="1">
        <f t="array" ref="S2118">_xlfn.IFS(R2118=0,"None",R2118&lt;3,"Low",R2118&lt;6,"Medium",R2118&lt;=10,"High")</f>
        <v>Low</v>
      </c>
      <c r="T2118" s="4" t="str" cm="1">
        <f t="array" ref="T2118">_xlfn.IFS(M2118&lt;=20,"Low",M2118&lt;=50,"Medium",M2118&lt;=90,"High")</f>
        <v>Medium</v>
      </c>
      <c r="U2118" s="7">
        <f>Datos_Limpios[[#This Row],[Number of Complaints or Support]]/Datos_Limpios[[#This Row],[Account Length (in months)]]</f>
        <v>0.5</v>
      </c>
      <c r="V2118" s="4" t="str" cm="1">
        <f t="array" ref="V2118">_xlfn.IFS(H2118&lt;30,"Under 30",H2118&lt;66,"Middle Age",H2118&gt;=66,"Senior")</f>
        <v>Senior</v>
      </c>
      <c r="W2118" s="4" t="s">
        <v>29</v>
      </c>
    </row>
    <row r="2119" spans="1:23" x14ac:dyDescent="0.3">
      <c r="A2119" s="4" t="s">
        <v>2234</v>
      </c>
      <c r="B2119" s="4" t="s">
        <v>24</v>
      </c>
      <c r="C2119" s="4">
        <v>3</v>
      </c>
      <c r="D2119" s="4">
        <v>0</v>
      </c>
      <c r="E2119" s="4" t="s">
        <v>24</v>
      </c>
      <c r="F2119" s="4" t="s">
        <v>110</v>
      </c>
      <c r="G2119" s="4" t="s">
        <v>26</v>
      </c>
      <c r="H2119" s="4">
        <v>41</v>
      </c>
      <c r="I2119" s="4" t="s">
        <v>24</v>
      </c>
      <c r="J2119" s="4">
        <v>0</v>
      </c>
      <c r="K2119" s="4" t="s">
        <v>27</v>
      </c>
      <c r="L2119" s="4" t="s">
        <v>28</v>
      </c>
      <c r="M2119" s="4">
        <v>11</v>
      </c>
      <c r="P2119" s="5">
        <v>45206</v>
      </c>
      <c r="Q2119" s="6">
        <v>12.29045629823352</v>
      </c>
      <c r="R2119" s="4">
        <v>0</v>
      </c>
      <c r="S2119" s="4" t="str" cm="1">
        <f t="array" ref="S2119">_xlfn.IFS(R2119=0,"None",R2119&lt;3,"Low",R2119&lt;6,"Medium",R2119&lt;=10,"High")</f>
        <v>None</v>
      </c>
      <c r="T2119" s="4" t="str" cm="1">
        <f t="array" ref="T2119">_xlfn.IFS(M2119&lt;=20,"Low",M2119&lt;=50,"Medium",M2119&lt;=90,"High")</f>
        <v>Low</v>
      </c>
      <c r="U2119" s="7">
        <f>Datos_Limpios[[#This Row],[Number of Complaints or Support]]/Datos_Limpios[[#This Row],[Account Length (in months)]]</f>
        <v>0</v>
      </c>
      <c r="V2119" s="4" t="str" cm="1">
        <f t="array" ref="V2119">_xlfn.IFS(H2119&lt;30,"Under 30",H2119&lt;66,"Middle Age",H2119&gt;=66,"Senior")</f>
        <v>Middle Age</v>
      </c>
      <c r="W2119" s="4" t="s">
        <v>29</v>
      </c>
    </row>
    <row r="2120" spans="1:23" x14ac:dyDescent="0.3">
      <c r="A2120" s="4" t="s">
        <v>2235</v>
      </c>
      <c r="B2120" s="4" t="s">
        <v>31</v>
      </c>
      <c r="C2120" s="4">
        <v>24</v>
      </c>
      <c r="D2120" s="4">
        <v>4</v>
      </c>
      <c r="E2120" s="4" t="s">
        <v>31</v>
      </c>
      <c r="F2120" s="4" t="s">
        <v>264</v>
      </c>
      <c r="G2120" s="4" t="s">
        <v>26</v>
      </c>
      <c r="H2120" s="4">
        <v>61</v>
      </c>
      <c r="I2120" s="4" t="s">
        <v>24</v>
      </c>
      <c r="J2120" s="4">
        <v>0</v>
      </c>
      <c r="K2120" s="4" t="s">
        <v>27</v>
      </c>
      <c r="L2120" s="4" t="s">
        <v>28</v>
      </c>
      <c r="M2120" s="4">
        <v>55</v>
      </c>
      <c r="N2120" s="4" t="s">
        <v>38</v>
      </c>
      <c r="O2120" s="4" t="s">
        <v>225</v>
      </c>
      <c r="P2120" s="5">
        <v>45085</v>
      </c>
      <c r="Q2120" s="6">
        <v>53.861018251501527</v>
      </c>
      <c r="R2120" s="4">
        <v>4</v>
      </c>
      <c r="S2120" s="4" t="str" cm="1">
        <f t="array" ref="S2120">_xlfn.IFS(R2120=0,"None",R2120&lt;3,"Low",R2120&lt;6,"Medium",R2120&lt;=10,"High")</f>
        <v>Medium</v>
      </c>
      <c r="T2120" s="4" t="str" cm="1">
        <f t="array" ref="T2120">_xlfn.IFS(M2120&lt;=20,"Low",M2120&lt;=50,"Medium",M2120&lt;=90,"High")</f>
        <v>High</v>
      </c>
      <c r="U2120" s="7">
        <f>Datos_Limpios[[#This Row],[Number of Complaints or Support]]/Datos_Limpios[[#This Row],[Account Length (in months)]]</f>
        <v>0.16666666666666666</v>
      </c>
      <c r="V2120" s="4" t="str" cm="1">
        <f t="array" ref="V2120">_xlfn.IFS(H2120&lt;30,"Under 30",H2120&lt;66,"Middle Age",H2120&gt;=66,"Senior")</f>
        <v>Middle Age</v>
      </c>
      <c r="W2120" s="4" t="s">
        <v>47</v>
      </c>
    </row>
    <row r="2121" spans="1:23" x14ac:dyDescent="0.3">
      <c r="A2121" s="4" t="s">
        <v>2236</v>
      </c>
      <c r="B2121" s="4" t="s">
        <v>24</v>
      </c>
      <c r="C2121" s="4">
        <v>2</v>
      </c>
      <c r="D2121" s="4">
        <v>0</v>
      </c>
      <c r="E2121" s="4" t="s">
        <v>31</v>
      </c>
      <c r="F2121" s="4" t="s">
        <v>42</v>
      </c>
      <c r="G2121" s="4" t="s">
        <v>33</v>
      </c>
      <c r="H2121" s="4">
        <v>25</v>
      </c>
      <c r="I2121" s="4" t="s">
        <v>24</v>
      </c>
      <c r="J2121" s="4">
        <v>0</v>
      </c>
      <c r="K2121" s="4" t="s">
        <v>27</v>
      </c>
      <c r="L2121" s="4" t="s">
        <v>35</v>
      </c>
      <c r="M2121" s="4">
        <v>41</v>
      </c>
      <c r="P2121" s="5">
        <v>44032</v>
      </c>
      <c r="Q2121" s="6">
        <v>43.273175794824013</v>
      </c>
      <c r="R2121" s="4">
        <v>2</v>
      </c>
      <c r="S2121" s="4" t="str" cm="1">
        <f t="array" ref="S2121">_xlfn.IFS(R2121=0,"None",R2121&lt;3,"Low",R2121&lt;6,"Medium",R2121&lt;=10,"High")</f>
        <v>Low</v>
      </c>
      <c r="T2121" s="4" t="str" cm="1">
        <f t="array" ref="T2121">_xlfn.IFS(M2121&lt;=20,"Low",M2121&lt;=50,"Medium",M2121&lt;=90,"High")</f>
        <v>Medium</v>
      </c>
      <c r="U2121" s="7">
        <f>Datos_Limpios[[#This Row],[Number of Complaints or Support]]/Datos_Limpios[[#This Row],[Account Length (in months)]]</f>
        <v>1</v>
      </c>
      <c r="V2121" s="4" t="str" cm="1">
        <f t="array" ref="V2121">_xlfn.IFS(H2121&lt;30,"Under 30",H2121&lt;66,"Middle Age",H2121&gt;=66,"Senior")</f>
        <v>Under 30</v>
      </c>
      <c r="W2121" s="4" t="s">
        <v>43</v>
      </c>
    </row>
    <row r="2122" spans="1:23" x14ac:dyDescent="0.3">
      <c r="A2122" s="4" t="s">
        <v>2237</v>
      </c>
      <c r="B2122" s="4" t="s">
        <v>24</v>
      </c>
      <c r="C2122" s="4">
        <v>77</v>
      </c>
      <c r="D2122" s="4">
        <v>0</v>
      </c>
      <c r="E2122" s="4" t="s">
        <v>24</v>
      </c>
      <c r="F2122" s="4" t="s">
        <v>129</v>
      </c>
      <c r="G2122" s="4" t="s">
        <v>33</v>
      </c>
      <c r="H2122" s="4">
        <v>59</v>
      </c>
      <c r="I2122" s="4" t="s">
        <v>24</v>
      </c>
      <c r="J2122" s="4">
        <v>0</v>
      </c>
      <c r="K2122" s="4" t="s">
        <v>46</v>
      </c>
      <c r="L2122" s="4" t="s">
        <v>35</v>
      </c>
      <c r="M2122" s="4">
        <v>13</v>
      </c>
      <c r="P2122" s="5">
        <v>44287</v>
      </c>
      <c r="Q2122" s="6">
        <v>11.28735065778941</v>
      </c>
      <c r="R2122" s="4">
        <v>6</v>
      </c>
      <c r="S2122" s="4" t="str" cm="1">
        <f t="array" ref="S2122">_xlfn.IFS(R2122=0,"None",R2122&lt;3,"Low",R2122&lt;6,"Medium",R2122&lt;=10,"High")</f>
        <v>High</v>
      </c>
      <c r="T2122" s="4" t="str" cm="1">
        <f t="array" ref="T2122">_xlfn.IFS(M2122&lt;=20,"Low",M2122&lt;=50,"Medium",M2122&lt;=90,"High")</f>
        <v>Low</v>
      </c>
      <c r="U2122" s="7">
        <f>Datos_Limpios[[#This Row],[Number of Complaints or Support]]/Datos_Limpios[[#This Row],[Account Length (in months)]]</f>
        <v>7.792207792207792E-2</v>
      </c>
      <c r="V2122" s="4" t="str" cm="1">
        <f t="array" ref="V2122">_xlfn.IFS(H2122&lt;30,"Under 30",H2122&lt;66,"Middle Age",H2122&gt;=66,"Senior")</f>
        <v>Middle Age</v>
      </c>
      <c r="W2122" s="4" t="s">
        <v>29</v>
      </c>
    </row>
    <row r="2123" spans="1:23" x14ac:dyDescent="0.3">
      <c r="A2123" s="4" t="s">
        <v>2238</v>
      </c>
      <c r="B2123" s="4" t="s">
        <v>24</v>
      </c>
      <c r="C2123" s="4">
        <v>69</v>
      </c>
      <c r="D2123" s="4">
        <v>0</v>
      </c>
      <c r="E2123" s="4" t="s">
        <v>31</v>
      </c>
      <c r="F2123" s="4" t="s">
        <v>56</v>
      </c>
      <c r="G2123" s="4" t="s">
        <v>33</v>
      </c>
      <c r="H2123" s="4">
        <v>54</v>
      </c>
      <c r="I2123" s="4" t="s">
        <v>31</v>
      </c>
      <c r="J2123" s="4">
        <v>6</v>
      </c>
      <c r="K2123" s="4" t="s">
        <v>34</v>
      </c>
      <c r="L2123" s="4" t="s">
        <v>28</v>
      </c>
      <c r="M2123" s="4">
        <v>47</v>
      </c>
      <c r="P2123" s="5">
        <v>44951</v>
      </c>
      <c r="Q2123" s="6">
        <v>42.630957804996072</v>
      </c>
      <c r="R2123" s="4">
        <v>7</v>
      </c>
      <c r="S2123" s="4" t="str" cm="1">
        <f t="array" ref="S2123">_xlfn.IFS(R2123=0,"None",R2123&lt;3,"Low",R2123&lt;6,"Medium",R2123&lt;=10,"High")</f>
        <v>High</v>
      </c>
      <c r="T2123" s="4" t="str" cm="1">
        <f t="array" ref="T2123">_xlfn.IFS(M2123&lt;=20,"Low",M2123&lt;=50,"Medium",M2123&lt;=90,"High")</f>
        <v>Medium</v>
      </c>
      <c r="U2123" s="7">
        <f>Datos_Limpios[[#This Row],[Number of Complaints or Support]]/Datos_Limpios[[#This Row],[Account Length (in months)]]</f>
        <v>0.10144927536231885</v>
      </c>
      <c r="V2123" s="4" t="str" cm="1">
        <f t="array" ref="V2123">_xlfn.IFS(H2123&lt;30,"Under 30",H2123&lt;66,"Middle Age",H2123&gt;=66,"Senior")</f>
        <v>Middle Age</v>
      </c>
      <c r="W2123" s="4" t="s">
        <v>29</v>
      </c>
    </row>
    <row r="2124" spans="1:23" x14ac:dyDescent="0.3">
      <c r="A2124" s="4" t="s">
        <v>2239</v>
      </c>
      <c r="B2124" s="4" t="s">
        <v>31</v>
      </c>
      <c r="C2124" s="4">
        <v>4</v>
      </c>
      <c r="D2124" s="4">
        <v>2</v>
      </c>
      <c r="E2124" s="4" t="s">
        <v>31</v>
      </c>
      <c r="F2124" s="4" t="s">
        <v>120</v>
      </c>
      <c r="G2124" s="4" t="s">
        <v>33</v>
      </c>
      <c r="H2124" s="4">
        <v>49</v>
      </c>
      <c r="I2124" s="4" t="s">
        <v>24</v>
      </c>
      <c r="J2124" s="4">
        <v>0</v>
      </c>
      <c r="K2124" s="4" t="s">
        <v>27</v>
      </c>
      <c r="L2124" s="4" t="s">
        <v>115</v>
      </c>
      <c r="M2124" s="4">
        <v>39</v>
      </c>
      <c r="N2124" s="4" t="s">
        <v>38</v>
      </c>
      <c r="O2124" s="4" t="s">
        <v>225</v>
      </c>
      <c r="P2124" s="5">
        <v>44245</v>
      </c>
      <c r="Q2124" s="6">
        <v>42.816783096937243</v>
      </c>
      <c r="R2124" s="4">
        <v>2</v>
      </c>
      <c r="S2124" s="4" t="str" cm="1">
        <f t="array" ref="S2124">_xlfn.IFS(R2124=0,"None",R2124&lt;3,"Low",R2124&lt;6,"Medium",R2124&lt;=10,"High")</f>
        <v>Low</v>
      </c>
      <c r="T2124" s="4" t="str" cm="1">
        <f t="array" ref="T2124">_xlfn.IFS(M2124&lt;=20,"Low",M2124&lt;=50,"Medium",M2124&lt;=90,"High")</f>
        <v>Medium</v>
      </c>
      <c r="U2124" s="7">
        <f>Datos_Limpios[[#This Row],[Number of Complaints or Support]]/Datos_Limpios[[#This Row],[Account Length (in months)]]</f>
        <v>0.5</v>
      </c>
      <c r="V2124" s="4" t="str" cm="1">
        <f t="array" ref="V2124">_xlfn.IFS(H2124&lt;30,"Under 30",H2124&lt;66,"Middle Age",H2124&gt;=66,"Senior")</f>
        <v>Middle Age</v>
      </c>
      <c r="W2124" s="4" t="s">
        <v>29</v>
      </c>
    </row>
    <row r="2125" spans="1:23" x14ac:dyDescent="0.3">
      <c r="A2125" s="4" t="s">
        <v>2240</v>
      </c>
      <c r="B2125" s="4" t="s">
        <v>31</v>
      </c>
      <c r="C2125" s="4">
        <v>31</v>
      </c>
      <c r="D2125" s="4">
        <v>0</v>
      </c>
      <c r="E2125" s="4" t="s">
        <v>31</v>
      </c>
      <c r="F2125" s="4" t="s">
        <v>120</v>
      </c>
      <c r="G2125" s="4" t="s">
        <v>26</v>
      </c>
      <c r="H2125" s="4">
        <v>67</v>
      </c>
      <c r="I2125" s="4" t="s">
        <v>24</v>
      </c>
      <c r="J2125" s="4">
        <v>0</v>
      </c>
      <c r="K2125" s="4" t="s">
        <v>27</v>
      </c>
      <c r="L2125" s="4" t="s">
        <v>35</v>
      </c>
      <c r="M2125" s="4">
        <v>38</v>
      </c>
      <c r="N2125" s="4" t="s">
        <v>38</v>
      </c>
      <c r="O2125" s="4" t="s">
        <v>125</v>
      </c>
      <c r="P2125" s="5">
        <v>44159</v>
      </c>
      <c r="Q2125" s="6">
        <v>39.505264736098567</v>
      </c>
      <c r="R2125" s="4">
        <v>4</v>
      </c>
      <c r="S2125" s="4" t="str" cm="1">
        <f t="array" ref="S2125">_xlfn.IFS(R2125=0,"None",R2125&lt;3,"Low",R2125&lt;6,"Medium",R2125&lt;=10,"High")</f>
        <v>Medium</v>
      </c>
      <c r="T2125" s="4" t="str" cm="1">
        <f t="array" ref="T2125">_xlfn.IFS(M2125&lt;=20,"Low",M2125&lt;=50,"Medium",M2125&lt;=90,"High")</f>
        <v>Medium</v>
      </c>
      <c r="U2125" s="7">
        <f>Datos_Limpios[[#This Row],[Number of Complaints or Support]]/Datos_Limpios[[#This Row],[Account Length (in months)]]</f>
        <v>0.12903225806451613</v>
      </c>
      <c r="V2125" s="4" t="str" cm="1">
        <f t="array" ref="V2125">_xlfn.IFS(H2125&lt;30,"Under 30",H2125&lt;66,"Middle Age",H2125&gt;=66,"Senior")</f>
        <v>Senior</v>
      </c>
      <c r="W2125" s="4" t="s">
        <v>29</v>
      </c>
    </row>
    <row r="2126" spans="1:23" x14ac:dyDescent="0.3">
      <c r="A2126" s="4" t="s">
        <v>2241</v>
      </c>
      <c r="B2126" s="4" t="s">
        <v>24</v>
      </c>
      <c r="C2126" s="4">
        <v>55</v>
      </c>
      <c r="D2126" s="4">
        <v>0</v>
      </c>
      <c r="E2126" s="4" t="s">
        <v>31</v>
      </c>
      <c r="F2126" s="4" t="s">
        <v>157</v>
      </c>
      <c r="G2126" s="4" t="s">
        <v>33</v>
      </c>
      <c r="H2126" s="4">
        <v>82</v>
      </c>
      <c r="I2126" s="4" t="s">
        <v>24</v>
      </c>
      <c r="J2126" s="4">
        <v>0</v>
      </c>
      <c r="K2126" s="4" t="s">
        <v>27</v>
      </c>
      <c r="L2126" s="4" t="s">
        <v>35</v>
      </c>
      <c r="M2126" s="4">
        <v>26</v>
      </c>
      <c r="P2126" s="5">
        <v>44848</v>
      </c>
      <c r="Q2126" s="6">
        <v>23.437098931633638</v>
      </c>
      <c r="R2126" s="4">
        <v>6</v>
      </c>
      <c r="S2126" s="4" t="str" cm="1">
        <f t="array" ref="S2126">_xlfn.IFS(R2126=0,"None",R2126&lt;3,"Low",R2126&lt;6,"Medium",R2126&lt;=10,"High")</f>
        <v>High</v>
      </c>
      <c r="T2126" s="4" t="str" cm="1">
        <f t="array" ref="T2126">_xlfn.IFS(M2126&lt;=20,"Low",M2126&lt;=50,"Medium",M2126&lt;=90,"High")</f>
        <v>Medium</v>
      </c>
      <c r="U2126" s="7">
        <f>Datos_Limpios[[#This Row],[Number of Complaints or Support]]/Datos_Limpios[[#This Row],[Account Length (in months)]]</f>
        <v>0.10909090909090909</v>
      </c>
      <c r="V2126" s="4" t="str" cm="1">
        <f t="array" ref="V2126">_xlfn.IFS(H2126&lt;30,"Under 30",H2126&lt;66,"Middle Age",H2126&gt;=66,"Senior")</f>
        <v>Senior</v>
      </c>
      <c r="W2126" s="4" t="s">
        <v>47</v>
      </c>
    </row>
    <row r="2127" spans="1:23" x14ac:dyDescent="0.3">
      <c r="A2127" s="4" t="s">
        <v>2242</v>
      </c>
      <c r="B2127" s="4" t="s">
        <v>24</v>
      </c>
      <c r="C2127" s="4">
        <v>2</v>
      </c>
      <c r="D2127" s="4">
        <v>0</v>
      </c>
      <c r="E2127" s="4" t="s">
        <v>31</v>
      </c>
      <c r="F2127" s="4" t="s">
        <v>72</v>
      </c>
      <c r="G2127" s="4" t="s">
        <v>26</v>
      </c>
      <c r="H2127" s="4">
        <v>36</v>
      </c>
      <c r="I2127" s="4" t="s">
        <v>31</v>
      </c>
      <c r="J2127" s="4">
        <v>2</v>
      </c>
      <c r="K2127" s="4" t="s">
        <v>27</v>
      </c>
      <c r="L2127" s="4" t="s">
        <v>35</v>
      </c>
      <c r="M2127" s="4">
        <v>23</v>
      </c>
      <c r="P2127" s="5">
        <v>45283</v>
      </c>
      <c r="Q2127" s="6">
        <v>27.23025178109479</v>
      </c>
      <c r="R2127" s="4">
        <v>0</v>
      </c>
      <c r="S2127" s="4" t="str" cm="1">
        <f t="array" ref="S2127">_xlfn.IFS(R2127=0,"None",R2127&lt;3,"Low",R2127&lt;6,"Medium",R2127&lt;=10,"High")</f>
        <v>None</v>
      </c>
      <c r="T2127" s="4" t="str" cm="1">
        <f t="array" ref="T2127">_xlfn.IFS(M2127&lt;=20,"Low",M2127&lt;=50,"Medium",M2127&lt;=90,"High")</f>
        <v>Medium</v>
      </c>
      <c r="U2127" s="7">
        <f>Datos_Limpios[[#This Row],[Number of Complaints or Support]]/Datos_Limpios[[#This Row],[Account Length (in months)]]</f>
        <v>0</v>
      </c>
      <c r="V2127" s="4" t="str" cm="1">
        <f t="array" ref="V2127">_xlfn.IFS(H2127&lt;30,"Under 30",H2127&lt;66,"Middle Age",H2127&gt;=66,"Senior")</f>
        <v>Middle Age</v>
      </c>
      <c r="W2127" s="4" t="s">
        <v>29</v>
      </c>
    </row>
    <row r="2128" spans="1:23" x14ac:dyDescent="0.3">
      <c r="A2128" s="4" t="s">
        <v>2243</v>
      </c>
      <c r="B2128" s="4" t="s">
        <v>31</v>
      </c>
      <c r="C2128" s="4">
        <v>2</v>
      </c>
      <c r="D2128" s="4">
        <v>4</v>
      </c>
      <c r="E2128" s="4" t="s">
        <v>24</v>
      </c>
      <c r="F2128" s="4" t="s">
        <v>25</v>
      </c>
      <c r="G2128" s="4" t="s">
        <v>26</v>
      </c>
      <c r="H2128" s="4">
        <v>49</v>
      </c>
      <c r="I2128" s="4" t="s">
        <v>24</v>
      </c>
      <c r="J2128" s="4">
        <v>0</v>
      </c>
      <c r="K2128" s="4" t="s">
        <v>27</v>
      </c>
      <c r="L2128" s="4" t="s">
        <v>35</v>
      </c>
      <c r="M2128" s="4">
        <v>41</v>
      </c>
      <c r="N2128" s="4" t="s">
        <v>75</v>
      </c>
      <c r="O2128" s="4" t="s">
        <v>76</v>
      </c>
      <c r="P2128" s="5">
        <v>44445</v>
      </c>
      <c r="Q2128" s="6">
        <v>39.924543740573412</v>
      </c>
      <c r="R2128" s="4">
        <v>9</v>
      </c>
      <c r="S2128" s="4" t="str" cm="1">
        <f t="array" ref="S2128">_xlfn.IFS(R2128=0,"None",R2128&lt;3,"Low",R2128&lt;6,"Medium",R2128&lt;=10,"High")</f>
        <v>High</v>
      </c>
      <c r="T2128" s="4" t="str" cm="1">
        <f t="array" ref="T2128">_xlfn.IFS(M2128&lt;=20,"Low",M2128&lt;=50,"Medium",M2128&lt;=90,"High")</f>
        <v>Medium</v>
      </c>
      <c r="U2128" s="7">
        <f>Datos_Limpios[[#This Row],[Number of Complaints or Support]]/Datos_Limpios[[#This Row],[Account Length (in months)]]</f>
        <v>4.5</v>
      </c>
      <c r="V2128" s="4" t="str" cm="1">
        <f t="array" ref="V2128">_xlfn.IFS(H2128&lt;30,"Under 30",H2128&lt;66,"Middle Age",H2128&gt;=66,"Senior")</f>
        <v>Middle Age</v>
      </c>
      <c r="W2128" s="4" t="s">
        <v>29</v>
      </c>
    </row>
    <row r="2129" spans="1:23" x14ac:dyDescent="0.3">
      <c r="A2129" s="4" t="s">
        <v>2244</v>
      </c>
      <c r="B2129" s="4" t="s">
        <v>24</v>
      </c>
      <c r="C2129" s="4">
        <v>41</v>
      </c>
      <c r="D2129" s="4">
        <v>0</v>
      </c>
      <c r="E2129" s="4" t="s">
        <v>31</v>
      </c>
      <c r="F2129" s="4" t="s">
        <v>209</v>
      </c>
      <c r="G2129" s="4" t="s">
        <v>33</v>
      </c>
      <c r="H2129" s="4">
        <v>57</v>
      </c>
      <c r="I2129" s="4" t="s">
        <v>31</v>
      </c>
      <c r="J2129" s="4">
        <v>4</v>
      </c>
      <c r="K2129" s="4" t="s">
        <v>27</v>
      </c>
      <c r="L2129" s="4" t="s">
        <v>28</v>
      </c>
      <c r="M2129" s="4">
        <v>35</v>
      </c>
      <c r="P2129" s="5">
        <v>44101</v>
      </c>
      <c r="Q2129" s="6">
        <v>39.668082053491823</v>
      </c>
      <c r="R2129" s="4">
        <v>1</v>
      </c>
      <c r="S2129" s="4" t="str" cm="1">
        <f t="array" ref="S2129">_xlfn.IFS(R2129=0,"None",R2129&lt;3,"Low",R2129&lt;6,"Medium",R2129&lt;=10,"High")</f>
        <v>Low</v>
      </c>
      <c r="T2129" s="4" t="str" cm="1">
        <f t="array" ref="T2129">_xlfn.IFS(M2129&lt;=20,"Low",M2129&lt;=50,"Medium",M2129&lt;=90,"High")</f>
        <v>Medium</v>
      </c>
      <c r="U2129" s="7">
        <f>Datos_Limpios[[#This Row],[Number of Complaints or Support]]/Datos_Limpios[[#This Row],[Account Length (in months)]]</f>
        <v>2.4390243902439025E-2</v>
      </c>
      <c r="V2129" s="4" t="str" cm="1">
        <f t="array" ref="V2129">_xlfn.IFS(H2129&lt;30,"Under 30",H2129&lt;66,"Middle Age",H2129&gt;=66,"Senior")</f>
        <v>Middle Age</v>
      </c>
      <c r="W2129" s="4" t="s">
        <v>40</v>
      </c>
    </row>
    <row r="2130" spans="1:23" x14ac:dyDescent="0.3">
      <c r="A2130" s="4" t="s">
        <v>2245</v>
      </c>
      <c r="B2130" s="4" t="s">
        <v>24</v>
      </c>
      <c r="C2130" s="4">
        <v>50</v>
      </c>
      <c r="D2130" s="4">
        <v>1</v>
      </c>
      <c r="E2130" s="4" t="s">
        <v>31</v>
      </c>
      <c r="F2130" s="4" t="s">
        <v>157</v>
      </c>
      <c r="G2130" s="4" t="s">
        <v>26</v>
      </c>
      <c r="H2130" s="4">
        <v>44</v>
      </c>
      <c r="I2130" s="4" t="s">
        <v>31</v>
      </c>
      <c r="J2130" s="4">
        <v>5</v>
      </c>
      <c r="K2130" s="4" t="s">
        <v>34</v>
      </c>
      <c r="L2130" s="4" t="s">
        <v>28</v>
      </c>
      <c r="M2130" s="4">
        <v>32</v>
      </c>
      <c r="P2130" s="5">
        <v>43918</v>
      </c>
      <c r="Q2130" s="6">
        <v>32.557364436925688</v>
      </c>
      <c r="R2130" s="4">
        <v>7</v>
      </c>
      <c r="S2130" s="4" t="str" cm="1">
        <f t="array" ref="S2130">_xlfn.IFS(R2130=0,"None",R2130&lt;3,"Low",R2130&lt;6,"Medium",R2130&lt;=10,"High")</f>
        <v>High</v>
      </c>
      <c r="T2130" s="4" t="str" cm="1">
        <f t="array" ref="T2130">_xlfn.IFS(M2130&lt;=20,"Low",M2130&lt;=50,"Medium",M2130&lt;=90,"High")</f>
        <v>Medium</v>
      </c>
      <c r="U2130" s="7">
        <f>Datos_Limpios[[#This Row],[Number of Complaints or Support]]/Datos_Limpios[[#This Row],[Account Length (in months)]]</f>
        <v>0.14000000000000001</v>
      </c>
      <c r="V2130" s="4" t="str" cm="1">
        <f t="array" ref="V2130">_xlfn.IFS(H2130&lt;30,"Under 30",H2130&lt;66,"Middle Age",H2130&gt;=66,"Senior")</f>
        <v>Middle Age</v>
      </c>
      <c r="W2130" s="4" t="s">
        <v>47</v>
      </c>
    </row>
    <row r="2131" spans="1:23" x14ac:dyDescent="0.3">
      <c r="A2131" s="4" t="s">
        <v>2246</v>
      </c>
      <c r="B2131" s="4" t="s">
        <v>31</v>
      </c>
      <c r="C2131" s="4">
        <v>1</v>
      </c>
      <c r="D2131" s="4">
        <v>0</v>
      </c>
      <c r="E2131" s="4" t="s">
        <v>31</v>
      </c>
      <c r="F2131" s="4" t="s">
        <v>63</v>
      </c>
      <c r="G2131" s="4" t="s">
        <v>33</v>
      </c>
      <c r="H2131" s="4">
        <v>43</v>
      </c>
      <c r="I2131" s="4" t="s">
        <v>24</v>
      </c>
      <c r="J2131" s="4">
        <v>0</v>
      </c>
      <c r="K2131" s="4" t="s">
        <v>27</v>
      </c>
      <c r="L2131" s="4" t="s">
        <v>35</v>
      </c>
      <c r="M2131" s="4">
        <v>37</v>
      </c>
      <c r="N2131" s="4" t="s">
        <v>38</v>
      </c>
      <c r="O2131" s="4" t="s">
        <v>125</v>
      </c>
      <c r="P2131" s="5">
        <v>44913</v>
      </c>
      <c r="Q2131" s="6">
        <v>43.047430385915483</v>
      </c>
      <c r="R2131" s="4">
        <v>10</v>
      </c>
      <c r="S2131" s="4" t="str" cm="1">
        <f t="array" ref="S2131">_xlfn.IFS(R2131=0,"None",R2131&lt;3,"Low",R2131&lt;6,"Medium",R2131&lt;=10,"High")</f>
        <v>High</v>
      </c>
      <c r="T2131" s="4" t="str" cm="1">
        <f t="array" ref="T2131">_xlfn.IFS(M2131&lt;=20,"Low",M2131&lt;=50,"Medium",M2131&lt;=90,"High")</f>
        <v>Medium</v>
      </c>
      <c r="U2131" s="7">
        <f>Datos_Limpios[[#This Row],[Number of Complaints or Support]]/Datos_Limpios[[#This Row],[Account Length (in months)]]</f>
        <v>10</v>
      </c>
      <c r="V2131" s="4" t="str" cm="1">
        <f t="array" ref="V2131">_xlfn.IFS(H2131&lt;30,"Under 30",H2131&lt;66,"Middle Age",H2131&gt;=66,"Senior")</f>
        <v>Middle Age</v>
      </c>
      <c r="W2131" s="4" t="s">
        <v>40</v>
      </c>
    </row>
    <row r="2132" spans="1:23" x14ac:dyDescent="0.3">
      <c r="A2132" s="4" t="s">
        <v>2247</v>
      </c>
      <c r="B2132" s="4" t="s">
        <v>24</v>
      </c>
      <c r="C2132" s="4">
        <v>65</v>
      </c>
      <c r="D2132" s="4">
        <v>0</v>
      </c>
      <c r="E2132" s="4" t="s">
        <v>31</v>
      </c>
      <c r="F2132" s="4" t="s">
        <v>68</v>
      </c>
      <c r="G2132" s="4" t="s">
        <v>33</v>
      </c>
      <c r="H2132" s="4">
        <v>38</v>
      </c>
      <c r="I2132" s="4" t="s">
        <v>24</v>
      </c>
      <c r="J2132" s="4">
        <v>0</v>
      </c>
      <c r="K2132" s="4" t="s">
        <v>46</v>
      </c>
      <c r="L2132" s="4" t="s">
        <v>28</v>
      </c>
      <c r="M2132" s="4">
        <v>36</v>
      </c>
      <c r="P2132" s="5">
        <v>44987</v>
      </c>
      <c r="Q2132" s="6">
        <v>31.11369767091195</v>
      </c>
      <c r="R2132" s="4">
        <v>10</v>
      </c>
      <c r="S2132" s="4" t="str" cm="1">
        <f t="array" ref="S2132">_xlfn.IFS(R2132=0,"None",R2132&lt;3,"Low",R2132&lt;6,"Medium",R2132&lt;=10,"High")</f>
        <v>High</v>
      </c>
      <c r="T2132" s="4" t="str" cm="1">
        <f t="array" ref="T2132">_xlfn.IFS(M2132&lt;=20,"Low",M2132&lt;=50,"Medium",M2132&lt;=90,"High")</f>
        <v>Medium</v>
      </c>
      <c r="U2132" s="7">
        <f>Datos_Limpios[[#This Row],[Number of Complaints or Support]]/Datos_Limpios[[#This Row],[Account Length (in months)]]</f>
        <v>0.15384615384615385</v>
      </c>
      <c r="V2132" s="4" t="str" cm="1">
        <f t="array" ref="V2132">_xlfn.IFS(H2132&lt;30,"Under 30",H2132&lt;66,"Middle Age",H2132&gt;=66,"Senior")</f>
        <v>Middle Age</v>
      </c>
      <c r="W2132" s="4" t="s">
        <v>40</v>
      </c>
    </row>
    <row r="2133" spans="1:23" x14ac:dyDescent="0.3">
      <c r="A2133" s="4" t="s">
        <v>2248</v>
      </c>
      <c r="B2133" s="4" t="s">
        <v>24</v>
      </c>
      <c r="C2133" s="4">
        <v>3</v>
      </c>
      <c r="D2133" s="4">
        <v>0</v>
      </c>
      <c r="E2133" s="4" t="s">
        <v>31</v>
      </c>
      <c r="F2133" s="4" t="s">
        <v>213</v>
      </c>
      <c r="G2133" s="4" t="s">
        <v>33</v>
      </c>
      <c r="H2133" s="4">
        <v>52</v>
      </c>
      <c r="I2133" s="4" t="s">
        <v>24</v>
      </c>
      <c r="J2133" s="4">
        <v>0</v>
      </c>
      <c r="K2133" s="4" t="s">
        <v>27</v>
      </c>
      <c r="L2133" s="4" t="s">
        <v>28</v>
      </c>
      <c r="M2133" s="4">
        <v>44</v>
      </c>
      <c r="P2133" s="5">
        <v>43969</v>
      </c>
      <c r="Q2133" s="6">
        <v>52.01562831634488</v>
      </c>
      <c r="R2133" s="4">
        <v>10</v>
      </c>
      <c r="S2133" s="4" t="str" cm="1">
        <f t="array" ref="S2133">_xlfn.IFS(R2133=0,"None",R2133&lt;3,"Low",R2133&lt;6,"Medium",R2133&lt;=10,"High")</f>
        <v>High</v>
      </c>
      <c r="T2133" s="4" t="str" cm="1">
        <f t="array" ref="T2133">_xlfn.IFS(M2133&lt;=20,"Low",M2133&lt;=50,"Medium",M2133&lt;=90,"High")</f>
        <v>Medium</v>
      </c>
      <c r="U2133" s="7">
        <f>Datos_Limpios[[#This Row],[Number of Complaints or Support]]/Datos_Limpios[[#This Row],[Account Length (in months)]]</f>
        <v>3.3333333333333335</v>
      </c>
      <c r="V2133" s="4" t="str" cm="1">
        <f t="array" ref="V2133">_xlfn.IFS(H2133&lt;30,"Under 30",H2133&lt;66,"Middle Age",H2133&gt;=66,"Senior")</f>
        <v>Middle Age</v>
      </c>
      <c r="W2133" s="4" t="s">
        <v>47</v>
      </c>
    </row>
    <row r="2134" spans="1:23" x14ac:dyDescent="0.3">
      <c r="A2134" s="4" t="s">
        <v>2249</v>
      </c>
      <c r="B2134" s="4" t="s">
        <v>31</v>
      </c>
      <c r="C2134" s="4">
        <v>1</v>
      </c>
      <c r="D2134" s="4">
        <v>5</v>
      </c>
      <c r="E2134" s="4" t="s">
        <v>24</v>
      </c>
      <c r="F2134" s="4" t="s">
        <v>63</v>
      </c>
      <c r="G2134" s="4" t="s">
        <v>26</v>
      </c>
      <c r="H2134" s="4">
        <v>77</v>
      </c>
      <c r="I2134" s="4" t="s">
        <v>24</v>
      </c>
      <c r="J2134" s="4">
        <v>0</v>
      </c>
      <c r="K2134" s="4" t="s">
        <v>27</v>
      </c>
      <c r="L2134" s="4" t="s">
        <v>28</v>
      </c>
      <c r="M2134" s="4">
        <v>7</v>
      </c>
      <c r="N2134" s="4" t="s">
        <v>75</v>
      </c>
      <c r="O2134" s="4" t="s">
        <v>133</v>
      </c>
      <c r="P2134" s="5">
        <v>45052</v>
      </c>
      <c r="Q2134" s="6">
        <v>5.8791301203249704</v>
      </c>
      <c r="R2134" s="4">
        <v>3</v>
      </c>
      <c r="S2134" s="4" t="str" cm="1">
        <f t="array" ref="S2134">_xlfn.IFS(R2134=0,"None",R2134&lt;3,"Low",R2134&lt;6,"Medium",R2134&lt;=10,"High")</f>
        <v>Medium</v>
      </c>
      <c r="T2134" s="4" t="str" cm="1">
        <f t="array" ref="T2134">_xlfn.IFS(M2134&lt;=20,"Low",M2134&lt;=50,"Medium",M2134&lt;=90,"High")</f>
        <v>Low</v>
      </c>
      <c r="U2134" s="7">
        <f>Datos_Limpios[[#This Row],[Number of Complaints or Support]]/Datos_Limpios[[#This Row],[Account Length (in months)]]</f>
        <v>3</v>
      </c>
      <c r="V2134" s="4" t="str" cm="1">
        <f t="array" ref="V2134">_xlfn.IFS(H2134&lt;30,"Under 30",H2134&lt;66,"Middle Age",H2134&gt;=66,"Senior")</f>
        <v>Senior</v>
      </c>
      <c r="W2134" s="4" t="s">
        <v>40</v>
      </c>
    </row>
    <row r="2135" spans="1:23" x14ac:dyDescent="0.3">
      <c r="A2135" s="4" t="s">
        <v>2250</v>
      </c>
      <c r="B2135" s="4" t="s">
        <v>24</v>
      </c>
      <c r="C2135" s="4">
        <v>61</v>
      </c>
      <c r="D2135" s="4">
        <v>0</v>
      </c>
      <c r="E2135" s="4" t="s">
        <v>31</v>
      </c>
      <c r="F2135" s="4" t="s">
        <v>95</v>
      </c>
      <c r="G2135" s="4" t="s">
        <v>26</v>
      </c>
      <c r="H2135" s="4">
        <v>58</v>
      </c>
      <c r="I2135" s="4" t="s">
        <v>24</v>
      </c>
      <c r="J2135" s="4">
        <v>0</v>
      </c>
      <c r="K2135" s="4" t="s">
        <v>46</v>
      </c>
      <c r="L2135" s="4" t="s">
        <v>35</v>
      </c>
      <c r="M2135" s="4">
        <v>38</v>
      </c>
      <c r="P2135" s="5">
        <v>45215</v>
      </c>
      <c r="Q2135" s="6">
        <v>32.065258598801996</v>
      </c>
      <c r="R2135" s="4">
        <v>6</v>
      </c>
      <c r="S2135" s="4" t="str" cm="1">
        <f t="array" ref="S2135">_xlfn.IFS(R2135=0,"None",R2135&lt;3,"Low",R2135&lt;6,"Medium",R2135&lt;=10,"High")</f>
        <v>High</v>
      </c>
      <c r="T2135" s="4" t="str" cm="1">
        <f t="array" ref="T2135">_xlfn.IFS(M2135&lt;=20,"Low",M2135&lt;=50,"Medium",M2135&lt;=90,"High")</f>
        <v>Medium</v>
      </c>
      <c r="U2135" s="7">
        <f>Datos_Limpios[[#This Row],[Number of Complaints or Support]]/Datos_Limpios[[#This Row],[Account Length (in months)]]</f>
        <v>9.8360655737704916E-2</v>
      </c>
      <c r="V2135" s="4" t="str" cm="1">
        <f t="array" ref="V2135">_xlfn.IFS(H2135&lt;30,"Under 30",H2135&lt;66,"Middle Age",H2135&gt;=66,"Senior")</f>
        <v>Middle Age</v>
      </c>
      <c r="W2135" s="4" t="s">
        <v>47</v>
      </c>
    </row>
    <row r="2136" spans="1:23" x14ac:dyDescent="0.3">
      <c r="A2136" s="4" t="s">
        <v>2251</v>
      </c>
      <c r="B2136" s="4" t="s">
        <v>31</v>
      </c>
      <c r="C2136" s="4">
        <v>52</v>
      </c>
      <c r="D2136" s="4">
        <v>3</v>
      </c>
      <c r="E2136" s="4" t="s">
        <v>31</v>
      </c>
      <c r="F2136" s="4" t="s">
        <v>147</v>
      </c>
      <c r="G2136" s="4" t="s">
        <v>33</v>
      </c>
      <c r="H2136" s="4">
        <v>78</v>
      </c>
      <c r="I2136" s="4" t="s">
        <v>24</v>
      </c>
      <c r="J2136" s="4">
        <v>0</v>
      </c>
      <c r="K2136" s="4" t="s">
        <v>27</v>
      </c>
      <c r="L2136" s="4" t="s">
        <v>35</v>
      </c>
      <c r="M2136" s="4">
        <v>26</v>
      </c>
      <c r="N2136" s="4" t="s">
        <v>92</v>
      </c>
      <c r="O2136" s="4" t="s">
        <v>93</v>
      </c>
      <c r="P2136" s="5">
        <v>44592</v>
      </c>
      <c r="Q2136" s="6">
        <v>25.512545870145509</v>
      </c>
      <c r="R2136" s="4">
        <v>3</v>
      </c>
      <c r="S2136" s="4" t="str" cm="1">
        <f t="array" ref="S2136">_xlfn.IFS(R2136=0,"None",R2136&lt;3,"Low",R2136&lt;6,"Medium",R2136&lt;=10,"High")</f>
        <v>Medium</v>
      </c>
      <c r="T2136" s="4" t="str" cm="1">
        <f t="array" ref="T2136">_xlfn.IFS(M2136&lt;=20,"Low",M2136&lt;=50,"Medium",M2136&lt;=90,"High")</f>
        <v>Medium</v>
      </c>
      <c r="U2136" s="7">
        <f>Datos_Limpios[[#This Row],[Number of Complaints or Support]]/Datos_Limpios[[#This Row],[Account Length (in months)]]</f>
        <v>5.7692307692307696E-2</v>
      </c>
      <c r="V2136" s="4" t="str" cm="1">
        <f t="array" ref="V2136">_xlfn.IFS(H2136&lt;30,"Under 30",H2136&lt;66,"Middle Age",H2136&gt;=66,"Senior")</f>
        <v>Senior</v>
      </c>
      <c r="W2136" s="4" t="s">
        <v>43</v>
      </c>
    </row>
    <row r="2137" spans="1:23" x14ac:dyDescent="0.3">
      <c r="A2137" s="4" t="s">
        <v>2252</v>
      </c>
      <c r="B2137" s="4" t="s">
        <v>24</v>
      </c>
      <c r="C2137" s="4">
        <v>17</v>
      </c>
      <c r="D2137" s="4">
        <v>0</v>
      </c>
      <c r="E2137" s="4" t="s">
        <v>31</v>
      </c>
      <c r="F2137" s="4" t="s">
        <v>56</v>
      </c>
      <c r="G2137" s="4" t="s">
        <v>26</v>
      </c>
      <c r="H2137" s="4">
        <v>57</v>
      </c>
      <c r="I2137" s="4" t="s">
        <v>24</v>
      </c>
      <c r="J2137" s="4">
        <v>0</v>
      </c>
      <c r="K2137" s="4" t="s">
        <v>27</v>
      </c>
      <c r="L2137" s="4" t="s">
        <v>35</v>
      </c>
      <c r="M2137" s="4">
        <v>47</v>
      </c>
      <c r="P2137" s="5">
        <v>45252</v>
      </c>
      <c r="Q2137" s="6">
        <v>47.763196595785601</v>
      </c>
      <c r="R2137" s="4">
        <v>0</v>
      </c>
      <c r="S2137" s="4" t="str" cm="1">
        <f t="array" ref="S2137">_xlfn.IFS(R2137=0,"None",R2137&lt;3,"Low",R2137&lt;6,"Medium",R2137&lt;=10,"High")</f>
        <v>None</v>
      </c>
      <c r="T2137" s="4" t="str" cm="1">
        <f t="array" ref="T2137">_xlfn.IFS(M2137&lt;=20,"Low",M2137&lt;=50,"Medium",M2137&lt;=90,"High")</f>
        <v>Medium</v>
      </c>
      <c r="U2137" s="7">
        <f>Datos_Limpios[[#This Row],[Number of Complaints or Support]]/Datos_Limpios[[#This Row],[Account Length (in months)]]</f>
        <v>0</v>
      </c>
      <c r="V2137" s="4" t="str" cm="1">
        <f t="array" ref="V2137">_xlfn.IFS(H2137&lt;30,"Under 30",H2137&lt;66,"Middle Age",H2137&gt;=66,"Senior")</f>
        <v>Middle Age</v>
      </c>
      <c r="W2137" s="4" t="s">
        <v>29</v>
      </c>
    </row>
    <row r="2138" spans="1:23" x14ac:dyDescent="0.3">
      <c r="A2138" s="4" t="s">
        <v>2253</v>
      </c>
      <c r="B2138" s="4" t="s">
        <v>24</v>
      </c>
      <c r="C2138" s="4">
        <v>1</v>
      </c>
      <c r="D2138" s="4">
        <v>0</v>
      </c>
      <c r="E2138" s="4" t="s">
        <v>31</v>
      </c>
      <c r="F2138" s="4" t="s">
        <v>155</v>
      </c>
      <c r="G2138" s="4" t="s">
        <v>26</v>
      </c>
      <c r="H2138" s="4">
        <v>46</v>
      </c>
      <c r="I2138" s="4" t="s">
        <v>24</v>
      </c>
      <c r="J2138" s="4">
        <v>0</v>
      </c>
      <c r="K2138" s="4" t="s">
        <v>27</v>
      </c>
      <c r="L2138" s="4" t="s">
        <v>28</v>
      </c>
      <c r="M2138" s="4">
        <v>19</v>
      </c>
      <c r="P2138" s="5">
        <v>45099</v>
      </c>
      <c r="Q2138" s="6">
        <v>18.743990604029229</v>
      </c>
      <c r="R2138" s="4">
        <v>0</v>
      </c>
      <c r="S2138" s="4" t="str" cm="1">
        <f t="array" ref="S2138">_xlfn.IFS(R2138=0,"None",R2138&lt;3,"Low",R2138&lt;6,"Medium",R2138&lt;=10,"High")</f>
        <v>None</v>
      </c>
      <c r="T2138" s="4" t="str" cm="1">
        <f t="array" ref="T2138">_xlfn.IFS(M2138&lt;=20,"Low",M2138&lt;=50,"Medium",M2138&lt;=90,"High")</f>
        <v>Low</v>
      </c>
      <c r="U2138" s="7">
        <f>Datos_Limpios[[#This Row],[Number of Complaints or Support]]/Datos_Limpios[[#This Row],[Account Length (in months)]]</f>
        <v>0</v>
      </c>
      <c r="V2138" s="4" t="str" cm="1">
        <f t="array" ref="V2138">_xlfn.IFS(H2138&lt;30,"Under 30",H2138&lt;66,"Middle Age",H2138&gt;=66,"Senior")</f>
        <v>Middle Age</v>
      </c>
      <c r="W2138" s="4" t="s">
        <v>40</v>
      </c>
    </row>
    <row r="2139" spans="1:23" x14ac:dyDescent="0.3">
      <c r="A2139" s="4" t="s">
        <v>2254</v>
      </c>
      <c r="B2139" s="4" t="s">
        <v>24</v>
      </c>
      <c r="C2139" s="4">
        <v>48</v>
      </c>
      <c r="D2139" s="4">
        <v>2</v>
      </c>
      <c r="E2139" s="4" t="s">
        <v>31</v>
      </c>
      <c r="F2139" s="4" t="s">
        <v>25</v>
      </c>
      <c r="G2139" s="4" t="s">
        <v>26</v>
      </c>
      <c r="H2139" s="4">
        <v>46</v>
      </c>
      <c r="I2139" s="4" t="s">
        <v>24</v>
      </c>
      <c r="J2139" s="4">
        <v>0</v>
      </c>
      <c r="K2139" s="4" t="s">
        <v>34</v>
      </c>
      <c r="L2139" s="4" t="s">
        <v>35</v>
      </c>
      <c r="M2139" s="4">
        <v>45</v>
      </c>
      <c r="P2139" s="5">
        <v>45107</v>
      </c>
      <c r="Q2139" s="6">
        <v>45.989945033231301</v>
      </c>
      <c r="R2139" s="4">
        <v>10</v>
      </c>
      <c r="S2139" s="4" t="str" cm="1">
        <f t="array" ref="S2139">_xlfn.IFS(R2139=0,"None",R2139&lt;3,"Low",R2139&lt;6,"Medium",R2139&lt;=10,"High")</f>
        <v>High</v>
      </c>
      <c r="T2139" s="4" t="str" cm="1">
        <f t="array" ref="T2139">_xlfn.IFS(M2139&lt;=20,"Low",M2139&lt;=50,"Medium",M2139&lt;=90,"High")</f>
        <v>Medium</v>
      </c>
      <c r="U2139" s="7">
        <f>Datos_Limpios[[#This Row],[Number of Complaints or Support]]/Datos_Limpios[[#This Row],[Account Length (in months)]]</f>
        <v>0.20833333333333334</v>
      </c>
      <c r="V2139" s="4" t="str" cm="1">
        <f t="array" ref="V2139">_xlfn.IFS(H2139&lt;30,"Under 30",H2139&lt;66,"Middle Age",H2139&gt;=66,"Senior")</f>
        <v>Middle Age</v>
      </c>
      <c r="W2139" s="4" t="s">
        <v>29</v>
      </c>
    </row>
    <row r="2140" spans="1:23" x14ac:dyDescent="0.3">
      <c r="A2140" s="4" t="s">
        <v>2255</v>
      </c>
      <c r="B2140" s="4" t="s">
        <v>24</v>
      </c>
      <c r="C2140" s="4">
        <v>36</v>
      </c>
      <c r="D2140" s="4">
        <v>0</v>
      </c>
      <c r="E2140" s="4" t="s">
        <v>31</v>
      </c>
      <c r="F2140" s="4" t="s">
        <v>183</v>
      </c>
      <c r="G2140" s="4" t="s">
        <v>33</v>
      </c>
      <c r="H2140" s="4">
        <v>55</v>
      </c>
      <c r="I2140" s="4" t="s">
        <v>24</v>
      </c>
      <c r="J2140" s="4">
        <v>0</v>
      </c>
      <c r="K2140" s="4" t="s">
        <v>46</v>
      </c>
      <c r="L2140" s="4" t="s">
        <v>28</v>
      </c>
      <c r="M2140" s="4">
        <v>39</v>
      </c>
      <c r="P2140" s="5">
        <v>44715</v>
      </c>
      <c r="Q2140" s="6">
        <v>34.265222315517157</v>
      </c>
      <c r="R2140" s="4">
        <v>10</v>
      </c>
      <c r="S2140" s="4" t="str" cm="1">
        <f t="array" ref="S2140">_xlfn.IFS(R2140=0,"None",R2140&lt;3,"Low",R2140&lt;6,"Medium",R2140&lt;=10,"High")</f>
        <v>High</v>
      </c>
      <c r="T2140" s="4" t="str" cm="1">
        <f t="array" ref="T2140">_xlfn.IFS(M2140&lt;=20,"Low",M2140&lt;=50,"Medium",M2140&lt;=90,"High")</f>
        <v>Medium</v>
      </c>
      <c r="U2140" s="7">
        <f>Datos_Limpios[[#This Row],[Number of Complaints or Support]]/Datos_Limpios[[#This Row],[Account Length (in months)]]</f>
        <v>0.27777777777777779</v>
      </c>
      <c r="V2140" s="4" t="str" cm="1">
        <f t="array" ref="V2140">_xlfn.IFS(H2140&lt;30,"Under 30",H2140&lt;66,"Middle Age",H2140&gt;=66,"Senior")</f>
        <v>Middle Age</v>
      </c>
      <c r="W2140" s="4" t="s">
        <v>43</v>
      </c>
    </row>
    <row r="2141" spans="1:23" x14ac:dyDescent="0.3">
      <c r="A2141" s="4" t="s">
        <v>2256</v>
      </c>
      <c r="B2141" s="4" t="s">
        <v>24</v>
      </c>
      <c r="C2141" s="4">
        <v>69</v>
      </c>
      <c r="D2141" s="4">
        <v>0</v>
      </c>
      <c r="E2141" s="4" t="s">
        <v>31</v>
      </c>
      <c r="F2141" s="4" t="s">
        <v>173</v>
      </c>
      <c r="G2141" s="4" t="s">
        <v>26</v>
      </c>
      <c r="H2141" s="4">
        <v>63</v>
      </c>
      <c r="I2141" s="4" t="s">
        <v>31</v>
      </c>
      <c r="J2141" s="4">
        <v>3</v>
      </c>
      <c r="K2141" s="4" t="s">
        <v>46</v>
      </c>
      <c r="L2141" s="4" t="s">
        <v>35</v>
      </c>
      <c r="M2141" s="4">
        <v>18</v>
      </c>
      <c r="P2141" s="5">
        <v>44206</v>
      </c>
      <c r="Q2141" s="6">
        <v>16.289027680794579</v>
      </c>
      <c r="R2141" s="4">
        <v>1</v>
      </c>
      <c r="S2141" s="4" t="str" cm="1">
        <f t="array" ref="S2141">_xlfn.IFS(R2141=0,"None",R2141&lt;3,"Low",R2141&lt;6,"Medium",R2141&lt;=10,"High")</f>
        <v>Low</v>
      </c>
      <c r="T2141" s="4" t="str" cm="1">
        <f t="array" ref="T2141">_xlfn.IFS(M2141&lt;=20,"Low",M2141&lt;=50,"Medium",M2141&lt;=90,"High")</f>
        <v>Low</v>
      </c>
      <c r="U2141" s="7">
        <f>Datos_Limpios[[#This Row],[Number of Complaints or Support]]/Datos_Limpios[[#This Row],[Account Length (in months)]]</f>
        <v>1.4492753623188406E-2</v>
      </c>
      <c r="V2141" s="4" t="str" cm="1">
        <f t="array" ref="V2141">_xlfn.IFS(H2141&lt;30,"Under 30",H2141&lt;66,"Middle Age",H2141&gt;=66,"Senior")</f>
        <v>Middle Age</v>
      </c>
      <c r="W2141" s="4" t="s">
        <v>43</v>
      </c>
    </row>
    <row r="2142" spans="1:23" x14ac:dyDescent="0.3">
      <c r="A2142" s="4" t="s">
        <v>2257</v>
      </c>
      <c r="B2142" s="4" t="s">
        <v>24</v>
      </c>
      <c r="C2142" s="4">
        <v>5</v>
      </c>
      <c r="D2142" s="4">
        <v>2</v>
      </c>
      <c r="E2142" s="4" t="s">
        <v>24</v>
      </c>
      <c r="F2142" s="4" t="s">
        <v>219</v>
      </c>
      <c r="G2142" s="4" t="s">
        <v>33</v>
      </c>
      <c r="H2142" s="4">
        <v>69</v>
      </c>
      <c r="I2142" s="4" t="s">
        <v>24</v>
      </c>
      <c r="J2142" s="4">
        <v>0</v>
      </c>
      <c r="K2142" s="4" t="s">
        <v>34</v>
      </c>
      <c r="L2142" s="4" t="s">
        <v>35</v>
      </c>
      <c r="M2142" s="4">
        <v>11</v>
      </c>
      <c r="P2142" s="5">
        <v>44794</v>
      </c>
      <c r="Q2142" s="6">
        <v>12.10157841623375</v>
      </c>
      <c r="R2142" s="4">
        <v>8</v>
      </c>
      <c r="S2142" s="4" t="str" cm="1">
        <f t="array" ref="S2142">_xlfn.IFS(R2142=0,"None",R2142&lt;3,"Low",R2142&lt;6,"Medium",R2142&lt;=10,"High")</f>
        <v>High</v>
      </c>
      <c r="T2142" s="4" t="str" cm="1">
        <f t="array" ref="T2142">_xlfn.IFS(M2142&lt;=20,"Low",M2142&lt;=50,"Medium",M2142&lt;=90,"High")</f>
        <v>Low</v>
      </c>
      <c r="U2142" s="7">
        <f>Datos_Limpios[[#This Row],[Number of Complaints or Support]]/Datos_Limpios[[#This Row],[Account Length (in months)]]</f>
        <v>1.6</v>
      </c>
      <c r="V2142" s="4" t="str" cm="1">
        <f t="array" ref="V2142">_xlfn.IFS(H2142&lt;30,"Under 30",H2142&lt;66,"Middle Age",H2142&gt;=66,"Senior")</f>
        <v>Senior</v>
      </c>
      <c r="W2142" s="4" t="s">
        <v>43</v>
      </c>
    </row>
    <row r="2143" spans="1:23" x14ac:dyDescent="0.3">
      <c r="A2143" s="4" t="s">
        <v>2258</v>
      </c>
      <c r="B2143" s="4" t="s">
        <v>24</v>
      </c>
      <c r="C2143" s="4">
        <v>71</v>
      </c>
      <c r="D2143" s="4">
        <v>2</v>
      </c>
      <c r="E2143" s="4" t="s">
        <v>24</v>
      </c>
      <c r="F2143" s="4" t="s">
        <v>196</v>
      </c>
      <c r="G2143" s="4" t="s">
        <v>33</v>
      </c>
      <c r="H2143" s="4">
        <v>44</v>
      </c>
      <c r="I2143" s="4" t="s">
        <v>31</v>
      </c>
      <c r="J2143" s="4">
        <v>2</v>
      </c>
      <c r="K2143" s="4" t="s">
        <v>46</v>
      </c>
      <c r="L2143" s="4" t="s">
        <v>35</v>
      </c>
      <c r="M2143" s="4">
        <v>61</v>
      </c>
      <c r="P2143" s="5">
        <v>44933</v>
      </c>
      <c r="Q2143" s="6">
        <v>50.835137751264092</v>
      </c>
      <c r="R2143" s="4">
        <v>2</v>
      </c>
      <c r="S2143" s="4" t="str" cm="1">
        <f t="array" ref="S2143">_xlfn.IFS(R2143=0,"None",R2143&lt;3,"Low",R2143&lt;6,"Medium",R2143&lt;=10,"High")</f>
        <v>Low</v>
      </c>
      <c r="T2143" s="4" t="str" cm="1">
        <f t="array" ref="T2143">_xlfn.IFS(M2143&lt;=20,"Low",M2143&lt;=50,"Medium",M2143&lt;=90,"High")</f>
        <v>High</v>
      </c>
      <c r="U2143" s="7">
        <f>Datos_Limpios[[#This Row],[Number of Complaints or Support]]/Datos_Limpios[[#This Row],[Account Length (in months)]]</f>
        <v>2.8169014084507043E-2</v>
      </c>
      <c r="V2143" s="4" t="str" cm="1">
        <f t="array" ref="V2143">_xlfn.IFS(H2143&lt;30,"Under 30",H2143&lt;66,"Middle Age",H2143&gt;=66,"Senior")</f>
        <v>Middle Age</v>
      </c>
      <c r="W2143" s="4" t="s">
        <v>47</v>
      </c>
    </row>
    <row r="2144" spans="1:23" x14ac:dyDescent="0.3">
      <c r="A2144" s="4" t="s">
        <v>2259</v>
      </c>
      <c r="B2144" s="4" t="s">
        <v>24</v>
      </c>
      <c r="C2144" s="4">
        <v>43</v>
      </c>
      <c r="D2144" s="4">
        <v>0</v>
      </c>
      <c r="E2144" s="4" t="s">
        <v>24</v>
      </c>
      <c r="F2144" s="4" t="s">
        <v>173</v>
      </c>
      <c r="G2144" s="4" t="s">
        <v>26</v>
      </c>
      <c r="H2144" s="4">
        <v>36</v>
      </c>
      <c r="I2144" s="4" t="s">
        <v>24</v>
      </c>
      <c r="J2144" s="4">
        <v>0</v>
      </c>
      <c r="K2144" s="4" t="s">
        <v>27</v>
      </c>
      <c r="L2144" s="4" t="s">
        <v>28</v>
      </c>
      <c r="M2144" s="4">
        <v>9</v>
      </c>
      <c r="P2144" s="5">
        <v>44255</v>
      </c>
      <c r="Q2144" s="6">
        <v>9.8324195317101086</v>
      </c>
      <c r="R2144" s="4">
        <v>10</v>
      </c>
      <c r="S2144" s="4" t="str" cm="1">
        <f t="array" ref="S2144">_xlfn.IFS(R2144=0,"None",R2144&lt;3,"Low",R2144&lt;6,"Medium",R2144&lt;=10,"High")</f>
        <v>High</v>
      </c>
      <c r="T2144" s="4" t="str" cm="1">
        <f t="array" ref="T2144">_xlfn.IFS(M2144&lt;=20,"Low",M2144&lt;=50,"Medium",M2144&lt;=90,"High")</f>
        <v>Low</v>
      </c>
      <c r="U2144" s="7">
        <f>Datos_Limpios[[#This Row],[Number of Complaints or Support]]/Datos_Limpios[[#This Row],[Account Length (in months)]]</f>
        <v>0.23255813953488372</v>
      </c>
      <c r="V2144" s="4" t="str" cm="1">
        <f t="array" ref="V2144">_xlfn.IFS(H2144&lt;30,"Under 30",H2144&lt;66,"Middle Age",H2144&gt;=66,"Senior")</f>
        <v>Middle Age</v>
      </c>
      <c r="W2144" s="4" t="s">
        <v>43</v>
      </c>
    </row>
    <row r="2145" spans="1:23" x14ac:dyDescent="0.3">
      <c r="A2145" s="4" t="s">
        <v>2260</v>
      </c>
      <c r="B2145" s="4" t="s">
        <v>24</v>
      </c>
      <c r="C2145" s="4">
        <v>52</v>
      </c>
      <c r="D2145" s="4">
        <v>0</v>
      </c>
      <c r="E2145" s="4" t="s">
        <v>24</v>
      </c>
      <c r="F2145" s="4" t="s">
        <v>74</v>
      </c>
      <c r="G2145" s="4" t="s">
        <v>33</v>
      </c>
      <c r="H2145" s="4">
        <v>58</v>
      </c>
      <c r="I2145" s="4" t="s">
        <v>24</v>
      </c>
      <c r="J2145" s="4">
        <v>0</v>
      </c>
      <c r="K2145" s="4" t="s">
        <v>46</v>
      </c>
      <c r="L2145" s="4" t="s">
        <v>35</v>
      </c>
      <c r="M2145" s="4">
        <v>50</v>
      </c>
      <c r="P2145" s="5">
        <v>44425</v>
      </c>
      <c r="Q2145" s="6">
        <v>57.835775217044358</v>
      </c>
      <c r="R2145" s="4">
        <v>3</v>
      </c>
      <c r="S2145" s="4" t="str" cm="1">
        <f t="array" ref="S2145">_xlfn.IFS(R2145=0,"None",R2145&lt;3,"Low",R2145&lt;6,"Medium",R2145&lt;=10,"High")</f>
        <v>Medium</v>
      </c>
      <c r="T2145" s="4" t="str" cm="1">
        <f t="array" ref="T2145">_xlfn.IFS(M2145&lt;=20,"Low",M2145&lt;=50,"Medium",M2145&lt;=90,"High")</f>
        <v>Medium</v>
      </c>
      <c r="U2145" s="7">
        <f>Datos_Limpios[[#This Row],[Number of Complaints or Support]]/Datos_Limpios[[#This Row],[Account Length (in months)]]</f>
        <v>5.7692307692307696E-2</v>
      </c>
      <c r="V2145" s="4" t="str" cm="1">
        <f t="array" ref="V2145">_xlfn.IFS(H2145&lt;30,"Under 30",H2145&lt;66,"Middle Age",H2145&gt;=66,"Senior")</f>
        <v>Middle Age</v>
      </c>
      <c r="W2145" s="4" t="s">
        <v>43</v>
      </c>
    </row>
    <row r="2146" spans="1:23" x14ac:dyDescent="0.3">
      <c r="A2146" s="4" t="s">
        <v>2261</v>
      </c>
      <c r="B2146" s="4" t="s">
        <v>24</v>
      </c>
      <c r="C2146" s="4">
        <v>39</v>
      </c>
      <c r="D2146" s="4">
        <v>1</v>
      </c>
      <c r="E2146" s="4" t="s">
        <v>24</v>
      </c>
      <c r="F2146" s="4" t="s">
        <v>165</v>
      </c>
      <c r="G2146" s="4" t="s">
        <v>33</v>
      </c>
      <c r="H2146" s="4">
        <v>42</v>
      </c>
      <c r="I2146" s="4" t="s">
        <v>24</v>
      </c>
      <c r="J2146" s="4">
        <v>0</v>
      </c>
      <c r="K2146" s="4" t="s">
        <v>46</v>
      </c>
      <c r="L2146" s="4" t="s">
        <v>35</v>
      </c>
      <c r="M2146" s="4">
        <v>12</v>
      </c>
      <c r="P2146" s="5">
        <v>44124</v>
      </c>
      <c r="Q2146" s="6">
        <v>10.34674111733244</v>
      </c>
      <c r="R2146" s="4">
        <v>10</v>
      </c>
      <c r="S2146" s="4" t="str" cm="1">
        <f t="array" ref="S2146">_xlfn.IFS(R2146=0,"None",R2146&lt;3,"Low",R2146&lt;6,"Medium",R2146&lt;=10,"High")</f>
        <v>High</v>
      </c>
      <c r="T2146" s="4" t="str" cm="1">
        <f t="array" ref="T2146">_xlfn.IFS(M2146&lt;=20,"Low",M2146&lt;=50,"Medium",M2146&lt;=90,"High")</f>
        <v>Low</v>
      </c>
      <c r="U2146" s="7">
        <f>Datos_Limpios[[#This Row],[Number of Complaints or Support]]/Datos_Limpios[[#This Row],[Account Length (in months)]]</f>
        <v>0.25641025641025639</v>
      </c>
      <c r="V2146" s="4" t="str" cm="1">
        <f t="array" ref="V2146">_xlfn.IFS(H2146&lt;30,"Under 30",H2146&lt;66,"Middle Age",H2146&gt;=66,"Senior")</f>
        <v>Middle Age</v>
      </c>
      <c r="W2146" s="4" t="s">
        <v>40</v>
      </c>
    </row>
    <row r="2147" spans="1:23" x14ac:dyDescent="0.3">
      <c r="A2147" s="4" t="s">
        <v>2262</v>
      </c>
      <c r="B2147" s="4" t="s">
        <v>24</v>
      </c>
      <c r="C2147" s="4">
        <v>36</v>
      </c>
      <c r="D2147" s="4">
        <v>0</v>
      </c>
      <c r="E2147" s="4" t="s">
        <v>31</v>
      </c>
      <c r="F2147" s="4" t="s">
        <v>124</v>
      </c>
      <c r="G2147" s="4" t="s">
        <v>33</v>
      </c>
      <c r="H2147" s="4">
        <v>82</v>
      </c>
      <c r="I2147" s="4" t="s">
        <v>31</v>
      </c>
      <c r="J2147" s="4">
        <v>2</v>
      </c>
      <c r="K2147" s="4" t="s">
        <v>34</v>
      </c>
      <c r="L2147" s="4" t="s">
        <v>35</v>
      </c>
      <c r="M2147" s="4">
        <v>31</v>
      </c>
      <c r="P2147" s="5">
        <v>44181</v>
      </c>
      <c r="Q2147" s="6">
        <v>35.026846805862391</v>
      </c>
      <c r="R2147" s="4">
        <v>2</v>
      </c>
      <c r="S2147" s="4" t="str" cm="1">
        <f t="array" ref="S2147">_xlfn.IFS(R2147=0,"None",R2147&lt;3,"Low",R2147&lt;6,"Medium",R2147&lt;=10,"High")</f>
        <v>Low</v>
      </c>
      <c r="T2147" s="4" t="str" cm="1">
        <f t="array" ref="T2147">_xlfn.IFS(M2147&lt;=20,"Low",M2147&lt;=50,"Medium",M2147&lt;=90,"High")</f>
        <v>Medium</v>
      </c>
      <c r="U2147" s="7">
        <f>Datos_Limpios[[#This Row],[Number of Complaints or Support]]/Datos_Limpios[[#This Row],[Account Length (in months)]]</f>
        <v>5.5555555555555552E-2</v>
      </c>
      <c r="V2147" s="4" t="str" cm="1">
        <f t="array" ref="V2147">_xlfn.IFS(H2147&lt;30,"Under 30",H2147&lt;66,"Middle Age",H2147&gt;=66,"Senior")</f>
        <v>Senior</v>
      </c>
      <c r="W2147" s="4" t="s">
        <v>43</v>
      </c>
    </row>
    <row r="2148" spans="1:23" x14ac:dyDescent="0.3">
      <c r="A2148" s="4" t="s">
        <v>2263</v>
      </c>
      <c r="B2148" s="4" t="s">
        <v>24</v>
      </c>
      <c r="C2148" s="4">
        <v>1</v>
      </c>
      <c r="D2148" s="4">
        <v>3</v>
      </c>
      <c r="E2148" s="4" t="s">
        <v>31</v>
      </c>
      <c r="F2148" s="4" t="s">
        <v>37</v>
      </c>
      <c r="G2148" s="4" t="s">
        <v>33</v>
      </c>
      <c r="H2148" s="4">
        <v>44</v>
      </c>
      <c r="I2148" s="4" t="s">
        <v>24</v>
      </c>
      <c r="J2148" s="4">
        <v>0</v>
      </c>
      <c r="K2148" s="4" t="s">
        <v>27</v>
      </c>
      <c r="L2148" s="4" t="s">
        <v>28</v>
      </c>
      <c r="M2148" s="4">
        <v>18</v>
      </c>
      <c r="P2148" s="5">
        <v>44677</v>
      </c>
      <c r="Q2148" s="6">
        <v>15.711142548603171</v>
      </c>
      <c r="R2148" s="4">
        <v>2</v>
      </c>
      <c r="S2148" s="4" t="str" cm="1">
        <f t="array" ref="S2148">_xlfn.IFS(R2148=0,"None",R2148&lt;3,"Low",R2148&lt;6,"Medium",R2148&lt;=10,"High")</f>
        <v>Low</v>
      </c>
      <c r="T2148" s="4" t="str" cm="1">
        <f t="array" ref="T2148">_xlfn.IFS(M2148&lt;=20,"Low",M2148&lt;=50,"Medium",M2148&lt;=90,"High")</f>
        <v>Low</v>
      </c>
      <c r="U2148" s="7">
        <f>Datos_Limpios[[#This Row],[Number of Complaints or Support]]/Datos_Limpios[[#This Row],[Account Length (in months)]]</f>
        <v>2</v>
      </c>
      <c r="V2148" s="4" t="str" cm="1">
        <f t="array" ref="V2148">_xlfn.IFS(H2148&lt;30,"Under 30",H2148&lt;66,"Middle Age",H2148&gt;=66,"Senior")</f>
        <v>Middle Age</v>
      </c>
      <c r="W2148" s="4" t="s">
        <v>40</v>
      </c>
    </row>
    <row r="2149" spans="1:23" x14ac:dyDescent="0.3">
      <c r="A2149" s="4" t="s">
        <v>2264</v>
      </c>
      <c r="B2149" s="4" t="s">
        <v>31</v>
      </c>
      <c r="C2149" s="4">
        <v>57</v>
      </c>
      <c r="D2149" s="4">
        <v>2</v>
      </c>
      <c r="E2149" s="4" t="s">
        <v>31</v>
      </c>
      <c r="F2149" s="4" t="s">
        <v>175</v>
      </c>
      <c r="G2149" s="4" t="s">
        <v>26</v>
      </c>
      <c r="H2149" s="4">
        <v>41</v>
      </c>
      <c r="I2149" s="4" t="s">
        <v>24</v>
      </c>
      <c r="J2149" s="4">
        <v>0</v>
      </c>
      <c r="K2149" s="4" t="s">
        <v>27</v>
      </c>
      <c r="L2149" s="4" t="s">
        <v>35</v>
      </c>
      <c r="M2149" s="4">
        <v>39</v>
      </c>
      <c r="N2149" s="4" t="s">
        <v>38</v>
      </c>
      <c r="O2149" s="4" t="s">
        <v>142</v>
      </c>
      <c r="P2149" s="5">
        <v>44919</v>
      </c>
      <c r="Q2149" s="6">
        <v>44.275500653031401</v>
      </c>
      <c r="R2149" s="4">
        <v>4</v>
      </c>
      <c r="S2149" s="4" t="str" cm="1">
        <f t="array" ref="S2149">_xlfn.IFS(R2149=0,"None",R2149&lt;3,"Low",R2149&lt;6,"Medium",R2149&lt;=10,"High")</f>
        <v>Medium</v>
      </c>
      <c r="T2149" s="4" t="str" cm="1">
        <f t="array" ref="T2149">_xlfn.IFS(M2149&lt;=20,"Low",M2149&lt;=50,"Medium",M2149&lt;=90,"High")</f>
        <v>Medium</v>
      </c>
      <c r="U2149" s="7">
        <f>Datos_Limpios[[#This Row],[Number of Complaints or Support]]/Datos_Limpios[[#This Row],[Account Length (in months)]]</f>
        <v>7.0175438596491224E-2</v>
      </c>
      <c r="V2149" s="4" t="str" cm="1">
        <f t="array" ref="V2149">_xlfn.IFS(H2149&lt;30,"Under 30",H2149&lt;66,"Middle Age",H2149&gt;=66,"Senior")</f>
        <v>Middle Age</v>
      </c>
      <c r="W2149" s="4" t="s">
        <v>29</v>
      </c>
    </row>
    <row r="2150" spans="1:23" x14ac:dyDescent="0.3">
      <c r="A2150" s="4" t="s">
        <v>2265</v>
      </c>
      <c r="B2150" s="4" t="s">
        <v>24</v>
      </c>
      <c r="C2150" s="4">
        <v>26</v>
      </c>
      <c r="D2150" s="4">
        <v>0</v>
      </c>
      <c r="E2150" s="4" t="s">
        <v>31</v>
      </c>
      <c r="F2150" s="4" t="s">
        <v>120</v>
      </c>
      <c r="G2150" s="4" t="s">
        <v>33</v>
      </c>
      <c r="H2150" s="4">
        <v>32</v>
      </c>
      <c r="I2150" s="4" t="s">
        <v>31</v>
      </c>
      <c r="J2150" s="4">
        <v>6</v>
      </c>
      <c r="K2150" s="4" t="s">
        <v>34</v>
      </c>
      <c r="L2150" s="4" t="s">
        <v>28</v>
      </c>
      <c r="M2150" s="4">
        <v>16</v>
      </c>
      <c r="P2150" s="5">
        <v>44030</v>
      </c>
      <c r="Q2150" s="6">
        <v>14.46780023212284</v>
      </c>
      <c r="R2150" s="4">
        <v>8</v>
      </c>
      <c r="S2150" s="4" t="str" cm="1">
        <f t="array" ref="S2150">_xlfn.IFS(R2150=0,"None",R2150&lt;3,"Low",R2150&lt;6,"Medium",R2150&lt;=10,"High")</f>
        <v>High</v>
      </c>
      <c r="T2150" s="4" t="str" cm="1">
        <f t="array" ref="T2150">_xlfn.IFS(M2150&lt;=20,"Low",M2150&lt;=50,"Medium",M2150&lt;=90,"High")</f>
        <v>Low</v>
      </c>
      <c r="U2150" s="7">
        <f>Datos_Limpios[[#This Row],[Number of Complaints or Support]]/Datos_Limpios[[#This Row],[Account Length (in months)]]</f>
        <v>0.30769230769230771</v>
      </c>
      <c r="V2150" s="4" t="str" cm="1">
        <f t="array" ref="V2150">_xlfn.IFS(H2150&lt;30,"Under 30",H2150&lt;66,"Middle Age",H2150&gt;=66,"Senior")</f>
        <v>Middle Age</v>
      </c>
      <c r="W2150" s="4" t="s">
        <v>29</v>
      </c>
    </row>
    <row r="2151" spans="1:23" x14ac:dyDescent="0.3">
      <c r="A2151" s="4" t="s">
        <v>2266</v>
      </c>
      <c r="B2151" s="4" t="s">
        <v>24</v>
      </c>
      <c r="C2151" s="4">
        <v>71</v>
      </c>
      <c r="D2151" s="4">
        <v>0</v>
      </c>
      <c r="E2151" s="4" t="s">
        <v>24</v>
      </c>
      <c r="F2151" s="4" t="s">
        <v>85</v>
      </c>
      <c r="G2151" s="4" t="s">
        <v>26</v>
      </c>
      <c r="H2151" s="4">
        <v>47</v>
      </c>
      <c r="I2151" s="4" t="s">
        <v>24</v>
      </c>
      <c r="J2151" s="4">
        <v>0</v>
      </c>
      <c r="K2151" s="4" t="s">
        <v>46</v>
      </c>
      <c r="L2151" s="4" t="s">
        <v>35</v>
      </c>
      <c r="M2151" s="4">
        <v>13</v>
      </c>
      <c r="P2151" s="5">
        <v>44499</v>
      </c>
      <c r="Q2151" s="6">
        <v>14.835998637208331</v>
      </c>
      <c r="R2151" s="4">
        <v>5</v>
      </c>
      <c r="S2151" s="4" t="str" cm="1">
        <f t="array" ref="S2151">_xlfn.IFS(R2151=0,"None",R2151&lt;3,"Low",R2151&lt;6,"Medium",R2151&lt;=10,"High")</f>
        <v>Medium</v>
      </c>
      <c r="T2151" s="4" t="str" cm="1">
        <f t="array" ref="T2151">_xlfn.IFS(M2151&lt;=20,"Low",M2151&lt;=50,"Medium",M2151&lt;=90,"High")</f>
        <v>Low</v>
      </c>
      <c r="U2151" s="7">
        <f>Datos_Limpios[[#This Row],[Number of Complaints or Support]]/Datos_Limpios[[#This Row],[Account Length (in months)]]</f>
        <v>7.0422535211267609E-2</v>
      </c>
      <c r="V2151" s="4" t="str" cm="1">
        <f t="array" ref="V2151">_xlfn.IFS(H2151&lt;30,"Under 30",H2151&lt;66,"Middle Age",H2151&gt;=66,"Senior")</f>
        <v>Middle Age</v>
      </c>
      <c r="W2151" s="4" t="s">
        <v>43</v>
      </c>
    </row>
    <row r="2152" spans="1:23" x14ac:dyDescent="0.3">
      <c r="A2152" s="4" t="s">
        <v>2267</v>
      </c>
      <c r="B2152" s="4" t="s">
        <v>24</v>
      </c>
      <c r="C2152" s="4">
        <v>5</v>
      </c>
      <c r="D2152" s="4">
        <v>1</v>
      </c>
      <c r="E2152" s="4" t="s">
        <v>24</v>
      </c>
      <c r="F2152" s="4" t="s">
        <v>63</v>
      </c>
      <c r="G2152" s="4" t="s">
        <v>33</v>
      </c>
      <c r="H2152" s="4">
        <v>43</v>
      </c>
      <c r="I2152" s="4" t="s">
        <v>24</v>
      </c>
      <c r="J2152" s="4">
        <v>0</v>
      </c>
      <c r="K2152" s="4" t="s">
        <v>27</v>
      </c>
      <c r="L2152" s="4" t="s">
        <v>35</v>
      </c>
      <c r="M2152" s="4">
        <v>13</v>
      </c>
      <c r="P2152" s="5">
        <v>45139</v>
      </c>
      <c r="Q2152" s="6">
        <v>12.152172062549161</v>
      </c>
      <c r="R2152" s="4">
        <v>1</v>
      </c>
      <c r="S2152" s="4" t="str" cm="1">
        <f t="array" ref="S2152">_xlfn.IFS(R2152=0,"None",R2152&lt;3,"Low",R2152&lt;6,"Medium",R2152&lt;=10,"High")</f>
        <v>Low</v>
      </c>
      <c r="T2152" s="4" t="str" cm="1">
        <f t="array" ref="T2152">_xlfn.IFS(M2152&lt;=20,"Low",M2152&lt;=50,"Medium",M2152&lt;=90,"High")</f>
        <v>Low</v>
      </c>
      <c r="U2152" s="7">
        <f>Datos_Limpios[[#This Row],[Number of Complaints or Support]]/Datos_Limpios[[#This Row],[Account Length (in months)]]</f>
        <v>0.2</v>
      </c>
      <c r="V2152" s="4" t="str" cm="1">
        <f t="array" ref="V2152">_xlfn.IFS(H2152&lt;30,"Under 30",H2152&lt;66,"Middle Age",H2152&gt;=66,"Senior")</f>
        <v>Middle Age</v>
      </c>
      <c r="W2152" s="4" t="s">
        <v>40</v>
      </c>
    </row>
    <row r="2153" spans="1:23" x14ac:dyDescent="0.3">
      <c r="A2153" s="4" t="s">
        <v>2268</v>
      </c>
      <c r="B2153" s="4" t="s">
        <v>24</v>
      </c>
      <c r="C2153" s="4">
        <v>11</v>
      </c>
      <c r="D2153" s="4">
        <v>0</v>
      </c>
      <c r="E2153" s="4" t="s">
        <v>24</v>
      </c>
      <c r="F2153" s="4" t="s">
        <v>264</v>
      </c>
      <c r="G2153" s="4" t="s">
        <v>33</v>
      </c>
      <c r="H2153" s="4">
        <v>58</v>
      </c>
      <c r="I2153" s="4" t="s">
        <v>24</v>
      </c>
      <c r="J2153" s="4">
        <v>0</v>
      </c>
      <c r="K2153" s="4" t="s">
        <v>27</v>
      </c>
      <c r="L2153" s="4" t="s">
        <v>28</v>
      </c>
      <c r="M2153" s="4">
        <v>16</v>
      </c>
      <c r="P2153" s="5">
        <v>45206</v>
      </c>
      <c r="Q2153" s="6">
        <v>13.36784322855473</v>
      </c>
      <c r="R2153" s="4">
        <v>10</v>
      </c>
      <c r="S2153" s="4" t="str" cm="1">
        <f t="array" ref="S2153">_xlfn.IFS(R2153=0,"None",R2153&lt;3,"Low",R2153&lt;6,"Medium",R2153&lt;=10,"High")</f>
        <v>High</v>
      </c>
      <c r="T2153" s="4" t="str" cm="1">
        <f t="array" ref="T2153">_xlfn.IFS(M2153&lt;=20,"Low",M2153&lt;=50,"Medium",M2153&lt;=90,"High")</f>
        <v>Low</v>
      </c>
      <c r="U2153" s="7">
        <f>Datos_Limpios[[#This Row],[Number of Complaints or Support]]/Datos_Limpios[[#This Row],[Account Length (in months)]]</f>
        <v>0.90909090909090906</v>
      </c>
      <c r="V2153" s="4" t="str" cm="1">
        <f t="array" ref="V2153">_xlfn.IFS(H2153&lt;30,"Under 30",H2153&lt;66,"Middle Age",H2153&gt;=66,"Senior")</f>
        <v>Middle Age</v>
      </c>
      <c r="W2153" s="4" t="s">
        <v>47</v>
      </c>
    </row>
    <row r="2154" spans="1:23" x14ac:dyDescent="0.3">
      <c r="A2154" s="4" t="s">
        <v>2269</v>
      </c>
      <c r="B2154" s="4" t="s">
        <v>24</v>
      </c>
      <c r="C2154" s="4">
        <v>39</v>
      </c>
      <c r="D2154" s="4">
        <v>0</v>
      </c>
      <c r="E2154" s="4" t="s">
        <v>31</v>
      </c>
      <c r="F2154" s="4" t="s">
        <v>183</v>
      </c>
      <c r="G2154" s="4" t="s">
        <v>33</v>
      </c>
      <c r="H2154" s="4">
        <v>33</v>
      </c>
      <c r="I2154" s="4" t="s">
        <v>31</v>
      </c>
      <c r="J2154" s="4">
        <v>4</v>
      </c>
      <c r="K2154" s="4" t="s">
        <v>27</v>
      </c>
      <c r="L2154" s="4" t="s">
        <v>28</v>
      </c>
      <c r="M2154" s="4">
        <v>52</v>
      </c>
      <c r="P2154" s="5">
        <v>44042</v>
      </c>
      <c r="Q2154" s="6">
        <v>50.455719783033231</v>
      </c>
      <c r="R2154" s="4">
        <v>3</v>
      </c>
      <c r="S2154" s="4" t="str" cm="1">
        <f t="array" ref="S2154">_xlfn.IFS(R2154=0,"None",R2154&lt;3,"Low",R2154&lt;6,"Medium",R2154&lt;=10,"High")</f>
        <v>Medium</v>
      </c>
      <c r="T2154" s="4" t="str" cm="1">
        <f t="array" ref="T2154">_xlfn.IFS(M2154&lt;=20,"Low",M2154&lt;=50,"Medium",M2154&lt;=90,"High")</f>
        <v>High</v>
      </c>
      <c r="U2154" s="7">
        <f>Datos_Limpios[[#This Row],[Number of Complaints or Support]]/Datos_Limpios[[#This Row],[Account Length (in months)]]</f>
        <v>7.6923076923076927E-2</v>
      </c>
      <c r="V2154" s="4" t="str" cm="1">
        <f t="array" ref="V2154">_xlfn.IFS(H2154&lt;30,"Under 30",H2154&lt;66,"Middle Age",H2154&gt;=66,"Senior")</f>
        <v>Middle Age</v>
      </c>
      <c r="W2154" s="4" t="s">
        <v>43</v>
      </c>
    </row>
    <row r="2155" spans="1:23" x14ac:dyDescent="0.3">
      <c r="A2155" s="4" t="s">
        <v>2270</v>
      </c>
      <c r="B2155" s="4" t="s">
        <v>24</v>
      </c>
      <c r="C2155" s="4">
        <v>13</v>
      </c>
      <c r="D2155" s="4">
        <v>1</v>
      </c>
      <c r="E2155" s="4" t="s">
        <v>24</v>
      </c>
      <c r="F2155" s="4" t="s">
        <v>155</v>
      </c>
      <c r="G2155" s="4" t="s">
        <v>26</v>
      </c>
      <c r="H2155" s="4">
        <v>34</v>
      </c>
      <c r="I2155" s="4" t="s">
        <v>24</v>
      </c>
      <c r="J2155" s="4">
        <v>0</v>
      </c>
      <c r="K2155" s="4" t="s">
        <v>34</v>
      </c>
      <c r="L2155" s="4" t="s">
        <v>35</v>
      </c>
      <c r="M2155" s="4">
        <v>10</v>
      </c>
      <c r="P2155" s="5">
        <v>44396</v>
      </c>
      <c r="Q2155" s="6">
        <v>8.6009858217535005</v>
      </c>
      <c r="R2155" s="4">
        <v>0</v>
      </c>
      <c r="S2155" s="4" t="str" cm="1">
        <f t="array" ref="S2155">_xlfn.IFS(R2155=0,"None",R2155&lt;3,"Low",R2155&lt;6,"Medium",R2155&lt;=10,"High")</f>
        <v>None</v>
      </c>
      <c r="T2155" s="4" t="str" cm="1">
        <f t="array" ref="T2155">_xlfn.IFS(M2155&lt;=20,"Low",M2155&lt;=50,"Medium",M2155&lt;=90,"High")</f>
        <v>Low</v>
      </c>
      <c r="U2155" s="7">
        <f>Datos_Limpios[[#This Row],[Number of Complaints or Support]]/Datos_Limpios[[#This Row],[Account Length (in months)]]</f>
        <v>0</v>
      </c>
      <c r="V2155" s="4" t="str" cm="1">
        <f t="array" ref="V2155">_xlfn.IFS(H2155&lt;30,"Under 30",H2155&lt;66,"Middle Age",H2155&gt;=66,"Senior")</f>
        <v>Middle Age</v>
      </c>
      <c r="W2155" s="4" t="s">
        <v>40</v>
      </c>
    </row>
    <row r="2156" spans="1:23" x14ac:dyDescent="0.3">
      <c r="A2156" s="4" t="s">
        <v>2271</v>
      </c>
      <c r="B2156" s="4" t="s">
        <v>24</v>
      </c>
      <c r="C2156" s="4">
        <v>16</v>
      </c>
      <c r="D2156" s="4">
        <v>0</v>
      </c>
      <c r="E2156" s="4" t="s">
        <v>24</v>
      </c>
      <c r="F2156" s="4" t="s">
        <v>173</v>
      </c>
      <c r="G2156" s="4" t="s">
        <v>26</v>
      </c>
      <c r="H2156" s="4">
        <v>51</v>
      </c>
      <c r="I2156" s="4" t="s">
        <v>24</v>
      </c>
      <c r="J2156" s="4">
        <v>0</v>
      </c>
      <c r="K2156" s="4" t="s">
        <v>27</v>
      </c>
      <c r="L2156" s="4" t="s">
        <v>28</v>
      </c>
      <c r="M2156" s="4">
        <v>10</v>
      </c>
      <c r="P2156" s="5">
        <v>45240</v>
      </c>
      <c r="Q2156" s="6">
        <v>10.114260196299639</v>
      </c>
      <c r="R2156" s="4">
        <v>8</v>
      </c>
      <c r="S2156" s="4" t="str" cm="1">
        <f t="array" ref="S2156">_xlfn.IFS(R2156=0,"None",R2156&lt;3,"Low",R2156&lt;6,"Medium",R2156&lt;=10,"High")</f>
        <v>High</v>
      </c>
      <c r="T2156" s="4" t="str" cm="1">
        <f t="array" ref="T2156">_xlfn.IFS(M2156&lt;=20,"Low",M2156&lt;=50,"Medium",M2156&lt;=90,"High")</f>
        <v>Low</v>
      </c>
      <c r="U2156" s="7">
        <f>Datos_Limpios[[#This Row],[Number of Complaints or Support]]/Datos_Limpios[[#This Row],[Account Length (in months)]]</f>
        <v>0.5</v>
      </c>
      <c r="V2156" s="4" t="str" cm="1">
        <f t="array" ref="V2156">_xlfn.IFS(H2156&lt;30,"Under 30",H2156&lt;66,"Middle Age",H2156&gt;=66,"Senior")</f>
        <v>Middle Age</v>
      </c>
      <c r="W2156" s="4" t="s">
        <v>43</v>
      </c>
    </row>
    <row r="2157" spans="1:23" x14ac:dyDescent="0.3">
      <c r="A2157" s="4" t="s">
        <v>2272</v>
      </c>
      <c r="B2157" s="4" t="s">
        <v>24</v>
      </c>
      <c r="C2157" s="4">
        <v>75</v>
      </c>
      <c r="D2157" s="4">
        <v>0</v>
      </c>
      <c r="E2157" s="4" t="s">
        <v>31</v>
      </c>
      <c r="F2157" s="4" t="s">
        <v>42</v>
      </c>
      <c r="G2157" s="4" t="s">
        <v>26</v>
      </c>
      <c r="H2157" s="4">
        <v>60</v>
      </c>
      <c r="I2157" s="4" t="s">
        <v>24</v>
      </c>
      <c r="J2157" s="4">
        <v>0</v>
      </c>
      <c r="K2157" s="4" t="s">
        <v>46</v>
      </c>
      <c r="L2157" s="4" t="s">
        <v>35</v>
      </c>
      <c r="M2157" s="4">
        <v>25</v>
      </c>
      <c r="P2157" s="5">
        <v>44800</v>
      </c>
      <c r="Q2157" s="6">
        <v>29.39739126509992</v>
      </c>
      <c r="R2157" s="4">
        <v>7</v>
      </c>
      <c r="S2157" s="4" t="str" cm="1">
        <f t="array" ref="S2157">_xlfn.IFS(R2157=0,"None",R2157&lt;3,"Low",R2157&lt;6,"Medium",R2157&lt;=10,"High")</f>
        <v>High</v>
      </c>
      <c r="T2157" s="4" t="str" cm="1">
        <f t="array" ref="T2157">_xlfn.IFS(M2157&lt;=20,"Low",M2157&lt;=50,"Medium",M2157&lt;=90,"High")</f>
        <v>Medium</v>
      </c>
      <c r="U2157" s="7">
        <f>Datos_Limpios[[#This Row],[Number of Complaints or Support]]/Datos_Limpios[[#This Row],[Account Length (in months)]]</f>
        <v>9.3333333333333338E-2</v>
      </c>
      <c r="V2157" s="4" t="str" cm="1">
        <f t="array" ref="V2157">_xlfn.IFS(H2157&lt;30,"Under 30",H2157&lt;66,"Middle Age",H2157&gt;=66,"Senior")</f>
        <v>Middle Age</v>
      </c>
      <c r="W2157" s="4" t="s">
        <v>43</v>
      </c>
    </row>
    <row r="2158" spans="1:23" x14ac:dyDescent="0.3">
      <c r="A2158" s="4" t="s">
        <v>2273</v>
      </c>
      <c r="B2158" s="4" t="s">
        <v>24</v>
      </c>
      <c r="C2158" s="4">
        <v>65</v>
      </c>
      <c r="D2158" s="4">
        <v>1</v>
      </c>
      <c r="E2158" s="4" t="s">
        <v>24</v>
      </c>
      <c r="F2158" s="4" t="s">
        <v>32</v>
      </c>
      <c r="G2158" s="4" t="s">
        <v>33</v>
      </c>
      <c r="H2158" s="4">
        <v>29</v>
      </c>
      <c r="I2158" s="4" t="s">
        <v>24</v>
      </c>
      <c r="J2158" s="4">
        <v>0</v>
      </c>
      <c r="K2158" s="4" t="s">
        <v>46</v>
      </c>
      <c r="L2158" s="4" t="s">
        <v>28</v>
      </c>
      <c r="M2158" s="4">
        <v>11</v>
      </c>
      <c r="P2158" s="5">
        <v>44377</v>
      </c>
      <c r="Q2158" s="6">
        <v>9.3419413212846365</v>
      </c>
      <c r="R2158" s="4">
        <v>10</v>
      </c>
      <c r="S2158" s="4" t="str" cm="1">
        <f t="array" ref="S2158">_xlfn.IFS(R2158=0,"None",R2158&lt;3,"Low",R2158&lt;6,"Medium",R2158&lt;=10,"High")</f>
        <v>High</v>
      </c>
      <c r="T2158" s="4" t="str" cm="1">
        <f t="array" ref="T2158">_xlfn.IFS(M2158&lt;=20,"Low",M2158&lt;=50,"Medium",M2158&lt;=90,"High")</f>
        <v>Low</v>
      </c>
      <c r="U2158" s="7">
        <f>Datos_Limpios[[#This Row],[Number of Complaints or Support]]/Datos_Limpios[[#This Row],[Account Length (in months)]]</f>
        <v>0.15384615384615385</v>
      </c>
      <c r="V2158" s="4" t="str" cm="1">
        <f t="array" ref="V2158">_xlfn.IFS(H2158&lt;30,"Under 30",H2158&lt;66,"Middle Age",H2158&gt;=66,"Senior")</f>
        <v>Under 30</v>
      </c>
      <c r="W2158" s="4" t="s">
        <v>29</v>
      </c>
    </row>
    <row r="2159" spans="1:23" x14ac:dyDescent="0.3">
      <c r="A2159" s="4" t="s">
        <v>2274</v>
      </c>
      <c r="B2159" s="4" t="s">
        <v>24</v>
      </c>
      <c r="C2159" s="4">
        <v>53</v>
      </c>
      <c r="D2159" s="4">
        <v>0</v>
      </c>
      <c r="E2159" s="4" t="s">
        <v>24</v>
      </c>
      <c r="F2159" s="4" t="s">
        <v>209</v>
      </c>
      <c r="G2159" s="4" t="s">
        <v>26</v>
      </c>
      <c r="H2159" s="4">
        <v>66</v>
      </c>
      <c r="I2159" s="4" t="s">
        <v>31</v>
      </c>
      <c r="J2159" s="4">
        <v>2</v>
      </c>
      <c r="K2159" s="4" t="s">
        <v>46</v>
      </c>
      <c r="L2159" s="4" t="s">
        <v>28</v>
      </c>
      <c r="M2159" s="4">
        <v>10</v>
      </c>
      <c r="P2159" s="5">
        <v>44980</v>
      </c>
      <c r="Q2159" s="6">
        <v>9.5611120547083814</v>
      </c>
      <c r="R2159" s="4">
        <v>10</v>
      </c>
      <c r="S2159" s="4" t="str" cm="1">
        <f t="array" ref="S2159">_xlfn.IFS(R2159=0,"None",R2159&lt;3,"Low",R2159&lt;6,"Medium",R2159&lt;=10,"High")</f>
        <v>High</v>
      </c>
      <c r="T2159" s="4" t="str" cm="1">
        <f t="array" ref="T2159">_xlfn.IFS(M2159&lt;=20,"Low",M2159&lt;=50,"Medium",M2159&lt;=90,"High")</f>
        <v>Low</v>
      </c>
      <c r="U2159" s="7">
        <f>Datos_Limpios[[#This Row],[Number of Complaints or Support]]/Datos_Limpios[[#This Row],[Account Length (in months)]]</f>
        <v>0.18867924528301888</v>
      </c>
      <c r="V2159" s="4" t="str" cm="1">
        <f t="array" ref="V2159">_xlfn.IFS(H2159&lt;30,"Under 30",H2159&lt;66,"Middle Age",H2159&gt;=66,"Senior")</f>
        <v>Senior</v>
      </c>
      <c r="W2159" s="4" t="s">
        <v>40</v>
      </c>
    </row>
    <row r="2160" spans="1:23" x14ac:dyDescent="0.3">
      <c r="A2160" s="4" t="s">
        <v>2275</v>
      </c>
      <c r="B2160" s="4" t="s">
        <v>24</v>
      </c>
      <c r="C2160" s="4">
        <v>6</v>
      </c>
      <c r="D2160" s="4">
        <v>0</v>
      </c>
      <c r="E2160" s="4" t="s">
        <v>31</v>
      </c>
      <c r="F2160" s="4" t="s">
        <v>56</v>
      </c>
      <c r="G2160" s="4" t="s">
        <v>26</v>
      </c>
      <c r="H2160" s="4">
        <v>31</v>
      </c>
      <c r="I2160" s="4" t="s">
        <v>24</v>
      </c>
      <c r="J2160" s="4">
        <v>0</v>
      </c>
      <c r="K2160" s="4" t="s">
        <v>34</v>
      </c>
      <c r="L2160" s="4" t="s">
        <v>35</v>
      </c>
      <c r="M2160" s="4">
        <v>29</v>
      </c>
      <c r="P2160" s="5">
        <v>44424</v>
      </c>
      <c r="Q2160" s="6">
        <v>23.89436489855942</v>
      </c>
      <c r="R2160" s="4">
        <v>6</v>
      </c>
      <c r="S2160" s="4" t="str" cm="1">
        <f t="array" ref="S2160">_xlfn.IFS(R2160=0,"None",R2160&lt;3,"Low",R2160&lt;6,"Medium",R2160&lt;=10,"High")</f>
        <v>High</v>
      </c>
      <c r="T2160" s="4" t="str" cm="1">
        <f t="array" ref="T2160">_xlfn.IFS(M2160&lt;=20,"Low",M2160&lt;=50,"Medium",M2160&lt;=90,"High")</f>
        <v>Medium</v>
      </c>
      <c r="U2160" s="7">
        <f>Datos_Limpios[[#This Row],[Number of Complaints or Support]]/Datos_Limpios[[#This Row],[Account Length (in months)]]</f>
        <v>1</v>
      </c>
      <c r="V2160" s="4" t="str" cm="1">
        <f t="array" ref="V2160">_xlfn.IFS(H2160&lt;30,"Under 30",H2160&lt;66,"Middle Age",H2160&gt;=66,"Senior")</f>
        <v>Middle Age</v>
      </c>
      <c r="W2160" s="4" t="s">
        <v>29</v>
      </c>
    </row>
    <row r="2161" spans="1:23" x14ac:dyDescent="0.3">
      <c r="A2161" s="4" t="s">
        <v>2276</v>
      </c>
      <c r="B2161" s="4" t="s">
        <v>24</v>
      </c>
      <c r="C2161" s="4">
        <v>71</v>
      </c>
      <c r="D2161" s="4">
        <v>2</v>
      </c>
      <c r="E2161" s="4" t="s">
        <v>31</v>
      </c>
      <c r="F2161" s="4" t="s">
        <v>95</v>
      </c>
      <c r="G2161" s="4" t="s">
        <v>26</v>
      </c>
      <c r="H2161" s="4">
        <v>69</v>
      </c>
      <c r="I2161" s="4" t="s">
        <v>24</v>
      </c>
      <c r="J2161" s="4">
        <v>0</v>
      </c>
      <c r="K2161" s="4" t="s">
        <v>46</v>
      </c>
      <c r="L2161" s="4" t="s">
        <v>35</v>
      </c>
      <c r="M2161" s="4">
        <v>47</v>
      </c>
      <c r="P2161" s="5">
        <v>44958</v>
      </c>
      <c r="Q2161" s="6">
        <v>46.853255651802577</v>
      </c>
      <c r="R2161" s="4">
        <v>0</v>
      </c>
      <c r="S2161" s="4" t="str" cm="1">
        <f t="array" ref="S2161">_xlfn.IFS(R2161=0,"None",R2161&lt;3,"Low",R2161&lt;6,"Medium",R2161&lt;=10,"High")</f>
        <v>None</v>
      </c>
      <c r="T2161" s="4" t="str" cm="1">
        <f t="array" ref="T2161">_xlfn.IFS(M2161&lt;=20,"Low",M2161&lt;=50,"Medium",M2161&lt;=90,"High")</f>
        <v>Medium</v>
      </c>
      <c r="U2161" s="7">
        <f>Datos_Limpios[[#This Row],[Number of Complaints or Support]]/Datos_Limpios[[#This Row],[Account Length (in months)]]</f>
        <v>0</v>
      </c>
      <c r="V2161" s="4" t="str" cm="1">
        <f t="array" ref="V2161">_xlfn.IFS(H2161&lt;30,"Under 30",H2161&lt;66,"Middle Age",H2161&gt;=66,"Senior")</f>
        <v>Senior</v>
      </c>
      <c r="W2161" s="4" t="s">
        <v>47</v>
      </c>
    </row>
    <row r="2162" spans="1:23" x14ac:dyDescent="0.3">
      <c r="A2162" s="4" t="s">
        <v>2277</v>
      </c>
      <c r="B2162" s="4" t="s">
        <v>24</v>
      </c>
      <c r="C2162" s="4">
        <v>70</v>
      </c>
      <c r="D2162" s="4">
        <v>0</v>
      </c>
      <c r="E2162" s="4" t="s">
        <v>31</v>
      </c>
      <c r="F2162" s="4" t="s">
        <v>65</v>
      </c>
      <c r="G2162" s="4" t="s">
        <v>26</v>
      </c>
      <c r="H2162" s="4">
        <v>54</v>
      </c>
      <c r="I2162" s="4" t="s">
        <v>31</v>
      </c>
      <c r="J2162" s="4">
        <v>2</v>
      </c>
      <c r="K2162" s="4" t="s">
        <v>46</v>
      </c>
      <c r="L2162" s="4" t="s">
        <v>28</v>
      </c>
      <c r="M2162" s="4">
        <v>51</v>
      </c>
      <c r="P2162" s="5">
        <v>44000</v>
      </c>
      <c r="Q2162" s="6">
        <v>48.838977003755851</v>
      </c>
      <c r="R2162" s="4">
        <v>6</v>
      </c>
      <c r="S2162" s="4" t="str" cm="1">
        <f t="array" ref="S2162">_xlfn.IFS(R2162=0,"None",R2162&lt;3,"Low",R2162&lt;6,"Medium",R2162&lt;=10,"High")</f>
        <v>High</v>
      </c>
      <c r="T2162" s="4" t="str" cm="1">
        <f t="array" ref="T2162">_xlfn.IFS(M2162&lt;=20,"Low",M2162&lt;=50,"Medium",M2162&lt;=90,"High")</f>
        <v>High</v>
      </c>
      <c r="U2162" s="7">
        <f>Datos_Limpios[[#This Row],[Number of Complaints or Support]]/Datos_Limpios[[#This Row],[Account Length (in months)]]</f>
        <v>8.5714285714285715E-2</v>
      </c>
      <c r="V2162" s="4" t="str" cm="1">
        <f t="array" ref="V2162">_xlfn.IFS(H2162&lt;30,"Under 30",H2162&lt;66,"Middle Age",H2162&gt;=66,"Senior")</f>
        <v>Middle Age</v>
      </c>
      <c r="W2162" s="4" t="s">
        <v>43</v>
      </c>
    </row>
    <row r="2163" spans="1:23" x14ac:dyDescent="0.3">
      <c r="A2163" s="4" t="s">
        <v>2278</v>
      </c>
      <c r="B2163" s="4" t="s">
        <v>24</v>
      </c>
      <c r="C2163" s="4">
        <v>43</v>
      </c>
      <c r="D2163" s="4">
        <v>1</v>
      </c>
      <c r="E2163" s="4" t="s">
        <v>31</v>
      </c>
      <c r="F2163" s="4" t="s">
        <v>54</v>
      </c>
      <c r="G2163" s="4" t="s">
        <v>33</v>
      </c>
      <c r="H2163" s="4">
        <v>54</v>
      </c>
      <c r="I2163" s="4" t="s">
        <v>24</v>
      </c>
      <c r="J2163" s="4">
        <v>0</v>
      </c>
      <c r="K2163" s="4" t="s">
        <v>34</v>
      </c>
      <c r="L2163" s="4" t="s">
        <v>28</v>
      </c>
      <c r="M2163" s="4">
        <v>20</v>
      </c>
      <c r="P2163" s="5">
        <v>44176</v>
      </c>
      <c r="Q2163" s="6">
        <v>22.759558793496851</v>
      </c>
      <c r="R2163" s="4">
        <v>4</v>
      </c>
      <c r="S2163" s="4" t="str" cm="1">
        <f t="array" ref="S2163">_xlfn.IFS(R2163=0,"None",R2163&lt;3,"Low",R2163&lt;6,"Medium",R2163&lt;=10,"High")</f>
        <v>Medium</v>
      </c>
      <c r="T2163" s="4" t="str" cm="1">
        <f t="array" ref="T2163">_xlfn.IFS(M2163&lt;=20,"Low",M2163&lt;=50,"Medium",M2163&lt;=90,"High")</f>
        <v>Low</v>
      </c>
      <c r="U2163" s="7">
        <f>Datos_Limpios[[#This Row],[Number of Complaints or Support]]/Datos_Limpios[[#This Row],[Account Length (in months)]]</f>
        <v>9.3023255813953487E-2</v>
      </c>
      <c r="V2163" s="4" t="str" cm="1">
        <f t="array" ref="V2163">_xlfn.IFS(H2163&lt;30,"Under 30",H2163&lt;66,"Middle Age",H2163&gt;=66,"Senior")</f>
        <v>Middle Age</v>
      </c>
      <c r="W2163" s="4" t="s">
        <v>43</v>
      </c>
    </row>
    <row r="2164" spans="1:23" x14ac:dyDescent="0.3">
      <c r="A2164" s="4" t="s">
        <v>2279</v>
      </c>
      <c r="B2164" s="4" t="s">
        <v>24</v>
      </c>
      <c r="C2164" s="4">
        <v>23</v>
      </c>
      <c r="D2164" s="4">
        <v>0</v>
      </c>
      <c r="E2164" s="4" t="s">
        <v>24</v>
      </c>
      <c r="F2164" s="4" t="s">
        <v>60</v>
      </c>
      <c r="G2164" s="4" t="s">
        <v>33</v>
      </c>
      <c r="H2164" s="4">
        <v>81</v>
      </c>
      <c r="I2164" s="4" t="s">
        <v>24</v>
      </c>
      <c r="J2164" s="4">
        <v>0</v>
      </c>
      <c r="K2164" s="4" t="s">
        <v>34</v>
      </c>
      <c r="L2164" s="4" t="s">
        <v>35</v>
      </c>
      <c r="M2164" s="4">
        <v>57</v>
      </c>
      <c r="P2164" s="5">
        <v>44163</v>
      </c>
      <c r="Q2164" s="6">
        <v>55.157760337058242</v>
      </c>
      <c r="R2164" s="4">
        <v>9</v>
      </c>
      <c r="S2164" s="4" t="str" cm="1">
        <f t="array" ref="S2164">_xlfn.IFS(R2164=0,"None",R2164&lt;3,"Low",R2164&lt;6,"Medium",R2164&lt;=10,"High")</f>
        <v>High</v>
      </c>
      <c r="T2164" s="4" t="str" cm="1">
        <f t="array" ref="T2164">_xlfn.IFS(M2164&lt;=20,"Low",M2164&lt;=50,"Medium",M2164&lt;=90,"High")</f>
        <v>High</v>
      </c>
      <c r="U2164" s="7">
        <f>Datos_Limpios[[#This Row],[Number of Complaints or Support]]/Datos_Limpios[[#This Row],[Account Length (in months)]]</f>
        <v>0.39130434782608697</v>
      </c>
      <c r="V2164" s="4" t="str" cm="1">
        <f t="array" ref="V2164">_xlfn.IFS(H2164&lt;30,"Under 30",H2164&lt;66,"Middle Age",H2164&gt;=66,"Senior")</f>
        <v>Senior</v>
      </c>
      <c r="W2164" s="4" t="s">
        <v>40</v>
      </c>
    </row>
    <row r="2165" spans="1:23" x14ac:dyDescent="0.3">
      <c r="A2165" s="4" t="s">
        <v>2280</v>
      </c>
      <c r="B2165" s="4" t="s">
        <v>24</v>
      </c>
      <c r="C2165" s="4">
        <v>14</v>
      </c>
      <c r="D2165" s="4">
        <v>0</v>
      </c>
      <c r="E2165" s="4" t="s">
        <v>31</v>
      </c>
      <c r="F2165" s="4" t="s">
        <v>140</v>
      </c>
      <c r="G2165" s="4" t="s">
        <v>33</v>
      </c>
      <c r="H2165" s="4">
        <v>24</v>
      </c>
      <c r="I2165" s="4" t="s">
        <v>31</v>
      </c>
      <c r="J2165" s="4">
        <v>6</v>
      </c>
      <c r="K2165" s="4" t="s">
        <v>46</v>
      </c>
      <c r="L2165" s="4" t="s">
        <v>35</v>
      </c>
      <c r="M2165" s="4">
        <v>28</v>
      </c>
      <c r="P2165" s="5">
        <v>45216</v>
      </c>
      <c r="Q2165" s="6">
        <v>24.32696534274795</v>
      </c>
      <c r="R2165" s="4">
        <v>1</v>
      </c>
      <c r="S2165" s="4" t="str" cm="1">
        <f t="array" ref="S2165">_xlfn.IFS(R2165=0,"None",R2165&lt;3,"Low",R2165&lt;6,"Medium",R2165&lt;=10,"High")</f>
        <v>Low</v>
      </c>
      <c r="T2165" s="4" t="str" cm="1">
        <f t="array" ref="T2165">_xlfn.IFS(M2165&lt;=20,"Low",M2165&lt;=50,"Medium",M2165&lt;=90,"High")</f>
        <v>Medium</v>
      </c>
      <c r="U2165" s="7">
        <f>Datos_Limpios[[#This Row],[Number of Complaints or Support]]/Datos_Limpios[[#This Row],[Account Length (in months)]]</f>
        <v>7.1428571428571425E-2</v>
      </c>
      <c r="V2165" s="4" t="str" cm="1">
        <f t="array" ref="V2165">_xlfn.IFS(H2165&lt;30,"Under 30",H2165&lt;66,"Middle Age",H2165&gt;=66,"Senior")</f>
        <v>Under 30</v>
      </c>
      <c r="W2165" s="4" t="s">
        <v>40</v>
      </c>
    </row>
    <row r="2166" spans="1:23" x14ac:dyDescent="0.3">
      <c r="A2166" s="4" t="s">
        <v>2281</v>
      </c>
      <c r="B2166" s="4" t="s">
        <v>24</v>
      </c>
      <c r="C2166" s="4">
        <v>65</v>
      </c>
      <c r="D2166" s="4">
        <v>2</v>
      </c>
      <c r="E2166" s="4" t="s">
        <v>31</v>
      </c>
      <c r="F2166" s="4" t="s">
        <v>140</v>
      </c>
      <c r="G2166" s="4" t="s">
        <v>26</v>
      </c>
      <c r="H2166" s="4">
        <v>44</v>
      </c>
      <c r="I2166" s="4" t="s">
        <v>24</v>
      </c>
      <c r="J2166" s="4">
        <v>0</v>
      </c>
      <c r="K2166" s="4" t="s">
        <v>46</v>
      </c>
      <c r="L2166" s="4" t="s">
        <v>28</v>
      </c>
      <c r="M2166" s="4">
        <v>52</v>
      </c>
      <c r="P2166" s="5">
        <v>44837</v>
      </c>
      <c r="Q2166" s="6">
        <v>56.037612212904577</v>
      </c>
      <c r="R2166" s="4">
        <v>10</v>
      </c>
      <c r="S2166" s="4" t="str" cm="1">
        <f t="array" ref="S2166">_xlfn.IFS(R2166=0,"None",R2166&lt;3,"Low",R2166&lt;6,"Medium",R2166&lt;=10,"High")</f>
        <v>High</v>
      </c>
      <c r="T2166" s="4" t="str" cm="1">
        <f t="array" ref="T2166">_xlfn.IFS(M2166&lt;=20,"Low",M2166&lt;=50,"Medium",M2166&lt;=90,"High")</f>
        <v>High</v>
      </c>
      <c r="U2166" s="7">
        <f>Datos_Limpios[[#This Row],[Number of Complaints or Support]]/Datos_Limpios[[#This Row],[Account Length (in months)]]</f>
        <v>0.15384615384615385</v>
      </c>
      <c r="V2166" s="4" t="str" cm="1">
        <f t="array" ref="V2166">_xlfn.IFS(H2166&lt;30,"Under 30",H2166&lt;66,"Middle Age",H2166&gt;=66,"Senior")</f>
        <v>Middle Age</v>
      </c>
      <c r="W2166" s="4" t="s">
        <v>40</v>
      </c>
    </row>
    <row r="2167" spans="1:23" x14ac:dyDescent="0.3">
      <c r="A2167" s="4" t="s">
        <v>2282</v>
      </c>
      <c r="B2167" s="4" t="s">
        <v>24</v>
      </c>
      <c r="C2167" s="4">
        <v>2</v>
      </c>
      <c r="D2167" s="4">
        <v>0</v>
      </c>
      <c r="E2167" s="4" t="s">
        <v>24</v>
      </c>
      <c r="F2167" s="4" t="s">
        <v>63</v>
      </c>
      <c r="G2167" s="4" t="s">
        <v>33</v>
      </c>
      <c r="H2167" s="4">
        <v>32</v>
      </c>
      <c r="I2167" s="4" t="s">
        <v>24</v>
      </c>
      <c r="J2167" s="4">
        <v>0</v>
      </c>
      <c r="K2167" s="4" t="s">
        <v>27</v>
      </c>
      <c r="L2167" s="4" t="s">
        <v>28</v>
      </c>
      <c r="M2167" s="4">
        <v>9</v>
      </c>
      <c r="P2167" s="5">
        <v>45259</v>
      </c>
      <c r="Q2167" s="6">
        <v>7.4539800942196379</v>
      </c>
      <c r="R2167" s="4">
        <v>8</v>
      </c>
      <c r="S2167" s="4" t="str" cm="1">
        <f t="array" ref="S2167">_xlfn.IFS(R2167=0,"None",R2167&lt;3,"Low",R2167&lt;6,"Medium",R2167&lt;=10,"High")</f>
        <v>High</v>
      </c>
      <c r="T2167" s="4" t="str" cm="1">
        <f t="array" ref="T2167">_xlfn.IFS(M2167&lt;=20,"Low",M2167&lt;=50,"Medium",M2167&lt;=90,"High")</f>
        <v>Low</v>
      </c>
      <c r="U2167" s="7">
        <f>Datos_Limpios[[#This Row],[Number of Complaints or Support]]/Datos_Limpios[[#This Row],[Account Length (in months)]]</f>
        <v>4</v>
      </c>
      <c r="V2167" s="4" t="str" cm="1">
        <f t="array" ref="V2167">_xlfn.IFS(H2167&lt;30,"Under 30",H2167&lt;66,"Middle Age",H2167&gt;=66,"Senior")</f>
        <v>Middle Age</v>
      </c>
      <c r="W2167" s="4" t="s">
        <v>40</v>
      </c>
    </row>
    <row r="2168" spans="1:23" x14ac:dyDescent="0.3">
      <c r="A2168" s="4" t="s">
        <v>2283</v>
      </c>
      <c r="B2168" s="4" t="s">
        <v>24</v>
      </c>
      <c r="C2168" s="4">
        <v>25</v>
      </c>
      <c r="D2168" s="4">
        <v>0</v>
      </c>
      <c r="E2168" s="4" t="s">
        <v>31</v>
      </c>
      <c r="F2168" s="4" t="s">
        <v>100</v>
      </c>
      <c r="G2168" s="4" t="s">
        <v>26</v>
      </c>
      <c r="H2168" s="4">
        <v>77</v>
      </c>
      <c r="I2168" s="4" t="s">
        <v>24</v>
      </c>
      <c r="J2168" s="4">
        <v>0</v>
      </c>
      <c r="K2168" s="4" t="s">
        <v>46</v>
      </c>
      <c r="L2168" s="4" t="s">
        <v>35</v>
      </c>
      <c r="M2168" s="4">
        <v>52</v>
      </c>
      <c r="P2168" s="5">
        <v>44338</v>
      </c>
      <c r="Q2168" s="6">
        <v>55.329921825533347</v>
      </c>
      <c r="R2168" s="4">
        <v>5</v>
      </c>
      <c r="S2168" s="4" t="str" cm="1">
        <f t="array" ref="S2168">_xlfn.IFS(R2168=0,"None",R2168&lt;3,"Low",R2168&lt;6,"Medium",R2168&lt;=10,"High")</f>
        <v>Medium</v>
      </c>
      <c r="T2168" s="4" t="str" cm="1">
        <f t="array" ref="T2168">_xlfn.IFS(M2168&lt;=20,"Low",M2168&lt;=50,"Medium",M2168&lt;=90,"High")</f>
        <v>High</v>
      </c>
      <c r="U2168" s="7">
        <f>Datos_Limpios[[#This Row],[Number of Complaints or Support]]/Datos_Limpios[[#This Row],[Account Length (in months)]]</f>
        <v>0.2</v>
      </c>
      <c r="V2168" s="4" t="str" cm="1">
        <f t="array" ref="V2168">_xlfn.IFS(H2168&lt;30,"Under 30",H2168&lt;66,"Middle Age",H2168&gt;=66,"Senior")</f>
        <v>Senior</v>
      </c>
      <c r="W2168" s="4" t="s">
        <v>40</v>
      </c>
    </row>
    <row r="2169" spans="1:23" x14ac:dyDescent="0.3">
      <c r="A2169" s="4" t="s">
        <v>2284</v>
      </c>
      <c r="B2169" s="4" t="s">
        <v>24</v>
      </c>
      <c r="C2169" s="4">
        <v>3</v>
      </c>
      <c r="D2169" s="4">
        <v>1</v>
      </c>
      <c r="E2169" s="4" t="s">
        <v>24</v>
      </c>
      <c r="F2169" s="4" t="s">
        <v>89</v>
      </c>
      <c r="G2169" s="4" t="s">
        <v>26</v>
      </c>
      <c r="H2169" s="4">
        <v>35</v>
      </c>
      <c r="I2169" s="4" t="s">
        <v>31</v>
      </c>
      <c r="J2169" s="4">
        <v>5</v>
      </c>
      <c r="K2169" s="4" t="s">
        <v>46</v>
      </c>
      <c r="L2169" s="4" t="s">
        <v>115</v>
      </c>
      <c r="M2169" s="4">
        <v>6</v>
      </c>
      <c r="P2169" s="5">
        <v>44900</v>
      </c>
      <c r="Q2169" s="6">
        <v>5.632006159159114</v>
      </c>
      <c r="R2169" s="4">
        <v>5</v>
      </c>
      <c r="S2169" s="4" t="str" cm="1">
        <f t="array" ref="S2169">_xlfn.IFS(R2169=0,"None",R2169&lt;3,"Low",R2169&lt;6,"Medium",R2169&lt;=10,"High")</f>
        <v>Medium</v>
      </c>
      <c r="T2169" s="4" t="str" cm="1">
        <f t="array" ref="T2169">_xlfn.IFS(M2169&lt;=20,"Low",M2169&lt;=50,"Medium",M2169&lt;=90,"High")</f>
        <v>Low</v>
      </c>
      <c r="U2169" s="7">
        <f>Datos_Limpios[[#This Row],[Number of Complaints or Support]]/Datos_Limpios[[#This Row],[Account Length (in months)]]</f>
        <v>1.6666666666666667</v>
      </c>
      <c r="V2169" s="4" t="str" cm="1">
        <f t="array" ref="V2169">_xlfn.IFS(H2169&lt;30,"Under 30",H2169&lt;66,"Middle Age",H2169&gt;=66,"Senior")</f>
        <v>Middle Age</v>
      </c>
      <c r="W2169" s="4" t="s">
        <v>40</v>
      </c>
    </row>
    <row r="2170" spans="1:23" x14ac:dyDescent="0.3">
      <c r="A2170" s="4" t="s">
        <v>2285</v>
      </c>
      <c r="B2170" s="4" t="s">
        <v>24</v>
      </c>
      <c r="C2170" s="4">
        <v>33</v>
      </c>
      <c r="D2170" s="4">
        <v>0</v>
      </c>
      <c r="E2170" s="4" t="s">
        <v>24</v>
      </c>
      <c r="F2170" s="4" t="s">
        <v>98</v>
      </c>
      <c r="G2170" s="4" t="s">
        <v>26</v>
      </c>
      <c r="H2170" s="4">
        <v>55</v>
      </c>
      <c r="I2170" s="4" t="s">
        <v>24</v>
      </c>
      <c r="J2170" s="4">
        <v>0</v>
      </c>
      <c r="K2170" s="4" t="s">
        <v>27</v>
      </c>
      <c r="L2170" s="4" t="s">
        <v>35</v>
      </c>
      <c r="M2170" s="4">
        <v>8</v>
      </c>
      <c r="P2170" s="5">
        <v>44764</v>
      </c>
      <c r="Q2170" s="6">
        <v>9.4399354439544023</v>
      </c>
      <c r="R2170" s="4">
        <v>1</v>
      </c>
      <c r="S2170" s="4" t="str" cm="1">
        <f t="array" ref="S2170">_xlfn.IFS(R2170=0,"None",R2170&lt;3,"Low",R2170&lt;6,"Medium",R2170&lt;=10,"High")</f>
        <v>Low</v>
      </c>
      <c r="T2170" s="4" t="str" cm="1">
        <f t="array" ref="T2170">_xlfn.IFS(M2170&lt;=20,"Low",M2170&lt;=50,"Medium",M2170&lt;=90,"High")</f>
        <v>Low</v>
      </c>
      <c r="U2170" s="7">
        <f>Datos_Limpios[[#This Row],[Number of Complaints or Support]]/Datos_Limpios[[#This Row],[Account Length (in months)]]</f>
        <v>3.0303030303030304E-2</v>
      </c>
      <c r="V2170" s="4" t="str" cm="1">
        <f t="array" ref="V2170">_xlfn.IFS(H2170&lt;30,"Under 30",H2170&lt;66,"Middle Age",H2170&gt;=66,"Senior")</f>
        <v>Middle Age</v>
      </c>
      <c r="W2170" s="4" t="s">
        <v>29</v>
      </c>
    </row>
    <row r="2171" spans="1:23" x14ac:dyDescent="0.3">
      <c r="A2171" s="4" t="s">
        <v>2286</v>
      </c>
      <c r="B2171" s="4" t="s">
        <v>24</v>
      </c>
      <c r="C2171" s="4">
        <v>63</v>
      </c>
      <c r="D2171" s="4">
        <v>0</v>
      </c>
      <c r="E2171" s="4" t="s">
        <v>24</v>
      </c>
      <c r="F2171" s="4" t="s">
        <v>147</v>
      </c>
      <c r="G2171" s="4" t="s">
        <v>26</v>
      </c>
      <c r="H2171" s="4">
        <v>63</v>
      </c>
      <c r="I2171" s="4" t="s">
        <v>24</v>
      </c>
      <c r="J2171" s="4">
        <v>0</v>
      </c>
      <c r="K2171" s="4" t="s">
        <v>46</v>
      </c>
      <c r="L2171" s="4" t="s">
        <v>35</v>
      </c>
      <c r="M2171" s="4">
        <v>10</v>
      </c>
      <c r="P2171" s="5">
        <v>44851</v>
      </c>
      <c r="Q2171" s="6">
        <v>11.680013899491289</v>
      </c>
      <c r="R2171" s="4">
        <v>7</v>
      </c>
      <c r="S2171" s="4" t="str" cm="1">
        <f t="array" ref="S2171">_xlfn.IFS(R2171=0,"None",R2171&lt;3,"Low",R2171&lt;6,"Medium",R2171&lt;=10,"High")</f>
        <v>High</v>
      </c>
      <c r="T2171" s="4" t="str" cm="1">
        <f t="array" ref="T2171">_xlfn.IFS(M2171&lt;=20,"Low",M2171&lt;=50,"Medium",M2171&lt;=90,"High")</f>
        <v>Low</v>
      </c>
      <c r="U2171" s="7">
        <f>Datos_Limpios[[#This Row],[Number of Complaints or Support]]/Datos_Limpios[[#This Row],[Account Length (in months)]]</f>
        <v>0.1111111111111111</v>
      </c>
      <c r="V2171" s="4" t="str" cm="1">
        <f t="array" ref="V2171">_xlfn.IFS(H2171&lt;30,"Under 30",H2171&lt;66,"Middle Age",H2171&gt;=66,"Senior")</f>
        <v>Middle Age</v>
      </c>
      <c r="W2171" s="4" t="s">
        <v>43</v>
      </c>
    </row>
    <row r="2172" spans="1:23" x14ac:dyDescent="0.3">
      <c r="A2172" s="4" t="s">
        <v>2287</v>
      </c>
      <c r="B2172" s="4" t="s">
        <v>31</v>
      </c>
      <c r="C2172" s="4">
        <v>7</v>
      </c>
      <c r="D2172" s="4">
        <v>3</v>
      </c>
      <c r="E2172" s="4" t="s">
        <v>31</v>
      </c>
      <c r="F2172" s="4" t="s">
        <v>100</v>
      </c>
      <c r="G2172" s="4" t="s">
        <v>33</v>
      </c>
      <c r="H2172" s="4">
        <v>22</v>
      </c>
      <c r="I2172" s="4" t="s">
        <v>24</v>
      </c>
      <c r="J2172" s="4">
        <v>0</v>
      </c>
      <c r="K2172" s="4" t="s">
        <v>27</v>
      </c>
      <c r="L2172" s="4" t="s">
        <v>35</v>
      </c>
      <c r="M2172" s="4">
        <v>43</v>
      </c>
      <c r="N2172" s="4" t="s">
        <v>66</v>
      </c>
      <c r="O2172" s="4" t="s">
        <v>317</v>
      </c>
      <c r="P2172" s="5">
        <v>45206</v>
      </c>
      <c r="Q2172" s="6">
        <v>48.214057379551697</v>
      </c>
      <c r="R2172" s="4">
        <v>1</v>
      </c>
      <c r="S2172" s="4" t="str" cm="1">
        <f t="array" ref="S2172">_xlfn.IFS(R2172=0,"None",R2172&lt;3,"Low",R2172&lt;6,"Medium",R2172&lt;=10,"High")</f>
        <v>Low</v>
      </c>
      <c r="T2172" s="4" t="str" cm="1">
        <f t="array" ref="T2172">_xlfn.IFS(M2172&lt;=20,"Low",M2172&lt;=50,"Medium",M2172&lt;=90,"High")</f>
        <v>Medium</v>
      </c>
      <c r="U2172" s="7">
        <f>Datos_Limpios[[#This Row],[Number of Complaints or Support]]/Datos_Limpios[[#This Row],[Account Length (in months)]]</f>
        <v>0.14285714285714285</v>
      </c>
      <c r="V2172" s="4" t="str" cm="1">
        <f t="array" ref="V2172">_xlfn.IFS(H2172&lt;30,"Under 30",H2172&lt;66,"Middle Age",H2172&gt;=66,"Senior")</f>
        <v>Under 30</v>
      </c>
      <c r="W2172" s="4" t="s">
        <v>40</v>
      </c>
    </row>
    <row r="2173" spans="1:23" x14ac:dyDescent="0.3">
      <c r="A2173" s="4" t="s">
        <v>2288</v>
      </c>
      <c r="B2173" s="4" t="s">
        <v>24</v>
      </c>
      <c r="C2173" s="4">
        <v>15</v>
      </c>
      <c r="D2173" s="4">
        <v>0</v>
      </c>
      <c r="E2173" s="4" t="s">
        <v>24</v>
      </c>
      <c r="F2173" s="4" t="s">
        <v>89</v>
      </c>
      <c r="G2173" s="4" t="s">
        <v>26</v>
      </c>
      <c r="H2173" s="4">
        <v>34</v>
      </c>
      <c r="I2173" s="4" t="s">
        <v>24</v>
      </c>
      <c r="J2173" s="4">
        <v>0</v>
      </c>
      <c r="K2173" s="4" t="s">
        <v>46</v>
      </c>
      <c r="L2173" s="4" t="s">
        <v>28</v>
      </c>
      <c r="M2173" s="4">
        <v>10</v>
      </c>
      <c r="P2173" s="5">
        <v>44853</v>
      </c>
      <c r="Q2173" s="6">
        <v>11.74302287211931</v>
      </c>
      <c r="R2173" s="4">
        <v>7</v>
      </c>
      <c r="S2173" s="4" t="str" cm="1">
        <f t="array" ref="S2173">_xlfn.IFS(R2173=0,"None",R2173&lt;3,"Low",R2173&lt;6,"Medium",R2173&lt;=10,"High")</f>
        <v>High</v>
      </c>
      <c r="T2173" s="4" t="str" cm="1">
        <f t="array" ref="T2173">_xlfn.IFS(M2173&lt;=20,"Low",M2173&lt;=50,"Medium",M2173&lt;=90,"High")</f>
        <v>Low</v>
      </c>
      <c r="U2173" s="7">
        <f>Datos_Limpios[[#This Row],[Number of Complaints or Support]]/Datos_Limpios[[#This Row],[Account Length (in months)]]</f>
        <v>0.46666666666666667</v>
      </c>
      <c r="V2173" s="4" t="str" cm="1">
        <f t="array" ref="V2173">_xlfn.IFS(H2173&lt;30,"Under 30",H2173&lt;66,"Middle Age",H2173&gt;=66,"Senior")</f>
        <v>Middle Age</v>
      </c>
      <c r="W2173" s="4" t="s">
        <v>40</v>
      </c>
    </row>
    <row r="2174" spans="1:23" x14ac:dyDescent="0.3">
      <c r="A2174" s="4" t="s">
        <v>2289</v>
      </c>
      <c r="B2174" s="4" t="s">
        <v>24</v>
      </c>
      <c r="C2174" s="4">
        <v>26</v>
      </c>
      <c r="D2174" s="4">
        <v>2</v>
      </c>
      <c r="E2174" s="4" t="s">
        <v>31</v>
      </c>
      <c r="F2174" s="4" t="s">
        <v>104</v>
      </c>
      <c r="G2174" s="4" t="s">
        <v>26</v>
      </c>
      <c r="H2174" s="4">
        <v>58</v>
      </c>
      <c r="I2174" s="4" t="s">
        <v>24</v>
      </c>
      <c r="J2174" s="4">
        <v>0</v>
      </c>
      <c r="K2174" s="4" t="s">
        <v>34</v>
      </c>
      <c r="L2174" s="4" t="s">
        <v>35</v>
      </c>
      <c r="M2174" s="4">
        <v>41</v>
      </c>
      <c r="P2174" s="5">
        <v>44034</v>
      </c>
      <c r="Q2174" s="6">
        <v>44.881628131606107</v>
      </c>
      <c r="R2174" s="4">
        <v>9</v>
      </c>
      <c r="S2174" s="4" t="str" cm="1">
        <f t="array" ref="S2174">_xlfn.IFS(R2174=0,"None",R2174&lt;3,"Low",R2174&lt;6,"Medium",R2174&lt;=10,"High")</f>
        <v>High</v>
      </c>
      <c r="T2174" s="4" t="str" cm="1">
        <f t="array" ref="T2174">_xlfn.IFS(M2174&lt;=20,"Low",M2174&lt;=50,"Medium",M2174&lt;=90,"High")</f>
        <v>Medium</v>
      </c>
      <c r="U2174" s="7">
        <f>Datos_Limpios[[#This Row],[Number of Complaints or Support]]/Datos_Limpios[[#This Row],[Account Length (in months)]]</f>
        <v>0.34615384615384615</v>
      </c>
      <c r="V2174" s="4" t="str" cm="1">
        <f t="array" ref="V2174">_xlfn.IFS(H2174&lt;30,"Under 30",H2174&lt;66,"Middle Age",H2174&gt;=66,"Senior")</f>
        <v>Middle Age</v>
      </c>
      <c r="W2174" s="4" t="s">
        <v>43</v>
      </c>
    </row>
    <row r="2175" spans="1:23" x14ac:dyDescent="0.3">
      <c r="A2175" s="4" t="s">
        <v>2290</v>
      </c>
      <c r="B2175" s="4" t="s">
        <v>24</v>
      </c>
      <c r="C2175" s="4">
        <v>14</v>
      </c>
      <c r="D2175" s="4">
        <v>1</v>
      </c>
      <c r="E2175" s="4" t="s">
        <v>24</v>
      </c>
      <c r="F2175" s="4" t="s">
        <v>155</v>
      </c>
      <c r="G2175" s="4" t="s">
        <v>26</v>
      </c>
      <c r="H2175" s="4">
        <v>50</v>
      </c>
      <c r="I2175" s="4" t="s">
        <v>24</v>
      </c>
      <c r="J2175" s="4">
        <v>0</v>
      </c>
      <c r="K2175" s="4" t="s">
        <v>34</v>
      </c>
      <c r="L2175" s="4" t="s">
        <v>115</v>
      </c>
      <c r="M2175" s="4">
        <v>7</v>
      </c>
      <c r="P2175" s="5">
        <v>45253</v>
      </c>
      <c r="Q2175" s="6">
        <v>7.9993641009112038</v>
      </c>
      <c r="R2175" s="4">
        <v>9</v>
      </c>
      <c r="S2175" s="4" t="str" cm="1">
        <f t="array" ref="S2175">_xlfn.IFS(R2175=0,"None",R2175&lt;3,"Low",R2175&lt;6,"Medium",R2175&lt;=10,"High")</f>
        <v>High</v>
      </c>
      <c r="T2175" s="4" t="str" cm="1">
        <f t="array" ref="T2175">_xlfn.IFS(M2175&lt;=20,"Low",M2175&lt;=50,"Medium",M2175&lt;=90,"High")</f>
        <v>Low</v>
      </c>
      <c r="U2175" s="7">
        <f>Datos_Limpios[[#This Row],[Number of Complaints or Support]]/Datos_Limpios[[#This Row],[Account Length (in months)]]</f>
        <v>0.6428571428571429</v>
      </c>
      <c r="V2175" s="4" t="str" cm="1">
        <f t="array" ref="V2175">_xlfn.IFS(H2175&lt;30,"Under 30",H2175&lt;66,"Middle Age",H2175&gt;=66,"Senior")</f>
        <v>Middle Age</v>
      </c>
      <c r="W2175" s="4" t="s">
        <v>40</v>
      </c>
    </row>
    <row r="2176" spans="1:23" x14ac:dyDescent="0.3">
      <c r="A2176" s="4" t="s">
        <v>2291</v>
      </c>
      <c r="B2176" s="4" t="s">
        <v>24</v>
      </c>
      <c r="C2176" s="4">
        <v>71</v>
      </c>
      <c r="D2176" s="4">
        <v>0</v>
      </c>
      <c r="E2176" s="4" t="s">
        <v>31</v>
      </c>
      <c r="F2176" s="4" t="s">
        <v>106</v>
      </c>
      <c r="G2176" s="4" t="s">
        <v>26</v>
      </c>
      <c r="H2176" s="4">
        <v>39</v>
      </c>
      <c r="I2176" s="4" t="s">
        <v>31</v>
      </c>
      <c r="J2176" s="4">
        <v>2</v>
      </c>
      <c r="K2176" s="4" t="s">
        <v>46</v>
      </c>
      <c r="L2176" s="4" t="s">
        <v>35</v>
      </c>
      <c r="M2176" s="4">
        <v>32</v>
      </c>
      <c r="P2176" s="5">
        <v>44357</v>
      </c>
      <c r="Q2176" s="6">
        <v>27.658724780799581</v>
      </c>
      <c r="R2176" s="4">
        <v>6</v>
      </c>
      <c r="S2176" s="4" t="str" cm="1">
        <f t="array" ref="S2176">_xlfn.IFS(R2176=0,"None",R2176&lt;3,"Low",R2176&lt;6,"Medium",R2176&lt;=10,"High")</f>
        <v>High</v>
      </c>
      <c r="T2176" s="4" t="str" cm="1">
        <f t="array" ref="T2176">_xlfn.IFS(M2176&lt;=20,"Low",M2176&lt;=50,"Medium",M2176&lt;=90,"High")</f>
        <v>Medium</v>
      </c>
      <c r="U2176" s="7">
        <f>Datos_Limpios[[#This Row],[Number of Complaints or Support]]/Datos_Limpios[[#This Row],[Account Length (in months)]]</f>
        <v>8.4507042253521125E-2</v>
      </c>
      <c r="V2176" s="4" t="str" cm="1">
        <f t="array" ref="V2176">_xlfn.IFS(H2176&lt;30,"Under 30",H2176&lt;66,"Middle Age",H2176&gt;=66,"Senior")</f>
        <v>Middle Age</v>
      </c>
      <c r="W2176" s="4" t="s">
        <v>29</v>
      </c>
    </row>
    <row r="2177" spans="1:23" x14ac:dyDescent="0.3">
      <c r="A2177" s="4" t="s">
        <v>2292</v>
      </c>
      <c r="B2177" s="4" t="s">
        <v>24</v>
      </c>
      <c r="C2177" s="4">
        <v>57</v>
      </c>
      <c r="D2177" s="4">
        <v>0</v>
      </c>
      <c r="E2177" s="4" t="s">
        <v>31</v>
      </c>
      <c r="F2177" s="4" t="s">
        <v>110</v>
      </c>
      <c r="G2177" s="4" t="s">
        <v>33</v>
      </c>
      <c r="H2177" s="4">
        <v>31</v>
      </c>
      <c r="I2177" s="4" t="s">
        <v>24</v>
      </c>
      <c r="J2177" s="4">
        <v>0</v>
      </c>
      <c r="K2177" s="4" t="s">
        <v>27</v>
      </c>
      <c r="L2177" s="4" t="s">
        <v>35</v>
      </c>
      <c r="M2177" s="4">
        <v>46</v>
      </c>
      <c r="P2177" s="5">
        <v>44838</v>
      </c>
      <c r="Q2177" s="6">
        <v>53.278393485825482</v>
      </c>
      <c r="R2177" s="4">
        <v>2</v>
      </c>
      <c r="S2177" s="4" t="str" cm="1">
        <f t="array" ref="S2177">_xlfn.IFS(R2177=0,"None",R2177&lt;3,"Low",R2177&lt;6,"Medium",R2177&lt;=10,"High")</f>
        <v>Low</v>
      </c>
      <c r="T2177" s="4" t="str" cm="1">
        <f t="array" ref="T2177">_xlfn.IFS(M2177&lt;=20,"Low",M2177&lt;=50,"Medium",M2177&lt;=90,"High")</f>
        <v>Medium</v>
      </c>
      <c r="U2177" s="7">
        <f>Datos_Limpios[[#This Row],[Number of Complaints or Support]]/Datos_Limpios[[#This Row],[Account Length (in months)]]</f>
        <v>3.5087719298245612E-2</v>
      </c>
      <c r="V2177" s="4" t="str" cm="1">
        <f t="array" ref="V2177">_xlfn.IFS(H2177&lt;30,"Under 30",H2177&lt;66,"Middle Age",H2177&gt;=66,"Senior")</f>
        <v>Middle Age</v>
      </c>
      <c r="W2177" s="4" t="s">
        <v>29</v>
      </c>
    </row>
    <row r="2178" spans="1:23" x14ac:dyDescent="0.3">
      <c r="A2178" s="4" t="s">
        <v>2293</v>
      </c>
      <c r="B2178" s="4" t="s">
        <v>24</v>
      </c>
      <c r="C2178" s="4">
        <v>66</v>
      </c>
      <c r="D2178" s="4">
        <v>0</v>
      </c>
      <c r="E2178" s="4" t="s">
        <v>31</v>
      </c>
      <c r="F2178" s="4" t="s">
        <v>140</v>
      </c>
      <c r="G2178" s="4" t="s">
        <v>26</v>
      </c>
      <c r="H2178" s="4">
        <v>57</v>
      </c>
      <c r="I2178" s="4" t="s">
        <v>24</v>
      </c>
      <c r="J2178" s="4">
        <v>0</v>
      </c>
      <c r="K2178" s="4" t="s">
        <v>34</v>
      </c>
      <c r="L2178" s="4" t="s">
        <v>35</v>
      </c>
      <c r="M2178" s="4">
        <v>37</v>
      </c>
      <c r="P2178" s="5">
        <v>45083</v>
      </c>
      <c r="Q2178" s="6">
        <v>39.745197892492527</v>
      </c>
      <c r="R2178" s="4">
        <v>6</v>
      </c>
      <c r="S2178" s="4" t="str" cm="1">
        <f t="array" ref="S2178">_xlfn.IFS(R2178=0,"None",R2178&lt;3,"Low",R2178&lt;6,"Medium",R2178&lt;=10,"High")</f>
        <v>High</v>
      </c>
      <c r="T2178" s="4" t="str" cm="1">
        <f t="array" ref="T2178">_xlfn.IFS(M2178&lt;=20,"Low",M2178&lt;=50,"Medium",M2178&lt;=90,"High")</f>
        <v>Medium</v>
      </c>
      <c r="U2178" s="7">
        <f>Datos_Limpios[[#This Row],[Number of Complaints or Support]]/Datos_Limpios[[#This Row],[Account Length (in months)]]</f>
        <v>9.0909090909090912E-2</v>
      </c>
      <c r="V2178" s="4" t="str" cm="1">
        <f t="array" ref="V2178">_xlfn.IFS(H2178&lt;30,"Under 30",H2178&lt;66,"Middle Age",H2178&gt;=66,"Senior")</f>
        <v>Middle Age</v>
      </c>
      <c r="W2178" s="4" t="s">
        <v>40</v>
      </c>
    </row>
    <row r="2179" spans="1:23" x14ac:dyDescent="0.3">
      <c r="A2179" s="4" t="s">
        <v>2294</v>
      </c>
      <c r="B2179" s="4" t="s">
        <v>31</v>
      </c>
      <c r="C2179" s="4">
        <v>15</v>
      </c>
      <c r="D2179" s="4">
        <v>0</v>
      </c>
      <c r="E2179" s="4" t="s">
        <v>31</v>
      </c>
      <c r="F2179" s="4" t="s">
        <v>60</v>
      </c>
      <c r="G2179" s="4" t="s">
        <v>26</v>
      </c>
      <c r="H2179" s="4">
        <v>67</v>
      </c>
      <c r="I2179" s="4" t="s">
        <v>31</v>
      </c>
      <c r="J2179" s="4">
        <v>2</v>
      </c>
      <c r="K2179" s="4" t="s">
        <v>27</v>
      </c>
      <c r="L2179" s="4" t="s">
        <v>115</v>
      </c>
      <c r="M2179" s="4">
        <v>30</v>
      </c>
      <c r="N2179" s="4" t="s">
        <v>66</v>
      </c>
      <c r="O2179" s="4" t="s">
        <v>779</v>
      </c>
      <c r="P2179" s="5">
        <v>44464</v>
      </c>
      <c r="Q2179" s="6">
        <v>33.726815360309608</v>
      </c>
      <c r="R2179" s="4">
        <v>6</v>
      </c>
      <c r="S2179" s="4" t="str" cm="1">
        <f t="array" ref="S2179">_xlfn.IFS(R2179=0,"None",R2179&lt;3,"Low",R2179&lt;6,"Medium",R2179&lt;=10,"High")</f>
        <v>High</v>
      </c>
      <c r="T2179" s="4" t="str" cm="1">
        <f t="array" ref="T2179">_xlfn.IFS(M2179&lt;=20,"Low",M2179&lt;=50,"Medium",M2179&lt;=90,"High")</f>
        <v>Medium</v>
      </c>
      <c r="U2179" s="7">
        <f>Datos_Limpios[[#This Row],[Number of Complaints or Support]]/Datos_Limpios[[#This Row],[Account Length (in months)]]</f>
        <v>0.4</v>
      </c>
      <c r="V2179" s="4" t="str" cm="1">
        <f t="array" ref="V2179">_xlfn.IFS(H2179&lt;30,"Under 30",H2179&lt;66,"Middle Age",H2179&gt;=66,"Senior")</f>
        <v>Senior</v>
      </c>
      <c r="W2179" s="4" t="s">
        <v>40</v>
      </c>
    </row>
    <row r="2180" spans="1:23" x14ac:dyDescent="0.3">
      <c r="A2180" s="4" t="s">
        <v>2295</v>
      </c>
      <c r="B2180" s="4" t="s">
        <v>24</v>
      </c>
      <c r="C2180" s="4">
        <v>73</v>
      </c>
      <c r="D2180" s="4">
        <v>2</v>
      </c>
      <c r="E2180" s="4" t="s">
        <v>31</v>
      </c>
      <c r="F2180" s="4" t="s">
        <v>159</v>
      </c>
      <c r="G2180" s="4" t="s">
        <v>26</v>
      </c>
      <c r="H2180" s="4">
        <v>56</v>
      </c>
      <c r="I2180" s="4" t="s">
        <v>31</v>
      </c>
      <c r="J2180" s="4">
        <v>4</v>
      </c>
      <c r="K2180" s="4" t="s">
        <v>46</v>
      </c>
      <c r="L2180" s="4" t="s">
        <v>35</v>
      </c>
      <c r="M2180" s="4">
        <v>23</v>
      </c>
      <c r="P2180" s="5">
        <v>44929</v>
      </c>
      <c r="Q2180" s="6">
        <v>20.4160708809688</v>
      </c>
      <c r="R2180" s="4">
        <v>7</v>
      </c>
      <c r="S2180" s="4" t="str" cm="1">
        <f t="array" ref="S2180">_xlfn.IFS(R2180=0,"None",R2180&lt;3,"Low",R2180&lt;6,"Medium",R2180&lt;=10,"High")</f>
        <v>High</v>
      </c>
      <c r="T2180" s="4" t="str" cm="1">
        <f t="array" ref="T2180">_xlfn.IFS(M2180&lt;=20,"Low",M2180&lt;=50,"Medium",M2180&lt;=90,"High")</f>
        <v>Medium</v>
      </c>
      <c r="U2180" s="7">
        <f>Datos_Limpios[[#This Row],[Number of Complaints or Support]]/Datos_Limpios[[#This Row],[Account Length (in months)]]</f>
        <v>9.5890410958904104E-2</v>
      </c>
      <c r="V2180" s="4" t="str" cm="1">
        <f t="array" ref="V2180">_xlfn.IFS(H2180&lt;30,"Under 30",H2180&lt;66,"Middle Age",H2180&gt;=66,"Senior")</f>
        <v>Middle Age</v>
      </c>
      <c r="W2180" s="4" t="s">
        <v>29</v>
      </c>
    </row>
    <row r="2181" spans="1:23" x14ac:dyDescent="0.3">
      <c r="A2181" s="4" t="s">
        <v>2296</v>
      </c>
      <c r="B2181" s="4" t="s">
        <v>31</v>
      </c>
      <c r="C2181" s="4">
        <v>51</v>
      </c>
      <c r="D2181" s="4">
        <v>2</v>
      </c>
      <c r="E2181" s="4" t="s">
        <v>24</v>
      </c>
      <c r="F2181" s="4" t="s">
        <v>63</v>
      </c>
      <c r="G2181" s="4" t="s">
        <v>33</v>
      </c>
      <c r="H2181" s="4">
        <v>45</v>
      </c>
      <c r="I2181" s="4" t="s">
        <v>24</v>
      </c>
      <c r="J2181" s="4">
        <v>0</v>
      </c>
      <c r="K2181" s="4" t="s">
        <v>27</v>
      </c>
      <c r="L2181" s="4" t="s">
        <v>35</v>
      </c>
      <c r="M2181" s="4">
        <v>36</v>
      </c>
      <c r="N2181" s="4" t="s">
        <v>75</v>
      </c>
      <c r="O2181" s="4" t="s">
        <v>133</v>
      </c>
      <c r="P2181" s="5">
        <v>43976</v>
      </c>
      <c r="Q2181" s="6">
        <v>39.939821247771761</v>
      </c>
      <c r="R2181" s="4">
        <v>7</v>
      </c>
      <c r="S2181" s="4" t="str" cm="1">
        <f t="array" ref="S2181">_xlfn.IFS(R2181=0,"None",R2181&lt;3,"Low",R2181&lt;6,"Medium",R2181&lt;=10,"High")</f>
        <v>High</v>
      </c>
      <c r="T2181" s="4" t="str" cm="1">
        <f t="array" ref="T2181">_xlfn.IFS(M2181&lt;=20,"Low",M2181&lt;=50,"Medium",M2181&lt;=90,"High")</f>
        <v>Medium</v>
      </c>
      <c r="U2181" s="7">
        <f>Datos_Limpios[[#This Row],[Number of Complaints or Support]]/Datos_Limpios[[#This Row],[Account Length (in months)]]</f>
        <v>0.13725490196078433</v>
      </c>
      <c r="V2181" s="4" t="str" cm="1">
        <f t="array" ref="V2181">_xlfn.IFS(H2181&lt;30,"Under 30",H2181&lt;66,"Middle Age",H2181&gt;=66,"Senior")</f>
        <v>Middle Age</v>
      </c>
      <c r="W2181" s="4" t="s">
        <v>40</v>
      </c>
    </row>
    <row r="2182" spans="1:23" x14ac:dyDescent="0.3">
      <c r="A2182" s="4" t="s">
        <v>2297</v>
      </c>
      <c r="B2182" s="4" t="s">
        <v>24</v>
      </c>
      <c r="C2182" s="4">
        <v>7</v>
      </c>
      <c r="D2182" s="4">
        <v>0</v>
      </c>
      <c r="E2182" s="4" t="s">
        <v>24</v>
      </c>
      <c r="F2182" s="4" t="s">
        <v>52</v>
      </c>
      <c r="G2182" s="4" t="s">
        <v>26</v>
      </c>
      <c r="H2182" s="4">
        <v>31</v>
      </c>
      <c r="I2182" s="4" t="s">
        <v>24</v>
      </c>
      <c r="J2182" s="4">
        <v>0</v>
      </c>
      <c r="K2182" s="4" t="s">
        <v>27</v>
      </c>
      <c r="L2182" s="4" t="s">
        <v>28</v>
      </c>
      <c r="M2182" s="4">
        <v>12</v>
      </c>
      <c r="P2182" s="5">
        <v>44300</v>
      </c>
      <c r="Q2182" s="6">
        <v>12.977085414768039</v>
      </c>
      <c r="R2182" s="4">
        <v>0</v>
      </c>
      <c r="S2182" s="4" t="str" cm="1">
        <f t="array" ref="S2182">_xlfn.IFS(R2182=0,"None",R2182&lt;3,"Low",R2182&lt;6,"Medium",R2182&lt;=10,"High")</f>
        <v>None</v>
      </c>
      <c r="T2182" s="4" t="str" cm="1">
        <f t="array" ref="T2182">_xlfn.IFS(M2182&lt;=20,"Low",M2182&lt;=50,"Medium",M2182&lt;=90,"High")</f>
        <v>Low</v>
      </c>
      <c r="U2182" s="7">
        <f>Datos_Limpios[[#This Row],[Number of Complaints or Support]]/Datos_Limpios[[#This Row],[Account Length (in months)]]</f>
        <v>0</v>
      </c>
      <c r="V2182" s="4" t="str" cm="1">
        <f t="array" ref="V2182">_xlfn.IFS(H2182&lt;30,"Under 30",H2182&lt;66,"Middle Age",H2182&gt;=66,"Senior")</f>
        <v>Middle Age</v>
      </c>
      <c r="W2182" s="4" t="s">
        <v>40</v>
      </c>
    </row>
    <row r="2183" spans="1:23" x14ac:dyDescent="0.3">
      <c r="A2183" s="4" t="s">
        <v>2298</v>
      </c>
      <c r="B2183" s="4" t="s">
        <v>31</v>
      </c>
      <c r="C2183" s="4">
        <v>57</v>
      </c>
      <c r="D2183" s="4">
        <v>3</v>
      </c>
      <c r="E2183" s="4" t="s">
        <v>31</v>
      </c>
      <c r="F2183" s="4" t="s">
        <v>54</v>
      </c>
      <c r="G2183" s="4" t="s">
        <v>26</v>
      </c>
      <c r="H2183" s="4">
        <v>41</v>
      </c>
      <c r="I2183" s="4" t="s">
        <v>24</v>
      </c>
      <c r="J2183" s="4">
        <v>0</v>
      </c>
      <c r="K2183" s="4" t="s">
        <v>46</v>
      </c>
      <c r="L2183" s="4" t="s">
        <v>35</v>
      </c>
      <c r="M2183" s="4">
        <v>46</v>
      </c>
      <c r="N2183" s="4" t="s">
        <v>38</v>
      </c>
      <c r="O2183" s="4" t="s">
        <v>181</v>
      </c>
      <c r="P2183" s="5">
        <v>44535</v>
      </c>
      <c r="Q2183" s="6">
        <v>40.733639070966213</v>
      </c>
      <c r="R2183" s="4">
        <v>10</v>
      </c>
      <c r="S2183" s="4" t="str" cm="1">
        <f t="array" ref="S2183">_xlfn.IFS(R2183=0,"None",R2183&lt;3,"Low",R2183&lt;6,"Medium",R2183&lt;=10,"High")</f>
        <v>High</v>
      </c>
      <c r="T2183" s="4" t="str" cm="1">
        <f t="array" ref="T2183">_xlfn.IFS(M2183&lt;=20,"Low",M2183&lt;=50,"Medium",M2183&lt;=90,"High")</f>
        <v>Medium</v>
      </c>
      <c r="U2183" s="7">
        <f>Datos_Limpios[[#This Row],[Number of Complaints or Support]]/Datos_Limpios[[#This Row],[Account Length (in months)]]</f>
        <v>0.17543859649122806</v>
      </c>
      <c r="V2183" s="4" t="str" cm="1">
        <f t="array" ref="V2183">_xlfn.IFS(H2183&lt;30,"Under 30",H2183&lt;66,"Middle Age",H2183&gt;=66,"Senior")</f>
        <v>Middle Age</v>
      </c>
      <c r="W2183" s="4" t="s">
        <v>43</v>
      </c>
    </row>
    <row r="2184" spans="1:23" x14ac:dyDescent="0.3">
      <c r="A2184" s="4" t="s">
        <v>2299</v>
      </c>
      <c r="B2184" s="4" t="s">
        <v>24</v>
      </c>
      <c r="C2184" s="4">
        <v>56</v>
      </c>
      <c r="D2184" s="4">
        <v>0</v>
      </c>
      <c r="E2184" s="4" t="s">
        <v>31</v>
      </c>
      <c r="F2184" s="4" t="s">
        <v>159</v>
      </c>
      <c r="G2184" s="4" t="s">
        <v>26</v>
      </c>
      <c r="H2184" s="4">
        <v>53</v>
      </c>
      <c r="I2184" s="4" t="s">
        <v>24</v>
      </c>
      <c r="J2184" s="4">
        <v>0</v>
      </c>
      <c r="K2184" s="4" t="s">
        <v>34</v>
      </c>
      <c r="L2184" s="4" t="s">
        <v>35</v>
      </c>
      <c r="M2184" s="4">
        <v>26</v>
      </c>
      <c r="P2184" s="5">
        <v>43885</v>
      </c>
      <c r="Q2184" s="6">
        <v>29.723288611155681</v>
      </c>
      <c r="R2184" s="4">
        <v>10</v>
      </c>
      <c r="S2184" s="4" t="str" cm="1">
        <f t="array" ref="S2184">_xlfn.IFS(R2184=0,"None",R2184&lt;3,"Low",R2184&lt;6,"Medium",R2184&lt;=10,"High")</f>
        <v>High</v>
      </c>
      <c r="T2184" s="4" t="str" cm="1">
        <f t="array" ref="T2184">_xlfn.IFS(M2184&lt;=20,"Low",M2184&lt;=50,"Medium",M2184&lt;=90,"High")</f>
        <v>Medium</v>
      </c>
      <c r="U2184" s="7">
        <f>Datos_Limpios[[#This Row],[Number of Complaints or Support]]/Datos_Limpios[[#This Row],[Account Length (in months)]]</f>
        <v>0.17857142857142858</v>
      </c>
      <c r="V2184" s="4" t="str" cm="1">
        <f t="array" ref="V2184">_xlfn.IFS(H2184&lt;30,"Under 30",H2184&lt;66,"Middle Age",H2184&gt;=66,"Senior")</f>
        <v>Middle Age</v>
      </c>
      <c r="W2184" s="4" t="s">
        <v>29</v>
      </c>
    </row>
    <row r="2185" spans="1:23" x14ac:dyDescent="0.3">
      <c r="A2185" s="4" t="s">
        <v>2300</v>
      </c>
      <c r="B2185" s="4" t="s">
        <v>24</v>
      </c>
      <c r="C2185" s="4">
        <v>70</v>
      </c>
      <c r="D2185" s="4">
        <v>0</v>
      </c>
      <c r="E2185" s="4" t="s">
        <v>24</v>
      </c>
      <c r="F2185" s="4" t="s">
        <v>25</v>
      </c>
      <c r="G2185" s="4" t="s">
        <v>26</v>
      </c>
      <c r="H2185" s="4">
        <v>28</v>
      </c>
      <c r="I2185" s="4" t="s">
        <v>31</v>
      </c>
      <c r="J2185" s="4">
        <v>6</v>
      </c>
      <c r="K2185" s="4" t="s">
        <v>34</v>
      </c>
      <c r="L2185" s="4" t="s">
        <v>35</v>
      </c>
      <c r="M2185" s="4">
        <v>10</v>
      </c>
      <c r="P2185" s="5">
        <v>43955</v>
      </c>
      <c r="Q2185" s="6">
        <v>9.9073283617204719</v>
      </c>
      <c r="R2185" s="4">
        <v>4</v>
      </c>
      <c r="S2185" s="4" t="str" cm="1">
        <f t="array" ref="S2185">_xlfn.IFS(R2185=0,"None",R2185&lt;3,"Low",R2185&lt;6,"Medium",R2185&lt;=10,"High")</f>
        <v>Medium</v>
      </c>
      <c r="T2185" s="4" t="str" cm="1">
        <f t="array" ref="T2185">_xlfn.IFS(M2185&lt;=20,"Low",M2185&lt;=50,"Medium",M2185&lt;=90,"High")</f>
        <v>Low</v>
      </c>
      <c r="U2185" s="7">
        <f>Datos_Limpios[[#This Row],[Number of Complaints or Support]]/Datos_Limpios[[#This Row],[Account Length (in months)]]</f>
        <v>5.7142857142857141E-2</v>
      </c>
      <c r="V2185" s="4" t="str" cm="1">
        <f t="array" ref="V2185">_xlfn.IFS(H2185&lt;30,"Under 30",H2185&lt;66,"Middle Age",H2185&gt;=66,"Senior")</f>
        <v>Under 30</v>
      </c>
      <c r="W2185" s="4" t="s">
        <v>29</v>
      </c>
    </row>
    <row r="2186" spans="1:23" x14ac:dyDescent="0.3">
      <c r="A2186" s="4" t="s">
        <v>2301</v>
      </c>
      <c r="B2186" s="4" t="s">
        <v>24</v>
      </c>
      <c r="C2186" s="4">
        <v>1</v>
      </c>
      <c r="D2186" s="4">
        <v>0</v>
      </c>
      <c r="E2186" s="4" t="s">
        <v>24</v>
      </c>
      <c r="F2186" s="4" t="s">
        <v>45</v>
      </c>
      <c r="G2186" s="4" t="s">
        <v>33</v>
      </c>
      <c r="H2186" s="4">
        <v>30</v>
      </c>
      <c r="I2186" s="4" t="s">
        <v>24</v>
      </c>
      <c r="J2186" s="4">
        <v>0</v>
      </c>
      <c r="K2186" s="4" t="s">
        <v>27</v>
      </c>
      <c r="L2186" s="4" t="s">
        <v>28</v>
      </c>
      <c r="M2186" s="4">
        <v>8</v>
      </c>
      <c r="P2186" s="5">
        <v>44915</v>
      </c>
      <c r="Q2186" s="6">
        <v>8.9016543847240488</v>
      </c>
      <c r="R2186" s="4">
        <v>0</v>
      </c>
      <c r="S2186" s="4" t="str" cm="1">
        <f t="array" ref="S2186">_xlfn.IFS(R2186=0,"None",R2186&lt;3,"Low",R2186&lt;6,"Medium",R2186&lt;=10,"High")</f>
        <v>None</v>
      </c>
      <c r="T2186" s="4" t="str" cm="1">
        <f t="array" ref="T2186">_xlfn.IFS(M2186&lt;=20,"Low",M2186&lt;=50,"Medium",M2186&lt;=90,"High")</f>
        <v>Low</v>
      </c>
      <c r="U2186" s="7">
        <f>Datos_Limpios[[#This Row],[Number of Complaints or Support]]/Datos_Limpios[[#This Row],[Account Length (in months)]]</f>
        <v>0</v>
      </c>
      <c r="V2186" s="4" t="str" cm="1">
        <f t="array" ref="V2186">_xlfn.IFS(H2186&lt;30,"Under 30",H2186&lt;66,"Middle Age",H2186&gt;=66,"Senior")</f>
        <v>Middle Age</v>
      </c>
      <c r="W2186" s="4" t="s">
        <v>47</v>
      </c>
    </row>
    <row r="2187" spans="1:23" x14ac:dyDescent="0.3">
      <c r="A2187" s="4" t="s">
        <v>2302</v>
      </c>
      <c r="B2187" s="4" t="s">
        <v>24</v>
      </c>
      <c r="C2187" s="4">
        <v>1</v>
      </c>
      <c r="D2187" s="4">
        <v>1</v>
      </c>
      <c r="E2187" s="4" t="s">
        <v>31</v>
      </c>
      <c r="F2187" s="4" t="s">
        <v>262</v>
      </c>
      <c r="G2187" s="4" t="s">
        <v>26</v>
      </c>
      <c r="H2187" s="4">
        <v>45</v>
      </c>
      <c r="I2187" s="4" t="s">
        <v>24</v>
      </c>
      <c r="J2187" s="4">
        <v>0</v>
      </c>
      <c r="K2187" s="4" t="s">
        <v>27</v>
      </c>
      <c r="L2187" s="4" t="s">
        <v>28</v>
      </c>
      <c r="M2187" s="4">
        <v>18</v>
      </c>
      <c r="P2187" s="5">
        <v>45004</v>
      </c>
      <c r="Q2187" s="6">
        <v>20.038487049494119</v>
      </c>
      <c r="R2187" s="4">
        <v>7</v>
      </c>
      <c r="S2187" s="4" t="str" cm="1">
        <f t="array" ref="S2187">_xlfn.IFS(R2187=0,"None",R2187&lt;3,"Low",R2187&lt;6,"Medium",R2187&lt;=10,"High")</f>
        <v>High</v>
      </c>
      <c r="T2187" s="4" t="str" cm="1">
        <f t="array" ref="T2187">_xlfn.IFS(M2187&lt;=20,"Low",M2187&lt;=50,"Medium",M2187&lt;=90,"High")</f>
        <v>Low</v>
      </c>
      <c r="U2187" s="7">
        <f>Datos_Limpios[[#This Row],[Number of Complaints or Support]]/Datos_Limpios[[#This Row],[Account Length (in months)]]</f>
        <v>7</v>
      </c>
      <c r="V2187" s="4" t="str" cm="1">
        <f t="array" ref="V2187">_xlfn.IFS(H2187&lt;30,"Under 30",H2187&lt;66,"Middle Age",H2187&gt;=66,"Senior")</f>
        <v>Middle Age</v>
      </c>
      <c r="W2187" s="4" t="s">
        <v>29</v>
      </c>
    </row>
    <row r="2188" spans="1:23" x14ac:dyDescent="0.3">
      <c r="A2188" s="4" t="s">
        <v>2303</v>
      </c>
      <c r="B2188" s="4" t="s">
        <v>24</v>
      </c>
      <c r="C2188" s="4">
        <v>15</v>
      </c>
      <c r="D2188" s="4">
        <v>0</v>
      </c>
      <c r="E2188" s="4" t="s">
        <v>31</v>
      </c>
      <c r="F2188" s="4" t="s">
        <v>65</v>
      </c>
      <c r="G2188" s="4" t="s">
        <v>26</v>
      </c>
      <c r="H2188" s="4">
        <v>61</v>
      </c>
      <c r="I2188" s="4" t="s">
        <v>31</v>
      </c>
      <c r="J2188" s="4">
        <v>4</v>
      </c>
      <c r="K2188" s="4" t="s">
        <v>27</v>
      </c>
      <c r="L2188" s="4" t="s">
        <v>35</v>
      </c>
      <c r="M2188" s="4">
        <v>24</v>
      </c>
      <c r="P2188" s="5">
        <v>44440</v>
      </c>
      <c r="Q2188" s="6">
        <v>25.00069188841108</v>
      </c>
      <c r="R2188" s="4">
        <v>7</v>
      </c>
      <c r="S2188" s="4" t="str" cm="1">
        <f t="array" ref="S2188">_xlfn.IFS(R2188=0,"None",R2188&lt;3,"Low",R2188&lt;6,"Medium",R2188&lt;=10,"High")</f>
        <v>High</v>
      </c>
      <c r="T2188" s="4" t="str" cm="1">
        <f t="array" ref="T2188">_xlfn.IFS(M2188&lt;=20,"Low",M2188&lt;=50,"Medium",M2188&lt;=90,"High")</f>
        <v>Medium</v>
      </c>
      <c r="U2188" s="7">
        <f>Datos_Limpios[[#This Row],[Number of Complaints or Support]]/Datos_Limpios[[#This Row],[Account Length (in months)]]</f>
        <v>0.46666666666666667</v>
      </c>
      <c r="V2188" s="4" t="str" cm="1">
        <f t="array" ref="V2188">_xlfn.IFS(H2188&lt;30,"Under 30",H2188&lt;66,"Middle Age",H2188&gt;=66,"Senior")</f>
        <v>Middle Age</v>
      </c>
      <c r="W2188" s="4" t="s">
        <v>43</v>
      </c>
    </row>
    <row r="2189" spans="1:23" x14ac:dyDescent="0.3">
      <c r="A2189" s="4" t="s">
        <v>2304</v>
      </c>
      <c r="B2189" s="4" t="s">
        <v>24</v>
      </c>
      <c r="C2189" s="4">
        <v>31</v>
      </c>
      <c r="D2189" s="4">
        <v>0</v>
      </c>
      <c r="E2189" s="4" t="s">
        <v>31</v>
      </c>
      <c r="F2189" s="4" t="s">
        <v>157</v>
      </c>
      <c r="G2189" s="4" t="s">
        <v>26</v>
      </c>
      <c r="H2189" s="4">
        <v>54</v>
      </c>
      <c r="I2189" s="4" t="s">
        <v>31</v>
      </c>
      <c r="J2189" s="4">
        <v>5</v>
      </c>
      <c r="K2189" s="4" t="s">
        <v>34</v>
      </c>
      <c r="L2189" s="4" t="s">
        <v>35</v>
      </c>
      <c r="M2189" s="4">
        <v>24</v>
      </c>
      <c r="P2189" s="5">
        <v>44048</v>
      </c>
      <c r="Q2189" s="6">
        <v>19.326775328695021</v>
      </c>
      <c r="R2189" s="4">
        <v>4</v>
      </c>
      <c r="S2189" s="4" t="str" cm="1">
        <f t="array" ref="S2189">_xlfn.IFS(R2189=0,"None",R2189&lt;3,"Low",R2189&lt;6,"Medium",R2189&lt;=10,"High")</f>
        <v>Medium</v>
      </c>
      <c r="T2189" s="4" t="str" cm="1">
        <f t="array" ref="T2189">_xlfn.IFS(M2189&lt;=20,"Low",M2189&lt;=50,"Medium",M2189&lt;=90,"High")</f>
        <v>Medium</v>
      </c>
      <c r="U2189" s="7">
        <f>Datos_Limpios[[#This Row],[Number of Complaints or Support]]/Datos_Limpios[[#This Row],[Account Length (in months)]]</f>
        <v>0.12903225806451613</v>
      </c>
      <c r="V2189" s="4" t="str" cm="1">
        <f t="array" ref="V2189">_xlfn.IFS(H2189&lt;30,"Under 30",H2189&lt;66,"Middle Age",H2189&gt;=66,"Senior")</f>
        <v>Middle Age</v>
      </c>
      <c r="W2189" s="4" t="s">
        <v>47</v>
      </c>
    </row>
    <row r="2190" spans="1:23" x14ac:dyDescent="0.3">
      <c r="A2190" s="4" t="s">
        <v>2305</v>
      </c>
      <c r="B2190" s="4" t="s">
        <v>24</v>
      </c>
      <c r="C2190" s="4">
        <v>9</v>
      </c>
      <c r="D2190" s="4">
        <v>0</v>
      </c>
      <c r="E2190" s="4" t="s">
        <v>31</v>
      </c>
      <c r="F2190" s="4" t="s">
        <v>157</v>
      </c>
      <c r="G2190" s="4" t="s">
        <v>33</v>
      </c>
      <c r="H2190" s="4">
        <v>35</v>
      </c>
      <c r="I2190" s="4" t="s">
        <v>31</v>
      </c>
      <c r="J2190" s="4">
        <v>5</v>
      </c>
      <c r="K2190" s="4" t="s">
        <v>27</v>
      </c>
      <c r="L2190" s="4" t="s">
        <v>35</v>
      </c>
      <c r="M2190" s="4">
        <v>35</v>
      </c>
      <c r="P2190" s="5">
        <v>45100</v>
      </c>
      <c r="Q2190" s="6">
        <v>33.127682535621169</v>
      </c>
      <c r="R2190" s="4">
        <v>8</v>
      </c>
      <c r="S2190" s="4" t="str" cm="1">
        <f t="array" ref="S2190">_xlfn.IFS(R2190=0,"None",R2190&lt;3,"Low",R2190&lt;6,"Medium",R2190&lt;=10,"High")</f>
        <v>High</v>
      </c>
      <c r="T2190" s="4" t="str" cm="1">
        <f t="array" ref="T2190">_xlfn.IFS(M2190&lt;=20,"Low",M2190&lt;=50,"Medium",M2190&lt;=90,"High")</f>
        <v>Medium</v>
      </c>
      <c r="U2190" s="7">
        <f>Datos_Limpios[[#This Row],[Number of Complaints or Support]]/Datos_Limpios[[#This Row],[Account Length (in months)]]</f>
        <v>0.88888888888888884</v>
      </c>
      <c r="V2190" s="4" t="str" cm="1">
        <f t="array" ref="V2190">_xlfn.IFS(H2190&lt;30,"Under 30",H2190&lt;66,"Middle Age",H2190&gt;=66,"Senior")</f>
        <v>Middle Age</v>
      </c>
      <c r="W2190" s="4" t="s">
        <v>47</v>
      </c>
    </row>
    <row r="2191" spans="1:23" x14ac:dyDescent="0.3">
      <c r="A2191" s="4" t="s">
        <v>2306</v>
      </c>
      <c r="B2191" s="4" t="s">
        <v>31</v>
      </c>
      <c r="C2191" s="4">
        <v>1</v>
      </c>
      <c r="D2191" s="4">
        <v>3</v>
      </c>
      <c r="E2191" s="4" t="s">
        <v>31</v>
      </c>
      <c r="F2191" s="4" t="s">
        <v>173</v>
      </c>
      <c r="G2191" s="4" t="s">
        <v>26</v>
      </c>
      <c r="H2191" s="4">
        <v>74</v>
      </c>
      <c r="I2191" s="4" t="s">
        <v>24</v>
      </c>
      <c r="J2191" s="4">
        <v>0</v>
      </c>
      <c r="K2191" s="4" t="s">
        <v>27</v>
      </c>
      <c r="L2191" s="4" t="s">
        <v>35</v>
      </c>
      <c r="M2191" s="4">
        <v>12</v>
      </c>
      <c r="N2191" s="4" t="s">
        <v>38</v>
      </c>
      <c r="O2191" s="4" t="s">
        <v>142</v>
      </c>
      <c r="P2191" s="5">
        <v>44988</v>
      </c>
      <c r="Q2191" s="6">
        <v>14.38885744898257</v>
      </c>
      <c r="R2191" s="4">
        <v>3</v>
      </c>
      <c r="S2191" s="4" t="str" cm="1">
        <f t="array" ref="S2191">_xlfn.IFS(R2191=0,"None",R2191&lt;3,"Low",R2191&lt;6,"Medium",R2191&lt;=10,"High")</f>
        <v>Medium</v>
      </c>
      <c r="T2191" s="4" t="str" cm="1">
        <f t="array" ref="T2191">_xlfn.IFS(M2191&lt;=20,"Low",M2191&lt;=50,"Medium",M2191&lt;=90,"High")</f>
        <v>Low</v>
      </c>
      <c r="U2191" s="7">
        <f>Datos_Limpios[[#This Row],[Number of Complaints or Support]]/Datos_Limpios[[#This Row],[Account Length (in months)]]</f>
        <v>3</v>
      </c>
      <c r="V2191" s="4" t="str" cm="1">
        <f t="array" ref="V2191">_xlfn.IFS(H2191&lt;30,"Under 30",H2191&lt;66,"Middle Age",H2191&gt;=66,"Senior")</f>
        <v>Senior</v>
      </c>
      <c r="W2191" s="4" t="s">
        <v>43</v>
      </c>
    </row>
    <row r="2192" spans="1:23" x14ac:dyDescent="0.3">
      <c r="A2192" s="4" t="s">
        <v>2307</v>
      </c>
      <c r="B2192" s="4" t="s">
        <v>31</v>
      </c>
      <c r="C2192" s="4">
        <v>16</v>
      </c>
      <c r="D2192" s="4">
        <v>5</v>
      </c>
      <c r="E2192" s="4" t="s">
        <v>31</v>
      </c>
      <c r="F2192" s="4" t="s">
        <v>209</v>
      </c>
      <c r="G2192" s="4" t="s">
        <v>26</v>
      </c>
      <c r="H2192" s="4">
        <v>81</v>
      </c>
      <c r="I2192" s="4" t="s">
        <v>24</v>
      </c>
      <c r="J2192" s="4">
        <v>0</v>
      </c>
      <c r="K2192" s="4" t="s">
        <v>27</v>
      </c>
      <c r="L2192" s="4" t="s">
        <v>35</v>
      </c>
      <c r="M2192" s="4">
        <v>47</v>
      </c>
      <c r="N2192" s="4" t="s">
        <v>107</v>
      </c>
      <c r="O2192" s="4" t="s">
        <v>108</v>
      </c>
      <c r="P2192" s="5">
        <v>44287</v>
      </c>
      <c r="Q2192" s="6">
        <v>50.178266785826793</v>
      </c>
      <c r="R2192" s="4">
        <v>0</v>
      </c>
      <c r="S2192" s="4" t="str" cm="1">
        <f t="array" ref="S2192">_xlfn.IFS(R2192=0,"None",R2192&lt;3,"Low",R2192&lt;6,"Medium",R2192&lt;=10,"High")</f>
        <v>None</v>
      </c>
      <c r="T2192" s="4" t="str" cm="1">
        <f t="array" ref="T2192">_xlfn.IFS(M2192&lt;=20,"Low",M2192&lt;=50,"Medium",M2192&lt;=90,"High")</f>
        <v>Medium</v>
      </c>
      <c r="U2192" s="7">
        <f>Datos_Limpios[[#This Row],[Number of Complaints or Support]]/Datos_Limpios[[#This Row],[Account Length (in months)]]</f>
        <v>0</v>
      </c>
      <c r="V2192" s="4" t="str" cm="1">
        <f t="array" ref="V2192">_xlfn.IFS(H2192&lt;30,"Under 30",H2192&lt;66,"Middle Age",H2192&gt;=66,"Senior")</f>
        <v>Senior</v>
      </c>
      <c r="W2192" s="4" t="s">
        <v>40</v>
      </c>
    </row>
    <row r="2193" spans="1:23" x14ac:dyDescent="0.3">
      <c r="A2193" s="4" t="s">
        <v>2308</v>
      </c>
      <c r="B2193" s="4" t="s">
        <v>24</v>
      </c>
      <c r="C2193" s="4">
        <v>56</v>
      </c>
      <c r="D2193" s="4">
        <v>1</v>
      </c>
      <c r="E2193" s="4" t="s">
        <v>31</v>
      </c>
      <c r="F2193" s="4" t="s">
        <v>63</v>
      </c>
      <c r="G2193" s="4" t="s">
        <v>33</v>
      </c>
      <c r="H2193" s="4">
        <v>64</v>
      </c>
      <c r="I2193" s="4" t="s">
        <v>31</v>
      </c>
      <c r="J2193" s="4">
        <v>2</v>
      </c>
      <c r="K2193" s="4" t="s">
        <v>34</v>
      </c>
      <c r="L2193" s="4" t="s">
        <v>28</v>
      </c>
      <c r="M2193" s="4">
        <v>25</v>
      </c>
      <c r="P2193" s="5">
        <v>44543</v>
      </c>
      <c r="Q2193" s="6">
        <v>24.294684755561271</v>
      </c>
      <c r="R2193" s="4">
        <v>4</v>
      </c>
      <c r="S2193" s="4" t="str" cm="1">
        <f t="array" ref="S2193">_xlfn.IFS(R2193=0,"None",R2193&lt;3,"Low",R2193&lt;6,"Medium",R2193&lt;=10,"High")</f>
        <v>Medium</v>
      </c>
      <c r="T2193" s="4" t="str" cm="1">
        <f t="array" ref="T2193">_xlfn.IFS(M2193&lt;=20,"Low",M2193&lt;=50,"Medium",M2193&lt;=90,"High")</f>
        <v>Medium</v>
      </c>
      <c r="U2193" s="7">
        <f>Datos_Limpios[[#This Row],[Number of Complaints or Support]]/Datos_Limpios[[#This Row],[Account Length (in months)]]</f>
        <v>7.1428571428571425E-2</v>
      </c>
      <c r="V2193" s="4" t="str" cm="1">
        <f t="array" ref="V2193">_xlfn.IFS(H2193&lt;30,"Under 30",H2193&lt;66,"Middle Age",H2193&gt;=66,"Senior")</f>
        <v>Middle Age</v>
      </c>
      <c r="W2193" s="4" t="s">
        <v>40</v>
      </c>
    </row>
    <row r="2194" spans="1:23" x14ac:dyDescent="0.3">
      <c r="A2194" s="4" t="s">
        <v>2309</v>
      </c>
      <c r="B2194" s="4" t="s">
        <v>31</v>
      </c>
      <c r="C2194" s="4">
        <v>1</v>
      </c>
      <c r="D2194" s="4">
        <v>0</v>
      </c>
      <c r="E2194" s="4" t="s">
        <v>31</v>
      </c>
      <c r="F2194" s="4" t="s">
        <v>264</v>
      </c>
      <c r="G2194" s="4" t="s">
        <v>26</v>
      </c>
      <c r="H2194" s="4">
        <v>70</v>
      </c>
      <c r="I2194" s="4" t="s">
        <v>24</v>
      </c>
      <c r="J2194" s="4">
        <v>0</v>
      </c>
      <c r="K2194" s="4" t="s">
        <v>27</v>
      </c>
      <c r="L2194" s="4" t="s">
        <v>35</v>
      </c>
      <c r="M2194" s="4">
        <v>18</v>
      </c>
      <c r="N2194" s="4" t="s">
        <v>66</v>
      </c>
      <c r="O2194" s="4" t="s">
        <v>779</v>
      </c>
      <c r="P2194" s="5">
        <v>44323</v>
      </c>
      <c r="Q2194" s="6">
        <v>20.779127801810709</v>
      </c>
      <c r="R2194" s="4">
        <v>5</v>
      </c>
      <c r="S2194" s="4" t="str" cm="1">
        <f t="array" ref="S2194">_xlfn.IFS(R2194=0,"None",R2194&lt;3,"Low",R2194&lt;6,"Medium",R2194&lt;=10,"High")</f>
        <v>Medium</v>
      </c>
      <c r="T2194" s="4" t="str" cm="1">
        <f t="array" ref="T2194">_xlfn.IFS(M2194&lt;=20,"Low",M2194&lt;=50,"Medium",M2194&lt;=90,"High")</f>
        <v>Low</v>
      </c>
      <c r="U2194" s="7">
        <f>Datos_Limpios[[#This Row],[Number of Complaints or Support]]/Datos_Limpios[[#This Row],[Account Length (in months)]]</f>
        <v>5</v>
      </c>
      <c r="V2194" s="4" t="str" cm="1">
        <f t="array" ref="V2194">_xlfn.IFS(H2194&lt;30,"Under 30",H2194&lt;66,"Middle Age",H2194&gt;=66,"Senior")</f>
        <v>Senior</v>
      </c>
      <c r="W2194" s="4" t="s">
        <v>47</v>
      </c>
    </row>
    <row r="2195" spans="1:23" x14ac:dyDescent="0.3">
      <c r="A2195" s="4" t="s">
        <v>2310</v>
      </c>
      <c r="B2195" s="4" t="s">
        <v>24</v>
      </c>
      <c r="C2195" s="4">
        <v>4</v>
      </c>
      <c r="D2195" s="4">
        <v>0</v>
      </c>
      <c r="E2195" s="4" t="s">
        <v>24</v>
      </c>
      <c r="F2195" s="4" t="s">
        <v>165</v>
      </c>
      <c r="G2195" s="4" t="s">
        <v>33</v>
      </c>
      <c r="H2195" s="4">
        <v>20</v>
      </c>
      <c r="I2195" s="4" t="s">
        <v>31</v>
      </c>
      <c r="J2195" s="4">
        <v>4</v>
      </c>
      <c r="K2195" s="4" t="s">
        <v>27</v>
      </c>
      <c r="L2195" s="4" t="s">
        <v>28</v>
      </c>
      <c r="M2195" s="4">
        <v>8</v>
      </c>
      <c r="P2195" s="5">
        <v>45176</v>
      </c>
      <c r="Q2195" s="6">
        <v>8.690523735855594</v>
      </c>
      <c r="R2195" s="4">
        <v>3</v>
      </c>
      <c r="S2195" s="4" t="str" cm="1">
        <f t="array" ref="S2195">_xlfn.IFS(R2195=0,"None",R2195&lt;3,"Low",R2195&lt;6,"Medium",R2195&lt;=10,"High")</f>
        <v>Medium</v>
      </c>
      <c r="T2195" s="4" t="str" cm="1">
        <f t="array" ref="T2195">_xlfn.IFS(M2195&lt;=20,"Low",M2195&lt;=50,"Medium",M2195&lt;=90,"High")</f>
        <v>Low</v>
      </c>
      <c r="U2195" s="7">
        <f>Datos_Limpios[[#This Row],[Number of Complaints or Support]]/Datos_Limpios[[#This Row],[Account Length (in months)]]</f>
        <v>0.75</v>
      </c>
      <c r="V2195" s="4" t="str" cm="1">
        <f t="array" ref="V2195">_xlfn.IFS(H2195&lt;30,"Under 30",H2195&lt;66,"Middle Age",H2195&gt;=66,"Senior")</f>
        <v>Under 30</v>
      </c>
      <c r="W2195" s="4" t="s">
        <v>40</v>
      </c>
    </row>
    <row r="2196" spans="1:23" x14ac:dyDescent="0.3">
      <c r="A2196" s="4" t="s">
        <v>2311</v>
      </c>
      <c r="B2196" s="4" t="s">
        <v>24</v>
      </c>
      <c r="C2196" s="4">
        <v>49</v>
      </c>
      <c r="D2196" s="4">
        <v>1</v>
      </c>
      <c r="E2196" s="4" t="s">
        <v>24</v>
      </c>
      <c r="F2196" s="4" t="s">
        <v>32</v>
      </c>
      <c r="G2196" s="4" t="s">
        <v>26</v>
      </c>
      <c r="H2196" s="4">
        <v>58</v>
      </c>
      <c r="I2196" s="4" t="s">
        <v>24</v>
      </c>
      <c r="J2196" s="4">
        <v>0</v>
      </c>
      <c r="K2196" s="4" t="s">
        <v>46</v>
      </c>
      <c r="L2196" s="4" t="s">
        <v>28</v>
      </c>
      <c r="M2196" s="4">
        <v>13</v>
      </c>
      <c r="P2196" s="5">
        <v>44990</v>
      </c>
      <c r="Q2196" s="6">
        <v>15.14579080180485</v>
      </c>
      <c r="R2196" s="4">
        <v>8</v>
      </c>
      <c r="S2196" s="4" t="str" cm="1">
        <f t="array" ref="S2196">_xlfn.IFS(R2196=0,"None",R2196&lt;3,"Low",R2196&lt;6,"Medium",R2196&lt;=10,"High")</f>
        <v>High</v>
      </c>
      <c r="T2196" s="4" t="str" cm="1">
        <f t="array" ref="T2196">_xlfn.IFS(M2196&lt;=20,"Low",M2196&lt;=50,"Medium",M2196&lt;=90,"High")</f>
        <v>Low</v>
      </c>
      <c r="U2196" s="7">
        <f>Datos_Limpios[[#This Row],[Number of Complaints or Support]]/Datos_Limpios[[#This Row],[Account Length (in months)]]</f>
        <v>0.16326530612244897</v>
      </c>
      <c r="V2196" s="4" t="str" cm="1">
        <f t="array" ref="V2196">_xlfn.IFS(H2196&lt;30,"Under 30",H2196&lt;66,"Middle Age",H2196&gt;=66,"Senior")</f>
        <v>Middle Age</v>
      </c>
      <c r="W2196" s="4" t="s">
        <v>29</v>
      </c>
    </row>
    <row r="2197" spans="1:23" x14ac:dyDescent="0.3">
      <c r="A2197" s="4" t="s">
        <v>2312</v>
      </c>
      <c r="B2197" s="4" t="s">
        <v>24</v>
      </c>
      <c r="C2197" s="4">
        <v>51</v>
      </c>
      <c r="D2197" s="4">
        <v>0</v>
      </c>
      <c r="E2197" s="4" t="s">
        <v>31</v>
      </c>
      <c r="F2197" s="4" t="s">
        <v>79</v>
      </c>
      <c r="G2197" s="4" t="s">
        <v>33</v>
      </c>
      <c r="H2197" s="4">
        <v>55</v>
      </c>
      <c r="I2197" s="4" t="s">
        <v>24</v>
      </c>
      <c r="J2197" s="4">
        <v>0</v>
      </c>
      <c r="K2197" s="4" t="s">
        <v>27</v>
      </c>
      <c r="L2197" s="4" t="s">
        <v>28</v>
      </c>
      <c r="M2197" s="4">
        <v>14</v>
      </c>
      <c r="P2197" s="5">
        <v>44412</v>
      </c>
      <c r="Q2197" s="6">
        <v>15.405879161236239</v>
      </c>
      <c r="R2197" s="4">
        <v>6</v>
      </c>
      <c r="S2197" s="4" t="str" cm="1">
        <f t="array" ref="S2197">_xlfn.IFS(R2197=0,"None",R2197&lt;3,"Low",R2197&lt;6,"Medium",R2197&lt;=10,"High")</f>
        <v>High</v>
      </c>
      <c r="T2197" s="4" t="str" cm="1">
        <f t="array" ref="T2197">_xlfn.IFS(M2197&lt;=20,"Low",M2197&lt;=50,"Medium",M2197&lt;=90,"High")</f>
        <v>Low</v>
      </c>
      <c r="U2197" s="7">
        <f>Datos_Limpios[[#This Row],[Number of Complaints or Support]]/Datos_Limpios[[#This Row],[Account Length (in months)]]</f>
        <v>0.11764705882352941</v>
      </c>
      <c r="V2197" s="4" t="str" cm="1">
        <f t="array" ref="V2197">_xlfn.IFS(H2197&lt;30,"Under 30",H2197&lt;66,"Middle Age",H2197&gt;=66,"Senior")</f>
        <v>Middle Age</v>
      </c>
      <c r="W2197" s="4" t="s">
        <v>43</v>
      </c>
    </row>
    <row r="2198" spans="1:23" x14ac:dyDescent="0.3">
      <c r="A2198" s="4" t="s">
        <v>2313</v>
      </c>
      <c r="B2198" s="4" t="s">
        <v>24</v>
      </c>
      <c r="C2198" s="4">
        <v>4</v>
      </c>
      <c r="D2198" s="4">
        <v>0</v>
      </c>
      <c r="E2198" s="4" t="s">
        <v>31</v>
      </c>
      <c r="F2198" s="4" t="s">
        <v>118</v>
      </c>
      <c r="G2198" s="4" t="s">
        <v>33</v>
      </c>
      <c r="H2198" s="4">
        <v>49</v>
      </c>
      <c r="I2198" s="4" t="s">
        <v>24</v>
      </c>
      <c r="J2198" s="4">
        <v>0</v>
      </c>
      <c r="K2198" s="4" t="s">
        <v>27</v>
      </c>
      <c r="L2198" s="4" t="s">
        <v>35</v>
      </c>
      <c r="M2198" s="4">
        <v>27</v>
      </c>
      <c r="P2198" s="5">
        <v>44976</v>
      </c>
      <c r="Q2198" s="6">
        <v>22.081707352203541</v>
      </c>
      <c r="R2198" s="4">
        <v>2</v>
      </c>
      <c r="S2198" s="4" t="str" cm="1">
        <f t="array" ref="S2198">_xlfn.IFS(R2198=0,"None",R2198&lt;3,"Low",R2198&lt;6,"Medium",R2198&lt;=10,"High")</f>
        <v>Low</v>
      </c>
      <c r="T2198" s="4" t="str" cm="1">
        <f t="array" ref="T2198">_xlfn.IFS(M2198&lt;=20,"Low",M2198&lt;=50,"Medium",M2198&lt;=90,"High")</f>
        <v>Medium</v>
      </c>
      <c r="U2198" s="7">
        <f>Datos_Limpios[[#This Row],[Number of Complaints or Support]]/Datos_Limpios[[#This Row],[Account Length (in months)]]</f>
        <v>0.5</v>
      </c>
      <c r="V2198" s="4" t="str" cm="1">
        <f t="array" ref="V2198">_xlfn.IFS(H2198&lt;30,"Under 30",H2198&lt;66,"Middle Age",H2198&gt;=66,"Senior")</f>
        <v>Middle Age</v>
      </c>
      <c r="W2198" s="4" t="s">
        <v>47</v>
      </c>
    </row>
    <row r="2199" spans="1:23" x14ac:dyDescent="0.3">
      <c r="A2199" s="4" t="s">
        <v>2314</v>
      </c>
      <c r="B2199" s="4" t="s">
        <v>24</v>
      </c>
      <c r="C2199" s="4">
        <v>47</v>
      </c>
      <c r="D2199" s="4">
        <v>0</v>
      </c>
      <c r="E2199" s="4" t="s">
        <v>31</v>
      </c>
      <c r="F2199" s="4" t="s">
        <v>209</v>
      </c>
      <c r="G2199" s="4" t="s">
        <v>26</v>
      </c>
      <c r="H2199" s="4">
        <v>69</v>
      </c>
      <c r="I2199" s="4" t="s">
        <v>24</v>
      </c>
      <c r="J2199" s="4">
        <v>0</v>
      </c>
      <c r="K2199" s="4" t="s">
        <v>34</v>
      </c>
      <c r="L2199" s="4" t="s">
        <v>35</v>
      </c>
      <c r="M2199" s="4">
        <v>26</v>
      </c>
      <c r="P2199" s="5">
        <v>43998</v>
      </c>
      <c r="Q2199" s="6">
        <v>29.43075137967584</v>
      </c>
      <c r="R2199" s="4">
        <v>10</v>
      </c>
      <c r="S2199" s="4" t="str" cm="1">
        <f t="array" ref="S2199">_xlfn.IFS(R2199=0,"None",R2199&lt;3,"Low",R2199&lt;6,"Medium",R2199&lt;=10,"High")</f>
        <v>High</v>
      </c>
      <c r="T2199" s="4" t="str" cm="1">
        <f t="array" ref="T2199">_xlfn.IFS(M2199&lt;=20,"Low",M2199&lt;=50,"Medium",M2199&lt;=90,"High")</f>
        <v>Medium</v>
      </c>
      <c r="U2199" s="7">
        <f>Datos_Limpios[[#This Row],[Number of Complaints or Support]]/Datos_Limpios[[#This Row],[Account Length (in months)]]</f>
        <v>0.21276595744680851</v>
      </c>
      <c r="V2199" s="4" t="str" cm="1">
        <f t="array" ref="V2199">_xlfn.IFS(H2199&lt;30,"Under 30",H2199&lt;66,"Middle Age",H2199&gt;=66,"Senior")</f>
        <v>Senior</v>
      </c>
      <c r="W2199" s="4" t="s">
        <v>40</v>
      </c>
    </row>
    <row r="2200" spans="1:23" x14ac:dyDescent="0.3">
      <c r="A2200" s="4" t="s">
        <v>2315</v>
      </c>
      <c r="B2200" s="4" t="s">
        <v>24</v>
      </c>
      <c r="C2200" s="4">
        <v>1</v>
      </c>
      <c r="D2200" s="4">
        <v>0</v>
      </c>
      <c r="E2200" s="4" t="s">
        <v>31</v>
      </c>
      <c r="F2200" s="4" t="s">
        <v>165</v>
      </c>
      <c r="G2200" s="4" t="s">
        <v>33</v>
      </c>
      <c r="H2200" s="4">
        <v>63</v>
      </c>
      <c r="I2200" s="4" t="s">
        <v>24</v>
      </c>
      <c r="J2200" s="4">
        <v>0</v>
      </c>
      <c r="K2200" s="4" t="s">
        <v>27</v>
      </c>
      <c r="L2200" s="4" t="s">
        <v>28</v>
      </c>
      <c r="M2200" s="4">
        <v>27</v>
      </c>
      <c r="P2200" s="5">
        <v>45269</v>
      </c>
      <c r="Q2200" s="6">
        <v>30.61585453936695</v>
      </c>
      <c r="R2200" s="4">
        <v>10</v>
      </c>
      <c r="S2200" s="4" t="str" cm="1">
        <f t="array" ref="S2200">_xlfn.IFS(R2200=0,"None",R2200&lt;3,"Low",R2200&lt;6,"Medium",R2200&lt;=10,"High")</f>
        <v>High</v>
      </c>
      <c r="T2200" s="4" t="str" cm="1">
        <f t="array" ref="T2200">_xlfn.IFS(M2200&lt;=20,"Low",M2200&lt;=50,"Medium",M2200&lt;=90,"High")</f>
        <v>Medium</v>
      </c>
      <c r="U2200" s="7">
        <f>Datos_Limpios[[#This Row],[Number of Complaints or Support]]/Datos_Limpios[[#This Row],[Account Length (in months)]]</f>
        <v>10</v>
      </c>
      <c r="V2200" s="4" t="str" cm="1">
        <f t="array" ref="V2200">_xlfn.IFS(H2200&lt;30,"Under 30",H2200&lt;66,"Middle Age",H2200&gt;=66,"Senior")</f>
        <v>Middle Age</v>
      </c>
      <c r="W2200" s="4" t="s">
        <v>40</v>
      </c>
    </row>
    <row r="2201" spans="1:23" x14ac:dyDescent="0.3">
      <c r="A2201" s="4" t="s">
        <v>2316</v>
      </c>
      <c r="B2201" s="4" t="s">
        <v>24</v>
      </c>
      <c r="C2201" s="4">
        <v>66</v>
      </c>
      <c r="D2201" s="4">
        <v>0</v>
      </c>
      <c r="E2201" s="4" t="s">
        <v>24</v>
      </c>
      <c r="F2201" s="4" t="s">
        <v>140</v>
      </c>
      <c r="G2201" s="4" t="s">
        <v>26</v>
      </c>
      <c r="H2201" s="4">
        <v>68</v>
      </c>
      <c r="I2201" s="4" t="s">
        <v>31</v>
      </c>
      <c r="J2201" s="4">
        <v>6</v>
      </c>
      <c r="K2201" s="4" t="s">
        <v>46</v>
      </c>
      <c r="L2201" s="4" t="s">
        <v>35</v>
      </c>
      <c r="M2201" s="4">
        <v>10</v>
      </c>
      <c r="P2201" s="5">
        <v>44472</v>
      </c>
      <c r="Q2201" s="6">
        <v>11.45619051395764</v>
      </c>
      <c r="R2201" s="4">
        <v>5</v>
      </c>
      <c r="S2201" s="4" t="str" cm="1">
        <f t="array" ref="S2201">_xlfn.IFS(R2201=0,"None",R2201&lt;3,"Low",R2201&lt;6,"Medium",R2201&lt;=10,"High")</f>
        <v>Medium</v>
      </c>
      <c r="T2201" s="4" t="str" cm="1">
        <f t="array" ref="T2201">_xlfn.IFS(M2201&lt;=20,"Low",M2201&lt;=50,"Medium",M2201&lt;=90,"High")</f>
        <v>Low</v>
      </c>
      <c r="U2201" s="7">
        <f>Datos_Limpios[[#This Row],[Number of Complaints or Support]]/Datos_Limpios[[#This Row],[Account Length (in months)]]</f>
        <v>7.575757575757576E-2</v>
      </c>
      <c r="V2201" s="4" t="str" cm="1">
        <f t="array" ref="V2201">_xlfn.IFS(H2201&lt;30,"Under 30",H2201&lt;66,"Middle Age",H2201&gt;=66,"Senior")</f>
        <v>Senior</v>
      </c>
      <c r="W2201" s="4" t="s">
        <v>40</v>
      </c>
    </row>
    <row r="2202" spans="1:23" x14ac:dyDescent="0.3">
      <c r="A2202" s="4" t="s">
        <v>2317</v>
      </c>
      <c r="B2202" s="4" t="s">
        <v>24</v>
      </c>
      <c r="C2202" s="4">
        <v>73</v>
      </c>
      <c r="D2202" s="4">
        <v>1</v>
      </c>
      <c r="E2202" s="4" t="s">
        <v>31</v>
      </c>
      <c r="F2202" s="4" t="s">
        <v>37</v>
      </c>
      <c r="G2202" s="4" t="s">
        <v>33</v>
      </c>
      <c r="H2202" s="4">
        <v>84</v>
      </c>
      <c r="I2202" s="4" t="s">
        <v>24</v>
      </c>
      <c r="J2202" s="4">
        <v>0</v>
      </c>
      <c r="K2202" s="4" t="s">
        <v>46</v>
      </c>
      <c r="L2202" s="4" t="s">
        <v>28</v>
      </c>
      <c r="M2202" s="4">
        <v>49</v>
      </c>
      <c r="P2202" s="5">
        <v>44504</v>
      </c>
      <c r="Q2202" s="6">
        <v>57.422199770546143</v>
      </c>
      <c r="R2202" s="4">
        <v>5</v>
      </c>
      <c r="S2202" s="4" t="str" cm="1">
        <f t="array" ref="S2202">_xlfn.IFS(R2202=0,"None",R2202&lt;3,"Low",R2202&lt;6,"Medium",R2202&lt;=10,"High")</f>
        <v>Medium</v>
      </c>
      <c r="T2202" s="4" t="str" cm="1">
        <f t="array" ref="T2202">_xlfn.IFS(M2202&lt;=20,"Low",M2202&lt;=50,"Medium",M2202&lt;=90,"High")</f>
        <v>Medium</v>
      </c>
      <c r="U2202" s="7">
        <f>Datos_Limpios[[#This Row],[Number of Complaints or Support]]/Datos_Limpios[[#This Row],[Account Length (in months)]]</f>
        <v>6.8493150684931503E-2</v>
      </c>
      <c r="V2202" s="4" t="str" cm="1">
        <f t="array" ref="V2202">_xlfn.IFS(H2202&lt;30,"Under 30",H2202&lt;66,"Middle Age",H2202&gt;=66,"Senior")</f>
        <v>Senior</v>
      </c>
      <c r="W2202" s="4" t="s">
        <v>40</v>
      </c>
    </row>
    <row r="2203" spans="1:23" x14ac:dyDescent="0.3">
      <c r="A2203" s="4" t="s">
        <v>2318</v>
      </c>
      <c r="B2203" s="4" t="s">
        <v>31</v>
      </c>
      <c r="C2203" s="4">
        <v>1</v>
      </c>
      <c r="D2203" s="4">
        <v>2</v>
      </c>
      <c r="E2203" s="4" t="s">
        <v>31</v>
      </c>
      <c r="F2203" s="4" t="s">
        <v>120</v>
      </c>
      <c r="G2203" s="4" t="s">
        <v>33</v>
      </c>
      <c r="H2203" s="4">
        <v>67</v>
      </c>
      <c r="I2203" s="4" t="s">
        <v>24</v>
      </c>
      <c r="J2203" s="4">
        <v>0</v>
      </c>
      <c r="K2203" s="4" t="s">
        <v>27</v>
      </c>
      <c r="L2203" s="4" t="s">
        <v>35</v>
      </c>
      <c r="M2203" s="4">
        <v>50</v>
      </c>
      <c r="N2203" s="4" t="s">
        <v>38</v>
      </c>
      <c r="O2203" s="4" t="s">
        <v>125</v>
      </c>
      <c r="P2203" s="5">
        <v>44834</v>
      </c>
      <c r="Q2203" s="6">
        <v>40.856460380128198</v>
      </c>
      <c r="R2203" s="4">
        <v>1</v>
      </c>
      <c r="S2203" s="4" t="str" cm="1">
        <f t="array" ref="S2203">_xlfn.IFS(R2203=0,"None",R2203&lt;3,"Low",R2203&lt;6,"Medium",R2203&lt;=10,"High")</f>
        <v>Low</v>
      </c>
      <c r="T2203" s="4" t="str" cm="1">
        <f t="array" ref="T2203">_xlfn.IFS(M2203&lt;=20,"Low",M2203&lt;=50,"Medium",M2203&lt;=90,"High")</f>
        <v>Medium</v>
      </c>
      <c r="U2203" s="7">
        <f>Datos_Limpios[[#This Row],[Number of Complaints or Support]]/Datos_Limpios[[#This Row],[Account Length (in months)]]</f>
        <v>1</v>
      </c>
      <c r="V2203" s="4" t="str" cm="1">
        <f t="array" ref="V2203">_xlfn.IFS(H2203&lt;30,"Under 30",H2203&lt;66,"Middle Age",H2203&gt;=66,"Senior")</f>
        <v>Senior</v>
      </c>
      <c r="W2203" s="4" t="s">
        <v>29</v>
      </c>
    </row>
    <row r="2204" spans="1:23" x14ac:dyDescent="0.3">
      <c r="A2204" s="4" t="s">
        <v>2319</v>
      </c>
      <c r="B2204" s="4" t="s">
        <v>24</v>
      </c>
      <c r="C2204" s="4">
        <v>22</v>
      </c>
      <c r="D2204" s="4">
        <v>0</v>
      </c>
      <c r="E2204" s="4" t="s">
        <v>31</v>
      </c>
      <c r="F2204" s="4" t="s">
        <v>60</v>
      </c>
      <c r="G2204" s="4" t="s">
        <v>26</v>
      </c>
      <c r="H2204" s="4">
        <v>55</v>
      </c>
      <c r="I2204" s="4" t="s">
        <v>31</v>
      </c>
      <c r="J2204" s="4">
        <v>6</v>
      </c>
      <c r="K2204" s="4" t="s">
        <v>34</v>
      </c>
      <c r="L2204" s="4" t="s">
        <v>28</v>
      </c>
      <c r="M2204" s="4">
        <v>39</v>
      </c>
      <c r="P2204" s="5">
        <v>44397</v>
      </c>
      <c r="Q2204" s="6">
        <v>37.26220420019142</v>
      </c>
      <c r="R2204" s="4">
        <v>6</v>
      </c>
      <c r="S2204" s="4" t="str" cm="1">
        <f t="array" ref="S2204">_xlfn.IFS(R2204=0,"None",R2204&lt;3,"Low",R2204&lt;6,"Medium",R2204&lt;=10,"High")</f>
        <v>High</v>
      </c>
      <c r="T2204" s="4" t="str" cm="1">
        <f t="array" ref="T2204">_xlfn.IFS(M2204&lt;=20,"Low",M2204&lt;=50,"Medium",M2204&lt;=90,"High")</f>
        <v>Medium</v>
      </c>
      <c r="U2204" s="7">
        <f>Datos_Limpios[[#This Row],[Number of Complaints or Support]]/Datos_Limpios[[#This Row],[Account Length (in months)]]</f>
        <v>0.27272727272727271</v>
      </c>
      <c r="V2204" s="4" t="str" cm="1">
        <f t="array" ref="V2204">_xlfn.IFS(H2204&lt;30,"Under 30",H2204&lt;66,"Middle Age",H2204&gt;=66,"Senior")</f>
        <v>Middle Age</v>
      </c>
      <c r="W2204" s="4" t="s">
        <v>40</v>
      </c>
    </row>
    <row r="2205" spans="1:23" x14ac:dyDescent="0.3">
      <c r="A2205" s="4" t="s">
        <v>2320</v>
      </c>
      <c r="B2205" s="4" t="s">
        <v>24</v>
      </c>
      <c r="C2205" s="4">
        <v>1</v>
      </c>
      <c r="D2205" s="4">
        <v>0</v>
      </c>
      <c r="E2205" s="4" t="s">
        <v>31</v>
      </c>
      <c r="F2205" s="4" t="s">
        <v>49</v>
      </c>
      <c r="G2205" s="4" t="s">
        <v>33</v>
      </c>
      <c r="H2205" s="4">
        <v>78</v>
      </c>
      <c r="I2205" s="4" t="s">
        <v>24</v>
      </c>
      <c r="J2205" s="4">
        <v>0</v>
      </c>
      <c r="K2205" s="4" t="s">
        <v>46</v>
      </c>
      <c r="L2205" s="4" t="s">
        <v>35</v>
      </c>
      <c r="M2205" s="4">
        <v>16</v>
      </c>
      <c r="P2205" s="5">
        <v>43873</v>
      </c>
      <c r="Q2205" s="6">
        <v>15.629968234339589</v>
      </c>
      <c r="R2205" s="4">
        <v>7</v>
      </c>
      <c r="S2205" s="4" t="str" cm="1">
        <f t="array" ref="S2205">_xlfn.IFS(R2205=0,"None",R2205&lt;3,"Low",R2205&lt;6,"Medium",R2205&lt;=10,"High")</f>
        <v>High</v>
      </c>
      <c r="T2205" s="4" t="str" cm="1">
        <f t="array" ref="T2205">_xlfn.IFS(M2205&lt;=20,"Low",M2205&lt;=50,"Medium",M2205&lt;=90,"High")</f>
        <v>Low</v>
      </c>
      <c r="U2205" s="7">
        <f>Datos_Limpios[[#This Row],[Number of Complaints or Support]]/Datos_Limpios[[#This Row],[Account Length (in months)]]</f>
        <v>7</v>
      </c>
      <c r="V2205" s="4" t="str" cm="1">
        <f t="array" ref="V2205">_xlfn.IFS(H2205&lt;30,"Under 30",H2205&lt;66,"Middle Age",H2205&gt;=66,"Senior")</f>
        <v>Senior</v>
      </c>
      <c r="W2205" s="4" t="s">
        <v>29</v>
      </c>
    </row>
    <row r="2206" spans="1:23" x14ac:dyDescent="0.3">
      <c r="A2206" s="4" t="s">
        <v>2321</v>
      </c>
      <c r="B2206" s="4" t="s">
        <v>24</v>
      </c>
      <c r="C2206" s="4">
        <v>73</v>
      </c>
      <c r="D2206" s="4">
        <v>0</v>
      </c>
      <c r="E2206" s="4" t="s">
        <v>24</v>
      </c>
      <c r="F2206" s="4" t="s">
        <v>72</v>
      </c>
      <c r="G2206" s="4" t="s">
        <v>33</v>
      </c>
      <c r="H2206" s="4">
        <v>32</v>
      </c>
      <c r="I2206" s="4" t="s">
        <v>24</v>
      </c>
      <c r="J2206" s="4">
        <v>0</v>
      </c>
      <c r="K2206" s="4" t="s">
        <v>46</v>
      </c>
      <c r="L2206" s="4" t="s">
        <v>35</v>
      </c>
      <c r="M2206" s="4">
        <v>25</v>
      </c>
      <c r="P2206" s="5">
        <v>45173</v>
      </c>
      <c r="Q2206" s="6">
        <v>24.83105309651571</v>
      </c>
      <c r="R2206" s="4">
        <v>4</v>
      </c>
      <c r="S2206" s="4" t="str" cm="1">
        <f t="array" ref="S2206">_xlfn.IFS(R2206=0,"None",R2206&lt;3,"Low",R2206&lt;6,"Medium",R2206&lt;=10,"High")</f>
        <v>Medium</v>
      </c>
      <c r="T2206" s="4" t="str" cm="1">
        <f t="array" ref="T2206">_xlfn.IFS(M2206&lt;=20,"Low",M2206&lt;=50,"Medium",M2206&lt;=90,"High")</f>
        <v>Medium</v>
      </c>
      <c r="U2206" s="7">
        <f>Datos_Limpios[[#This Row],[Number of Complaints or Support]]/Datos_Limpios[[#This Row],[Account Length (in months)]]</f>
        <v>5.4794520547945202E-2</v>
      </c>
      <c r="V2206" s="4" t="str" cm="1">
        <f t="array" ref="V2206">_xlfn.IFS(H2206&lt;30,"Under 30",H2206&lt;66,"Middle Age",H2206&gt;=66,"Senior")</f>
        <v>Middle Age</v>
      </c>
      <c r="W2206" s="4" t="s">
        <v>29</v>
      </c>
    </row>
    <row r="2207" spans="1:23" x14ac:dyDescent="0.3">
      <c r="A2207" s="4" t="s">
        <v>2322</v>
      </c>
      <c r="B2207" s="4" t="s">
        <v>24</v>
      </c>
      <c r="C2207" s="4">
        <v>24</v>
      </c>
      <c r="D2207" s="4">
        <v>0</v>
      </c>
      <c r="E2207" s="4" t="s">
        <v>24</v>
      </c>
      <c r="F2207" s="4" t="s">
        <v>155</v>
      </c>
      <c r="G2207" s="4" t="s">
        <v>33</v>
      </c>
      <c r="H2207" s="4">
        <v>27</v>
      </c>
      <c r="I2207" s="4" t="s">
        <v>24</v>
      </c>
      <c r="J2207" s="4">
        <v>0</v>
      </c>
      <c r="K2207" s="4" t="s">
        <v>46</v>
      </c>
      <c r="L2207" s="4" t="s">
        <v>28</v>
      </c>
      <c r="M2207" s="4">
        <v>8</v>
      </c>
      <c r="P2207" s="5">
        <v>43885</v>
      </c>
      <c r="Q2207" s="6">
        <v>9.0279379332346341</v>
      </c>
      <c r="R2207" s="4">
        <v>1</v>
      </c>
      <c r="S2207" s="4" t="str" cm="1">
        <f t="array" ref="S2207">_xlfn.IFS(R2207=0,"None",R2207&lt;3,"Low",R2207&lt;6,"Medium",R2207&lt;=10,"High")</f>
        <v>Low</v>
      </c>
      <c r="T2207" s="4" t="str" cm="1">
        <f t="array" ref="T2207">_xlfn.IFS(M2207&lt;=20,"Low",M2207&lt;=50,"Medium",M2207&lt;=90,"High")</f>
        <v>Low</v>
      </c>
      <c r="U2207" s="7">
        <f>Datos_Limpios[[#This Row],[Number of Complaints or Support]]/Datos_Limpios[[#This Row],[Account Length (in months)]]</f>
        <v>4.1666666666666664E-2</v>
      </c>
      <c r="V2207" s="4" t="str" cm="1">
        <f t="array" ref="V2207">_xlfn.IFS(H2207&lt;30,"Under 30",H2207&lt;66,"Middle Age",H2207&gt;=66,"Senior")</f>
        <v>Under 30</v>
      </c>
      <c r="W2207" s="4" t="s">
        <v>40</v>
      </c>
    </row>
    <row r="2208" spans="1:23" x14ac:dyDescent="0.3">
      <c r="A2208" s="4" t="s">
        <v>2323</v>
      </c>
      <c r="B2208" s="4" t="s">
        <v>24</v>
      </c>
      <c r="C2208" s="4">
        <v>59</v>
      </c>
      <c r="D2208" s="4">
        <v>0</v>
      </c>
      <c r="E2208" s="4" t="s">
        <v>24</v>
      </c>
      <c r="F2208" s="4" t="s">
        <v>129</v>
      </c>
      <c r="G2208" s="4" t="s">
        <v>26</v>
      </c>
      <c r="H2208" s="4">
        <v>67</v>
      </c>
      <c r="I2208" s="4" t="s">
        <v>24</v>
      </c>
      <c r="J2208" s="4">
        <v>0</v>
      </c>
      <c r="K2208" s="4" t="s">
        <v>46</v>
      </c>
      <c r="L2208" s="4" t="s">
        <v>35</v>
      </c>
      <c r="M2208" s="4">
        <v>32</v>
      </c>
      <c r="P2208" s="5">
        <v>44972</v>
      </c>
      <c r="Q2208" s="6">
        <v>28.634469909791139</v>
      </c>
      <c r="R2208" s="4">
        <v>4</v>
      </c>
      <c r="S2208" s="4" t="str" cm="1">
        <f t="array" ref="S2208">_xlfn.IFS(R2208=0,"None",R2208&lt;3,"Low",R2208&lt;6,"Medium",R2208&lt;=10,"High")</f>
        <v>Medium</v>
      </c>
      <c r="T2208" s="4" t="str" cm="1">
        <f t="array" ref="T2208">_xlfn.IFS(M2208&lt;=20,"Low",M2208&lt;=50,"Medium",M2208&lt;=90,"High")</f>
        <v>Medium</v>
      </c>
      <c r="U2208" s="7">
        <f>Datos_Limpios[[#This Row],[Number of Complaints or Support]]/Datos_Limpios[[#This Row],[Account Length (in months)]]</f>
        <v>6.7796610169491525E-2</v>
      </c>
      <c r="V2208" s="4" t="str" cm="1">
        <f t="array" ref="V2208">_xlfn.IFS(H2208&lt;30,"Under 30",H2208&lt;66,"Middle Age",H2208&gt;=66,"Senior")</f>
        <v>Senior</v>
      </c>
      <c r="W2208" s="4" t="s">
        <v>29</v>
      </c>
    </row>
    <row r="2209" spans="1:23" x14ac:dyDescent="0.3">
      <c r="A2209" s="4" t="s">
        <v>2324</v>
      </c>
      <c r="B2209" s="4" t="s">
        <v>24</v>
      </c>
      <c r="C2209" s="4">
        <v>66</v>
      </c>
      <c r="D2209" s="4">
        <v>2</v>
      </c>
      <c r="E2209" s="4" t="s">
        <v>24</v>
      </c>
      <c r="F2209" s="4" t="s">
        <v>25</v>
      </c>
      <c r="G2209" s="4" t="s">
        <v>33</v>
      </c>
      <c r="H2209" s="4">
        <v>63</v>
      </c>
      <c r="I2209" s="4" t="s">
        <v>31</v>
      </c>
      <c r="J2209" s="4">
        <v>6</v>
      </c>
      <c r="K2209" s="4" t="s">
        <v>46</v>
      </c>
      <c r="L2209" s="4" t="s">
        <v>28</v>
      </c>
      <c r="M2209" s="4">
        <v>11</v>
      </c>
      <c r="P2209" s="5">
        <v>44114</v>
      </c>
      <c r="Q2209" s="6">
        <v>9.3327367423454337</v>
      </c>
      <c r="R2209" s="4">
        <v>1</v>
      </c>
      <c r="S2209" s="4" t="str" cm="1">
        <f t="array" ref="S2209">_xlfn.IFS(R2209=0,"None",R2209&lt;3,"Low",R2209&lt;6,"Medium",R2209&lt;=10,"High")</f>
        <v>Low</v>
      </c>
      <c r="T2209" s="4" t="str" cm="1">
        <f t="array" ref="T2209">_xlfn.IFS(M2209&lt;=20,"Low",M2209&lt;=50,"Medium",M2209&lt;=90,"High")</f>
        <v>Low</v>
      </c>
      <c r="U2209" s="7">
        <f>Datos_Limpios[[#This Row],[Number of Complaints or Support]]/Datos_Limpios[[#This Row],[Account Length (in months)]]</f>
        <v>1.5151515151515152E-2</v>
      </c>
      <c r="V2209" s="4" t="str" cm="1">
        <f t="array" ref="V2209">_xlfn.IFS(H2209&lt;30,"Under 30",H2209&lt;66,"Middle Age",H2209&gt;=66,"Senior")</f>
        <v>Middle Age</v>
      </c>
      <c r="W2209" s="4" t="s">
        <v>29</v>
      </c>
    </row>
    <row r="2210" spans="1:23" x14ac:dyDescent="0.3">
      <c r="A2210" s="4" t="s">
        <v>2325</v>
      </c>
      <c r="B2210" s="4" t="s">
        <v>24</v>
      </c>
      <c r="C2210" s="4">
        <v>1</v>
      </c>
      <c r="D2210" s="4">
        <v>0</v>
      </c>
      <c r="E2210" s="4" t="s">
        <v>24</v>
      </c>
      <c r="F2210" s="4" t="s">
        <v>140</v>
      </c>
      <c r="G2210" s="4" t="s">
        <v>26</v>
      </c>
      <c r="H2210" s="4">
        <v>56</v>
      </c>
      <c r="I2210" s="4" t="s">
        <v>24</v>
      </c>
      <c r="J2210" s="4">
        <v>0</v>
      </c>
      <c r="K2210" s="4" t="s">
        <v>27</v>
      </c>
      <c r="L2210" s="4" t="s">
        <v>28</v>
      </c>
      <c r="M2210" s="4">
        <v>7</v>
      </c>
      <c r="P2210" s="5">
        <v>44630</v>
      </c>
      <c r="Q2210" s="6">
        <v>6.0404151108703044</v>
      </c>
      <c r="R2210" s="4">
        <v>2</v>
      </c>
      <c r="S2210" s="4" t="str" cm="1">
        <f t="array" ref="S2210">_xlfn.IFS(R2210=0,"None",R2210&lt;3,"Low",R2210&lt;6,"Medium",R2210&lt;=10,"High")</f>
        <v>Low</v>
      </c>
      <c r="T2210" s="4" t="str" cm="1">
        <f t="array" ref="T2210">_xlfn.IFS(M2210&lt;=20,"Low",M2210&lt;=50,"Medium",M2210&lt;=90,"High")</f>
        <v>Low</v>
      </c>
      <c r="U2210" s="7">
        <f>Datos_Limpios[[#This Row],[Number of Complaints or Support]]/Datos_Limpios[[#This Row],[Account Length (in months)]]</f>
        <v>2</v>
      </c>
      <c r="V2210" s="4" t="str" cm="1">
        <f t="array" ref="V2210">_xlfn.IFS(H2210&lt;30,"Under 30",H2210&lt;66,"Middle Age",H2210&gt;=66,"Senior")</f>
        <v>Middle Age</v>
      </c>
      <c r="W2210" s="4" t="s">
        <v>40</v>
      </c>
    </row>
    <row r="2211" spans="1:23" x14ac:dyDescent="0.3">
      <c r="A2211" s="4" t="s">
        <v>2326</v>
      </c>
      <c r="B2211" s="4" t="s">
        <v>24</v>
      </c>
      <c r="C2211" s="4">
        <v>72</v>
      </c>
      <c r="D2211" s="4">
        <v>0</v>
      </c>
      <c r="E2211" s="4" t="s">
        <v>31</v>
      </c>
      <c r="F2211" s="4" t="s">
        <v>89</v>
      </c>
      <c r="G2211" s="4" t="s">
        <v>26</v>
      </c>
      <c r="H2211" s="4">
        <v>53</v>
      </c>
      <c r="I2211" s="4" t="s">
        <v>24</v>
      </c>
      <c r="J2211" s="4">
        <v>0</v>
      </c>
      <c r="K2211" s="4" t="s">
        <v>34</v>
      </c>
      <c r="L2211" s="4" t="s">
        <v>35</v>
      </c>
      <c r="M2211" s="4">
        <v>63</v>
      </c>
      <c r="P2211" s="5">
        <v>44111</v>
      </c>
      <c r="Q2211" s="6">
        <v>55.440541436494591</v>
      </c>
      <c r="R2211" s="4">
        <v>8</v>
      </c>
      <c r="S2211" s="4" t="str" cm="1">
        <f t="array" ref="S2211">_xlfn.IFS(R2211=0,"None",R2211&lt;3,"Low",R2211&lt;6,"Medium",R2211&lt;=10,"High")</f>
        <v>High</v>
      </c>
      <c r="T2211" s="4" t="str" cm="1">
        <f t="array" ref="T2211">_xlfn.IFS(M2211&lt;=20,"Low",M2211&lt;=50,"Medium",M2211&lt;=90,"High")</f>
        <v>High</v>
      </c>
      <c r="U2211" s="7">
        <f>Datos_Limpios[[#This Row],[Number of Complaints or Support]]/Datos_Limpios[[#This Row],[Account Length (in months)]]</f>
        <v>0.1111111111111111</v>
      </c>
      <c r="V2211" s="4" t="str" cm="1">
        <f t="array" ref="V2211">_xlfn.IFS(H2211&lt;30,"Under 30",H2211&lt;66,"Middle Age",H2211&gt;=66,"Senior")</f>
        <v>Middle Age</v>
      </c>
      <c r="W2211" s="4" t="s">
        <v>40</v>
      </c>
    </row>
    <row r="2212" spans="1:23" x14ac:dyDescent="0.3">
      <c r="A2212" s="4" t="s">
        <v>2327</v>
      </c>
      <c r="B2212" s="4" t="s">
        <v>24</v>
      </c>
      <c r="C2212" s="4">
        <v>71</v>
      </c>
      <c r="D2212" s="4">
        <v>1</v>
      </c>
      <c r="E2212" s="4" t="s">
        <v>31</v>
      </c>
      <c r="F2212" s="4" t="s">
        <v>209</v>
      </c>
      <c r="G2212" s="4" t="s">
        <v>26</v>
      </c>
      <c r="H2212" s="4">
        <v>35</v>
      </c>
      <c r="I2212" s="4" t="s">
        <v>24</v>
      </c>
      <c r="J2212" s="4">
        <v>0</v>
      </c>
      <c r="K2212" s="4" t="s">
        <v>46</v>
      </c>
      <c r="L2212" s="4" t="s">
        <v>35</v>
      </c>
      <c r="M2212" s="4">
        <v>45</v>
      </c>
      <c r="P2212" s="5">
        <v>44181</v>
      </c>
      <c r="Q2212" s="6">
        <v>39.439705956269037</v>
      </c>
      <c r="R2212" s="4">
        <v>1</v>
      </c>
      <c r="S2212" s="4" t="str" cm="1">
        <f t="array" ref="S2212">_xlfn.IFS(R2212=0,"None",R2212&lt;3,"Low",R2212&lt;6,"Medium",R2212&lt;=10,"High")</f>
        <v>Low</v>
      </c>
      <c r="T2212" s="4" t="str" cm="1">
        <f t="array" ref="T2212">_xlfn.IFS(M2212&lt;=20,"Low",M2212&lt;=50,"Medium",M2212&lt;=90,"High")</f>
        <v>Medium</v>
      </c>
      <c r="U2212" s="7">
        <f>Datos_Limpios[[#This Row],[Number of Complaints or Support]]/Datos_Limpios[[#This Row],[Account Length (in months)]]</f>
        <v>1.4084507042253521E-2</v>
      </c>
      <c r="V2212" s="4" t="str" cm="1">
        <f t="array" ref="V2212">_xlfn.IFS(H2212&lt;30,"Under 30",H2212&lt;66,"Middle Age",H2212&gt;=66,"Senior")</f>
        <v>Middle Age</v>
      </c>
      <c r="W2212" s="4" t="s">
        <v>40</v>
      </c>
    </row>
    <row r="2213" spans="1:23" x14ac:dyDescent="0.3">
      <c r="A2213" s="4" t="s">
        <v>2328</v>
      </c>
      <c r="B2213" s="4" t="s">
        <v>24</v>
      </c>
      <c r="C2213" s="4">
        <v>17</v>
      </c>
      <c r="D2213" s="4">
        <v>0</v>
      </c>
      <c r="E2213" s="4" t="s">
        <v>31</v>
      </c>
      <c r="F2213" s="4" t="s">
        <v>165</v>
      </c>
      <c r="G2213" s="4" t="s">
        <v>26</v>
      </c>
      <c r="H2213" s="4">
        <v>23</v>
      </c>
      <c r="I2213" s="4" t="s">
        <v>31</v>
      </c>
      <c r="J2213" s="4">
        <v>4</v>
      </c>
      <c r="K2213" s="4" t="s">
        <v>27</v>
      </c>
      <c r="L2213" s="4" t="s">
        <v>28</v>
      </c>
      <c r="M2213" s="4">
        <v>10</v>
      </c>
      <c r="P2213" s="5">
        <v>45172</v>
      </c>
      <c r="Q2213" s="6">
        <v>11.12879195664641</v>
      </c>
      <c r="R2213" s="4">
        <v>9</v>
      </c>
      <c r="S2213" s="4" t="str" cm="1">
        <f t="array" ref="S2213">_xlfn.IFS(R2213=0,"None",R2213&lt;3,"Low",R2213&lt;6,"Medium",R2213&lt;=10,"High")</f>
        <v>High</v>
      </c>
      <c r="T2213" s="4" t="str" cm="1">
        <f t="array" ref="T2213">_xlfn.IFS(M2213&lt;=20,"Low",M2213&lt;=50,"Medium",M2213&lt;=90,"High")</f>
        <v>Low</v>
      </c>
      <c r="U2213" s="7">
        <f>Datos_Limpios[[#This Row],[Number of Complaints or Support]]/Datos_Limpios[[#This Row],[Account Length (in months)]]</f>
        <v>0.52941176470588236</v>
      </c>
      <c r="V2213" s="4" t="str" cm="1">
        <f t="array" ref="V2213">_xlfn.IFS(H2213&lt;30,"Under 30",H2213&lt;66,"Middle Age",H2213&gt;=66,"Senior")</f>
        <v>Under 30</v>
      </c>
      <c r="W2213" s="4" t="s">
        <v>40</v>
      </c>
    </row>
    <row r="2214" spans="1:23" x14ac:dyDescent="0.3">
      <c r="A2214" s="4" t="s">
        <v>2329</v>
      </c>
      <c r="B2214" s="4" t="s">
        <v>24</v>
      </c>
      <c r="C2214" s="4">
        <v>51</v>
      </c>
      <c r="D2214" s="4">
        <v>1</v>
      </c>
      <c r="E2214" s="4" t="s">
        <v>24</v>
      </c>
      <c r="F2214" s="4" t="s">
        <v>25</v>
      </c>
      <c r="G2214" s="4" t="s">
        <v>26</v>
      </c>
      <c r="H2214" s="4">
        <v>50</v>
      </c>
      <c r="I2214" s="4" t="s">
        <v>31</v>
      </c>
      <c r="J2214" s="4">
        <v>2</v>
      </c>
      <c r="K2214" s="4" t="s">
        <v>46</v>
      </c>
      <c r="L2214" s="4" t="s">
        <v>28</v>
      </c>
      <c r="M2214" s="4">
        <v>9</v>
      </c>
      <c r="P2214" s="5">
        <v>44776</v>
      </c>
      <c r="Q2214" s="6">
        <v>7.7023919475485503</v>
      </c>
      <c r="R2214" s="4">
        <v>9</v>
      </c>
      <c r="S2214" s="4" t="str" cm="1">
        <f t="array" ref="S2214">_xlfn.IFS(R2214=0,"None",R2214&lt;3,"Low",R2214&lt;6,"Medium",R2214&lt;=10,"High")</f>
        <v>High</v>
      </c>
      <c r="T2214" s="4" t="str" cm="1">
        <f t="array" ref="T2214">_xlfn.IFS(M2214&lt;=20,"Low",M2214&lt;=50,"Medium",M2214&lt;=90,"High")</f>
        <v>Low</v>
      </c>
      <c r="U2214" s="7">
        <f>Datos_Limpios[[#This Row],[Number of Complaints or Support]]/Datos_Limpios[[#This Row],[Account Length (in months)]]</f>
        <v>0.17647058823529413</v>
      </c>
      <c r="V2214" s="4" t="str" cm="1">
        <f t="array" ref="V2214">_xlfn.IFS(H2214&lt;30,"Under 30",H2214&lt;66,"Middle Age",H2214&gt;=66,"Senior")</f>
        <v>Middle Age</v>
      </c>
      <c r="W2214" s="4" t="s">
        <v>29</v>
      </c>
    </row>
    <row r="2215" spans="1:23" x14ac:dyDescent="0.3">
      <c r="A2215" s="4" t="s">
        <v>2330</v>
      </c>
      <c r="B2215" s="4" t="s">
        <v>24</v>
      </c>
      <c r="C2215" s="4">
        <v>18</v>
      </c>
      <c r="D2215" s="4">
        <v>1</v>
      </c>
      <c r="E2215" s="4" t="s">
        <v>31</v>
      </c>
      <c r="F2215" s="4" t="s">
        <v>70</v>
      </c>
      <c r="G2215" s="4" t="s">
        <v>26</v>
      </c>
      <c r="H2215" s="4">
        <v>24</v>
      </c>
      <c r="I2215" s="4" t="s">
        <v>31</v>
      </c>
      <c r="J2215" s="4">
        <v>6</v>
      </c>
      <c r="K2215" s="4" t="s">
        <v>34</v>
      </c>
      <c r="L2215" s="4" t="s">
        <v>28</v>
      </c>
      <c r="M2215" s="4">
        <v>29</v>
      </c>
      <c r="P2215" s="5">
        <v>44075</v>
      </c>
      <c r="Q2215" s="6">
        <v>29.863529400508799</v>
      </c>
      <c r="R2215" s="4">
        <v>6</v>
      </c>
      <c r="S2215" s="4" t="str" cm="1">
        <f t="array" ref="S2215">_xlfn.IFS(R2215=0,"None",R2215&lt;3,"Low",R2215&lt;6,"Medium",R2215&lt;=10,"High")</f>
        <v>High</v>
      </c>
      <c r="T2215" s="4" t="str" cm="1">
        <f t="array" ref="T2215">_xlfn.IFS(M2215&lt;=20,"Low",M2215&lt;=50,"Medium",M2215&lt;=90,"High")</f>
        <v>Medium</v>
      </c>
      <c r="U2215" s="7">
        <f>Datos_Limpios[[#This Row],[Number of Complaints or Support]]/Datos_Limpios[[#This Row],[Account Length (in months)]]</f>
        <v>0.33333333333333331</v>
      </c>
      <c r="V2215" s="4" t="str" cm="1">
        <f t="array" ref="V2215">_xlfn.IFS(H2215&lt;30,"Under 30",H2215&lt;66,"Middle Age",H2215&gt;=66,"Senior")</f>
        <v>Under 30</v>
      </c>
      <c r="W2215" s="4" t="s">
        <v>29</v>
      </c>
    </row>
    <row r="2216" spans="1:23" x14ac:dyDescent="0.3">
      <c r="A2216" s="4" t="s">
        <v>2331</v>
      </c>
      <c r="B2216" s="4" t="s">
        <v>24</v>
      </c>
      <c r="C2216" s="4">
        <v>68</v>
      </c>
      <c r="D2216" s="4">
        <v>0</v>
      </c>
      <c r="E2216" s="4" t="s">
        <v>31</v>
      </c>
      <c r="F2216" s="4" t="s">
        <v>120</v>
      </c>
      <c r="G2216" s="4" t="s">
        <v>26</v>
      </c>
      <c r="H2216" s="4">
        <v>19</v>
      </c>
      <c r="I2216" s="4" t="s">
        <v>31</v>
      </c>
      <c r="J2216" s="4">
        <v>5</v>
      </c>
      <c r="K2216" s="4" t="s">
        <v>34</v>
      </c>
      <c r="L2216" s="4" t="s">
        <v>35</v>
      </c>
      <c r="M2216" s="4">
        <v>50</v>
      </c>
      <c r="P2216" s="5">
        <v>44532</v>
      </c>
      <c r="Q2216" s="6">
        <v>56.749806085179898</v>
      </c>
      <c r="R2216" s="4">
        <v>6</v>
      </c>
      <c r="S2216" s="4" t="str" cm="1">
        <f t="array" ref="S2216">_xlfn.IFS(R2216=0,"None",R2216&lt;3,"Low",R2216&lt;6,"Medium",R2216&lt;=10,"High")</f>
        <v>High</v>
      </c>
      <c r="T2216" s="4" t="str" cm="1">
        <f t="array" ref="T2216">_xlfn.IFS(M2216&lt;=20,"Low",M2216&lt;=50,"Medium",M2216&lt;=90,"High")</f>
        <v>Medium</v>
      </c>
      <c r="U2216" s="7">
        <f>Datos_Limpios[[#This Row],[Number of Complaints or Support]]/Datos_Limpios[[#This Row],[Account Length (in months)]]</f>
        <v>8.8235294117647065E-2</v>
      </c>
      <c r="V2216" s="4" t="str" cm="1">
        <f t="array" ref="V2216">_xlfn.IFS(H2216&lt;30,"Under 30",H2216&lt;66,"Middle Age",H2216&gt;=66,"Senior")</f>
        <v>Under 30</v>
      </c>
      <c r="W2216" s="4" t="s">
        <v>29</v>
      </c>
    </row>
    <row r="2217" spans="1:23" x14ac:dyDescent="0.3">
      <c r="A2217" s="4" t="s">
        <v>2332</v>
      </c>
      <c r="B2217" s="4" t="s">
        <v>31</v>
      </c>
      <c r="C2217" s="4">
        <v>10</v>
      </c>
      <c r="D2217" s="4">
        <v>5</v>
      </c>
      <c r="E2217" s="4" t="s">
        <v>24</v>
      </c>
      <c r="F2217" s="4" t="s">
        <v>95</v>
      </c>
      <c r="G2217" s="4" t="s">
        <v>33</v>
      </c>
      <c r="H2217" s="4">
        <v>57</v>
      </c>
      <c r="I2217" s="4" t="s">
        <v>24</v>
      </c>
      <c r="J2217" s="4">
        <v>0</v>
      </c>
      <c r="K2217" s="4" t="s">
        <v>27</v>
      </c>
      <c r="L2217" s="4" t="s">
        <v>28</v>
      </c>
      <c r="M2217" s="4">
        <v>9</v>
      </c>
      <c r="N2217" s="4" t="s">
        <v>75</v>
      </c>
      <c r="O2217" s="4" t="s">
        <v>133</v>
      </c>
      <c r="P2217" s="5">
        <v>44432</v>
      </c>
      <c r="Q2217" s="6">
        <v>7.5711282046745954</v>
      </c>
      <c r="R2217" s="4">
        <v>6</v>
      </c>
      <c r="S2217" s="4" t="str" cm="1">
        <f t="array" ref="S2217">_xlfn.IFS(R2217=0,"None",R2217&lt;3,"Low",R2217&lt;6,"Medium",R2217&lt;=10,"High")</f>
        <v>High</v>
      </c>
      <c r="T2217" s="4" t="str" cm="1">
        <f t="array" ref="T2217">_xlfn.IFS(M2217&lt;=20,"Low",M2217&lt;=50,"Medium",M2217&lt;=90,"High")</f>
        <v>Low</v>
      </c>
      <c r="U2217" s="7">
        <f>Datos_Limpios[[#This Row],[Number of Complaints or Support]]/Datos_Limpios[[#This Row],[Account Length (in months)]]</f>
        <v>0.6</v>
      </c>
      <c r="V2217" s="4" t="str" cm="1">
        <f t="array" ref="V2217">_xlfn.IFS(H2217&lt;30,"Under 30",H2217&lt;66,"Middle Age",H2217&gt;=66,"Senior")</f>
        <v>Middle Age</v>
      </c>
      <c r="W2217" s="4" t="s">
        <v>47</v>
      </c>
    </row>
    <row r="2218" spans="1:23" x14ac:dyDescent="0.3">
      <c r="A2218" s="4" t="s">
        <v>2333</v>
      </c>
      <c r="B2218" s="4" t="s">
        <v>31</v>
      </c>
      <c r="C2218" s="4">
        <v>8</v>
      </c>
      <c r="D2218" s="4">
        <v>4</v>
      </c>
      <c r="E2218" s="4" t="s">
        <v>31</v>
      </c>
      <c r="F2218" s="4" t="s">
        <v>37</v>
      </c>
      <c r="G2218" s="4" t="s">
        <v>26</v>
      </c>
      <c r="H2218" s="4">
        <v>68</v>
      </c>
      <c r="I2218" s="4" t="s">
        <v>24</v>
      </c>
      <c r="J2218" s="4">
        <v>0</v>
      </c>
      <c r="K2218" s="4" t="s">
        <v>27</v>
      </c>
      <c r="L2218" s="4" t="s">
        <v>35</v>
      </c>
      <c r="M2218" s="4">
        <v>55</v>
      </c>
      <c r="N2218" s="4" t="s">
        <v>38</v>
      </c>
      <c r="O2218" s="4" t="s">
        <v>125</v>
      </c>
      <c r="P2218" s="5">
        <v>44004</v>
      </c>
      <c r="Q2218" s="6">
        <v>55.979780235277211</v>
      </c>
      <c r="R2218" s="4">
        <v>5</v>
      </c>
      <c r="S2218" s="4" t="str" cm="1">
        <f t="array" ref="S2218">_xlfn.IFS(R2218=0,"None",R2218&lt;3,"Low",R2218&lt;6,"Medium",R2218&lt;=10,"High")</f>
        <v>Medium</v>
      </c>
      <c r="T2218" s="4" t="str" cm="1">
        <f t="array" ref="T2218">_xlfn.IFS(M2218&lt;=20,"Low",M2218&lt;=50,"Medium",M2218&lt;=90,"High")</f>
        <v>High</v>
      </c>
      <c r="U2218" s="7">
        <f>Datos_Limpios[[#This Row],[Number of Complaints or Support]]/Datos_Limpios[[#This Row],[Account Length (in months)]]</f>
        <v>0.625</v>
      </c>
      <c r="V2218" s="4" t="str" cm="1">
        <f t="array" ref="V2218">_xlfn.IFS(H2218&lt;30,"Under 30",H2218&lt;66,"Middle Age",H2218&gt;=66,"Senior")</f>
        <v>Senior</v>
      </c>
      <c r="W2218" s="4" t="s">
        <v>40</v>
      </c>
    </row>
    <row r="2219" spans="1:23" x14ac:dyDescent="0.3">
      <c r="A2219" s="4" t="s">
        <v>2334</v>
      </c>
      <c r="B2219" s="4" t="s">
        <v>24</v>
      </c>
      <c r="C2219" s="4">
        <v>45</v>
      </c>
      <c r="D2219" s="4">
        <v>0</v>
      </c>
      <c r="E2219" s="4" t="s">
        <v>24</v>
      </c>
      <c r="F2219" s="4" t="s">
        <v>25</v>
      </c>
      <c r="G2219" s="4" t="s">
        <v>33</v>
      </c>
      <c r="H2219" s="4">
        <v>46</v>
      </c>
      <c r="I2219" s="4" t="s">
        <v>31</v>
      </c>
      <c r="J2219" s="4">
        <v>3</v>
      </c>
      <c r="K2219" s="4" t="s">
        <v>46</v>
      </c>
      <c r="L2219" s="4" t="s">
        <v>115</v>
      </c>
      <c r="M2219" s="4">
        <v>8</v>
      </c>
      <c r="P2219" s="5">
        <v>43925</v>
      </c>
      <c r="Q2219" s="6">
        <v>9.4672918060569362</v>
      </c>
      <c r="R2219" s="4">
        <v>9</v>
      </c>
      <c r="S2219" s="4" t="str" cm="1">
        <f t="array" ref="S2219">_xlfn.IFS(R2219=0,"None",R2219&lt;3,"Low",R2219&lt;6,"Medium",R2219&lt;=10,"High")</f>
        <v>High</v>
      </c>
      <c r="T2219" s="4" t="str" cm="1">
        <f t="array" ref="T2219">_xlfn.IFS(M2219&lt;=20,"Low",M2219&lt;=50,"Medium",M2219&lt;=90,"High")</f>
        <v>Low</v>
      </c>
      <c r="U2219" s="7">
        <f>Datos_Limpios[[#This Row],[Number of Complaints or Support]]/Datos_Limpios[[#This Row],[Account Length (in months)]]</f>
        <v>0.2</v>
      </c>
      <c r="V2219" s="4" t="str" cm="1">
        <f t="array" ref="V2219">_xlfn.IFS(H2219&lt;30,"Under 30",H2219&lt;66,"Middle Age",H2219&gt;=66,"Senior")</f>
        <v>Middle Age</v>
      </c>
      <c r="W2219" s="4" t="s">
        <v>29</v>
      </c>
    </row>
    <row r="2220" spans="1:23" x14ac:dyDescent="0.3">
      <c r="A2220" s="4" t="s">
        <v>2335</v>
      </c>
      <c r="B2220" s="4" t="s">
        <v>31</v>
      </c>
      <c r="C2220" s="4">
        <v>57</v>
      </c>
      <c r="D2220" s="4">
        <v>5</v>
      </c>
      <c r="E2220" s="4" t="s">
        <v>31</v>
      </c>
      <c r="F2220" s="4" t="s">
        <v>42</v>
      </c>
      <c r="G2220" s="4" t="s">
        <v>26</v>
      </c>
      <c r="H2220" s="4">
        <v>38</v>
      </c>
      <c r="I2220" s="4" t="s">
        <v>24</v>
      </c>
      <c r="J2220" s="4">
        <v>0</v>
      </c>
      <c r="K2220" s="4" t="s">
        <v>46</v>
      </c>
      <c r="L2220" s="4" t="s">
        <v>35</v>
      </c>
      <c r="M2220" s="4">
        <v>53</v>
      </c>
      <c r="N2220" s="4" t="s">
        <v>38</v>
      </c>
      <c r="O2220" s="4" t="s">
        <v>142</v>
      </c>
      <c r="P2220" s="5">
        <v>45270</v>
      </c>
      <c r="Q2220" s="6">
        <v>52.080591264422637</v>
      </c>
      <c r="R2220" s="4">
        <v>2</v>
      </c>
      <c r="S2220" s="4" t="str" cm="1">
        <f t="array" ref="S2220">_xlfn.IFS(R2220=0,"None",R2220&lt;3,"Low",R2220&lt;6,"Medium",R2220&lt;=10,"High")</f>
        <v>Low</v>
      </c>
      <c r="T2220" s="4" t="str" cm="1">
        <f t="array" ref="T2220">_xlfn.IFS(M2220&lt;=20,"Low",M2220&lt;=50,"Medium",M2220&lt;=90,"High")</f>
        <v>High</v>
      </c>
      <c r="U2220" s="7">
        <f>Datos_Limpios[[#This Row],[Number of Complaints or Support]]/Datos_Limpios[[#This Row],[Account Length (in months)]]</f>
        <v>3.5087719298245612E-2</v>
      </c>
      <c r="V2220" s="4" t="str" cm="1">
        <f t="array" ref="V2220">_xlfn.IFS(H2220&lt;30,"Under 30",H2220&lt;66,"Middle Age",H2220&gt;=66,"Senior")</f>
        <v>Middle Age</v>
      </c>
      <c r="W2220" s="4" t="s">
        <v>43</v>
      </c>
    </row>
    <row r="2221" spans="1:23" x14ac:dyDescent="0.3">
      <c r="A2221" s="4" t="s">
        <v>2336</v>
      </c>
      <c r="B2221" s="4" t="s">
        <v>24</v>
      </c>
      <c r="C2221" s="4">
        <v>63</v>
      </c>
      <c r="D2221" s="4">
        <v>1</v>
      </c>
      <c r="E2221" s="4" t="s">
        <v>24</v>
      </c>
      <c r="F2221" s="4" t="s">
        <v>65</v>
      </c>
      <c r="G2221" s="4" t="s">
        <v>26</v>
      </c>
      <c r="H2221" s="4">
        <v>27</v>
      </c>
      <c r="I2221" s="4" t="s">
        <v>24</v>
      </c>
      <c r="J2221" s="4">
        <v>0</v>
      </c>
      <c r="K2221" s="4" t="s">
        <v>46</v>
      </c>
      <c r="L2221" s="4" t="s">
        <v>28</v>
      </c>
      <c r="M2221" s="4">
        <v>11</v>
      </c>
      <c r="P2221" s="5">
        <v>44864</v>
      </c>
      <c r="Q2221" s="6">
        <v>11.95508452865276</v>
      </c>
      <c r="R2221" s="4">
        <v>6</v>
      </c>
      <c r="S2221" s="4" t="str" cm="1">
        <f t="array" ref="S2221">_xlfn.IFS(R2221=0,"None",R2221&lt;3,"Low",R2221&lt;6,"Medium",R2221&lt;=10,"High")</f>
        <v>High</v>
      </c>
      <c r="T2221" s="4" t="str" cm="1">
        <f t="array" ref="T2221">_xlfn.IFS(M2221&lt;=20,"Low",M2221&lt;=50,"Medium",M2221&lt;=90,"High")</f>
        <v>Low</v>
      </c>
      <c r="U2221" s="7">
        <f>Datos_Limpios[[#This Row],[Number of Complaints or Support]]/Datos_Limpios[[#This Row],[Account Length (in months)]]</f>
        <v>9.5238095238095233E-2</v>
      </c>
      <c r="V2221" s="4" t="str" cm="1">
        <f t="array" ref="V2221">_xlfn.IFS(H2221&lt;30,"Under 30",H2221&lt;66,"Middle Age",H2221&gt;=66,"Senior")</f>
        <v>Under 30</v>
      </c>
      <c r="W2221" s="4" t="s">
        <v>43</v>
      </c>
    </row>
    <row r="2222" spans="1:23" x14ac:dyDescent="0.3">
      <c r="A2222" s="4" t="s">
        <v>2337</v>
      </c>
      <c r="B2222" s="4" t="s">
        <v>24</v>
      </c>
      <c r="C2222" s="4">
        <v>26</v>
      </c>
      <c r="D2222" s="4">
        <v>2</v>
      </c>
      <c r="E2222" s="4" t="s">
        <v>24</v>
      </c>
      <c r="F2222" s="4" t="s">
        <v>140</v>
      </c>
      <c r="G2222" s="4" t="s">
        <v>26</v>
      </c>
      <c r="H2222" s="4">
        <v>27</v>
      </c>
      <c r="I2222" s="4" t="s">
        <v>24</v>
      </c>
      <c r="J2222" s="4">
        <v>0</v>
      </c>
      <c r="K2222" s="4" t="s">
        <v>34</v>
      </c>
      <c r="L2222" s="4" t="s">
        <v>28</v>
      </c>
      <c r="M2222" s="4">
        <v>13</v>
      </c>
      <c r="P2222" s="5">
        <v>44926</v>
      </c>
      <c r="Q2222" s="6">
        <v>12.447009843418259</v>
      </c>
      <c r="R2222" s="4">
        <v>10</v>
      </c>
      <c r="S2222" s="4" t="str" cm="1">
        <f t="array" ref="S2222">_xlfn.IFS(R2222=0,"None",R2222&lt;3,"Low",R2222&lt;6,"Medium",R2222&lt;=10,"High")</f>
        <v>High</v>
      </c>
      <c r="T2222" s="4" t="str" cm="1">
        <f t="array" ref="T2222">_xlfn.IFS(M2222&lt;=20,"Low",M2222&lt;=50,"Medium",M2222&lt;=90,"High")</f>
        <v>Low</v>
      </c>
      <c r="U2222" s="7">
        <f>Datos_Limpios[[#This Row],[Number of Complaints or Support]]/Datos_Limpios[[#This Row],[Account Length (in months)]]</f>
        <v>0.38461538461538464</v>
      </c>
      <c r="V2222" s="4" t="str" cm="1">
        <f t="array" ref="V2222">_xlfn.IFS(H2222&lt;30,"Under 30",H2222&lt;66,"Middle Age",H2222&gt;=66,"Senior")</f>
        <v>Under 30</v>
      </c>
      <c r="W2222" s="4" t="s">
        <v>40</v>
      </c>
    </row>
    <row r="2223" spans="1:23" x14ac:dyDescent="0.3">
      <c r="A2223" s="4" t="s">
        <v>2338</v>
      </c>
      <c r="B2223" s="4" t="s">
        <v>24</v>
      </c>
      <c r="C2223" s="4">
        <v>66</v>
      </c>
      <c r="D2223" s="4">
        <v>0</v>
      </c>
      <c r="E2223" s="4" t="s">
        <v>31</v>
      </c>
      <c r="F2223" s="4" t="s">
        <v>63</v>
      </c>
      <c r="G2223" s="4" t="s">
        <v>26</v>
      </c>
      <c r="H2223" s="4">
        <v>66</v>
      </c>
      <c r="I2223" s="4" t="s">
        <v>24</v>
      </c>
      <c r="J2223" s="4">
        <v>0</v>
      </c>
      <c r="K2223" s="4" t="s">
        <v>34</v>
      </c>
      <c r="L2223" s="4" t="s">
        <v>28</v>
      </c>
      <c r="M2223" s="4">
        <v>59</v>
      </c>
      <c r="P2223" s="5">
        <v>44905</v>
      </c>
      <c r="Q2223" s="6">
        <v>64.153670802660173</v>
      </c>
      <c r="R2223" s="4">
        <v>3</v>
      </c>
      <c r="S2223" s="4" t="str" cm="1">
        <f t="array" ref="S2223">_xlfn.IFS(R2223=0,"None",R2223&lt;3,"Low",R2223&lt;6,"Medium",R2223&lt;=10,"High")</f>
        <v>Medium</v>
      </c>
      <c r="T2223" s="4" t="str" cm="1">
        <f t="array" ref="T2223">_xlfn.IFS(M2223&lt;=20,"Low",M2223&lt;=50,"Medium",M2223&lt;=90,"High")</f>
        <v>High</v>
      </c>
      <c r="U2223" s="7">
        <f>Datos_Limpios[[#This Row],[Number of Complaints or Support]]/Datos_Limpios[[#This Row],[Account Length (in months)]]</f>
        <v>4.5454545454545456E-2</v>
      </c>
      <c r="V2223" s="4" t="str" cm="1">
        <f t="array" ref="V2223">_xlfn.IFS(H2223&lt;30,"Under 30",H2223&lt;66,"Middle Age",H2223&gt;=66,"Senior")</f>
        <v>Senior</v>
      </c>
      <c r="W2223" s="4" t="s">
        <v>40</v>
      </c>
    </row>
    <row r="2224" spans="1:23" x14ac:dyDescent="0.3">
      <c r="A2224" s="4" t="s">
        <v>2339</v>
      </c>
      <c r="B2224" s="4" t="s">
        <v>31</v>
      </c>
      <c r="C2224" s="4">
        <v>1</v>
      </c>
      <c r="D2224" s="4">
        <v>4</v>
      </c>
      <c r="E2224" s="4" t="s">
        <v>31</v>
      </c>
      <c r="F2224" s="4" t="s">
        <v>45</v>
      </c>
      <c r="G2224" s="4" t="s">
        <v>33</v>
      </c>
      <c r="H2224" s="4">
        <v>41</v>
      </c>
      <c r="I2224" s="4" t="s">
        <v>24</v>
      </c>
      <c r="J2224" s="4">
        <v>0</v>
      </c>
      <c r="K2224" s="4" t="s">
        <v>27</v>
      </c>
      <c r="L2224" s="4" t="s">
        <v>35</v>
      </c>
      <c r="M2224" s="4">
        <v>19</v>
      </c>
      <c r="N2224" s="4" t="s">
        <v>107</v>
      </c>
      <c r="O2224" s="4" t="s">
        <v>108</v>
      </c>
      <c r="P2224" s="5">
        <v>45023</v>
      </c>
      <c r="Q2224" s="6">
        <v>21.39807430711247</v>
      </c>
      <c r="R2224" s="4">
        <v>9</v>
      </c>
      <c r="S2224" s="4" t="str" cm="1">
        <f t="array" ref="S2224">_xlfn.IFS(R2224=0,"None",R2224&lt;3,"Low",R2224&lt;6,"Medium",R2224&lt;=10,"High")</f>
        <v>High</v>
      </c>
      <c r="T2224" s="4" t="str" cm="1">
        <f t="array" ref="T2224">_xlfn.IFS(M2224&lt;=20,"Low",M2224&lt;=50,"Medium",M2224&lt;=90,"High")</f>
        <v>Low</v>
      </c>
      <c r="U2224" s="7">
        <f>Datos_Limpios[[#This Row],[Number of Complaints or Support]]/Datos_Limpios[[#This Row],[Account Length (in months)]]</f>
        <v>9</v>
      </c>
      <c r="V2224" s="4" t="str" cm="1">
        <f t="array" ref="V2224">_xlfn.IFS(H2224&lt;30,"Under 30",H2224&lt;66,"Middle Age",H2224&gt;=66,"Senior")</f>
        <v>Middle Age</v>
      </c>
      <c r="W2224" s="4" t="s">
        <v>47</v>
      </c>
    </row>
    <row r="2225" spans="1:23" x14ac:dyDescent="0.3">
      <c r="A2225" s="4" t="s">
        <v>2340</v>
      </c>
      <c r="B2225" s="4" t="s">
        <v>24</v>
      </c>
      <c r="C2225" s="4">
        <v>8</v>
      </c>
      <c r="D2225" s="4">
        <v>0</v>
      </c>
      <c r="E2225" s="4" t="s">
        <v>24</v>
      </c>
      <c r="F2225" s="4" t="s">
        <v>98</v>
      </c>
      <c r="G2225" s="4" t="s">
        <v>26</v>
      </c>
      <c r="H2225" s="4">
        <v>48</v>
      </c>
      <c r="I2225" s="4" t="s">
        <v>24</v>
      </c>
      <c r="J2225" s="4">
        <v>0</v>
      </c>
      <c r="K2225" s="4" t="s">
        <v>27</v>
      </c>
      <c r="L2225" s="4" t="s">
        <v>28</v>
      </c>
      <c r="M2225" s="4">
        <v>10</v>
      </c>
      <c r="P2225" s="5">
        <v>44942</v>
      </c>
      <c r="Q2225" s="6">
        <v>9.230708265726161</v>
      </c>
      <c r="R2225" s="4">
        <v>7</v>
      </c>
      <c r="S2225" s="4" t="str" cm="1">
        <f t="array" ref="S2225">_xlfn.IFS(R2225=0,"None",R2225&lt;3,"Low",R2225&lt;6,"Medium",R2225&lt;=10,"High")</f>
        <v>High</v>
      </c>
      <c r="T2225" s="4" t="str" cm="1">
        <f t="array" ref="T2225">_xlfn.IFS(M2225&lt;=20,"Low",M2225&lt;=50,"Medium",M2225&lt;=90,"High")</f>
        <v>Low</v>
      </c>
      <c r="U2225" s="7">
        <f>Datos_Limpios[[#This Row],[Number of Complaints or Support]]/Datos_Limpios[[#This Row],[Account Length (in months)]]</f>
        <v>0.875</v>
      </c>
      <c r="V2225" s="4" t="str" cm="1">
        <f t="array" ref="V2225">_xlfn.IFS(H2225&lt;30,"Under 30",H2225&lt;66,"Middle Age",H2225&gt;=66,"Senior")</f>
        <v>Middle Age</v>
      </c>
      <c r="W2225" s="4" t="s">
        <v>29</v>
      </c>
    </row>
    <row r="2226" spans="1:23" x14ac:dyDescent="0.3">
      <c r="A2226" s="4" t="s">
        <v>2341</v>
      </c>
      <c r="B2226" s="4" t="s">
        <v>24</v>
      </c>
      <c r="C2226" s="4">
        <v>17</v>
      </c>
      <c r="D2226" s="4">
        <v>0</v>
      </c>
      <c r="E2226" s="4" t="s">
        <v>31</v>
      </c>
      <c r="F2226" s="4" t="s">
        <v>157</v>
      </c>
      <c r="G2226" s="4" t="s">
        <v>33</v>
      </c>
      <c r="H2226" s="4">
        <v>62</v>
      </c>
      <c r="I2226" s="4" t="s">
        <v>24</v>
      </c>
      <c r="J2226" s="4">
        <v>0</v>
      </c>
      <c r="K2226" s="4" t="s">
        <v>27</v>
      </c>
      <c r="L2226" s="4" t="s">
        <v>35</v>
      </c>
      <c r="M2226" s="4">
        <v>48</v>
      </c>
      <c r="P2226" s="5">
        <v>44805</v>
      </c>
      <c r="Q2226" s="6">
        <v>50.389057359925609</v>
      </c>
      <c r="R2226" s="4">
        <v>6</v>
      </c>
      <c r="S2226" s="4" t="str" cm="1">
        <f t="array" ref="S2226">_xlfn.IFS(R2226=0,"None",R2226&lt;3,"Low",R2226&lt;6,"Medium",R2226&lt;=10,"High")</f>
        <v>High</v>
      </c>
      <c r="T2226" s="4" t="str" cm="1">
        <f t="array" ref="T2226">_xlfn.IFS(M2226&lt;=20,"Low",M2226&lt;=50,"Medium",M2226&lt;=90,"High")</f>
        <v>Medium</v>
      </c>
      <c r="U2226" s="7">
        <f>Datos_Limpios[[#This Row],[Number of Complaints or Support]]/Datos_Limpios[[#This Row],[Account Length (in months)]]</f>
        <v>0.35294117647058826</v>
      </c>
      <c r="V2226" s="4" t="str" cm="1">
        <f t="array" ref="V2226">_xlfn.IFS(H2226&lt;30,"Under 30",H2226&lt;66,"Middle Age",H2226&gt;=66,"Senior")</f>
        <v>Middle Age</v>
      </c>
      <c r="W2226" s="4" t="s">
        <v>47</v>
      </c>
    </row>
    <row r="2227" spans="1:23" x14ac:dyDescent="0.3">
      <c r="A2227" s="4" t="s">
        <v>2342</v>
      </c>
      <c r="B2227" s="4" t="s">
        <v>24</v>
      </c>
      <c r="C2227" s="4">
        <v>68</v>
      </c>
      <c r="D2227" s="4">
        <v>2</v>
      </c>
      <c r="E2227" s="4" t="s">
        <v>31</v>
      </c>
      <c r="F2227" s="4" t="s">
        <v>49</v>
      </c>
      <c r="G2227" s="4" t="s">
        <v>26</v>
      </c>
      <c r="H2227" s="4">
        <v>65</v>
      </c>
      <c r="I2227" s="4" t="s">
        <v>24</v>
      </c>
      <c r="J2227" s="4">
        <v>0</v>
      </c>
      <c r="K2227" s="4" t="s">
        <v>46</v>
      </c>
      <c r="L2227" s="4" t="s">
        <v>35</v>
      </c>
      <c r="M2227" s="4">
        <v>51</v>
      </c>
      <c r="P2227" s="5">
        <v>45072</v>
      </c>
      <c r="Q2227" s="6">
        <v>43.683079550230431</v>
      </c>
      <c r="R2227" s="4">
        <v>2</v>
      </c>
      <c r="S2227" s="4" t="str" cm="1">
        <f t="array" ref="S2227">_xlfn.IFS(R2227=0,"None",R2227&lt;3,"Low",R2227&lt;6,"Medium",R2227&lt;=10,"High")</f>
        <v>Low</v>
      </c>
      <c r="T2227" s="4" t="str" cm="1">
        <f t="array" ref="T2227">_xlfn.IFS(M2227&lt;=20,"Low",M2227&lt;=50,"Medium",M2227&lt;=90,"High")</f>
        <v>High</v>
      </c>
      <c r="U2227" s="7">
        <f>Datos_Limpios[[#This Row],[Number of Complaints or Support]]/Datos_Limpios[[#This Row],[Account Length (in months)]]</f>
        <v>2.9411764705882353E-2</v>
      </c>
      <c r="V2227" s="4" t="str" cm="1">
        <f t="array" ref="V2227">_xlfn.IFS(H2227&lt;30,"Under 30",H2227&lt;66,"Middle Age",H2227&gt;=66,"Senior")</f>
        <v>Middle Age</v>
      </c>
      <c r="W2227" s="4" t="s">
        <v>29</v>
      </c>
    </row>
    <row r="2228" spans="1:23" x14ac:dyDescent="0.3">
      <c r="A2228" s="4" t="s">
        <v>2343</v>
      </c>
      <c r="B2228" s="4" t="s">
        <v>24</v>
      </c>
      <c r="C2228" s="4">
        <v>71</v>
      </c>
      <c r="D2228" s="4">
        <v>0</v>
      </c>
      <c r="E2228" s="4" t="s">
        <v>24</v>
      </c>
      <c r="F2228" s="4" t="s">
        <v>68</v>
      </c>
      <c r="G2228" s="4" t="s">
        <v>33</v>
      </c>
      <c r="H2228" s="4">
        <v>35</v>
      </c>
      <c r="I2228" s="4" t="s">
        <v>31</v>
      </c>
      <c r="J2228" s="4">
        <v>4</v>
      </c>
      <c r="K2228" s="4" t="s">
        <v>46</v>
      </c>
      <c r="L2228" s="4" t="s">
        <v>35</v>
      </c>
      <c r="M2228" s="4">
        <v>35</v>
      </c>
      <c r="P2228" s="5">
        <v>44648</v>
      </c>
      <c r="Q2228" s="6">
        <v>31.88415814177727</v>
      </c>
      <c r="R2228" s="4">
        <v>1</v>
      </c>
      <c r="S2228" s="4" t="str" cm="1">
        <f t="array" ref="S2228">_xlfn.IFS(R2228=0,"None",R2228&lt;3,"Low",R2228&lt;6,"Medium",R2228&lt;=10,"High")</f>
        <v>Low</v>
      </c>
      <c r="T2228" s="4" t="str" cm="1">
        <f t="array" ref="T2228">_xlfn.IFS(M2228&lt;=20,"Low",M2228&lt;=50,"Medium",M2228&lt;=90,"High")</f>
        <v>Medium</v>
      </c>
      <c r="U2228" s="7">
        <f>Datos_Limpios[[#This Row],[Number of Complaints or Support]]/Datos_Limpios[[#This Row],[Account Length (in months)]]</f>
        <v>1.4084507042253521E-2</v>
      </c>
      <c r="V2228" s="4" t="str" cm="1">
        <f t="array" ref="V2228">_xlfn.IFS(H2228&lt;30,"Under 30",H2228&lt;66,"Middle Age",H2228&gt;=66,"Senior")</f>
        <v>Middle Age</v>
      </c>
      <c r="W2228" s="4" t="s">
        <v>40</v>
      </c>
    </row>
    <row r="2229" spans="1:23" x14ac:dyDescent="0.3">
      <c r="A2229" s="4" t="s">
        <v>2344</v>
      </c>
      <c r="B2229" s="4" t="s">
        <v>31</v>
      </c>
      <c r="C2229" s="4">
        <v>10</v>
      </c>
      <c r="D2229" s="4">
        <v>1</v>
      </c>
      <c r="E2229" s="4" t="s">
        <v>31</v>
      </c>
      <c r="F2229" s="4" t="s">
        <v>95</v>
      </c>
      <c r="G2229" s="4" t="s">
        <v>33</v>
      </c>
      <c r="H2229" s="4">
        <v>82</v>
      </c>
      <c r="I2229" s="4" t="s">
        <v>24</v>
      </c>
      <c r="J2229" s="4">
        <v>0</v>
      </c>
      <c r="K2229" s="4" t="s">
        <v>27</v>
      </c>
      <c r="L2229" s="4" t="s">
        <v>35</v>
      </c>
      <c r="M2229" s="4">
        <v>51</v>
      </c>
      <c r="N2229" s="4" t="s">
        <v>75</v>
      </c>
      <c r="O2229" s="4" t="s">
        <v>133</v>
      </c>
      <c r="P2229" s="5">
        <v>44730</v>
      </c>
      <c r="Q2229" s="6">
        <v>48.028433706678939</v>
      </c>
      <c r="R2229" s="4">
        <v>9</v>
      </c>
      <c r="S2229" s="4" t="str" cm="1">
        <f t="array" ref="S2229">_xlfn.IFS(R2229=0,"None",R2229&lt;3,"Low",R2229&lt;6,"Medium",R2229&lt;=10,"High")</f>
        <v>High</v>
      </c>
      <c r="T2229" s="4" t="str" cm="1">
        <f t="array" ref="T2229">_xlfn.IFS(M2229&lt;=20,"Low",M2229&lt;=50,"Medium",M2229&lt;=90,"High")</f>
        <v>High</v>
      </c>
      <c r="U2229" s="7">
        <f>Datos_Limpios[[#This Row],[Number of Complaints or Support]]/Datos_Limpios[[#This Row],[Account Length (in months)]]</f>
        <v>0.9</v>
      </c>
      <c r="V2229" s="4" t="str" cm="1">
        <f t="array" ref="V2229">_xlfn.IFS(H2229&lt;30,"Under 30",H2229&lt;66,"Middle Age",H2229&gt;=66,"Senior")</f>
        <v>Senior</v>
      </c>
      <c r="W2229" s="4" t="s">
        <v>47</v>
      </c>
    </row>
    <row r="2230" spans="1:23" x14ac:dyDescent="0.3">
      <c r="A2230" s="4" t="s">
        <v>2345</v>
      </c>
      <c r="B2230" s="4" t="s">
        <v>24</v>
      </c>
      <c r="C2230" s="4">
        <v>41</v>
      </c>
      <c r="D2230" s="4">
        <v>0</v>
      </c>
      <c r="E2230" s="4" t="s">
        <v>31</v>
      </c>
      <c r="F2230" s="4" t="s">
        <v>25</v>
      </c>
      <c r="G2230" s="4" t="s">
        <v>33</v>
      </c>
      <c r="H2230" s="4">
        <v>32</v>
      </c>
      <c r="I2230" s="4" t="s">
        <v>24</v>
      </c>
      <c r="J2230" s="4">
        <v>0</v>
      </c>
      <c r="K2230" s="4" t="s">
        <v>34</v>
      </c>
      <c r="L2230" s="4" t="s">
        <v>28</v>
      </c>
      <c r="M2230" s="4">
        <v>31</v>
      </c>
      <c r="P2230" s="5">
        <v>45092</v>
      </c>
      <c r="Q2230" s="6">
        <v>34.368659365591093</v>
      </c>
      <c r="R2230" s="4">
        <v>6</v>
      </c>
      <c r="S2230" s="4" t="str" cm="1">
        <f t="array" ref="S2230">_xlfn.IFS(R2230=0,"None",R2230&lt;3,"Low",R2230&lt;6,"Medium",R2230&lt;=10,"High")</f>
        <v>High</v>
      </c>
      <c r="T2230" s="4" t="str" cm="1">
        <f t="array" ref="T2230">_xlfn.IFS(M2230&lt;=20,"Low",M2230&lt;=50,"Medium",M2230&lt;=90,"High")</f>
        <v>Medium</v>
      </c>
      <c r="U2230" s="7">
        <f>Datos_Limpios[[#This Row],[Number of Complaints or Support]]/Datos_Limpios[[#This Row],[Account Length (in months)]]</f>
        <v>0.14634146341463414</v>
      </c>
      <c r="V2230" s="4" t="str" cm="1">
        <f t="array" ref="V2230">_xlfn.IFS(H2230&lt;30,"Under 30",H2230&lt;66,"Middle Age",H2230&gt;=66,"Senior")</f>
        <v>Middle Age</v>
      </c>
      <c r="W2230" s="4" t="s">
        <v>29</v>
      </c>
    </row>
    <row r="2231" spans="1:23" x14ac:dyDescent="0.3">
      <c r="A2231" s="4" t="s">
        <v>2346</v>
      </c>
      <c r="B2231" s="4" t="s">
        <v>24</v>
      </c>
      <c r="C2231" s="4">
        <v>12</v>
      </c>
      <c r="D2231" s="4">
        <v>0</v>
      </c>
      <c r="E2231" s="4" t="s">
        <v>31</v>
      </c>
      <c r="F2231" s="4" t="s">
        <v>367</v>
      </c>
      <c r="G2231" s="4" t="s">
        <v>26</v>
      </c>
      <c r="H2231" s="4">
        <v>46</v>
      </c>
      <c r="I2231" s="4" t="s">
        <v>24</v>
      </c>
      <c r="J2231" s="4">
        <v>0</v>
      </c>
      <c r="K2231" s="4" t="s">
        <v>27</v>
      </c>
      <c r="L2231" s="4" t="s">
        <v>35</v>
      </c>
      <c r="M2231" s="4">
        <v>18</v>
      </c>
      <c r="P2231" s="5">
        <v>44636</v>
      </c>
      <c r="Q2231" s="6">
        <v>21.43345891350846</v>
      </c>
      <c r="R2231" s="4">
        <v>2</v>
      </c>
      <c r="S2231" s="4" t="str" cm="1">
        <f t="array" ref="S2231">_xlfn.IFS(R2231=0,"None",R2231&lt;3,"Low",R2231&lt;6,"Medium",R2231&lt;=10,"High")</f>
        <v>Low</v>
      </c>
      <c r="T2231" s="4" t="str" cm="1">
        <f t="array" ref="T2231">_xlfn.IFS(M2231&lt;=20,"Low",M2231&lt;=50,"Medium",M2231&lt;=90,"High")</f>
        <v>Low</v>
      </c>
      <c r="U2231" s="7">
        <f>Datos_Limpios[[#This Row],[Number of Complaints or Support]]/Datos_Limpios[[#This Row],[Account Length (in months)]]</f>
        <v>0.16666666666666666</v>
      </c>
      <c r="V2231" s="4" t="str" cm="1">
        <f t="array" ref="V2231">_xlfn.IFS(H2231&lt;30,"Under 30",H2231&lt;66,"Middle Age",H2231&gt;=66,"Senior")</f>
        <v>Middle Age</v>
      </c>
      <c r="W2231" s="4" t="s">
        <v>29</v>
      </c>
    </row>
    <row r="2232" spans="1:23" x14ac:dyDescent="0.3">
      <c r="A2232" s="4" t="s">
        <v>2347</v>
      </c>
      <c r="B2232" s="4" t="s">
        <v>31</v>
      </c>
      <c r="C2232" s="4">
        <v>33</v>
      </c>
      <c r="D2232" s="4">
        <v>2</v>
      </c>
      <c r="E2232" s="4" t="s">
        <v>31</v>
      </c>
      <c r="F2232" s="4" t="s">
        <v>42</v>
      </c>
      <c r="G2232" s="4" t="s">
        <v>33</v>
      </c>
      <c r="H2232" s="4">
        <v>69</v>
      </c>
      <c r="I2232" s="4" t="s">
        <v>24</v>
      </c>
      <c r="J2232" s="4">
        <v>0</v>
      </c>
      <c r="K2232" s="4" t="s">
        <v>27</v>
      </c>
      <c r="L2232" s="4" t="s">
        <v>35</v>
      </c>
      <c r="M2232" s="4">
        <v>48</v>
      </c>
      <c r="N2232" s="4" t="s">
        <v>107</v>
      </c>
      <c r="O2232" s="4" t="s">
        <v>436</v>
      </c>
      <c r="P2232" s="5">
        <v>44183</v>
      </c>
      <c r="Q2232" s="6">
        <v>43.108220840477458</v>
      </c>
      <c r="R2232" s="4">
        <v>8</v>
      </c>
      <c r="S2232" s="4" t="str" cm="1">
        <f t="array" ref="S2232">_xlfn.IFS(R2232=0,"None",R2232&lt;3,"Low",R2232&lt;6,"Medium",R2232&lt;=10,"High")</f>
        <v>High</v>
      </c>
      <c r="T2232" s="4" t="str" cm="1">
        <f t="array" ref="T2232">_xlfn.IFS(M2232&lt;=20,"Low",M2232&lt;=50,"Medium",M2232&lt;=90,"High")</f>
        <v>Medium</v>
      </c>
      <c r="U2232" s="7">
        <f>Datos_Limpios[[#This Row],[Number of Complaints or Support]]/Datos_Limpios[[#This Row],[Account Length (in months)]]</f>
        <v>0.24242424242424243</v>
      </c>
      <c r="V2232" s="4" t="str" cm="1">
        <f t="array" ref="V2232">_xlfn.IFS(H2232&lt;30,"Under 30",H2232&lt;66,"Middle Age",H2232&gt;=66,"Senior")</f>
        <v>Senior</v>
      </c>
      <c r="W2232" s="4" t="s">
        <v>43</v>
      </c>
    </row>
    <row r="2233" spans="1:23" x14ac:dyDescent="0.3">
      <c r="A2233" s="4" t="s">
        <v>2348</v>
      </c>
      <c r="B2233" s="4" t="s">
        <v>31</v>
      </c>
      <c r="C2233" s="4">
        <v>1</v>
      </c>
      <c r="D2233" s="4">
        <v>2</v>
      </c>
      <c r="E2233" s="4" t="s">
        <v>31</v>
      </c>
      <c r="F2233" s="4" t="s">
        <v>42</v>
      </c>
      <c r="G2233" s="4" t="s">
        <v>33</v>
      </c>
      <c r="H2233" s="4">
        <v>66</v>
      </c>
      <c r="I2233" s="4" t="s">
        <v>31</v>
      </c>
      <c r="J2233" s="4">
        <v>5</v>
      </c>
      <c r="K2233" s="4" t="s">
        <v>27</v>
      </c>
      <c r="L2233" s="4" t="s">
        <v>35</v>
      </c>
      <c r="M2233" s="4">
        <v>29</v>
      </c>
      <c r="N2233" s="4" t="s">
        <v>75</v>
      </c>
      <c r="O2233" s="4" t="s">
        <v>133</v>
      </c>
      <c r="P2233" s="5">
        <v>44144</v>
      </c>
      <c r="Q2233" s="6">
        <v>29.997891951645311</v>
      </c>
      <c r="R2233" s="4">
        <v>0</v>
      </c>
      <c r="S2233" s="4" t="str" cm="1">
        <f t="array" ref="S2233">_xlfn.IFS(R2233=0,"None",R2233&lt;3,"Low",R2233&lt;6,"Medium",R2233&lt;=10,"High")</f>
        <v>None</v>
      </c>
      <c r="T2233" s="4" t="str" cm="1">
        <f t="array" ref="T2233">_xlfn.IFS(M2233&lt;=20,"Low",M2233&lt;=50,"Medium",M2233&lt;=90,"High")</f>
        <v>Medium</v>
      </c>
      <c r="U2233" s="7">
        <f>Datos_Limpios[[#This Row],[Number of Complaints or Support]]/Datos_Limpios[[#This Row],[Account Length (in months)]]</f>
        <v>0</v>
      </c>
      <c r="V2233" s="4" t="str" cm="1">
        <f t="array" ref="V2233">_xlfn.IFS(H2233&lt;30,"Under 30",H2233&lt;66,"Middle Age",H2233&gt;=66,"Senior")</f>
        <v>Senior</v>
      </c>
      <c r="W2233" s="4" t="s">
        <v>43</v>
      </c>
    </row>
    <row r="2234" spans="1:23" x14ac:dyDescent="0.3">
      <c r="A2234" s="4" t="s">
        <v>2349</v>
      </c>
      <c r="B2234" s="4" t="s">
        <v>31</v>
      </c>
      <c r="C2234" s="4">
        <v>5</v>
      </c>
      <c r="D2234" s="4">
        <v>3</v>
      </c>
      <c r="E2234" s="4" t="s">
        <v>31</v>
      </c>
      <c r="F2234" s="4" t="s">
        <v>95</v>
      </c>
      <c r="G2234" s="4" t="s">
        <v>26</v>
      </c>
      <c r="H2234" s="4">
        <v>75</v>
      </c>
      <c r="I2234" s="4" t="s">
        <v>24</v>
      </c>
      <c r="J2234" s="4">
        <v>0</v>
      </c>
      <c r="K2234" s="4" t="s">
        <v>27</v>
      </c>
      <c r="L2234" s="4" t="s">
        <v>28</v>
      </c>
      <c r="M2234" s="4">
        <v>44</v>
      </c>
      <c r="N2234" s="4" t="s">
        <v>38</v>
      </c>
      <c r="O2234" s="4" t="s">
        <v>125</v>
      </c>
      <c r="P2234" s="5">
        <v>45286</v>
      </c>
      <c r="Q2234" s="6">
        <v>49.986173130690617</v>
      </c>
      <c r="R2234" s="4">
        <v>8</v>
      </c>
      <c r="S2234" s="4" t="str" cm="1">
        <f t="array" ref="S2234">_xlfn.IFS(R2234=0,"None",R2234&lt;3,"Low",R2234&lt;6,"Medium",R2234&lt;=10,"High")</f>
        <v>High</v>
      </c>
      <c r="T2234" s="4" t="str" cm="1">
        <f t="array" ref="T2234">_xlfn.IFS(M2234&lt;=20,"Low",M2234&lt;=50,"Medium",M2234&lt;=90,"High")</f>
        <v>Medium</v>
      </c>
      <c r="U2234" s="7">
        <f>Datos_Limpios[[#This Row],[Number of Complaints or Support]]/Datos_Limpios[[#This Row],[Account Length (in months)]]</f>
        <v>1.6</v>
      </c>
      <c r="V2234" s="4" t="str" cm="1">
        <f t="array" ref="V2234">_xlfn.IFS(H2234&lt;30,"Under 30",H2234&lt;66,"Middle Age",H2234&gt;=66,"Senior")</f>
        <v>Senior</v>
      </c>
      <c r="W2234" s="4" t="s">
        <v>47</v>
      </c>
    </row>
    <row r="2235" spans="1:23" x14ac:dyDescent="0.3">
      <c r="A2235" s="4" t="s">
        <v>2350</v>
      </c>
      <c r="B2235" s="4" t="s">
        <v>31</v>
      </c>
      <c r="C2235" s="4">
        <v>12</v>
      </c>
      <c r="D2235" s="4">
        <v>4</v>
      </c>
      <c r="E2235" s="4" t="s">
        <v>31</v>
      </c>
      <c r="F2235" s="4" t="s">
        <v>56</v>
      </c>
      <c r="G2235" s="4" t="s">
        <v>33</v>
      </c>
      <c r="H2235" s="4">
        <v>74</v>
      </c>
      <c r="I2235" s="4" t="s">
        <v>24</v>
      </c>
      <c r="J2235" s="4">
        <v>0</v>
      </c>
      <c r="K2235" s="4" t="s">
        <v>27</v>
      </c>
      <c r="L2235" s="4" t="s">
        <v>35</v>
      </c>
      <c r="M2235" s="4">
        <v>39</v>
      </c>
      <c r="N2235" s="4" t="s">
        <v>38</v>
      </c>
      <c r="O2235" s="4" t="s">
        <v>142</v>
      </c>
      <c r="P2235" s="5">
        <v>44516</v>
      </c>
      <c r="Q2235" s="6">
        <v>39.184190407605357</v>
      </c>
      <c r="R2235" s="4">
        <v>5</v>
      </c>
      <c r="S2235" s="4" t="str" cm="1">
        <f t="array" ref="S2235">_xlfn.IFS(R2235=0,"None",R2235&lt;3,"Low",R2235&lt;6,"Medium",R2235&lt;=10,"High")</f>
        <v>Medium</v>
      </c>
      <c r="T2235" s="4" t="str" cm="1">
        <f t="array" ref="T2235">_xlfn.IFS(M2235&lt;=20,"Low",M2235&lt;=50,"Medium",M2235&lt;=90,"High")</f>
        <v>Medium</v>
      </c>
      <c r="U2235" s="7">
        <f>Datos_Limpios[[#This Row],[Number of Complaints or Support]]/Datos_Limpios[[#This Row],[Account Length (in months)]]</f>
        <v>0.41666666666666669</v>
      </c>
      <c r="V2235" s="4" t="str" cm="1">
        <f t="array" ref="V2235">_xlfn.IFS(H2235&lt;30,"Under 30",H2235&lt;66,"Middle Age",H2235&gt;=66,"Senior")</f>
        <v>Senior</v>
      </c>
      <c r="W2235" s="4" t="s">
        <v>29</v>
      </c>
    </row>
    <row r="2236" spans="1:23" x14ac:dyDescent="0.3">
      <c r="A2236" s="4" t="s">
        <v>2351</v>
      </c>
      <c r="B2236" s="4" t="s">
        <v>24</v>
      </c>
      <c r="C2236" s="4">
        <v>5</v>
      </c>
      <c r="D2236" s="4">
        <v>0</v>
      </c>
      <c r="E2236" s="4" t="s">
        <v>24</v>
      </c>
      <c r="F2236" s="4" t="s">
        <v>147</v>
      </c>
      <c r="G2236" s="4" t="s">
        <v>26</v>
      </c>
      <c r="H2236" s="4">
        <v>48</v>
      </c>
      <c r="I2236" s="4" t="s">
        <v>24</v>
      </c>
      <c r="J2236" s="4">
        <v>0</v>
      </c>
      <c r="K2236" s="4" t="s">
        <v>27</v>
      </c>
      <c r="L2236" s="4" t="s">
        <v>35</v>
      </c>
      <c r="M2236" s="4">
        <v>33</v>
      </c>
      <c r="P2236" s="5">
        <v>44470</v>
      </c>
      <c r="Q2236" s="6">
        <v>37.929728910456419</v>
      </c>
      <c r="R2236" s="4">
        <v>5</v>
      </c>
      <c r="S2236" s="4" t="str" cm="1">
        <f t="array" ref="S2236">_xlfn.IFS(R2236=0,"None",R2236&lt;3,"Low",R2236&lt;6,"Medium",R2236&lt;=10,"High")</f>
        <v>Medium</v>
      </c>
      <c r="T2236" s="4" t="str" cm="1">
        <f t="array" ref="T2236">_xlfn.IFS(M2236&lt;=20,"Low",M2236&lt;=50,"Medium",M2236&lt;=90,"High")</f>
        <v>Medium</v>
      </c>
      <c r="U2236" s="7">
        <f>Datos_Limpios[[#This Row],[Number of Complaints or Support]]/Datos_Limpios[[#This Row],[Account Length (in months)]]</f>
        <v>1</v>
      </c>
      <c r="V2236" s="4" t="str" cm="1">
        <f t="array" ref="V2236">_xlfn.IFS(H2236&lt;30,"Under 30",H2236&lt;66,"Middle Age",H2236&gt;=66,"Senior")</f>
        <v>Middle Age</v>
      </c>
      <c r="W2236" s="4" t="s">
        <v>43</v>
      </c>
    </row>
    <row r="2237" spans="1:23" x14ac:dyDescent="0.3">
      <c r="A2237" s="4" t="s">
        <v>2352</v>
      </c>
      <c r="B2237" s="4" t="s">
        <v>24</v>
      </c>
      <c r="C2237" s="4">
        <v>60</v>
      </c>
      <c r="D2237" s="4">
        <v>0</v>
      </c>
      <c r="E2237" s="4" t="s">
        <v>31</v>
      </c>
      <c r="F2237" s="4" t="s">
        <v>140</v>
      </c>
      <c r="G2237" s="4" t="s">
        <v>33</v>
      </c>
      <c r="H2237" s="4">
        <v>39</v>
      </c>
      <c r="I2237" s="4" t="s">
        <v>24</v>
      </c>
      <c r="J2237" s="4">
        <v>0</v>
      </c>
      <c r="K2237" s="4" t="s">
        <v>27</v>
      </c>
      <c r="L2237" s="4" t="s">
        <v>35</v>
      </c>
      <c r="M2237" s="4">
        <v>65</v>
      </c>
      <c r="P2237" s="5">
        <v>44459</v>
      </c>
      <c r="Q2237" s="6">
        <v>73.450095685841077</v>
      </c>
      <c r="R2237" s="4">
        <v>6</v>
      </c>
      <c r="S2237" s="4" t="str" cm="1">
        <f t="array" ref="S2237">_xlfn.IFS(R2237=0,"None",R2237&lt;3,"Low",R2237&lt;6,"Medium",R2237&lt;=10,"High")</f>
        <v>High</v>
      </c>
      <c r="T2237" s="4" t="str" cm="1">
        <f t="array" ref="T2237">_xlfn.IFS(M2237&lt;=20,"Low",M2237&lt;=50,"Medium",M2237&lt;=90,"High")</f>
        <v>High</v>
      </c>
      <c r="U2237" s="7">
        <f>Datos_Limpios[[#This Row],[Number of Complaints or Support]]/Datos_Limpios[[#This Row],[Account Length (in months)]]</f>
        <v>0.1</v>
      </c>
      <c r="V2237" s="4" t="str" cm="1">
        <f t="array" ref="V2237">_xlfn.IFS(H2237&lt;30,"Under 30",H2237&lt;66,"Middle Age",H2237&gt;=66,"Senior")</f>
        <v>Middle Age</v>
      </c>
      <c r="W2237" s="4" t="s">
        <v>40</v>
      </c>
    </row>
    <row r="2238" spans="1:23" x14ac:dyDescent="0.3">
      <c r="A2238" s="4" t="s">
        <v>2353</v>
      </c>
      <c r="B2238" s="4" t="s">
        <v>24</v>
      </c>
      <c r="C2238" s="4">
        <v>73</v>
      </c>
      <c r="D2238" s="4">
        <v>2</v>
      </c>
      <c r="E2238" s="4" t="s">
        <v>31</v>
      </c>
      <c r="F2238" s="4" t="s">
        <v>72</v>
      </c>
      <c r="G2238" s="4" t="s">
        <v>33</v>
      </c>
      <c r="H2238" s="4">
        <v>72</v>
      </c>
      <c r="I2238" s="4" t="s">
        <v>24</v>
      </c>
      <c r="J2238" s="4">
        <v>0</v>
      </c>
      <c r="K2238" s="4" t="s">
        <v>46</v>
      </c>
      <c r="L2238" s="4" t="s">
        <v>115</v>
      </c>
      <c r="M2238" s="4">
        <v>69</v>
      </c>
      <c r="P2238" s="5">
        <v>44051</v>
      </c>
      <c r="Q2238" s="6">
        <v>76.635727561842202</v>
      </c>
      <c r="R2238" s="4">
        <v>5</v>
      </c>
      <c r="S2238" s="4" t="str" cm="1">
        <f t="array" ref="S2238">_xlfn.IFS(R2238=0,"None",R2238&lt;3,"Low",R2238&lt;6,"Medium",R2238&lt;=10,"High")</f>
        <v>Medium</v>
      </c>
      <c r="T2238" s="4" t="str" cm="1">
        <f t="array" ref="T2238">_xlfn.IFS(M2238&lt;=20,"Low",M2238&lt;=50,"Medium",M2238&lt;=90,"High")</f>
        <v>High</v>
      </c>
      <c r="U2238" s="7">
        <f>Datos_Limpios[[#This Row],[Number of Complaints or Support]]/Datos_Limpios[[#This Row],[Account Length (in months)]]</f>
        <v>6.8493150684931503E-2</v>
      </c>
      <c r="V2238" s="4" t="str" cm="1">
        <f t="array" ref="V2238">_xlfn.IFS(H2238&lt;30,"Under 30",H2238&lt;66,"Middle Age",H2238&gt;=66,"Senior")</f>
        <v>Senior</v>
      </c>
      <c r="W2238" s="4" t="s">
        <v>29</v>
      </c>
    </row>
    <row r="2239" spans="1:23" x14ac:dyDescent="0.3">
      <c r="A2239" s="4" t="s">
        <v>2354</v>
      </c>
      <c r="B2239" s="4" t="s">
        <v>24</v>
      </c>
      <c r="C2239" s="4">
        <v>42</v>
      </c>
      <c r="D2239" s="4">
        <v>0</v>
      </c>
      <c r="E2239" s="4" t="s">
        <v>24</v>
      </c>
      <c r="F2239" s="4" t="s">
        <v>219</v>
      </c>
      <c r="G2239" s="4" t="s">
        <v>26</v>
      </c>
      <c r="H2239" s="4">
        <v>21</v>
      </c>
      <c r="I2239" s="4" t="s">
        <v>31</v>
      </c>
      <c r="J2239" s="4">
        <v>5</v>
      </c>
      <c r="K2239" s="4" t="s">
        <v>34</v>
      </c>
      <c r="L2239" s="4" t="s">
        <v>28</v>
      </c>
      <c r="M2239" s="4">
        <v>46</v>
      </c>
      <c r="P2239" s="5">
        <v>44437</v>
      </c>
      <c r="Q2239" s="6">
        <v>50.649863911217608</v>
      </c>
      <c r="R2239" s="4">
        <v>6</v>
      </c>
      <c r="S2239" s="4" t="str" cm="1">
        <f t="array" ref="S2239">_xlfn.IFS(R2239=0,"None",R2239&lt;3,"Low",R2239&lt;6,"Medium",R2239&lt;=10,"High")</f>
        <v>High</v>
      </c>
      <c r="T2239" s="4" t="str" cm="1">
        <f t="array" ref="T2239">_xlfn.IFS(M2239&lt;=20,"Low",M2239&lt;=50,"Medium",M2239&lt;=90,"High")</f>
        <v>Medium</v>
      </c>
      <c r="U2239" s="7">
        <f>Datos_Limpios[[#This Row],[Number of Complaints or Support]]/Datos_Limpios[[#This Row],[Account Length (in months)]]</f>
        <v>0.14285714285714285</v>
      </c>
      <c r="V2239" s="4" t="str" cm="1">
        <f t="array" ref="V2239">_xlfn.IFS(H2239&lt;30,"Under 30",H2239&lt;66,"Middle Age",H2239&gt;=66,"Senior")</f>
        <v>Under 30</v>
      </c>
      <c r="W2239" s="4" t="s">
        <v>43</v>
      </c>
    </row>
    <row r="2240" spans="1:23" x14ac:dyDescent="0.3">
      <c r="A2240" s="4" t="s">
        <v>2355</v>
      </c>
      <c r="B2240" s="4" t="s">
        <v>24</v>
      </c>
      <c r="C2240" s="4">
        <v>61</v>
      </c>
      <c r="D2240" s="4">
        <v>0</v>
      </c>
      <c r="E2240" s="4" t="s">
        <v>31</v>
      </c>
      <c r="F2240" s="4" t="s">
        <v>58</v>
      </c>
      <c r="G2240" s="4" t="s">
        <v>33</v>
      </c>
      <c r="H2240" s="4">
        <v>32</v>
      </c>
      <c r="I2240" s="4" t="s">
        <v>24</v>
      </c>
      <c r="J2240" s="4">
        <v>0</v>
      </c>
      <c r="K2240" s="4" t="s">
        <v>46</v>
      </c>
      <c r="L2240" s="4" t="s">
        <v>35</v>
      </c>
      <c r="M2240" s="4">
        <v>40</v>
      </c>
      <c r="P2240" s="5">
        <v>43874</v>
      </c>
      <c r="Q2240" s="6">
        <v>39.085752287779563</v>
      </c>
      <c r="R2240" s="4">
        <v>10</v>
      </c>
      <c r="S2240" s="4" t="str" cm="1">
        <f t="array" ref="S2240">_xlfn.IFS(R2240=0,"None",R2240&lt;3,"Low",R2240&lt;6,"Medium",R2240&lt;=10,"High")</f>
        <v>High</v>
      </c>
      <c r="T2240" s="4" t="str" cm="1">
        <f t="array" ref="T2240">_xlfn.IFS(M2240&lt;=20,"Low",M2240&lt;=50,"Medium",M2240&lt;=90,"High")</f>
        <v>Medium</v>
      </c>
      <c r="U2240" s="7">
        <f>Datos_Limpios[[#This Row],[Number of Complaints or Support]]/Datos_Limpios[[#This Row],[Account Length (in months)]]</f>
        <v>0.16393442622950818</v>
      </c>
      <c r="V2240" s="4" t="str" cm="1">
        <f t="array" ref="V2240">_xlfn.IFS(H2240&lt;30,"Under 30",H2240&lt;66,"Middle Age",H2240&gt;=66,"Senior")</f>
        <v>Middle Age</v>
      </c>
      <c r="W2240" s="4" t="s">
        <v>29</v>
      </c>
    </row>
    <row r="2241" spans="1:23" x14ac:dyDescent="0.3">
      <c r="A2241" s="4" t="s">
        <v>2356</v>
      </c>
      <c r="B2241" s="4" t="s">
        <v>31</v>
      </c>
      <c r="C2241" s="4">
        <v>7</v>
      </c>
      <c r="D2241" s="4">
        <v>5</v>
      </c>
      <c r="E2241" s="4" t="s">
        <v>31</v>
      </c>
      <c r="F2241" s="4" t="s">
        <v>157</v>
      </c>
      <c r="G2241" s="4" t="s">
        <v>33</v>
      </c>
      <c r="H2241" s="4">
        <v>31</v>
      </c>
      <c r="I2241" s="4" t="s">
        <v>24</v>
      </c>
      <c r="J2241" s="4">
        <v>0</v>
      </c>
      <c r="K2241" s="4" t="s">
        <v>27</v>
      </c>
      <c r="L2241" s="4" t="s">
        <v>35</v>
      </c>
      <c r="M2241" s="4">
        <v>53</v>
      </c>
      <c r="N2241" s="4" t="s">
        <v>38</v>
      </c>
      <c r="O2241" s="4" t="s">
        <v>125</v>
      </c>
      <c r="P2241" s="5">
        <v>45195</v>
      </c>
      <c r="Q2241" s="6">
        <v>61.820855257293367</v>
      </c>
      <c r="R2241" s="4">
        <v>4</v>
      </c>
      <c r="S2241" s="4" t="str" cm="1">
        <f t="array" ref="S2241">_xlfn.IFS(R2241=0,"None",R2241&lt;3,"Low",R2241&lt;6,"Medium",R2241&lt;=10,"High")</f>
        <v>Medium</v>
      </c>
      <c r="T2241" s="4" t="str" cm="1">
        <f t="array" ref="T2241">_xlfn.IFS(M2241&lt;=20,"Low",M2241&lt;=50,"Medium",M2241&lt;=90,"High")</f>
        <v>High</v>
      </c>
      <c r="U2241" s="7">
        <f>Datos_Limpios[[#This Row],[Number of Complaints or Support]]/Datos_Limpios[[#This Row],[Account Length (in months)]]</f>
        <v>0.5714285714285714</v>
      </c>
      <c r="V2241" s="4" t="str" cm="1">
        <f t="array" ref="V2241">_xlfn.IFS(H2241&lt;30,"Under 30",H2241&lt;66,"Middle Age",H2241&gt;=66,"Senior")</f>
        <v>Middle Age</v>
      </c>
      <c r="W2241" s="4" t="s">
        <v>47</v>
      </c>
    </row>
    <row r="2242" spans="1:23" x14ac:dyDescent="0.3">
      <c r="A2242" s="4" t="s">
        <v>2357</v>
      </c>
      <c r="B2242" s="4" t="s">
        <v>24</v>
      </c>
      <c r="C2242" s="4">
        <v>59</v>
      </c>
      <c r="D2242" s="4">
        <v>0</v>
      </c>
      <c r="E2242" s="4" t="s">
        <v>24</v>
      </c>
      <c r="F2242" s="4" t="s">
        <v>42</v>
      </c>
      <c r="G2242" s="4" t="s">
        <v>33</v>
      </c>
      <c r="H2242" s="4">
        <v>30</v>
      </c>
      <c r="I2242" s="4" t="s">
        <v>31</v>
      </c>
      <c r="J2242" s="4">
        <v>2</v>
      </c>
      <c r="K2242" s="4" t="s">
        <v>46</v>
      </c>
      <c r="L2242" s="4" t="s">
        <v>28</v>
      </c>
      <c r="M2242" s="4">
        <v>7</v>
      </c>
      <c r="P2242" s="5">
        <v>44342</v>
      </c>
      <c r="Q2242" s="6">
        <v>5.6957656343303853</v>
      </c>
      <c r="R2242" s="4">
        <v>1</v>
      </c>
      <c r="S2242" s="4" t="str" cm="1">
        <f t="array" ref="S2242">_xlfn.IFS(R2242=0,"None",R2242&lt;3,"Low",R2242&lt;6,"Medium",R2242&lt;=10,"High")</f>
        <v>Low</v>
      </c>
      <c r="T2242" s="4" t="str" cm="1">
        <f t="array" ref="T2242">_xlfn.IFS(M2242&lt;=20,"Low",M2242&lt;=50,"Medium",M2242&lt;=90,"High")</f>
        <v>Low</v>
      </c>
      <c r="U2242" s="7">
        <f>Datos_Limpios[[#This Row],[Number of Complaints or Support]]/Datos_Limpios[[#This Row],[Account Length (in months)]]</f>
        <v>1.6949152542372881E-2</v>
      </c>
      <c r="V2242" s="4" t="str" cm="1">
        <f t="array" ref="V2242">_xlfn.IFS(H2242&lt;30,"Under 30",H2242&lt;66,"Middle Age",H2242&gt;=66,"Senior")</f>
        <v>Middle Age</v>
      </c>
      <c r="W2242" s="4" t="s">
        <v>43</v>
      </c>
    </row>
    <row r="2243" spans="1:23" x14ac:dyDescent="0.3">
      <c r="A2243" s="4" t="s">
        <v>2358</v>
      </c>
      <c r="B2243" s="4" t="s">
        <v>24</v>
      </c>
      <c r="C2243" s="4">
        <v>73</v>
      </c>
      <c r="D2243" s="4">
        <v>1</v>
      </c>
      <c r="E2243" s="4" t="s">
        <v>24</v>
      </c>
      <c r="F2243" s="4" t="s">
        <v>98</v>
      </c>
      <c r="G2243" s="4" t="s">
        <v>26</v>
      </c>
      <c r="H2243" s="4">
        <v>45</v>
      </c>
      <c r="I2243" s="4" t="s">
        <v>31</v>
      </c>
      <c r="J2243" s="4">
        <v>5</v>
      </c>
      <c r="K2243" s="4" t="s">
        <v>46</v>
      </c>
      <c r="L2243" s="4" t="s">
        <v>35</v>
      </c>
      <c r="M2243" s="4">
        <v>8</v>
      </c>
      <c r="P2243" s="5">
        <v>44932</v>
      </c>
      <c r="Q2243" s="6">
        <v>7.7053997303037267</v>
      </c>
      <c r="R2243" s="4">
        <v>4</v>
      </c>
      <c r="S2243" s="4" t="str" cm="1">
        <f t="array" ref="S2243">_xlfn.IFS(R2243=0,"None",R2243&lt;3,"Low",R2243&lt;6,"Medium",R2243&lt;=10,"High")</f>
        <v>Medium</v>
      </c>
      <c r="T2243" s="4" t="str" cm="1">
        <f t="array" ref="T2243">_xlfn.IFS(M2243&lt;=20,"Low",M2243&lt;=50,"Medium",M2243&lt;=90,"High")</f>
        <v>Low</v>
      </c>
      <c r="U2243" s="7">
        <f>Datos_Limpios[[#This Row],[Number of Complaints or Support]]/Datos_Limpios[[#This Row],[Account Length (in months)]]</f>
        <v>5.4794520547945202E-2</v>
      </c>
      <c r="V2243" s="4" t="str" cm="1">
        <f t="array" ref="V2243">_xlfn.IFS(H2243&lt;30,"Under 30",H2243&lt;66,"Middle Age",H2243&gt;=66,"Senior")</f>
        <v>Middle Age</v>
      </c>
      <c r="W2243" s="4" t="s">
        <v>29</v>
      </c>
    </row>
    <row r="2244" spans="1:23" x14ac:dyDescent="0.3">
      <c r="A2244" s="4" t="s">
        <v>2359</v>
      </c>
      <c r="B2244" s="4" t="s">
        <v>24</v>
      </c>
      <c r="C2244" s="4">
        <v>41</v>
      </c>
      <c r="D2244" s="4">
        <v>0</v>
      </c>
      <c r="E2244" s="4" t="s">
        <v>31</v>
      </c>
      <c r="F2244" s="4" t="s">
        <v>100</v>
      </c>
      <c r="G2244" s="4" t="s">
        <v>26</v>
      </c>
      <c r="H2244" s="4">
        <v>27</v>
      </c>
      <c r="I2244" s="4" t="s">
        <v>24</v>
      </c>
      <c r="J2244" s="4">
        <v>0</v>
      </c>
      <c r="K2244" s="4" t="s">
        <v>34</v>
      </c>
      <c r="L2244" s="4" t="s">
        <v>35</v>
      </c>
      <c r="M2244" s="4">
        <v>42</v>
      </c>
      <c r="P2244" s="5">
        <v>44799</v>
      </c>
      <c r="Q2244" s="6">
        <v>46.8206771537211</v>
      </c>
      <c r="R2244" s="4">
        <v>3</v>
      </c>
      <c r="S2244" s="4" t="str" cm="1">
        <f t="array" ref="S2244">_xlfn.IFS(R2244=0,"None",R2244&lt;3,"Low",R2244&lt;6,"Medium",R2244&lt;=10,"High")</f>
        <v>Medium</v>
      </c>
      <c r="T2244" s="4" t="str" cm="1">
        <f t="array" ref="T2244">_xlfn.IFS(M2244&lt;=20,"Low",M2244&lt;=50,"Medium",M2244&lt;=90,"High")</f>
        <v>Medium</v>
      </c>
      <c r="U2244" s="7">
        <f>Datos_Limpios[[#This Row],[Number of Complaints or Support]]/Datos_Limpios[[#This Row],[Account Length (in months)]]</f>
        <v>7.3170731707317069E-2</v>
      </c>
      <c r="V2244" s="4" t="str" cm="1">
        <f t="array" ref="V2244">_xlfn.IFS(H2244&lt;30,"Under 30",H2244&lt;66,"Middle Age",H2244&gt;=66,"Senior")</f>
        <v>Under 30</v>
      </c>
      <c r="W2244" s="4" t="s">
        <v>40</v>
      </c>
    </row>
    <row r="2245" spans="1:23" x14ac:dyDescent="0.3">
      <c r="A2245" s="4" t="s">
        <v>2360</v>
      </c>
      <c r="B2245" s="4" t="s">
        <v>31</v>
      </c>
      <c r="C2245" s="4">
        <v>2</v>
      </c>
      <c r="D2245" s="4">
        <v>0</v>
      </c>
      <c r="E2245" s="4" t="s">
        <v>31</v>
      </c>
      <c r="F2245" s="4" t="s">
        <v>52</v>
      </c>
      <c r="G2245" s="4" t="s">
        <v>26</v>
      </c>
      <c r="H2245" s="4">
        <v>40</v>
      </c>
      <c r="I2245" s="4" t="s">
        <v>24</v>
      </c>
      <c r="J2245" s="4">
        <v>0</v>
      </c>
      <c r="K2245" s="4" t="s">
        <v>27</v>
      </c>
      <c r="L2245" s="4" t="s">
        <v>28</v>
      </c>
      <c r="M2245" s="4">
        <v>16</v>
      </c>
      <c r="N2245" s="4" t="s">
        <v>92</v>
      </c>
      <c r="O2245" s="4" t="s">
        <v>153</v>
      </c>
      <c r="P2245" s="5">
        <v>44959</v>
      </c>
      <c r="Q2245" s="6">
        <v>17.401397627894791</v>
      </c>
      <c r="R2245" s="4">
        <v>9</v>
      </c>
      <c r="S2245" s="4" t="str" cm="1">
        <f t="array" ref="S2245">_xlfn.IFS(R2245=0,"None",R2245&lt;3,"Low",R2245&lt;6,"Medium",R2245&lt;=10,"High")</f>
        <v>High</v>
      </c>
      <c r="T2245" s="4" t="str" cm="1">
        <f t="array" ref="T2245">_xlfn.IFS(M2245&lt;=20,"Low",M2245&lt;=50,"Medium",M2245&lt;=90,"High")</f>
        <v>Low</v>
      </c>
      <c r="U2245" s="7">
        <f>Datos_Limpios[[#This Row],[Number of Complaints or Support]]/Datos_Limpios[[#This Row],[Account Length (in months)]]</f>
        <v>4.5</v>
      </c>
      <c r="V2245" s="4" t="str" cm="1">
        <f t="array" ref="V2245">_xlfn.IFS(H2245&lt;30,"Under 30",H2245&lt;66,"Middle Age",H2245&gt;=66,"Senior")</f>
        <v>Middle Age</v>
      </c>
      <c r="W2245" s="4" t="s">
        <v>40</v>
      </c>
    </row>
    <row r="2246" spans="1:23" x14ac:dyDescent="0.3">
      <c r="A2246" s="4" t="s">
        <v>2361</v>
      </c>
      <c r="B2246" s="4" t="s">
        <v>31</v>
      </c>
      <c r="C2246" s="4">
        <v>1</v>
      </c>
      <c r="D2246" s="4">
        <v>0</v>
      </c>
      <c r="E2246" s="4" t="s">
        <v>31</v>
      </c>
      <c r="F2246" s="4" t="s">
        <v>175</v>
      </c>
      <c r="G2246" s="4" t="s">
        <v>33</v>
      </c>
      <c r="H2246" s="4">
        <v>22</v>
      </c>
      <c r="I2246" s="4" t="s">
        <v>24</v>
      </c>
      <c r="J2246" s="4">
        <v>0</v>
      </c>
      <c r="K2246" s="4" t="s">
        <v>27</v>
      </c>
      <c r="L2246" s="4" t="s">
        <v>115</v>
      </c>
      <c r="M2246" s="4">
        <v>19</v>
      </c>
      <c r="N2246" s="4" t="s">
        <v>66</v>
      </c>
      <c r="O2246" s="4" t="s">
        <v>122</v>
      </c>
      <c r="P2246" s="5">
        <v>44793</v>
      </c>
      <c r="Q2246" s="6">
        <v>21.594073771260579</v>
      </c>
      <c r="R2246" s="4">
        <v>0</v>
      </c>
      <c r="S2246" s="4" t="str" cm="1">
        <f t="array" ref="S2246">_xlfn.IFS(R2246=0,"None",R2246&lt;3,"Low",R2246&lt;6,"Medium",R2246&lt;=10,"High")</f>
        <v>None</v>
      </c>
      <c r="T2246" s="4" t="str" cm="1">
        <f t="array" ref="T2246">_xlfn.IFS(M2246&lt;=20,"Low",M2246&lt;=50,"Medium",M2246&lt;=90,"High")</f>
        <v>Low</v>
      </c>
      <c r="U2246" s="7">
        <f>Datos_Limpios[[#This Row],[Number of Complaints or Support]]/Datos_Limpios[[#This Row],[Account Length (in months)]]</f>
        <v>0</v>
      </c>
      <c r="V2246" s="4" t="str" cm="1">
        <f t="array" ref="V2246">_xlfn.IFS(H2246&lt;30,"Under 30",H2246&lt;66,"Middle Age",H2246&gt;=66,"Senior")</f>
        <v>Under 30</v>
      </c>
      <c r="W2246" s="4" t="s">
        <v>29</v>
      </c>
    </row>
    <row r="2247" spans="1:23" x14ac:dyDescent="0.3">
      <c r="A2247" s="4" t="s">
        <v>2362</v>
      </c>
      <c r="B2247" s="4" t="s">
        <v>24</v>
      </c>
      <c r="C2247" s="4">
        <v>13</v>
      </c>
      <c r="D2247" s="4">
        <v>0</v>
      </c>
      <c r="E2247" s="4" t="s">
        <v>24</v>
      </c>
      <c r="F2247" s="4" t="s">
        <v>100</v>
      </c>
      <c r="G2247" s="4" t="s">
        <v>26</v>
      </c>
      <c r="H2247" s="4">
        <v>23</v>
      </c>
      <c r="I2247" s="4" t="s">
        <v>24</v>
      </c>
      <c r="J2247" s="4">
        <v>0</v>
      </c>
      <c r="K2247" s="4" t="s">
        <v>46</v>
      </c>
      <c r="L2247" s="4" t="s">
        <v>28</v>
      </c>
      <c r="M2247" s="4">
        <v>13</v>
      </c>
      <c r="P2247" s="5">
        <v>44833</v>
      </c>
      <c r="Q2247" s="6">
        <v>10.56705301216657</v>
      </c>
      <c r="R2247" s="4">
        <v>9</v>
      </c>
      <c r="S2247" s="4" t="str" cm="1">
        <f t="array" ref="S2247">_xlfn.IFS(R2247=0,"None",R2247&lt;3,"Low",R2247&lt;6,"Medium",R2247&lt;=10,"High")</f>
        <v>High</v>
      </c>
      <c r="T2247" s="4" t="str" cm="1">
        <f t="array" ref="T2247">_xlfn.IFS(M2247&lt;=20,"Low",M2247&lt;=50,"Medium",M2247&lt;=90,"High")</f>
        <v>Low</v>
      </c>
      <c r="U2247" s="7">
        <f>Datos_Limpios[[#This Row],[Number of Complaints or Support]]/Datos_Limpios[[#This Row],[Account Length (in months)]]</f>
        <v>0.69230769230769229</v>
      </c>
      <c r="V2247" s="4" t="str" cm="1">
        <f t="array" ref="V2247">_xlfn.IFS(H2247&lt;30,"Under 30",H2247&lt;66,"Middle Age",H2247&gt;=66,"Senior")</f>
        <v>Under 30</v>
      </c>
      <c r="W2247" s="4" t="s">
        <v>40</v>
      </c>
    </row>
    <row r="2248" spans="1:23" x14ac:dyDescent="0.3">
      <c r="A2248" s="4" t="s">
        <v>2363</v>
      </c>
      <c r="B2248" s="4" t="s">
        <v>24</v>
      </c>
      <c r="C2248" s="4">
        <v>20</v>
      </c>
      <c r="D2248" s="4">
        <v>0</v>
      </c>
      <c r="E2248" s="4" t="s">
        <v>24</v>
      </c>
      <c r="F2248" s="4" t="s">
        <v>79</v>
      </c>
      <c r="G2248" s="4" t="s">
        <v>33</v>
      </c>
      <c r="H2248" s="4">
        <v>29</v>
      </c>
      <c r="I2248" s="4" t="s">
        <v>24</v>
      </c>
      <c r="J2248" s="4">
        <v>0</v>
      </c>
      <c r="K2248" s="4" t="s">
        <v>34</v>
      </c>
      <c r="L2248" s="4" t="s">
        <v>28</v>
      </c>
      <c r="M2248" s="4">
        <v>10</v>
      </c>
      <c r="P2248" s="5">
        <v>44343</v>
      </c>
      <c r="Q2248" s="6">
        <v>11.439813600114061</v>
      </c>
      <c r="R2248" s="4">
        <v>9</v>
      </c>
      <c r="S2248" s="4" t="str" cm="1">
        <f t="array" ref="S2248">_xlfn.IFS(R2248=0,"None",R2248&lt;3,"Low",R2248&lt;6,"Medium",R2248&lt;=10,"High")</f>
        <v>High</v>
      </c>
      <c r="T2248" s="4" t="str" cm="1">
        <f t="array" ref="T2248">_xlfn.IFS(M2248&lt;=20,"Low",M2248&lt;=50,"Medium",M2248&lt;=90,"High")</f>
        <v>Low</v>
      </c>
      <c r="U2248" s="7">
        <f>Datos_Limpios[[#This Row],[Number of Complaints or Support]]/Datos_Limpios[[#This Row],[Account Length (in months)]]</f>
        <v>0.45</v>
      </c>
      <c r="V2248" s="4" t="str" cm="1">
        <f t="array" ref="V2248">_xlfn.IFS(H2248&lt;30,"Under 30",H2248&lt;66,"Middle Age",H2248&gt;=66,"Senior")</f>
        <v>Under 30</v>
      </c>
      <c r="W2248" s="4" t="s">
        <v>43</v>
      </c>
    </row>
    <row r="2249" spans="1:23" x14ac:dyDescent="0.3">
      <c r="A2249" s="4" t="s">
        <v>2364</v>
      </c>
      <c r="B2249" s="4" t="s">
        <v>24</v>
      </c>
      <c r="C2249" s="4">
        <v>42</v>
      </c>
      <c r="D2249" s="4">
        <v>2</v>
      </c>
      <c r="E2249" s="4" t="s">
        <v>31</v>
      </c>
      <c r="F2249" s="4" t="s">
        <v>222</v>
      </c>
      <c r="G2249" s="4" t="s">
        <v>33</v>
      </c>
      <c r="H2249" s="4">
        <v>29</v>
      </c>
      <c r="I2249" s="4" t="s">
        <v>31</v>
      </c>
      <c r="J2249" s="4">
        <v>5</v>
      </c>
      <c r="K2249" s="4" t="s">
        <v>27</v>
      </c>
      <c r="L2249" s="4" t="s">
        <v>28</v>
      </c>
      <c r="M2249" s="4">
        <v>24</v>
      </c>
      <c r="P2249" s="5">
        <v>43928</v>
      </c>
      <c r="Q2249" s="6">
        <v>25.818892643345901</v>
      </c>
      <c r="R2249" s="4">
        <v>1</v>
      </c>
      <c r="S2249" s="4" t="str" cm="1">
        <f t="array" ref="S2249">_xlfn.IFS(R2249=0,"None",R2249&lt;3,"Low",R2249&lt;6,"Medium",R2249&lt;=10,"High")</f>
        <v>Low</v>
      </c>
      <c r="T2249" s="4" t="str" cm="1">
        <f t="array" ref="T2249">_xlfn.IFS(M2249&lt;=20,"Low",M2249&lt;=50,"Medium",M2249&lt;=90,"High")</f>
        <v>Medium</v>
      </c>
      <c r="U2249" s="7">
        <f>Datos_Limpios[[#This Row],[Number of Complaints or Support]]/Datos_Limpios[[#This Row],[Account Length (in months)]]</f>
        <v>2.3809523809523808E-2</v>
      </c>
      <c r="V2249" s="4" t="str" cm="1">
        <f t="array" ref="V2249">_xlfn.IFS(H2249&lt;30,"Under 30",H2249&lt;66,"Middle Age",H2249&gt;=66,"Senior")</f>
        <v>Under 30</v>
      </c>
      <c r="W2249" s="4" t="s">
        <v>29</v>
      </c>
    </row>
    <row r="2250" spans="1:23" x14ac:dyDescent="0.3">
      <c r="A2250" s="4" t="s">
        <v>2365</v>
      </c>
      <c r="B2250" s="4" t="s">
        <v>24</v>
      </c>
      <c r="C2250" s="4">
        <v>34</v>
      </c>
      <c r="D2250" s="4">
        <v>0</v>
      </c>
      <c r="E2250" s="4" t="s">
        <v>31</v>
      </c>
      <c r="F2250" s="4" t="s">
        <v>264</v>
      </c>
      <c r="G2250" s="4" t="s">
        <v>26</v>
      </c>
      <c r="H2250" s="4">
        <v>32</v>
      </c>
      <c r="I2250" s="4" t="s">
        <v>24</v>
      </c>
      <c r="J2250" s="4">
        <v>0</v>
      </c>
      <c r="K2250" s="4" t="s">
        <v>34</v>
      </c>
      <c r="L2250" s="4" t="s">
        <v>28</v>
      </c>
      <c r="M2250" s="4">
        <v>33</v>
      </c>
      <c r="P2250" s="5">
        <v>44065</v>
      </c>
      <c r="Q2250" s="6">
        <v>31.787442997333841</v>
      </c>
      <c r="R2250" s="4">
        <v>2</v>
      </c>
      <c r="S2250" s="4" t="str" cm="1">
        <f t="array" ref="S2250">_xlfn.IFS(R2250=0,"None",R2250&lt;3,"Low",R2250&lt;6,"Medium",R2250&lt;=10,"High")</f>
        <v>Low</v>
      </c>
      <c r="T2250" s="4" t="str" cm="1">
        <f t="array" ref="T2250">_xlfn.IFS(M2250&lt;=20,"Low",M2250&lt;=50,"Medium",M2250&lt;=90,"High")</f>
        <v>Medium</v>
      </c>
      <c r="U2250" s="7">
        <f>Datos_Limpios[[#This Row],[Number of Complaints or Support]]/Datos_Limpios[[#This Row],[Account Length (in months)]]</f>
        <v>5.8823529411764705E-2</v>
      </c>
      <c r="V2250" s="4" t="str" cm="1">
        <f t="array" ref="V2250">_xlfn.IFS(H2250&lt;30,"Under 30",H2250&lt;66,"Middle Age",H2250&gt;=66,"Senior")</f>
        <v>Middle Age</v>
      </c>
      <c r="W2250" s="4" t="s">
        <v>47</v>
      </c>
    </row>
    <row r="2251" spans="1:23" x14ac:dyDescent="0.3">
      <c r="A2251" s="4" t="s">
        <v>2366</v>
      </c>
      <c r="B2251" s="4" t="s">
        <v>31</v>
      </c>
      <c r="C2251" s="4">
        <v>1</v>
      </c>
      <c r="D2251" s="4">
        <v>2</v>
      </c>
      <c r="E2251" s="4" t="s">
        <v>31</v>
      </c>
      <c r="F2251" s="4" t="s">
        <v>65</v>
      </c>
      <c r="G2251" s="4" t="s">
        <v>33</v>
      </c>
      <c r="H2251" s="4">
        <v>24</v>
      </c>
      <c r="I2251" s="4" t="s">
        <v>24</v>
      </c>
      <c r="J2251" s="4">
        <v>0</v>
      </c>
      <c r="K2251" s="4" t="s">
        <v>27</v>
      </c>
      <c r="L2251" s="4" t="s">
        <v>35</v>
      </c>
      <c r="M2251" s="4">
        <v>39</v>
      </c>
      <c r="N2251" s="4" t="s">
        <v>38</v>
      </c>
      <c r="O2251" s="4" t="s">
        <v>142</v>
      </c>
      <c r="P2251" s="5">
        <v>44542</v>
      </c>
      <c r="Q2251" s="6">
        <v>31.912130846861299</v>
      </c>
      <c r="R2251" s="4">
        <v>5</v>
      </c>
      <c r="S2251" s="4" t="str" cm="1">
        <f t="array" ref="S2251">_xlfn.IFS(R2251=0,"None",R2251&lt;3,"Low",R2251&lt;6,"Medium",R2251&lt;=10,"High")</f>
        <v>Medium</v>
      </c>
      <c r="T2251" s="4" t="str" cm="1">
        <f t="array" ref="T2251">_xlfn.IFS(M2251&lt;=20,"Low",M2251&lt;=50,"Medium",M2251&lt;=90,"High")</f>
        <v>Medium</v>
      </c>
      <c r="U2251" s="7">
        <f>Datos_Limpios[[#This Row],[Number of Complaints or Support]]/Datos_Limpios[[#This Row],[Account Length (in months)]]</f>
        <v>5</v>
      </c>
      <c r="V2251" s="4" t="str" cm="1">
        <f t="array" ref="V2251">_xlfn.IFS(H2251&lt;30,"Under 30",H2251&lt;66,"Middle Age",H2251&gt;=66,"Senior")</f>
        <v>Under 30</v>
      </c>
      <c r="W2251" s="4" t="s">
        <v>43</v>
      </c>
    </row>
    <row r="2252" spans="1:23" x14ac:dyDescent="0.3">
      <c r="A2252" s="4" t="s">
        <v>2367</v>
      </c>
      <c r="B2252" s="4" t="s">
        <v>31</v>
      </c>
      <c r="C2252" s="4">
        <v>2</v>
      </c>
      <c r="D2252" s="4">
        <v>0</v>
      </c>
      <c r="E2252" s="4" t="s">
        <v>31</v>
      </c>
      <c r="F2252" s="4" t="s">
        <v>52</v>
      </c>
      <c r="G2252" s="4" t="s">
        <v>26</v>
      </c>
      <c r="H2252" s="4">
        <v>43</v>
      </c>
      <c r="I2252" s="4" t="s">
        <v>24</v>
      </c>
      <c r="J2252" s="4">
        <v>0</v>
      </c>
      <c r="K2252" s="4" t="s">
        <v>27</v>
      </c>
      <c r="L2252" s="4" t="s">
        <v>35</v>
      </c>
      <c r="M2252" s="4">
        <v>36</v>
      </c>
      <c r="N2252" s="4" t="s">
        <v>38</v>
      </c>
      <c r="O2252" s="4" t="s">
        <v>181</v>
      </c>
      <c r="P2252" s="5">
        <v>44798</v>
      </c>
      <c r="Q2252" s="6">
        <v>39.390875016049037</v>
      </c>
      <c r="R2252" s="4">
        <v>8</v>
      </c>
      <c r="S2252" s="4" t="str" cm="1">
        <f t="array" ref="S2252">_xlfn.IFS(R2252=0,"None",R2252&lt;3,"Low",R2252&lt;6,"Medium",R2252&lt;=10,"High")</f>
        <v>High</v>
      </c>
      <c r="T2252" s="4" t="str" cm="1">
        <f t="array" ref="T2252">_xlfn.IFS(M2252&lt;=20,"Low",M2252&lt;=50,"Medium",M2252&lt;=90,"High")</f>
        <v>Medium</v>
      </c>
      <c r="U2252" s="7">
        <f>Datos_Limpios[[#This Row],[Number of Complaints or Support]]/Datos_Limpios[[#This Row],[Account Length (in months)]]</f>
        <v>4</v>
      </c>
      <c r="V2252" s="4" t="str" cm="1">
        <f t="array" ref="V2252">_xlfn.IFS(H2252&lt;30,"Under 30",H2252&lt;66,"Middle Age",H2252&gt;=66,"Senior")</f>
        <v>Middle Age</v>
      </c>
      <c r="W2252" s="4" t="s">
        <v>40</v>
      </c>
    </row>
    <row r="2253" spans="1:23" x14ac:dyDescent="0.3">
      <c r="A2253" s="4" t="s">
        <v>2368</v>
      </c>
      <c r="B2253" s="4" t="s">
        <v>31</v>
      </c>
      <c r="C2253" s="4">
        <v>8</v>
      </c>
      <c r="D2253" s="4">
        <v>3</v>
      </c>
      <c r="E2253" s="4" t="s">
        <v>31</v>
      </c>
      <c r="F2253" s="4" t="s">
        <v>98</v>
      </c>
      <c r="G2253" s="4" t="s">
        <v>33</v>
      </c>
      <c r="H2253" s="4">
        <v>46</v>
      </c>
      <c r="I2253" s="4" t="s">
        <v>31</v>
      </c>
      <c r="J2253" s="4">
        <v>3</v>
      </c>
      <c r="K2253" s="4" t="s">
        <v>27</v>
      </c>
      <c r="L2253" s="4" t="s">
        <v>35</v>
      </c>
      <c r="M2253" s="4">
        <v>15</v>
      </c>
      <c r="N2253" s="4" t="s">
        <v>66</v>
      </c>
      <c r="O2253" s="4" t="s">
        <v>122</v>
      </c>
      <c r="P2253" s="5">
        <v>44437</v>
      </c>
      <c r="Q2253" s="6">
        <v>15.59756378002213</v>
      </c>
      <c r="R2253" s="4">
        <v>2</v>
      </c>
      <c r="S2253" s="4" t="str" cm="1">
        <f t="array" ref="S2253">_xlfn.IFS(R2253=0,"None",R2253&lt;3,"Low",R2253&lt;6,"Medium",R2253&lt;=10,"High")</f>
        <v>Low</v>
      </c>
      <c r="T2253" s="4" t="str" cm="1">
        <f t="array" ref="T2253">_xlfn.IFS(M2253&lt;=20,"Low",M2253&lt;=50,"Medium",M2253&lt;=90,"High")</f>
        <v>Low</v>
      </c>
      <c r="U2253" s="7">
        <f>Datos_Limpios[[#This Row],[Number of Complaints or Support]]/Datos_Limpios[[#This Row],[Account Length (in months)]]</f>
        <v>0.25</v>
      </c>
      <c r="V2253" s="4" t="str" cm="1">
        <f t="array" ref="V2253">_xlfn.IFS(H2253&lt;30,"Under 30",H2253&lt;66,"Middle Age",H2253&gt;=66,"Senior")</f>
        <v>Middle Age</v>
      </c>
      <c r="W2253" s="4" t="s">
        <v>29</v>
      </c>
    </row>
    <row r="2254" spans="1:23" x14ac:dyDescent="0.3">
      <c r="A2254" s="4" t="s">
        <v>2369</v>
      </c>
      <c r="B2254" s="4" t="s">
        <v>24</v>
      </c>
      <c r="C2254" s="4">
        <v>35</v>
      </c>
      <c r="D2254" s="4">
        <v>0</v>
      </c>
      <c r="E2254" s="4" t="s">
        <v>24</v>
      </c>
      <c r="F2254" s="4" t="s">
        <v>79</v>
      </c>
      <c r="G2254" s="4" t="s">
        <v>33</v>
      </c>
      <c r="H2254" s="4">
        <v>50</v>
      </c>
      <c r="I2254" s="4" t="s">
        <v>31</v>
      </c>
      <c r="J2254" s="4">
        <v>4</v>
      </c>
      <c r="K2254" s="4" t="s">
        <v>46</v>
      </c>
      <c r="L2254" s="4" t="s">
        <v>28</v>
      </c>
      <c r="M2254" s="4">
        <v>8</v>
      </c>
      <c r="P2254" s="5">
        <v>43969</v>
      </c>
      <c r="Q2254" s="6">
        <v>8.5427689426712003</v>
      </c>
      <c r="R2254" s="4">
        <v>1</v>
      </c>
      <c r="S2254" s="4" t="str" cm="1">
        <f t="array" ref="S2254">_xlfn.IFS(R2254=0,"None",R2254&lt;3,"Low",R2254&lt;6,"Medium",R2254&lt;=10,"High")</f>
        <v>Low</v>
      </c>
      <c r="T2254" s="4" t="str" cm="1">
        <f t="array" ref="T2254">_xlfn.IFS(M2254&lt;=20,"Low",M2254&lt;=50,"Medium",M2254&lt;=90,"High")</f>
        <v>Low</v>
      </c>
      <c r="U2254" s="7">
        <f>Datos_Limpios[[#This Row],[Number of Complaints or Support]]/Datos_Limpios[[#This Row],[Account Length (in months)]]</f>
        <v>2.8571428571428571E-2</v>
      </c>
      <c r="V2254" s="4" t="str" cm="1">
        <f t="array" ref="V2254">_xlfn.IFS(H2254&lt;30,"Under 30",H2254&lt;66,"Middle Age",H2254&gt;=66,"Senior")</f>
        <v>Middle Age</v>
      </c>
      <c r="W2254" s="4" t="s">
        <v>43</v>
      </c>
    </row>
    <row r="2255" spans="1:23" x14ac:dyDescent="0.3">
      <c r="A2255" s="4" t="s">
        <v>2370</v>
      </c>
      <c r="B2255" s="4" t="s">
        <v>31</v>
      </c>
      <c r="C2255" s="4">
        <v>48</v>
      </c>
      <c r="D2255" s="4">
        <v>3</v>
      </c>
      <c r="E2255" s="4" t="s">
        <v>31</v>
      </c>
      <c r="F2255" s="4" t="s">
        <v>49</v>
      </c>
      <c r="G2255" s="4" t="s">
        <v>26</v>
      </c>
      <c r="H2255" s="4">
        <v>74</v>
      </c>
      <c r="I2255" s="4" t="s">
        <v>24</v>
      </c>
      <c r="J2255" s="4">
        <v>0</v>
      </c>
      <c r="K2255" s="4" t="s">
        <v>27</v>
      </c>
      <c r="L2255" s="4" t="s">
        <v>35</v>
      </c>
      <c r="M2255" s="4">
        <v>45</v>
      </c>
      <c r="N2255" s="4" t="s">
        <v>107</v>
      </c>
      <c r="O2255" s="4" t="s">
        <v>436</v>
      </c>
      <c r="P2255" s="5">
        <v>44544</v>
      </c>
      <c r="Q2255" s="6">
        <v>40.267910148938277</v>
      </c>
      <c r="R2255" s="4">
        <v>5</v>
      </c>
      <c r="S2255" s="4" t="str" cm="1">
        <f t="array" ref="S2255">_xlfn.IFS(R2255=0,"None",R2255&lt;3,"Low",R2255&lt;6,"Medium",R2255&lt;=10,"High")</f>
        <v>Medium</v>
      </c>
      <c r="T2255" s="4" t="str" cm="1">
        <f t="array" ref="T2255">_xlfn.IFS(M2255&lt;=20,"Low",M2255&lt;=50,"Medium",M2255&lt;=90,"High")</f>
        <v>Medium</v>
      </c>
      <c r="U2255" s="7">
        <f>Datos_Limpios[[#This Row],[Number of Complaints or Support]]/Datos_Limpios[[#This Row],[Account Length (in months)]]</f>
        <v>0.10416666666666667</v>
      </c>
      <c r="V2255" s="4" t="str" cm="1">
        <f t="array" ref="V2255">_xlfn.IFS(H2255&lt;30,"Under 30",H2255&lt;66,"Middle Age",H2255&gt;=66,"Senior")</f>
        <v>Senior</v>
      </c>
      <c r="W2255" s="4" t="s">
        <v>29</v>
      </c>
    </row>
    <row r="2256" spans="1:23" x14ac:dyDescent="0.3">
      <c r="A2256" s="4" t="s">
        <v>2371</v>
      </c>
      <c r="B2256" s="4" t="s">
        <v>24</v>
      </c>
      <c r="C2256" s="4">
        <v>1</v>
      </c>
      <c r="D2256" s="4">
        <v>0</v>
      </c>
      <c r="E2256" s="4" t="s">
        <v>31</v>
      </c>
      <c r="F2256" s="4" t="s">
        <v>102</v>
      </c>
      <c r="G2256" s="4" t="s">
        <v>33</v>
      </c>
      <c r="H2256" s="4">
        <v>50</v>
      </c>
      <c r="I2256" s="4" t="s">
        <v>24</v>
      </c>
      <c r="J2256" s="4">
        <v>0</v>
      </c>
      <c r="K2256" s="4" t="s">
        <v>27</v>
      </c>
      <c r="L2256" s="4" t="s">
        <v>35</v>
      </c>
      <c r="M2256" s="4">
        <v>31</v>
      </c>
      <c r="P2256" s="5">
        <v>44931</v>
      </c>
      <c r="Q2256" s="6">
        <v>32.598053155455773</v>
      </c>
      <c r="R2256" s="4">
        <v>5</v>
      </c>
      <c r="S2256" s="4" t="str" cm="1">
        <f t="array" ref="S2256">_xlfn.IFS(R2256=0,"None",R2256&lt;3,"Low",R2256&lt;6,"Medium",R2256&lt;=10,"High")</f>
        <v>Medium</v>
      </c>
      <c r="T2256" s="4" t="str" cm="1">
        <f t="array" ref="T2256">_xlfn.IFS(M2256&lt;=20,"Low",M2256&lt;=50,"Medium",M2256&lt;=90,"High")</f>
        <v>Medium</v>
      </c>
      <c r="U2256" s="7">
        <f>Datos_Limpios[[#This Row],[Number of Complaints or Support]]/Datos_Limpios[[#This Row],[Account Length (in months)]]</f>
        <v>5</v>
      </c>
      <c r="V2256" s="4" t="str" cm="1">
        <f t="array" ref="V2256">_xlfn.IFS(H2256&lt;30,"Under 30",H2256&lt;66,"Middle Age",H2256&gt;=66,"Senior")</f>
        <v>Middle Age</v>
      </c>
      <c r="W2256" s="4" t="s">
        <v>40</v>
      </c>
    </row>
    <row r="2257" spans="1:23" x14ac:dyDescent="0.3">
      <c r="A2257" s="4" t="s">
        <v>2372</v>
      </c>
      <c r="B2257" s="4" t="s">
        <v>31</v>
      </c>
      <c r="C2257" s="4">
        <v>18</v>
      </c>
      <c r="D2257" s="4">
        <v>0</v>
      </c>
      <c r="E2257" s="4" t="s">
        <v>31</v>
      </c>
      <c r="F2257" s="4" t="s">
        <v>209</v>
      </c>
      <c r="G2257" s="4" t="s">
        <v>33</v>
      </c>
      <c r="H2257" s="4">
        <v>66</v>
      </c>
      <c r="I2257" s="4" t="s">
        <v>24</v>
      </c>
      <c r="J2257" s="4">
        <v>0</v>
      </c>
      <c r="K2257" s="4" t="s">
        <v>27</v>
      </c>
      <c r="L2257" s="4" t="s">
        <v>35</v>
      </c>
      <c r="M2257" s="4">
        <v>42</v>
      </c>
      <c r="N2257" s="4" t="s">
        <v>92</v>
      </c>
      <c r="O2257" s="4" t="s">
        <v>249</v>
      </c>
      <c r="P2257" s="5">
        <v>45272</v>
      </c>
      <c r="Q2257" s="6">
        <v>40.323021325813897</v>
      </c>
      <c r="R2257" s="4">
        <v>0</v>
      </c>
      <c r="S2257" s="4" t="str" cm="1">
        <f t="array" ref="S2257">_xlfn.IFS(R2257=0,"None",R2257&lt;3,"Low",R2257&lt;6,"Medium",R2257&lt;=10,"High")</f>
        <v>None</v>
      </c>
      <c r="T2257" s="4" t="str" cm="1">
        <f t="array" ref="T2257">_xlfn.IFS(M2257&lt;=20,"Low",M2257&lt;=50,"Medium",M2257&lt;=90,"High")</f>
        <v>Medium</v>
      </c>
      <c r="U2257" s="7">
        <f>Datos_Limpios[[#This Row],[Number of Complaints or Support]]/Datos_Limpios[[#This Row],[Account Length (in months)]]</f>
        <v>0</v>
      </c>
      <c r="V2257" s="4" t="str" cm="1">
        <f t="array" ref="V2257">_xlfn.IFS(H2257&lt;30,"Under 30",H2257&lt;66,"Middle Age",H2257&gt;=66,"Senior")</f>
        <v>Senior</v>
      </c>
      <c r="W2257" s="4" t="s">
        <v>40</v>
      </c>
    </row>
    <row r="2258" spans="1:23" x14ac:dyDescent="0.3">
      <c r="A2258" s="4" t="s">
        <v>2373</v>
      </c>
      <c r="B2258" s="4" t="s">
        <v>24</v>
      </c>
      <c r="C2258" s="4">
        <v>16</v>
      </c>
      <c r="D2258" s="4">
        <v>0</v>
      </c>
      <c r="E2258" s="4" t="s">
        <v>24</v>
      </c>
      <c r="F2258" s="4" t="s">
        <v>173</v>
      </c>
      <c r="G2258" s="4" t="s">
        <v>33</v>
      </c>
      <c r="H2258" s="4">
        <v>62</v>
      </c>
      <c r="I2258" s="4" t="s">
        <v>31</v>
      </c>
      <c r="J2258" s="4">
        <v>2</v>
      </c>
      <c r="K2258" s="4" t="s">
        <v>27</v>
      </c>
      <c r="L2258" s="4" t="s">
        <v>28</v>
      </c>
      <c r="M2258" s="4">
        <v>17</v>
      </c>
      <c r="P2258" s="5">
        <v>45235</v>
      </c>
      <c r="Q2258" s="6">
        <v>18.312905005737441</v>
      </c>
      <c r="R2258" s="4">
        <v>7</v>
      </c>
      <c r="S2258" s="4" t="str" cm="1">
        <f t="array" ref="S2258">_xlfn.IFS(R2258=0,"None",R2258&lt;3,"Low",R2258&lt;6,"Medium",R2258&lt;=10,"High")</f>
        <v>High</v>
      </c>
      <c r="T2258" s="4" t="str" cm="1">
        <f t="array" ref="T2258">_xlfn.IFS(M2258&lt;=20,"Low",M2258&lt;=50,"Medium",M2258&lt;=90,"High")</f>
        <v>Low</v>
      </c>
      <c r="U2258" s="7">
        <f>Datos_Limpios[[#This Row],[Number of Complaints or Support]]/Datos_Limpios[[#This Row],[Account Length (in months)]]</f>
        <v>0.4375</v>
      </c>
      <c r="V2258" s="4" t="str" cm="1">
        <f t="array" ref="V2258">_xlfn.IFS(H2258&lt;30,"Under 30",H2258&lt;66,"Middle Age",H2258&gt;=66,"Senior")</f>
        <v>Middle Age</v>
      </c>
      <c r="W2258" s="4" t="s">
        <v>43</v>
      </c>
    </row>
    <row r="2259" spans="1:23" x14ac:dyDescent="0.3">
      <c r="A2259" s="4" t="s">
        <v>2374</v>
      </c>
      <c r="B2259" s="4" t="s">
        <v>24</v>
      </c>
      <c r="C2259" s="4">
        <v>60</v>
      </c>
      <c r="D2259" s="4">
        <v>0</v>
      </c>
      <c r="E2259" s="4" t="s">
        <v>31</v>
      </c>
      <c r="F2259" s="4" t="s">
        <v>367</v>
      </c>
      <c r="G2259" s="4" t="s">
        <v>26</v>
      </c>
      <c r="H2259" s="4">
        <v>33</v>
      </c>
      <c r="I2259" s="4" t="s">
        <v>24</v>
      </c>
      <c r="J2259" s="4">
        <v>0</v>
      </c>
      <c r="K2259" s="4" t="s">
        <v>46</v>
      </c>
      <c r="L2259" s="4" t="s">
        <v>28</v>
      </c>
      <c r="M2259" s="4">
        <v>51</v>
      </c>
      <c r="P2259" s="5">
        <v>44004</v>
      </c>
      <c r="Q2259" s="6">
        <v>61.042026890111373</v>
      </c>
      <c r="R2259" s="4">
        <v>3</v>
      </c>
      <c r="S2259" s="4" t="str" cm="1">
        <f t="array" ref="S2259">_xlfn.IFS(R2259=0,"None",R2259&lt;3,"Low",R2259&lt;6,"Medium",R2259&lt;=10,"High")</f>
        <v>Medium</v>
      </c>
      <c r="T2259" s="4" t="str" cm="1">
        <f t="array" ref="T2259">_xlfn.IFS(M2259&lt;=20,"Low",M2259&lt;=50,"Medium",M2259&lt;=90,"High")</f>
        <v>High</v>
      </c>
      <c r="U2259" s="7">
        <f>Datos_Limpios[[#This Row],[Number of Complaints or Support]]/Datos_Limpios[[#This Row],[Account Length (in months)]]</f>
        <v>0.05</v>
      </c>
      <c r="V2259" s="4" t="str" cm="1">
        <f t="array" ref="V2259">_xlfn.IFS(H2259&lt;30,"Under 30",H2259&lt;66,"Middle Age",H2259&gt;=66,"Senior")</f>
        <v>Middle Age</v>
      </c>
      <c r="W2259" s="4" t="s">
        <v>29</v>
      </c>
    </row>
    <row r="2260" spans="1:23" x14ac:dyDescent="0.3">
      <c r="A2260" s="4" t="s">
        <v>2375</v>
      </c>
      <c r="B2260" s="4" t="s">
        <v>24</v>
      </c>
      <c r="C2260" s="4">
        <v>3</v>
      </c>
      <c r="D2260" s="4">
        <v>0</v>
      </c>
      <c r="E2260" s="4" t="s">
        <v>24</v>
      </c>
      <c r="F2260" s="4" t="s">
        <v>65</v>
      </c>
      <c r="G2260" s="4" t="s">
        <v>33</v>
      </c>
      <c r="H2260" s="4">
        <v>31</v>
      </c>
      <c r="I2260" s="4" t="s">
        <v>24</v>
      </c>
      <c r="J2260" s="4">
        <v>0</v>
      </c>
      <c r="K2260" s="4" t="s">
        <v>27</v>
      </c>
      <c r="L2260" s="4" t="s">
        <v>28</v>
      </c>
      <c r="M2260" s="4">
        <v>9</v>
      </c>
      <c r="P2260" s="5">
        <v>44484</v>
      </c>
      <c r="Q2260" s="6">
        <v>9.5965994027391517</v>
      </c>
      <c r="R2260" s="4">
        <v>9</v>
      </c>
      <c r="S2260" s="4" t="str" cm="1">
        <f t="array" ref="S2260">_xlfn.IFS(R2260=0,"None",R2260&lt;3,"Low",R2260&lt;6,"Medium",R2260&lt;=10,"High")</f>
        <v>High</v>
      </c>
      <c r="T2260" s="4" t="str" cm="1">
        <f t="array" ref="T2260">_xlfn.IFS(M2260&lt;=20,"Low",M2260&lt;=50,"Medium",M2260&lt;=90,"High")</f>
        <v>Low</v>
      </c>
      <c r="U2260" s="7">
        <f>Datos_Limpios[[#This Row],[Number of Complaints or Support]]/Datos_Limpios[[#This Row],[Account Length (in months)]]</f>
        <v>3</v>
      </c>
      <c r="V2260" s="4" t="str" cm="1">
        <f t="array" ref="V2260">_xlfn.IFS(H2260&lt;30,"Under 30",H2260&lt;66,"Middle Age",H2260&gt;=66,"Senior")</f>
        <v>Middle Age</v>
      </c>
      <c r="W2260" s="4" t="s">
        <v>43</v>
      </c>
    </row>
    <row r="2261" spans="1:23" x14ac:dyDescent="0.3">
      <c r="A2261" s="4" t="s">
        <v>2376</v>
      </c>
      <c r="B2261" s="4" t="s">
        <v>24</v>
      </c>
      <c r="C2261" s="4">
        <v>27</v>
      </c>
      <c r="D2261" s="4">
        <v>0</v>
      </c>
      <c r="E2261" s="4" t="s">
        <v>31</v>
      </c>
      <c r="F2261" s="4" t="s">
        <v>222</v>
      </c>
      <c r="G2261" s="4" t="s">
        <v>26</v>
      </c>
      <c r="H2261" s="4">
        <v>34</v>
      </c>
      <c r="I2261" s="4" t="s">
        <v>24</v>
      </c>
      <c r="J2261" s="4">
        <v>0</v>
      </c>
      <c r="K2261" s="4" t="s">
        <v>27</v>
      </c>
      <c r="L2261" s="4" t="s">
        <v>28</v>
      </c>
      <c r="M2261" s="4">
        <v>11</v>
      </c>
      <c r="P2261" s="5">
        <v>44446</v>
      </c>
      <c r="Q2261" s="6">
        <v>9.3644945591454434</v>
      </c>
      <c r="R2261" s="4">
        <v>3</v>
      </c>
      <c r="S2261" s="4" t="str" cm="1">
        <f t="array" ref="S2261">_xlfn.IFS(R2261=0,"None",R2261&lt;3,"Low",R2261&lt;6,"Medium",R2261&lt;=10,"High")</f>
        <v>Medium</v>
      </c>
      <c r="T2261" s="4" t="str" cm="1">
        <f t="array" ref="T2261">_xlfn.IFS(M2261&lt;=20,"Low",M2261&lt;=50,"Medium",M2261&lt;=90,"High")</f>
        <v>Low</v>
      </c>
      <c r="U2261" s="7">
        <f>Datos_Limpios[[#This Row],[Number of Complaints or Support]]/Datos_Limpios[[#This Row],[Account Length (in months)]]</f>
        <v>0.1111111111111111</v>
      </c>
      <c r="V2261" s="4" t="str" cm="1">
        <f t="array" ref="V2261">_xlfn.IFS(H2261&lt;30,"Under 30",H2261&lt;66,"Middle Age",H2261&gt;=66,"Senior")</f>
        <v>Middle Age</v>
      </c>
      <c r="W2261" s="4" t="s">
        <v>29</v>
      </c>
    </row>
    <row r="2262" spans="1:23" x14ac:dyDescent="0.3">
      <c r="A2262" s="4" t="s">
        <v>2377</v>
      </c>
      <c r="B2262" s="4" t="s">
        <v>24</v>
      </c>
      <c r="C2262" s="4">
        <v>62</v>
      </c>
      <c r="D2262" s="4">
        <v>1</v>
      </c>
      <c r="E2262" s="4" t="s">
        <v>24</v>
      </c>
      <c r="F2262" s="4" t="s">
        <v>58</v>
      </c>
      <c r="G2262" s="4" t="s">
        <v>33</v>
      </c>
      <c r="H2262" s="4">
        <v>45</v>
      </c>
      <c r="I2262" s="4" t="s">
        <v>24</v>
      </c>
      <c r="J2262" s="4">
        <v>0</v>
      </c>
      <c r="K2262" s="4" t="s">
        <v>46</v>
      </c>
      <c r="L2262" s="4" t="s">
        <v>28</v>
      </c>
      <c r="M2262" s="4">
        <v>16</v>
      </c>
      <c r="P2262" s="5">
        <v>44832</v>
      </c>
      <c r="Q2262" s="6">
        <v>14.56879012735534</v>
      </c>
      <c r="R2262" s="4">
        <v>6</v>
      </c>
      <c r="S2262" s="4" t="str" cm="1">
        <f t="array" ref="S2262">_xlfn.IFS(R2262=0,"None",R2262&lt;3,"Low",R2262&lt;6,"Medium",R2262&lt;=10,"High")</f>
        <v>High</v>
      </c>
      <c r="T2262" s="4" t="str" cm="1">
        <f t="array" ref="T2262">_xlfn.IFS(M2262&lt;=20,"Low",M2262&lt;=50,"Medium",M2262&lt;=90,"High")</f>
        <v>Low</v>
      </c>
      <c r="U2262" s="7">
        <f>Datos_Limpios[[#This Row],[Number of Complaints or Support]]/Datos_Limpios[[#This Row],[Account Length (in months)]]</f>
        <v>9.6774193548387094E-2</v>
      </c>
      <c r="V2262" s="4" t="str" cm="1">
        <f t="array" ref="V2262">_xlfn.IFS(H2262&lt;30,"Under 30",H2262&lt;66,"Middle Age",H2262&gt;=66,"Senior")</f>
        <v>Middle Age</v>
      </c>
      <c r="W2262" s="4" t="s">
        <v>29</v>
      </c>
    </row>
    <row r="2263" spans="1:23" x14ac:dyDescent="0.3">
      <c r="A2263" s="4" t="s">
        <v>2378</v>
      </c>
      <c r="B2263" s="4" t="s">
        <v>24</v>
      </c>
      <c r="C2263" s="4">
        <v>70</v>
      </c>
      <c r="D2263" s="4">
        <v>0</v>
      </c>
      <c r="E2263" s="4" t="s">
        <v>31</v>
      </c>
      <c r="F2263" s="4" t="s">
        <v>49</v>
      </c>
      <c r="G2263" s="4" t="s">
        <v>33</v>
      </c>
      <c r="H2263" s="4">
        <v>26</v>
      </c>
      <c r="I2263" s="4" t="s">
        <v>24</v>
      </c>
      <c r="J2263" s="4">
        <v>0</v>
      </c>
      <c r="K2263" s="4" t="s">
        <v>46</v>
      </c>
      <c r="L2263" s="4" t="s">
        <v>28</v>
      </c>
      <c r="M2263" s="4">
        <v>45</v>
      </c>
      <c r="P2263" s="5">
        <v>43865</v>
      </c>
      <c r="Q2263" s="6">
        <v>47.227582846106188</v>
      </c>
      <c r="R2263" s="4">
        <v>0</v>
      </c>
      <c r="S2263" s="4" t="str" cm="1">
        <f t="array" ref="S2263">_xlfn.IFS(R2263=0,"None",R2263&lt;3,"Low",R2263&lt;6,"Medium",R2263&lt;=10,"High")</f>
        <v>None</v>
      </c>
      <c r="T2263" s="4" t="str" cm="1">
        <f t="array" ref="T2263">_xlfn.IFS(M2263&lt;=20,"Low",M2263&lt;=50,"Medium",M2263&lt;=90,"High")</f>
        <v>Medium</v>
      </c>
      <c r="U2263" s="7">
        <f>Datos_Limpios[[#This Row],[Number of Complaints or Support]]/Datos_Limpios[[#This Row],[Account Length (in months)]]</f>
        <v>0</v>
      </c>
      <c r="V2263" s="4" t="str" cm="1">
        <f t="array" ref="V2263">_xlfn.IFS(H2263&lt;30,"Under 30",H2263&lt;66,"Middle Age",H2263&gt;=66,"Senior")</f>
        <v>Under 30</v>
      </c>
      <c r="W2263" s="4" t="s">
        <v>29</v>
      </c>
    </row>
    <row r="2264" spans="1:23" x14ac:dyDescent="0.3">
      <c r="A2264" s="4" t="s">
        <v>2379</v>
      </c>
      <c r="B2264" s="4" t="s">
        <v>24</v>
      </c>
      <c r="C2264" s="4">
        <v>10</v>
      </c>
      <c r="D2264" s="4">
        <v>0</v>
      </c>
      <c r="E2264" s="4" t="s">
        <v>31</v>
      </c>
      <c r="F2264" s="4" t="s">
        <v>95</v>
      </c>
      <c r="G2264" s="4" t="s">
        <v>26</v>
      </c>
      <c r="H2264" s="4">
        <v>46</v>
      </c>
      <c r="I2264" s="4" t="s">
        <v>24</v>
      </c>
      <c r="J2264" s="4">
        <v>0</v>
      </c>
      <c r="K2264" s="4" t="s">
        <v>46</v>
      </c>
      <c r="L2264" s="4" t="s">
        <v>35</v>
      </c>
      <c r="M2264" s="4">
        <v>25</v>
      </c>
      <c r="P2264" s="5">
        <v>43969</v>
      </c>
      <c r="Q2264" s="6">
        <v>20.729301668486841</v>
      </c>
      <c r="R2264" s="4">
        <v>8</v>
      </c>
      <c r="S2264" s="4" t="str" cm="1">
        <f t="array" ref="S2264">_xlfn.IFS(R2264=0,"None",R2264&lt;3,"Low",R2264&lt;6,"Medium",R2264&lt;=10,"High")</f>
        <v>High</v>
      </c>
      <c r="T2264" s="4" t="str" cm="1">
        <f t="array" ref="T2264">_xlfn.IFS(M2264&lt;=20,"Low",M2264&lt;=50,"Medium",M2264&lt;=90,"High")</f>
        <v>Medium</v>
      </c>
      <c r="U2264" s="7">
        <f>Datos_Limpios[[#This Row],[Number of Complaints or Support]]/Datos_Limpios[[#This Row],[Account Length (in months)]]</f>
        <v>0.8</v>
      </c>
      <c r="V2264" s="4" t="str" cm="1">
        <f t="array" ref="V2264">_xlfn.IFS(H2264&lt;30,"Under 30",H2264&lt;66,"Middle Age",H2264&gt;=66,"Senior")</f>
        <v>Middle Age</v>
      </c>
      <c r="W2264" s="4" t="s">
        <v>47</v>
      </c>
    </row>
    <row r="2265" spans="1:23" x14ac:dyDescent="0.3">
      <c r="A2265" s="4" t="s">
        <v>2380</v>
      </c>
      <c r="B2265" s="4" t="s">
        <v>24</v>
      </c>
      <c r="C2265" s="4">
        <v>4</v>
      </c>
      <c r="D2265" s="4">
        <v>0</v>
      </c>
      <c r="E2265" s="4" t="s">
        <v>24</v>
      </c>
      <c r="F2265" s="4" t="s">
        <v>118</v>
      </c>
      <c r="G2265" s="4" t="s">
        <v>26</v>
      </c>
      <c r="H2265" s="4">
        <v>30</v>
      </c>
      <c r="I2265" s="4" t="s">
        <v>24</v>
      </c>
      <c r="J2265" s="4">
        <v>0</v>
      </c>
      <c r="K2265" s="4" t="s">
        <v>27</v>
      </c>
      <c r="L2265" s="4" t="s">
        <v>28</v>
      </c>
      <c r="M2265" s="4">
        <v>7</v>
      </c>
      <c r="P2265" s="5">
        <v>45185</v>
      </c>
      <c r="Q2265" s="6">
        <v>7.2545749438567286</v>
      </c>
      <c r="R2265" s="4">
        <v>0</v>
      </c>
      <c r="S2265" s="4" t="str" cm="1">
        <f t="array" ref="S2265">_xlfn.IFS(R2265=0,"None",R2265&lt;3,"Low",R2265&lt;6,"Medium",R2265&lt;=10,"High")</f>
        <v>None</v>
      </c>
      <c r="T2265" s="4" t="str" cm="1">
        <f t="array" ref="T2265">_xlfn.IFS(M2265&lt;=20,"Low",M2265&lt;=50,"Medium",M2265&lt;=90,"High")</f>
        <v>Low</v>
      </c>
      <c r="U2265" s="7">
        <f>Datos_Limpios[[#This Row],[Number of Complaints or Support]]/Datos_Limpios[[#This Row],[Account Length (in months)]]</f>
        <v>0</v>
      </c>
      <c r="V2265" s="4" t="str" cm="1">
        <f t="array" ref="V2265">_xlfn.IFS(H2265&lt;30,"Under 30",H2265&lt;66,"Middle Age",H2265&gt;=66,"Senior")</f>
        <v>Middle Age</v>
      </c>
      <c r="W2265" s="4" t="s">
        <v>47</v>
      </c>
    </row>
    <row r="2266" spans="1:23" x14ac:dyDescent="0.3">
      <c r="A2266" s="4" t="s">
        <v>2381</v>
      </c>
      <c r="B2266" s="4" t="s">
        <v>24</v>
      </c>
      <c r="C2266" s="4">
        <v>75</v>
      </c>
      <c r="D2266" s="4">
        <v>1</v>
      </c>
      <c r="E2266" s="4" t="s">
        <v>24</v>
      </c>
      <c r="F2266" s="4" t="s">
        <v>42</v>
      </c>
      <c r="G2266" s="4" t="s">
        <v>26</v>
      </c>
      <c r="H2266" s="4">
        <v>45</v>
      </c>
      <c r="I2266" s="4" t="s">
        <v>31</v>
      </c>
      <c r="J2266" s="4">
        <v>3</v>
      </c>
      <c r="K2266" s="4" t="s">
        <v>46</v>
      </c>
      <c r="L2266" s="4" t="s">
        <v>28</v>
      </c>
      <c r="M2266" s="4">
        <v>12</v>
      </c>
      <c r="P2266" s="5">
        <v>45287</v>
      </c>
      <c r="Q2266" s="6">
        <v>9.8491851066337084</v>
      </c>
      <c r="R2266" s="4">
        <v>6</v>
      </c>
      <c r="S2266" s="4" t="str" cm="1">
        <f t="array" ref="S2266">_xlfn.IFS(R2266=0,"None",R2266&lt;3,"Low",R2266&lt;6,"Medium",R2266&lt;=10,"High")</f>
        <v>High</v>
      </c>
      <c r="T2266" s="4" t="str" cm="1">
        <f t="array" ref="T2266">_xlfn.IFS(M2266&lt;=20,"Low",M2266&lt;=50,"Medium",M2266&lt;=90,"High")</f>
        <v>Low</v>
      </c>
      <c r="U2266" s="7">
        <f>Datos_Limpios[[#This Row],[Number of Complaints or Support]]/Datos_Limpios[[#This Row],[Account Length (in months)]]</f>
        <v>0.08</v>
      </c>
      <c r="V2266" s="4" t="str" cm="1">
        <f t="array" ref="V2266">_xlfn.IFS(H2266&lt;30,"Under 30",H2266&lt;66,"Middle Age",H2266&gt;=66,"Senior")</f>
        <v>Middle Age</v>
      </c>
      <c r="W2266" s="4" t="s">
        <v>43</v>
      </c>
    </row>
    <row r="2267" spans="1:23" x14ac:dyDescent="0.3">
      <c r="A2267" s="4" t="s">
        <v>2382</v>
      </c>
      <c r="B2267" s="4" t="s">
        <v>24</v>
      </c>
      <c r="C2267" s="4">
        <v>58</v>
      </c>
      <c r="D2267" s="4">
        <v>1</v>
      </c>
      <c r="E2267" s="4" t="s">
        <v>24</v>
      </c>
      <c r="F2267" s="4" t="s">
        <v>140</v>
      </c>
      <c r="G2267" s="4" t="s">
        <v>26</v>
      </c>
      <c r="H2267" s="4">
        <v>58</v>
      </c>
      <c r="I2267" s="4" t="s">
        <v>24</v>
      </c>
      <c r="J2267" s="4">
        <v>0</v>
      </c>
      <c r="K2267" s="4" t="s">
        <v>46</v>
      </c>
      <c r="L2267" s="4" t="s">
        <v>35</v>
      </c>
      <c r="M2267" s="4">
        <v>7</v>
      </c>
      <c r="P2267" s="5">
        <v>44511</v>
      </c>
      <c r="Q2267" s="6">
        <v>6.2120042583614747</v>
      </c>
      <c r="R2267" s="4">
        <v>0</v>
      </c>
      <c r="S2267" s="4" t="str" cm="1">
        <f t="array" ref="S2267">_xlfn.IFS(R2267=0,"None",R2267&lt;3,"Low",R2267&lt;6,"Medium",R2267&lt;=10,"High")</f>
        <v>None</v>
      </c>
      <c r="T2267" s="4" t="str" cm="1">
        <f t="array" ref="T2267">_xlfn.IFS(M2267&lt;=20,"Low",M2267&lt;=50,"Medium",M2267&lt;=90,"High")</f>
        <v>Low</v>
      </c>
      <c r="U2267" s="7">
        <f>Datos_Limpios[[#This Row],[Number of Complaints or Support]]/Datos_Limpios[[#This Row],[Account Length (in months)]]</f>
        <v>0</v>
      </c>
      <c r="V2267" s="4" t="str" cm="1">
        <f t="array" ref="V2267">_xlfn.IFS(H2267&lt;30,"Under 30",H2267&lt;66,"Middle Age",H2267&gt;=66,"Senior")</f>
        <v>Middle Age</v>
      </c>
      <c r="W2267" s="4" t="s">
        <v>40</v>
      </c>
    </row>
    <row r="2268" spans="1:23" x14ac:dyDescent="0.3">
      <c r="A2268" s="4" t="s">
        <v>2383</v>
      </c>
      <c r="B2268" s="4" t="s">
        <v>24</v>
      </c>
      <c r="C2268" s="4">
        <v>30</v>
      </c>
      <c r="D2268" s="4">
        <v>2</v>
      </c>
      <c r="E2268" s="4" t="s">
        <v>31</v>
      </c>
      <c r="F2268" s="4" t="s">
        <v>79</v>
      </c>
      <c r="G2268" s="4" t="s">
        <v>33</v>
      </c>
      <c r="H2268" s="4">
        <v>28</v>
      </c>
      <c r="I2268" s="4" t="s">
        <v>24</v>
      </c>
      <c r="J2268" s="4">
        <v>0</v>
      </c>
      <c r="K2268" s="4" t="s">
        <v>27</v>
      </c>
      <c r="L2268" s="4" t="s">
        <v>28</v>
      </c>
      <c r="M2268" s="4">
        <v>34</v>
      </c>
      <c r="P2268" s="5">
        <v>44190</v>
      </c>
      <c r="Q2268" s="6">
        <v>32.064935713981029</v>
      </c>
      <c r="R2268" s="4">
        <v>1</v>
      </c>
      <c r="S2268" s="4" t="str" cm="1">
        <f t="array" ref="S2268">_xlfn.IFS(R2268=0,"None",R2268&lt;3,"Low",R2268&lt;6,"Medium",R2268&lt;=10,"High")</f>
        <v>Low</v>
      </c>
      <c r="T2268" s="4" t="str" cm="1">
        <f t="array" ref="T2268">_xlfn.IFS(M2268&lt;=20,"Low",M2268&lt;=50,"Medium",M2268&lt;=90,"High")</f>
        <v>Medium</v>
      </c>
      <c r="U2268" s="7">
        <f>Datos_Limpios[[#This Row],[Number of Complaints or Support]]/Datos_Limpios[[#This Row],[Account Length (in months)]]</f>
        <v>3.3333333333333333E-2</v>
      </c>
      <c r="V2268" s="4" t="str" cm="1">
        <f t="array" ref="V2268">_xlfn.IFS(H2268&lt;30,"Under 30",H2268&lt;66,"Middle Age",H2268&gt;=66,"Senior")</f>
        <v>Under 30</v>
      </c>
      <c r="W2268" s="4" t="s">
        <v>43</v>
      </c>
    </row>
    <row r="2269" spans="1:23" x14ac:dyDescent="0.3">
      <c r="A2269" s="4" t="s">
        <v>2384</v>
      </c>
      <c r="B2269" s="4" t="s">
        <v>24</v>
      </c>
      <c r="C2269" s="4">
        <v>1</v>
      </c>
      <c r="D2269" s="4">
        <v>0</v>
      </c>
      <c r="E2269" s="4" t="s">
        <v>24</v>
      </c>
      <c r="F2269" s="4" t="s">
        <v>85</v>
      </c>
      <c r="G2269" s="4" t="s">
        <v>33</v>
      </c>
      <c r="H2269" s="4">
        <v>66</v>
      </c>
      <c r="I2269" s="4" t="s">
        <v>24</v>
      </c>
      <c r="J2269" s="4">
        <v>0</v>
      </c>
      <c r="K2269" s="4" t="s">
        <v>27</v>
      </c>
      <c r="L2269" s="4" t="s">
        <v>35</v>
      </c>
      <c r="M2269" s="4">
        <v>25</v>
      </c>
      <c r="P2269" s="5">
        <v>44485</v>
      </c>
      <c r="Q2269" s="6">
        <v>27.510597063858771</v>
      </c>
      <c r="R2269" s="4">
        <v>4</v>
      </c>
      <c r="S2269" s="4" t="str" cm="1">
        <f t="array" ref="S2269">_xlfn.IFS(R2269=0,"None",R2269&lt;3,"Low",R2269&lt;6,"Medium",R2269&lt;=10,"High")</f>
        <v>Medium</v>
      </c>
      <c r="T2269" s="4" t="str" cm="1">
        <f t="array" ref="T2269">_xlfn.IFS(M2269&lt;=20,"Low",M2269&lt;=50,"Medium",M2269&lt;=90,"High")</f>
        <v>Medium</v>
      </c>
      <c r="U2269" s="7">
        <f>Datos_Limpios[[#This Row],[Number of Complaints or Support]]/Datos_Limpios[[#This Row],[Account Length (in months)]]</f>
        <v>4</v>
      </c>
      <c r="V2269" s="4" t="str" cm="1">
        <f t="array" ref="V2269">_xlfn.IFS(H2269&lt;30,"Under 30",H2269&lt;66,"Middle Age",H2269&gt;=66,"Senior")</f>
        <v>Senior</v>
      </c>
      <c r="W2269" s="4" t="s">
        <v>43</v>
      </c>
    </row>
    <row r="2270" spans="1:23" x14ac:dyDescent="0.3">
      <c r="A2270" s="4" t="s">
        <v>2385</v>
      </c>
      <c r="B2270" s="4" t="s">
        <v>24</v>
      </c>
      <c r="C2270" s="4">
        <v>61</v>
      </c>
      <c r="D2270" s="4">
        <v>0</v>
      </c>
      <c r="E2270" s="4" t="s">
        <v>24</v>
      </c>
      <c r="F2270" s="4" t="s">
        <v>219</v>
      </c>
      <c r="G2270" s="4" t="s">
        <v>33</v>
      </c>
      <c r="H2270" s="4">
        <v>46</v>
      </c>
      <c r="I2270" s="4" t="s">
        <v>24</v>
      </c>
      <c r="J2270" s="4">
        <v>0</v>
      </c>
      <c r="K2270" s="4" t="s">
        <v>46</v>
      </c>
      <c r="L2270" s="4" t="s">
        <v>35</v>
      </c>
      <c r="M2270" s="4">
        <v>10</v>
      </c>
      <c r="P2270" s="5">
        <v>45094</v>
      </c>
      <c r="Q2270" s="6">
        <v>10.46879279823837</v>
      </c>
      <c r="R2270" s="4">
        <v>3</v>
      </c>
      <c r="S2270" s="4" t="str" cm="1">
        <f t="array" ref="S2270">_xlfn.IFS(R2270=0,"None",R2270&lt;3,"Low",R2270&lt;6,"Medium",R2270&lt;=10,"High")</f>
        <v>Medium</v>
      </c>
      <c r="T2270" s="4" t="str" cm="1">
        <f t="array" ref="T2270">_xlfn.IFS(M2270&lt;=20,"Low",M2270&lt;=50,"Medium",M2270&lt;=90,"High")</f>
        <v>Low</v>
      </c>
      <c r="U2270" s="7">
        <f>Datos_Limpios[[#This Row],[Number of Complaints or Support]]/Datos_Limpios[[#This Row],[Account Length (in months)]]</f>
        <v>4.9180327868852458E-2</v>
      </c>
      <c r="V2270" s="4" t="str" cm="1">
        <f t="array" ref="V2270">_xlfn.IFS(H2270&lt;30,"Under 30",H2270&lt;66,"Middle Age",H2270&gt;=66,"Senior")</f>
        <v>Middle Age</v>
      </c>
      <c r="W2270" s="4" t="s">
        <v>43</v>
      </c>
    </row>
    <row r="2271" spans="1:23" x14ac:dyDescent="0.3">
      <c r="A2271" s="4" t="s">
        <v>2386</v>
      </c>
      <c r="B2271" s="4" t="s">
        <v>24</v>
      </c>
      <c r="C2271" s="4">
        <v>2</v>
      </c>
      <c r="D2271" s="4">
        <v>0</v>
      </c>
      <c r="E2271" s="4" t="s">
        <v>31</v>
      </c>
      <c r="F2271" s="4" t="s">
        <v>165</v>
      </c>
      <c r="G2271" s="4" t="s">
        <v>33</v>
      </c>
      <c r="H2271" s="4">
        <v>22</v>
      </c>
      <c r="I2271" s="4" t="s">
        <v>24</v>
      </c>
      <c r="J2271" s="4">
        <v>0</v>
      </c>
      <c r="K2271" s="4" t="s">
        <v>27</v>
      </c>
      <c r="L2271" s="4" t="s">
        <v>28</v>
      </c>
      <c r="M2271" s="4">
        <v>21</v>
      </c>
      <c r="P2271" s="5">
        <v>44321</v>
      </c>
      <c r="Q2271" s="6">
        <v>18.22602213467702</v>
      </c>
      <c r="R2271" s="4">
        <v>0</v>
      </c>
      <c r="S2271" s="4" t="str" cm="1">
        <f t="array" ref="S2271">_xlfn.IFS(R2271=0,"None",R2271&lt;3,"Low",R2271&lt;6,"Medium",R2271&lt;=10,"High")</f>
        <v>None</v>
      </c>
      <c r="T2271" s="4" t="str" cm="1">
        <f t="array" ref="T2271">_xlfn.IFS(M2271&lt;=20,"Low",M2271&lt;=50,"Medium",M2271&lt;=90,"High")</f>
        <v>Medium</v>
      </c>
      <c r="U2271" s="7">
        <f>Datos_Limpios[[#This Row],[Number of Complaints or Support]]/Datos_Limpios[[#This Row],[Account Length (in months)]]</f>
        <v>0</v>
      </c>
      <c r="V2271" s="4" t="str" cm="1">
        <f t="array" ref="V2271">_xlfn.IFS(H2271&lt;30,"Under 30",H2271&lt;66,"Middle Age",H2271&gt;=66,"Senior")</f>
        <v>Under 30</v>
      </c>
      <c r="W2271" s="4" t="s">
        <v>40</v>
      </c>
    </row>
    <row r="2272" spans="1:23" x14ac:dyDescent="0.3">
      <c r="A2272" s="4" t="s">
        <v>2387</v>
      </c>
      <c r="B2272" s="4" t="s">
        <v>24</v>
      </c>
      <c r="C2272" s="4">
        <v>51</v>
      </c>
      <c r="D2272" s="4">
        <v>1</v>
      </c>
      <c r="E2272" s="4" t="s">
        <v>31</v>
      </c>
      <c r="F2272" s="4" t="s">
        <v>68</v>
      </c>
      <c r="G2272" s="4" t="s">
        <v>33</v>
      </c>
      <c r="H2272" s="4">
        <v>30</v>
      </c>
      <c r="I2272" s="4" t="s">
        <v>24</v>
      </c>
      <c r="J2272" s="4">
        <v>0</v>
      </c>
      <c r="K2272" s="4" t="s">
        <v>34</v>
      </c>
      <c r="L2272" s="4" t="s">
        <v>28</v>
      </c>
      <c r="M2272" s="4">
        <v>40</v>
      </c>
      <c r="P2272" s="5">
        <v>45217</v>
      </c>
      <c r="Q2272" s="6">
        <v>45.2890857719118</v>
      </c>
      <c r="R2272" s="4">
        <v>4</v>
      </c>
      <c r="S2272" s="4" t="str" cm="1">
        <f t="array" ref="S2272">_xlfn.IFS(R2272=0,"None",R2272&lt;3,"Low",R2272&lt;6,"Medium",R2272&lt;=10,"High")</f>
        <v>Medium</v>
      </c>
      <c r="T2272" s="4" t="str" cm="1">
        <f t="array" ref="T2272">_xlfn.IFS(M2272&lt;=20,"Low",M2272&lt;=50,"Medium",M2272&lt;=90,"High")</f>
        <v>Medium</v>
      </c>
      <c r="U2272" s="7">
        <f>Datos_Limpios[[#This Row],[Number of Complaints or Support]]/Datos_Limpios[[#This Row],[Account Length (in months)]]</f>
        <v>7.8431372549019607E-2</v>
      </c>
      <c r="V2272" s="4" t="str" cm="1">
        <f t="array" ref="V2272">_xlfn.IFS(H2272&lt;30,"Under 30",H2272&lt;66,"Middle Age",H2272&gt;=66,"Senior")</f>
        <v>Middle Age</v>
      </c>
      <c r="W2272" s="4" t="s">
        <v>40</v>
      </c>
    </row>
    <row r="2273" spans="1:23" x14ac:dyDescent="0.3">
      <c r="A2273" s="4" t="s">
        <v>2388</v>
      </c>
      <c r="B2273" s="4" t="s">
        <v>24</v>
      </c>
      <c r="C2273" s="4">
        <v>51</v>
      </c>
      <c r="D2273" s="4">
        <v>1</v>
      </c>
      <c r="E2273" s="4" t="s">
        <v>24</v>
      </c>
      <c r="F2273" s="4" t="s">
        <v>209</v>
      </c>
      <c r="G2273" s="4" t="s">
        <v>33</v>
      </c>
      <c r="H2273" s="4">
        <v>46</v>
      </c>
      <c r="I2273" s="4" t="s">
        <v>31</v>
      </c>
      <c r="J2273" s="4">
        <v>2</v>
      </c>
      <c r="K2273" s="4" t="s">
        <v>34</v>
      </c>
      <c r="L2273" s="4" t="s">
        <v>28</v>
      </c>
      <c r="M2273" s="4">
        <v>8</v>
      </c>
      <c r="P2273" s="5">
        <v>44454</v>
      </c>
      <c r="Q2273" s="6">
        <v>7.4486870152072724</v>
      </c>
      <c r="R2273" s="4">
        <v>4</v>
      </c>
      <c r="S2273" s="4" t="str" cm="1">
        <f t="array" ref="S2273">_xlfn.IFS(R2273=0,"None",R2273&lt;3,"Low",R2273&lt;6,"Medium",R2273&lt;=10,"High")</f>
        <v>Medium</v>
      </c>
      <c r="T2273" s="4" t="str" cm="1">
        <f t="array" ref="T2273">_xlfn.IFS(M2273&lt;=20,"Low",M2273&lt;=50,"Medium",M2273&lt;=90,"High")</f>
        <v>Low</v>
      </c>
      <c r="U2273" s="7">
        <f>Datos_Limpios[[#This Row],[Number of Complaints or Support]]/Datos_Limpios[[#This Row],[Account Length (in months)]]</f>
        <v>7.8431372549019607E-2</v>
      </c>
      <c r="V2273" s="4" t="str" cm="1">
        <f t="array" ref="V2273">_xlfn.IFS(H2273&lt;30,"Under 30",H2273&lt;66,"Middle Age",H2273&gt;=66,"Senior")</f>
        <v>Middle Age</v>
      </c>
      <c r="W2273" s="4" t="s">
        <v>40</v>
      </c>
    </row>
    <row r="2274" spans="1:23" x14ac:dyDescent="0.3">
      <c r="A2274" s="4" t="s">
        <v>2389</v>
      </c>
      <c r="B2274" s="4" t="s">
        <v>24</v>
      </c>
      <c r="C2274" s="4">
        <v>36</v>
      </c>
      <c r="D2274" s="4">
        <v>0</v>
      </c>
      <c r="E2274" s="4" t="s">
        <v>24</v>
      </c>
      <c r="F2274" s="4" t="s">
        <v>140</v>
      </c>
      <c r="G2274" s="4" t="s">
        <v>26</v>
      </c>
      <c r="H2274" s="4">
        <v>59</v>
      </c>
      <c r="I2274" s="4" t="s">
        <v>24</v>
      </c>
      <c r="J2274" s="4">
        <v>0</v>
      </c>
      <c r="K2274" s="4" t="s">
        <v>46</v>
      </c>
      <c r="L2274" s="4" t="s">
        <v>28</v>
      </c>
      <c r="M2274" s="4">
        <v>12</v>
      </c>
      <c r="P2274" s="5">
        <v>44792</v>
      </c>
      <c r="Q2274" s="6">
        <v>11.5833184371419</v>
      </c>
      <c r="R2274" s="4">
        <v>1</v>
      </c>
      <c r="S2274" s="4" t="str" cm="1">
        <f t="array" ref="S2274">_xlfn.IFS(R2274=0,"None",R2274&lt;3,"Low",R2274&lt;6,"Medium",R2274&lt;=10,"High")</f>
        <v>Low</v>
      </c>
      <c r="T2274" s="4" t="str" cm="1">
        <f t="array" ref="T2274">_xlfn.IFS(M2274&lt;=20,"Low",M2274&lt;=50,"Medium",M2274&lt;=90,"High")</f>
        <v>Low</v>
      </c>
      <c r="U2274" s="7">
        <f>Datos_Limpios[[#This Row],[Number of Complaints or Support]]/Datos_Limpios[[#This Row],[Account Length (in months)]]</f>
        <v>2.7777777777777776E-2</v>
      </c>
      <c r="V2274" s="4" t="str" cm="1">
        <f t="array" ref="V2274">_xlfn.IFS(H2274&lt;30,"Under 30",H2274&lt;66,"Middle Age",H2274&gt;=66,"Senior")</f>
        <v>Middle Age</v>
      </c>
      <c r="W2274" s="4" t="s">
        <v>40</v>
      </c>
    </row>
    <row r="2275" spans="1:23" x14ac:dyDescent="0.3">
      <c r="A2275" s="4" t="s">
        <v>2390</v>
      </c>
      <c r="B2275" s="4" t="s">
        <v>24</v>
      </c>
      <c r="C2275" s="4">
        <v>36</v>
      </c>
      <c r="D2275" s="4">
        <v>0</v>
      </c>
      <c r="E2275" s="4" t="s">
        <v>31</v>
      </c>
      <c r="F2275" s="4" t="s">
        <v>138</v>
      </c>
      <c r="G2275" s="4" t="s">
        <v>26</v>
      </c>
      <c r="H2275" s="4">
        <v>79</v>
      </c>
      <c r="I2275" s="4" t="s">
        <v>24</v>
      </c>
      <c r="J2275" s="4">
        <v>0</v>
      </c>
      <c r="K2275" s="4" t="s">
        <v>27</v>
      </c>
      <c r="L2275" s="4" t="s">
        <v>28</v>
      </c>
      <c r="M2275" s="4">
        <v>55</v>
      </c>
      <c r="P2275" s="5">
        <v>44525</v>
      </c>
      <c r="Q2275" s="6">
        <v>46.25659440389191</v>
      </c>
      <c r="R2275" s="4">
        <v>7</v>
      </c>
      <c r="S2275" s="4" t="str" cm="1">
        <f t="array" ref="S2275">_xlfn.IFS(R2275=0,"None",R2275&lt;3,"Low",R2275&lt;6,"Medium",R2275&lt;=10,"High")</f>
        <v>High</v>
      </c>
      <c r="T2275" s="4" t="str" cm="1">
        <f t="array" ref="T2275">_xlfn.IFS(M2275&lt;=20,"Low",M2275&lt;=50,"Medium",M2275&lt;=90,"High")</f>
        <v>High</v>
      </c>
      <c r="U2275" s="7">
        <f>Datos_Limpios[[#This Row],[Number of Complaints or Support]]/Datos_Limpios[[#This Row],[Account Length (in months)]]</f>
        <v>0.19444444444444445</v>
      </c>
      <c r="V2275" s="4" t="str" cm="1">
        <f t="array" ref="V2275">_xlfn.IFS(H2275&lt;30,"Under 30",H2275&lt;66,"Middle Age",H2275&gt;=66,"Senior")</f>
        <v>Senior</v>
      </c>
      <c r="W2275" s="4" t="s">
        <v>47</v>
      </c>
    </row>
    <row r="2276" spans="1:23" x14ac:dyDescent="0.3">
      <c r="A2276" s="4" t="s">
        <v>2391</v>
      </c>
      <c r="B2276" s="4" t="s">
        <v>31</v>
      </c>
      <c r="C2276" s="4">
        <v>26</v>
      </c>
      <c r="D2276" s="4">
        <v>0</v>
      </c>
      <c r="E2276" s="4" t="s">
        <v>31</v>
      </c>
      <c r="F2276" s="4" t="s">
        <v>98</v>
      </c>
      <c r="G2276" s="4" t="s">
        <v>33</v>
      </c>
      <c r="H2276" s="4">
        <v>37</v>
      </c>
      <c r="I2276" s="4" t="s">
        <v>24</v>
      </c>
      <c r="J2276" s="4">
        <v>0</v>
      </c>
      <c r="K2276" s="4" t="s">
        <v>27</v>
      </c>
      <c r="L2276" s="4" t="s">
        <v>35</v>
      </c>
      <c r="M2276" s="4">
        <v>29</v>
      </c>
      <c r="N2276" s="4" t="s">
        <v>107</v>
      </c>
      <c r="O2276" s="4" t="s">
        <v>220</v>
      </c>
      <c r="P2276" s="5">
        <v>43936</v>
      </c>
      <c r="Q2276" s="6">
        <v>29.853526770242219</v>
      </c>
      <c r="R2276" s="4">
        <v>4</v>
      </c>
      <c r="S2276" s="4" t="str" cm="1">
        <f t="array" ref="S2276">_xlfn.IFS(R2276=0,"None",R2276&lt;3,"Low",R2276&lt;6,"Medium",R2276&lt;=10,"High")</f>
        <v>Medium</v>
      </c>
      <c r="T2276" s="4" t="str" cm="1">
        <f t="array" ref="T2276">_xlfn.IFS(M2276&lt;=20,"Low",M2276&lt;=50,"Medium",M2276&lt;=90,"High")</f>
        <v>Medium</v>
      </c>
      <c r="U2276" s="7">
        <f>Datos_Limpios[[#This Row],[Number of Complaints or Support]]/Datos_Limpios[[#This Row],[Account Length (in months)]]</f>
        <v>0.15384615384615385</v>
      </c>
      <c r="V2276" s="4" t="str" cm="1">
        <f t="array" ref="V2276">_xlfn.IFS(H2276&lt;30,"Under 30",H2276&lt;66,"Middle Age",H2276&gt;=66,"Senior")</f>
        <v>Middle Age</v>
      </c>
      <c r="W2276" s="4" t="s">
        <v>29</v>
      </c>
    </row>
    <row r="2277" spans="1:23" x14ac:dyDescent="0.3">
      <c r="A2277" s="4" t="s">
        <v>2392</v>
      </c>
      <c r="B2277" s="4" t="s">
        <v>24</v>
      </c>
      <c r="C2277" s="4">
        <v>10</v>
      </c>
      <c r="D2277" s="4">
        <v>0</v>
      </c>
      <c r="E2277" s="4" t="s">
        <v>31</v>
      </c>
      <c r="F2277" s="4" t="s">
        <v>209</v>
      </c>
      <c r="G2277" s="4" t="s">
        <v>26</v>
      </c>
      <c r="H2277" s="4">
        <v>33</v>
      </c>
      <c r="I2277" s="4" t="s">
        <v>31</v>
      </c>
      <c r="J2277" s="4">
        <v>6</v>
      </c>
      <c r="K2277" s="4" t="s">
        <v>27</v>
      </c>
      <c r="L2277" s="4" t="s">
        <v>28</v>
      </c>
      <c r="M2277" s="4">
        <v>20</v>
      </c>
      <c r="P2277" s="5">
        <v>44167</v>
      </c>
      <c r="Q2277" s="6">
        <v>21.81179349108443</v>
      </c>
      <c r="R2277" s="4">
        <v>3</v>
      </c>
      <c r="S2277" s="4" t="str" cm="1">
        <f t="array" ref="S2277">_xlfn.IFS(R2277=0,"None",R2277&lt;3,"Low",R2277&lt;6,"Medium",R2277&lt;=10,"High")</f>
        <v>Medium</v>
      </c>
      <c r="T2277" s="4" t="str" cm="1">
        <f t="array" ref="T2277">_xlfn.IFS(M2277&lt;=20,"Low",M2277&lt;=50,"Medium",M2277&lt;=90,"High")</f>
        <v>Low</v>
      </c>
      <c r="U2277" s="7">
        <f>Datos_Limpios[[#This Row],[Number of Complaints or Support]]/Datos_Limpios[[#This Row],[Account Length (in months)]]</f>
        <v>0.3</v>
      </c>
      <c r="V2277" s="4" t="str" cm="1">
        <f t="array" ref="V2277">_xlfn.IFS(H2277&lt;30,"Under 30",H2277&lt;66,"Middle Age",H2277&gt;=66,"Senior")</f>
        <v>Middle Age</v>
      </c>
      <c r="W2277" s="4" t="s">
        <v>40</v>
      </c>
    </row>
    <row r="2278" spans="1:23" x14ac:dyDescent="0.3">
      <c r="A2278" s="4" t="s">
        <v>2393</v>
      </c>
      <c r="B2278" s="4" t="s">
        <v>24</v>
      </c>
      <c r="C2278" s="4">
        <v>9</v>
      </c>
      <c r="D2278" s="4">
        <v>2</v>
      </c>
      <c r="E2278" s="4" t="s">
        <v>31</v>
      </c>
      <c r="F2278" s="4" t="s">
        <v>85</v>
      </c>
      <c r="G2278" s="4" t="s">
        <v>33</v>
      </c>
      <c r="H2278" s="4">
        <v>39</v>
      </c>
      <c r="I2278" s="4" t="s">
        <v>24</v>
      </c>
      <c r="J2278" s="4">
        <v>0</v>
      </c>
      <c r="K2278" s="4" t="s">
        <v>27</v>
      </c>
      <c r="L2278" s="4" t="s">
        <v>35</v>
      </c>
      <c r="M2278" s="4">
        <v>40</v>
      </c>
      <c r="P2278" s="5">
        <v>44237</v>
      </c>
      <c r="Q2278" s="6">
        <v>45.083758133025839</v>
      </c>
      <c r="R2278" s="4">
        <v>3</v>
      </c>
      <c r="S2278" s="4" t="str" cm="1">
        <f t="array" ref="S2278">_xlfn.IFS(R2278=0,"None",R2278&lt;3,"Low",R2278&lt;6,"Medium",R2278&lt;=10,"High")</f>
        <v>Medium</v>
      </c>
      <c r="T2278" s="4" t="str" cm="1">
        <f t="array" ref="T2278">_xlfn.IFS(M2278&lt;=20,"Low",M2278&lt;=50,"Medium",M2278&lt;=90,"High")</f>
        <v>Medium</v>
      </c>
      <c r="U2278" s="7">
        <f>Datos_Limpios[[#This Row],[Number of Complaints or Support]]/Datos_Limpios[[#This Row],[Account Length (in months)]]</f>
        <v>0.33333333333333331</v>
      </c>
      <c r="V2278" s="4" t="str" cm="1">
        <f t="array" ref="V2278">_xlfn.IFS(H2278&lt;30,"Under 30",H2278&lt;66,"Middle Age",H2278&gt;=66,"Senior")</f>
        <v>Middle Age</v>
      </c>
      <c r="W2278" s="4" t="s">
        <v>43</v>
      </c>
    </row>
    <row r="2279" spans="1:23" x14ac:dyDescent="0.3">
      <c r="A2279" s="4" t="s">
        <v>2394</v>
      </c>
      <c r="B2279" s="4" t="s">
        <v>24</v>
      </c>
      <c r="C2279" s="4">
        <v>47</v>
      </c>
      <c r="D2279" s="4">
        <v>0</v>
      </c>
      <c r="E2279" s="4" t="s">
        <v>24</v>
      </c>
      <c r="F2279" s="4" t="s">
        <v>54</v>
      </c>
      <c r="G2279" s="4" t="s">
        <v>26</v>
      </c>
      <c r="H2279" s="4">
        <v>22</v>
      </c>
      <c r="I2279" s="4" t="s">
        <v>24</v>
      </c>
      <c r="J2279" s="4">
        <v>0</v>
      </c>
      <c r="K2279" s="4" t="s">
        <v>34</v>
      </c>
      <c r="L2279" s="4" t="s">
        <v>35</v>
      </c>
      <c r="M2279" s="4">
        <v>9</v>
      </c>
      <c r="P2279" s="5">
        <v>44366</v>
      </c>
      <c r="Q2279" s="6">
        <v>9.1564559581479354</v>
      </c>
      <c r="R2279" s="4">
        <v>9</v>
      </c>
      <c r="S2279" s="4" t="str" cm="1">
        <f t="array" ref="S2279">_xlfn.IFS(R2279=0,"None",R2279&lt;3,"Low",R2279&lt;6,"Medium",R2279&lt;=10,"High")</f>
        <v>High</v>
      </c>
      <c r="T2279" s="4" t="str" cm="1">
        <f t="array" ref="T2279">_xlfn.IFS(M2279&lt;=20,"Low",M2279&lt;=50,"Medium",M2279&lt;=90,"High")</f>
        <v>Low</v>
      </c>
      <c r="U2279" s="7">
        <f>Datos_Limpios[[#This Row],[Number of Complaints or Support]]/Datos_Limpios[[#This Row],[Account Length (in months)]]</f>
        <v>0.19148936170212766</v>
      </c>
      <c r="V2279" s="4" t="str" cm="1">
        <f t="array" ref="V2279">_xlfn.IFS(H2279&lt;30,"Under 30",H2279&lt;66,"Middle Age",H2279&gt;=66,"Senior")</f>
        <v>Under 30</v>
      </c>
      <c r="W2279" s="4" t="s">
        <v>43</v>
      </c>
    </row>
    <row r="2280" spans="1:23" x14ac:dyDescent="0.3">
      <c r="A2280" s="4" t="s">
        <v>2395</v>
      </c>
      <c r="B2280" s="4" t="s">
        <v>24</v>
      </c>
      <c r="C2280" s="4">
        <v>71</v>
      </c>
      <c r="D2280" s="4">
        <v>0</v>
      </c>
      <c r="E2280" s="4" t="s">
        <v>31</v>
      </c>
      <c r="F2280" s="4" t="s">
        <v>140</v>
      </c>
      <c r="G2280" s="4" t="s">
        <v>33</v>
      </c>
      <c r="H2280" s="4">
        <v>24</v>
      </c>
      <c r="I2280" s="4" t="s">
        <v>24</v>
      </c>
      <c r="J2280" s="4">
        <v>0</v>
      </c>
      <c r="K2280" s="4" t="s">
        <v>46</v>
      </c>
      <c r="L2280" s="4" t="s">
        <v>28</v>
      </c>
      <c r="M2280" s="4">
        <v>28</v>
      </c>
      <c r="P2280" s="5">
        <v>45019</v>
      </c>
      <c r="Q2280" s="6">
        <v>33.192207783818219</v>
      </c>
      <c r="R2280" s="4">
        <v>10</v>
      </c>
      <c r="S2280" s="4" t="str" cm="1">
        <f t="array" ref="S2280">_xlfn.IFS(R2280=0,"None",R2280&lt;3,"Low",R2280&lt;6,"Medium",R2280&lt;=10,"High")</f>
        <v>High</v>
      </c>
      <c r="T2280" s="4" t="str" cm="1">
        <f t="array" ref="T2280">_xlfn.IFS(M2280&lt;=20,"Low",M2280&lt;=50,"Medium",M2280&lt;=90,"High")</f>
        <v>Medium</v>
      </c>
      <c r="U2280" s="7">
        <f>Datos_Limpios[[#This Row],[Number of Complaints or Support]]/Datos_Limpios[[#This Row],[Account Length (in months)]]</f>
        <v>0.14084507042253522</v>
      </c>
      <c r="V2280" s="4" t="str" cm="1">
        <f t="array" ref="V2280">_xlfn.IFS(H2280&lt;30,"Under 30",H2280&lt;66,"Middle Age",H2280&gt;=66,"Senior")</f>
        <v>Under 30</v>
      </c>
      <c r="W2280" s="4" t="s">
        <v>40</v>
      </c>
    </row>
    <row r="2281" spans="1:23" x14ac:dyDescent="0.3">
      <c r="A2281" s="4" t="s">
        <v>2396</v>
      </c>
      <c r="B2281" s="4" t="s">
        <v>31</v>
      </c>
      <c r="C2281" s="4">
        <v>50</v>
      </c>
      <c r="D2281" s="4">
        <v>3</v>
      </c>
      <c r="E2281" s="4" t="s">
        <v>31</v>
      </c>
      <c r="F2281" s="4" t="s">
        <v>159</v>
      </c>
      <c r="G2281" s="4" t="s">
        <v>33</v>
      </c>
      <c r="H2281" s="4">
        <v>53</v>
      </c>
      <c r="I2281" s="4" t="s">
        <v>24</v>
      </c>
      <c r="J2281" s="4">
        <v>0</v>
      </c>
      <c r="K2281" s="4" t="s">
        <v>27</v>
      </c>
      <c r="L2281" s="4" t="s">
        <v>35</v>
      </c>
      <c r="M2281" s="4">
        <v>41</v>
      </c>
      <c r="N2281" s="4" t="s">
        <v>38</v>
      </c>
      <c r="O2281" s="4" t="s">
        <v>225</v>
      </c>
      <c r="P2281" s="5">
        <v>44262</v>
      </c>
      <c r="Q2281" s="6">
        <v>34.693671618524696</v>
      </c>
      <c r="R2281" s="4">
        <v>4</v>
      </c>
      <c r="S2281" s="4" t="str" cm="1">
        <f t="array" ref="S2281">_xlfn.IFS(R2281=0,"None",R2281&lt;3,"Low",R2281&lt;6,"Medium",R2281&lt;=10,"High")</f>
        <v>Medium</v>
      </c>
      <c r="T2281" s="4" t="str" cm="1">
        <f t="array" ref="T2281">_xlfn.IFS(M2281&lt;=20,"Low",M2281&lt;=50,"Medium",M2281&lt;=90,"High")</f>
        <v>Medium</v>
      </c>
      <c r="U2281" s="7">
        <f>Datos_Limpios[[#This Row],[Number of Complaints or Support]]/Datos_Limpios[[#This Row],[Account Length (in months)]]</f>
        <v>0.08</v>
      </c>
      <c r="V2281" s="4" t="str" cm="1">
        <f t="array" ref="V2281">_xlfn.IFS(H2281&lt;30,"Under 30",H2281&lt;66,"Middle Age",H2281&gt;=66,"Senior")</f>
        <v>Middle Age</v>
      </c>
      <c r="W2281" s="4" t="s">
        <v>29</v>
      </c>
    </row>
    <row r="2282" spans="1:23" x14ac:dyDescent="0.3">
      <c r="A2282" s="4" t="s">
        <v>2397</v>
      </c>
      <c r="B2282" s="4" t="s">
        <v>24</v>
      </c>
      <c r="C2282" s="4">
        <v>74</v>
      </c>
      <c r="D2282" s="4">
        <v>0</v>
      </c>
      <c r="E2282" s="4" t="s">
        <v>24</v>
      </c>
      <c r="F2282" s="4" t="s">
        <v>140</v>
      </c>
      <c r="G2282" s="4" t="s">
        <v>33</v>
      </c>
      <c r="H2282" s="4">
        <v>38</v>
      </c>
      <c r="I2282" s="4" t="s">
        <v>24</v>
      </c>
      <c r="J2282" s="4">
        <v>0</v>
      </c>
      <c r="K2282" s="4" t="s">
        <v>46</v>
      </c>
      <c r="L2282" s="4" t="s">
        <v>28</v>
      </c>
      <c r="M2282" s="4">
        <v>13</v>
      </c>
      <c r="P2282" s="5">
        <v>44159</v>
      </c>
      <c r="Q2282" s="6">
        <v>13.351571052169939</v>
      </c>
      <c r="R2282" s="4">
        <v>3</v>
      </c>
      <c r="S2282" s="4" t="str" cm="1">
        <f t="array" ref="S2282">_xlfn.IFS(R2282=0,"None",R2282&lt;3,"Low",R2282&lt;6,"Medium",R2282&lt;=10,"High")</f>
        <v>Medium</v>
      </c>
      <c r="T2282" s="4" t="str" cm="1">
        <f t="array" ref="T2282">_xlfn.IFS(M2282&lt;=20,"Low",M2282&lt;=50,"Medium",M2282&lt;=90,"High")</f>
        <v>Low</v>
      </c>
      <c r="U2282" s="7">
        <f>Datos_Limpios[[#This Row],[Number of Complaints or Support]]/Datos_Limpios[[#This Row],[Account Length (in months)]]</f>
        <v>4.0540540540540543E-2</v>
      </c>
      <c r="V2282" s="4" t="str" cm="1">
        <f t="array" ref="V2282">_xlfn.IFS(H2282&lt;30,"Under 30",H2282&lt;66,"Middle Age",H2282&gt;=66,"Senior")</f>
        <v>Middle Age</v>
      </c>
      <c r="W2282" s="4" t="s">
        <v>40</v>
      </c>
    </row>
    <row r="2283" spans="1:23" x14ac:dyDescent="0.3">
      <c r="A2283" s="4" t="s">
        <v>2398</v>
      </c>
      <c r="B2283" s="4" t="s">
        <v>24</v>
      </c>
      <c r="C2283" s="4">
        <v>72</v>
      </c>
      <c r="D2283" s="4">
        <v>0</v>
      </c>
      <c r="E2283" s="4" t="s">
        <v>24</v>
      </c>
      <c r="F2283" s="4" t="s">
        <v>52</v>
      </c>
      <c r="G2283" s="4" t="s">
        <v>33</v>
      </c>
      <c r="H2283" s="4">
        <v>48</v>
      </c>
      <c r="I2283" s="4" t="s">
        <v>24</v>
      </c>
      <c r="J2283" s="4">
        <v>0</v>
      </c>
      <c r="K2283" s="4" t="s">
        <v>46</v>
      </c>
      <c r="L2283" s="4" t="s">
        <v>35</v>
      </c>
      <c r="M2283" s="4">
        <v>48</v>
      </c>
      <c r="P2283" s="5">
        <v>44692</v>
      </c>
      <c r="Q2283" s="6">
        <v>55.36916100616034</v>
      </c>
      <c r="R2283" s="4">
        <v>5</v>
      </c>
      <c r="S2283" s="4" t="str" cm="1">
        <f t="array" ref="S2283">_xlfn.IFS(R2283=0,"None",R2283&lt;3,"Low",R2283&lt;6,"Medium",R2283&lt;=10,"High")</f>
        <v>Medium</v>
      </c>
      <c r="T2283" s="4" t="str" cm="1">
        <f t="array" ref="T2283">_xlfn.IFS(M2283&lt;=20,"Low",M2283&lt;=50,"Medium",M2283&lt;=90,"High")</f>
        <v>Medium</v>
      </c>
      <c r="U2283" s="7">
        <f>Datos_Limpios[[#This Row],[Number of Complaints or Support]]/Datos_Limpios[[#This Row],[Account Length (in months)]]</f>
        <v>6.9444444444444448E-2</v>
      </c>
      <c r="V2283" s="4" t="str" cm="1">
        <f t="array" ref="V2283">_xlfn.IFS(H2283&lt;30,"Under 30",H2283&lt;66,"Middle Age",H2283&gt;=66,"Senior")</f>
        <v>Middle Age</v>
      </c>
      <c r="W2283" s="4" t="s">
        <v>40</v>
      </c>
    </row>
    <row r="2284" spans="1:23" x14ac:dyDescent="0.3">
      <c r="A2284" s="4" t="s">
        <v>2399</v>
      </c>
      <c r="B2284" s="4" t="s">
        <v>24</v>
      </c>
      <c r="C2284" s="4">
        <v>57</v>
      </c>
      <c r="D2284" s="4">
        <v>0</v>
      </c>
      <c r="E2284" s="4" t="s">
        <v>24</v>
      </c>
      <c r="F2284" s="4" t="s">
        <v>58</v>
      </c>
      <c r="G2284" s="4" t="s">
        <v>26</v>
      </c>
      <c r="H2284" s="4">
        <v>63</v>
      </c>
      <c r="I2284" s="4" t="s">
        <v>24</v>
      </c>
      <c r="J2284" s="4">
        <v>0</v>
      </c>
      <c r="K2284" s="4" t="s">
        <v>34</v>
      </c>
      <c r="L2284" s="4" t="s">
        <v>35</v>
      </c>
      <c r="M2284" s="4">
        <v>20</v>
      </c>
      <c r="P2284" s="5">
        <v>44282</v>
      </c>
      <c r="Q2284" s="6">
        <v>16.969297567915309</v>
      </c>
      <c r="R2284" s="4">
        <v>8</v>
      </c>
      <c r="S2284" s="4" t="str" cm="1">
        <f t="array" ref="S2284">_xlfn.IFS(R2284=0,"None",R2284&lt;3,"Low",R2284&lt;6,"Medium",R2284&lt;=10,"High")</f>
        <v>High</v>
      </c>
      <c r="T2284" s="4" t="str" cm="1">
        <f t="array" ref="T2284">_xlfn.IFS(M2284&lt;=20,"Low",M2284&lt;=50,"Medium",M2284&lt;=90,"High")</f>
        <v>Low</v>
      </c>
      <c r="U2284" s="7">
        <f>Datos_Limpios[[#This Row],[Number of Complaints or Support]]/Datos_Limpios[[#This Row],[Account Length (in months)]]</f>
        <v>0.14035087719298245</v>
      </c>
      <c r="V2284" s="4" t="str" cm="1">
        <f t="array" ref="V2284">_xlfn.IFS(H2284&lt;30,"Under 30",H2284&lt;66,"Middle Age",H2284&gt;=66,"Senior")</f>
        <v>Middle Age</v>
      </c>
      <c r="W2284" s="4" t="s">
        <v>29</v>
      </c>
    </row>
    <row r="2285" spans="1:23" x14ac:dyDescent="0.3">
      <c r="A2285" s="4" t="s">
        <v>2400</v>
      </c>
      <c r="B2285" s="4" t="s">
        <v>24</v>
      </c>
      <c r="C2285" s="4">
        <v>63</v>
      </c>
      <c r="D2285" s="4">
        <v>0</v>
      </c>
      <c r="E2285" s="4" t="s">
        <v>31</v>
      </c>
      <c r="F2285" s="4" t="s">
        <v>60</v>
      </c>
      <c r="G2285" s="4" t="s">
        <v>33</v>
      </c>
      <c r="H2285" s="4">
        <v>37</v>
      </c>
      <c r="I2285" s="4" t="s">
        <v>24</v>
      </c>
      <c r="J2285" s="4">
        <v>0</v>
      </c>
      <c r="K2285" s="4" t="s">
        <v>34</v>
      </c>
      <c r="L2285" s="4" t="s">
        <v>28</v>
      </c>
      <c r="M2285" s="4">
        <v>50</v>
      </c>
      <c r="P2285" s="5">
        <v>45155</v>
      </c>
      <c r="Q2285" s="6">
        <v>50.850457881668873</v>
      </c>
      <c r="R2285" s="4">
        <v>4</v>
      </c>
      <c r="S2285" s="4" t="str" cm="1">
        <f t="array" ref="S2285">_xlfn.IFS(R2285=0,"None",R2285&lt;3,"Low",R2285&lt;6,"Medium",R2285&lt;=10,"High")</f>
        <v>Medium</v>
      </c>
      <c r="T2285" s="4" t="str" cm="1">
        <f t="array" ref="T2285">_xlfn.IFS(M2285&lt;=20,"Low",M2285&lt;=50,"Medium",M2285&lt;=90,"High")</f>
        <v>Medium</v>
      </c>
      <c r="U2285" s="7">
        <f>Datos_Limpios[[#This Row],[Number of Complaints or Support]]/Datos_Limpios[[#This Row],[Account Length (in months)]]</f>
        <v>6.3492063492063489E-2</v>
      </c>
      <c r="V2285" s="4" t="str" cm="1">
        <f t="array" ref="V2285">_xlfn.IFS(H2285&lt;30,"Under 30",H2285&lt;66,"Middle Age",H2285&gt;=66,"Senior")</f>
        <v>Middle Age</v>
      </c>
      <c r="W2285" s="4" t="s">
        <v>40</v>
      </c>
    </row>
    <row r="2286" spans="1:23" x14ac:dyDescent="0.3">
      <c r="A2286" s="4" t="s">
        <v>2401</v>
      </c>
      <c r="B2286" s="4" t="s">
        <v>31</v>
      </c>
      <c r="C2286" s="4">
        <v>53</v>
      </c>
      <c r="D2286" s="4">
        <v>3</v>
      </c>
      <c r="E2286" s="4" t="s">
        <v>31</v>
      </c>
      <c r="F2286" s="4" t="s">
        <v>140</v>
      </c>
      <c r="G2286" s="4" t="s">
        <v>26</v>
      </c>
      <c r="H2286" s="4">
        <v>22</v>
      </c>
      <c r="I2286" s="4" t="s">
        <v>24</v>
      </c>
      <c r="J2286" s="4">
        <v>0</v>
      </c>
      <c r="K2286" s="4" t="s">
        <v>34</v>
      </c>
      <c r="L2286" s="4" t="s">
        <v>28</v>
      </c>
      <c r="M2286" s="4">
        <v>51</v>
      </c>
      <c r="N2286" s="4" t="s">
        <v>38</v>
      </c>
      <c r="O2286" s="4" t="s">
        <v>225</v>
      </c>
      <c r="P2286" s="5">
        <v>44177</v>
      </c>
      <c r="Q2286" s="6">
        <v>50.550734135975397</v>
      </c>
      <c r="R2286" s="4">
        <v>5</v>
      </c>
      <c r="S2286" s="4" t="str" cm="1">
        <f t="array" ref="S2286">_xlfn.IFS(R2286=0,"None",R2286&lt;3,"Low",R2286&lt;6,"Medium",R2286&lt;=10,"High")</f>
        <v>Medium</v>
      </c>
      <c r="T2286" s="4" t="str" cm="1">
        <f t="array" ref="T2286">_xlfn.IFS(M2286&lt;=20,"Low",M2286&lt;=50,"Medium",M2286&lt;=90,"High")</f>
        <v>High</v>
      </c>
      <c r="U2286" s="7">
        <f>Datos_Limpios[[#This Row],[Number of Complaints or Support]]/Datos_Limpios[[#This Row],[Account Length (in months)]]</f>
        <v>9.4339622641509441E-2</v>
      </c>
      <c r="V2286" s="4" t="str" cm="1">
        <f t="array" ref="V2286">_xlfn.IFS(H2286&lt;30,"Under 30",H2286&lt;66,"Middle Age",H2286&gt;=66,"Senior")</f>
        <v>Under 30</v>
      </c>
      <c r="W2286" s="4" t="s">
        <v>40</v>
      </c>
    </row>
    <row r="2287" spans="1:23" x14ac:dyDescent="0.3">
      <c r="A2287" s="4" t="s">
        <v>2402</v>
      </c>
      <c r="B2287" s="4" t="s">
        <v>24</v>
      </c>
      <c r="C2287" s="4">
        <v>66</v>
      </c>
      <c r="D2287" s="4">
        <v>0</v>
      </c>
      <c r="E2287" s="4" t="s">
        <v>31</v>
      </c>
      <c r="F2287" s="4" t="s">
        <v>79</v>
      </c>
      <c r="G2287" s="4" t="s">
        <v>33</v>
      </c>
      <c r="H2287" s="4">
        <v>50</v>
      </c>
      <c r="I2287" s="4" t="s">
        <v>24</v>
      </c>
      <c r="J2287" s="4">
        <v>0</v>
      </c>
      <c r="K2287" s="4" t="s">
        <v>34</v>
      </c>
      <c r="L2287" s="4" t="s">
        <v>28</v>
      </c>
      <c r="M2287" s="4">
        <v>65</v>
      </c>
      <c r="P2287" s="5">
        <v>44211</v>
      </c>
      <c r="Q2287" s="6">
        <v>69.121107792133159</v>
      </c>
      <c r="R2287" s="4">
        <v>9</v>
      </c>
      <c r="S2287" s="4" t="str" cm="1">
        <f t="array" ref="S2287">_xlfn.IFS(R2287=0,"None",R2287&lt;3,"Low",R2287&lt;6,"Medium",R2287&lt;=10,"High")</f>
        <v>High</v>
      </c>
      <c r="T2287" s="4" t="str" cm="1">
        <f t="array" ref="T2287">_xlfn.IFS(M2287&lt;=20,"Low",M2287&lt;=50,"Medium",M2287&lt;=90,"High")</f>
        <v>High</v>
      </c>
      <c r="U2287" s="7">
        <f>Datos_Limpios[[#This Row],[Number of Complaints or Support]]/Datos_Limpios[[#This Row],[Account Length (in months)]]</f>
        <v>0.13636363636363635</v>
      </c>
      <c r="V2287" s="4" t="str" cm="1">
        <f t="array" ref="V2287">_xlfn.IFS(H2287&lt;30,"Under 30",H2287&lt;66,"Middle Age",H2287&gt;=66,"Senior")</f>
        <v>Middle Age</v>
      </c>
      <c r="W2287" s="4" t="s">
        <v>43</v>
      </c>
    </row>
    <row r="2288" spans="1:23" x14ac:dyDescent="0.3">
      <c r="A2288" s="4" t="s">
        <v>2403</v>
      </c>
      <c r="B2288" s="4" t="s">
        <v>24</v>
      </c>
      <c r="C2288" s="4">
        <v>25</v>
      </c>
      <c r="D2288" s="4">
        <v>0</v>
      </c>
      <c r="E2288" s="4" t="s">
        <v>31</v>
      </c>
      <c r="F2288" s="4" t="s">
        <v>65</v>
      </c>
      <c r="G2288" s="4" t="s">
        <v>33</v>
      </c>
      <c r="H2288" s="4">
        <v>24</v>
      </c>
      <c r="I2288" s="4" t="s">
        <v>24</v>
      </c>
      <c r="J2288" s="4">
        <v>0</v>
      </c>
      <c r="K2288" s="4" t="s">
        <v>34</v>
      </c>
      <c r="L2288" s="4" t="s">
        <v>28</v>
      </c>
      <c r="M2288" s="4">
        <v>25</v>
      </c>
      <c r="P2288" s="5">
        <v>44535</v>
      </c>
      <c r="Q2288" s="6">
        <v>28.31871831702259</v>
      </c>
      <c r="R2288" s="4">
        <v>3</v>
      </c>
      <c r="S2288" s="4" t="str" cm="1">
        <f t="array" ref="S2288">_xlfn.IFS(R2288=0,"None",R2288&lt;3,"Low",R2288&lt;6,"Medium",R2288&lt;=10,"High")</f>
        <v>Medium</v>
      </c>
      <c r="T2288" s="4" t="str" cm="1">
        <f t="array" ref="T2288">_xlfn.IFS(M2288&lt;=20,"Low",M2288&lt;=50,"Medium",M2288&lt;=90,"High")</f>
        <v>Medium</v>
      </c>
      <c r="U2288" s="7">
        <f>Datos_Limpios[[#This Row],[Number of Complaints or Support]]/Datos_Limpios[[#This Row],[Account Length (in months)]]</f>
        <v>0.12</v>
      </c>
      <c r="V2288" s="4" t="str" cm="1">
        <f t="array" ref="V2288">_xlfn.IFS(H2288&lt;30,"Under 30",H2288&lt;66,"Middle Age",H2288&gt;=66,"Senior")</f>
        <v>Under 30</v>
      </c>
      <c r="W2288" s="4" t="s">
        <v>43</v>
      </c>
    </row>
    <row r="2289" spans="1:23" x14ac:dyDescent="0.3">
      <c r="A2289" s="4" t="s">
        <v>2404</v>
      </c>
      <c r="B2289" s="4" t="s">
        <v>31</v>
      </c>
      <c r="C2289" s="4">
        <v>1</v>
      </c>
      <c r="D2289" s="4">
        <v>2</v>
      </c>
      <c r="E2289" s="4" t="s">
        <v>31</v>
      </c>
      <c r="F2289" s="4" t="s">
        <v>145</v>
      </c>
      <c r="G2289" s="4" t="s">
        <v>26</v>
      </c>
      <c r="H2289" s="4">
        <v>28</v>
      </c>
      <c r="I2289" s="4" t="s">
        <v>24</v>
      </c>
      <c r="J2289" s="4">
        <v>0</v>
      </c>
      <c r="K2289" s="4" t="s">
        <v>27</v>
      </c>
      <c r="L2289" s="4" t="s">
        <v>115</v>
      </c>
      <c r="M2289" s="4">
        <v>47</v>
      </c>
      <c r="N2289" s="4" t="s">
        <v>38</v>
      </c>
      <c r="O2289" s="4" t="s">
        <v>125</v>
      </c>
      <c r="P2289" s="5">
        <v>44876</v>
      </c>
      <c r="Q2289" s="6">
        <v>43.420043627900128</v>
      </c>
      <c r="R2289" s="4">
        <v>10</v>
      </c>
      <c r="S2289" s="4" t="str" cm="1">
        <f t="array" ref="S2289">_xlfn.IFS(R2289=0,"None",R2289&lt;3,"Low",R2289&lt;6,"Medium",R2289&lt;=10,"High")</f>
        <v>High</v>
      </c>
      <c r="T2289" s="4" t="str" cm="1">
        <f t="array" ref="T2289">_xlfn.IFS(M2289&lt;=20,"Low",M2289&lt;=50,"Medium",M2289&lt;=90,"High")</f>
        <v>Medium</v>
      </c>
      <c r="U2289" s="7">
        <f>Datos_Limpios[[#This Row],[Number of Complaints or Support]]/Datos_Limpios[[#This Row],[Account Length (in months)]]</f>
        <v>10</v>
      </c>
      <c r="V2289" s="4" t="str" cm="1">
        <f t="array" ref="V2289">_xlfn.IFS(H2289&lt;30,"Under 30",H2289&lt;66,"Middle Age",H2289&gt;=66,"Senior")</f>
        <v>Under 30</v>
      </c>
      <c r="W2289" s="4" t="s">
        <v>47</v>
      </c>
    </row>
    <row r="2290" spans="1:23" x14ac:dyDescent="0.3">
      <c r="A2290" s="4" t="s">
        <v>2405</v>
      </c>
      <c r="B2290" s="4" t="s">
        <v>31</v>
      </c>
      <c r="C2290" s="4">
        <v>4</v>
      </c>
      <c r="D2290" s="4">
        <v>4</v>
      </c>
      <c r="E2290" s="4" t="s">
        <v>24</v>
      </c>
      <c r="F2290" s="4" t="s">
        <v>79</v>
      </c>
      <c r="G2290" s="4" t="s">
        <v>26</v>
      </c>
      <c r="H2290" s="4">
        <v>21</v>
      </c>
      <c r="I2290" s="4" t="s">
        <v>24</v>
      </c>
      <c r="J2290" s="4">
        <v>0</v>
      </c>
      <c r="K2290" s="4" t="s">
        <v>27</v>
      </c>
      <c r="L2290" s="4" t="s">
        <v>35</v>
      </c>
      <c r="M2290" s="4">
        <v>34</v>
      </c>
      <c r="N2290" s="4" t="s">
        <v>38</v>
      </c>
      <c r="O2290" s="4" t="s">
        <v>125</v>
      </c>
      <c r="P2290" s="5">
        <v>43932</v>
      </c>
      <c r="Q2290" s="6">
        <v>31.111276494347781</v>
      </c>
      <c r="R2290" s="4">
        <v>7</v>
      </c>
      <c r="S2290" s="4" t="str" cm="1">
        <f t="array" ref="S2290">_xlfn.IFS(R2290=0,"None",R2290&lt;3,"Low",R2290&lt;6,"Medium",R2290&lt;=10,"High")</f>
        <v>High</v>
      </c>
      <c r="T2290" s="4" t="str" cm="1">
        <f t="array" ref="T2290">_xlfn.IFS(M2290&lt;=20,"Low",M2290&lt;=50,"Medium",M2290&lt;=90,"High")</f>
        <v>Medium</v>
      </c>
      <c r="U2290" s="7">
        <f>Datos_Limpios[[#This Row],[Number of Complaints or Support]]/Datos_Limpios[[#This Row],[Account Length (in months)]]</f>
        <v>1.75</v>
      </c>
      <c r="V2290" s="4" t="str" cm="1">
        <f t="array" ref="V2290">_xlfn.IFS(H2290&lt;30,"Under 30",H2290&lt;66,"Middle Age",H2290&gt;=66,"Senior")</f>
        <v>Under 30</v>
      </c>
      <c r="W2290" s="4" t="s">
        <v>43</v>
      </c>
    </row>
    <row r="2291" spans="1:23" x14ac:dyDescent="0.3">
      <c r="A2291" s="4" t="s">
        <v>2406</v>
      </c>
      <c r="B2291" s="4" t="s">
        <v>24</v>
      </c>
      <c r="C2291" s="4">
        <v>10</v>
      </c>
      <c r="D2291" s="4">
        <v>2</v>
      </c>
      <c r="E2291" s="4" t="s">
        <v>24</v>
      </c>
      <c r="F2291" s="4" t="s">
        <v>213</v>
      </c>
      <c r="G2291" s="4" t="s">
        <v>26</v>
      </c>
      <c r="H2291" s="4">
        <v>50</v>
      </c>
      <c r="I2291" s="4" t="s">
        <v>31</v>
      </c>
      <c r="J2291" s="4">
        <v>2</v>
      </c>
      <c r="K2291" s="4" t="s">
        <v>34</v>
      </c>
      <c r="L2291" s="4" t="s">
        <v>28</v>
      </c>
      <c r="M2291" s="4">
        <v>12</v>
      </c>
      <c r="P2291" s="5">
        <v>45178</v>
      </c>
      <c r="Q2291" s="6">
        <v>12.08883547101866</v>
      </c>
      <c r="R2291" s="4">
        <v>5</v>
      </c>
      <c r="S2291" s="4" t="str" cm="1">
        <f t="array" ref="S2291">_xlfn.IFS(R2291=0,"None",R2291&lt;3,"Low",R2291&lt;6,"Medium",R2291&lt;=10,"High")</f>
        <v>Medium</v>
      </c>
      <c r="T2291" s="4" t="str" cm="1">
        <f t="array" ref="T2291">_xlfn.IFS(M2291&lt;=20,"Low",M2291&lt;=50,"Medium",M2291&lt;=90,"High")</f>
        <v>Low</v>
      </c>
      <c r="U2291" s="7">
        <f>Datos_Limpios[[#This Row],[Number of Complaints or Support]]/Datos_Limpios[[#This Row],[Account Length (in months)]]</f>
        <v>0.5</v>
      </c>
      <c r="V2291" s="4" t="str" cm="1">
        <f t="array" ref="V2291">_xlfn.IFS(H2291&lt;30,"Under 30",H2291&lt;66,"Middle Age",H2291&gt;=66,"Senior")</f>
        <v>Middle Age</v>
      </c>
      <c r="W2291" s="4" t="s">
        <v>47</v>
      </c>
    </row>
    <row r="2292" spans="1:23" x14ac:dyDescent="0.3">
      <c r="A2292" s="4" t="s">
        <v>2407</v>
      </c>
      <c r="B2292" s="4" t="s">
        <v>24</v>
      </c>
      <c r="C2292" s="4">
        <v>65</v>
      </c>
      <c r="D2292" s="4">
        <v>0</v>
      </c>
      <c r="E2292" s="4" t="s">
        <v>31</v>
      </c>
      <c r="F2292" s="4" t="s">
        <v>72</v>
      </c>
      <c r="G2292" s="4" t="s">
        <v>26</v>
      </c>
      <c r="H2292" s="4">
        <v>79</v>
      </c>
      <c r="I2292" s="4" t="s">
        <v>24</v>
      </c>
      <c r="J2292" s="4">
        <v>0</v>
      </c>
      <c r="K2292" s="4" t="s">
        <v>34</v>
      </c>
      <c r="L2292" s="4" t="s">
        <v>28</v>
      </c>
      <c r="M2292" s="4">
        <v>46</v>
      </c>
      <c r="P2292" s="5">
        <v>45061</v>
      </c>
      <c r="Q2292" s="6">
        <v>46.209404911545391</v>
      </c>
      <c r="R2292" s="4">
        <v>7</v>
      </c>
      <c r="S2292" s="4" t="str" cm="1">
        <f t="array" ref="S2292">_xlfn.IFS(R2292=0,"None",R2292&lt;3,"Low",R2292&lt;6,"Medium",R2292&lt;=10,"High")</f>
        <v>High</v>
      </c>
      <c r="T2292" s="4" t="str" cm="1">
        <f t="array" ref="T2292">_xlfn.IFS(M2292&lt;=20,"Low",M2292&lt;=50,"Medium",M2292&lt;=90,"High")</f>
        <v>Medium</v>
      </c>
      <c r="U2292" s="7">
        <f>Datos_Limpios[[#This Row],[Number of Complaints or Support]]/Datos_Limpios[[#This Row],[Account Length (in months)]]</f>
        <v>0.1076923076923077</v>
      </c>
      <c r="V2292" s="4" t="str" cm="1">
        <f t="array" ref="V2292">_xlfn.IFS(H2292&lt;30,"Under 30",H2292&lt;66,"Middle Age",H2292&gt;=66,"Senior")</f>
        <v>Senior</v>
      </c>
      <c r="W2292" s="4" t="s">
        <v>29</v>
      </c>
    </row>
    <row r="2293" spans="1:23" x14ac:dyDescent="0.3">
      <c r="A2293" s="4" t="s">
        <v>2408</v>
      </c>
      <c r="B2293" s="4" t="s">
        <v>24</v>
      </c>
      <c r="C2293" s="4">
        <v>1</v>
      </c>
      <c r="D2293" s="4">
        <v>0</v>
      </c>
      <c r="E2293" s="4" t="s">
        <v>24</v>
      </c>
      <c r="F2293" s="4" t="s">
        <v>52</v>
      </c>
      <c r="G2293" s="4" t="s">
        <v>26</v>
      </c>
      <c r="H2293" s="4">
        <v>27</v>
      </c>
      <c r="I2293" s="4" t="s">
        <v>24</v>
      </c>
      <c r="J2293" s="4">
        <v>0</v>
      </c>
      <c r="K2293" s="4" t="s">
        <v>27</v>
      </c>
      <c r="L2293" s="4" t="s">
        <v>35</v>
      </c>
      <c r="M2293" s="4">
        <v>13</v>
      </c>
      <c r="P2293" s="5">
        <v>43991</v>
      </c>
      <c r="Q2293" s="6">
        <v>11.481850186213901</v>
      </c>
      <c r="R2293" s="4">
        <v>0</v>
      </c>
      <c r="S2293" s="4" t="str" cm="1">
        <f t="array" ref="S2293">_xlfn.IFS(R2293=0,"None",R2293&lt;3,"Low",R2293&lt;6,"Medium",R2293&lt;=10,"High")</f>
        <v>None</v>
      </c>
      <c r="T2293" s="4" t="str" cm="1">
        <f t="array" ref="T2293">_xlfn.IFS(M2293&lt;=20,"Low",M2293&lt;=50,"Medium",M2293&lt;=90,"High")</f>
        <v>Low</v>
      </c>
      <c r="U2293" s="7">
        <f>Datos_Limpios[[#This Row],[Number of Complaints or Support]]/Datos_Limpios[[#This Row],[Account Length (in months)]]</f>
        <v>0</v>
      </c>
      <c r="V2293" s="4" t="str" cm="1">
        <f t="array" ref="V2293">_xlfn.IFS(H2293&lt;30,"Under 30",H2293&lt;66,"Middle Age",H2293&gt;=66,"Senior")</f>
        <v>Under 30</v>
      </c>
      <c r="W2293" s="4" t="s">
        <v>40</v>
      </c>
    </row>
    <row r="2294" spans="1:23" x14ac:dyDescent="0.3">
      <c r="A2294" s="4" t="s">
        <v>2409</v>
      </c>
      <c r="B2294" s="4" t="s">
        <v>24</v>
      </c>
      <c r="C2294" s="4">
        <v>67</v>
      </c>
      <c r="D2294" s="4">
        <v>0</v>
      </c>
      <c r="E2294" s="4" t="s">
        <v>24</v>
      </c>
      <c r="F2294" s="4" t="s">
        <v>138</v>
      </c>
      <c r="G2294" s="4" t="s">
        <v>33</v>
      </c>
      <c r="H2294" s="4">
        <v>71</v>
      </c>
      <c r="I2294" s="4" t="s">
        <v>24</v>
      </c>
      <c r="J2294" s="4">
        <v>0</v>
      </c>
      <c r="K2294" s="4" t="s">
        <v>46</v>
      </c>
      <c r="L2294" s="4" t="s">
        <v>28</v>
      </c>
      <c r="M2294" s="4">
        <v>8</v>
      </c>
      <c r="P2294" s="5">
        <v>44973</v>
      </c>
      <c r="Q2294" s="6">
        <v>6.6870814032476007</v>
      </c>
      <c r="R2294" s="4">
        <v>1</v>
      </c>
      <c r="S2294" s="4" t="str" cm="1">
        <f t="array" ref="S2294">_xlfn.IFS(R2294=0,"None",R2294&lt;3,"Low",R2294&lt;6,"Medium",R2294&lt;=10,"High")</f>
        <v>Low</v>
      </c>
      <c r="T2294" s="4" t="str" cm="1">
        <f t="array" ref="T2294">_xlfn.IFS(M2294&lt;=20,"Low",M2294&lt;=50,"Medium",M2294&lt;=90,"High")</f>
        <v>Low</v>
      </c>
      <c r="U2294" s="7">
        <f>Datos_Limpios[[#This Row],[Number of Complaints or Support]]/Datos_Limpios[[#This Row],[Account Length (in months)]]</f>
        <v>1.4925373134328358E-2</v>
      </c>
      <c r="V2294" s="4" t="str" cm="1">
        <f t="array" ref="V2294">_xlfn.IFS(H2294&lt;30,"Under 30",H2294&lt;66,"Middle Age",H2294&gt;=66,"Senior")</f>
        <v>Senior</v>
      </c>
      <c r="W2294" s="4" t="s">
        <v>47</v>
      </c>
    </row>
    <row r="2295" spans="1:23" x14ac:dyDescent="0.3">
      <c r="A2295" s="4" t="s">
        <v>2410</v>
      </c>
      <c r="B2295" s="4" t="s">
        <v>31</v>
      </c>
      <c r="C2295" s="4">
        <v>11</v>
      </c>
      <c r="D2295" s="4">
        <v>0</v>
      </c>
      <c r="E2295" s="4" t="s">
        <v>31</v>
      </c>
      <c r="F2295" s="4" t="s">
        <v>264</v>
      </c>
      <c r="G2295" s="4" t="s">
        <v>26</v>
      </c>
      <c r="H2295" s="4">
        <v>39</v>
      </c>
      <c r="I2295" s="4" t="s">
        <v>24</v>
      </c>
      <c r="J2295" s="4">
        <v>0</v>
      </c>
      <c r="K2295" s="4" t="s">
        <v>27</v>
      </c>
      <c r="L2295" s="4" t="s">
        <v>35</v>
      </c>
      <c r="M2295" s="4">
        <v>43</v>
      </c>
      <c r="N2295" s="4" t="s">
        <v>38</v>
      </c>
      <c r="O2295" s="4" t="s">
        <v>142</v>
      </c>
      <c r="P2295" s="5">
        <v>43931</v>
      </c>
      <c r="Q2295" s="6">
        <v>48.441256219839133</v>
      </c>
      <c r="R2295" s="4">
        <v>4</v>
      </c>
      <c r="S2295" s="4" t="str" cm="1">
        <f t="array" ref="S2295">_xlfn.IFS(R2295=0,"None",R2295&lt;3,"Low",R2295&lt;6,"Medium",R2295&lt;=10,"High")</f>
        <v>Medium</v>
      </c>
      <c r="T2295" s="4" t="str" cm="1">
        <f t="array" ref="T2295">_xlfn.IFS(M2295&lt;=20,"Low",M2295&lt;=50,"Medium",M2295&lt;=90,"High")</f>
        <v>Medium</v>
      </c>
      <c r="U2295" s="7">
        <f>Datos_Limpios[[#This Row],[Number of Complaints or Support]]/Datos_Limpios[[#This Row],[Account Length (in months)]]</f>
        <v>0.36363636363636365</v>
      </c>
      <c r="V2295" s="4" t="str" cm="1">
        <f t="array" ref="V2295">_xlfn.IFS(H2295&lt;30,"Under 30",H2295&lt;66,"Middle Age",H2295&gt;=66,"Senior")</f>
        <v>Middle Age</v>
      </c>
      <c r="W2295" s="4" t="s">
        <v>47</v>
      </c>
    </row>
    <row r="2296" spans="1:23" x14ac:dyDescent="0.3">
      <c r="A2296" s="4" t="s">
        <v>2411</v>
      </c>
      <c r="B2296" s="4" t="s">
        <v>31</v>
      </c>
      <c r="C2296" s="4">
        <v>34</v>
      </c>
      <c r="D2296" s="4">
        <v>3</v>
      </c>
      <c r="E2296" s="4" t="s">
        <v>31</v>
      </c>
      <c r="F2296" s="4" t="s">
        <v>262</v>
      </c>
      <c r="G2296" s="4" t="s">
        <v>26</v>
      </c>
      <c r="H2296" s="4">
        <v>76</v>
      </c>
      <c r="I2296" s="4" t="s">
        <v>24</v>
      </c>
      <c r="J2296" s="4">
        <v>0</v>
      </c>
      <c r="K2296" s="4" t="s">
        <v>27</v>
      </c>
      <c r="L2296" s="4" t="s">
        <v>28</v>
      </c>
      <c r="M2296" s="4">
        <v>41</v>
      </c>
      <c r="N2296" s="4" t="s">
        <v>66</v>
      </c>
      <c r="O2296" s="4" t="s">
        <v>122</v>
      </c>
      <c r="P2296" s="5">
        <v>45118</v>
      </c>
      <c r="Q2296" s="6">
        <v>34.745697480719279</v>
      </c>
      <c r="R2296" s="4">
        <v>5</v>
      </c>
      <c r="S2296" s="4" t="str" cm="1">
        <f t="array" ref="S2296">_xlfn.IFS(R2296=0,"None",R2296&lt;3,"Low",R2296&lt;6,"Medium",R2296&lt;=10,"High")</f>
        <v>Medium</v>
      </c>
      <c r="T2296" s="4" t="str" cm="1">
        <f t="array" ref="T2296">_xlfn.IFS(M2296&lt;=20,"Low",M2296&lt;=50,"Medium",M2296&lt;=90,"High")</f>
        <v>Medium</v>
      </c>
      <c r="U2296" s="7">
        <f>Datos_Limpios[[#This Row],[Number of Complaints or Support]]/Datos_Limpios[[#This Row],[Account Length (in months)]]</f>
        <v>0.14705882352941177</v>
      </c>
      <c r="V2296" s="4" t="str" cm="1">
        <f t="array" ref="V2296">_xlfn.IFS(H2296&lt;30,"Under 30",H2296&lt;66,"Middle Age",H2296&gt;=66,"Senior")</f>
        <v>Senior</v>
      </c>
      <c r="W2296" s="4" t="s">
        <v>29</v>
      </c>
    </row>
    <row r="2297" spans="1:23" x14ac:dyDescent="0.3">
      <c r="A2297" s="4" t="s">
        <v>2412</v>
      </c>
      <c r="B2297" s="4" t="s">
        <v>24</v>
      </c>
      <c r="C2297" s="4">
        <v>17</v>
      </c>
      <c r="D2297" s="4">
        <v>1</v>
      </c>
      <c r="E2297" s="4" t="s">
        <v>31</v>
      </c>
      <c r="F2297" s="4" t="s">
        <v>32</v>
      </c>
      <c r="G2297" s="4" t="s">
        <v>26</v>
      </c>
      <c r="H2297" s="4">
        <v>50</v>
      </c>
      <c r="I2297" s="4" t="s">
        <v>24</v>
      </c>
      <c r="J2297" s="4">
        <v>0</v>
      </c>
      <c r="K2297" s="4" t="s">
        <v>34</v>
      </c>
      <c r="L2297" s="4" t="s">
        <v>115</v>
      </c>
      <c r="M2297" s="4">
        <v>35</v>
      </c>
      <c r="P2297" s="5">
        <v>44835</v>
      </c>
      <c r="Q2297" s="6">
        <v>30.345902997616271</v>
      </c>
      <c r="R2297" s="4">
        <v>4</v>
      </c>
      <c r="S2297" s="4" t="str" cm="1">
        <f t="array" ref="S2297">_xlfn.IFS(R2297=0,"None",R2297&lt;3,"Low",R2297&lt;6,"Medium",R2297&lt;=10,"High")</f>
        <v>Medium</v>
      </c>
      <c r="T2297" s="4" t="str" cm="1">
        <f t="array" ref="T2297">_xlfn.IFS(M2297&lt;=20,"Low",M2297&lt;=50,"Medium",M2297&lt;=90,"High")</f>
        <v>Medium</v>
      </c>
      <c r="U2297" s="7">
        <f>Datos_Limpios[[#This Row],[Number of Complaints or Support]]/Datos_Limpios[[#This Row],[Account Length (in months)]]</f>
        <v>0.23529411764705882</v>
      </c>
      <c r="V2297" s="4" t="str" cm="1">
        <f t="array" ref="V2297">_xlfn.IFS(H2297&lt;30,"Under 30",H2297&lt;66,"Middle Age",H2297&gt;=66,"Senior")</f>
        <v>Middle Age</v>
      </c>
      <c r="W2297" s="4" t="s">
        <v>29</v>
      </c>
    </row>
    <row r="2298" spans="1:23" x14ac:dyDescent="0.3">
      <c r="A2298" s="4" t="s">
        <v>2413</v>
      </c>
      <c r="B2298" s="4" t="s">
        <v>24</v>
      </c>
      <c r="C2298" s="4">
        <v>22</v>
      </c>
      <c r="D2298" s="4">
        <v>0</v>
      </c>
      <c r="E2298" s="4" t="s">
        <v>31</v>
      </c>
      <c r="F2298" s="4" t="s">
        <v>32</v>
      </c>
      <c r="G2298" s="4" t="s">
        <v>33</v>
      </c>
      <c r="H2298" s="4">
        <v>30</v>
      </c>
      <c r="I2298" s="4" t="s">
        <v>24</v>
      </c>
      <c r="J2298" s="4">
        <v>0</v>
      </c>
      <c r="K2298" s="4" t="s">
        <v>27</v>
      </c>
      <c r="L2298" s="4" t="s">
        <v>35</v>
      </c>
      <c r="M2298" s="4">
        <v>36</v>
      </c>
      <c r="P2298" s="5">
        <v>44600</v>
      </c>
      <c r="Q2298" s="6">
        <v>42.156761512645971</v>
      </c>
      <c r="R2298" s="4">
        <v>9</v>
      </c>
      <c r="S2298" s="4" t="str" cm="1">
        <f t="array" ref="S2298">_xlfn.IFS(R2298=0,"None",R2298&lt;3,"Low",R2298&lt;6,"Medium",R2298&lt;=10,"High")</f>
        <v>High</v>
      </c>
      <c r="T2298" s="4" t="str" cm="1">
        <f t="array" ref="T2298">_xlfn.IFS(M2298&lt;=20,"Low",M2298&lt;=50,"Medium",M2298&lt;=90,"High")</f>
        <v>Medium</v>
      </c>
      <c r="U2298" s="7">
        <f>Datos_Limpios[[#This Row],[Number of Complaints or Support]]/Datos_Limpios[[#This Row],[Account Length (in months)]]</f>
        <v>0.40909090909090912</v>
      </c>
      <c r="V2298" s="4" t="str" cm="1">
        <f t="array" ref="V2298">_xlfn.IFS(H2298&lt;30,"Under 30",H2298&lt;66,"Middle Age",H2298&gt;=66,"Senior")</f>
        <v>Middle Age</v>
      </c>
      <c r="W2298" s="4" t="s">
        <v>29</v>
      </c>
    </row>
    <row r="2299" spans="1:23" x14ac:dyDescent="0.3">
      <c r="A2299" s="4" t="s">
        <v>2414</v>
      </c>
      <c r="B2299" s="4" t="s">
        <v>31</v>
      </c>
      <c r="C2299" s="4">
        <v>30</v>
      </c>
      <c r="D2299" s="4">
        <v>5</v>
      </c>
      <c r="E2299" s="4" t="s">
        <v>31</v>
      </c>
      <c r="F2299" s="4" t="s">
        <v>70</v>
      </c>
      <c r="G2299" s="4" t="s">
        <v>26</v>
      </c>
      <c r="H2299" s="4">
        <v>21</v>
      </c>
      <c r="I2299" s="4" t="s">
        <v>24</v>
      </c>
      <c r="J2299" s="4">
        <v>0</v>
      </c>
      <c r="K2299" s="4" t="s">
        <v>27</v>
      </c>
      <c r="L2299" s="4" t="s">
        <v>35</v>
      </c>
      <c r="M2299" s="4">
        <v>39</v>
      </c>
      <c r="N2299" s="4" t="s">
        <v>66</v>
      </c>
      <c r="O2299" s="4" t="s">
        <v>87</v>
      </c>
      <c r="P2299" s="5">
        <v>44267</v>
      </c>
      <c r="Q2299" s="6">
        <v>34.147465418659337</v>
      </c>
      <c r="R2299" s="4">
        <v>6</v>
      </c>
      <c r="S2299" s="4" t="str" cm="1">
        <f t="array" ref="S2299">_xlfn.IFS(R2299=0,"None",R2299&lt;3,"Low",R2299&lt;6,"Medium",R2299&lt;=10,"High")</f>
        <v>High</v>
      </c>
      <c r="T2299" s="4" t="str" cm="1">
        <f t="array" ref="T2299">_xlfn.IFS(M2299&lt;=20,"Low",M2299&lt;=50,"Medium",M2299&lt;=90,"High")</f>
        <v>Medium</v>
      </c>
      <c r="U2299" s="7">
        <f>Datos_Limpios[[#This Row],[Number of Complaints or Support]]/Datos_Limpios[[#This Row],[Account Length (in months)]]</f>
        <v>0.2</v>
      </c>
      <c r="V2299" s="4" t="str" cm="1">
        <f t="array" ref="V2299">_xlfn.IFS(H2299&lt;30,"Under 30",H2299&lt;66,"Middle Age",H2299&gt;=66,"Senior")</f>
        <v>Under 30</v>
      </c>
      <c r="W2299" s="4" t="s">
        <v>29</v>
      </c>
    </row>
    <row r="2300" spans="1:23" x14ac:dyDescent="0.3">
      <c r="A2300" s="4" t="s">
        <v>2415</v>
      </c>
      <c r="B2300" s="4" t="s">
        <v>24</v>
      </c>
      <c r="C2300" s="4">
        <v>60</v>
      </c>
      <c r="D2300" s="4">
        <v>2</v>
      </c>
      <c r="E2300" s="4" t="s">
        <v>24</v>
      </c>
      <c r="F2300" s="4" t="s">
        <v>140</v>
      </c>
      <c r="G2300" s="4" t="s">
        <v>26</v>
      </c>
      <c r="H2300" s="4">
        <v>60</v>
      </c>
      <c r="I2300" s="4" t="s">
        <v>31</v>
      </c>
      <c r="J2300" s="4">
        <v>6</v>
      </c>
      <c r="K2300" s="4" t="s">
        <v>46</v>
      </c>
      <c r="L2300" s="4" t="s">
        <v>28</v>
      </c>
      <c r="M2300" s="4">
        <v>7</v>
      </c>
      <c r="P2300" s="5">
        <v>44539</v>
      </c>
      <c r="Q2300" s="6">
        <v>6.6176455156474852</v>
      </c>
      <c r="R2300" s="4">
        <v>3</v>
      </c>
      <c r="S2300" s="4" t="str" cm="1">
        <f t="array" ref="S2300">_xlfn.IFS(R2300=0,"None",R2300&lt;3,"Low",R2300&lt;6,"Medium",R2300&lt;=10,"High")</f>
        <v>Medium</v>
      </c>
      <c r="T2300" s="4" t="str" cm="1">
        <f t="array" ref="T2300">_xlfn.IFS(M2300&lt;=20,"Low",M2300&lt;=50,"Medium",M2300&lt;=90,"High")</f>
        <v>Low</v>
      </c>
      <c r="U2300" s="7">
        <f>Datos_Limpios[[#This Row],[Number of Complaints or Support]]/Datos_Limpios[[#This Row],[Account Length (in months)]]</f>
        <v>0.05</v>
      </c>
      <c r="V2300" s="4" t="str" cm="1">
        <f t="array" ref="V2300">_xlfn.IFS(H2300&lt;30,"Under 30",H2300&lt;66,"Middle Age",H2300&gt;=66,"Senior")</f>
        <v>Middle Age</v>
      </c>
      <c r="W2300" s="4" t="s">
        <v>40</v>
      </c>
    </row>
    <row r="2301" spans="1:23" x14ac:dyDescent="0.3">
      <c r="A2301" s="4" t="s">
        <v>2416</v>
      </c>
      <c r="B2301" s="4" t="s">
        <v>24</v>
      </c>
      <c r="C2301" s="4">
        <v>27</v>
      </c>
      <c r="D2301" s="4">
        <v>0</v>
      </c>
      <c r="E2301" s="4" t="s">
        <v>31</v>
      </c>
      <c r="F2301" s="4" t="s">
        <v>54</v>
      </c>
      <c r="G2301" s="4" t="s">
        <v>26</v>
      </c>
      <c r="H2301" s="4">
        <v>49</v>
      </c>
      <c r="I2301" s="4" t="s">
        <v>24</v>
      </c>
      <c r="J2301" s="4">
        <v>0</v>
      </c>
      <c r="K2301" s="4" t="s">
        <v>27</v>
      </c>
      <c r="L2301" s="4" t="s">
        <v>28</v>
      </c>
      <c r="M2301" s="4">
        <v>18</v>
      </c>
      <c r="P2301" s="5">
        <v>44229</v>
      </c>
      <c r="Q2301" s="6">
        <v>16.49702516721117</v>
      </c>
      <c r="R2301" s="4">
        <v>10</v>
      </c>
      <c r="S2301" s="4" t="str" cm="1">
        <f t="array" ref="S2301">_xlfn.IFS(R2301=0,"None",R2301&lt;3,"Low",R2301&lt;6,"Medium",R2301&lt;=10,"High")</f>
        <v>High</v>
      </c>
      <c r="T2301" s="4" t="str" cm="1">
        <f t="array" ref="T2301">_xlfn.IFS(M2301&lt;=20,"Low",M2301&lt;=50,"Medium",M2301&lt;=90,"High")</f>
        <v>Low</v>
      </c>
      <c r="U2301" s="7">
        <f>Datos_Limpios[[#This Row],[Number of Complaints or Support]]/Datos_Limpios[[#This Row],[Account Length (in months)]]</f>
        <v>0.37037037037037035</v>
      </c>
      <c r="V2301" s="4" t="str" cm="1">
        <f t="array" ref="V2301">_xlfn.IFS(H2301&lt;30,"Under 30",H2301&lt;66,"Middle Age",H2301&gt;=66,"Senior")</f>
        <v>Middle Age</v>
      </c>
      <c r="W2301" s="4" t="s">
        <v>43</v>
      </c>
    </row>
    <row r="2302" spans="1:23" x14ac:dyDescent="0.3">
      <c r="A2302" s="4" t="s">
        <v>2417</v>
      </c>
      <c r="B2302" s="4" t="s">
        <v>31</v>
      </c>
      <c r="C2302" s="4">
        <v>8</v>
      </c>
      <c r="D2302" s="4">
        <v>4</v>
      </c>
      <c r="E2302" s="4" t="s">
        <v>31</v>
      </c>
      <c r="F2302" s="4" t="s">
        <v>147</v>
      </c>
      <c r="G2302" s="4" t="s">
        <v>33</v>
      </c>
      <c r="H2302" s="4">
        <v>39</v>
      </c>
      <c r="I2302" s="4" t="s">
        <v>24</v>
      </c>
      <c r="J2302" s="4">
        <v>0</v>
      </c>
      <c r="K2302" s="4" t="s">
        <v>27</v>
      </c>
      <c r="L2302" s="4" t="s">
        <v>115</v>
      </c>
      <c r="M2302" s="4">
        <v>9</v>
      </c>
      <c r="N2302" s="4" t="s">
        <v>75</v>
      </c>
      <c r="O2302" s="4" t="s">
        <v>133</v>
      </c>
      <c r="P2302" s="5">
        <v>44287</v>
      </c>
      <c r="Q2302" s="6">
        <v>8.9418378982949012</v>
      </c>
      <c r="R2302" s="4">
        <v>7</v>
      </c>
      <c r="S2302" s="4" t="str" cm="1">
        <f t="array" ref="S2302">_xlfn.IFS(R2302=0,"None",R2302&lt;3,"Low",R2302&lt;6,"Medium",R2302&lt;=10,"High")</f>
        <v>High</v>
      </c>
      <c r="T2302" s="4" t="str" cm="1">
        <f t="array" ref="T2302">_xlfn.IFS(M2302&lt;=20,"Low",M2302&lt;=50,"Medium",M2302&lt;=90,"High")</f>
        <v>Low</v>
      </c>
      <c r="U2302" s="7">
        <f>Datos_Limpios[[#This Row],[Number of Complaints or Support]]/Datos_Limpios[[#This Row],[Account Length (in months)]]</f>
        <v>0.875</v>
      </c>
      <c r="V2302" s="4" t="str" cm="1">
        <f t="array" ref="V2302">_xlfn.IFS(H2302&lt;30,"Under 30",H2302&lt;66,"Middle Age",H2302&gt;=66,"Senior")</f>
        <v>Middle Age</v>
      </c>
      <c r="W2302" s="4" t="s">
        <v>43</v>
      </c>
    </row>
    <row r="2303" spans="1:23" x14ac:dyDescent="0.3">
      <c r="A2303" s="4" t="s">
        <v>2418</v>
      </c>
      <c r="B2303" s="4" t="s">
        <v>24</v>
      </c>
      <c r="C2303" s="4">
        <v>20</v>
      </c>
      <c r="D2303" s="4">
        <v>0</v>
      </c>
      <c r="E2303" s="4" t="s">
        <v>24</v>
      </c>
      <c r="F2303" s="4" t="s">
        <v>264</v>
      </c>
      <c r="G2303" s="4" t="s">
        <v>26</v>
      </c>
      <c r="H2303" s="4">
        <v>34</v>
      </c>
      <c r="I2303" s="4" t="s">
        <v>31</v>
      </c>
      <c r="J2303" s="4">
        <v>3</v>
      </c>
      <c r="K2303" s="4" t="s">
        <v>27</v>
      </c>
      <c r="L2303" s="4" t="s">
        <v>28</v>
      </c>
      <c r="M2303" s="4">
        <v>8</v>
      </c>
      <c r="P2303" s="5">
        <v>44092</v>
      </c>
      <c r="Q2303" s="6">
        <v>8.9832251843389468</v>
      </c>
      <c r="R2303" s="4">
        <v>10</v>
      </c>
      <c r="S2303" s="4" t="str" cm="1">
        <f t="array" ref="S2303">_xlfn.IFS(R2303=0,"None",R2303&lt;3,"Low",R2303&lt;6,"Medium",R2303&lt;=10,"High")</f>
        <v>High</v>
      </c>
      <c r="T2303" s="4" t="str" cm="1">
        <f t="array" ref="T2303">_xlfn.IFS(M2303&lt;=20,"Low",M2303&lt;=50,"Medium",M2303&lt;=90,"High")</f>
        <v>Low</v>
      </c>
      <c r="U2303" s="7">
        <f>Datos_Limpios[[#This Row],[Number of Complaints or Support]]/Datos_Limpios[[#This Row],[Account Length (in months)]]</f>
        <v>0.5</v>
      </c>
      <c r="V2303" s="4" t="str" cm="1">
        <f t="array" ref="V2303">_xlfn.IFS(H2303&lt;30,"Under 30",H2303&lt;66,"Middle Age",H2303&gt;=66,"Senior")</f>
        <v>Middle Age</v>
      </c>
      <c r="W2303" s="4" t="s">
        <v>47</v>
      </c>
    </row>
    <row r="2304" spans="1:23" x14ac:dyDescent="0.3">
      <c r="A2304" s="4" t="s">
        <v>2419</v>
      </c>
      <c r="B2304" s="4" t="s">
        <v>31</v>
      </c>
      <c r="C2304" s="4">
        <v>36</v>
      </c>
      <c r="D2304" s="4">
        <v>3</v>
      </c>
      <c r="E2304" s="4" t="s">
        <v>31</v>
      </c>
      <c r="F2304" s="4" t="s">
        <v>196</v>
      </c>
      <c r="G2304" s="4" t="s">
        <v>33</v>
      </c>
      <c r="H2304" s="4">
        <v>36</v>
      </c>
      <c r="I2304" s="4" t="s">
        <v>24</v>
      </c>
      <c r="J2304" s="4">
        <v>0</v>
      </c>
      <c r="K2304" s="4" t="s">
        <v>34</v>
      </c>
      <c r="L2304" s="4" t="s">
        <v>35</v>
      </c>
      <c r="M2304" s="4">
        <v>39</v>
      </c>
      <c r="N2304" s="4" t="s">
        <v>38</v>
      </c>
      <c r="O2304" s="4" t="s">
        <v>125</v>
      </c>
      <c r="P2304" s="5">
        <v>45025</v>
      </c>
      <c r="Q2304" s="6">
        <v>37.241408669561871</v>
      </c>
      <c r="R2304" s="4">
        <v>5</v>
      </c>
      <c r="S2304" s="4" t="str" cm="1">
        <f t="array" ref="S2304">_xlfn.IFS(R2304=0,"None",R2304&lt;3,"Low",R2304&lt;6,"Medium",R2304&lt;=10,"High")</f>
        <v>Medium</v>
      </c>
      <c r="T2304" s="4" t="str" cm="1">
        <f t="array" ref="T2304">_xlfn.IFS(M2304&lt;=20,"Low",M2304&lt;=50,"Medium",M2304&lt;=90,"High")</f>
        <v>Medium</v>
      </c>
      <c r="U2304" s="7">
        <f>Datos_Limpios[[#This Row],[Number of Complaints or Support]]/Datos_Limpios[[#This Row],[Account Length (in months)]]</f>
        <v>0.1388888888888889</v>
      </c>
      <c r="V2304" s="4" t="str" cm="1">
        <f t="array" ref="V2304">_xlfn.IFS(H2304&lt;30,"Under 30",H2304&lt;66,"Middle Age",H2304&gt;=66,"Senior")</f>
        <v>Middle Age</v>
      </c>
      <c r="W2304" s="4" t="s">
        <v>47</v>
      </c>
    </row>
    <row r="2305" spans="1:23" x14ac:dyDescent="0.3">
      <c r="A2305" s="4" t="s">
        <v>2420</v>
      </c>
      <c r="B2305" s="4" t="s">
        <v>24</v>
      </c>
      <c r="C2305" s="4">
        <v>2</v>
      </c>
      <c r="D2305" s="4">
        <v>0</v>
      </c>
      <c r="E2305" s="4" t="s">
        <v>31</v>
      </c>
      <c r="F2305" s="4" t="s">
        <v>165</v>
      </c>
      <c r="G2305" s="4" t="s">
        <v>33</v>
      </c>
      <c r="H2305" s="4">
        <v>21</v>
      </c>
      <c r="I2305" s="4" t="s">
        <v>24</v>
      </c>
      <c r="J2305" s="4">
        <v>0</v>
      </c>
      <c r="K2305" s="4" t="s">
        <v>27</v>
      </c>
      <c r="L2305" s="4" t="s">
        <v>115</v>
      </c>
      <c r="M2305" s="4">
        <v>12</v>
      </c>
      <c r="P2305" s="5">
        <v>44641</v>
      </c>
      <c r="Q2305" s="6">
        <v>10.16524831096266</v>
      </c>
      <c r="R2305" s="4">
        <v>8</v>
      </c>
      <c r="S2305" s="4" t="str" cm="1">
        <f t="array" ref="S2305">_xlfn.IFS(R2305=0,"None",R2305&lt;3,"Low",R2305&lt;6,"Medium",R2305&lt;=10,"High")</f>
        <v>High</v>
      </c>
      <c r="T2305" s="4" t="str" cm="1">
        <f t="array" ref="T2305">_xlfn.IFS(M2305&lt;=20,"Low",M2305&lt;=50,"Medium",M2305&lt;=90,"High")</f>
        <v>Low</v>
      </c>
      <c r="U2305" s="7">
        <f>Datos_Limpios[[#This Row],[Number of Complaints or Support]]/Datos_Limpios[[#This Row],[Account Length (in months)]]</f>
        <v>4</v>
      </c>
      <c r="V2305" s="4" t="str" cm="1">
        <f t="array" ref="V2305">_xlfn.IFS(H2305&lt;30,"Under 30",H2305&lt;66,"Middle Age",H2305&gt;=66,"Senior")</f>
        <v>Under 30</v>
      </c>
      <c r="W2305" s="4" t="s">
        <v>40</v>
      </c>
    </row>
    <row r="2306" spans="1:23" x14ac:dyDescent="0.3">
      <c r="A2306" s="4" t="s">
        <v>2421</v>
      </c>
      <c r="B2306" s="4" t="s">
        <v>24</v>
      </c>
      <c r="C2306" s="4">
        <v>8</v>
      </c>
      <c r="D2306" s="4">
        <v>2</v>
      </c>
      <c r="E2306" s="4" t="s">
        <v>31</v>
      </c>
      <c r="F2306" s="4" t="s">
        <v>79</v>
      </c>
      <c r="G2306" s="4" t="s">
        <v>26</v>
      </c>
      <c r="H2306" s="4">
        <v>37</v>
      </c>
      <c r="I2306" s="4" t="s">
        <v>24</v>
      </c>
      <c r="J2306" s="4">
        <v>0</v>
      </c>
      <c r="K2306" s="4" t="s">
        <v>27</v>
      </c>
      <c r="L2306" s="4" t="s">
        <v>35</v>
      </c>
      <c r="M2306" s="4">
        <v>35</v>
      </c>
      <c r="P2306" s="5">
        <v>45029</v>
      </c>
      <c r="Q2306" s="6">
        <v>34.976409515525638</v>
      </c>
      <c r="R2306" s="4">
        <v>10</v>
      </c>
      <c r="S2306" s="4" t="str" cm="1">
        <f t="array" ref="S2306">_xlfn.IFS(R2306=0,"None",R2306&lt;3,"Low",R2306&lt;6,"Medium",R2306&lt;=10,"High")</f>
        <v>High</v>
      </c>
      <c r="T2306" s="4" t="str" cm="1">
        <f t="array" ref="T2306">_xlfn.IFS(M2306&lt;=20,"Low",M2306&lt;=50,"Medium",M2306&lt;=90,"High")</f>
        <v>Medium</v>
      </c>
      <c r="U2306" s="7">
        <f>Datos_Limpios[[#This Row],[Number of Complaints or Support]]/Datos_Limpios[[#This Row],[Account Length (in months)]]</f>
        <v>1.25</v>
      </c>
      <c r="V2306" s="4" t="str" cm="1">
        <f t="array" ref="V2306">_xlfn.IFS(H2306&lt;30,"Under 30",H2306&lt;66,"Middle Age",H2306&gt;=66,"Senior")</f>
        <v>Middle Age</v>
      </c>
      <c r="W2306" s="4" t="s">
        <v>43</v>
      </c>
    </row>
    <row r="2307" spans="1:23" x14ac:dyDescent="0.3">
      <c r="A2307" s="4" t="s">
        <v>2422</v>
      </c>
      <c r="B2307" s="4" t="s">
        <v>24</v>
      </c>
      <c r="C2307" s="4">
        <v>40</v>
      </c>
      <c r="D2307" s="4">
        <v>0</v>
      </c>
      <c r="E2307" s="4" t="s">
        <v>31</v>
      </c>
      <c r="F2307" s="4" t="s">
        <v>264</v>
      </c>
      <c r="G2307" s="4" t="s">
        <v>26</v>
      </c>
      <c r="H2307" s="4">
        <v>33</v>
      </c>
      <c r="I2307" s="4" t="s">
        <v>31</v>
      </c>
      <c r="J2307" s="4">
        <v>6</v>
      </c>
      <c r="K2307" s="4" t="s">
        <v>27</v>
      </c>
      <c r="L2307" s="4" t="s">
        <v>28</v>
      </c>
      <c r="M2307" s="4">
        <v>35</v>
      </c>
      <c r="P2307" s="5">
        <v>44166</v>
      </c>
      <c r="Q2307" s="6">
        <v>34.240371937534803</v>
      </c>
      <c r="R2307" s="4">
        <v>7</v>
      </c>
      <c r="S2307" s="4" t="str" cm="1">
        <f t="array" ref="S2307">_xlfn.IFS(R2307=0,"None",R2307&lt;3,"Low",R2307&lt;6,"Medium",R2307&lt;=10,"High")</f>
        <v>High</v>
      </c>
      <c r="T2307" s="4" t="str" cm="1">
        <f t="array" ref="T2307">_xlfn.IFS(M2307&lt;=20,"Low",M2307&lt;=50,"Medium",M2307&lt;=90,"High")</f>
        <v>Medium</v>
      </c>
      <c r="U2307" s="7">
        <f>Datos_Limpios[[#This Row],[Number of Complaints or Support]]/Datos_Limpios[[#This Row],[Account Length (in months)]]</f>
        <v>0.17499999999999999</v>
      </c>
      <c r="V2307" s="4" t="str" cm="1">
        <f t="array" ref="V2307">_xlfn.IFS(H2307&lt;30,"Under 30",H2307&lt;66,"Middle Age",H2307&gt;=66,"Senior")</f>
        <v>Middle Age</v>
      </c>
      <c r="W2307" s="4" t="s">
        <v>47</v>
      </c>
    </row>
    <row r="2308" spans="1:23" x14ac:dyDescent="0.3">
      <c r="A2308" s="4" t="s">
        <v>2423</v>
      </c>
      <c r="B2308" s="4" t="s">
        <v>24</v>
      </c>
      <c r="C2308" s="4">
        <v>11</v>
      </c>
      <c r="D2308" s="4">
        <v>0</v>
      </c>
      <c r="E2308" s="4" t="s">
        <v>31</v>
      </c>
      <c r="F2308" s="4" t="s">
        <v>54</v>
      </c>
      <c r="G2308" s="4" t="s">
        <v>33</v>
      </c>
      <c r="H2308" s="4">
        <v>55</v>
      </c>
      <c r="I2308" s="4" t="s">
        <v>24</v>
      </c>
      <c r="J2308" s="4">
        <v>0</v>
      </c>
      <c r="K2308" s="4" t="s">
        <v>27</v>
      </c>
      <c r="L2308" s="4" t="s">
        <v>35</v>
      </c>
      <c r="M2308" s="4">
        <v>32</v>
      </c>
      <c r="P2308" s="5">
        <v>44422</v>
      </c>
      <c r="Q2308" s="6">
        <v>26.01301756005498</v>
      </c>
      <c r="R2308" s="4">
        <v>0</v>
      </c>
      <c r="S2308" s="4" t="str" cm="1">
        <f t="array" ref="S2308">_xlfn.IFS(R2308=0,"None",R2308&lt;3,"Low",R2308&lt;6,"Medium",R2308&lt;=10,"High")</f>
        <v>None</v>
      </c>
      <c r="T2308" s="4" t="str" cm="1">
        <f t="array" ref="T2308">_xlfn.IFS(M2308&lt;=20,"Low",M2308&lt;=50,"Medium",M2308&lt;=90,"High")</f>
        <v>Medium</v>
      </c>
      <c r="U2308" s="7">
        <f>Datos_Limpios[[#This Row],[Number of Complaints or Support]]/Datos_Limpios[[#This Row],[Account Length (in months)]]</f>
        <v>0</v>
      </c>
      <c r="V2308" s="4" t="str" cm="1">
        <f t="array" ref="V2308">_xlfn.IFS(H2308&lt;30,"Under 30",H2308&lt;66,"Middle Age",H2308&gt;=66,"Senior")</f>
        <v>Middle Age</v>
      </c>
      <c r="W2308" s="4" t="s">
        <v>43</v>
      </c>
    </row>
    <row r="2309" spans="1:23" x14ac:dyDescent="0.3">
      <c r="A2309" s="4" t="s">
        <v>2424</v>
      </c>
      <c r="B2309" s="4" t="s">
        <v>31</v>
      </c>
      <c r="C2309" s="4">
        <v>4</v>
      </c>
      <c r="D2309" s="4">
        <v>0</v>
      </c>
      <c r="E2309" s="4" t="s">
        <v>31</v>
      </c>
      <c r="F2309" s="4" t="s">
        <v>70</v>
      </c>
      <c r="G2309" s="4" t="s">
        <v>33</v>
      </c>
      <c r="H2309" s="4">
        <v>78</v>
      </c>
      <c r="I2309" s="4" t="s">
        <v>24</v>
      </c>
      <c r="J2309" s="4">
        <v>0</v>
      </c>
      <c r="K2309" s="4" t="s">
        <v>27</v>
      </c>
      <c r="L2309" s="4" t="s">
        <v>35</v>
      </c>
      <c r="M2309" s="4">
        <v>11</v>
      </c>
      <c r="N2309" s="4" t="s">
        <v>107</v>
      </c>
      <c r="O2309" s="4" t="s">
        <v>436</v>
      </c>
      <c r="P2309" s="5">
        <v>44954</v>
      </c>
      <c r="Q2309" s="6">
        <v>11.241567014874541</v>
      </c>
      <c r="R2309" s="4">
        <v>0</v>
      </c>
      <c r="S2309" s="4" t="str" cm="1">
        <f t="array" ref="S2309">_xlfn.IFS(R2309=0,"None",R2309&lt;3,"Low",R2309&lt;6,"Medium",R2309&lt;=10,"High")</f>
        <v>None</v>
      </c>
      <c r="T2309" s="4" t="str" cm="1">
        <f t="array" ref="T2309">_xlfn.IFS(M2309&lt;=20,"Low",M2309&lt;=50,"Medium",M2309&lt;=90,"High")</f>
        <v>Low</v>
      </c>
      <c r="U2309" s="7">
        <f>Datos_Limpios[[#This Row],[Number of Complaints or Support]]/Datos_Limpios[[#This Row],[Account Length (in months)]]</f>
        <v>0</v>
      </c>
      <c r="V2309" s="4" t="str" cm="1">
        <f t="array" ref="V2309">_xlfn.IFS(H2309&lt;30,"Under 30",H2309&lt;66,"Middle Age",H2309&gt;=66,"Senior")</f>
        <v>Senior</v>
      </c>
      <c r="W2309" s="4" t="s">
        <v>29</v>
      </c>
    </row>
    <row r="2310" spans="1:23" x14ac:dyDescent="0.3">
      <c r="A2310" s="4" t="s">
        <v>2425</v>
      </c>
      <c r="B2310" s="4" t="s">
        <v>24</v>
      </c>
      <c r="C2310" s="4">
        <v>63</v>
      </c>
      <c r="D2310" s="4">
        <v>0</v>
      </c>
      <c r="E2310" s="4" t="s">
        <v>31</v>
      </c>
      <c r="F2310" s="4" t="s">
        <v>42</v>
      </c>
      <c r="G2310" s="4" t="s">
        <v>26</v>
      </c>
      <c r="H2310" s="4">
        <v>41</v>
      </c>
      <c r="I2310" s="4" t="s">
        <v>24</v>
      </c>
      <c r="J2310" s="4">
        <v>0</v>
      </c>
      <c r="K2310" s="4" t="s">
        <v>46</v>
      </c>
      <c r="L2310" s="4" t="s">
        <v>28</v>
      </c>
      <c r="M2310" s="4">
        <v>28</v>
      </c>
      <c r="P2310" s="5">
        <v>44427</v>
      </c>
      <c r="Q2310" s="6">
        <v>24.807370780434439</v>
      </c>
      <c r="R2310" s="4">
        <v>0</v>
      </c>
      <c r="S2310" s="4" t="str" cm="1">
        <f t="array" ref="S2310">_xlfn.IFS(R2310=0,"None",R2310&lt;3,"Low",R2310&lt;6,"Medium",R2310&lt;=10,"High")</f>
        <v>None</v>
      </c>
      <c r="T2310" s="4" t="str" cm="1">
        <f t="array" ref="T2310">_xlfn.IFS(M2310&lt;=20,"Low",M2310&lt;=50,"Medium",M2310&lt;=90,"High")</f>
        <v>Medium</v>
      </c>
      <c r="U2310" s="7">
        <f>Datos_Limpios[[#This Row],[Number of Complaints or Support]]/Datos_Limpios[[#This Row],[Account Length (in months)]]</f>
        <v>0</v>
      </c>
      <c r="V2310" s="4" t="str" cm="1">
        <f t="array" ref="V2310">_xlfn.IFS(H2310&lt;30,"Under 30",H2310&lt;66,"Middle Age",H2310&gt;=66,"Senior")</f>
        <v>Middle Age</v>
      </c>
      <c r="W2310" s="4" t="s">
        <v>43</v>
      </c>
    </row>
    <row r="2311" spans="1:23" x14ac:dyDescent="0.3">
      <c r="A2311" s="4" t="s">
        <v>2426</v>
      </c>
      <c r="B2311" s="4" t="s">
        <v>24</v>
      </c>
      <c r="C2311" s="4">
        <v>1</v>
      </c>
      <c r="D2311" s="4">
        <v>3</v>
      </c>
      <c r="E2311" s="4" t="s">
        <v>24</v>
      </c>
      <c r="F2311" s="4" t="s">
        <v>157</v>
      </c>
      <c r="G2311" s="4" t="s">
        <v>26</v>
      </c>
      <c r="H2311" s="4">
        <v>30</v>
      </c>
      <c r="I2311" s="4" t="s">
        <v>24</v>
      </c>
      <c r="J2311" s="4">
        <v>0</v>
      </c>
      <c r="K2311" s="4" t="s">
        <v>27</v>
      </c>
      <c r="L2311" s="4" t="s">
        <v>115</v>
      </c>
      <c r="M2311" s="4">
        <v>9</v>
      </c>
      <c r="P2311" s="5">
        <v>44197</v>
      </c>
      <c r="Q2311" s="6">
        <v>10.61715235883517</v>
      </c>
      <c r="R2311" s="4">
        <v>2</v>
      </c>
      <c r="S2311" s="4" t="str" cm="1">
        <f t="array" ref="S2311">_xlfn.IFS(R2311=0,"None",R2311&lt;3,"Low",R2311&lt;6,"Medium",R2311&lt;=10,"High")</f>
        <v>Low</v>
      </c>
      <c r="T2311" s="4" t="str" cm="1">
        <f t="array" ref="T2311">_xlfn.IFS(M2311&lt;=20,"Low",M2311&lt;=50,"Medium",M2311&lt;=90,"High")</f>
        <v>Low</v>
      </c>
      <c r="U2311" s="7">
        <f>Datos_Limpios[[#This Row],[Number of Complaints or Support]]/Datos_Limpios[[#This Row],[Account Length (in months)]]</f>
        <v>2</v>
      </c>
      <c r="V2311" s="4" t="str" cm="1">
        <f t="array" ref="V2311">_xlfn.IFS(H2311&lt;30,"Under 30",H2311&lt;66,"Middle Age",H2311&gt;=66,"Senior")</f>
        <v>Middle Age</v>
      </c>
      <c r="W2311" s="4" t="s">
        <v>47</v>
      </c>
    </row>
    <row r="2312" spans="1:23" x14ac:dyDescent="0.3">
      <c r="A2312" s="4" t="s">
        <v>2427</v>
      </c>
      <c r="B2312" s="4" t="s">
        <v>31</v>
      </c>
      <c r="C2312" s="4">
        <v>66</v>
      </c>
      <c r="D2312" s="4">
        <v>5</v>
      </c>
      <c r="E2312" s="4" t="s">
        <v>31</v>
      </c>
      <c r="F2312" s="4" t="s">
        <v>72</v>
      </c>
      <c r="G2312" s="4" t="s">
        <v>26</v>
      </c>
      <c r="H2312" s="4">
        <v>63</v>
      </c>
      <c r="I2312" s="4" t="s">
        <v>24</v>
      </c>
      <c r="J2312" s="4">
        <v>0</v>
      </c>
      <c r="K2312" s="4" t="s">
        <v>46</v>
      </c>
      <c r="L2312" s="4" t="s">
        <v>28</v>
      </c>
      <c r="M2312" s="4">
        <v>54</v>
      </c>
      <c r="N2312" s="4" t="s">
        <v>38</v>
      </c>
      <c r="O2312" s="4" t="s">
        <v>125</v>
      </c>
      <c r="P2312" s="5">
        <v>45185</v>
      </c>
      <c r="Q2312" s="6">
        <v>62.871158512930187</v>
      </c>
      <c r="R2312" s="4">
        <v>1</v>
      </c>
      <c r="S2312" s="4" t="str" cm="1">
        <f t="array" ref="S2312">_xlfn.IFS(R2312=0,"None",R2312&lt;3,"Low",R2312&lt;6,"Medium",R2312&lt;=10,"High")</f>
        <v>Low</v>
      </c>
      <c r="T2312" s="4" t="str" cm="1">
        <f t="array" ref="T2312">_xlfn.IFS(M2312&lt;=20,"Low",M2312&lt;=50,"Medium",M2312&lt;=90,"High")</f>
        <v>High</v>
      </c>
      <c r="U2312" s="7">
        <f>Datos_Limpios[[#This Row],[Number of Complaints or Support]]/Datos_Limpios[[#This Row],[Account Length (in months)]]</f>
        <v>1.5151515151515152E-2</v>
      </c>
      <c r="V2312" s="4" t="str" cm="1">
        <f t="array" ref="V2312">_xlfn.IFS(H2312&lt;30,"Under 30",H2312&lt;66,"Middle Age",H2312&gt;=66,"Senior")</f>
        <v>Middle Age</v>
      </c>
      <c r="W2312" s="4" t="s">
        <v>29</v>
      </c>
    </row>
    <row r="2313" spans="1:23" x14ac:dyDescent="0.3">
      <c r="A2313" s="4" t="s">
        <v>2428</v>
      </c>
      <c r="B2313" s="4" t="s">
        <v>24</v>
      </c>
      <c r="C2313" s="4">
        <v>73</v>
      </c>
      <c r="D2313" s="4">
        <v>0</v>
      </c>
      <c r="E2313" s="4" t="s">
        <v>24</v>
      </c>
      <c r="F2313" s="4" t="s">
        <v>42</v>
      </c>
      <c r="G2313" s="4" t="s">
        <v>26</v>
      </c>
      <c r="H2313" s="4">
        <v>32</v>
      </c>
      <c r="I2313" s="4" t="s">
        <v>31</v>
      </c>
      <c r="J2313" s="4">
        <v>2</v>
      </c>
      <c r="K2313" s="4" t="s">
        <v>46</v>
      </c>
      <c r="L2313" s="4" t="s">
        <v>28</v>
      </c>
      <c r="M2313" s="4">
        <v>6</v>
      </c>
      <c r="P2313" s="5">
        <v>44261</v>
      </c>
      <c r="Q2313" s="6">
        <v>5.9870285274431172</v>
      </c>
      <c r="R2313" s="4">
        <v>4</v>
      </c>
      <c r="S2313" s="4" t="str" cm="1">
        <f t="array" ref="S2313">_xlfn.IFS(R2313=0,"None",R2313&lt;3,"Low",R2313&lt;6,"Medium",R2313&lt;=10,"High")</f>
        <v>Medium</v>
      </c>
      <c r="T2313" s="4" t="str" cm="1">
        <f t="array" ref="T2313">_xlfn.IFS(M2313&lt;=20,"Low",M2313&lt;=50,"Medium",M2313&lt;=90,"High")</f>
        <v>Low</v>
      </c>
      <c r="U2313" s="7">
        <f>Datos_Limpios[[#This Row],[Number of Complaints or Support]]/Datos_Limpios[[#This Row],[Account Length (in months)]]</f>
        <v>5.4794520547945202E-2</v>
      </c>
      <c r="V2313" s="4" t="str" cm="1">
        <f t="array" ref="V2313">_xlfn.IFS(H2313&lt;30,"Under 30",H2313&lt;66,"Middle Age",H2313&gt;=66,"Senior")</f>
        <v>Middle Age</v>
      </c>
      <c r="W2313" s="4" t="s">
        <v>43</v>
      </c>
    </row>
    <row r="2314" spans="1:23" x14ac:dyDescent="0.3">
      <c r="A2314" s="4" t="s">
        <v>2429</v>
      </c>
      <c r="B2314" s="4" t="s">
        <v>31</v>
      </c>
      <c r="C2314" s="4">
        <v>8</v>
      </c>
      <c r="D2314" s="4">
        <v>0</v>
      </c>
      <c r="E2314" s="4" t="s">
        <v>24</v>
      </c>
      <c r="F2314" s="4" t="s">
        <v>196</v>
      </c>
      <c r="G2314" s="4" t="s">
        <v>26</v>
      </c>
      <c r="H2314" s="4">
        <v>60</v>
      </c>
      <c r="I2314" s="4" t="s">
        <v>24</v>
      </c>
      <c r="J2314" s="4">
        <v>0</v>
      </c>
      <c r="K2314" s="4" t="s">
        <v>27</v>
      </c>
      <c r="L2314" s="4" t="s">
        <v>35</v>
      </c>
      <c r="M2314" s="4">
        <v>8</v>
      </c>
      <c r="N2314" s="4" t="s">
        <v>38</v>
      </c>
      <c r="O2314" s="4" t="s">
        <v>142</v>
      </c>
      <c r="P2314" s="5">
        <v>45219</v>
      </c>
      <c r="Q2314" s="6">
        <v>9.1364167093836741</v>
      </c>
      <c r="R2314" s="4">
        <v>5</v>
      </c>
      <c r="S2314" s="4" t="str" cm="1">
        <f t="array" ref="S2314">_xlfn.IFS(R2314=0,"None",R2314&lt;3,"Low",R2314&lt;6,"Medium",R2314&lt;=10,"High")</f>
        <v>Medium</v>
      </c>
      <c r="T2314" s="4" t="str" cm="1">
        <f t="array" ref="T2314">_xlfn.IFS(M2314&lt;=20,"Low",M2314&lt;=50,"Medium",M2314&lt;=90,"High")</f>
        <v>Low</v>
      </c>
      <c r="U2314" s="7">
        <f>Datos_Limpios[[#This Row],[Number of Complaints or Support]]/Datos_Limpios[[#This Row],[Account Length (in months)]]</f>
        <v>0.625</v>
      </c>
      <c r="V2314" s="4" t="str" cm="1">
        <f t="array" ref="V2314">_xlfn.IFS(H2314&lt;30,"Under 30",H2314&lt;66,"Middle Age",H2314&gt;=66,"Senior")</f>
        <v>Middle Age</v>
      </c>
      <c r="W2314" s="4" t="s">
        <v>47</v>
      </c>
    </row>
    <row r="2315" spans="1:23" x14ac:dyDescent="0.3">
      <c r="A2315" s="4" t="s">
        <v>2430</v>
      </c>
      <c r="B2315" s="4" t="s">
        <v>24</v>
      </c>
      <c r="C2315" s="4">
        <v>3</v>
      </c>
      <c r="D2315" s="4">
        <v>0</v>
      </c>
      <c r="E2315" s="4" t="s">
        <v>31</v>
      </c>
      <c r="F2315" s="4" t="s">
        <v>219</v>
      </c>
      <c r="G2315" s="4" t="s">
        <v>33</v>
      </c>
      <c r="H2315" s="4">
        <v>31</v>
      </c>
      <c r="I2315" s="4" t="s">
        <v>24</v>
      </c>
      <c r="J2315" s="4">
        <v>0</v>
      </c>
      <c r="K2315" s="4" t="s">
        <v>27</v>
      </c>
      <c r="L2315" s="4" t="s">
        <v>28</v>
      </c>
      <c r="M2315" s="4">
        <v>26</v>
      </c>
      <c r="P2315" s="5">
        <v>44729</v>
      </c>
      <c r="Q2315" s="6">
        <v>22.91900485962789</v>
      </c>
      <c r="R2315" s="4">
        <v>3</v>
      </c>
      <c r="S2315" s="4" t="str" cm="1">
        <f t="array" ref="S2315">_xlfn.IFS(R2315=0,"None",R2315&lt;3,"Low",R2315&lt;6,"Medium",R2315&lt;=10,"High")</f>
        <v>Medium</v>
      </c>
      <c r="T2315" s="4" t="str" cm="1">
        <f t="array" ref="T2315">_xlfn.IFS(M2315&lt;=20,"Low",M2315&lt;=50,"Medium",M2315&lt;=90,"High")</f>
        <v>Medium</v>
      </c>
      <c r="U2315" s="7">
        <f>Datos_Limpios[[#This Row],[Number of Complaints or Support]]/Datos_Limpios[[#This Row],[Account Length (in months)]]</f>
        <v>1</v>
      </c>
      <c r="V2315" s="4" t="str" cm="1">
        <f t="array" ref="V2315">_xlfn.IFS(H2315&lt;30,"Under 30",H2315&lt;66,"Middle Age",H2315&gt;=66,"Senior")</f>
        <v>Middle Age</v>
      </c>
      <c r="W2315" s="4" t="s">
        <v>43</v>
      </c>
    </row>
    <row r="2316" spans="1:23" x14ac:dyDescent="0.3">
      <c r="A2316" s="4" t="s">
        <v>2431</v>
      </c>
      <c r="B2316" s="4" t="s">
        <v>24</v>
      </c>
      <c r="C2316" s="4">
        <v>21</v>
      </c>
      <c r="D2316" s="4">
        <v>0</v>
      </c>
      <c r="E2316" s="4" t="s">
        <v>24</v>
      </c>
      <c r="F2316" s="4" t="s">
        <v>106</v>
      </c>
      <c r="G2316" s="4" t="s">
        <v>26</v>
      </c>
      <c r="H2316" s="4">
        <v>33</v>
      </c>
      <c r="I2316" s="4" t="s">
        <v>24</v>
      </c>
      <c r="J2316" s="4">
        <v>0</v>
      </c>
      <c r="K2316" s="4" t="s">
        <v>27</v>
      </c>
      <c r="L2316" s="4" t="s">
        <v>35</v>
      </c>
      <c r="M2316" s="4">
        <v>56</v>
      </c>
      <c r="P2316" s="5">
        <v>44115</v>
      </c>
      <c r="Q2316" s="6">
        <v>60.149501485136497</v>
      </c>
      <c r="R2316" s="4">
        <v>7</v>
      </c>
      <c r="S2316" s="4" t="str" cm="1">
        <f t="array" ref="S2316">_xlfn.IFS(R2316=0,"None",R2316&lt;3,"Low",R2316&lt;6,"Medium",R2316&lt;=10,"High")</f>
        <v>High</v>
      </c>
      <c r="T2316" s="4" t="str" cm="1">
        <f t="array" ref="T2316">_xlfn.IFS(M2316&lt;=20,"Low",M2316&lt;=50,"Medium",M2316&lt;=90,"High")</f>
        <v>High</v>
      </c>
      <c r="U2316" s="7">
        <f>Datos_Limpios[[#This Row],[Number of Complaints or Support]]/Datos_Limpios[[#This Row],[Account Length (in months)]]</f>
        <v>0.33333333333333331</v>
      </c>
      <c r="V2316" s="4" t="str" cm="1">
        <f t="array" ref="V2316">_xlfn.IFS(H2316&lt;30,"Under 30",H2316&lt;66,"Middle Age",H2316&gt;=66,"Senior")</f>
        <v>Middle Age</v>
      </c>
      <c r="W2316" s="4" t="s">
        <v>29</v>
      </c>
    </row>
    <row r="2317" spans="1:23" x14ac:dyDescent="0.3">
      <c r="A2317" s="4" t="s">
        <v>2432</v>
      </c>
      <c r="B2317" s="4" t="s">
        <v>24</v>
      </c>
      <c r="C2317" s="4">
        <v>73</v>
      </c>
      <c r="D2317" s="4">
        <v>0</v>
      </c>
      <c r="E2317" s="4" t="s">
        <v>31</v>
      </c>
      <c r="F2317" s="4" t="s">
        <v>42</v>
      </c>
      <c r="G2317" s="4" t="s">
        <v>26</v>
      </c>
      <c r="H2317" s="4">
        <v>51</v>
      </c>
      <c r="I2317" s="4" t="s">
        <v>24</v>
      </c>
      <c r="J2317" s="4">
        <v>0</v>
      </c>
      <c r="K2317" s="4" t="s">
        <v>46</v>
      </c>
      <c r="L2317" s="4" t="s">
        <v>35</v>
      </c>
      <c r="M2317" s="4">
        <v>40</v>
      </c>
      <c r="P2317" s="5">
        <v>44358</v>
      </c>
      <c r="Q2317" s="6">
        <v>38.680844429883273</v>
      </c>
      <c r="R2317" s="4">
        <v>1</v>
      </c>
      <c r="S2317" s="4" t="str" cm="1">
        <f t="array" ref="S2317">_xlfn.IFS(R2317=0,"None",R2317&lt;3,"Low",R2317&lt;6,"Medium",R2317&lt;=10,"High")</f>
        <v>Low</v>
      </c>
      <c r="T2317" s="4" t="str" cm="1">
        <f t="array" ref="T2317">_xlfn.IFS(M2317&lt;=20,"Low",M2317&lt;=50,"Medium",M2317&lt;=90,"High")</f>
        <v>Medium</v>
      </c>
      <c r="U2317" s="7">
        <f>Datos_Limpios[[#This Row],[Number of Complaints or Support]]/Datos_Limpios[[#This Row],[Account Length (in months)]]</f>
        <v>1.3698630136986301E-2</v>
      </c>
      <c r="V2317" s="4" t="str" cm="1">
        <f t="array" ref="V2317">_xlfn.IFS(H2317&lt;30,"Under 30",H2317&lt;66,"Middle Age",H2317&gt;=66,"Senior")</f>
        <v>Middle Age</v>
      </c>
      <c r="W2317" s="4" t="s">
        <v>43</v>
      </c>
    </row>
    <row r="2318" spans="1:23" x14ac:dyDescent="0.3">
      <c r="A2318" s="4" t="s">
        <v>2433</v>
      </c>
      <c r="B2318" s="4" t="s">
        <v>24</v>
      </c>
      <c r="C2318" s="4">
        <v>52</v>
      </c>
      <c r="D2318" s="4">
        <v>0</v>
      </c>
      <c r="E2318" s="4" t="s">
        <v>24</v>
      </c>
      <c r="F2318" s="4" t="s">
        <v>25</v>
      </c>
      <c r="G2318" s="4" t="s">
        <v>26</v>
      </c>
      <c r="H2318" s="4">
        <v>64</v>
      </c>
      <c r="I2318" s="4" t="s">
        <v>24</v>
      </c>
      <c r="J2318" s="4">
        <v>0</v>
      </c>
      <c r="K2318" s="4" t="s">
        <v>34</v>
      </c>
      <c r="L2318" s="4" t="s">
        <v>35</v>
      </c>
      <c r="M2318" s="4">
        <v>11</v>
      </c>
      <c r="P2318" s="5">
        <v>44670</v>
      </c>
      <c r="Q2318" s="6">
        <v>9.4255219849532565</v>
      </c>
      <c r="R2318" s="4">
        <v>5</v>
      </c>
      <c r="S2318" s="4" t="str" cm="1">
        <f t="array" ref="S2318">_xlfn.IFS(R2318=0,"None",R2318&lt;3,"Low",R2318&lt;6,"Medium",R2318&lt;=10,"High")</f>
        <v>Medium</v>
      </c>
      <c r="T2318" s="4" t="str" cm="1">
        <f t="array" ref="T2318">_xlfn.IFS(M2318&lt;=20,"Low",M2318&lt;=50,"Medium",M2318&lt;=90,"High")</f>
        <v>Low</v>
      </c>
      <c r="U2318" s="7">
        <f>Datos_Limpios[[#This Row],[Number of Complaints or Support]]/Datos_Limpios[[#This Row],[Account Length (in months)]]</f>
        <v>9.6153846153846159E-2</v>
      </c>
      <c r="V2318" s="4" t="str" cm="1">
        <f t="array" ref="V2318">_xlfn.IFS(H2318&lt;30,"Under 30",H2318&lt;66,"Middle Age",H2318&gt;=66,"Senior")</f>
        <v>Middle Age</v>
      </c>
      <c r="W2318" s="4" t="s">
        <v>29</v>
      </c>
    </row>
    <row r="2319" spans="1:23" x14ac:dyDescent="0.3">
      <c r="A2319" s="4" t="s">
        <v>2434</v>
      </c>
      <c r="B2319" s="4" t="s">
        <v>24</v>
      </c>
      <c r="C2319" s="4">
        <v>67</v>
      </c>
      <c r="D2319" s="4">
        <v>0</v>
      </c>
      <c r="E2319" s="4" t="s">
        <v>24</v>
      </c>
      <c r="F2319" s="4" t="s">
        <v>60</v>
      </c>
      <c r="G2319" s="4" t="s">
        <v>33</v>
      </c>
      <c r="H2319" s="4">
        <v>22</v>
      </c>
      <c r="I2319" s="4" t="s">
        <v>24</v>
      </c>
      <c r="J2319" s="4">
        <v>0</v>
      </c>
      <c r="K2319" s="4" t="s">
        <v>46</v>
      </c>
      <c r="L2319" s="4" t="s">
        <v>35</v>
      </c>
      <c r="M2319" s="4">
        <v>26</v>
      </c>
      <c r="P2319" s="5">
        <v>45066</v>
      </c>
      <c r="Q2319" s="6">
        <v>27.11971682292376</v>
      </c>
      <c r="R2319" s="4">
        <v>3</v>
      </c>
      <c r="S2319" s="4" t="str" cm="1">
        <f t="array" ref="S2319">_xlfn.IFS(R2319=0,"None",R2319&lt;3,"Low",R2319&lt;6,"Medium",R2319&lt;=10,"High")</f>
        <v>Medium</v>
      </c>
      <c r="T2319" s="4" t="str" cm="1">
        <f t="array" ref="T2319">_xlfn.IFS(M2319&lt;=20,"Low",M2319&lt;=50,"Medium",M2319&lt;=90,"High")</f>
        <v>Medium</v>
      </c>
      <c r="U2319" s="7">
        <f>Datos_Limpios[[#This Row],[Number of Complaints or Support]]/Datos_Limpios[[#This Row],[Account Length (in months)]]</f>
        <v>4.4776119402985072E-2</v>
      </c>
      <c r="V2319" s="4" t="str" cm="1">
        <f t="array" ref="V2319">_xlfn.IFS(H2319&lt;30,"Under 30",H2319&lt;66,"Middle Age",H2319&gt;=66,"Senior")</f>
        <v>Under 30</v>
      </c>
      <c r="W2319" s="4" t="s">
        <v>40</v>
      </c>
    </row>
    <row r="2320" spans="1:23" x14ac:dyDescent="0.3">
      <c r="A2320" s="4" t="s">
        <v>2435</v>
      </c>
      <c r="B2320" s="4" t="s">
        <v>24</v>
      </c>
      <c r="C2320" s="4">
        <v>51</v>
      </c>
      <c r="D2320" s="4">
        <v>0</v>
      </c>
      <c r="E2320" s="4" t="s">
        <v>31</v>
      </c>
      <c r="F2320" s="4" t="s">
        <v>147</v>
      </c>
      <c r="G2320" s="4" t="s">
        <v>33</v>
      </c>
      <c r="H2320" s="4">
        <v>46</v>
      </c>
      <c r="I2320" s="4" t="s">
        <v>24</v>
      </c>
      <c r="J2320" s="4">
        <v>0</v>
      </c>
      <c r="K2320" s="4" t="s">
        <v>27</v>
      </c>
      <c r="L2320" s="4" t="s">
        <v>35</v>
      </c>
      <c r="M2320" s="4">
        <v>26</v>
      </c>
      <c r="P2320" s="5">
        <v>45011</v>
      </c>
      <c r="Q2320" s="6">
        <v>22.443368711755241</v>
      </c>
      <c r="R2320" s="4">
        <v>8</v>
      </c>
      <c r="S2320" s="4" t="str" cm="1">
        <f t="array" ref="S2320">_xlfn.IFS(R2320=0,"None",R2320&lt;3,"Low",R2320&lt;6,"Medium",R2320&lt;=10,"High")</f>
        <v>High</v>
      </c>
      <c r="T2320" s="4" t="str" cm="1">
        <f t="array" ref="T2320">_xlfn.IFS(M2320&lt;=20,"Low",M2320&lt;=50,"Medium",M2320&lt;=90,"High")</f>
        <v>Medium</v>
      </c>
      <c r="U2320" s="7">
        <f>Datos_Limpios[[#This Row],[Number of Complaints or Support]]/Datos_Limpios[[#This Row],[Account Length (in months)]]</f>
        <v>0.15686274509803921</v>
      </c>
      <c r="V2320" s="4" t="str" cm="1">
        <f t="array" ref="V2320">_xlfn.IFS(H2320&lt;30,"Under 30",H2320&lt;66,"Middle Age",H2320&gt;=66,"Senior")</f>
        <v>Middle Age</v>
      </c>
      <c r="W2320" s="4" t="s">
        <v>43</v>
      </c>
    </row>
    <row r="2321" spans="1:23" x14ac:dyDescent="0.3">
      <c r="A2321" s="4" t="s">
        <v>2436</v>
      </c>
      <c r="B2321" s="4" t="s">
        <v>24</v>
      </c>
      <c r="C2321" s="4">
        <v>15</v>
      </c>
      <c r="D2321" s="4">
        <v>0</v>
      </c>
      <c r="E2321" s="4" t="s">
        <v>31</v>
      </c>
      <c r="F2321" s="4" t="s">
        <v>196</v>
      </c>
      <c r="G2321" s="4" t="s">
        <v>33</v>
      </c>
      <c r="H2321" s="4">
        <v>54</v>
      </c>
      <c r="I2321" s="4" t="s">
        <v>31</v>
      </c>
      <c r="J2321" s="4">
        <v>3</v>
      </c>
      <c r="K2321" s="4" t="s">
        <v>27</v>
      </c>
      <c r="L2321" s="4" t="s">
        <v>28</v>
      </c>
      <c r="M2321" s="4">
        <v>33</v>
      </c>
      <c r="P2321" s="5">
        <v>44365</v>
      </c>
      <c r="Q2321" s="6">
        <v>35.73204511967662</v>
      </c>
      <c r="R2321" s="4">
        <v>10</v>
      </c>
      <c r="S2321" s="4" t="str" cm="1">
        <f t="array" ref="S2321">_xlfn.IFS(R2321=0,"None",R2321&lt;3,"Low",R2321&lt;6,"Medium",R2321&lt;=10,"High")</f>
        <v>High</v>
      </c>
      <c r="T2321" s="4" t="str" cm="1">
        <f t="array" ref="T2321">_xlfn.IFS(M2321&lt;=20,"Low",M2321&lt;=50,"Medium",M2321&lt;=90,"High")</f>
        <v>Medium</v>
      </c>
      <c r="U2321" s="7">
        <f>Datos_Limpios[[#This Row],[Number of Complaints or Support]]/Datos_Limpios[[#This Row],[Account Length (in months)]]</f>
        <v>0.66666666666666663</v>
      </c>
      <c r="V2321" s="4" t="str" cm="1">
        <f t="array" ref="V2321">_xlfn.IFS(H2321&lt;30,"Under 30",H2321&lt;66,"Middle Age",H2321&gt;=66,"Senior")</f>
        <v>Middle Age</v>
      </c>
      <c r="W2321" s="4" t="s">
        <v>47</v>
      </c>
    </row>
    <row r="2322" spans="1:23" x14ac:dyDescent="0.3">
      <c r="A2322" s="4" t="s">
        <v>2437</v>
      </c>
      <c r="B2322" s="4" t="s">
        <v>31</v>
      </c>
      <c r="C2322" s="4">
        <v>58</v>
      </c>
      <c r="D2322" s="4">
        <v>2</v>
      </c>
      <c r="E2322" s="4" t="s">
        <v>31</v>
      </c>
      <c r="F2322" s="4" t="s">
        <v>100</v>
      </c>
      <c r="G2322" s="4" t="s">
        <v>33</v>
      </c>
      <c r="H2322" s="4">
        <v>22</v>
      </c>
      <c r="I2322" s="4" t="s">
        <v>24</v>
      </c>
      <c r="J2322" s="4">
        <v>0</v>
      </c>
      <c r="K2322" s="4" t="s">
        <v>34</v>
      </c>
      <c r="L2322" s="4" t="s">
        <v>35</v>
      </c>
      <c r="M2322" s="4">
        <v>42</v>
      </c>
      <c r="N2322" s="4" t="s">
        <v>38</v>
      </c>
      <c r="O2322" s="4" t="s">
        <v>142</v>
      </c>
      <c r="P2322" s="5">
        <v>44805</v>
      </c>
      <c r="Q2322" s="6">
        <v>38.614822813734527</v>
      </c>
      <c r="R2322" s="4">
        <v>8</v>
      </c>
      <c r="S2322" s="4" t="str" cm="1">
        <f t="array" ref="S2322">_xlfn.IFS(R2322=0,"None",R2322&lt;3,"Low",R2322&lt;6,"Medium",R2322&lt;=10,"High")</f>
        <v>High</v>
      </c>
      <c r="T2322" s="4" t="str" cm="1">
        <f t="array" ref="T2322">_xlfn.IFS(M2322&lt;=20,"Low",M2322&lt;=50,"Medium",M2322&lt;=90,"High")</f>
        <v>Medium</v>
      </c>
      <c r="U2322" s="7">
        <f>Datos_Limpios[[#This Row],[Number of Complaints or Support]]/Datos_Limpios[[#This Row],[Account Length (in months)]]</f>
        <v>0.13793103448275862</v>
      </c>
      <c r="V2322" s="4" t="str" cm="1">
        <f t="array" ref="V2322">_xlfn.IFS(H2322&lt;30,"Under 30",H2322&lt;66,"Middle Age",H2322&gt;=66,"Senior")</f>
        <v>Under 30</v>
      </c>
      <c r="W2322" s="4" t="s">
        <v>40</v>
      </c>
    </row>
    <row r="2323" spans="1:23" x14ac:dyDescent="0.3">
      <c r="A2323" s="4" t="s">
        <v>2438</v>
      </c>
      <c r="B2323" s="4" t="s">
        <v>24</v>
      </c>
      <c r="C2323" s="4">
        <v>72</v>
      </c>
      <c r="D2323" s="4">
        <v>0</v>
      </c>
      <c r="E2323" s="4" t="s">
        <v>31</v>
      </c>
      <c r="F2323" s="4" t="s">
        <v>209</v>
      </c>
      <c r="G2323" s="4" t="s">
        <v>33</v>
      </c>
      <c r="H2323" s="4">
        <v>54</v>
      </c>
      <c r="I2323" s="4" t="s">
        <v>24</v>
      </c>
      <c r="J2323" s="4">
        <v>0</v>
      </c>
      <c r="K2323" s="4" t="s">
        <v>46</v>
      </c>
      <c r="L2323" s="4" t="s">
        <v>28</v>
      </c>
      <c r="M2323" s="4">
        <v>72</v>
      </c>
      <c r="P2323" s="5">
        <v>44870</v>
      </c>
      <c r="Q2323" s="6">
        <v>79.671561118123009</v>
      </c>
      <c r="R2323" s="4">
        <v>3</v>
      </c>
      <c r="S2323" s="4" t="str" cm="1">
        <f t="array" ref="S2323">_xlfn.IFS(R2323=0,"None",R2323&lt;3,"Low",R2323&lt;6,"Medium",R2323&lt;=10,"High")</f>
        <v>Medium</v>
      </c>
      <c r="T2323" s="4" t="str" cm="1">
        <f t="array" ref="T2323">_xlfn.IFS(M2323&lt;=20,"Low",M2323&lt;=50,"Medium",M2323&lt;=90,"High")</f>
        <v>High</v>
      </c>
      <c r="U2323" s="7">
        <f>Datos_Limpios[[#This Row],[Number of Complaints or Support]]/Datos_Limpios[[#This Row],[Account Length (in months)]]</f>
        <v>4.1666666666666664E-2</v>
      </c>
      <c r="V2323" s="4" t="str" cm="1">
        <f t="array" ref="V2323">_xlfn.IFS(H2323&lt;30,"Under 30",H2323&lt;66,"Middle Age",H2323&gt;=66,"Senior")</f>
        <v>Middle Age</v>
      </c>
      <c r="W2323" s="4" t="s">
        <v>40</v>
      </c>
    </row>
    <row r="2324" spans="1:23" x14ac:dyDescent="0.3">
      <c r="A2324" s="4" t="s">
        <v>2439</v>
      </c>
      <c r="B2324" s="4" t="s">
        <v>24</v>
      </c>
      <c r="C2324" s="4">
        <v>67</v>
      </c>
      <c r="D2324" s="4">
        <v>0</v>
      </c>
      <c r="E2324" s="4" t="s">
        <v>31</v>
      </c>
      <c r="F2324" s="4" t="s">
        <v>58</v>
      </c>
      <c r="G2324" s="4" t="s">
        <v>26</v>
      </c>
      <c r="H2324" s="4">
        <v>77</v>
      </c>
      <c r="I2324" s="4" t="s">
        <v>24</v>
      </c>
      <c r="J2324" s="4">
        <v>0</v>
      </c>
      <c r="K2324" s="4" t="s">
        <v>34</v>
      </c>
      <c r="L2324" s="4" t="s">
        <v>35</v>
      </c>
      <c r="M2324" s="4">
        <v>50</v>
      </c>
      <c r="P2324" s="5">
        <v>44136</v>
      </c>
      <c r="Q2324" s="6">
        <v>50.014059058262482</v>
      </c>
      <c r="R2324" s="4">
        <v>2</v>
      </c>
      <c r="S2324" s="4" t="str" cm="1">
        <f t="array" ref="S2324">_xlfn.IFS(R2324=0,"None",R2324&lt;3,"Low",R2324&lt;6,"Medium",R2324&lt;=10,"High")</f>
        <v>Low</v>
      </c>
      <c r="T2324" s="4" t="str" cm="1">
        <f t="array" ref="T2324">_xlfn.IFS(M2324&lt;=20,"Low",M2324&lt;=50,"Medium",M2324&lt;=90,"High")</f>
        <v>Medium</v>
      </c>
      <c r="U2324" s="7">
        <f>Datos_Limpios[[#This Row],[Number of Complaints or Support]]/Datos_Limpios[[#This Row],[Account Length (in months)]]</f>
        <v>2.9850746268656716E-2</v>
      </c>
      <c r="V2324" s="4" t="str" cm="1">
        <f t="array" ref="V2324">_xlfn.IFS(H2324&lt;30,"Under 30",H2324&lt;66,"Middle Age",H2324&gt;=66,"Senior")</f>
        <v>Senior</v>
      </c>
      <c r="W2324" s="4" t="s">
        <v>29</v>
      </c>
    </row>
    <row r="2325" spans="1:23" x14ac:dyDescent="0.3">
      <c r="A2325" s="4" t="s">
        <v>2440</v>
      </c>
      <c r="B2325" s="4" t="s">
        <v>24</v>
      </c>
      <c r="C2325" s="4">
        <v>39</v>
      </c>
      <c r="D2325" s="4">
        <v>0</v>
      </c>
      <c r="E2325" s="4" t="s">
        <v>24</v>
      </c>
      <c r="F2325" s="4" t="s">
        <v>106</v>
      </c>
      <c r="G2325" s="4" t="s">
        <v>33</v>
      </c>
      <c r="H2325" s="4">
        <v>39</v>
      </c>
      <c r="I2325" s="4" t="s">
        <v>24</v>
      </c>
      <c r="J2325" s="4">
        <v>0</v>
      </c>
      <c r="K2325" s="4" t="s">
        <v>34</v>
      </c>
      <c r="L2325" s="4" t="s">
        <v>28</v>
      </c>
      <c r="M2325" s="4">
        <v>12</v>
      </c>
      <c r="P2325" s="5">
        <v>45096</v>
      </c>
      <c r="Q2325" s="6">
        <v>9.9439945058970292</v>
      </c>
      <c r="R2325" s="4">
        <v>6</v>
      </c>
      <c r="S2325" s="4" t="str" cm="1">
        <f t="array" ref="S2325">_xlfn.IFS(R2325=0,"None",R2325&lt;3,"Low",R2325&lt;6,"Medium",R2325&lt;=10,"High")</f>
        <v>High</v>
      </c>
      <c r="T2325" s="4" t="str" cm="1">
        <f t="array" ref="T2325">_xlfn.IFS(M2325&lt;=20,"Low",M2325&lt;=50,"Medium",M2325&lt;=90,"High")</f>
        <v>Low</v>
      </c>
      <c r="U2325" s="7">
        <f>Datos_Limpios[[#This Row],[Number of Complaints or Support]]/Datos_Limpios[[#This Row],[Account Length (in months)]]</f>
        <v>0.15384615384615385</v>
      </c>
      <c r="V2325" s="4" t="str" cm="1">
        <f t="array" ref="V2325">_xlfn.IFS(H2325&lt;30,"Under 30",H2325&lt;66,"Middle Age",H2325&gt;=66,"Senior")</f>
        <v>Middle Age</v>
      </c>
      <c r="W2325" s="4" t="s">
        <v>29</v>
      </c>
    </row>
    <row r="2326" spans="1:23" x14ac:dyDescent="0.3">
      <c r="A2326" s="4" t="s">
        <v>2441</v>
      </c>
      <c r="B2326" s="4" t="s">
        <v>24</v>
      </c>
      <c r="C2326" s="4">
        <v>15</v>
      </c>
      <c r="D2326" s="4">
        <v>0</v>
      </c>
      <c r="E2326" s="4" t="s">
        <v>31</v>
      </c>
      <c r="F2326" s="4" t="s">
        <v>42</v>
      </c>
      <c r="G2326" s="4" t="s">
        <v>33</v>
      </c>
      <c r="H2326" s="4">
        <v>39</v>
      </c>
      <c r="I2326" s="4" t="s">
        <v>24</v>
      </c>
      <c r="J2326" s="4">
        <v>0</v>
      </c>
      <c r="K2326" s="4" t="s">
        <v>27</v>
      </c>
      <c r="L2326" s="4" t="s">
        <v>35</v>
      </c>
      <c r="M2326" s="4">
        <v>20</v>
      </c>
      <c r="P2326" s="5">
        <v>44265</v>
      </c>
      <c r="Q2326" s="6">
        <v>20.932625706543181</v>
      </c>
      <c r="R2326" s="4">
        <v>10</v>
      </c>
      <c r="S2326" s="4" t="str" cm="1">
        <f t="array" ref="S2326">_xlfn.IFS(R2326=0,"None",R2326&lt;3,"Low",R2326&lt;6,"Medium",R2326&lt;=10,"High")</f>
        <v>High</v>
      </c>
      <c r="T2326" s="4" t="str" cm="1">
        <f t="array" ref="T2326">_xlfn.IFS(M2326&lt;=20,"Low",M2326&lt;=50,"Medium",M2326&lt;=90,"High")</f>
        <v>Low</v>
      </c>
      <c r="U2326" s="7">
        <f>Datos_Limpios[[#This Row],[Number of Complaints or Support]]/Datos_Limpios[[#This Row],[Account Length (in months)]]</f>
        <v>0.66666666666666663</v>
      </c>
      <c r="V2326" s="4" t="str" cm="1">
        <f t="array" ref="V2326">_xlfn.IFS(H2326&lt;30,"Under 30",H2326&lt;66,"Middle Age",H2326&gt;=66,"Senior")</f>
        <v>Middle Age</v>
      </c>
      <c r="W2326" s="4" t="s">
        <v>43</v>
      </c>
    </row>
    <row r="2327" spans="1:23" x14ac:dyDescent="0.3">
      <c r="A2327" s="4" t="s">
        <v>2442</v>
      </c>
      <c r="B2327" s="4" t="s">
        <v>24</v>
      </c>
      <c r="C2327" s="4">
        <v>35</v>
      </c>
      <c r="D2327" s="4">
        <v>0</v>
      </c>
      <c r="E2327" s="4" t="s">
        <v>31</v>
      </c>
      <c r="F2327" s="4" t="s">
        <v>173</v>
      </c>
      <c r="G2327" s="4" t="s">
        <v>33</v>
      </c>
      <c r="H2327" s="4">
        <v>27</v>
      </c>
      <c r="I2327" s="4" t="s">
        <v>24</v>
      </c>
      <c r="J2327" s="4">
        <v>0</v>
      </c>
      <c r="K2327" s="4" t="s">
        <v>27</v>
      </c>
      <c r="L2327" s="4" t="s">
        <v>28</v>
      </c>
      <c r="M2327" s="4">
        <v>27</v>
      </c>
      <c r="P2327" s="5">
        <v>44243</v>
      </c>
      <c r="Q2327" s="6">
        <v>26.50801158135851</v>
      </c>
      <c r="R2327" s="4">
        <v>9</v>
      </c>
      <c r="S2327" s="4" t="str" cm="1">
        <f t="array" ref="S2327">_xlfn.IFS(R2327=0,"None",R2327&lt;3,"Low",R2327&lt;6,"Medium",R2327&lt;=10,"High")</f>
        <v>High</v>
      </c>
      <c r="T2327" s="4" t="str" cm="1">
        <f t="array" ref="T2327">_xlfn.IFS(M2327&lt;=20,"Low",M2327&lt;=50,"Medium",M2327&lt;=90,"High")</f>
        <v>Medium</v>
      </c>
      <c r="U2327" s="7">
        <f>Datos_Limpios[[#This Row],[Number of Complaints or Support]]/Datos_Limpios[[#This Row],[Account Length (in months)]]</f>
        <v>0.25714285714285712</v>
      </c>
      <c r="V2327" s="4" t="str" cm="1">
        <f t="array" ref="V2327">_xlfn.IFS(H2327&lt;30,"Under 30",H2327&lt;66,"Middle Age",H2327&gt;=66,"Senior")</f>
        <v>Under 30</v>
      </c>
      <c r="W2327" s="4" t="s">
        <v>43</v>
      </c>
    </row>
    <row r="2328" spans="1:23" x14ac:dyDescent="0.3">
      <c r="A2328" s="4" t="s">
        <v>2443</v>
      </c>
      <c r="B2328" s="4" t="s">
        <v>24</v>
      </c>
      <c r="C2328" s="4">
        <v>66</v>
      </c>
      <c r="D2328" s="4">
        <v>0</v>
      </c>
      <c r="E2328" s="4" t="s">
        <v>31</v>
      </c>
      <c r="F2328" s="4" t="s">
        <v>32</v>
      </c>
      <c r="G2328" s="4" t="s">
        <v>26</v>
      </c>
      <c r="H2328" s="4">
        <v>74</v>
      </c>
      <c r="I2328" s="4" t="s">
        <v>24</v>
      </c>
      <c r="J2328" s="4">
        <v>0</v>
      </c>
      <c r="K2328" s="4" t="s">
        <v>34</v>
      </c>
      <c r="L2328" s="4" t="s">
        <v>35</v>
      </c>
      <c r="M2328" s="4">
        <v>37</v>
      </c>
      <c r="P2328" s="5">
        <v>44790</v>
      </c>
      <c r="Q2328" s="6">
        <v>38.368159064194977</v>
      </c>
      <c r="R2328" s="4">
        <v>9</v>
      </c>
      <c r="S2328" s="4" t="str" cm="1">
        <f t="array" ref="S2328">_xlfn.IFS(R2328=0,"None",R2328&lt;3,"Low",R2328&lt;6,"Medium",R2328&lt;=10,"High")</f>
        <v>High</v>
      </c>
      <c r="T2328" s="4" t="str" cm="1">
        <f t="array" ref="T2328">_xlfn.IFS(M2328&lt;=20,"Low",M2328&lt;=50,"Medium",M2328&lt;=90,"High")</f>
        <v>Medium</v>
      </c>
      <c r="U2328" s="7">
        <f>Datos_Limpios[[#This Row],[Number of Complaints or Support]]/Datos_Limpios[[#This Row],[Account Length (in months)]]</f>
        <v>0.13636363636363635</v>
      </c>
      <c r="V2328" s="4" t="str" cm="1">
        <f t="array" ref="V2328">_xlfn.IFS(H2328&lt;30,"Under 30",H2328&lt;66,"Middle Age",H2328&gt;=66,"Senior")</f>
        <v>Senior</v>
      </c>
      <c r="W2328" s="4" t="s">
        <v>29</v>
      </c>
    </row>
    <row r="2329" spans="1:23" x14ac:dyDescent="0.3">
      <c r="A2329" s="4" t="s">
        <v>2444</v>
      </c>
      <c r="B2329" s="4" t="s">
        <v>24</v>
      </c>
      <c r="C2329" s="4">
        <v>51</v>
      </c>
      <c r="D2329" s="4">
        <v>0</v>
      </c>
      <c r="E2329" s="4" t="s">
        <v>31</v>
      </c>
      <c r="F2329" s="4" t="s">
        <v>264</v>
      </c>
      <c r="G2329" s="4" t="s">
        <v>33</v>
      </c>
      <c r="H2329" s="4">
        <v>76</v>
      </c>
      <c r="I2329" s="4" t="s">
        <v>24</v>
      </c>
      <c r="J2329" s="4">
        <v>0</v>
      </c>
      <c r="K2329" s="4" t="s">
        <v>34</v>
      </c>
      <c r="L2329" s="4" t="s">
        <v>35</v>
      </c>
      <c r="M2329" s="4">
        <v>37</v>
      </c>
      <c r="P2329" s="5">
        <v>44806</v>
      </c>
      <c r="Q2329" s="6">
        <v>31.361635083826329</v>
      </c>
      <c r="R2329" s="4">
        <v>3</v>
      </c>
      <c r="S2329" s="4" t="str" cm="1">
        <f t="array" ref="S2329">_xlfn.IFS(R2329=0,"None",R2329&lt;3,"Low",R2329&lt;6,"Medium",R2329&lt;=10,"High")</f>
        <v>Medium</v>
      </c>
      <c r="T2329" s="4" t="str" cm="1">
        <f t="array" ref="T2329">_xlfn.IFS(M2329&lt;=20,"Low",M2329&lt;=50,"Medium",M2329&lt;=90,"High")</f>
        <v>Medium</v>
      </c>
      <c r="U2329" s="7">
        <f>Datos_Limpios[[#This Row],[Number of Complaints or Support]]/Datos_Limpios[[#This Row],[Account Length (in months)]]</f>
        <v>5.8823529411764705E-2</v>
      </c>
      <c r="V2329" s="4" t="str" cm="1">
        <f t="array" ref="V2329">_xlfn.IFS(H2329&lt;30,"Under 30",H2329&lt;66,"Middle Age",H2329&gt;=66,"Senior")</f>
        <v>Senior</v>
      </c>
      <c r="W2329" s="4" t="s">
        <v>47</v>
      </c>
    </row>
    <row r="2330" spans="1:23" x14ac:dyDescent="0.3">
      <c r="A2330" s="4" t="s">
        <v>2445</v>
      </c>
      <c r="B2330" s="4" t="s">
        <v>24</v>
      </c>
      <c r="C2330" s="4">
        <v>6</v>
      </c>
      <c r="D2330" s="4">
        <v>0</v>
      </c>
      <c r="E2330" s="4" t="s">
        <v>31</v>
      </c>
      <c r="F2330" s="4" t="s">
        <v>147</v>
      </c>
      <c r="G2330" s="4" t="s">
        <v>33</v>
      </c>
      <c r="H2330" s="4">
        <v>67</v>
      </c>
      <c r="I2330" s="4" t="s">
        <v>24</v>
      </c>
      <c r="J2330" s="4">
        <v>0</v>
      </c>
      <c r="K2330" s="4" t="s">
        <v>27</v>
      </c>
      <c r="L2330" s="4" t="s">
        <v>28</v>
      </c>
      <c r="M2330" s="4">
        <v>27</v>
      </c>
      <c r="P2330" s="5">
        <v>43913</v>
      </c>
      <c r="Q2330" s="6">
        <v>22.439789986274761</v>
      </c>
      <c r="R2330" s="4">
        <v>7</v>
      </c>
      <c r="S2330" s="4" t="str" cm="1">
        <f t="array" ref="S2330">_xlfn.IFS(R2330=0,"None",R2330&lt;3,"Low",R2330&lt;6,"Medium",R2330&lt;=10,"High")</f>
        <v>High</v>
      </c>
      <c r="T2330" s="4" t="str" cm="1">
        <f t="array" ref="T2330">_xlfn.IFS(M2330&lt;=20,"Low",M2330&lt;=50,"Medium",M2330&lt;=90,"High")</f>
        <v>Medium</v>
      </c>
      <c r="U2330" s="7">
        <f>Datos_Limpios[[#This Row],[Number of Complaints or Support]]/Datos_Limpios[[#This Row],[Account Length (in months)]]</f>
        <v>1.1666666666666667</v>
      </c>
      <c r="V2330" s="4" t="str" cm="1">
        <f t="array" ref="V2330">_xlfn.IFS(H2330&lt;30,"Under 30",H2330&lt;66,"Middle Age",H2330&gt;=66,"Senior")</f>
        <v>Senior</v>
      </c>
      <c r="W2330" s="4" t="s">
        <v>43</v>
      </c>
    </row>
    <row r="2331" spans="1:23" x14ac:dyDescent="0.3">
      <c r="A2331" s="4" t="s">
        <v>2446</v>
      </c>
      <c r="B2331" s="4" t="s">
        <v>24</v>
      </c>
      <c r="C2331" s="4">
        <v>11</v>
      </c>
      <c r="D2331" s="4">
        <v>0</v>
      </c>
      <c r="E2331" s="4" t="s">
        <v>24</v>
      </c>
      <c r="F2331" s="4" t="s">
        <v>52</v>
      </c>
      <c r="G2331" s="4" t="s">
        <v>33</v>
      </c>
      <c r="H2331" s="4">
        <v>47</v>
      </c>
      <c r="I2331" s="4" t="s">
        <v>31</v>
      </c>
      <c r="J2331" s="4">
        <v>2</v>
      </c>
      <c r="K2331" s="4" t="s">
        <v>46</v>
      </c>
      <c r="L2331" s="4" t="s">
        <v>35</v>
      </c>
      <c r="M2331" s="4">
        <v>8</v>
      </c>
      <c r="P2331" s="5">
        <v>45201</v>
      </c>
      <c r="Q2331" s="6">
        <v>6.4690600332580406</v>
      </c>
      <c r="R2331" s="4">
        <v>10</v>
      </c>
      <c r="S2331" s="4" t="str" cm="1">
        <f t="array" ref="S2331">_xlfn.IFS(R2331=0,"None",R2331&lt;3,"Low",R2331&lt;6,"Medium",R2331&lt;=10,"High")</f>
        <v>High</v>
      </c>
      <c r="T2331" s="4" t="str" cm="1">
        <f t="array" ref="T2331">_xlfn.IFS(M2331&lt;=20,"Low",M2331&lt;=50,"Medium",M2331&lt;=90,"High")</f>
        <v>Low</v>
      </c>
      <c r="U2331" s="7">
        <f>Datos_Limpios[[#This Row],[Number of Complaints or Support]]/Datos_Limpios[[#This Row],[Account Length (in months)]]</f>
        <v>0.90909090909090906</v>
      </c>
      <c r="V2331" s="4" t="str" cm="1">
        <f t="array" ref="V2331">_xlfn.IFS(H2331&lt;30,"Under 30",H2331&lt;66,"Middle Age",H2331&gt;=66,"Senior")</f>
        <v>Middle Age</v>
      </c>
      <c r="W2331" s="4" t="s">
        <v>40</v>
      </c>
    </row>
    <row r="2332" spans="1:23" x14ac:dyDescent="0.3">
      <c r="A2332" s="4" t="s">
        <v>2447</v>
      </c>
      <c r="B2332" s="4" t="s">
        <v>24</v>
      </c>
      <c r="C2332" s="4">
        <v>46</v>
      </c>
      <c r="D2332" s="4">
        <v>1</v>
      </c>
      <c r="E2332" s="4" t="s">
        <v>31</v>
      </c>
      <c r="F2332" s="4" t="s">
        <v>89</v>
      </c>
      <c r="G2332" s="4" t="s">
        <v>26</v>
      </c>
      <c r="H2332" s="4">
        <v>44</v>
      </c>
      <c r="I2332" s="4" t="s">
        <v>24</v>
      </c>
      <c r="J2332" s="4">
        <v>0</v>
      </c>
      <c r="K2332" s="4" t="s">
        <v>34</v>
      </c>
      <c r="L2332" s="4" t="s">
        <v>35</v>
      </c>
      <c r="M2332" s="4">
        <v>53</v>
      </c>
      <c r="P2332" s="5">
        <v>45022</v>
      </c>
      <c r="Q2332" s="6">
        <v>53.557937955094921</v>
      </c>
      <c r="R2332" s="4">
        <v>7</v>
      </c>
      <c r="S2332" s="4" t="str" cm="1">
        <f t="array" ref="S2332">_xlfn.IFS(R2332=0,"None",R2332&lt;3,"Low",R2332&lt;6,"Medium",R2332&lt;=10,"High")</f>
        <v>High</v>
      </c>
      <c r="T2332" s="4" t="str" cm="1">
        <f t="array" ref="T2332">_xlfn.IFS(M2332&lt;=20,"Low",M2332&lt;=50,"Medium",M2332&lt;=90,"High")</f>
        <v>High</v>
      </c>
      <c r="U2332" s="7">
        <f>Datos_Limpios[[#This Row],[Number of Complaints or Support]]/Datos_Limpios[[#This Row],[Account Length (in months)]]</f>
        <v>0.15217391304347827</v>
      </c>
      <c r="V2332" s="4" t="str" cm="1">
        <f t="array" ref="V2332">_xlfn.IFS(H2332&lt;30,"Under 30",H2332&lt;66,"Middle Age",H2332&gt;=66,"Senior")</f>
        <v>Middle Age</v>
      </c>
      <c r="W2332" s="4" t="s">
        <v>40</v>
      </c>
    </row>
    <row r="2333" spans="1:23" x14ac:dyDescent="0.3">
      <c r="A2333" s="4" t="s">
        <v>2448</v>
      </c>
      <c r="B2333" s="4" t="s">
        <v>24</v>
      </c>
      <c r="C2333" s="4">
        <v>9</v>
      </c>
      <c r="D2333" s="4">
        <v>1</v>
      </c>
      <c r="E2333" s="4" t="s">
        <v>31</v>
      </c>
      <c r="F2333" s="4" t="s">
        <v>124</v>
      </c>
      <c r="G2333" s="4" t="s">
        <v>33</v>
      </c>
      <c r="H2333" s="4">
        <v>62</v>
      </c>
      <c r="I2333" s="4" t="s">
        <v>24</v>
      </c>
      <c r="J2333" s="4">
        <v>0</v>
      </c>
      <c r="K2333" s="4" t="s">
        <v>27</v>
      </c>
      <c r="L2333" s="4" t="s">
        <v>35</v>
      </c>
      <c r="M2333" s="4">
        <v>43</v>
      </c>
      <c r="P2333" s="5">
        <v>44740</v>
      </c>
      <c r="Q2333" s="6">
        <v>48.66606751939247</v>
      </c>
      <c r="R2333" s="4">
        <v>0</v>
      </c>
      <c r="S2333" s="4" t="str" cm="1">
        <f t="array" ref="S2333">_xlfn.IFS(R2333=0,"None",R2333&lt;3,"Low",R2333&lt;6,"Medium",R2333&lt;=10,"High")</f>
        <v>None</v>
      </c>
      <c r="T2333" s="4" t="str" cm="1">
        <f t="array" ref="T2333">_xlfn.IFS(M2333&lt;=20,"Low",M2333&lt;=50,"Medium",M2333&lt;=90,"High")</f>
        <v>Medium</v>
      </c>
      <c r="U2333" s="7">
        <f>Datos_Limpios[[#This Row],[Number of Complaints or Support]]/Datos_Limpios[[#This Row],[Account Length (in months)]]</f>
        <v>0</v>
      </c>
      <c r="V2333" s="4" t="str" cm="1">
        <f t="array" ref="V2333">_xlfn.IFS(H2333&lt;30,"Under 30",H2333&lt;66,"Middle Age",H2333&gt;=66,"Senior")</f>
        <v>Middle Age</v>
      </c>
      <c r="W2333" s="4" t="s">
        <v>43</v>
      </c>
    </row>
    <row r="2334" spans="1:23" x14ac:dyDescent="0.3">
      <c r="A2334" s="4" t="s">
        <v>2449</v>
      </c>
      <c r="B2334" s="4" t="s">
        <v>24</v>
      </c>
      <c r="C2334" s="4">
        <v>63</v>
      </c>
      <c r="D2334" s="4">
        <v>0</v>
      </c>
      <c r="E2334" s="4" t="s">
        <v>31</v>
      </c>
      <c r="F2334" s="4" t="s">
        <v>147</v>
      </c>
      <c r="G2334" s="4" t="s">
        <v>26</v>
      </c>
      <c r="H2334" s="4">
        <v>46</v>
      </c>
      <c r="I2334" s="4" t="s">
        <v>31</v>
      </c>
      <c r="J2334" s="4">
        <v>2</v>
      </c>
      <c r="K2334" s="4" t="s">
        <v>34</v>
      </c>
      <c r="L2334" s="4" t="s">
        <v>28</v>
      </c>
      <c r="M2334" s="4">
        <v>37</v>
      </c>
      <c r="P2334" s="5">
        <v>45187</v>
      </c>
      <c r="Q2334" s="6">
        <v>40.293920161699532</v>
      </c>
      <c r="R2334" s="4">
        <v>9</v>
      </c>
      <c r="S2334" s="4" t="str" cm="1">
        <f t="array" ref="S2334">_xlfn.IFS(R2334=0,"None",R2334&lt;3,"Low",R2334&lt;6,"Medium",R2334&lt;=10,"High")</f>
        <v>High</v>
      </c>
      <c r="T2334" s="4" t="str" cm="1">
        <f t="array" ref="T2334">_xlfn.IFS(M2334&lt;=20,"Low",M2334&lt;=50,"Medium",M2334&lt;=90,"High")</f>
        <v>Medium</v>
      </c>
      <c r="U2334" s="7">
        <f>Datos_Limpios[[#This Row],[Number of Complaints or Support]]/Datos_Limpios[[#This Row],[Account Length (in months)]]</f>
        <v>0.14285714285714285</v>
      </c>
      <c r="V2334" s="4" t="str" cm="1">
        <f t="array" ref="V2334">_xlfn.IFS(H2334&lt;30,"Under 30",H2334&lt;66,"Middle Age",H2334&gt;=66,"Senior")</f>
        <v>Middle Age</v>
      </c>
      <c r="W2334" s="4" t="s">
        <v>43</v>
      </c>
    </row>
    <row r="2335" spans="1:23" x14ac:dyDescent="0.3">
      <c r="A2335" s="4" t="s">
        <v>2450</v>
      </c>
      <c r="B2335" s="4" t="s">
        <v>24</v>
      </c>
      <c r="C2335" s="4">
        <v>3</v>
      </c>
      <c r="D2335" s="4">
        <v>1</v>
      </c>
      <c r="E2335" s="4" t="s">
        <v>31</v>
      </c>
      <c r="F2335" s="4" t="s">
        <v>222</v>
      </c>
      <c r="G2335" s="4" t="s">
        <v>26</v>
      </c>
      <c r="H2335" s="4">
        <v>47</v>
      </c>
      <c r="I2335" s="4" t="s">
        <v>24</v>
      </c>
      <c r="J2335" s="4">
        <v>0</v>
      </c>
      <c r="K2335" s="4" t="s">
        <v>27</v>
      </c>
      <c r="L2335" s="4" t="s">
        <v>115</v>
      </c>
      <c r="M2335" s="4">
        <v>47</v>
      </c>
      <c r="P2335" s="5">
        <v>45267</v>
      </c>
      <c r="Q2335" s="6">
        <v>49.154192238439762</v>
      </c>
      <c r="R2335" s="4">
        <v>1</v>
      </c>
      <c r="S2335" s="4" t="str" cm="1">
        <f t="array" ref="S2335">_xlfn.IFS(R2335=0,"None",R2335&lt;3,"Low",R2335&lt;6,"Medium",R2335&lt;=10,"High")</f>
        <v>Low</v>
      </c>
      <c r="T2335" s="4" t="str" cm="1">
        <f t="array" ref="T2335">_xlfn.IFS(M2335&lt;=20,"Low",M2335&lt;=50,"Medium",M2335&lt;=90,"High")</f>
        <v>Medium</v>
      </c>
      <c r="U2335" s="7">
        <f>Datos_Limpios[[#This Row],[Number of Complaints or Support]]/Datos_Limpios[[#This Row],[Account Length (in months)]]</f>
        <v>0.33333333333333331</v>
      </c>
      <c r="V2335" s="4" t="str" cm="1">
        <f t="array" ref="V2335">_xlfn.IFS(H2335&lt;30,"Under 30",H2335&lt;66,"Middle Age",H2335&gt;=66,"Senior")</f>
        <v>Middle Age</v>
      </c>
      <c r="W2335" s="4" t="s">
        <v>29</v>
      </c>
    </row>
    <row r="2336" spans="1:23" x14ac:dyDescent="0.3">
      <c r="A2336" s="4" t="s">
        <v>2451</v>
      </c>
      <c r="B2336" s="4" t="s">
        <v>31</v>
      </c>
      <c r="C2336" s="4">
        <v>17</v>
      </c>
      <c r="D2336" s="4">
        <v>0</v>
      </c>
      <c r="E2336" s="4" t="s">
        <v>31</v>
      </c>
      <c r="F2336" s="4" t="s">
        <v>110</v>
      </c>
      <c r="G2336" s="4" t="s">
        <v>33</v>
      </c>
      <c r="H2336" s="4">
        <v>66</v>
      </c>
      <c r="I2336" s="4" t="s">
        <v>24</v>
      </c>
      <c r="J2336" s="4">
        <v>0</v>
      </c>
      <c r="K2336" s="4" t="s">
        <v>27</v>
      </c>
      <c r="L2336" s="4" t="s">
        <v>35</v>
      </c>
      <c r="M2336" s="4">
        <v>30</v>
      </c>
      <c r="N2336" s="4" t="s">
        <v>38</v>
      </c>
      <c r="O2336" s="4" t="s">
        <v>142</v>
      </c>
      <c r="P2336" s="5">
        <v>44134</v>
      </c>
      <c r="Q2336" s="6">
        <v>32.328655863479128</v>
      </c>
      <c r="R2336" s="4">
        <v>7</v>
      </c>
      <c r="S2336" s="4" t="str" cm="1">
        <f t="array" ref="S2336">_xlfn.IFS(R2336=0,"None",R2336&lt;3,"Low",R2336&lt;6,"Medium",R2336&lt;=10,"High")</f>
        <v>High</v>
      </c>
      <c r="T2336" s="4" t="str" cm="1">
        <f t="array" ref="T2336">_xlfn.IFS(M2336&lt;=20,"Low",M2336&lt;=50,"Medium",M2336&lt;=90,"High")</f>
        <v>Medium</v>
      </c>
      <c r="U2336" s="7">
        <f>Datos_Limpios[[#This Row],[Number of Complaints or Support]]/Datos_Limpios[[#This Row],[Account Length (in months)]]</f>
        <v>0.41176470588235292</v>
      </c>
      <c r="V2336" s="4" t="str" cm="1">
        <f t="array" ref="V2336">_xlfn.IFS(H2336&lt;30,"Under 30",H2336&lt;66,"Middle Age",H2336&gt;=66,"Senior")</f>
        <v>Senior</v>
      </c>
      <c r="W2336" s="4" t="s">
        <v>29</v>
      </c>
    </row>
    <row r="2337" spans="1:23" x14ac:dyDescent="0.3">
      <c r="A2337" s="4" t="s">
        <v>2452</v>
      </c>
      <c r="B2337" s="4" t="s">
        <v>24</v>
      </c>
      <c r="C2337" s="4">
        <v>45</v>
      </c>
      <c r="D2337" s="4">
        <v>0</v>
      </c>
      <c r="E2337" s="4" t="s">
        <v>24</v>
      </c>
      <c r="F2337" s="4" t="s">
        <v>70</v>
      </c>
      <c r="G2337" s="4" t="s">
        <v>26</v>
      </c>
      <c r="H2337" s="4">
        <v>44</v>
      </c>
      <c r="I2337" s="4" t="s">
        <v>24</v>
      </c>
      <c r="J2337" s="4">
        <v>0</v>
      </c>
      <c r="K2337" s="4" t="s">
        <v>34</v>
      </c>
      <c r="L2337" s="4" t="s">
        <v>35</v>
      </c>
      <c r="M2337" s="4">
        <v>47</v>
      </c>
      <c r="P2337" s="5">
        <v>44878</v>
      </c>
      <c r="Q2337" s="6">
        <v>38.123662140921112</v>
      </c>
      <c r="R2337" s="4">
        <v>10</v>
      </c>
      <c r="S2337" s="4" t="str" cm="1">
        <f t="array" ref="S2337">_xlfn.IFS(R2337=0,"None",R2337&lt;3,"Low",R2337&lt;6,"Medium",R2337&lt;=10,"High")</f>
        <v>High</v>
      </c>
      <c r="T2337" s="4" t="str" cm="1">
        <f t="array" ref="T2337">_xlfn.IFS(M2337&lt;=20,"Low",M2337&lt;=50,"Medium",M2337&lt;=90,"High")</f>
        <v>Medium</v>
      </c>
      <c r="U2337" s="7">
        <f>Datos_Limpios[[#This Row],[Number of Complaints or Support]]/Datos_Limpios[[#This Row],[Account Length (in months)]]</f>
        <v>0.22222222222222221</v>
      </c>
      <c r="V2337" s="4" t="str" cm="1">
        <f t="array" ref="V2337">_xlfn.IFS(H2337&lt;30,"Under 30",H2337&lt;66,"Middle Age",H2337&gt;=66,"Senior")</f>
        <v>Middle Age</v>
      </c>
      <c r="W2337" s="4" t="s">
        <v>29</v>
      </c>
    </row>
    <row r="2338" spans="1:23" x14ac:dyDescent="0.3">
      <c r="A2338" s="4" t="s">
        <v>2453</v>
      </c>
      <c r="B2338" s="4" t="s">
        <v>31</v>
      </c>
      <c r="C2338" s="4">
        <v>10</v>
      </c>
      <c r="D2338" s="4">
        <v>4</v>
      </c>
      <c r="E2338" s="4" t="s">
        <v>31</v>
      </c>
      <c r="F2338" s="4" t="s">
        <v>65</v>
      </c>
      <c r="G2338" s="4" t="s">
        <v>26</v>
      </c>
      <c r="H2338" s="4">
        <v>37</v>
      </c>
      <c r="I2338" s="4" t="s">
        <v>24</v>
      </c>
      <c r="J2338" s="4">
        <v>0</v>
      </c>
      <c r="K2338" s="4" t="s">
        <v>27</v>
      </c>
      <c r="L2338" s="4" t="s">
        <v>35</v>
      </c>
      <c r="M2338" s="4">
        <v>56</v>
      </c>
      <c r="N2338" s="4" t="s">
        <v>38</v>
      </c>
      <c r="O2338" s="4" t="s">
        <v>225</v>
      </c>
      <c r="P2338" s="5">
        <v>44128</v>
      </c>
      <c r="Q2338" s="6">
        <v>50.284244514920772</v>
      </c>
      <c r="R2338" s="4">
        <v>6</v>
      </c>
      <c r="S2338" s="4" t="str" cm="1">
        <f t="array" ref="S2338">_xlfn.IFS(R2338=0,"None",R2338&lt;3,"Low",R2338&lt;6,"Medium",R2338&lt;=10,"High")</f>
        <v>High</v>
      </c>
      <c r="T2338" s="4" t="str" cm="1">
        <f t="array" ref="T2338">_xlfn.IFS(M2338&lt;=20,"Low",M2338&lt;=50,"Medium",M2338&lt;=90,"High")</f>
        <v>High</v>
      </c>
      <c r="U2338" s="7">
        <f>Datos_Limpios[[#This Row],[Number of Complaints or Support]]/Datos_Limpios[[#This Row],[Account Length (in months)]]</f>
        <v>0.6</v>
      </c>
      <c r="V2338" s="4" t="str" cm="1">
        <f t="array" ref="V2338">_xlfn.IFS(H2338&lt;30,"Under 30",H2338&lt;66,"Middle Age",H2338&gt;=66,"Senior")</f>
        <v>Middle Age</v>
      </c>
      <c r="W2338" s="4" t="s">
        <v>43</v>
      </c>
    </row>
    <row r="2339" spans="1:23" x14ac:dyDescent="0.3">
      <c r="A2339" s="4" t="s">
        <v>2454</v>
      </c>
      <c r="B2339" s="4" t="s">
        <v>24</v>
      </c>
      <c r="C2339" s="4">
        <v>74</v>
      </c>
      <c r="D2339" s="4">
        <v>0</v>
      </c>
      <c r="E2339" s="4" t="s">
        <v>24</v>
      </c>
      <c r="F2339" s="4" t="s">
        <v>95</v>
      </c>
      <c r="G2339" s="4" t="s">
        <v>33</v>
      </c>
      <c r="H2339" s="4">
        <v>22</v>
      </c>
      <c r="I2339" s="4" t="s">
        <v>24</v>
      </c>
      <c r="J2339" s="4">
        <v>0</v>
      </c>
      <c r="K2339" s="4" t="s">
        <v>46</v>
      </c>
      <c r="L2339" s="4" t="s">
        <v>35</v>
      </c>
      <c r="M2339" s="4">
        <v>12</v>
      </c>
      <c r="P2339" s="5">
        <v>45264</v>
      </c>
      <c r="Q2339" s="6">
        <v>11.11803282958258</v>
      </c>
      <c r="R2339" s="4">
        <v>10</v>
      </c>
      <c r="S2339" s="4" t="str" cm="1">
        <f t="array" ref="S2339">_xlfn.IFS(R2339=0,"None",R2339&lt;3,"Low",R2339&lt;6,"Medium",R2339&lt;=10,"High")</f>
        <v>High</v>
      </c>
      <c r="T2339" s="4" t="str" cm="1">
        <f t="array" ref="T2339">_xlfn.IFS(M2339&lt;=20,"Low",M2339&lt;=50,"Medium",M2339&lt;=90,"High")</f>
        <v>Low</v>
      </c>
      <c r="U2339" s="7">
        <f>Datos_Limpios[[#This Row],[Number of Complaints or Support]]/Datos_Limpios[[#This Row],[Account Length (in months)]]</f>
        <v>0.13513513513513514</v>
      </c>
      <c r="V2339" s="4" t="str" cm="1">
        <f t="array" ref="V2339">_xlfn.IFS(H2339&lt;30,"Under 30",H2339&lt;66,"Middle Age",H2339&gt;=66,"Senior")</f>
        <v>Under 30</v>
      </c>
      <c r="W2339" s="4" t="s">
        <v>47</v>
      </c>
    </row>
    <row r="2340" spans="1:23" x14ac:dyDescent="0.3">
      <c r="A2340" s="4" t="s">
        <v>2455</v>
      </c>
      <c r="B2340" s="4" t="s">
        <v>24</v>
      </c>
      <c r="C2340" s="4">
        <v>37</v>
      </c>
      <c r="D2340" s="4">
        <v>0</v>
      </c>
      <c r="E2340" s="4" t="s">
        <v>24</v>
      </c>
      <c r="F2340" s="4" t="s">
        <v>25</v>
      </c>
      <c r="G2340" s="4" t="s">
        <v>26</v>
      </c>
      <c r="H2340" s="4">
        <v>51</v>
      </c>
      <c r="I2340" s="4" t="s">
        <v>31</v>
      </c>
      <c r="J2340" s="4">
        <v>2</v>
      </c>
      <c r="K2340" s="4" t="s">
        <v>46</v>
      </c>
      <c r="L2340" s="4" t="s">
        <v>28</v>
      </c>
      <c r="M2340" s="4">
        <v>12</v>
      </c>
      <c r="P2340" s="5">
        <v>44253</v>
      </c>
      <c r="Q2340" s="6">
        <v>11.23950691894297</v>
      </c>
      <c r="R2340" s="4">
        <v>5</v>
      </c>
      <c r="S2340" s="4" t="str" cm="1">
        <f t="array" ref="S2340">_xlfn.IFS(R2340=0,"None",R2340&lt;3,"Low",R2340&lt;6,"Medium",R2340&lt;=10,"High")</f>
        <v>Medium</v>
      </c>
      <c r="T2340" s="4" t="str" cm="1">
        <f t="array" ref="T2340">_xlfn.IFS(M2340&lt;=20,"Low",M2340&lt;=50,"Medium",M2340&lt;=90,"High")</f>
        <v>Low</v>
      </c>
      <c r="U2340" s="7">
        <f>Datos_Limpios[[#This Row],[Number of Complaints or Support]]/Datos_Limpios[[#This Row],[Account Length (in months)]]</f>
        <v>0.13513513513513514</v>
      </c>
      <c r="V2340" s="4" t="str" cm="1">
        <f t="array" ref="V2340">_xlfn.IFS(H2340&lt;30,"Under 30",H2340&lt;66,"Middle Age",H2340&gt;=66,"Senior")</f>
        <v>Middle Age</v>
      </c>
      <c r="W2340" s="4" t="s">
        <v>29</v>
      </c>
    </row>
    <row r="2341" spans="1:23" x14ac:dyDescent="0.3">
      <c r="A2341" s="4" t="s">
        <v>2456</v>
      </c>
      <c r="B2341" s="4" t="s">
        <v>24</v>
      </c>
      <c r="C2341" s="4">
        <v>32</v>
      </c>
      <c r="D2341" s="4">
        <v>2</v>
      </c>
      <c r="E2341" s="4" t="s">
        <v>24</v>
      </c>
      <c r="F2341" s="4" t="s">
        <v>222</v>
      </c>
      <c r="G2341" s="4" t="s">
        <v>26</v>
      </c>
      <c r="H2341" s="4">
        <v>48</v>
      </c>
      <c r="I2341" s="4" t="s">
        <v>31</v>
      </c>
      <c r="J2341" s="4">
        <v>2</v>
      </c>
      <c r="K2341" s="4" t="s">
        <v>27</v>
      </c>
      <c r="L2341" s="4" t="s">
        <v>35</v>
      </c>
      <c r="M2341" s="4">
        <v>42</v>
      </c>
      <c r="P2341" s="5">
        <v>44927</v>
      </c>
      <c r="Q2341" s="6">
        <v>33.882193260530322</v>
      </c>
      <c r="R2341" s="4">
        <v>6</v>
      </c>
      <c r="S2341" s="4" t="str" cm="1">
        <f t="array" ref="S2341">_xlfn.IFS(R2341=0,"None",R2341&lt;3,"Low",R2341&lt;6,"Medium",R2341&lt;=10,"High")</f>
        <v>High</v>
      </c>
      <c r="T2341" s="4" t="str" cm="1">
        <f t="array" ref="T2341">_xlfn.IFS(M2341&lt;=20,"Low",M2341&lt;=50,"Medium",M2341&lt;=90,"High")</f>
        <v>Medium</v>
      </c>
      <c r="U2341" s="7">
        <f>Datos_Limpios[[#This Row],[Number of Complaints or Support]]/Datos_Limpios[[#This Row],[Account Length (in months)]]</f>
        <v>0.1875</v>
      </c>
      <c r="V2341" s="4" t="str" cm="1">
        <f t="array" ref="V2341">_xlfn.IFS(H2341&lt;30,"Under 30",H2341&lt;66,"Middle Age",H2341&gt;=66,"Senior")</f>
        <v>Middle Age</v>
      </c>
      <c r="W2341" s="4" t="s">
        <v>29</v>
      </c>
    </row>
    <row r="2342" spans="1:23" x14ac:dyDescent="0.3">
      <c r="A2342" s="4" t="s">
        <v>2457</v>
      </c>
      <c r="B2342" s="4" t="s">
        <v>24</v>
      </c>
      <c r="C2342" s="4">
        <v>2</v>
      </c>
      <c r="D2342" s="4">
        <v>0</v>
      </c>
      <c r="E2342" s="4" t="s">
        <v>31</v>
      </c>
      <c r="F2342" s="4" t="s">
        <v>25</v>
      </c>
      <c r="G2342" s="4" t="s">
        <v>26</v>
      </c>
      <c r="H2342" s="4">
        <v>35</v>
      </c>
      <c r="I2342" s="4" t="s">
        <v>24</v>
      </c>
      <c r="J2342" s="4">
        <v>0</v>
      </c>
      <c r="K2342" s="4" t="s">
        <v>27</v>
      </c>
      <c r="L2342" s="4" t="s">
        <v>35</v>
      </c>
      <c r="M2342" s="4">
        <v>44</v>
      </c>
      <c r="P2342" s="5">
        <v>45077</v>
      </c>
      <c r="Q2342" s="6">
        <v>42.803640064243552</v>
      </c>
      <c r="R2342" s="4">
        <v>0</v>
      </c>
      <c r="S2342" s="4" t="str" cm="1">
        <f t="array" ref="S2342">_xlfn.IFS(R2342=0,"None",R2342&lt;3,"Low",R2342&lt;6,"Medium",R2342&lt;=10,"High")</f>
        <v>None</v>
      </c>
      <c r="T2342" s="4" t="str" cm="1">
        <f t="array" ref="T2342">_xlfn.IFS(M2342&lt;=20,"Low",M2342&lt;=50,"Medium",M2342&lt;=90,"High")</f>
        <v>Medium</v>
      </c>
      <c r="U2342" s="7">
        <f>Datos_Limpios[[#This Row],[Number of Complaints or Support]]/Datos_Limpios[[#This Row],[Account Length (in months)]]</f>
        <v>0</v>
      </c>
      <c r="V2342" s="4" t="str" cm="1">
        <f t="array" ref="V2342">_xlfn.IFS(H2342&lt;30,"Under 30",H2342&lt;66,"Middle Age",H2342&gt;=66,"Senior")</f>
        <v>Middle Age</v>
      </c>
      <c r="W2342" s="4" t="s">
        <v>29</v>
      </c>
    </row>
    <row r="2343" spans="1:23" x14ac:dyDescent="0.3">
      <c r="A2343" s="4" t="s">
        <v>2458</v>
      </c>
      <c r="B2343" s="4" t="s">
        <v>24</v>
      </c>
      <c r="C2343" s="4">
        <v>71</v>
      </c>
      <c r="D2343" s="4">
        <v>0</v>
      </c>
      <c r="E2343" s="4" t="s">
        <v>31</v>
      </c>
      <c r="F2343" s="4" t="s">
        <v>25</v>
      </c>
      <c r="G2343" s="4" t="s">
        <v>33</v>
      </c>
      <c r="H2343" s="4">
        <v>74</v>
      </c>
      <c r="I2343" s="4" t="s">
        <v>24</v>
      </c>
      <c r="J2343" s="4">
        <v>0</v>
      </c>
      <c r="K2343" s="4" t="s">
        <v>46</v>
      </c>
      <c r="L2343" s="4" t="s">
        <v>28</v>
      </c>
      <c r="M2343" s="4">
        <v>50</v>
      </c>
      <c r="P2343" s="5">
        <v>44600</v>
      </c>
      <c r="Q2343" s="6">
        <v>43.390956769467252</v>
      </c>
      <c r="R2343" s="4">
        <v>5</v>
      </c>
      <c r="S2343" s="4" t="str" cm="1">
        <f t="array" ref="S2343">_xlfn.IFS(R2343=0,"None",R2343&lt;3,"Low",R2343&lt;6,"Medium",R2343&lt;=10,"High")</f>
        <v>Medium</v>
      </c>
      <c r="T2343" s="4" t="str" cm="1">
        <f t="array" ref="T2343">_xlfn.IFS(M2343&lt;=20,"Low",M2343&lt;=50,"Medium",M2343&lt;=90,"High")</f>
        <v>Medium</v>
      </c>
      <c r="U2343" s="7">
        <f>Datos_Limpios[[#This Row],[Number of Complaints or Support]]/Datos_Limpios[[#This Row],[Account Length (in months)]]</f>
        <v>7.0422535211267609E-2</v>
      </c>
      <c r="V2343" s="4" t="str" cm="1">
        <f t="array" ref="V2343">_xlfn.IFS(H2343&lt;30,"Under 30",H2343&lt;66,"Middle Age",H2343&gt;=66,"Senior")</f>
        <v>Senior</v>
      </c>
      <c r="W2343" s="4" t="s">
        <v>29</v>
      </c>
    </row>
    <row r="2344" spans="1:23" x14ac:dyDescent="0.3">
      <c r="A2344" s="4" t="s">
        <v>2459</v>
      </c>
      <c r="B2344" s="4" t="s">
        <v>31</v>
      </c>
      <c r="C2344" s="4">
        <v>54</v>
      </c>
      <c r="D2344" s="4">
        <v>0</v>
      </c>
      <c r="E2344" s="4" t="s">
        <v>31</v>
      </c>
      <c r="F2344" s="4" t="s">
        <v>165</v>
      </c>
      <c r="G2344" s="4" t="s">
        <v>33</v>
      </c>
      <c r="H2344" s="4">
        <v>40</v>
      </c>
      <c r="I2344" s="4" t="s">
        <v>31</v>
      </c>
      <c r="J2344" s="4">
        <v>4</v>
      </c>
      <c r="K2344" s="4" t="s">
        <v>27</v>
      </c>
      <c r="L2344" s="4" t="s">
        <v>35</v>
      </c>
      <c r="M2344" s="4">
        <v>39</v>
      </c>
      <c r="N2344" s="4" t="s">
        <v>92</v>
      </c>
      <c r="O2344" s="4" t="s">
        <v>234</v>
      </c>
      <c r="P2344" s="5">
        <v>43893</v>
      </c>
      <c r="Q2344" s="6">
        <v>39.896360336992132</v>
      </c>
      <c r="R2344" s="4">
        <v>6</v>
      </c>
      <c r="S2344" s="4" t="str" cm="1">
        <f t="array" ref="S2344">_xlfn.IFS(R2344=0,"None",R2344&lt;3,"Low",R2344&lt;6,"Medium",R2344&lt;=10,"High")</f>
        <v>High</v>
      </c>
      <c r="T2344" s="4" t="str" cm="1">
        <f t="array" ref="T2344">_xlfn.IFS(M2344&lt;=20,"Low",M2344&lt;=50,"Medium",M2344&lt;=90,"High")</f>
        <v>Medium</v>
      </c>
      <c r="U2344" s="7">
        <f>Datos_Limpios[[#This Row],[Number of Complaints or Support]]/Datos_Limpios[[#This Row],[Account Length (in months)]]</f>
        <v>0.1111111111111111</v>
      </c>
      <c r="V2344" s="4" t="str" cm="1">
        <f t="array" ref="V2344">_xlfn.IFS(H2344&lt;30,"Under 30",H2344&lt;66,"Middle Age",H2344&gt;=66,"Senior")</f>
        <v>Middle Age</v>
      </c>
      <c r="W2344" s="4" t="s">
        <v>40</v>
      </c>
    </row>
    <row r="2345" spans="1:23" x14ac:dyDescent="0.3">
      <c r="A2345" s="4" t="s">
        <v>2460</v>
      </c>
      <c r="B2345" s="4" t="s">
        <v>24</v>
      </c>
      <c r="C2345" s="4">
        <v>4</v>
      </c>
      <c r="D2345" s="4">
        <v>0</v>
      </c>
      <c r="E2345" s="4" t="s">
        <v>31</v>
      </c>
      <c r="F2345" s="4" t="s">
        <v>98</v>
      </c>
      <c r="G2345" s="4" t="s">
        <v>33</v>
      </c>
      <c r="H2345" s="4">
        <v>29</v>
      </c>
      <c r="I2345" s="4" t="s">
        <v>24</v>
      </c>
      <c r="J2345" s="4">
        <v>0</v>
      </c>
      <c r="K2345" s="4" t="s">
        <v>27</v>
      </c>
      <c r="L2345" s="4" t="s">
        <v>35</v>
      </c>
      <c r="M2345" s="4">
        <v>41</v>
      </c>
      <c r="P2345" s="5">
        <v>44482</v>
      </c>
      <c r="Q2345" s="6">
        <v>35.208851973161323</v>
      </c>
      <c r="R2345" s="4">
        <v>2</v>
      </c>
      <c r="S2345" s="4" t="str" cm="1">
        <f t="array" ref="S2345">_xlfn.IFS(R2345=0,"None",R2345&lt;3,"Low",R2345&lt;6,"Medium",R2345&lt;=10,"High")</f>
        <v>Low</v>
      </c>
      <c r="T2345" s="4" t="str" cm="1">
        <f t="array" ref="T2345">_xlfn.IFS(M2345&lt;=20,"Low",M2345&lt;=50,"Medium",M2345&lt;=90,"High")</f>
        <v>Medium</v>
      </c>
      <c r="U2345" s="7">
        <f>Datos_Limpios[[#This Row],[Number of Complaints or Support]]/Datos_Limpios[[#This Row],[Account Length (in months)]]</f>
        <v>0.5</v>
      </c>
      <c r="V2345" s="4" t="str" cm="1">
        <f t="array" ref="V2345">_xlfn.IFS(H2345&lt;30,"Under 30",H2345&lt;66,"Middle Age",H2345&gt;=66,"Senior")</f>
        <v>Under 30</v>
      </c>
      <c r="W2345" s="4" t="s">
        <v>29</v>
      </c>
    </row>
    <row r="2346" spans="1:23" x14ac:dyDescent="0.3">
      <c r="A2346" s="4" t="s">
        <v>2461</v>
      </c>
      <c r="B2346" s="4" t="s">
        <v>24</v>
      </c>
      <c r="C2346" s="4">
        <v>15</v>
      </c>
      <c r="D2346" s="4">
        <v>0</v>
      </c>
      <c r="E2346" s="4" t="s">
        <v>24</v>
      </c>
      <c r="F2346" s="4" t="s">
        <v>45</v>
      </c>
      <c r="G2346" s="4" t="s">
        <v>33</v>
      </c>
      <c r="H2346" s="4">
        <v>66</v>
      </c>
      <c r="I2346" s="4" t="s">
        <v>24</v>
      </c>
      <c r="J2346" s="4">
        <v>0</v>
      </c>
      <c r="K2346" s="4" t="s">
        <v>34</v>
      </c>
      <c r="L2346" s="4" t="s">
        <v>28</v>
      </c>
      <c r="M2346" s="4">
        <v>7</v>
      </c>
      <c r="P2346" s="5">
        <v>44278</v>
      </c>
      <c r="Q2346" s="6">
        <v>7.8720863879604321</v>
      </c>
      <c r="R2346" s="4">
        <v>2</v>
      </c>
      <c r="S2346" s="4" t="str" cm="1">
        <f t="array" ref="S2346">_xlfn.IFS(R2346=0,"None",R2346&lt;3,"Low",R2346&lt;6,"Medium",R2346&lt;=10,"High")</f>
        <v>Low</v>
      </c>
      <c r="T2346" s="4" t="str" cm="1">
        <f t="array" ref="T2346">_xlfn.IFS(M2346&lt;=20,"Low",M2346&lt;=50,"Medium",M2346&lt;=90,"High")</f>
        <v>Low</v>
      </c>
      <c r="U2346" s="7">
        <f>Datos_Limpios[[#This Row],[Number of Complaints or Support]]/Datos_Limpios[[#This Row],[Account Length (in months)]]</f>
        <v>0.13333333333333333</v>
      </c>
      <c r="V2346" s="4" t="str" cm="1">
        <f t="array" ref="V2346">_xlfn.IFS(H2346&lt;30,"Under 30",H2346&lt;66,"Middle Age",H2346&gt;=66,"Senior")</f>
        <v>Senior</v>
      </c>
      <c r="W2346" s="4" t="s">
        <v>47</v>
      </c>
    </row>
    <row r="2347" spans="1:23" x14ac:dyDescent="0.3">
      <c r="A2347" s="4" t="s">
        <v>2462</v>
      </c>
      <c r="B2347" s="4" t="s">
        <v>31</v>
      </c>
      <c r="C2347" s="4">
        <v>55</v>
      </c>
      <c r="D2347" s="4">
        <v>1</v>
      </c>
      <c r="E2347" s="4" t="s">
        <v>31</v>
      </c>
      <c r="F2347" s="4" t="s">
        <v>262</v>
      </c>
      <c r="G2347" s="4" t="s">
        <v>26</v>
      </c>
      <c r="H2347" s="4">
        <v>72</v>
      </c>
      <c r="I2347" s="4" t="s">
        <v>24</v>
      </c>
      <c r="J2347" s="4">
        <v>0</v>
      </c>
      <c r="K2347" s="4" t="s">
        <v>27</v>
      </c>
      <c r="L2347" s="4" t="s">
        <v>35</v>
      </c>
      <c r="M2347" s="4">
        <v>37</v>
      </c>
      <c r="N2347" s="4" t="s">
        <v>75</v>
      </c>
      <c r="O2347" s="4" t="s">
        <v>133</v>
      </c>
      <c r="P2347" s="5">
        <v>44653</v>
      </c>
      <c r="Q2347" s="6">
        <v>35.473169907467913</v>
      </c>
      <c r="R2347" s="4">
        <v>7</v>
      </c>
      <c r="S2347" s="4" t="str" cm="1">
        <f t="array" ref="S2347">_xlfn.IFS(R2347=0,"None",R2347&lt;3,"Low",R2347&lt;6,"Medium",R2347&lt;=10,"High")</f>
        <v>High</v>
      </c>
      <c r="T2347" s="4" t="str" cm="1">
        <f t="array" ref="T2347">_xlfn.IFS(M2347&lt;=20,"Low",M2347&lt;=50,"Medium",M2347&lt;=90,"High")</f>
        <v>Medium</v>
      </c>
      <c r="U2347" s="7">
        <f>Datos_Limpios[[#This Row],[Number of Complaints or Support]]/Datos_Limpios[[#This Row],[Account Length (in months)]]</f>
        <v>0.12727272727272726</v>
      </c>
      <c r="V2347" s="4" t="str" cm="1">
        <f t="array" ref="V2347">_xlfn.IFS(H2347&lt;30,"Under 30",H2347&lt;66,"Middle Age",H2347&gt;=66,"Senior")</f>
        <v>Senior</v>
      </c>
      <c r="W2347" s="4" t="s">
        <v>29</v>
      </c>
    </row>
    <row r="2348" spans="1:23" x14ac:dyDescent="0.3">
      <c r="A2348" s="4" t="s">
        <v>2463</v>
      </c>
      <c r="B2348" s="4" t="s">
        <v>24</v>
      </c>
      <c r="C2348" s="4">
        <v>58</v>
      </c>
      <c r="D2348" s="4">
        <v>1</v>
      </c>
      <c r="E2348" s="4" t="s">
        <v>31</v>
      </c>
      <c r="F2348" s="4" t="s">
        <v>138</v>
      </c>
      <c r="G2348" s="4" t="s">
        <v>33</v>
      </c>
      <c r="H2348" s="4">
        <v>23</v>
      </c>
      <c r="I2348" s="4" t="s">
        <v>31</v>
      </c>
      <c r="J2348" s="4">
        <v>2</v>
      </c>
      <c r="K2348" s="4" t="s">
        <v>34</v>
      </c>
      <c r="L2348" s="4" t="s">
        <v>115</v>
      </c>
      <c r="M2348" s="4">
        <v>23</v>
      </c>
      <c r="P2348" s="5">
        <v>44869</v>
      </c>
      <c r="Q2348" s="6">
        <v>18.752918639307602</v>
      </c>
      <c r="R2348" s="4">
        <v>7</v>
      </c>
      <c r="S2348" s="4" t="str" cm="1">
        <f t="array" ref="S2348">_xlfn.IFS(R2348=0,"None",R2348&lt;3,"Low",R2348&lt;6,"Medium",R2348&lt;=10,"High")</f>
        <v>High</v>
      </c>
      <c r="T2348" s="4" t="str" cm="1">
        <f t="array" ref="T2348">_xlfn.IFS(M2348&lt;=20,"Low",M2348&lt;=50,"Medium",M2348&lt;=90,"High")</f>
        <v>Medium</v>
      </c>
      <c r="U2348" s="7">
        <f>Datos_Limpios[[#This Row],[Number of Complaints or Support]]/Datos_Limpios[[#This Row],[Account Length (in months)]]</f>
        <v>0.1206896551724138</v>
      </c>
      <c r="V2348" s="4" t="str" cm="1">
        <f t="array" ref="V2348">_xlfn.IFS(H2348&lt;30,"Under 30",H2348&lt;66,"Middle Age",H2348&gt;=66,"Senior")</f>
        <v>Under 30</v>
      </c>
      <c r="W2348" s="4" t="s">
        <v>47</v>
      </c>
    </row>
    <row r="2349" spans="1:23" x14ac:dyDescent="0.3">
      <c r="A2349" s="4" t="s">
        <v>2464</v>
      </c>
      <c r="B2349" s="4" t="s">
        <v>24</v>
      </c>
      <c r="C2349" s="4">
        <v>7</v>
      </c>
      <c r="D2349" s="4">
        <v>1</v>
      </c>
      <c r="E2349" s="4" t="s">
        <v>31</v>
      </c>
      <c r="F2349" s="4" t="s">
        <v>52</v>
      </c>
      <c r="G2349" s="4" t="s">
        <v>26</v>
      </c>
      <c r="H2349" s="4">
        <v>49</v>
      </c>
      <c r="I2349" s="4" t="s">
        <v>24</v>
      </c>
      <c r="J2349" s="4">
        <v>0</v>
      </c>
      <c r="K2349" s="4" t="s">
        <v>27</v>
      </c>
      <c r="L2349" s="4" t="s">
        <v>35</v>
      </c>
      <c r="M2349" s="4">
        <v>43</v>
      </c>
      <c r="P2349" s="5">
        <v>43991</v>
      </c>
      <c r="Q2349" s="6">
        <v>47.69174691756033</v>
      </c>
      <c r="R2349" s="4">
        <v>0</v>
      </c>
      <c r="S2349" s="4" t="str" cm="1">
        <f t="array" ref="S2349">_xlfn.IFS(R2349=0,"None",R2349&lt;3,"Low",R2349&lt;6,"Medium",R2349&lt;=10,"High")</f>
        <v>None</v>
      </c>
      <c r="T2349" s="4" t="str" cm="1">
        <f t="array" ref="T2349">_xlfn.IFS(M2349&lt;=20,"Low",M2349&lt;=50,"Medium",M2349&lt;=90,"High")</f>
        <v>Medium</v>
      </c>
      <c r="U2349" s="7">
        <f>Datos_Limpios[[#This Row],[Number of Complaints or Support]]/Datos_Limpios[[#This Row],[Account Length (in months)]]</f>
        <v>0</v>
      </c>
      <c r="V2349" s="4" t="str" cm="1">
        <f t="array" ref="V2349">_xlfn.IFS(H2349&lt;30,"Under 30",H2349&lt;66,"Middle Age",H2349&gt;=66,"Senior")</f>
        <v>Middle Age</v>
      </c>
      <c r="W2349" s="4" t="s">
        <v>40</v>
      </c>
    </row>
    <row r="2350" spans="1:23" x14ac:dyDescent="0.3">
      <c r="A2350" s="4" t="s">
        <v>2465</v>
      </c>
      <c r="B2350" s="4" t="s">
        <v>31</v>
      </c>
      <c r="C2350" s="4">
        <v>5</v>
      </c>
      <c r="D2350" s="4">
        <v>1</v>
      </c>
      <c r="E2350" s="4" t="s">
        <v>31</v>
      </c>
      <c r="F2350" s="4" t="s">
        <v>74</v>
      </c>
      <c r="G2350" s="4" t="s">
        <v>26</v>
      </c>
      <c r="H2350" s="4">
        <v>20</v>
      </c>
      <c r="I2350" s="4" t="s">
        <v>24</v>
      </c>
      <c r="J2350" s="4">
        <v>0</v>
      </c>
      <c r="K2350" s="4" t="s">
        <v>27</v>
      </c>
      <c r="L2350" s="4" t="s">
        <v>35</v>
      </c>
      <c r="M2350" s="4">
        <v>32</v>
      </c>
      <c r="N2350" s="4" t="s">
        <v>38</v>
      </c>
      <c r="O2350" s="4" t="s">
        <v>142</v>
      </c>
      <c r="P2350" s="5">
        <v>44341</v>
      </c>
      <c r="Q2350" s="6">
        <v>29.102462788119642</v>
      </c>
      <c r="R2350" s="4">
        <v>2</v>
      </c>
      <c r="S2350" s="4" t="str" cm="1">
        <f t="array" ref="S2350">_xlfn.IFS(R2350=0,"None",R2350&lt;3,"Low",R2350&lt;6,"Medium",R2350&lt;=10,"High")</f>
        <v>Low</v>
      </c>
      <c r="T2350" s="4" t="str" cm="1">
        <f t="array" ref="T2350">_xlfn.IFS(M2350&lt;=20,"Low",M2350&lt;=50,"Medium",M2350&lt;=90,"High")</f>
        <v>Medium</v>
      </c>
      <c r="U2350" s="7">
        <f>Datos_Limpios[[#This Row],[Number of Complaints or Support]]/Datos_Limpios[[#This Row],[Account Length (in months)]]</f>
        <v>0.4</v>
      </c>
      <c r="V2350" s="4" t="str" cm="1">
        <f t="array" ref="V2350">_xlfn.IFS(H2350&lt;30,"Under 30",H2350&lt;66,"Middle Age",H2350&gt;=66,"Senior")</f>
        <v>Under 30</v>
      </c>
      <c r="W2350" s="4" t="s">
        <v>43</v>
      </c>
    </row>
    <row r="2351" spans="1:23" x14ac:dyDescent="0.3">
      <c r="A2351" s="4" t="s">
        <v>2466</v>
      </c>
      <c r="B2351" s="4" t="s">
        <v>24</v>
      </c>
      <c r="C2351" s="4">
        <v>14</v>
      </c>
      <c r="D2351" s="4">
        <v>0</v>
      </c>
      <c r="E2351" s="4" t="s">
        <v>31</v>
      </c>
      <c r="F2351" s="4" t="s">
        <v>104</v>
      </c>
      <c r="G2351" s="4" t="s">
        <v>26</v>
      </c>
      <c r="H2351" s="4">
        <v>64</v>
      </c>
      <c r="I2351" s="4" t="s">
        <v>24</v>
      </c>
      <c r="J2351" s="4">
        <v>0</v>
      </c>
      <c r="K2351" s="4" t="s">
        <v>46</v>
      </c>
      <c r="L2351" s="4" t="s">
        <v>35</v>
      </c>
      <c r="M2351" s="4">
        <v>58</v>
      </c>
      <c r="P2351" s="5">
        <v>44561</v>
      </c>
      <c r="Q2351" s="6">
        <v>55.863168751880941</v>
      </c>
      <c r="R2351" s="4">
        <v>6</v>
      </c>
      <c r="S2351" s="4" t="str" cm="1">
        <f t="array" ref="S2351">_xlfn.IFS(R2351=0,"None",R2351&lt;3,"Low",R2351&lt;6,"Medium",R2351&lt;=10,"High")</f>
        <v>High</v>
      </c>
      <c r="T2351" s="4" t="str" cm="1">
        <f t="array" ref="T2351">_xlfn.IFS(M2351&lt;=20,"Low",M2351&lt;=50,"Medium",M2351&lt;=90,"High")</f>
        <v>High</v>
      </c>
      <c r="U2351" s="7">
        <f>Datos_Limpios[[#This Row],[Number of Complaints or Support]]/Datos_Limpios[[#This Row],[Account Length (in months)]]</f>
        <v>0.42857142857142855</v>
      </c>
      <c r="V2351" s="4" t="str" cm="1">
        <f t="array" ref="V2351">_xlfn.IFS(H2351&lt;30,"Under 30",H2351&lt;66,"Middle Age",H2351&gt;=66,"Senior")</f>
        <v>Middle Age</v>
      </c>
      <c r="W2351" s="4" t="s">
        <v>43</v>
      </c>
    </row>
    <row r="2352" spans="1:23" x14ac:dyDescent="0.3">
      <c r="A2352" s="4" t="s">
        <v>2467</v>
      </c>
      <c r="B2352" s="4" t="s">
        <v>24</v>
      </c>
      <c r="C2352" s="4">
        <v>41</v>
      </c>
      <c r="D2352" s="4">
        <v>1</v>
      </c>
      <c r="E2352" s="4" t="s">
        <v>24</v>
      </c>
      <c r="F2352" s="4" t="s">
        <v>157</v>
      </c>
      <c r="G2352" s="4" t="s">
        <v>26</v>
      </c>
      <c r="H2352" s="4">
        <v>48</v>
      </c>
      <c r="I2352" s="4" t="s">
        <v>31</v>
      </c>
      <c r="J2352" s="4">
        <v>2</v>
      </c>
      <c r="K2352" s="4" t="s">
        <v>46</v>
      </c>
      <c r="L2352" s="4" t="s">
        <v>35</v>
      </c>
      <c r="M2352" s="4">
        <v>7</v>
      </c>
      <c r="P2352" s="5">
        <v>44472</v>
      </c>
      <c r="Q2352" s="6">
        <v>8.0028084958213732</v>
      </c>
      <c r="R2352" s="4">
        <v>8</v>
      </c>
      <c r="S2352" s="4" t="str" cm="1">
        <f t="array" ref="S2352">_xlfn.IFS(R2352=0,"None",R2352&lt;3,"Low",R2352&lt;6,"Medium",R2352&lt;=10,"High")</f>
        <v>High</v>
      </c>
      <c r="T2352" s="4" t="str" cm="1">
        <f t="array" ref="T2352">_xlfn.IFS(M2352&lt;=20,"Low",M2352&lt;=50,"Medium",M2352&lt;=90,"High")</f>
        <v>Low</v>
      </c>
      <c r="U2352" s="7">
        <f>Datos_Limpios[[#This Row],[Number of Complaints or Support]]/Datos_Limpios[[#This Row],[Account Length (in months)]]</f>
        <v>0.1951219512195122</v>
      </c>
      <c r="V2352" s="4" t="str" cm="1">
        <f t="array" ref="V2352">_xlfn.IFS(H2352&lt;30,"Under 30",H2352&lt;66,"Middle Age",H2352&gt;=66,"Senior")</f>
        <v>Middle Age</v>
      </c>
      <c r="W2352" s="4" t="s">
        <v>47</v>
      </c>
    </row>
    <row r="2353" spans="1:23" x14ac:dyDescent="0.3">
      <c r="A2353" s="4" t="s">
        <v>2468</v>
      </c>
      <c r="B2353" s="4" t="s">
        <v>24</v>
      </c>
      <c r="C2353" s="4">
        <v>36</v>
      </c>
      <c r="D2353" s="4">
        <v>1</v>
      </c>
      <c r="E2353" s="4" t="s">
        <v>24</v>
      </c>
      <c r="F2353" s="4" t="s">
        <v>79</v>
      </c>
      <c r="G2353" s="4" t="s">
        <v>26</v>
      </c>
      <c r="H2353" s="4">
        <v>61</v>
      </c>
      <c r="I2353" s="4" t="s">
        <v>31</v>
      </c>
      <c r="J2353" s="4">
        <v>5</v>
      </c>
      <c r="K2353" s="4" t="s">
        <v>34</v>
      </c>
      <c r="L2353" s="4" t="s">
        <v>28</v>
      </c>
      <c r="M2353" s="4">
        <v>13</v>
      </c>
      <c r="P2353" s="5">
        <v>44629</v>
      </c>
      <c r="Q2353" s="6">
        <v>10.44408392065937</v>
      </c>
      <c r="R2353" s="4">
        <v>3</v>
      </c>
      <c r="S2353" s="4" t="str" cm="1">
        <f t="array" ref="S2353">_xlfn.IFS(R2353=0,"None",R2353&lt;3,"Low",R2353&lt;6,"Medium",R2353&lt;=10,"High")</f>
        <v>Medium</v>
      </c>
      <c r="T2353" s="4" t="str" cm="1">
        <f t="array" ref="T2353">_xlfn.IFS(M2353&lt;=20,"Low",M2353&lt;=50,"Medium",M2353&lt;=90,"High")</f>
        <v>Low</v>
      </c>
      <c r="U2353" s="7">
        <f>Datos_Limpios[[#This Row],[Number of Complaints or Support]]/Datos_Limpios[[#This Row],[Account Length (in months)]]</f>
        <v>8.3333333333333329E-2</v>
      </c>
      <c r="V2353" s="4" t="str" cm="1">
        <f t="array" ref="V2353">_xlfn.IFS(H2353&lt;30,"Under 30",H2353&lt;66,"Middle Age",H2353&gt;=66,"Senior")</f>
        <v>Middle Age</v>
      </c>
      <c r="W2353" s="4" t="s">
        <v>43</v>
      </c>
    </row>
    <row r="2354" spans="1:23" x14ac:dyDescent="0.3">
      <c r="A2354" s="4" t="s">
        <v>2469</v>
      </c>
      <c r="B2354" s="4" t="s">
        <v>24</v>
      </c>
      <c r="C2354" s="4">
        <v>2</v>
      </c>
      <c r="D2354" s="4">
        <v>0</v>
      </c>
      <c r="E2354" s="4" t="s">
        <v>24</v>
      </c>
      <c r="F2354" s="4" t="s">
        <v>63</v>
      </c>
      <c r="G2354" s="4" t="s">
        <v>33</v>
      </c>
      <c r="H2354" s="4">
        <v>34</v>
      </c>
      <c r="I2354" s="4" t="s">
        <v>24</v>
      </c>
      <c r="J2354" s="4">
        <v>0</v>
      </c>
      <c r="K2354" s="4" t="s">
        <v>27</v>
      </c>
      <c r="L2354" s="4" t="s">
        <v>35</v>
      </c>
      <c r="M2354" s="4">
        <v>27</v>
      </c>
      <c r="P2354" s="5">
        <v>44563</v>
      </c>
      <c r="Q2354" s="6">
        <v>22.139314018415341</v>
      </c>
      <c r="R2354" s="4">
        <v>4</v>
      </c>
      <c r="S2354" s="4" t="str" cm="1">
        <f t="array" ref="S2354">_xlfn.IFS(R2354=0,"None",R2354&lt;3,"Low",R2354&lt;6,"Medium",R2354&lt;=10,"High")</f>
        <v>Medium</v>
      </c>
      <c r="T2354" s="4" t="str" cm="1">
        <f t="array" ref="T2354">_xlfn.IFS(M2354&lt;=20,"Low",M2354&lt;=50,"Medium",M2354&lt;=90,"High")</f>
        <v>Medium</v>
      </c>
      <c r="U2354" s="7">
        <f>Datos_Limpios[[#This Row],[Number of Complaints or Support]]/Datos_Limpios[[#This Row],[Account Length (in months)]]</f>
        <v>2</v>
      </c>
      <c r="V2354" s="4" t="str" cm="1">
        <f t="array" ref="V2354">_xlfn.IFS(H2354&lt;30,"Under 30",H2354&lt;66,"Middle Age",H2354&gt;=66,"Senior")</f>
        <v>Middle Age</v>
      </c>
      <c r="W2354" s="4" t="s">
        <v>40</v>
      </c>
    </row>
    <row r="2355" spans="1:23" x14ac:dyDescent="0.3">
      <c r="A2355" s="4" t="s">
        <v>2470</v>
      </c>
      <c r="B2355" s="4" t="s">
        <v>24</v>
      </c>
      <c r="C2355" s="4">
        <v>34</v>
      </c>
      <c r="D2355" s="4">
        <v>1</v>
      </c>
      <c r="E2355" s="4" t="s">
        <v>24</v>
      </c>
      <c r="F2355" s="4" t="s">
        <v>159</v>
      </c>
      <c r="G2355" s="4" t="s">
        <v>33</v>
      </c>
      <c r="H2355" s="4">
        <v>36</v>
      </c>
      <c r="I2355" s="4" t="s">
        <v>24</v>
      </c>
      <c r="J2355" s="4">
        <v>0</v>
      </c>
      <c r="K2355" s="4" t="s">
        <v>34</v>
      </c>
      <c r="L2355" s="4" t="s">
        <v>28</v>
      </c>
      <c r="M2355" s="4">
        <v>10</v>
      </c>
      <c r="P2355" s="5">
        <v>44893</v>
      </c>
      <c r="Q2355" s="6">
        <v>8.2266444214330079</v>
      </c>
      <c r="R2355" s="4">
        <v>6</v>
      </c>
      <c r="S2355" s="4" t="str" cm="1">
        <f t="array" ref="S2355">_xlfn.IFS(R2355=0,"None",R2355&lt;3,"Low",R2355&lt;6,"Medium",R2355&lt;=10,"High")</f>
        <v>High</v>
      </c>
      <c r="T2355" s="4" t="str" cm="1">
        <f t="array" ref="T2355">_xlfn.IFS(M2355&lt;=20,"Low",M2355&lt;=50,"Medium",M2355&lt;=90,"High")</f>
        <v>Low</v>
      </c>
      <c r="U2355" s="7">
        <f>Datos_Limpios[[#This Row],[Number of Complaints or Support]]/Datos_Limpios[[#This Row],[Account Length (in months)]]</f>
        <v>0.17647058823529413</v>
      </c>
      <c r="V2355" s="4" t="str" cm="1">
        <f t="array" ref="V2355">_xlfn.IFS(H2355&lt;30,"Under 30",H2355&lt;66,"Middle Age",H2355&gt;=66,"Senior")</f>
        <v>Middle Age</v>
      </c>
      <c r="W2355" s="4" t="s">
        <v>29</v>
      </c>
    </row>
    <row r="2356" spans="1:23" x14ac:dyDescent="0.3">
      <c r="A2356" s="4" t="s">
        <v>2471</v>
      </c>
      <c r="B2356" s="4" t="s">
        <v>24</v>
      </c>
      <c r="C2356" s="4">
        <v>6</v>
      </c>
      <c r="D2356" s="4">
        <v>0</v>
      </c>
      <c r="E2356" s="4" t="s">
        <v>24</v>
      </c>
      <c r="F2356" s="4" t="s">
        <v>95</v>
      </c>
      <c r="G2356" s="4" t="s">
        <v>33</v>
      </c>
      <c r="H2356" s="4">
        <v>43</v>
      </c>
      <c r="I2356" s="4" t="s">
        <v>24</v>
      </c>
      <c r="J2356" s="4">
        <v>0</v>
      </c>
      <c r="K2356" s="4" t="s">
        <v>27</v>
      </c>
      <c r="L2356" s="4" t="s">
        <v>28</v>
      </c>
      <c r="M2356" s="4">
        <v>28</v>
      </c>
      <c r="P2356" s="5">
        <v>45201</v>
      </c>
      <c r="Q2356" s="6">
        <v>24.905881072403862</v>
      </c>
      <c r="R2356" s="4">
        <v>7</v>
      </c>
      <c r="S2356" s="4" t="str" cm="1">
        <f t="array" ref="S2356">_xlfn.IFS(R2356=0,"None",R2356&lt;3,"Low",R2356&lt;6,"Medium",R2356&lt;=10,"High")</f>
        <v>High</v>
      </c>
      <c r="T2356" s="4" t="str" cm="1">
        <f t="array" ref="T2356">_xlfn.IFS(M2356&lt;=20,"Low",M2356&lt;=50,"Medium",M2356&lt;=90,"High")</f>
        <v>Medium</v>
      </c>
      <c r="U2356" s="7">
        <f>Datos_Limpios[[#This Row],[Number of Complaints or Support]]/Datos_Limpios[[#This Row],[Account Length (in months)]]</f>
        <v>1.1666666666666667</v>
      </c>
      <c r="V2356" s="4" t="str" cm="1">
        <f t="array" ref="V2356">_xlfn.IFS(H2356&lt;30,"Under 30",H2356&lt;66,"Middle Age",H2356&gt;=66,"Senior")</f>
        <v>Middle Age</v>
      </c>
      <c r="W2356" s="4" t="s">
        <v>47</v>
      </c>
    </row>
    <row r="2357" spans="1:23" x14ac:dyDescent="0.3">
      <c r="A2357" s="4" t="s">
        <v>2472</v>
      </c>
      <c r="B2357" s="4" t="s">
        <v>31</v>
      </c>
      <c r="C2357" s="4">
        <v>24</v>
      </c>
      <c r="D2357" s="4">
        <v>2</v>
      </c>
      <c r="E2357" s="4" t="s">
        <v>31</v>
      </c>
      <c r="F2357" s="4" t="s">
        <v>165</v>
      </c>
      <c r="G2357" s="4" t="s">
        <v>33</v>
      </c>
      <c r="H2357" s="4">
        <v>55</v>
      </c>
      <c r="I2357" s="4" t="s">
        <v>24</v>
      </c>
      <c r="J2357" s="4">
        <v>0</v>
      </c>
      <c r="K2357" s="4" t="s">
        <v>27</v>
      </c>
      <c r="L2357" s="4" t="s">
        <v>35</v>
      </c>
      <c r="M2357" s="4">
        <v>58</v>
      </c>
      <c r="N2357" s="4" t="s">
        <v>38</v>
      </c>
      <c r="O2357" s="4" t="s">
        <v>142</v>
      </c>
      <c r="P2357" s="5">
        <v>45053</v>
      </c>
      <c r="Q2357" s="6">
        <v>47.797722641977437</v>
      </c>
      <c r="R2357" s="4">
        <v>8</v>
      </c>
      <c r="S2357" s="4" t="str" cm="1">
        <f t="array" ref="S2357">_xlfn.IFS(R2357=0,"None",R2357&lt;3,"Low",R2357&lt;6,"Medium",R2357&lt;=10,"High")</f>
        <v>High</v>
      </c>
      <c r="T2357" s="4" t="str" cm="1">
        <f t="array" ref="T2357">_xlfn.IFS(M2357&lt;=20,"Low",M2357&lt;=50,"Medium",M2357&lt;=90,"High")</f>
        <v>High</v>
      </c>
      <c r="U2357" s="7">
        <f>Datos_Limpios[[#This Row],[Number of Complaints or Support]]/Datos_Limpios[[#This Row],[Account Length (in months)]]</f>
        <v>0.33333333333333331</v>
      </c>
      <c r="V2357" s="4" t="str" cm="1">
        <f t="array" ref="V2357">_xlfn.IFS(H2357&lt;30,"Under 30",H2357&lt;66,"Middle Age",H2357&gt;=66,"Senior")</f>
        <v>Middle Age</v>
      </c>
      <c r="W2357" s="4" t="s">
        <v>40</v>
      </c>
    </row>
    <row r="2358" spans="1:23" x14ac:dyDescent="0.3">
      <c r="A2358" s="4" t="s">
        <v>2473</v>
      </c>
      <c r="B2358" s="4" t="s">
        <v>31</v>
      </c>
      <c r="C2358" s="4">
        <v>30</v>
      </c>
      <c r="D2358" s="4">
        <v>2</v>
      </c>
      <c r="E2358" s="4" t="s">
        <v>31</v>
      </c>
      <c r="F2358" s="4" t="s">
        <v>49</v>
      </c>
      <c r="G2358" s="4" t="s">
        <v>26</v>
      </c>
      <c r="H2358" s="4">
        <v>63</v>
      </c>
      <c r="I2358" s="4" t="s">
        <v>24</v>
      </c>
      <c r="J2358" s="4">
        <v>0</v>
      </c>
      <c r="K2358" s="4" t="s">
        <v>27</v>
      </c>
      <c r="L2358" s="4" t="s">
        <v>35</v>
      </c>
      <c r="M2358" s="4">
        <v>54</v>
      </c>
      <c r="N2358" s="4" t="s">
        <v>38</v>
      </c>
      <c r="O2358" s="4" t="s">
        <v>181</v>
      </c>
      <c r="P2358" s="5">
        <v>44637</v>
      </c>
      <c r="Q2358" s="6">
        <v>61.463068893907533</v>
      </c>
      <c r="R2358" s="4">
        <v>0</v>
      </c>
      <c r="S2358" s="4" t="str" cm="1">
        <f t="array" ref="S2358">_xlfn.IFS(R2358=0,"None",R2358&lt;3,"Low",R2358&lt;6,"Medium",R2358&lt;=10,"High")</f>
        <v>None</v>
      </c>
      <c r="T2358" s="4" t="str" cm="1">
        <f t="array" ref="T2358">_xlfn.IFS(M2358&lt;=20,"Low",M2358&lt;=50,"Medium",M2358&lt;=90,"High")</f>
        <v>High</v>
      </c>
      <c r="U2358" s="7">
        <f>Datos_Limpios[[#This Row],[Number of Complaints or Support]]/Datos_Limpios[[#This Row],[Account Length (in months)]]</f>
        <v>0</v>
      </c>
      <c r="V2358" s="4" t="str" cm="1">
        <f t="array" ref="V2358">_xlfn.IFS(H2358&lt;30,"Under 30",H2358&lt;66,"Middle Age",H2358&gt;=66,"Senior")</f>
        <v>Middle Age</v>
      </c>
      <c r="W2358" s="4" t="s">
        <v>29</v>
      </c>
    </row>
    <row r="2359" spans="1:23" x14ac:dyDescent="0.3">
      <c r="A2359" s="4" t="s">
        <v>2474</v>
      </c>
      <c r="B2359" s="4" t="s">
        <v>24</v>
      </c>
      <c r="C2359" s="4">
        <v>36</v>
      </c>
      <c r="D2359" s="4">
        <v>0</v>
      </c>
      <c r="E2359" s="4" t="s">
        <v>31</v>
      </c>
      <c r="F2359" s="4" t="s">
        <v>85</v>
      </c>
      <c r="G2359" s="4" t="s">
        <v>33</v>
      </c>
      <c r="H2359" s="4">
        <v>72</v>
      </c>
      <c r="I2359" s="4" t="s">
        <v>24</v>
      </c>
      <c r="J2359" s="4">
        <v>0</v>
      </c>
      <c r="K2359" s="4" t="s">
        <v>46</v>
      </c>
      <c r="L2359" s="4" t="s">
        <v>35</v>
      </c>
      <c r="M2359" s="4">
        <v>24</v>
      </c>
      <c r="P2359" s="5">
        <v>45265</v>
      </c>
      <c r="Q2359" s="6">
        <v>24.419927336456709</v>
      </c>
      <c r="R2359" s="4">
        <v>6</v>
      </c>
      <c r="S2359" s="4" t="str" cm="1">
        <f t="array" ref="S2359">_xlfn.IFS(R2359=0,"None",R2359&lt;3,"Low",R2359&lt;6,"Medium",R2359&lt;=10,"High")</f>
        <v>High</v>
      </c>
      <c r="T2359" s="4" t="str" cm="1">
        <f t="array" ref="T2359">_xlfn.IFS(M2359&lt;=20,"Low",M2359&lt;=50,"Medium",M2359&lt;=90,"High")</f>
        <v>Medium</v>
      </c>
      <c r="U2359" s="7">
        <f>Datos_Limpios[[#This Row],[Number of Complaints or Support]]/Datos_Limpios[[#This Row],[Account Length (in months)]]</f>
        <v>0.16666666666666666</v>
      </c>
      <c r="V2359" s="4" t="str" cm="1">
        <f t="array" ref="V2359">_xlfn.IFS(H2359&lt;30,"Under 30",H2359&lt;66,"Middle Age",H2359&gt;=66,"Senior")</f>
        <v>Senior</v>
      </c>
      <c r="W2359" s="4" t="s">
        <v>43</v>
      </c>
    </row>
    <row r="2360" spans="1:23" x14ac:dyDescent="0.3">
      <c r="A2360" s="4" t="s">
        <v>2475</v>
      </c>
      <c r="B2360" s="4" t="s">
        <v>24</v>
      </c>
      <c r="C2360" s="4">
        <v>74</v>
      </c>
      <c r="D2360" s="4">
        <v>1</v>
      </c>
      <c r="E2360" s="4" t="s">
        <v>31</v>
      </c>
      <c r="F2360" s="4" t="s">
        <v>124</v>
      </c>
      <c r="G2360" s="4" t="s">
        <v>33</v>
      </c>
      <c r="H2360" s="4">
        <v>62</v>
      </c>
      <c r="I2360" s="4" t="s">
        <v>24</v>
      </c>
      <c r="J2360" s="4">
        <v>0</v>
      </c>
      <c r="K2360" s="4" t="s">
        <v>46</v>
      </c>
      <c r="L2360" s="4" t="s">
        <v>35</v>
      </c>
      <c r="M2360" s="4">
        <v>66</v>
      </c>
      <c r="P2360" s="5">
        <v>44401</v>
      </c>
      <c r="Q2360" s="6">
        <v>68.023960325178081</v>
      </c>
      <c r="R2360" s="4">
        <v>2</v>
      </c>
      <c r="S2360" s="4" t="str" cm="1">
        <f t="array" ref="S2360">_xlfn.IFS(R2360=0,"None",R2360&lt;3,"Low",R2360&lt;6,"Medium",R2360&lt;=10,"High")</f>
        <v>Low</v>
      </c>
      <c r="T2360" s="4" t="str" cm="1">
        <f t="array" ref="T2360">_xlfn.IFS(M2360&lt;=20,"Low",M2360&lt;=50,"Medium",M2360&lt;=90,"High")</f>
        <v>High</v>
      </c>
      <c r="U2360" s="7">
        <f>Datos_Limpios[[#This Row],[Number of Complaints or Support]]/Datos_Limpios[[#This Row],[Account Length (in months)]]</f>
        <v>2.7027027027027029E-2</v>
      </c>
      <c r="V2360" s="4" t="str" cm="1">
        <f t="array" ref="V2360">_xlfn.IFS(H2360&lt;30,"Under 30",H2360&lt;66,"Middle Age",H2360&gt;=66,"Senior")</f>
        <v>Middle Age</v>
      </c>
      <c r="W2360" s="4" t="s">
        <v>43</v>
      </c>
    </row>
    <row r="2361" spans="1:23" x14ac:dyDescent="0.3">
      <c r="A2361" s="4" t="s">
        <v>2476</v>
      </c>
      <c r="B2361" s="4" t="s">
        <v>31</v>
      </c>
      <c r="C2361" s="4">
        <v>14</v>
      </c>
      <c r="D2361" s="4">
        <v>2</v>
      </c>
      <c r="E2361" s="4" t="s">
        <v>31</v>
      </c>
      <c r="F2361" s="4" t="s">
        <v>37</v>
      </c>
      <c r="G2361" s="4" t="s">
        <v>33</v>
      </c>
      <c r="H2361" s="4">
        <v>57</v>
      </c>
      <c r="I2361" s="4" t="s">
        <v>24</v>
      </c>
      <c r="J2361" s="4">
        <v>0</v>
      </c>
      <c r="K2361" s="4" t="s">
        <v>27</v>
      </c>
      <c r="L2361" s="4" t="s">
        <v>35</v>
      </c>
      <c r="M2361" s="4">
        <v>20</v>
      </c>
      <c r="N2361" s="4" t="s">
        <v>75</v>
      </c>
      <c r="O2361" s="4" t="s">
        <v>76</v>
      </c>
      <c r="P2361" s="5">
        <v>44587</v>
      </c>
      <c r="Q2361" s="6">
        <v>19.47546740189085</v>
      </c>
      <c r="R2361" s="4">
        <v>4</v>
      </c>
      <c r="S2361" s="4" t="str" cm="1">
        <f t="array" ref="S2361">_xlfn.IFS(R2361=0,"None",R2361&lt;3,"Low",R2361&lt;6,"Medium",R2361&lt;=10,"High")</f>
        <v>Medium</v>
      </c>
      <c r="T2361" s="4" t="str" cm="1">
        <f t="array" ref="T2361">_xlfn.IFS(M2361&lt;=20,"Low",M2361&lt;=50,"Medium",M2361&lt;=90,"High")</f>
        <v>Low</v>
      </c>
      <c r="U2361" s="7">
        <f>Datos_Limpios[[#This Row],[Number of Complaints or Support]]/Datos_Limpios[[#This Row],[Account Length (in months)]]</f>
        <v>0.2857142857142857</v>
      </c>
      <c r="V2361" s="4" t="str" cm="1">
        <f t="array" ref="V2361">_xlfn.IFS(H2361&lt;30,"Under 30",H2361&lt;66,"Middle Age",H2361&gt;=66,"Senior")</f>
        <v>Middle Age</v>
      </c>
      <c r="W2361" s="4" t="s">
        <v>40</v>
      </c>
    </row>
    <row r="2362" spans="1:23" x14ac:dyDescent="0.3">
      <c r="A2362" s="4" t="s">
        <v>2477</v>
      </c>
      <c r="B2362" s="4" t="s">
        <v>31</v>
      </c>
      <c r="C2362" s="4">
        <v>1</v>
      </c>
      <c r="D2362" s="4">
        <v>3</v>
      </c>
      <c r="E2362" s="4" t="s">
        <v>24</v>
      </c>
      <c r="F2362" s="4" t="s">
        <v>52</v>
      </c>
      <c r="G2362" s="4" t="s">
        <v>26</v>
      </c>
      <c r="H2362" s="4">
        <v>56</v>
      </c>
      <c r="I2362" s="4" t="s">
        <v>24</v>
      </c>
      <c r="J2362" s="4">
        <v>0</v>
      </c>
      <c r="K2362" s="4" t="s">
        <v>27</v>
      </c>
      <c r="L2362" s="4" t="s">
        <v>35</v>
      </c>
      <c r="M2362" s="4">
        <v>9</v>
      </c>
      <c r="N2362" s="4" t="s">
        <v>75</v>
      </c>
      <c r="O2362" s="4" t="s">
        <v>133</v>
      </c>
      <c r="P2362" s="5">
        <v>44888</v>
      </c>
      <c r="Q2362" s="6">
        <v>9.9217521288375607</v>
      </c>
      <c r="R2362" s="4">
        <v>2</v>
      </c>
      <c r="S2362" s="4" t="str" cm="1">
        <f t="array" ref="S2362">_xlfn.IFS(R2362=0,"None",R2362&lt;3,"Low",R2362&lt;6,"Medium",R2362&lt;=10,"High")</f>
        <v>Low</v>
      </c>
      <c r="T2362" s="4" t="str" cm="1">
        <f t="array" ref="T2362">_xlfn.IFS(M2362&lt;=20,"Low",M2362&lt;=50,"Medium",M2362&lt;=90,"High")</f>
        <v>Low</v>
      </c>
      <c r="U2362" s="7">
        <f>Datos_Limpios[[#This Row],[Number of Complaints or Support]]/Datos_Limpios[[#This Row],[Account Length (in months)]]</f>
        <v>2</v>
      </c>
      <c r="V2362" s="4" t="str" cm="1">
        <f t="array" ref="V2362">_xlfn.IFS(H2362&lt;30,"Under 30",H2362&lt;66,"Middle Age",H2362&gt;=66,"Senior")</f>
        <v>Middle Age</v>
      </c>
      <c r="W2362" s="4" t="s">
        <v>40</v>
      </c>
    </row>
    <row r="2363" spans="1:23" x14ac:dyDescent="0.3">
      <c r="A2363" s="4" t="s">
        <v>2478</v>
      </c>
      <c r="B2363" s="4" t="s">
        <v>31</v>
      </c>
      <c r="C2363" s="4">
        <v>21</v>
      </c>
      <c r="D2363" s="4">
        <v>5</v>
      </c>
      <c r="E2363" s="4" t="s">
        <v>31</v>
      </c>
      <c r="F2363" s="4" t="s">
        <v>25</v>
      </c>
      <c r="G2363" s="4" t="s">
        <v>26</v>
      </c>
      <c r="H2363" s="4">
        <v>76</v>
      </c>
      <c r="I2363" s="4" t="s">
        <v>24</v>
      </c>
      <c r="J2363" s="4">
        <v>0</v>
      </c>
      <c r="K2363" s="4" t="s">
        <v>27</v>
      </c>
      <c r="L2363" s="4" t="s">
        <v>35</v>
      </c>
      <c r="M2363" s="4">
        <v>43</v>
      </c>
      <c r="N2363" s="4" t="s">
        <v>38</v>
      </c>
      <c r="O2363" s="4" t="s">
        <v>142</v>
      </c>
      <c r="P2363" s="5">
        <v>45092</v>
      </c>
      <c r="Q2363" s="6">
        <v>41.29762721327296</v>
      </c>
      <c r="R2363" s="4">
        <v>3</v>
      </c>
      <c r="S2363" s="4" t="str" cm="1">
        <f t="array" ref="S2363">_xlfn.IFS(R2363=0,"None",R2363&lt;3,"Low",R2363&lt;6,"Medium",R2363&lt;=10,"High")</f>
        <v>Medium</v>
      </c>
      <c r="T2363" s="4" t="str" cm="1">
        <f t="array" ref="T2363">_xlfn.IFS(M2363&lt;=20,"Low",M2363&lt;=50,"Medium",M2363&lt;=90,"High")</f>
        <v>Medium</v>
      </c>
      <c r="U2363" s="7">
        <f>Datos_Limpios[[#This Row],[Number of Complaints or Support]]/Datos_Limpios[[#This Row],[Account Length (in months)]]</f>
        <v>0.14285714285714285</v>
      </c>
      <c r="V2363" s="4" t="str" cm="1">
        <f t="array" ref="V2363">_xlfn.IFS(H2363&lt;30,"Under 30",H2363&lt;66,"Middle Age",H2363&gt;=66,"Senior")</f>
        <v>Senior</v>
      </c>
      <c r="W2363" s="4" t="s">
        <v>29</v>
      </c>
    </row>
    <row r="2364" spans="1:23" x14ac:dyDescent="0.3">
      <c r="A2364" s="4" t="s">
        <v>2479</v>
      </c>
      <c r="B2364" s="4" t="s">
        <v>24</v>
      </c>
      <c r="C2364" s="4">
        <v>23</v>
      </c>
      <c r="D2364" s="4">
        <v>0</v>
      </c>
      <c r="E2364" s="4" t="s">
        <v>24</v>
      </c>
      <c r="F2364" s="4" t="s">
        <v>25</v>
      </c>
      <c r="G2364" s="4" t="s">
        <v>33</v>
      </c>
      <c r="H2364" s="4">
        <v>19</v>
      </c>
      <c r="I2364" s="4" t="s">
        <v>31</v>
      </c>
      <c r="J2364" s="4">
        <v>6</v>
      </c>
      <c r="K2364" s="4" t="s">
        <v>34</v>
      </c>
      <c r="L2364" s="4" t="s">
        <v>28</v>
      </c>
      <c r="M2364" s="4">
        <v>6</v>
      </c>
      <c r="P2364" s="5">
        <v>45242</v>
      </c>
      <c r="Q2364" s="6">
        <v>7.1285660622445777</v>
      </c>
      <c r="R2364" s="4">
        <v>3</v>
      </c>
      <c r="S2364" s="4" t="str" cm="1">
        <f t="array" ref="S2364">_xlfn.IFS(R2364=0,"None",R2364&lt;3,"Low",R2364&lt;6,"Medium",R2364&lt;=10,"High")</f>
        <v>Medium</v>
      </c>
      <c r="T2364" s="4" t="str" cm="1">
        <f t="array" ref="T2364">_xlfn.IFS(M2364&lt;=20,"Low",M2364&lt;=50,"Medium",M2364&lt;=90,"High")</f>
        <v>Low</v>
      </c>
      <c r="U2364" s="7">
        <f>Datos_Limpios[[#This Row],[Number of Complaints or Support]]/Datos_Limpios[[#This Row],[Account Length (in months)]]</f>
        <v>0.13043478260869565</v>
      </c>
      <c r="V2364" s="4" t="str" cm="1">
        <f t="array" ref="V2364">_xlfn.IFS(H2364&lt;30,"Under 30",H2364&lt;66,"Middle Age",H2364&gt;=66,"Senior")</f>
        <v>Under 30</v>
      </c>
      <c r="W2364" s="4" t="s">
        <v>29</v>
      </c>
    </row>
    <row r="2365" spans="1:23" x14ac:dyDescent="0.3">
      <c r="A2365" s="4" t="s">
        <v>2480</v>
      </c>
      <c r="B2365" s="4" t="s">
        <v>24</v>
      </c>
      <c r="C2365" s="4">
        <v>54</v>
      </c>
      <c r="D2365" s="4">
        <v>0</v>
      </c>
      <c r="E2365" s="4" t="s">
        <v>31</v>
      </c>
      <c r="F2365" s="4" t="s">
        <v>37</v>
      </c>
      <c r="G2365" s="4" t="s">
        <v>26</v>
      </c>
      <c r="H2365" s="4">
        <v>65</v>
      </c>
      <c r="I2365" s="4" t="s">
        <v>31</v>
      </c>
      <c r="J2365" s="4">
        <v>3</v>
      </c>
      <c r="K2365" s="4" t="s">
        <v>46</v>
      </c>
      <c r="L2365" s="4" t="s">
        <v>35</v>
      </c>
      <c r="M2365" s="4">
        <v>16</v>
      </c>
      <c r="P2365" s="5">
        <v>45104</v>
      </c>
      <c r="Q2365" s="6">
        <v>18.126705444418729</v>
      </c>
      <c r="R2365" s="4">
        <v>9</v>
      </c>
      <c r="S2365" s="4" t="str" cm="1">
        <f t="array" ref="S2365">_xlfn.IFS(R2365=0,"None",R2365&lt;3,"Low",R2365&lt;6,"Medium",R2365&lt;=10,"High")</f>
        <v>High</v>
      </c>
      <c r="T2365" s="4" t="str" cm="1">
        <f t="array" ref="T2365">_xlfn.IFS(M2365&lt;=20,"Low",M2365&lt;=50,"Medium",M2365&lt;=90,"High")</f>
        <v>Low</v>
      </c>
      <c r="U2365" s="7">
        <f>Datos_Limpios[[#This Row],[Number of Complaints or Support]]/Datos_Limpios[[#This Row],[Account Length (in months)]]</f>
        <v>0.16666666666666666</v>
      </c>
      <c r="V2365" s="4" t="str" cm="1">
        <f t="array" ref="V2365">_xlfn.IFS(H2365&lt;30,"Under 30",H2365&lt;66,"Middle Age",H2365&gt;=66,"Senior")</f>
        <v>Middle Age</v>
      </c>
      <c r="W2365" s="4" t="s">
        <v>40</v>
      </c>
    </row>
    <row r="2366" spans="1:23" x14ac:dyDescent="0.3">
      <c r="A2366" s="4" t="s">
        <v>2481</v>
      </c>
      <c r="B2366" s="4" t="s">
        <v>24</v>
      </c>
      <c r="C2366" s="4">
        <v>22</v>
      </c>
      <c r="D2366" s="4">
        <v>2</v>
      </c>
      <c r="E2366" s="4" t="s">
        <v>24</v>
      </c>
      <c r="F2366" s="4" t="s">
        <v>98</v>
      </c>
      <c r="G2366" s="4" t="s">
        <v>33</v>
      </c>
      <c r="H2366" s="4">
        <v>40</v>
      </c>
      <c r="I2366" s="4" t="s">
        <v>31</v>
      </c>
      <c r="J2366" s="4">
        <v>6</v>
      </c>
      <c r="K2366" s="4" t="s">
        <v>34</v>
      </c>
      <c r="L2366" s="4" t="s">
        <v>28</v>
      </c>
      <c r="M2366" s="4">
        <v>6</v>
      </c>
      <c r="P2366" s="5">
        <v>44618</v>
      </c>
      <c r="Q2366" s="6">
        <v>6.4914038159010001</v>
      </c>
      <c r="R2366" s="4">
        <v>9</v>
      </c>
      <c r="S2366" s="4" t="str" cm="1">
        <f t="array" ref="S2366">_xlfn.IFS(R2366=0,"None",R2366&lt;3,"Low",R2366&lt;6,"Medium",R2366&lt;=10,"High")</f>
        <v>High</v>
      </c>
      <c r="T2366" s="4" t="str" cm="1">
        <f t="array" ref="T2366">_xlfn.IFS(M2366&lt;=20,"Low",M2366&lt;=50,"Medium",M2366&lt;=90,"High")</f>
        <v>Low</v>
      </c>
      <c r="U2366" s="7">
        <f>Datos_Limpios[[#This Row],[Number of Complaints or Support]]/Datos_Limpios[[#This Row],[Account Length (in months)]]</f>
        <v>0.40909090909090912</v>
      </c>
      <c r="V2366" s="4" t="str" cm="1">
        <f t="array" ref="V2366">_xlfn.IFS(H2366&lt;30,"Under 30",H2366&lt;66,"Middle Age",H2366&gt;=66,"Senior")</f>
        <v>Middle Age</v>
      </c>
      <c r="W2366" s="4" t="s">
        <v>29</v>
      </c>
    </row>
    <row r="2367" spans="1:23" x14ac:dyDescent="0.3">
      <c r="A2367" s="4" t="s">
        <v>2482</v>
      </c>
      <c r="B2367" s="4" t="s">
        <v>24</v>
      </c>
      <c r="C2367" s="4">
        <v>71</v>
      </c>
      <c r="D2367" s="4">
        <v>0</v>
      </c>
      <c r="E2367" s="4" t="s">
        <v>31</v>
      </c>
      <c r="F2367" s="4" t="s">
        <v>89</v>
      </c>
      <c r="G2367" s="4" t="s">
        <v>33</v>
      </c>
      <c r="H2367" s="4">
        <v>33</v>
      </c>
      <c r="I2367" s="4" t="s">
        <v>24</v>
      </c>
      <c r="J2367" s="4">
        <v>0</v>
      </c>
      <c r="K2367" s="4" t="s">
        <v>46</v>
      </c>
      <c r="L2367" s="4" t="s">
        <v>35</v>
      </c>
      <c r="M2367" s="4">
        <v>36</v>
      </c>
      <c r="P2367" s="5">
        <v>44388</v>
      </c>
      <c r="Q2367" s="6">
        <v>41.655173965596553</v>
      </c>
      <c r="R2367" s="4">
        <v>3</v>
      </c>
      <c r="S2367" s="4" t="str" cm="1">
        <f t="array" ref="S2367">_xlfn.IFS(R2367=0,"None",R2367&lt;3,"Low",R2367&lt;6,"Medium",R2367&lt;=10,"High")</f>
        <v>Medium</v>
      </c>
      <c r="T2367" s="4" t="str" cm="1">
        <f t="array" ref="T2367">_xlfn.IFS(M2367&lt;=20,"Low",M2367&lt;=50,"Medium",M2367&lt;=90,"High")</f>
        <v>Medium</v>
      </c>
      <c r="U2367" s="7">
        <f>Datos_Limpios[[#This Row],[Number of Complaints or Support]]/Datos_Limpios[[#This Row],[Account Length (in months)]]</f>
        <v>4.2253521126760563E-2</v>
      </c>
      <c r="V2367" s="4" t="str" cm="1">
        <f t="array" ref="V2367">_xlfn.IFS(H2367&lt;30,"Under 30",H2367&lt;66,"Middle Age",H2367&gt;=66,"Senior")</f>
        <v>Middle Age</v>
      </c>
      <c r="W2367" s="4" t="s">
        <v>40</v>
      </c>
    </row>
    <row r="2368" spans="1:23" x14ac:dyDescent="0.3">
      <c r="A2368" s="4" t="s">
        <v>2483</v>
      </c>
      <c r="B2368" s="4" t="s">
        <v>24</v>
      </c>
      <c r="C2368" s="4">
        <v>31</v>
      </c>
      <c r="D2368" s="4">
        <v>0</v>
      </c>
      <c r="E2368" s="4" t="s">
        <v>31</v>
      </c>
      <c r="F2368" s="4" t="s">
        <v>367</v>
      </c>
      <c r="G2368" s="4" t="s">
        <v>33</v>
      </c>
      <c r="H2368" s="4">
        <v>60</v>
      </c>
      <c r="I2368" s="4" t="s">
        <v>24</v>
      </c>
      <c r="J2368" s="4">
        <v>0</v>
      </c>
      <c r="K2368" s="4" t="s">
        <v>34</v>
      </c>
      <c r="L2368" s="4" t="s">
        <v>35</v>
      </c>
      <c r="M2368" s="4">
        <v>31</v>
      </c>
      <c r="P2368" s="5">
        <v>45053</v>
      </c>
      <c r="Q2368" s="6">
        <v>29.401778037259049</v>
      </c>
      <c r="R2368" s="4">
        <v>9</v>
      </c>
      <c r="S2368" s="4" t="str" cm="1">
        <f t="array" ref="S2368">_xlfn.IFS(R2368=0,"None",R2368&lt;3,"Low",R2368&lt;6,"Medium",R2368&lt;=10,"High")</f>
        <v>High</v>
      </c>
      <c r="T2368" s="4" t="str" cm="1">
        <f t="array" ref="T2368">_xlfn.IFS(M2368&lt;=20,"Low",M2368&lt;=50,"Medium",M2368&lt;=90,"High")</f>
        <v>Medium</v>
      </c>
      <c r="U2368" s="7">
        <f>Datos_Limpios[[#This Row],[Number of Complaints or Support]]/Datos_Limpios[[#This Row],[Account Length (in months)]]</f>
        <v>0.29032258064516131</v>
      </c>
      <c r="V2368" s="4" t="str" cm="1">
        <f t="array" ref="V2368">_xlfn.IFS(H2368&lt;30,"Under 30",H2368&lt;66,"Middle Age",H2368&gt;=66,"Senior")</f>
        <v>Middle Age</v>
      </c>
      <c r="W2368" s="4" t="s">
        <v>29</v>
      </c>
    </row>
    <row r="2369" spans="1:23" x14ac:dyDescent="0.3">
      <c r="A2369" s="4" t="s">
        <v>2484</v>
      </c>
      <c r="B2369" s="4" t="s">
        <v>24</v>
      </c>
      <c r="C2369" s="4">
        <v>52</v>
      </c>
      <c r="D2369" s="4">
        <v>1</v>
      </c>
      <c r="E2369" s="4" t="s">
        <v>24</v>
      </c>
      <c r="F2369" s="4" t="s">
        <v>222</v>
      </c>
      <c r="G2369" s="4" t="s">
        <v>26</v>
      </c>
      <c r="H2369" s="4">
        <v>28</v>
      </c>
      <c r="I2369" s="4" t="s">
        <v>24</v>
      </c>
      <c r="J2369" s="4">
        <v>0</v>
      </c>
      <c r="K2369" s="4" t="s">
        <v>46</v>
      </c>
      <c r="L2369" s="4" t="s">
        <v>28</v>
      </c>
      <c r="M2369" s="4">
        <v>12</v>
      </c>
      <c r="P2369" s="5">
        <v>44968</v>
      </c>
      <c r="Q2369" s="6">
        <v>12.83243210123138</v>
      </c>
      <c r="R2369" s="4">
        <v>8</v>
      </c>
      <c r="S2369" s="4" t="str" cm="1">
        <f t="array" ref="S2369">_xlfn.IFS(R2369=0,"None",R2369&lt;3,"Low",R2369&lt;6,"Medium",R2369&lt;=10,"High")</f>
        <v>High</v>
      </c>
      <c r="T2369" s="4" t="str" cm="1">
        <f t="array" ref="T2369">_xlfn.IFS(M2369&lt;=20,"Low",M2369&lt;=50,"Medium",M2369&lt;=90,"High")</f>
        <v>Low</v>
      </c>
      <c r="U2369" s="7">
        <f>Datos_Limpios[[#This Row],[Number of Complaints or Support]]/Datos_Limpios[[#This Row],[Account Length (in months)]]</f>
        <v>0.15384615384615385</v>
      </c>
      <c r="V2369" s="4" t="str" cm="1">
        <f t="array" ref="V2369">_xlfn.IFS(H2369&lt;30,"Under 30",H2369&lt;66,"Middle Age",H2369&gt;=66,"Senior")</f>
        <v>Under 30</v>
      </c>
      <c r="W2369" s="4" t="s">
        <v>29</v>
      </c>
    </row>
    <row r="2370" spans="1:23" x14ac:dyDescent="0.3">
      <c r="A2370" s="4" t="s">
        <v>2485</v>
      </c>
      <c r="B2370" s="4" t="s">
        <v>24</v>
      </c>
      <c r="C2370" s="4">
        <v>68</v>
      </c>
      <c r="D2370" s="4">
        <v>0</v>
      </c>
      <c r="E2370" s="4" t="s">
        <v>24</v>
      </c>
      <c r="F2370" s="4" t="s">
        <v>155</v>
      </c>
      <c r="G2370" s="4" t="s">
        <v>33</v>
      </c>
      <c r="H2370" s="4">
        <v>81</v>
      </c>
      <c r="I2370" s="4" t="s">
        <v>24</v>
      </c>
      <c r="J2370" s="4">
        <v>0</v>
      </c>
      <c r="K2370" s="4" t="s">
        <v>46</v>
      </c>
      <c r="L2370" s="4" t="s">
        <v>28</v>
      </c>
      <c r="M2370" s="4">
        <v>14</v>
      </c>
      <c r="P2370" s="5">
        <v>43921</v>
      </c>
      <c r="Q2370" s="6">
        <v>11.837932169775501</v>
      </c>
      <c r="R2370" s="4">
        <v>3</v>
      </c>
      <c r="S2370" s="4" t="str" cm="1">
        <f t="array" ref="S2370">_xlfn.IFS(R2370=0,"None",R2370&lt;3,"Low",R2370&lt;6,"Medium",R2370&lt;=10,"High")</f>
        <v>Medium</v>
      </c>
      <c r="T2370" s="4" t="str" cm="1">
        <f t="array" ref="T2370">_xlfn.IFS(M2370&lt;=20,"Low",M2370&lt;=50,"Medium",M2370&lt;=90,"High")</f>
        <v>Low</v>
      </c>
      <c r="U2370" s="7">
        <f>Datos_Limpios[[#This Row],[Number of Complaints or Support]]/Datos_Limpios[[#This Row],[Account Length (in months)]]</f>
        <v>4.4117647058823532E-2</v>
      </c>
      <c r="V2370" s="4" t="str" cm="1">
        <f t="array" ref="V2370">_xlfn.IFS(H2370&lt;30,"Under 30",H2370&lt;66,"Middle Age",H2370&gt;=66,"Senior")</f>
        <v>Senior</v>
      </c>
      <c r="W2370" s="4" t="s">
        <v>40</v>
      </c>
    </row>
    <row r="2371" spans="1:23" x14ac:dyDescent="0.3">
      <c r="A2371" s="4" t="s">
        <v>2486</v>
      </c>
      <c r="B2371" s="4" t="s">
        <v>24</v>
      </c>
      <c r="C2371" s="4">
        <v>70</v>
      </c>
      <c r="D2371" s="4">
        <v>0</v>
      </c>
      <c r="E2371" s="4" t="s">
        <v>24</v>
      </c>
      <c r="F2371" s="4" t="s">
        <v>110</v>
      </c>
      <c r="G2371" s="4" t="s">
        <v>26</v>
      </c>
      <c r="H2371" s="4">
        <v>37</v>
      </c>
      <c r="I2371" s="4" t="s">
        <v>31</v>
      </c>
      <c r="J2371" s="4">
        <v>2</v>
      </c>
      <c r="K2371" s="4" t="s">
        <v>46</v>
      </c>
      <c r="L2371" s="4" t="s">
        <v>35</v>
      </c>
      <c r="M2371" s="4">
        <v>7</v>
      </c>
      <c r="P2371" s="5">
        <v>44663</v>
      </c>
      <c r="Q2371" s="6">
        <v>5.9039067604670947</v>
      </c>
      <c r="R2371" s="4">
        <v>7</v>
      </c>
      <c r="S2371" s="4" t="str" cm="1">
        <f t="array" ref="S2371">_xlfn.IFS(R2371=0,"None",R2371&lt;3,"Low",R2371&lt;6,"Medium",R2371&lt;=10,"High")</f>
        <v>High</v>
      </c>
      <c r="T2371" s="4" t="str" cm="1">
        <f t="array" ref="T2371">_xlfn.IFS(M2371&lt;=20,"Low",M2371&lt;=50,"Medium",M2371&lt;=90,"High")</f>
        <v>Low</v>
      </c>
      <c r="U2371" s="7">
        <f>Datos_Limpios[[#This Row],[Number of Complaints or Support]]/Datos_Limpios[[#This Row],[Account Length (in months)]]</f>
        <v>0.1</v>
      </c>
      <c r="V2371" s="4" t="str" cm="1">
        <f t="array" ref="V2371">_xlfn.IFS(H2371&lt;30,"Under 30",H2371&lt;66,"Middle Age",H2371&gt;=66,"Senior")</f>
        <v>Middle Age</v>
      </c>
      <c r="W2371" s="4" t="s">
        <v>29</v>
      </c>
    </row>
    <row r="2372" spans="1:23" x14ac:dyDescent="0.3">
      <c r="A2372" s="4" t="s">
        <v>2487</v>
      </c>
      <c r="B2372" s="4" t="s">
        <v>24</v>
      </c>
      <c r="C2372" s="4">
        <v>20</v>
      </c>
      <c r="D2372" s="4">
        <v>0</v>
      </c>
      <c r="E2372" s="4" t="s">
        <v>24</v>
      </c>
      <c r="F2372" s="4" t="s">
        <v>49</v>
      </c>
      <c r="G2372" s="4" t="s">
        <v>33</v>
      </c>
      <c r="H2372" s="4">
        <v>46</v>
      </c>
      <c r="I2372" s="4" t="s">
        <v>31</v>
      </c>
      <c r="J2372" s="4">
        <v>5</v>
      </c>
      <c r="K2372" s="4" t="s">
        <v>27</v>
      </c>
      <c r="L2372" s="4" t="s">
        <v>28</v>
      </c>
      <c r="M2372" s="4">
        <v>10</v>
      </c>
      <c r="P2372" s="5">
        <v>44834</v>
      </c>
      <c r="Q2372" s="6">
        <v>11.26348252846635</v>
      </c>
      <c r="R2372" s="4">
        <v>1</v>
      </c>
      <c r="S2372" s="4" t="str" cm="1">
        <f t="array" ref="S2372">_xlfn.IFS(R2372=0,"None",R2372&lt;3,"Low",R2372&lt;6,"Medium",R2372&lt;=10,"High")</f>
        <v>Low</v>
      </c>
      <c r="T2372" s="4" t="str" cm="1">
        <f t="array" ref="T2372">_xlfn.IFS(M2372&lt;=20,"Low",M2372&lt;=50,"Medium",M2372&lt;=90,"High")</f>
        <v>Low</v>
      </c>
      <c r="U2372" s="7">
        <f>Datos_Limpios[[#This Row],[Number of Complaints or Support]]/Datos_Limpios[[#This Row],[Account Length (in months)]]</f>
        <v>0.05</v>
      </c>
      <c r="V2372" s="4" t="str" cm="1">
        <f t="array" ref="V2372">_xlfn.IFS(H2372&lt;30,"Under 30",H2372&lt;66,"Middle Age",H2372&gt;=66,"Senior")</f>
        <v>Middle Age</v>
      </c>
      <c r="W2372" s="4" t="s">
        <v>29</v>
      </c>
    </row>
    <row r="2373" spans="1:23" x14ac:dyDescent="0.3">
      <c r="A2373" s="4" t="s">
        <v>2488</v>
      </c>
      <c r="B2373" s="4" t="s">
        <v>24</v>
      </c>
      <c r="C2373" s="4">
        <v>33</v>
      </c>
      <c r="D2373" s="4">
        <v>2</v>
      </c>
      <c r="E2373" s="4" t="s">
        <v>31</v>
      </c>
      <c r="F2373" s="4" t="s">
        <v>37</v>
      </c>
      <c r="G2373" s="4" t="s">
        <v>33</v>
      </c>
      <c r="H2373" s="4">
        <v>77</v>
      </c>
      <c r="I2373" s="4" t="s">
        <v>24</v>
      </c>
      <c r="J2373" s="4">
        <v>0</v>
      </c>
      <c r="K2373" s="4" t="s">
        <v>34</v>
      </c>
      <c r="L2373" s="4" t="s">
        <v>35</v>
      </c>
      <c r="M2373" s="4">
        <v>52</v>
      </c>
      <c r="P2373" s="5">
        <v>44875</v>
      </c>
      <c r="Q2373" s="6">
        <v>56.119139381721027</v>
      </c>
      <c r="R2373" s="4">
        <v>0</v>
      </c>
      <c r="S2373" s="4" t="str" cm="1">
        <f t="array" ref="S2373">_xlfn.IFS(R2373=0,"None",R2373&lt;3,"Low",R2373&lt;6,"Medium",R2373&lt;=10,"High")</f>
        <v>None</v>
      </c>
      <c r="T2373" s="4" t="str" cm="1">
        <f t="array" ref="T2373">_xlfn.IFS(M2373&lt;=20,"Low",M2373&lt;=50,"Medium",M2373&lt;=90,"High")</f>
        <v>High</v>
      </c>
      <c r="U2373" s="7">
        <f>Datos_Limpios[[#This Row],[Number of Complaints or Support]]/Datos_Limpios[[#This Row],[Account Length (in months)]]</f>
        <v>0</v>
      </c>
      <c r="V2373" s="4" t="str" cm="1">
        <f t="array" ref="V2373">_xlfn.IFS(H2373&lt;30,"Under 30",H2373&lt;66,"Middle Age",H2373&gt;=66,"Senior")</f>
        <v>Senior</v>
      </c>
      <c r="W2373" s="4" t="s">
        <v>40</v>
      </c>
    </row>
    <row r="2374" spans="1:23" x14ac:dyDescent="0.3">
      <c r="A2374" s="4" t="s">
        <v>2489</v>
      </c>
      <c r="B2374" s="4" t="s">
        <v>24</v>
      </c>
      <c r="C2374" s="4">
        <v>38</v>
      </c>
      <c r="D2374" s="4">
        <v>0</v>
      </c>
      <c r="E2374" s="4" t="s">
        <v>24</v>
      </c>
      <c r="F2374" s="4" t="s">
        <v>63</v>
      </c>
      <c r="G2374" s="4" t="s">
        <v>33</v>
      </c>
      <c r="H2374" s="4">
        <v>48</v>
      </c>
      <c r="I2374" s="4" t="s">
        <v>31</v>
      </c>
      <c r="J2374" s="4">
        <v>5</v>
      </c>
      <c r="K2374" s="4" t="s">
        <v>34</v>
      </c>
      <c r="L2374" s="4" t="s">
        <v>35</v>
      </c>
      <c r="M2374" s="4">
        <v>13</v>
      </c>
      <c r="P2374" s="5">
        <v>44066</v>
      </c>
      <c r="Q2374" s="6">
        <v>11.69541265790936</v>
      </c>
      <c r="R2374" s="4">
        <v>1</v>
      </c>
      <c r="S2374" s="4" t="str" cm="1">
        <f t="array" ref="S2374">_xlfn.IFS(R2374=0,"None",R2374&lt;3,"Low",R2374&lt;6,"Medium",R2374&lt;=10,"High")</f>
        <v>Low</v>
      </c>
      <c r="T2374" s="4" t="str" cm="1">
        <f t="array" ref="T2374">_xlfn.IFS(M2374&lt;=20,"Low",M2374&lt;=50,"Medium",M2374&lt;=90,"High")</f>
        <v>Low</v>
      </c>
      <c r="U2374" s="7">
        <f>Datos_Limpios[[#This Row],[Number of Complaints or Support]]/Datos_Limpios[[#This Row],[Account Length (in months)]]</f>
        <v>2.6315789473684209E-2</v>
      </c>
      <c r="V2374" s="4" t="str" cm="1">
        <f t="array" ref="V2374">_xlfn.IFS(H2374&lt;30,"Under 30",H2374&lt;66,"Middle Age",H2374&gt;=66,"Senior")</f>
        <v>Middle Age</v>
      </c>
      <c r="W2374" s="4" t="s">
        <v>40</v>
      </c>
    </row>
    <row r="2375" spans="1:23" x14ac:dyDescent="0.3">
      <c r="A2375" s="4" t="s">
        <v>2490</v>
      </c>
      <c r="B2375" s="4" t="s">
        <v>24</v>
      </c>
      <c r="C2375" s="4">
        <v>53</v>
      </c>
      <c r="D2375" s="4">
        <v>1</v>
      </c>
      <c r="E2375" s="4" t="s">
        <v>24</v>
      </c>
      <c r="F2375" s="4" t="s">
        <v>147</v>
      </c>
      <c r="G2375" s="4" t="s">
        <v>26</v>
      </c>
      <c r="H2375" s="4">
        <v>64</v>
      </c>
      <c r="I2375" s="4" t="s">
        <v>24</v>
      </c>
      <c r="J2375" s="4">
        <v>0</v>
      </c>
      <c r="K2375" s="4" t="s">
        <v>46</v>
      </c>
      <c r="L2375" s="4" t="s">
        <v>28</v>
      </c>
      <c r="M2375" s="4">
        <v>9</v>
      </c>
      <c r="P2375" s="5">
        <v>45013</v>
      </c>
      <c r="Q2375" s="6">
        <v>8.1469049737831067</v>
      </c>
      <c r="R2375" s="4">
        <v>0</v>
      </c>
      <c r="S2375" s="4" t="str" cm="1">
        <f t="array" ref="S2375">_xlfn.IFS(R2375=0,"None",R2375&lt;3,"Low",R2375&lt;6,"Medium",R2375&lt;=10,"High")</f>
        <v>None</v>
      </c>
      <c r="T2375" s="4" t="str" cm="1">
        <f t="array" ref="T2375">_xlfn.IFS(M2375&lt;=20,"Low",M2375&lt;=50,"Medium",M2375&lt;=90,"High")</f>
        <v>Low</v>
      </c>
      <c r="U2375" s="7">
        <f>Datos_Limpios[[#This Row],[Number of Complaints or Support]]/Datos_Limpios[[#This Row],[Account Length (in months)]]</f>
        <v>0</v>
      </c>
      <c r="V2375" s="4" t="str" cm="1">
        <f t="array" ref="V2375">_xlfn.IFS(H2375&lt;30,"Under 30",H2375&lt;66,"Middle Age",H2375&gt;=66,"Senior")</f>
        <v>Middle Age</v>
      </c>
      <c r="W2375" s="4" t="s">
        <v>43</v>
      </c>
    </row>
    <row r="2376" spans="1:23" x14ac:dyDescent="0.3">
      <c r="A2376" s="4" t="s">
        <v>2491</v>
      </c>
      <c r="B2376" s="4" t="s">
        <v>31</v>
      </c>
      <c r="C2376" s="4">
        <v>4</v>
      </c>
      <c r="D2376" s="4">
        <v>1</v>
      </c>
      <c r="E2376" s="4" t="s">
        <v>31</v>
      </c>
      <c r="F2376" s="4" t="s">
        <v>79</v>
      </c>
      <c r="G2376" s="4" t="s">
        <v>26</v>
      </c>
      <c r="H2376" s="4">
        <v>59</v>
      </c>
      <c r="I2376" s="4" t="s">
        <v>24</v>
      </c>
      <c r="J2376" s="4">
        <v>0</v>
      </c>
      <c r="K2376" s="4" t="s">
        <v>27</v>
      </c>
      <c r="L2376" s="4" t="s">
        <v>35</v>
      </c>
      <c r="M2376" s="4">
        <v>51</v>
      </c>
      <c r="N2376" s="4" t="s">
        <v>92</v>
      </c>
      <c r="O2376" s="4" t="s">
        <v>249</v>
      </c>
      <c r="P2376" s="5">
        <v>44977</v>
      </c>
      <c r="Q2376" s="6">
        <v>60.417484227022612</v>
      </c>
      <c r="R2376" s="4">
        <v>3</v>
      </c>
      <c r="S2376" s="4" t="str" cm="1">
        <f t="array" ref="S2376">_xlfn.IFS(R2376=0,"None",R2376&lt;3,"Low",R2376&lt;6,"Medium",R2376&lt;=10,"High")</f>
        <v>Medium</v>
      </c>
      <c r="T2376" s="4" t="str" cm="1">
        <f t="array" ref="T2376">_xlfn.IFS(M2376&lt;=20,"Low",M2376&lt;=50,"Medium",M2376&lt;=90,"High")</f>
        <v>High</v>
      </c>
      <c r="U2376" s="7">
        <f>Datos_Limpios[[#This Row],[Number of Complaints or Support]]/Datos_Limpios[[#This Row],[Account Length (in months)]]</f>
        <v>0.75</v>
      </c>
      <c r="V2376" s="4" t="str" cm="1">
        <f t="array" ref="V2376">_xlfn.IFS(H2376&lt;30,"Under 30",H2376&lt;66,"Middle Age",H2376&gt;=66,"Senior")</f>
        <v>Middle Age</v>
      </c>
      <c r="W2376" s="4" t="s">
        <v>43</v>
      </c>
    </row>
    <row r="2377" spans="1:23" x14ac:dyDescent="0.3">
      <c r="A2377" s="4" t="s">
        <v>2492</v>
      </c>
      <c r="B2377" s="4" t="s">
        <v>31</v>
      </c>
      <c r="C2377" s="4">
        <v>2</v>
      </c>
      <c r="D2377" s="4">
        <v>5</v>
      </c>
      <c r="E2377" s="4" t="s">
        <v>31</v>
      </c>
      <c r="F2377" s="4" t="s">
        <v>213</v>
      </c>
      <c r="G2377" s="4" t="s">
        <v>33</v>
      </c>
      <c r="H2377" s="4">
        <v>73</v>
      </c>
      <c r="I2377" s="4" t="s">
        <v>24</v>
      </c>
      <c r="J2377" s="4">
        <v>0</v>
      </c>
      <c r="K2377" s="4" t="s">
        <v>27</v>
      </c>
      <c r="L2377" s="4" t="s">
        <v>28</v>
      </c>
      <c r="M2377" s="4">
        <v>48</v>
      </c>
      <c r="N2377" s="4" t="s">
        <v>107</v>
      </c>
      <c r="O2377" s="4" t="s">
        <v>436</v>
      </c>
      <c r="P2377" s="5">
        <v>45039</v>
      </c>
      <c r="Q2377" s="6">
        <v>53.053610255950232</v>
      </c>
      <c r="R2377" s="4">
        <v>6</v>
      </c>
      <c r="S2377" s="4" t="str" cm="1">
        <f t="array" ref="S2377">_xlfn.IFS(R2377=0,"None",R2377&lt;3,"Low",R2377&lt;6,"Medium",R2377&lt;=10,"High")</f>
        <v>High</v>
      </c>
      <c r="T2377" s="4" t="str" cm="1">
        <f t="array" ref="T2377">_xlfn.IFS(M2377&lt;=20,"Low",M2377&lt;=50,"Medium",M2377&lt;=90,"High")</f>
        <v>Medium</v>
      </c>
      <c r="U2377" s="7">
        <f>Datos_Limpios[[#This Row],[Number of Complaints or Support]]/Datos_Limpios[[#This Row],[Account Length (in months)]]</f>
        <v>3</v>
      </c>
      <c r="V2377" s="4" t="str" cm="1">
        <f t="array" ref="V2377">_xlfn.IFS(H2377&lt;30,"Under 30",H2377&lt;66,"Middle Age",H2377&gt;=66,"Senior")</f>
        <v>Senior</v>
      </c>
      <c r="W2377" s="4" t="s">
        <v>47</v>
      </c>
    </row>
    <row r="2378" spans="1:23" x14ac:dyDescent="0.3">
      <c r="A2378" s="4" t="s">
        <v>2493</v>
      </c>
      <c r="B2378" s="4" t="s">
        <v>31</v>
      </c>
      <c r="C2378" s="4">
        <v>9</v>
      </c>
      <c r="D2378" s="4">
        <v>1</v>
      </c>
      <c r="E2378" s="4" t="s">
        <v>24</v>
      </c>
      <c r="F2378" s="4" t="s">
        <v>129</v>
      </c>
      <c r="G2378" s="4" t="s">
        <v>33</v>
      </c>
      <c r="H2378" s="4">
        <v>49</v>
      </c>
      <c r="I2378" s="4" t="s">
        <v>24</v>
      </c>
      <c r="J2378" s="4">
        <v>0</v>
      </c>
      <c r="K2378" s="4" t="s">
        <v>27</v>
      </c>
      <c r="L2378" s="4" t="s">
        <v>28</v>
      </c>
      <c r="M2378" s="4">
        <v>19</v>
      </c>
      <c r="N2378" s="4" t="s">
        <v>66</v>
      </c>
      <c r="O2378" s="4" t="s">
        <v>87</v>
      </c>
      <c r="P2378" s="5">
        <v>45206</v>
      </c>
      <c r="Q2378" s="6">
        <v>19.334423707011361</v>
      </c>
      <c r="R2378" s="4">
        <v>2</v>
      </c>
      <c r="S2378" s="4" t="str" cm="1">
        <f t="array" ref="S2378">_xlfn.IFS(R2378=0,"None",R2378&lt;3,"Low",R2378&lt;6,"Medium",R2378&lt;=10,"High")</f>
        <v>Low</v>
      </c>
      <c r="T2378" s="4" t="str" cm="1">
        <f t="array" ref="T2378">_xlfn.IFS(M2378&lt;=20,"Low",M2378&lt;=50,"Medium",M2378&lt;=90,"High")</f>
        <v>Low</v>
      </c>
      <c r="U2378" s="7">
        <f>Datos_Limpios[[#This Row],[Number of Complaints or Support]]/Datos_Limpios[[#This Row],[Account Length (in months)]]</f>
        <v>0.22222222222222221</v>
      </c>
      <c r="V2378" s="4" t="str" cm="1">
        <f t="array" ref="V2378">_xlfn.IFS(H2378&lt;30,"Under 30",H2378&lt;66,"Middle Age",H2378&gt;=66,"Senior")</f>
        <v>Middle Age</v>
      </c>
      <c r="W2378" s="4" t="s">
        <v>29</v>
      </c>
    </row>
    <row r="2379" spans="1:23" x14ac:dyDescent="0.3">
      <c r="A2379" s="4" t="s">
        <v>2494</v>
      </c>
      <c r="B2379" s="4" t="s">
        <v>24</v>
      </c>
      <c r="C2379" s="4">
        <v>45</v>
      </c>
      <c r="D2379" s="4">
        <v>0</v>
      </c>
      <c r="E2379" s="4" t="s">
        <v>31</v>
      </c>
      <c r="F2379" s="4" t="s">
        <v>219</v>
      </c>
      <c r="G2379" s="4" t="s">
        <v>26</v>
      </c>
      <c r="H2379" s="4">
        <v>29</v>
      </c>
      <c r="I2379" s="4" t="s">
        <v>24</v>
      </c>
      <c r="J2379" s="4">
        <v>0</v>
      </c>
      <c r="K2379" s="4" t="s">
        <v>46</v>
      </c>
      <c r="L2379" s="4" t="s">
        <v>28</v>
      </c>
      <c r="M2379" s="4">
        <v>49</v>
      </c>
      <c r="P2379" s="5">
        <v>44617</v>
      </c>
      <c r="Q2379" s="6">
        <v>53.50716222597795</v>
      </c>
      <c r="R2379" s="4">
        <v>8</v>
      </c>
      <c r="S2379" s="4" t="str" cm="1">
        <f t="array" ref="S2379">_xlfn.IFS(R2379=0,"None",R2379&lt;3,"Low",R2379&lt;6,"Medium",R2379&lt;=10,"High")</f>
        <v>High</v>
      </c>
      <c r="T2379" s="4" t="str" cm="1">
        <f t="array" ref="T2379">_xlfn.IFS(M2379&lt;=20,"Low",M2379&lt;=50,"Medium",M2379&lt;=90,"High")</f>
        <v>Medium</v>
      </c>
      <c r="U2379" s="7">
        <f>Datos_Limpios[[#This Row],[Number of Complaints or Support]]/Datos_Limpios[[#This Row],[Account Length (in months)]]</f>
        <v>0.17777777777777778</v>
      </c>
      <c r="V2379" s="4" t="str" cm="1">
        <f t="array" ref="V2379">_xlfn.IFS(H2379&lt;30,"Under 30",H2379&lt;66,"Middle Age",H2379&gt;=66,"Senior")</f>
        <v>Under 30</v>
      </c>
      <c r="W2379" s="4" t="s">
        <v>43</v>
      </c>
    </row>
    <row r="2380" spans="1:23" x14ac:dyDescent="0.3">
      <c r="A2380" s="4" t="s">
        <v>2495</v>
      </c>
      <c r="B2380" s="4" t="s">
        <v>31</v>
      </c>
      <c r="C2380" s="4">
        <v>26</v>
      </c>
      <c r="D2380" s="4">
        <v>3</v>
      </c>
      <c r="E2380" s="4" t="s">
        <v>31</v>
      </c>
      <c r="F2380" s="4" t="s">
        <v>219</v>
      </c>
      <c r="G2380" s="4" t="s">
        <v>26</v>
      </c>
      <c r="H2380" s="4">
        <v>84</v>
      </c>
      <c r="I2380" s="4" t="s">
        <v>24</v>
      </c>
      <c r="J2380" s="4">
        <v>0</v>
      </c>
      <c r="K2380" s="4" t="s">
        <v>27</v>
      </c>
      <c r="L2380" s="4" t="s">
        <v>35</v>
      </c>
      <c r="M2380" s="4">
        <v>37</v>
      </c>
      <c r="N2380" s="4" t="s">
        <v>75</v>
      </c>
      <c r="O2380" s="4" t="s">
        <v>133</v>
      </c>
      <c r="P2380" s="5">
        <v>45093</v>
      </c>
      <c r="Q2380" s="6">
        <v>34.251497039353481</v>
      </c>
      <c r="R2380" s="4">
        <v>1</v>
      </c>
      <c r="S2380" s="4" t="str" cm="1">
        <f t="array" ref="S2380">_xlfn.IFS(R2380=0,"None",R2380&lt;3,"Low",R2380&lt;6,"Medium",R2380&lt;=10,"High")</f>
        <v>Low</v>
      </c>
      <c r="T2380" s="4" t="str" cm="1">
        <f t="array" ref="T2380">_xlfn.IFS(M2380&lt;=20,"Low",M2380&lt;=50,"Medium",M2380&lt;=90,"High")</f>
        <v>Medium</v>
      </c>
      <c r="U2380" s="7">
        <f>Datos_Limpios[[#This Row],[Number of Complaints or Support]]/Datos_Limpios[[#This Row],[Account Length (in months)]]</f>
        <v>3.8461538461538464E-2</v>
      </c>
      <c r="V2380" s="4" t="str" cm="1">
        <f t="array" ref="V2380">_xlfn.IFS(H2380&lt;30,"Under 30",H2380&lt;66,"Middle Age",H2380&gt;=66,"Senior")</f>
        <v>Senior</v>
      </c>
      <c r="W2380" s="4" t="s">
        <v>43</v>
      </c>
    </row>
    <row r="2381" spans="1:23" x14ac:dyDescent="0.3">
      <c r="A2381" s="4" t="s">
        <v>2496</v>
      </c>
      <c r="B2381" s="4" t="s">
        <v>24</v>
      </c>
      <c r="C2381" s="4">
        <v>64</v>
      </c>
      <c r="D2381" s="4">
        <v>0</v>
      </c>
      <c r="E2381" s="4" t="s">
        <v>24</v>
      </c>
      <c r="F2381" s="4" t="s">
        <v>262</v>
      </c>
      <c r="G2381" s="4" t="s">
        <v>26</v>
      </c>
      <c r="H2381" s="4">
        <v>22</v>
      </c>
      <c r="I2381" s="4" t="s">
        <v>24</v>
      </c>
      <c r="J2381" s="4">
        <v>0</v>
      </c>
      <c r="K2381" s="4" t="s">
        <v>34</v>
      </c>
      <c r="L2381" s="4" t="s">
        <v>35</v>
      </c>
      <c r="M2381" s="4">
        <v>42</v>
      </c>
      <c r="P2381" s="5">
        <v>44035</v>
      </c>
      <c r="Q2381" s="6">
        <v>34.768198619960778</v>
      </c>
      <c r="R2381" s="4">
        <v>9</v>
      </c>
      <c r="S2381" s="4" t="str" cm="1">
        <f t="array" ref="S2381">_xlfn.IFS(R2381=0,"None",R2381&lt;3,"Low",R2381&lt;6,"Medium",R2381&lt;=10,"High")</f>
        <v>High</v>
      </c>
      <c r="T2381" s="4" t="str" cm="1">
        <f t="array" ref="T2381">_xlfn.IFS(M2381&lt;=20,"Low",M2381&lt;=50,"Medium",M2381&lt;=90,"High")</f>
        <v>Medium</v>
      </c>
      <c r="U2381" s="7">
        <f>Datos_Limpios[[#This Row],[Number of Complaints or Support]]/Datos_Limpios[[#This Row],[Account Length (in months)]]</f>
        <v>0.140625</v>
      </c>
      <c r="V2381" s="4" t="str" cm="1">
        <f t="array" ref="V2381">_xlfn.IFS(H2381&lt;30,"Under 30",H2381&lt;66,"Middle Age",H2381&gt;=66,"Senior")</f>
        <v>Under 30</v>
      </c>
      <c r="W2381" s="4" t="s">
        <v>29</v>
      </c>
    </row>
    <row r="2382" spans="1:23" x14ac:dyDescent="0.3">
      <c r="A2382" s="4" t="s">
        <v>2497</v>
      </c>
      <c r="B2382" s="4" t="s">
        <v>24</v>
      </c>
      <c r="C2382" s="4">
        <v>73</v>
      </c>
      <c r="D2382" s="4">
        <v>0</v>
      </c>
      <c r="E2382" s="4" t="s">
        <v>24</v>
      </c>
      <c r="F2382" s="4" t="s">
        <v>56</v>
      </c>
      <c r="G2382" s="4" t="s">
        <v>26</v>
      </c>
      <c r="H2382" s="4">
        <v>22</v>
      </c>
      <c r="I2382" s="4" t="s">
        <v>24</v>
      </c>
      <c r="J2382" s="4">
        <v>0</v>
      </c>
      <c r="K2382" s="4" t="s">
        <v>46</v>
      </c>
      <c r="L2382" s="4" t="s">
        <v>35</v>
      </c>
      <c r="M2382" s="4">
        <v>56</v>
      </c>
      <c r="P2382" s="5">
        <v>44294</v>
      </c>
      <c r="Q2382" s="6">
        <v>62.18946089384562</v>
      </c>
      <c r="R2382" s="4">
        <v>10</v>
      </c>
      <c r="S2382" s="4" t="str" cm="1">
        <f t="array" ref="S2382">_xlfn.IFS(R2382=0,"None",R2382&lt;3,"Low",R2382&lt;6,"Medium",R2382&lt;=10,"High")</f>
        <v>High</v>
      </c>
      <c r="T2382" s="4" t="str" cm="1">
        <f t="array" ref="T2382">_xlfn.IFS(M2382&lt;=20,"Low",M2382&lt;=50,"Medium",M2382&lt;=90,"High")</f>
        <v>High</v>
      </c>
      <c r="U2382" s="7">
        <f>Datos_Limpios[[#This Row],[Number of Complaints or Support]]/Datos_Limpios[[#This Row],[Account Length (in months)]]</f>
        <v>0.13698630136986301</v>
      </c>
      <c r="V2382" s="4" t="str" cm="1">
        <f t="array" ref="V2382">_xlfn.IFS(H2382&lt;30,"Under 30",H2382&lt;66,"Middle Age",H2382&gt;=66,"Senior")</f>
        <v>Under 30</v>
      </c>
      <c r="W2382" s="4" t="s">
        <v>29</v>
      </c>
    </row>
    <row r="2383" spans="1:23" x14ac:dyDescent="0.3">
      <c r="A2383" s="4" t="s">
        <v>2498</v>
      </c>
      <c r="B2383" s="4" t="s">
        <v>31</v>
      </c>
      <c r="C2383" s="4">
        <v>13</v>
      </c>
      <c r="D2383" s="4">
        <v>1</v>
      </c>
      <c r="E2383" s="4" t="s">
        <v>31</v>
      </c>
      <c r="F2383" s="4" t="s">
        <v>25</v>
      </c>
      <c r="G2383" s="4" t="s">
        <v>26</v>
      </c>
      <c r="H2383" s="4">
        <v>58</v>
      </c>
      <c r="I2383" s="4" t="s">
        <v>24</v>
      </c>
      <c r="J2383" s="4">
        <v>0</v>
      </c>
      <c r="K2383" s="4" t="s">
        <v>27</v>
      </c>
      <c r="L2383" s="4" t="s">
        <v>35</v>
      </c>
      <c r="M2383" s="4">
        <v>36</v>
      </c>
      <c r="N2383" s="4" t="s">
        <v>92</v>
      </c>
      <c r="O2383" s="4" t="s">
        <v>234</v>
      </c>
      <c r="P2383" s="5">
        <v>43877</v>
      </c>
      <c r="Q2383" s="6">
        <v>29.402846337907022</v>
      </c>
      <c r="R2383" s="4">
        <v>10</v>
      </c>
      <c r="S2383" s="4" t="str" cm="1">
        <f t="array" ref="S2383">_xlfn.IFS(R2383=0,"None",R2383&lt;3,"Low",R2383&lt;6,"Medium",R2383&lt;=10,"High")</f>
        <v>High</v>
      </c>
      <c r="T2383" s="4" t="str" cm="1">
        <f t="array" ref="T2383">_xlfn.IFS(M2383&lt;=20,"Low",M2383&lt;=50,"Medium",M2383&lt;=90,"High")</f>
        <v>Medium</v>
      </c>
      <c r="U2383" s="7">
        <f>Datos_Limpios[[#This Row],[Number of Complaints or Support]]/Datos_Limpios[[#This Row],[Account Length (in months)]]</f>
        <v>0.76923076923076927</v>
      </c>
      <c r="V2383" s="4" t="str" cm="1">
        <f t="array" ref="V2383">_xlfn.IFS(H2383&lt;30,"Under 30",H2383&lt;66,"Middle Age",H2383&gt;=66,"Senior")</f>
        <v>Middle Age</v>
      </c>
      <c r="W2383" s="4" t="s">
        <v>29</v>
      </c>
    </row>
    <row r="2384" spans="1:23" x14ac:dyDescent="0.3">
      <c r="A2384" s="4" t="s">
        <v>2499</v>
      </c>
      <c r="B2384" s="4" t="s">
        <v>24</v>
      </c>
      <c r="C2384" s="4">
        <v>74</v>
      </c>
      <c r="D2384" s="4">
        <v>1</v>
      </c>
      <c r="E2384" s="4" t="s">
        <v>31</v>
      </c>
      <c r="F2384" s="4" t="s">
        <v>219</v>
      </c>
      <c r="G2384" s="4" t="s">
        <v>33</v>
      </c>
      <c r="H2384" s="4">
        <v>45</v>
      </c>
      <c r="I2384" s="4" t="s">
        <v>24</v>
      </c>
      <c r="J2384" s="4">
        <v>0</v>
      </c>
      <c r="K2384" s="4" t="s">
        <v>46</v>
      </c>
      <c r="L2384" s="4" t="s">
        <v>35</v>
      </c>
      <c r="M2384" s="4">
        <v>73</v>
      </c>
      <c r="P2384" s="5">
        <v>44800</v>
      </c>
      <c r="Q2384" s="6">
        <v>64.687614868718839</v>
      </c>
      <c r="R2384" s="4">
        <v>4</v>
      </c>
      <c r="S2384" s="4" t="str" cm="1">
        <f t="array" ref="S2384">_xlfn.IFS(R2384=0,"None",R2384&lt;3,"Low",R2384&lt;6,"Medium",R2384&lt;=10,"High")</f>
        <v>Medium</v>
      </c>
      <c r="T2384" s="4" t="str" cm="1">
        <f t="array" ref="T2384">_xlfn.IFS(M2384&lt;=20,"Low",M2384&lt;=50,"Medium",M2384&lt;=90,"High")</f>
        <v>High</v>
      </c>
      <c r="U2384" s="7">
        <f>Datos_Limpios[[#This Row],[Number of Complaints or Support]]/Datos_Limpios[[#This Row],[Account Length (in months)]]</f>
        <v>5.4054054054054057E-2</v>
      </c>
      <c r="V2384" s="4" t="str" cm="1">
        <f t="array" ref="V2384">_xlfn.IFS(H2384&lt;30,"Under 30",H2384&lt;66,"Middle Age",H2384&gt;=66,"Senior")</f>
        <v>Middle Age</v>
      </c>
      <c r="W2384" s="4" t="s">
        <v>43</v>
      </c>
    </row>
    <row r="2385" spans="1:23" x14ac:dyDescent="0.3">
      <c r="A2385" s="4" t="s">
        <v>2500</v>
      </c>
      <c r="B2385" s="4" t="s">
        <v>24</v>
      </c>
      <c r="C2385" s="4">
        <v>16</v>
      </c>
      <c r="D2385" s="4">
        <v>3</v>
      </c>
      <c r="E2385" s="4" t="s">
        <v>31</v>
      </c>
      <c r="F2385" s="4" t="s">
        <v>183</v>
      </c>
      <c r="G2385" s="4" t="s">
        <v>26</v>
      </c>
      <c r="H2385" s="4">
        <v>55</v>
      </c>
      <c r="I2385" s="4" t="s">
        <v>24</v>
      </c>
      <c r="J2385" s="4">
        <v>0</v>
      </c>
      <c r="K2385" s="4" t="s">
        <v>27</v>
      </c>
      <c r="L2385" s="4" t="s">
        <v>35</v>
      </c>
      <c r="M2385" s="4">
        <v>22</v>
      </c>
      <c r="P2385" s="5">
        <v>43916</v>
      </c>
      <c r="Q2385" s="6">
        <v>20.594846539265369</v>
      </c>
      <c r="R2385" s="4">
        <v>7</v>
      </c>
      <c r="S2385" s="4" t="str" cm="1">
        <f t="array" ref="S2385">_xlfn.IFS(R2385=0,"None",R2385&lt;3,"Low",R2385&lt;6,"Medium",R2385&lt;=10,"High")</f>
        <v>High</v>
      </c>
      <c r="T2385" s="4" t="str" cm="1">
        <f t="array" ref="T2385">_xlfn.IFS(M2385&lt;=20,"Low",M2385&lt;=50,"Medium",M2385&lt;=90,"High")</f>
        <v>Medium</v>
      </c>
      <c r="U2385" s="7">
        <f>Datos_Limpios[[#This Row],[Number of Complaints or Support]]/Datos_Limpios[[#This Row],[Account Length (in months)]]</f>
        <v>0.4375</v>
      </c>
      <c r="V2385" s="4" t="str" cm="1">
        <f t="array" ref="V2385">_xlfn.IFS(H2385&lt;30,"Under 30",H2385&lt;66,"Middle Age",H2385&gt;=66,"Senior")</f>
        <v>Middle Age</v>
      </c>
      <c r="W2385" s="4" t="s">
        <v>43</v>
      </c>
    </row>
    <row r="2386" spans="1:23" x14ac:dyDescent="0.3">
      <c r="A2386" s="4" t="s">
        <v>2501</v>
      </c>
      <c r="B2386" s="4" t="s">
        <v>24</v>
      </c>
      <c r="C2386" s="4">
        <v>6</v>
      </c>
      <c r="D2386" s="4">
        <v>0</v>
      </c>
      <c r="E2386" s="4" t="s">
        <v>24</v>
      </c>
      <c r="F2386" s="4" t="s">
        <v>140</v>
      </c>
      <c r="G2386" s="4" t="s">
        <v>26</v>
      </c>
      <c r="H2386" s="4">
        <v>44</v>
      </c>
      <c r="I2386" s="4" t="s">
        <v>24</v>
      </c>
      <c r="J2386" s="4">
        <v>0</v>
      </c>
      <c r="K2386" s="4" t="s">
        <v>34</v>
      </c>
      <c r="L2386" s="4" t="s">
        <v>28</v>
      </c>
      <c r="M2386" s="4">
        <v>8</v>
      </c>
      <c r="P2386" s="5">
        <v>45129</v>
      </c>
      <c r="Q2386" s="6">
        <v>8.0559062791907685</v>
      </c>
      <c r="R2386" s="4">
        <v>4</v>
      </c>
      <c r="S2386" s="4" t="str" cm="1">
        <f t="array" ref="S2386">_xlfn.IFS(R2386=0,"None",R2386&lt;3,"Low",R2386&lt;6,"Medium",R2386&lt;=10,"High")</f>
        <v>Medium</v>
      </c>
      <c r="T2386" s="4" t="str" cm="1">
        <f t="array" ref="T2386">_xlfn.IFS(M2386&lt;=20,"Low",M2386&lt;=50,"Medium",M2386&lt;=90,"High")</f>
        <v>Low</v>
      </c>
      <c r="U2386" s="7">
        <f>Datos_Limpios[[#This Row],[Number of Complaints or Support]]/Datos_Limpios[[#This Row],[Account Length (in months)]]</f>
        <v>0.66666666666666663</v>
      </c>
      <c r="V2386" s="4" t="str" cm="1">
        <f t="array" ref="V2386">_xlfn.IFS(H2386&lt;30,"Under 30",H2386&lt;66,"Middle Age",H2386&gt;=66,"Senior")</f>
        <v>Middle Age</v>
      </c>
      <c r="W2386" s="4" t="s">
        <v>40</v>
      </c>
    </row>
    <row r="2387" spans="1:23" x14ac:dyDescent="0.3">
      <c r="A2387" s="4" t="s">
        <v>2502</v>
      </c>
      <c r="B2387" s="4" t="s">
        <v>24</v>
      </c>
      <c r="C2387" s="4">
        <v>4</v>
      </c>
      <c r="D2387" s="4">
        <v>0</v>
      </c>
      <c r="E2387" s="4" t="s">
        <v>24</v>
      </c>
      <c r="F2387" s="4" t="s">
        <v>120</v>
      </c>
      <c r="G2387" s="4" t="s">
        <v>26</v>
      </c>
      <c r="H2387" s="4">
        <v>36</v>
      </c>
      <c r="I2387" s="4" t="s">
        <v>24</v>
      </c>
      <c r="J2387" s="4">
        <v>0</v>
      </c>
      <c r="K2387" s="4" t="s">
        <v>27</v>
      </c>
      <c r="L2387" s="4" t="s">
        <v>28</v>
      </c>
      <c r="M2387" s="4">
        <v>10</v>
      </c>
      <c r="P2387" s="5">
        <v>44261</v>
      </c>
      <c r="Q2387" s="6">
        <v>9.6184783628767967</v>
      </c>
      <c r="R2387" s="4">
        <v>4</v>
      </c>
      <c r="S2387" s="4" t="str" cm="1">
        <f t="array" ref="S2387">_xlfn.IFS(R2387=0,"None",R2387&lt;3,"Low",R2387&lt;6,"Medium",R2387&lt;=10,"High")</f>
        <v>Medium</v>
      </c>
      <c r="T2387" s="4" t="str" cm="1">
        <f t="array" ref="T2387">_xlfn.IFS(M2387&lt;=20,"Low",M2387&lt;=50,"Medium",M2387&lt;=90,"High")</f>
        <v>Low</v>
      </c>
      <c r="U2387" s="7">
        <f>Datos_Limpios[[#This Row],[Number of Complaints or Support]]/Datos_Limpios[[#This Row],[Account Length (in months)]]</f>
        <v>1</v>
      </c>
      <c r="V2387" s="4" t="str" cm="1">
        <f t="array" ref="V2387">_xlfn.IFS(H2387&lt;30,"Under 30",H2387&lt;66,"Middle Age",H2387&gt;=66,"Senior")</f>
        <v>Middle Age</v>
      </c>
      <c r="W2387" s="4" t="s">
        <v>29</v>
      </c>
    </row>
    <row r="2388" spans="1:23" x14ac:dyDescent="0.3">
      <c r="A2388" s="4" t="s">
        <v>2503</v>
      </c>
      <c r="B2388" s="4" t="s">
        <v>24</v>
      </c>
      <c r="C2388" s="4">
        <v>66</v>
      </c>
      <c r="D2388" s="4">
        <v>0</v>
      </c>
      <c r="E2388" s="4" t="s">
        <v>31</v>
      </c>
      <c r="F2388" s="4" t="s">
        <v>37</v>
      </c>
      <c r="G2388" s="4" t="s">
        <v>33</v>
      </c>
      <c r="H2388" s="4">
        <v>41</v>
      </c>
      <c r="I2388" s="4" t="s">
        <v>24</v>
      </c>
      <c r="J2388" s="4">
        <v>0</v>
      </c>
      <c r="K2388" s="4" t="s">
        <v>46</v>
      </c>
      <c r="L2388" s="4" t="s">
        <v>28</v>
      </c>
      <c r="M2388" s="4">
        <v>40</v>
      </c>
      <c r="P2388" s="5">
        <v>45044</v>
      </c>
      <c r="Q2388" s="6">
        <v>35.974255953622951</v>
      </c>
      <c r="R2388" s="4">
        <v>4</v>
      </c>
      <c r="S2388" s="4" t="str" cm="1">
        <f t="array" ref="S2388">_xlfn.IFS(R2388=0,"None",R2388&lt;3,"Low",R2388&lt;6,"Medium",R2388&lt;=10,"High")</f>
        <v>Medium</v>
      </c>
      <c r="T2388" s="4" t="str" cm="1">
        <f t="array" ref="T2388">_xlfn.IFS(M2388&lt;=20,"Low",M2388&lt;=50,"Medium",M2388&lt;=90,"High")</f>
        <v>Medium</v>
      </c>
      <c r="U2388" s="7">
        <f>Datos_Limpios[[#This Row],[Number of Complaints or Support]]/Datos_Limpios[[#This Row],[Account Length (in months)]]</f>
        <v>6.0606060606060608E-2</v>
      </c>
      <c r="V2388" s="4" t="str" cm="1">
        <f t="array" ref="V2388">_xlfn.IFS(H2388&lt;30,"Under 30",H2388&lt;66,"Middle Age",H2388&gt;=66,"Senior")</f>
        <v>Middle Age</v>
      </c>
      <c r="W2388" s="4" t="s">
        <v>40</v>
      </c>
    </row>
    <row r="2389" spans="1:23" x14ac:dyDescent="0.3">
      <c r="A2389" s="4" t="s">
        <v>2504</v>
      </c>
      <c r="B2389" s="4" t="s">
        <v>31</v>
      </c>
      <c r="C2389" s="4">
        <v>1</v>
      </c>
      <c r="D2389" s="4">
        <v>3</v>
      </c>
      <c r="E2389" s="4" t="s">
        <v>24</v>
      </c>
      <c r="F2389" s="4" t="s">
        <v>100</v>
      </c>
      <c r="G2389" s="4" t="s">
        <v>33</v>
      </c>
      <c r="H2389" s="4">
        <v>46</v>
      </c>
      <c r="I2389" s="4" t="s">
        <v>31</v>
      </c>
      <c r="J2389" s="4">
        <v>4</v>
      </c>
      <c r="K2389" s="4" t="s">
        <v>27</v>
      </c>
      <c r="L2389" s="4" t="s">
        <v>28</v>
      </c>
      <c r="M2389" s="4">
        <v>7</v>
      </c>
      <c r="N2389" s="4" t="s">
        <v>75</v>
      </c>
      <c r="O2389" s="4" t="s">
        <v>133</v>
      </c>
      <c r="P2389" s="5">
        <v>44613</v>
      </c>
      <c r="Q2389" s="6">
        <v>6.9055923671783663</v>
      </c>
      <c r="R2389" s="4">
        <v>7</v>
      </c>
      <c r="S2389" s="4" t="str" cm="1">
        <f t="array" ref="S2389">_xlfn.IFS(R2389=0,"None",R2389&lt;3,"Low",R2389&lt;6,"Medium",R2389&lt;=10,"High")</f>
        <v>High</v>
      </c>
      <c r="T2389" s="4" t="str" cm="1">
        <f t="array" ref="T2389">_xlfn.IFS(M2389&lt;=20,"Low",M2389&lt;=50,"Medium",M2389&lt;=90,"High")</f>
        <v>Low</v>
      </c>
      <c r="U2389" s="7">
        <f>Datos_Limpios[[#This Row],[Number of Complaints or Support]]/Datos_Limpios[[#This Row],[Account Length (in months)]]</f>
        <v>7</v>
      </c>
      <c r="V2389" s="4" t="str" cm="1">
        <f t="array" ref="V2389">_xlfn.IFS(H2389&lt;30,"Under 30",H2389&lt;66,"Middle Age",H2389&gt;=66,"Senior")</f>
        <v>Middle Age</v>
      </c>
      <c r="W2389" s="4" t="s">
        <v>40</v>
      </c>
    </row>
    <row r="2390" spans="1:23" x14ac:dyDescent="0.3">
      <c r="A2390" s="4" t="s">
        <v>2505</v>
      </c>
      <c r="B2390" s="4" t="s">
        <v>31</v>
      </c>
      <c r="C2390" s="4">
        <v>60</v>
      </c>
      <c r="D2390" s="4">
        <v>5</v>
      </c>
      <c r="E2390" s="4" t="s">
        <v>31</v>
      </c>
      <c r="F2390" s="4" t="s">
        <v>79</v>
      </c>
      <c r="G2390" s="4" t="s">
        <v>33</v>
      </c>
      <c r="H2390" s="4">
        <v>32</v>
      </c>
      <c r="I2390" s="4" t="s">
        <v>24</v>
      </c>
      <c r="J2390" s="4">
        <v>0</v>
      </c>
      <c r="K2390" s="4" t="s">
        <v>34</v>
      </c>
      <c r="L2390" s="4" t="s">
        <v>35</v>
      </c>
      <c r="M2390" s="4">
        <v>34</v>
      </c>
      <c r="N2390" s="4" t="s">
        <v>38</v>
      </c>
      <c r="O2390" s="4" t="s">
        <v>225</v>
      </c>
      <c r="P2390" s="5">
        <v>45102</v>
      </c>
      <c r="Q2390" s="6">
        <v>40.40708925834732</v>
      </c>
      <c r="R2390" s="4">
        <v>3</v>
      </c>
      <c r="S2390" s="4" t="str" cm="1">
        <f t="array" ref="S2390">_xlfn.IFS(R2390=0,"None",R2390&lt;3,"Low",R2390&lt;6,"Medium",R2390&lt;=10,"High")</f>
        <v>Medium</v>
      </c>
      <c r="T2390" s="4" t="str" cm="1">
        <f t="array" ref="T2390">_xlfn.IFS(M2390&lt;=20,"Low",M2390&lt;=50,"Medium",M2390&lt;=90,"High")</f>
        <v>Medium</v>
      </c>
      <c r="U2390" s="7">
        <f>Datos_Limpios[[#This Row],[Number of Complaints or Support]]/Datos_Limpios[[#This Row],[Account Length (in months)]]</f>
        <v>0.05</v>
      </c>
      <c r="V2390" s="4" t="str" cm="1">
        <f t="array" ref="V2390">_xlfn.IFS(H2390&lt;30,"Under 30",H2390&lt;66,"Middle Age",H2390&gt;=66,"Senior")</f>
        <v>Middle Age</v>
      </c>
      <c r="W2390" s="4" t="s">
        <v>43</v>
      </c>
    </row>
    <row r="2391" spans="1:23" x14ac:dyDescent="0.3">
      <c r="A2391" s="4" t="s">
        <v>2506</v>
      </c>
      <c r="B2391" s="4" t="s">
        <v>24</v>
      </c>
      <c r="C2391" s="4">
        <v>72</v>
      </c>
      <c r="D2391" s="4">
        <v>0</v>
      </c>
      <c r="E2391" s="4" t="s">
        <v>31</v>
      </c>
      <c r="F2391" s="4" t="s">
        <v>98</v>
      </c>
      <c r="G2391" s="4" t="s">
        <v>33</v>
      </c>
      <c r="H2391" s="4">
        <v>50</v>
      </c>
      <c r="I2391" s="4" t="s">
        <v>31</v>
      </c>
      <c r="J2391" s="4">
        <v>6</v>
      </c>
      <c r="K2391" s="4" t="s">
        <v>46</v>
      </c>
      <c r="L2391" s="4" t="s">
        <v>35</v>
      </c>
      <c r="M2391" s="4">
        <v>38</v>
      </c>
      <c r="P2391" s="5">
        <v>45021</v>
      </c>
      <c r="Q2391" s="6">
        <v>41.443309648136989</v>
      </c>
      <c r="R2391" s="4">
        <v>9</v>
      </c>
      <c r="S2391" s="4" t="str" cm="1">
        <f t="array" ref="S2391">_xlfn.IFS(R2391=0,"None",R2391&lt;3,"Low",R2391&lt;6,"Medium",R2391&lt;=10,"High")</f>
        <v>High</v>
      </c>
      <c r="T2391" s="4" t="str" cm="1">
        <f t="array" ref="T2391">_xlfn.IFS(M2391&lt;=20,"Low",M2391&lt;=50,"Medium",M2391&lt;=90,"High")</f>
        <v>Medium</v>
      </c>
      <c r="U2391" s="7">
        <f>Datos_Limpios[[#This Row],[Number of Complaints or Support]]/Datos_Limpios[[#This Row],[Account Length (in months)]]</f>
        <v>0.125</v>
      </c>
      <c r="V2391" s="4" t="str" cm="1">
        <f t="array" ref="V2391">_xlfn.IFS(H2391&lt;30,"Under 30",H2391&lt;66,"Middle Age",H2391&gt;=66,"Senior")</f>
        <v>Middle Age</v>
      </c>
      <c r="W2391" s="4" t="s">
        <v>29</v>
      </c>
    </row>
    <row r="2392" spans="1:23" x14ac:dyDescent="0.3">
      <c r="A2392" s="4" t="s">
        <v>2507</v>
      </c>
      <c r="B2392" s="4" t="s">
        <v>24</v>
      </c>
      <c r="C2392" s="4">
        <v>19</v>
      </c>
      <c r="D2392" s="4">
        <v>0</v>
      </c>
      <c r="E2392" s="4" t="s">
        <v>31</v>
      </c>
      <c r="F2392" s="4" t="s">
        <v>138</v>
      </c>
      <c r="G2392" s="4" t="s">
        <v>33</v>
      </c>
      <c r="H2392" s="4">
        <v>67</v>
      </c>
      <c r="I2392" s="4" t="s">
        <v>24</v>
      </c>
      <c r="J2392" s="4">
        <v>0</v>
      </c>
      <c r="K2392" s="4" t="s">
        <v>27</v>
      </c>
      <c r="L2392" s="4" t="s">
        <v>28</v>
      </c>
      <c r="M2392" s="4">
        <v>46</v>
      </c>
      <c r="P2392" s="5">
        <v>44270</v>
      </c>
      <c r="Q2392" s="6">
        <v>53.710127410791401</v>
      </c>
      <c r="R2392" s="4">
        <v>2</v>
      </c>
      <c r="S2392" s="4" t="str" cm="1">
        <f t="array" ref="S2392">_xlfn.IFS(R2392=0,"None",R2392&lt;3,"Low",R2392&lt;6,"Medium",R2392&lt;=10,"High")</f>
        <v>Low</v>
      </c>
      <c r="T2392" s="4" t="str" cm="1">
        <f t="array" ref="T2392">_xlfn.IFS(M2392&lt;=20,"Low",M2392&lt;=50,"Medium",M2392&lt;=90,"High")</f>
        <v>Medium</v>
      </c>
      <c r="U2392" s="7">
        <f>Datos_Limpios[[#This Row],[Number of Complaints or Support]]/Datos_Limpios[[#This Row],[Account Length (in months)]]</f>
        <v>0.10526315789473684</v>
      </c>
      <c r="V2392" s="4" t="str" cm="1">
        <f t="array" ref="V2392">_xlfn.IFS(H2392&lt;30,"Under 30",H2392&lt;66,"Middle Age",H2392&gt;=66,"Senior")</f>
        <v>Senior</v>
      </c>
      <c r="W2392" s="4" t="s">
        <v>47</v>
      </c>
    </row>
    <row r="2393" spans="1:23" x14ac:dyDescent="0.3">
      <c r="A2393" s="4" t="s">
        <v>2508</v>
      </c>
      <c r="B2393" s="4" t="s">
        <v>31</v>
      </c>
      <c r="C2393" s="4">
        <v>1</v>
      </c>
      <c r="D2393" s="4">
        <v>3</v>
      </c>
      <c r="E2393" s="4" t="s">
        <v>24</v>
      </c>
      <c r="F2393" s="4" t="s">
        <v>60</v>
      </c>
      <c r="G2393" s="4" t="s">
        <v>26</v>
      </c>
      <c r="H2393" s="4">
        <v>46</v>
      </c>
      <c r="I2393" s="4" t="s">
        <v>31</v>
      </c>
      <c r="J2393" s="4">
        <v>3</v>
      </c>
      <c r="K2393" s="4" t="s">
        <v>27</v>
      </c>
      <c r="L2393" s="4" t="s">
        <v>115</v>
      </c>
      <c r="M2393" s="4">
        <v>10</v>
      </c>
      <c r="N2393" s="4" t="s">
        <v>92</v>
      </c>
      <c r="O2393" s="4" t="s">
        <v>234</v>
      </c>
      <c r="P2393" s="5">
        <v>44131</v>
      </c>
      <c r="Q2393" s="6">
        <v>9.8605864123852029</v>
      </c>
      <c r="R2393" s="4">
        <v>10</v>
      </c>
      <c r="S2393" s="4" t="str" cm="1">
        <f t="array" ref="S2393">_xlfn.IFS(R2393=0,"None",R2393&lt;3,"Low",R2393&lt;6,"Medium",R2393&lt;=10,"High")</f>
        <v>High</v>
      </c>
      <c r="T2393" s="4" t="str" cm="1">
        <f t="array" ref="T2393">_xlfn.IFS(M2393&lt;=20,"Low",M2393&lt;=50,"Medium",M2393&lt;=90,"High")</f>
        <v>Low</v>
      </c>
      <c r="U2393" s="7">
        <f>Datos_Limpios[[#This Row],[Number of Complaints or Support]]/Datos_Limpios[[#This Row],[Account Length (in months)]]</f>
        <v>10</v>
      </c>
      <c r="V2393" s="4" t="str" cm="1">
        <f t="array" ref="V2393">_xlfn.IFS(H2393&lt;30,"Under 30",H2393&lt;66,"Middle Age",H2393&gt;=66,"Senior")</f>
        <v>Middle Age</v>
      </c>
      <c r="W2393" s="4" t="s">
        <v>40</v>
      </c>
    </row>
    <row r="2394" spans="1:23" x14ac:dyDescent="0.3">
      <c r="A2394" s="4" t="s">
        <v>2509</v>
      </c>
      <c r="B2394" s="4" t="s">
        <v>24</v>
      </c>
      <c r="C2394" s="4">
        <v>1</v>
      </c>
      <c r="D2394" s="4">
        <v>0</v>
      </c>
      <c r="E2394" s="4" t="s">
        <v>31</v>
      </c>
      <c r="F2394" s="4" t="s">
        <v>222</v>
      </c>
      <c r="G2394" s="4" t="s">
        <v>33</v>
      </c>
      <c r="H2394" s="4">
        <v>35</v>
      </c>
      <c r="I2394" s="4" t="s">
        <v>24</v>
      </c>
      <c r="J2394" s="4">
        <v>0</v>
      </c>
      <c r="K2394" s="4" t="s">
        <v>27</v>
      </c>
      <c r="L2394" s="4" t="s">
        <v>28</v>
      </c>
      <c r="M2394" s="4">
        <v>18</v>
      </c>
      <c r="P2394" s="5">
        <v>44504</v>
      </c>
      <c r="Q2394" s="6">
        <v>21.084624151927859</v>
      </c>
      <c r="R2394" s="4">
        <v>8</v>
      </c>
      <c r="S2394" s="4" t="str" cm="1">
        <f t="array" ref="S2394">_xlfn.IFS(R2394=0,"None",R2394&lt;3,"Low",R2394&lt;6,"Medium",R2394&lt;=10,"High")</f>
        <v>High</v>
      </c>
      <c r="T2394" s="4" t="str" cm="1">
        <f t="array" ref="T2394">_xlfn.IFS(M2394&lt;=20,"Low",M2394&lt;=50,"Medium",M2394&lt;=90,"High")</f>
        <v>Low</v>
      </c>
      <c r="U2394" s="7">
        <f>Datos_Limpios[[#This Row],[Number of Complaints or Support]]/Datos_Limpios[[#This Row],[Account Length (in months)]]</f>
        <v>8</v>
      </c>
      <c r="V2394" s="4" t="str" cm="1">
        <f t="array" ref="V2394">_xlfn.IFS(H2394&lt;30,"Under 30",H2394&lt;66,"Middle Age",H2394&gt;=66,"Senior")</f>
        <v>Middle Age</v>
      </c>
      <c r="W2394" s="4" t="s">
        <v>29</v>
      </c>
    </row>
    <row r="2395" spans="1:23" x14ac:dyDescent="0.3">
      <c r="A2395" s="4" t="s">
        <v>2510</v>
      </c>
      <c r="B2395" s="4" t="s">
        <v>24</v>
      </c>
      <c r="C2395" s="4">
        <v>13</v>
      </c>
      <c r="D2395" s="4">
        <v>1</v>
      </c>
      <c r="E2395" s="4" t="s">
        <v>24</v>
      </c>
      <c r="F2395" s="4" t="s">
        <v>222</v>
      </c>
      <c r="G2395" s="4" t="s">
        <v>33</v>
      </c>
      <c r="H2395" s="4">
        <v>41</v>
      </c>
      <c r="I2395" s="4" t="s">
        <v>24</v>
      </c>
      <c r="J2395" s="4">
        <v>0</v>
      </c>
      <c r="K2395" s="4" t="s">
        <v>34</v>
      </c>
      <c r="L2395" s="4" t="s">
        <v>28</v>
      </c>
      <c r="M2395" s="4">
        <v>10</v>
      </c>
      <c r="P2395" s="5">
        <v>45275</v>
      </c>
      <c r="Q2395" s="6">
        <v>11.24158980843954</v>
      </c>
      <c r="R2395" s="4">
        <v>4</v>
      </c>
      <c r="S2395" s="4" t="str" cm="1">
        <f t="array" ref="S2395">_xlfn.IFS(R2395=0,"None",R2395&lt;3,"Low",R2395&lt;6,"Medium",R2395&lt;=10,"High")</f>
        <v>Medium</v>
      </c>
      <c r="T2395" s="4" t="str" cm="1">
        <f t="array" ref="T2395">_xlfn.IFS(M2395&lt;=20,"Low",M2395&lt;=50,"Medium",M2395&lt;=90,"High")</f>
        <v>Low</v>
      </c>
      <c r="U2395" s="7">
        <f>Datos_Limpios[[#This Row],[Number of Complaints or Support]]/Datos_Limpios[[#This Row],[Account Length (in months)]]</f>
        <v>0.30769230769230771</v>
      </c>
      <c r="V2395" s="4" t="str" cm="1">
        <f t="array" ref="V2395">_xlfn.IFS(H2395&lt;30,"Under 30",H2395&lt;66,"Middle Age",H2395&gt;=66,"Senior")</f>
        <v>Middle Age</v>
      </c>
      <c r="W2395" s="4" t="s">
        <v>29</v>
      </c>
    </row>
    <row r="2396" spans="1:23" x14ac:dyDescent="0.3">
      <c r="A2396" s="4" t="s">
        <v>2511</v>
      </c>
      <c r="B2396" s="4" t="s">
        <v>31</v>
      </c>
      <c r="C2396" s="4">
        <v>22</v>
      </c>
      <c r="D2396" s="4">
        <v>5</v>
      </c>
      <c r="E2396" s="4" t="s">
        <v>31</v>
      </c>
      <c r="F2396" s="4" t="s">
        <v>213</v>
      </c>
      <c r="G2396" s="4" t="s">
        <v>33</v>
      </c>
      <c r="H2396" s="4">
        <v>38</v>
      </c>
      <c r="I2396" s="4" t="s">
        <v>24</v>
      </c>
      <c r="J2396" s="4">
        <v>0</v>
      </c>
      <c r="K2396" s="4" t="s">
        <v>27</v>
      </c>
      <c r="L2396" s="4" t="s">
        <v>35</v>
      </c>
      <c r="M2396" s="4">
        <v>32</v>
      </c>
      <c r="N2396" s="4" t="s">
        <v>66</v>
      </c>
      <c r="O2396" s="4" t="s">
        <v>395</v>
      </c>
      <c r="P2396" s="5">
        <v>45276</v>
      </c>
      <c r="Q2396" s="6">
        <v>38.326931473014099</v>
      </c>
      <c r="R2396" s="4">
        <v>5</v>
      </c>
      <c r="S2396" s="4" t="str" cm="1">
        <f t="array" ref="S2396">_xlfn.IFS(R2396=0,"None",R2396&lt;3,"Low",R2396&lt;6,"Medium",R2396&lt;=10,"High")</f>
        <v>Medium</v>
      </c>
      <c r="T2396" s="4" t="str" cm="1">
        <f t="array" ref="T2396">_xlfn.IFS(M2396&lt;=20,"Low",M2396&lt;=50,"Medium",M2396&lt;=90,"High")</f>
        <v>Medium</v>
      </c>
      <c r="U2396" s="7">
        <f>Datos_Limpios[[#This Row],[Number of Complaints or Support]]/Datos_Limpios[[#This Row],[Account Length (in months)]]</f>
        <v>0.22727272727272727</v>
      </c>
      <c r="V2396" s="4" t="str" cm="1">
        <f t="array" ref="V2396">_xlfn.IFS(H2396&lt;30,"Under 30",H2396&lt;66,"Middle Age",H2396&gt;=66,"Senior")</f>
        <v>Middle Age</v>
      </c>
      <c r="W2396" s="4" t="s">
        <v>47</v>
      </c>
    </row>
    <row r="2397" spans="1:23" x14ac:dyDescent="0.3">
      <c r="A2397" s="4" t="s">
        <v>2512</v>
      </c>
      <c r="B2397" s="4" t="s">
        <v>31</v>
      </c>
      <c r="C2397" s="4">
        <v>48</v>
      </c>
      <c r="D2397" s="4">
        <v>0</v>
      </c>
      <c r="E2397" s="4" t="s">
        <v>31</v>
      </c>
      <c r="F2397" s="4" t="s">
        <v>65</v>
      </c>
      <c r="G2397" s="4" t="s">
        <v>33</v>
      </c>
      <c r="H2397" s="4">
        <v>59</v>
      </c>
      <c r="I2397" s="4" t="s">
        <v>31</v>
      </c>
      <c r="J2397" s="4">
        <v>6</v>
      </c>
      <c r="K2397" s="4" t="s">
        <v>27</v>
      </c>
      <c r="L2397" s="4" t="s">
        <v>35</v>
      </c>
      <c r="M2397" s="4">
        <v>35</v>
      </c>
      <c r="N2397" s="4" t="s">
        <v>38</v>
      </c>
      <c r="O2397" s="4" t="s">
        <v>125</v>
      </c>
      <c r="P2397" s="5">
        <v>43919</v>
      </c>
      <c r="Q2397" s="6">
        <v>34.521933678628073</v>
      </c>
      <c r="R2397" s="4">
        <v>10</v>
      </c>
      <c r="S2397" s="4" t="str" cm="1">
        <f t="array" ref="S2397">_xlfn.IFS(R2397=0,"None",R2397&lt;3,"Low",R2397&lt;6,"Medium",R2397&lt;=10,"High")</f>
        <v>High</v>
      </c>
      <c r="T2397" s="4" t="str" cm="1">
        <f t="array" ref="T2397">_xlfn.IFS(M2397&lt;=20,"Low",M2397&lt;=50,"Medium",M2397&lt;=90,"High")</f>
        <v>Medium</v>
      </c>
      <c r="U2397" s="7">
        <f>Datos_Limpios[[#This Row],[Number of Complaints or Support]]/Datos_Limpios[[#This Row],[Account Length (in months)]]</f>
        <v>0.20833333333333334</v>
      </c>
      <c r="V2397" s="4" t="str" cm="1">
        <f t="array" ref="V2397">_xlfn.IFS(H2397&lt;30,"Under 30",H2397&lt;66,"Middle Age",H2397&gt;=66,"Senior")</f>
        <v>Middle Age</v>
      </c>
      <c r="W2397" s="4" t="s">
        <v>43</v>
      </c>
    </row>
    <row r="2398" spans="1:23" x14ac:dyDescent="0.3">
      <c r="A2398" s="4" t="s">
        <v>2513</v>
      </c>
      <c r="B2398" s="4" t="s">
        <v>24</v>
      </c>
      <c r="C2398" s="4">
        <v>63</v>
      </c>
      <c r="D2398" s="4">
        <v>0</v>
      </c>
      <c r="E2398" s="4" t="s">
        <v>24</v>
      </c>
      <c r="F2398" s="4" t="s">
        <v>165</v>
      </c>
      <c r="G2398" s="4" t="s">
        <v>26</v>
      </c>
      <c r="H2398" s="4">
        <v>60</v>
      </c>
      <c r="I2398" s="4" t="s">
        <v>31</v>
      </c>
      <c r="J2398" s="4">
        <v>4</v>
      </c>
      <c r="K2398" s="4" t="s">
        <v>46</v>
      </c>
      <c r="L2398" s="4" t="s">
        <v>28</v>
      </c>
      <c r="M2398" s="4">
        <v>20</v>
      </c>
      <c r="P2398" s="5">
        <v>44105</v>
      </c>
      <c r="Q2398" s="6">
        <v>22.007475912845951</v>
      </c>
      <c r="R2398" s="4">
        <v>9</v>
      </c>
      <c r="S2398" s="4" t="str" cm="1">
        <f t="array" ref="S2398">_xlfn.IFS(R2398=0,"None",R2398&lt;3,"Low",R2398&lt;6,"Medium",R2398&lt;=10,"High")</f>
        <v>High</v>
      </c>
      <c r="T2398" s="4" t="str" cm="1">
        <f t="array" ref="T2398">_xlfn.IFS(M2398&lt;=20,"Low",M2398&lt;=50,"Medium",M2398&lt;=90,"High")</f>
        <v>Low</v>
      </c>
      <c r="U2398" s="7">
        <f>Datos_Limpios[[#This Row],[Number of Complaints or Support]]/Datos_Limpios[[#This Row],[Account Length (in months)]]</f>
        <v>0.14285714285714285</v>
      </c>
      <c r="V2398" s="4" t="str" cm="1">
        <f t="array" ref="V2398">_xlfn.IFS(H2398&lt;30,"Under 30",H2398&lt;66,"Middle Age",H2398&gt;=66,"Senior")</f>
        <v>Middle Age</v>
      </c>
      <c r="W2398" s="4" t="s">
        <v>40</v>
      </c>
    </row>
    <row r="2399" spans="1:23" x14ac:dyDescent="0.3">
      <c r="A2399" s="4" t="s">
        <v>2514</v>
      </c>
      <c r="B2399" s="4" t="s">
        <v>24</v>
      </c>
      <c r="C2399" s="4">
        <v>67</v>
      </c>
      <c r="D2399" s="4">
        <v>0</v>
      </c>
      <c r="E2399" s="4" t="s">
        <v>24</v>
      </c>
      <c r="F2399" s="4" t="s">
        <v>70</v>
      </c>
      <c r="G2399" s="4" t="s">
        <v>26</v>
      </c>
      <c r="H2399" s="4">
        <v>51</v>
      </c>
      <c r="I2399" s="4" t="s">
        <v>24</v>
      </c>
      <c r="J2399" s="4">
        <v>0</v>
      </c>
      <c r="K2399" s="4" t="s">
        <v>34</v>
      </c>
      <c r="L2399" s="4" t="s">
        <v>115</v>
      </c>
      <c r="M2399" s="4">
        <v>16</v>
      </c>
      <c r="P2399" s="5">
        <v>45124</v>
      </c>
      <c r="Q2399" s="6">
        <v>18.820479466682961</v>
      </c>
      <c r="R2399" s="4">
        <v>1</v>
      </c>
      <c r="S2399" s="4" t="str" cm="1">
        <f t="array" ref="S2399">_xlfn.IFS(R2399=0,"None",R2399&lt;3,"Low",R2399&lt;6,"Medium",R2399&lt;=10,"High")</f>
        <v>Low</v>
      </c>
      <c r="T2399" s="4" t="str" cm="1">
        <f t="array" ref="T2399">_xlfn.IFS(M2399&lt;=20,"Low",M2399&lt;=50,"Medium",M2399&lt;=90,"High")</f>
        <v>Low</v>
      </c>
      <c r="U2399" s="7">
        <f>Datos_Limpios[[#This Row],[Number of Complaints or Support]]/Datos_Limpios[[#This Row],[Account Length (in months)]]</f>
        <v>1.4925373134328358E-2</v>
      </c>
      <c r="V2399" s="4" t="str" cm="1">
        <f t="array" ref="V2399">_xlfn.IFS(H2399&lt;30,"Under 30",H2399&lt;66,"Middle Age",H2399&gt;=66,"Senior")</f>
        <v>Middle Age</v>
      </c>
      <c r="W2399" s="4" t="s">
        <v>29</v>
      </c>
    </row>
    <row r="2400" spans="1:23" x14ac:dyDescent="0.3">
      <c r="A2400" s="4" t="s">
        <v>2515</v>
      </c>
      <c r="B2400" s="4" t="s">
        <v>24</v>
      </c>
      <c r="C2400" s="4">
        <v>41</v>
      </c>
      <c r="D2400" s="4">
        <v>0</v>
      </c>
      <c r="E2400" s="4" t="s">
        <v>24</v>
      </c>
      <c r="F2400" s="4" t="s">
        <v>118</v>
      </c>
      <c r="G2400" s="4" t="s">
        <v>26</v>
      </c>
      <c r="H2400" s="4">
        <v>53</v>
      </c>
      <c r="I2400" s="4" t="s">
        <v>24</v>
      </c>
      <c r="J2400" s="4">
        <v>0</v>
      </c>
      <c r="K2400" s="4" t="s">
        <v>46</v>
      </c>
      <c r="L2400" s="4" t="s">
        <v>28</v>
      </c>
      <c r="M2400" s="4">
        <v>10</v>
      </c>
      <c r="P2400" s="5">
        <v>44000</v>
      </c>
      <c r="Q2400" s="6">
        <v>9.3603928217963333</v>
      </c>
      <c r="R2400" s="4">
        <v>4</v>
      </c>
      <c r="S2400" s="4" t="str" cm="1">
        <f t="array" ref="S2400">_xlfn.IFS(R2400=0,"None",R2400&lt;3,"Low",R2400&lt;6,"Medium",R2400&lt;=10,"High")</f>
        <v>Medium</v>
      </c>
      <c r="T2400" s="4" t="str" cm="1">
        <f t="array" ref="T2400">_xlfn.IFS(M2400&lt;=20,"Low",M2400&lt;=50,"Medium",M2400&lt;=90,"High")</f>
        <v>Low</v>
      </c>
      <c r="U2400" s="7">
        <f>Datos_Limpios[[#This Row],[Number of Complaints or Support]]/Datos_Limpios[[#This Row],[Account Length (in months)]]</f>
        <v>9.7560975609756101E-2</v>
      </c>
      <c r="V2400" s="4" t="str" cm="1">
        <f t="array" ref="V2400">_xlfn.IFS(H2400&lt;30,"Under 30",H2400&lt;66,"Middle Age",H2400&gt;=66,"Senior")</f>
        <v>Middle Age</v>
      </c>
      <c r="W2400" s="4" t="s">
        <v>47</v>
      </c>
    </row>
    <row r="2401" spans="1:23" x14ac:dyDescent="0.3">
      <c r="A2401" s="4" t="s">
        <v>2516</v>
      </c>
      <c r="B2401" s="4" t="s">
        <v>24</v>
      </c>
      <c r="C2401" s="4">
        <v>55</v>
      </c>
      <c r="D2401" s="4">
        <v>0</v>
      </c>
      <c r="E2401" s="4" t="s">
        <v>24</v>
      </c>
      <c r="F2401" s="4" t="s">
        <v>124</v>
      </c>
      <c r="G2401" s="4" t="s">
        <v>26</v>
      </c>
      <c r="H2401" s="4">
        <v>40</v>
      </c>
      <c r="I2401" s="4" t="s">
        <v>31</v>
      </c>
      <c r="J2401" s="4">
        <v>2</v>
      </c>
      <c r="K2401" s="4" t="s">
        <v>34</v>
      </c>
      <c r="L2401" s="4" t="s">
        <v>35</v>
      </c>
      <c r="M2401" s="4">
        <v>40</v>
      </c>
      <c r="P2401" s="5">
        <v>44170</v>
      </c>
      <c r="Q2401" s="6">
        <v>34.059990396198103</v>
      </c>
      <c r="R2401" s="4">
        <v>1</v>
      </c>
      <c r="S2401" s="4" t="str" cm="1">
        <f t="array" ref="S2401">_xlfn.IFS(R2401=0,"None",R2401&lt;3,"Low",R2401&lt;6,"Medium",R2401&lt;=10,"High")</f>
        <v>Low</v>
      </c>
      <c r="T2401" s="4" t="str" cm="1">
        <f t="array" ref="T2401">_xlfn.IFS(M2401&lt;=20,"Low",M2401&lt;=50,"Medium",M2401&lt;=90,"High")</f>
        <v>Medium</v>
      </c>
      <c r="U2401" s="7">
        <f>Datos_Limpios[[#This Row],[Number of Complaints or Support]]/Datos_Limpios[[#This Row],[Account Length (in months)]]</f>
        <v>1.8181818181818181E-2</v>
      </c>
      <c r="V2401" s="4" t="str" cm="1">
        <f t="array" ref="V2401">_xlfn.IFS(H2401&lt;30,"Under 30",H2401&lt;66,"Middle Age",H2401&gt;=66,"Senior")</f>
        <v>Middle Age</v>
      </c>
      <c r="W2401" s="4" t="s">
        <v>43</v>
      </c>
    </row>
    <row r="2402" spans="1:23" x14ac:dyDescent="0.3">
      <c r="A2402" s="4" t="s">
        <v>2517</v>
      </c>
      <c r="B2402" s="4" t="s">
        <v>24</v>
      </c>
      <c r="C2402" s="4">
        <v>38</v>
      </c>
      <c r="D2402" s="4">
        <v>0</v>
      </c>
      <c r="E2402" s="4" t="s">
        <v>31</v>
      </c>
      <c r="F2402" s="4" t="s">
        <v>100</v>
      </c>
      <c r="G2402" s="4" t="s">
        <v>33</v>
      </c>
      <c r="H2402" s="4">
        <v>53</v>
      </c>
      <c r="I2402" s="4" t="s">
        <v>24</v>
      </c>
      <c r="J2402" s="4">
        <v>0</v>
      </c>
      <c r="K2402" s="4" t="s">
        <v>27</v>
      </c>
      <c r="L2402" s="4" t="s">
        <v>35</v>
      </c>
      <c r="M2402" s="4">
        <v>40</v>
      </c>
      <c r="P2402" s="5">
        <v>45153</v>
      </c>
      <c r="Q2402" s="6">
        <v>37.087590621120157</v>
      </c>
      <c r="R2402" s="4">
        <v>5</v>
      </c>
      <c r="S2402" s="4" t="str" cm="1">
        <f t="array" ref="S2402">_xlfn.IFS(R2402=0,"None",R2402&lt;3,"Low",R2402&lt;6,"Medium",R2402&lt;=10,"High")</f>
        <v>Medium</v>
      </c>
      <c r="T2402" s="4" t="str" cm="1">
        <f t="array" ref="T2402">_xlfn.IFS(M2402&lt;=20,"Low",M2402&lt;=50,"Medium",M2402&lt;=90,"High")</f>
        <v>Medium</v>
      </c>
      <c r="U2402" s="7">
        <f>Datos_Limpios[[#This Row],[Number of Complaints or Support]]/Datos_Limpios[[#This Row],[Account Length (in months)]]</f>
        <v>0.13157894736842105</v>
      </c>
      <c r="V2402" s="4" t="str" cm="1">
        <f t="array" ref="V2402">_xlfn.IFS(H2402&lt;30,"Under 30",H2402&lt;66,"Middle Age",H2402&gt;=66,"Senior")</f>
        <v>Middle Age</v>
      </c>
      <c r="W2402" s="4" t="s">
        <v>40</v>
      </c>
    </row>
    <row r="2403" spans="1:23" x14ac:dyDescent="0.3">
      <c r="A2403" s="4" t="s">
        <v>2518</v>
      </c>
      <c r="B2403" s="4" t="s">
        <v>31</v>
      </c>
      <c r="C2403" s="4">
        <v>52</v>
      </c>
      <c r="D2403" s="4">
        <v>0</v>
      </c>
      <c r="E2403" s="4" t="s">
        <v>24</v>
      </c>
      <c r="F2403" s="4" t="s">
        <v>72</v>
      </c>
      <c r="G2403" s="4" t="s">
        <v>33</v>
      </c>
      <c r="H2403" s="4">
        <v>73</v>
      </c>
      <c r="I2403" s="4" t="s">
        <v>24</v>
      </c>
      <c r="J2403" s="4">
        <v>0</v>
      </c>
      <c r="K2403" s="4" t="s">
        <v>27</v>
      </c>
      <c r="L2403" s="4" t="s">
        <v>35</v>
      </c>
      <c r="M2403" s="4">
        <v>28</v>
      </c>
      <c r="N2403" s="4" t="s">
        <v>38</v>
      </c>
      <c r="O2403" s="4" t="s">
        <v>142</v>
      </c>
      <c r="P2403" s="5">
        <v>44174</v>
      </c>
      <c r="Q2403" s="6">
        <v>30.494408205429291</v>
      </c>
      <c r="R2403" s="4">
        <v>10</v>
      </c>
      <c r="S2403" s="4" t="str" cm="1">
        <f t="array" ref="S2403">_xlfn.IFS(R2403=0,"None",R2403&lt;3,"Low",R2403&lt;6,"Medium",R2403&lt;=10,"High")</f>
        <v>High</v>
      </c>
      <c r="T2403" s="4" t="str" cm="1">
        <f t="array" ref="T2403">_xlfn.IFS(M2403&lt;=20,"Low",M2403&lt;=50,"Medium",M2403&lt;=90,"High")</f>
        <v>Medium</v>
      </c>
      <c r="U2403" s="7">
        <f>Datos_Limpios[[#This Row],[Number of Complaints or Support]]/Datos_Limpios[[#This Row],[Account Length (in months)]]</f>
        <v>0.19230769230769232</v>
      </c>
      <c r="V2403" s="4" t="str" cm="1">
        <f t="array" ref="V2403">_xlfn.IFS(H2403&lt;30,"Under 30",H2403&lt;66,"Middle Age",H2403&gt;=66,"Senior")</f>
        <v>Senior</v>
      </c>
      <c r="W2403" s="4" t="s">
        <v>29</v>
      </c>
    </row>
    <row r="2404" spans="1:23" x14ac:dyDescent="0.3">
      <c r="A2404" s="4" t="s">
        <v>2519</v>
      </c>
      <c r="B2404" s="4" t="s">
        <v>24</v>
      </c>
      <c r="C2404" s="4">
        <v>40</v>
      </c>
      <c r="D2404" s="4">
        <v>1</v>
      </c>
      <c r="E2404" s="4" t="s">
        <v>24</v>
      </c>
      <c r="F2404" s="4" t="s">
        <v>124</v>
      </c>
      <c r="G2404" s="4" t="s">
        <v>33</v>
      </c>
      <c r="H2404" s="4">
        <v>54</v>
      </c>
      <c r="I2404" s="4" t="s">
        <v>24</v>
      </c>
      <c r="J2404" s="4">
        <v>0</v>
      </c>
      <c r="K2404" s="4" t="s">
        <v>34</v>
      </c>
      <c r="L2404" s="4" t="s">
        <v>35</v>
      </c>
      <c r="M2404" s="4">
        <v>34</v>
      </c>
      <c r="P2404" s="5">
        <v>45094</v>
      </c>
      <c r="Q2404" s="6">
        <v>31.835994182168729</v>
      </c>
      <c r="R2404" s="4">
        <v>0</v>
      </c>
      <c r="S2404" s="4" t="str" cm="1">
        <f t="array" ref="S2404">_xlfn.IFS(R2404=0,"None",R2404&lt;3,"Low",R2404&lt;6,"Medium",R2404&lt;=10,"High")</f>
        <v>None</v>
      </c>
      <c r="T2404" s="4" t="str" cm="1">
        <f t="array" ref="T2404">_xlfn.IFS(M2404&lt;=20,"Low",M2404&lt;=50,"Medium",M2404&lt;=90,"High")</f>
        <v>Medium</v>
      </c>
      <c r="U2404" s="7">
        <f>Datos_Limpios[[#This Row],[Number of Complaints or Support]]/Datos_Limpios[[#This Row],[Account Length (in months)]]</f>
        <v>0</v>
      </c>
      <c r="V2404" s="4" t="str" cm="1">
        <f t="array" ref="V2404">_xlfn.IFS(H2404&lt;30,"Under 30",H2404&lt;66,"Middle Age",H2404&gt;=66,"Senior")</f>
        <v>Middle Age</v>
      </c>
      <c r="W2404" s="4" t="s">
        <v>43</v>
      </c>
    </row>
    <row r="2405" spans="1:23" x14ac:dyDescent="0.3">
      <c r="A2405" s="4" t="s">
        <v>2520</v>
      </c>
      <c r="B2405" s="4" t="s">
        <v>31</v>
      </c>
      <c r="C2405" s="4">
        <v>8</v>
      </c>
      <c r="D2405" s="4">
        <v>2</v>
      </c>
      <c r="E2405" s="4" t="s">
        <v>31</v>
      </c>
      <c r="F2405" s="4" t="s">
        <v>70</v>
      </c>
      <c r="G2405" s="4" t="s">
        <v>33</v>
      </c>
      <c r="H2405" s="4">
        <v>80</v>
      </c>
      <c r="I2405" s="4" t="s">
        <v>24</v>
      </c>
      <c r="J2405" s="4">
        <v>0</v>
      </c>
      <c r="K2405" s="4" t="s">
        <v>27</v>
      </c>
      <c r="L2405" s="4" t="s">
        <v>35</v>
      </c>
      <c r="M2405" s="4">
        <v>56</v>
      </c>
      <c r="N2405" s="4" t="s">
        <v>75</v>
      </c>
      <c r="O2405" s="4" t="s">
        <v>133</v>
      </c>
      <c r="P2405" s="5">
        <v>44946</v>
      </c>
      <c r="Q2405" s="6">
        <v>48.063751522685472</v>
      </c>
      <c r="R2405" s="4">
        <v>7</v>
      </c>
      <c r="S2405" s="4" t="str" cm="1">
        <f t="array" ref="S2405">_xlfn.IFS(R2405=0,"None",R2405&lt;3,"Low",R2405&lt;6,"Medium",R2405&lt;=10,"High")</f>
        <v>High</v>
      </c>
      <c r="T2405" s="4" t="str" cm="1">
        <f t="array" ref="T2405">_xlfn.IFS(M2405&lt;=20,"Low",M2405&lt;=50,"Medium",M2405&lt;=90,"High")</f>
        <v>High</v>
      </c>
      <c r="U2405" s="7">
        <f>Datos_Limpios[[#This Row],[Number of Complaints or Support]]/Datos_Limpios[[#This Row],[Account Length (in months)]]</f>
        <v>0.875</v>
      </c>
      <c r="V2405" s="4" t="str" cm="1">
        <f t="array" ref="V2405">_xlfn.IFS(H2405&lt;30,"Under 30",H2405&lt;66,"Middle Age",H2405&gt;=66,"Senior")</f>
        <v>Senior</v>
      </c>
      <c r="W2405" s="4" t="s">
        <v>29</v>
      </c>
    </row>
    <row r="2406" spans="1:23" x14ac:dyDescent="0.3">
      <c r="A2406" s="4" t="s">
        <v>2521</v>
      </c>
      <c r="B2406" s="4" t="s">
        <v>24</v>
      </c>
      <c r="C2406" s="4">
        <v>67</v>
      </c>
      <c r="D2406" s="4">
        <v>0</v>
      </c>
      <c r="E2406" s="4" t="s">
        <v>31</v>
      </c>
      <c r="F2406" s="4" t="s">
        <v>79</v>
      </c>
      <c r="G2406" s="4" t="s">
        <v>26</v>
      </c>
      <c r="H2406" s="4">
        <v>56</v>
      </c>
      <c r="I2406" s="4" t="s">
        <v>31</v>
      </c>
      <c r="J2406" s="4">
        <v>2</v>
      </c>
      <c r="K2406" s="4" t="s">
        <v>46</v>
      </c>
      <c r="L2406" s="4" t="s">
        <v>35</v>
      </c>
      <c r="M2406" s="4">
        <v>12</v>
      </c>
      <c r="P2406" s="5">
        <v>45140</v>
      </c>
      <c r="Q2406" s="6">
        <v>10.87781656223058</v>
      </c>
      <c r="R2406" s="4">
        <v>9</v>
      </c>
      <c r="S2406" s="4" t="str" cm="1">
        <f t="array" ref="S2406">_xlfn.IFS(R2406=0,"None",R2406&lt;3,"Low",R2406&lt;6,"Medium",R2406&lt;=10,"High")</f>
        <v>High</v>
      </c>
      <c r="T2406" s="4" t="str" cm="1">
        <f t="array" ref="T2406">_xlfn.IFS(M2406&lt;=20,"Low",M2406&lt;=50,"Medium",M2406&lt;=90,"High")</f>
        <v>Low</v>
      </c>
      <c r="U2406" s="7">
        <f>Datos_Limpios[[#This Row],[Number of Complaints or Support]]/Datos_Limpios[[#This Row],[Account Length (in months)]]</f>
        <v>0.13432835820895522</v>
      </c>
      <c r="V2406" s="4" t="str" cm="1">
        <f t="array" ref="V2406">_xlfn.IFS(H2406&lt;30,"Under 30",H2406&lt;66,"Middle Age",H2406&gt;=66,"Senior")</f>
        <v>Middle Age</v>
      </c>
      <c r="W2406" s="4" t="s">
        <v>43</v>
      </c>
    </row>
    <row r="2407" spans="1:23" x14ac:dyDescent="0.3">
      <c r="A2407" s="4" t="s">
        <v>2522</v>
      </c>
      <c r="B2407" s="4" t="s">
        <v>31</v>
      </c>
      <c r="C2407" s="4">
        <v>11</v>
      </c>
      <c r="D2407" s="4">
        <v>5</v>
      </c>
      <c r="E2407" s="4" t="s">
        <v>31</v>
      </c>
      <c r="F2407" s="4" t="s">
        <v>49</v>
      </c>
      <c r="G2407" s="4" t="s">
        <v>33</v>
      </c>
      <c r="H2407" s="4">
        <v>40</v>
      </c>
      <c r="I2407" s="4" t="s">
        <v>24</v>
      </c>
      <c r="J2407" s="4">
        <v>0</v>
      </c>
      <c r="K2407" s="4" t="s">
        <v>27</v>
      </c>
      <c r="L2407" s="4" t="s">
        <v>35</v>
      </c>
      <c r="M2407" s="4">
        <v>30</v>
      </c>
      <c r="N2407" s="4" t="s">
        <v>38</v>
      </c>
      <c r="O2407" s="4" t="s">
        <v>125</v>
      </c>
      <c r="P2407" s="5">
        <v>44356</v>
      </c>
      <c r="Q2407" s="6">
        <v>27.856272719735131</v>
      </c>
      <c r="R2407" s="4">
        <v>5</v>
      </c>
      <c r="S2407" s="4" t="str" cm="1">
        <f t="array" ref="S2407">_xlfn.IFS(R2407=0,"None",R2407&lt;3,"Low",R2407&lt;6,"Medium",R2407&lt;=10,"High")</f>
        <v>Medium</v>
      </c>
      <c r="T2407" s="4" t="str" cm="1">
        <f t="array" ref="T2407">_xlfn.IFS(M2407&lt;=20,"Low",M2407&lt;=50,"Medium",M2407&lt;=90,"High")</f>
        <v>Medium</v>
      </c>
      <c r="U2407" s="7">
        <f>Datos_Limpios[[#This Row],[Number of Complaints or Support]]/Datos_Limpios[[#This Row],[Account Length (in months)]]</f>
        <v>0.45454545454545453</v>
      </c>
      <c r="V2407" s="4" t="str" cm="1">
        <f t="array" ref="V2407">_xlfn.IFS(H2407&lt;30,"Under 30",H2407&lt;66,"Middle Age",H2407&gt;=66,"Senior")</f>
        <v>Middle Age</v>
      </c>
      <c r="W2407" s="4" t="s">
        <v>29</v>
      </c>
    </row>
    <row r="2408" spans="1:23" x14ac:dyDescent="0.3">
      <c r="A2408" s="4" t="s">
        <v>2523</v>
      </c>
      <c r="B2408" s="4" t="s">
        <v>24</v>
      </c>
      <c r="C2408" s="4">
        <v>16</v>
      </c>
      <c r="D2408" s="4">
        <v>0</v>
      </c>
      <c r="E2408" s="4" t="s">
        <v>31</v>
      </c>
      <c r="F2408" s="4" t="s">
        <v>165</v>
      </c>
      <c r="G2408" s="4" t="s">
        <v>33</v>
      </c>
      <c r="H2408" s="4">
        <v>21</v>
      </c>
      <c r="I2408" s="4" t="s">
        <v>24</v>
      </c>
      <c r="J2408" s="4">
        <v>0</v>
      </c>
      <c r="K2408" s="4" t="s">
        <v>27</v>
      </c>
      <c r="L2408" s="4" t="s">
        <v>28</v>
      </c>
      <c r="M2408" s="4">
        <v>47</v>
      </c>
      <c r="P2408" s="5">
        <v>44546</v>
      </c>
      <c r="Q2408" s="6">
        <v>47.261317461454198</v>
      </c>
      <c r="R2408" s="4">
        <v>4</v>
      </c>
      <c r="S2408" s="4" t="str" cm="1">
        <f t="array" ref="S2408">_xlfn.IFS(R2408=0,"None",R2408&lt;3,"Low",R2408&lt;6,"Medium",R2408&lt;=10,"High")</f>
        <v>Medium</v>
      </c>
      <c r="T2408" s="4" t="str" cm="1">
        <f t="array" ref="T2408">_xlfn.IFS(M2408&lt;=20,"Low",M2408&lt;=50,"Medium",M2408&lt;=90,"High")</f>
        <v>Medium</v>
      </c>
      <c r="U2408" s="7">
        <f>Datos_Limpios[[#This Row],[Number of Complaints or Support]]/Datos_Limpios[[#This Row],[Account Length (in months)]]</f>
        <v>0.25</v>
      </c>
      <c r="V2408" s="4" t="str" cm="1">
        <f t="array" ref="V2408">_xlfn.IFS(H2408&lt;30,"Under 30",H2408&lt;66,"Middle Age",H2408&gt;=66,"Senior")</f>
        <v>Under 30</v>
      </c>
      <c r="W2408" s="4" t="s">
        <v>40</v>
      </c>
    </row>
    <row r="2409" spans="1:23" x14ac:dyDescent="0.3">
      <c r="A2409" s="4" t="s">
        <v>2524</v>
      </c>
      <c r="B2409" s="4" t="s">
        <v>31</v>
      </c>
      <c r="C2409" s="4">
        <v>1</v>
      </c>
      <c r="D2409" s="4">
        <v>0</v>
      </c>
      <c r="E2409" s="4" t="s">
        <v>24</v>
      </c>
      <c r="F2409" s="4" t="s">
        <v>65</v>
      </c>
      <c r="G2409" s="4" t="s">
        <v>33</v>
      </c>
      <c r="H2409" s="4">
        <v>27</v>
      </c>
      <c r="I2409" s="4" t="s">
        <v>24</v>
      </c>
      <c r="J2409" s="4">
        <v>0</v>
      </c>
      <c r="K2409" s="4" t="s">
        <v>27</v>
      </c>
      <c r="L2409" s="4" t="s">
        <v>115</v>
      </c>
      <c r="M2409" s="4">
        <v>45</v>
      </c>
      <c r="N2409" s="4" t="s">
        <v>66</v>
      </c>
      <c r="O2409" s="4" t="s">
        <v>395</v>
      </c>
      <c r="P2409" s="5">
        <v>44101</v>
      </c>
      <c r="Q2409" s="6">
        <v>43.298298577213373</v>
      </c>
      <c r="R2409" s="4">
        <v>1</v>
      </c>
      <c r="S2409" s="4" t="str" cm="1">
        <f t="array" ref="S2409">_xlfn.IFS(R2409=0,"None",R2409&lt;3,"Low",R2409&lt;6,"Medium",R2409&lt;=10,"High")</f>
        <v>Low</v>
      </c>
      <c r="T2409" s="4" t="str" cm="1">
        <f t="array" ref="T2409">_xlfn.IFS(M2409&lt;=20,"Low",M2409&lt;=50,"Medium",M2409&lt;=90,"High")</f>
        <v>Medium</v>
      </c>
      <c r="U2409" s="7">
        <f>Datos_Limpios[[#This Row],[Number of Complaints or Support]]/Datos_Limpios[[#This Row],[Account Length (in months)]]</f>
        <v>1</v>
      </c>
      <c r="V2409" s="4" t="str" cm="1">
        <f t="array" ref="V2409">_xlfn.IFS(H2409&lt;30,"Under 30",H2409&lt;66,"Middle Age",H2409&gt;=66,"Senior")</f>
        <v>Under 30</v>
      </c>
      <c r="W2409" s="4" t="s">
        <v>43</v>
      </c>
    </row>
    <row r="2410" spans="1:23" x14ac:dyDescent="0.3">
      <c r="A2410" s="4" t="s">
        <v>2525</v>
      </c>
      <c r="B2410" s="4" t="s">
        <v>31</v>
      </c>
      <c r="C2410" s="4">
        <v>12</v>
      </c>
      <c r="D2410" s="4">
        <v>0</v>
      </c>
      <c r="E2410" s="4" t="s">
        <v>31</v>
      </c>
      <c r="F2410" s="4" t="s">
        <v>132</v>
      </c>
      <c r="G2410" s="4" t="s">
        <v>26</v>
      </c>
      <c r="H2410" s="4">
        <v>32</v>
      </c>
      <c r="I2410" s="4" t="s">
        <v>24</v>
      </c>
      <c r="J2410" s="4">
        <v>0</v>
      </c>
      <c r="K2410" s="4" t="s">
        <v>34</v>
      </c>
      <c r="L2410" s="4" t="s">
        <v>35</v>
      </c>
      <c r="M2410" s="4">
        <v>25</v>
      </c>
      <c r="N2410" s="4" t="s">
        <v>481</v>
      </c>
      <c r="O2410" s="4" t="s">
        <v>481</v>
      </c>
      <c r="P2410" s="5">
        <v>44510</v>
      </c>
      <c r="Q2410" s="6">
        <v>24.526126232496921</v>
      </c>
      <c r="R2410" s="4">
        <v>5</v>
      </c>
      <c r="S2410" s="4" t="str" cm="1">
        <f t="array" ref="S2410">_xlfn.IFS(R2410=0,"None",R2410&lt;3,"Low",R2410&lt;6,"Medium",R2410&lt;=10,"High")</f>
        <v>Medium</v>
      </c>
      <c r="T2410" s="4" t="str" cm="1">
        <f t="array" ref="T2410">_xlfn.IFS(M2410&lt;=20,"Low",M2410&lt;=50,"Medium",M2410&lt;=90,"High")</f>
        <v>Medium</v>
      </c>
      <c r="U2410" s="7">
        <f>Datos_Limpios[[#This Row],[Number of Complaints or Support]]/Datos_Limpios[[#This Row],[Account Length (in months)]]</f>
        <v>0.41666666666666669</v>
      </c>
      <c r="V2410" s="4" t="str" cm="1">
        <f t="array" ref="V2410">_xlfn.IFS(H2410&lt;30,"Under 30",H2410&lt;66,"Middle Age",H2410&gt;=66,"Senior")</f>
        <v>Middle Age</v>
      </c>
      <c r="W2410" s="4" t="s">
        <v>43</v>
      </c>
    </row>
    <row r="2411" spans="1:23" x14ac:dyDescent="0.3">
      <c r="A2411" s="4" t="s">
        <v>2526</v>
      </c>
      <c r="B2411" s="4" t="s">
        <v>31</v>
      </c>
      <c r="C2411" s="4">
        <v>1</v>
      </c>
      <c r="D2411" s="4">
        <v>0</v>
      </c>
      <c r="E2411" s="4" t="s">
        <v>31</v>
      </c>
      <c r="F2411" s="4" t="s">
        <v>209</v>
      </c>
      <c r="G2411" s="4" t="s">
        <v>33</v>
      </c>
      <c r="H2411" s="4">
        <v>47</v>
      </c>
      <c r="I2411" s="4" t="s">
        <v>24</v>
      </c>
      <c r="J2411" s="4">
        <v>0</v>
      </c>
      <c r="K2411" s="4" t="s">
        <v>27</v>
      </c>
      <c r="L2411" s="4" t="s">
        <v>35</v>
      </c>
      <c r="M2411" s="4">
        <v>40</v>
      </c>
      <c r="N2411" s="4" t="s">
        <v>107</v>
      </c>
      <c r="O2411" s="4" t="s">
        <v>220</v>
      </c>
      <c r="P2411" s="5">
        <v>43976</v>
      </c>
      <c r="Q2411" s="6">
        <v>45.496530799157838</v>
      </c>
      <c r="R2411" s="4">
        <v>6</v>
      </c>
      <c r="S2411" s="4" t="str" cm="1">
        <f t="array" ref="S2411">_xlfn.IFS(R2411=0,"None",R2411&lt;3,"Low",R2411&lt;6,"Medium",R2411&lt;=10,"High")</f>
        <v>High</v>
      </c>
      <c r="T2411" s="4" t="str" cm="1">
        <f t="array" ref="T2411">_xlfn.IFS(M2411&lt;=20,"Low",M2411&lt;=50,"Medium",M2411&lt;=90,"High")</f>
        <v>Medium</v>
      </c>
      <c r="U2411" s="7">
        <f>Datos_Limpios[[#This Row],[Number of Complaints or Support]]/Datos_Limpios[[#This Row],[Account Length (in months)]]</f>
        <v>6</v>
      </c>
      <c r="V2411" s="4" t="str" cm="1">
        <f t="array" ref="V2411">_xlfn.IFS(H2411&lt;30,"Under 30",H2411&lt;66,"Middle Age",H2411&gt;=66,"Senior")</f>
        <v>Middle Age</v>
      </c>
      <c r="W2411" s="4" t="s">
        <v>40</v>
      </c>
    </row>
    <row r="2412" spans="1:23" x14ac:dyDescent="0.3">
      <c r="A2412" s="4" t="s">
        <v>2527</v>
      </c>
      <c r="B2412" s="4" t="s">
        <v>31</v>
      </c>
      <c r="C2412" s="4">
        <v>1</v>
      </c>
      <c r="D2412" s="4">
        <v>4</v>
      </c>
      <c r="E2412" s="4" t="s">
        <v>31</v>
      </c>
      <c r="F2412" s="4" t="s">
        <v>104</v>
      </c>
      <c r="G2412" s="4" t="s">
        <v>26</v>
      </c>
      <c r="H2412" s="4">
        <v>31</v>
      </c>
      <c r="I2412" s="4" t="s">
        <v>24</v>
      </c>
      <c r="J2412" s="4">
        <v>0</v>
      </c>
      <c r="K2412" s="4" t="s">
        <v>27</v>
      </c>
      <c r="L2412" s="4" t="s">
        <v>28</v>
      </c>
      <c r="M2412" s="4">
        <v>17</v>
      </c>
      <c r="N2412" s="4" t="s">
        <v>66</v>
      </c>
      <c r="O2412" s="4" t="s">
        <v>317</v>
      </c>
      <c r="P2412" s="5">
        <v>43905</v>
      </c>
      <c r="Q2412" s="6">
        <v>19.57421605268593</v>
      </c>
      <c r="R2412" s="4">
        <v>10</v>
      </c>
      <c r="S2412" s="4" t="str" cm="1">
        <f t="array" ref="S2412">_xlfn.IFS(R2412=0,"None",R2412&lt;3,"Low",R2412&lt;6,"Medium",R2412&lt;=10,"High")</f>
        <v>High</v>
      </c>
      <c r="T2412" s="4" t="str" cm="1">
        <f t="array" ref="T2412">_xlfn.IFS(M2412&lt;=20,"Low",M2412&lt;=50,"Medium",M2412&lt;=90,"High")</f>
        <v>Low</v>
      </c>
      <c r="U2412" s="7">
        <f>Datos_Limpios[[#This Row],[Number of Complaints or Support]]/Datos_Limpios[[#This Row],[Account Length (in months)]]</f>
        <v>10</v>
      </c>
      <c r="V2412" s="4" t="str" cm="1">
        <f t="array" ref="V2412">_xlfn.IFS(H2412&lt;30,"Under 30",H2412&lt;66,"Middle Age",H2412&gt;=66,"Senior")</f>
        <v>Middle Age</v>
      </c>
      <c r="W2412" s="4" t="s">
        <v>43</v>
      </c>
    </row>
    <row r="2413" spans="1:23" x14ac:dyDescent="0.3">
      <c r="A2413" s="4" t="s">
        <v>2528</v>
      </c>
      <c r="B2413" s="4" t="s">
        <v>24</v>
      </c>
      <c r="C2413" s="4">
        <v>9</v>
      </c>
      <c r="D2413" s="4">
        <v>0</v>
      </c>
      <c r="E2413" s="4" t="s">
        <v>24</v>
      </c>
      <c r="F2413" s="4" t="s">
        <v>140</v>
      </c>
      <c r="G2413" s="4" t="s">
        <v>33</v>
      </c>
      <c r="H2413" s="4">
        <v>29</v>
      </c>
      <c r="I2413" s="4" t="s">
        <v>24</v>
      </c>
      <c r="J2413" s="4">
        <v>0</v>
      </c>
      <c r="K2413" s="4" t="s">
        <v>27</v>
      </c>
      <c r="L2413" s="4" t="s">
        <v>35</v>
      </c>
      <c r="M2413" s="4">
        <v>8</v>
      </c>
      <c r="P2413" s="5">
        <v>44734</v>
      </c>
      <c r="Q2413" s="6">
        <v>7.8038571006693758</v>
      </c>
      <c r="R2413" s="4">
        <v>2</v>
      </c>
      <c r="S2413" s="4" t="str" cm="1">
        <f t="array" ref="S2413">_xlfn.IFS(R2413=0,"None",R2413&lt;3,"Low",R2413&lt;6,"Medium",R2413&lt;=10,"High")</f>
        <v>Low</v>
      </c>
      <c r="T2413" s="4" t="str" cm="1">
        <f t="array" ref="T2413">_xlfn.IFS(M2413&lt;=20,"Low",M2413&lt;=50,"Medium",M2413&lt;=90,"High")</f>
        <v>Low</v>
      </c>
      <c r="U2413" s="7">
        <f>Datos_Limpios[[#This Row],[Number of Complaints or Support]]/Datos_Limpios[[#This Row],[Account Length (in months)]]</f>
        <v>0.22222222222222221</v>
      </c>
      <c r="V2413" s="4" t="str" cm="1">
        <f t="array" ref="V2413">_xlfn.IFS(H2413&lt;30,"Under 30",H2413&lt;66,"Middle Age",H2413&gt;=66,"Senior")</f>
        <v>Under 30</v>
      </c>
      <c r="W2413" s="4" t="s">
        <v>40</v>
      </c>
    </row>
    <row r="2414" spans="1:23" x14ac:dyDescent="0.3">
      <c r="A2414" s="4" t="s">
        <v>2529</v>
      </c>
      <c r="B2414" s="4" t="s">
        <v>24</v>
      </c>
      <c r="C2414" s="4">
        <v>48</v>
      </c>
      <c r="D2414" s="4">
        <v>0</v>
      </c>
      <c r="E2414" s="4" t="s">
        <v>31</v>
      </c>
      <c r="F2414" s="4" t="s">
        <v>56</v>
      </c>
      <c r="G2414" s="4" t="s">
        <v>26</v>
      </c>
      <c r="H2414" s="4">
        <v>54</v>
      </c>
      <c r="I2414" s="4" t="s">
        <v>24</v>
      </c>
      <c r="J2414" s="4">
        <v>0</v>
      </c>
      <c r="K2414" s="4" t="s">
        <v>34</v>
      </c>
      <c r="L2414" s="4" t="s">
        <v>28</v>
      </c>
      <c r="M2414" s="4">
        <v>30</v>
      </c>
      <c r="P2414" s="5">
        <v>44213</v>
      </c>
      <c r="Q2414" s="6">
        <v>32.159376239560792</v>
      </c>
      <c r="R2414" s="4">
        <v>3</v>
      </c>
      <c r="S2414" s="4" t="str" cm="1">
        <f t="array" ref="S2414">_xlfn.IFS(R2414=0,"None",R2414&lt;3,"Low",R2414&lt;6,"Medium",R2414&lt;=10,"High")</f>
        <v>Medium</v>
      </c>
      <c r="T2414" s="4" t="str" cm="1">
        <f t="array" ref="T2414">_xlfn.IFS(M2414&lt;=20,"Low",M2414&lt;=50,"Medium",M2414&lt;=90,"High")</f>
        <v>Medium</v>
      </c>
      <c r="U2414" s="7">
        <f>Datos_Limpios[[#This Row],[Number of Complaints or Support]]/Datos_Limpios[[#This Row],[Account Length (in months)]]</f>
        <v>6.25E-2</v>
      </c>
      <c r="V2414" s="4" t="str" cm="1">
        <f t="array" ref="V2414">_xlfn.IFS(H2414&lt;30,"Under 30",H2414&lt;66,"Middle Age",H2414&gt;=66,"Senior")</f>
        <v>Middle Age</v>
      </c>
      <c r="W2414" s="4" t="s">
        <v>29</v>
      </c>
    </row>
    <row r="2415" spans="1:23" x14ac:dyDescent="0.3">
      <c r="A2415" s="4" t="s">
        <v>2530</v>
      </c>
      <c r="B2415" s="4" t="s">
        <v>31</v>
      </c>
      <c r="C2415" s="4">
        <v>7</v>
      </c>
      <c r="D2415" s="4">
        <v>1</v>
      </c>
      <c r="E2415" s="4" t="s">
        <v>31</v>
      </c>
      <c r="F2415" s="4" t="s">
        <v>25</v>
      </c>
      <c r="G2415" s="4" t="s">
        <v>33</v>
      </c>
      <c r="H2415" s="4">
        <v>69</v>
      </c>
      <c r="I2415" s="4" t="s">
        <v>24</v>
      </c>
      <c r="J2415" s="4">
        <v>0</v>
      </c>
      <c r="K2415" s="4" t="s">
        <v>27</v>
      </c>
      <c r="L2415" s="4" t="s">
        <v>28</v>
      </c>
      <c r="M2415" s="4">
        <v>46</v>
      </c>
      <c r="N2415" s="4" t="s">
        <v>75</v>
      </c>
      <c r="O2415" s="4" t="s">
        <v>76</v>
      </c>
      <c r="P2415" s="5">
        <v>44935</v>
      </c>
      <c r="Q2415" s="6">
        <v>38.779229120318533</v>
      </c>
      <c r="R2415" s="4">
        <v>6</v>
      </c>
      <c r="S2415" s="4" t="str" cm="1">
        <f t="array" ref="S2415">_xlfn.IFS(R2415=0,"None",R2415&lt;3,"Low",R2415&lt;6,"Medium",R2415&lt;=10,"High")</f>
        <v>High</v>
      </c>
      <c r="T2415" s="4" t="str" cm="1">
        <f t="array" ref="T2415">_xlfn.IFS(M2415&lt;=20,"Low",M2415&lt;=50,"Medium",M2415&lt;=90,"High")</f>
        <v>Medium</v>
      </c>
      <c r="U2415" s="7">
        <f>Datos_Limpios[[#This Row],[Number of Complaints or Support]]/Datos_Limpios[[#This Row],[Account Length (in months)]]</f>
        <v>0.8571428571428571</v>
      </c>
      <c r="V2415" s="4" t="str" cm="1">
        <f t="array" ref="V2415">_xlfn.IFS(H2415&lt;30,"Under 30",H2415&lt;66,"Middle Age",H2415&gt;=66,"Senior")</f>
        <v>Senior</v>
      </c>
      <c r="W2415" s="4" t="s">
        <v>29</v>
      </c>
    </row>
    <row r="2416" spans="1:23" x14ac:dyDescent="0.3">
      <c r="A2416" s="4" t="s">
        <v>2531</v>
      </c>
      <c r="B2416" s="4" t="s">
        <v>24</v>
      </c>
      <c r="C2416" s="4">
        <v>34</v>
      </c>
      <c r="D2416" s="4">
        <v>2</v>
      </c>
      <c r="E2416" s="4" t="s">
        <v>31</v>
      </c>
      <c r="F2416" s="4" t="s">
        <v>196</v>
      </c>
      <c r="G2416" s="4" t="s">
        <v>26</v>
      </c>
      <c r="H2416" s="4">
        <v>69</v>
      </c>
      <c r="I2416" s="4" t="s">
        <v>24</v>
      </c>
      <c r="J2416" s="4">
        <v>0</v>
      </c>
      <c r="K2416" s="4" t="s">
        <v>27</v>
      </c>
      <c r="L2416" s="4" t="s">
        <v>35</v>
      </c>
      <c r="M2416" s="4">
        <v>46</v>
      </c>
      <c r="P2416" s="5">
        <v>43943</v>
      </c>
      <c r="Q2416" s="6">
        <v>37.507658164928188</v>
      </c>
      <c r="R2416" s="4">
        <v>0</v>
      </c>
      <c r="S2416" s="4" t="str" cm="1">
        <f t="array" ref="S2416">_xlfn.IFS(R2416=0,"None",R2416&lt;3,"Low",R2416&lt;6,"Medium",R2416&lt;=10,"High")</f>
        <v>None</v>
      </c>
      <c r="T2416" s="4" t="str" cm="1">
        <f t="array" ref="T2416">_xlfn.IFS(M2416&lt;=20,"Low",M2416&lt;=50,"Medium",M2416&lt;=90,"High")</f>
        <v>Medium</v>
      </c>
      <c r="U2416" s="7">
        <f>Datos_Limpios[[#This Row],[Number of Complaints or Support]]/Datos_Limpios[[#This Row],[Account Length (in months)]]</f>
        <v>0</v>
      </c>
      <c r="V2416" s="4" t="str" cm="1">
        <f t="array" ref="V2416">_xlfn.IFS(H2416&lt;30,"Under 30",H2416&lt;66,"Middle Age",H2416&gt;=66,"Senior")</f>
        <v>Senior</v>
      </c>
      <c r="W2416" s="4" t="s">
        <v>47</v>
      </c>
    </row>
    <row r="2417" spans="1:23" x14ac:dyDescent="0.3">
      <c r="A2417" s="4" t="s">
        <v>2532</v>
      </c>
      <c r="B2417" s="4" t="s">
        <v>24</v>
      </c>
      <c r="C2417" s="4">
        <v>33</v>
      </c>
      <c r="D2417" s="4">
        <v>0</v>
      </c>
      <c r="E2417" s="4" t="s">
        <v>31</v>
      </c>
      <c r="F2417" s="4" t="s">
        <v>32</v>
      </c>
      <c r="G2417" s="4" t="s">
        <v>33</v>
      </c>
      <c r="H2417" s="4">
        <v>70</v>
      </c>
      <c r="I2417" s="4" t="s">
        <v>24</v>
      </c>
      <c r="J2417" s="4">
        <v>0</v>
      </c>
      <c r="K2417" s="4" t="s">
        <v>34</v>
      </c>
      <c r="L2417" s="4" t="s">
        <v>35</v>
      </c>
      <c r="M2417" s="4">
        <v>41</v>
      </c>
      <c r="P2417" s="5">
        <v>44303</v>
      </c>
      <c r="Q2417" s="6">
        <v>35.264276752556647</v>
      </c>
      <c r="R2417" s="4">
        <v>0</v>
      </c>
      <c r="S2417" s="4" t="str" cm="1">
        <f t="array" ref="S2417">_xlfn.IFS(R2417=0,"None",R2417&lt;3,"Low",R2417&lt;6,"Medium",R2417&lt;=10,"High")</f>
        <v>None</v>
      </c>
      <c r="T2417" s="4" t="str" cm="1">
        <f t="array" ref="T2417">_xlfn.IFS(M2417&lt;=20,"Low",M2417&lt;=50,"Medium",M2417&lt;=90,"High")</f>
        <v>Medium</v>
      </c>
      <c r="U2417" s="7">
        <f>Datos_Limpios[[#This Row],[Number of Complaints or Support]]/Datos_Limpios[[#This Row],[Account Length (in months)]]</f>
        <v>0</v>
      </c>
      <c r="V2417" s="4" t="str" cm="1">
        <f t="array" ref="V2417">_xlfn.IFS(H2417&lt;30,"Under 30",H2417&lt;66,"Middle Age",H2417&gt;=66,"Senior")</f>
        <v>Senior</v>
      </c>
      <c r="W2417" s="4" t="s">
        <v>29</v>
      </c>
    </row>
    <row r="2418" spans="1:23" x14ac:dyDescent="0.3">
      <c r="A2418" s="4" t="s">
        <v>2533</v>
      </c>
      <c r="B2418" s="4" t="s">
        <v>24</v>
      </c>
      <c r="C2418" s="4">
        <v>17</v>
      </c>
      <c r="D2418" s="4">
        <v>0</v>
      </c>
      <c r="E2418" s="4" t="s">
        <v>31</v>
      </c>
      <c r="F2418" s="4" t="s">
        <v>222</v>
      </c>
      <c r="G2418" s="4" t="s">
        <v>33</v>
      </c>
      <c r="H2418" s="4">
        <v>79</v>
      </c>
      <c r="I2418" s="4" t="s">
        <v>24</v>
      </c>
      <c r="J2418" s="4">
        <v>0</v>
      </c>
      <c r="K2418" s="4" t="s">
        <v>46</v>
      </c>
      <c r="L2418" s="4" t="s">
        <v>28</v>
      </c>
      <c r="M2418" s="4">
        <v>39</v>
      </c>
      <c r="P2418" s="5">
        <v>45183</v>
      </c>
      <c r="Q2418" s="6">
        <v>41.420254471932289</v>
      </c>
      <c r="R2418" s="4">
        <v>10</v>
      </c>
      <c r="S2418" s="4" t="str" cm="1">
        <f t="array" ref="S2418">_xlfn.IFS(R2418=0,"None",R2418&lt;3,"Low",R2418&lt;6,"Medium",R2418&lt;=10,"High")</f>
        <v>High</v>
      </c>
      <c r="T2418" s="4" t="str" cm="1">
        <f t="array" ref="T2418">_xlfn.IFS(M2418&lt;=20,"Low",M2418&lt;=50,"Medium",M2418&lt;=90,"High")</f>
        <v>Medium</v>
      </c>
      <c r="U2418" s="7">
        <f>Datos_Limpios[[#This Row],[Number of Complaints or Support]]/Datos_Limpios[[#This Row],[Account Length (in months)]]</f>
        <v>0.58823529411764708</v>
      </c>
      <c r="V2418" s="4" t="str" cm="1">
        <f t="array" ref="V2418">_xlfn.IFS(H2418&lt;30,"Under 30",H2418&lt;66,"Middle Age",H2418&gt;=66,"Senior")</f>
        <v>Senior</v>
      </c>
      <c r="W2418" s="4" t="s">
        <v>29</v>
      </c>
    </row>
    <row r="2419" spans="1:23" x14ac:dyDescent="0.3">
      <c r="A2419" s="4" t="s">
        <v>2534</v>
      </c>
      <c r="B2419" s="4" t="s">
        <v>24</v>
      </c>
      <c r="C2419" s="4">
        <v>2</v>
      </c>
      <c r="D2419" s="4">
        <v>0</v>
      </c>
      <c r="E2419" s="4" t="s">
        <v>24</v>
      </c>
      <c r="F2419" s="4" t="s">
        <v>138</v>
      </c>
      <c r="G2419" s="4" t="s">
        <v>33</v>
      </c>
      <c r="H2419" s="4">
        <v>57</v>
      </c>
      <c r="I2419" s="4" t="s">
        <v>24</v>
      </c>
      <c r="J2419" s="4">
        <v>0</v>
      </c>
      <c r="K2419" s="4" t="s">
        <v>27</v>
      </c>
      <c r="L2419" s="4" t="s">
        <v>28</v>
      </c>
      <c r="M2419" s="4">
        <v>13</v>
      </c>
      <c r="P2419" s="5">
        <v>44895</v>
      </c>
      <c r="Q2419" s="6">
        <v>10.54755006681958</v>
      </c>
      <c r="R2419" s="4">
        <v>1</v>
      </c>
      <c r="S2419" s="4" t="str" cm="1">
        <f t="array" ref="S2419">_xlfn.IFS(R2419=0,"None",R2419&lt;3,"Low",R2419&lt;6,"Medium",R2419&lt;=10,"High")</f>
        <v>Low</v>
      </c>
      <c r="T2419" s="4" t="str" cm="1">
        <f t="array" ref="T2419">_xlfn.IFS(M2419&lt;=20,"Low",M2419&lt;=50,"Medium",M2419&lt;=90,"High")</f>
        <v>Low</v>
      </c>
      <c r="U2419" s="7">
        <f>Datos_Limpios[[#This Row],[Number of Complaints or Support]]/Datos_Limpios[[#This Row],[Account Length (in months)]]</f>
        <v>0.5</v>
      </c>
      <c r="V2419" s="4" t="str" cm="1">
        <f t="array" ref="V2419">_xlfn.IFS(H2419&lt;30,"Under 30",H2419&lt;66,"Middle Age",H2419&gt;=66,"Senior")</f>
        <v>Middle Age</v>
      </c>
      <c r="W2419" s="4" t="s">
        <v>47</v>
      </c>
    </row>
    <row r="2420" spans="1:23" x14ac:dyDescent="0.3">
      <c r="A2420" s="4" t="s">
        <v>2535</v>
      </c>
      <c r="B2420" s="4" t="s">
        <v>24</v>
      </c>
      <c r="C2420" s="4">
        <v>53</v>
      </c>
      <c r="D2420" s="4">
        <v>1</v>
      </c>
      <c r="E2420" s="4" t="s">
        <v>24</v>
      </c>
      <c r="F2420" s="4" t="s">
        <v>52</v>
      </c>
      <c r="G2420" s="4" t="s">
        <v>33</v>
      </c>
      <c r="H2420" s="4">
        <v>33</v>
      </c>
      <c r="I2420" s="4" t="s">
        <v>24</v>
      </c>
      <c r="J2420" s="4">
        <v>0</v>
      </c>
      <c r="K2420" s="4" t="s">
        <v>34</v>
      </c>
      <c r="L2420" s="4" t="s">
        <v>35</v>
      </c>
      <c r="M2420" s="4">
        <v>11</v>
      </c>
      <c r="P2420" s="5">
        <v>44851</v>
      </c>
      <c r="Q2420" s="6">
        <v>10.218825368794951</v>
      </c>
      <c r="R2420" s="4">
        <v>10</v>
      </c>
      <c r="S2420" s="4" t="str" cm="1">
        <f t="array" ref="S2420">_xlfn.IFS(R2420=0,"None",R2420&lt;3,"Low",R2420&lt;6,"Medium",R2420&lt;=10,"High")</f>
        <v>High</v>
      </c>
      <c r="T2420" s="4" t="str" cm="1">
        <f t="array" ref="T2420">_xlfn.IFS(M2420&lt;=20,"Low",M2420&lt;=50,"Medium",M2420&lt;=90,"High")</f>
        <v>Low</v>
      </c>
      <c r="U2420" s="7">
        <f>Datos_Limpios[[#This Row],[Number of Complaints or Support]]/Datos_Limpios[[#This Row],[Account Length (in months)]]</f>
        <v>0.18867924528301888</v>
      </c>
      <c r="V2420" s="4" t="str" cm="1">
        <f t="array" ref="V2420">_xlfn.IFS(H2420&lt;30,"Under 30",H2420&lt;66,"Middle Age",H2420&gt;=66,"Senior")</f>
        <v>Middle Age</v>
      </c>
      <c r="W2420" s="4" t="s">
        <v>40</v>
      </c>
    </row>
    <row r="2421" spans="1:23" x14ac:dyDescent="0.3">
      <c r="A2421" s="4" t="s">
        <v>2536</v>
      </c>
      <c r="B2421" s="4" t="s">
        <v>24</v>
      </c>
      <c r="C2421" s="4">
        <v>1</v>
      </c>
      <c r="D2421" s="4">
        <v>0</v>
      </c>
      <c r="E2421" s="4" t="s">
        <v>31</v>
      </c>
      <c r="F2421" s="4" t="s">
        <v>63</v>
      </c>
      <c r="G2421" s="4" t="s">
        <v>26</v>
      </c>
      <c r="H2421" s="4">
        <v>58</v>
      </c>
      <c r="I2421" s="4" t="s">
        <v>24</v>
      </c>
      <c r="J2421" s="4">
        <v>0</v>
      </c>
      <c r="K2421" s="4" t="s">
        <v>34</v>
      </c>
      <c r="L2421" s="4" t="s">
        <v>28</v>
      </c>
      <c r="M2421" s="4">
        <v>39</v>
      </c>
      <c r="P2421" s="5">
        <v>44298</v>
      </c>
      <c r="Q2421" s="6">
        <v>32.890065843166553</v>
      </c>
      <c r="R2421" s="4">
        <v>4</v>
      </c>
      <c r="S2421" s="4" t="str" cm="1">
        <f t="array" ref="S2421">_xlfn.IFS(R2421=0,"None",R2421&lt;3,"Low",R2421&lt;6,"Medium",R2421&lt;=10,"High")</f>
        <v>Medium</v>
      </c>
      <c r="T2421" s="4" t="str" cm="1">
        <f t="array" ref="T2421">_xlfn.IFS(M2421&lt;=20,"Low",M2421&lt;=50,"Medium",M2421&lt;=90,"High")</f>
        <v>Medium</v>
      </c>
      <c r="U2421" s="7">
        <f>Datos_Limpios[[#This Row],[Number of Complaints or Support]]/Datos_Limpios[[#This Row],[Account Length (in months)]]</f>
        <v>4</v>
      </c>
      <c r="V2421" s="4" t="str" cm="1">
        <f t="array" ref="V2421">_xlfn.IFS(H2421&lt;30,"Under 30",H2421&lt;66,"Middle Age",H2421&gt;=66,"Senior")</f>
        <v>Middle Age</v>
      </c>
      <c r="W2421" s="4" t="s">
        <v>40</v>
      </c>
    </row>
    <row r="2422" spans="1:23" x14ac:dyDescent="0.3">
      <c r="A2422" s="4" t="s">
        <v>2537</v>
      </c>
      <c r="B2422" s="4" t="s">
        <v>24</v>
      </c>
      <c r="C2422" s="4">
        <v>4</v>
      </c>
      <c r="D2422" s="4">
        <v>0</v>
      </c>
      <c r="E2422" s="4" t="s">
        <v>24</v>
      </c>
      <c r="F2422" s="4" t="s">
        <v>138</v>
      </c>
      <c r="G2422" s="4" t="s">
        <v>33</v>
      </c>
      <c r="H2422" s="4">
        <v>28</v>
      </c>
      <c r="I2422" s="4" t="s">
        <v>24</v>
      </c>
      <c r="J2422" s="4">
        <v>0</v>
      </c>
      <c r="K2422" s="4" t="s">
        <v>27</v>
      </c>
      <c r="L2422" s="4" t="s">
        <v>28</v>
      </c>
      <c r="M2422" s="4">
        <v>8</v>
      </c>
      <c r="P2422" s="5">
        <v>44598</v>
      </c>
      <c r="Q2422" s="6">
        <v>7.2666894054308306</v>
      </c>
      <c r="R2422" s="4">
        <v>4</v>
      </c>
      <c r="S2422" s="4" t="str" cm="1">
        <f t="array" ref="S2422">_xlfn.IFS(R2422=0,"None",R2422&lt;3,"Low",R2422&lt;6,"Medium",R2422&lt;=10,"High")</f>
        <v>Medium</v>
      </c>
      <c r="T2422" s="4" t="str" cm="1">
        <f t="array" ref="T2422">_xlfn.IFS(M2422&lt;=20,"Low",M2422&lt;=50,"Medium",M2422&lt;=90,"High")</f>
        <v>Low</v>
      </c>
      <c r="U2422" s="7">
        <f>Datos_Limpios[[#This Row],[Number of Complaints or Support]]/Datos_Limpios[[#This Row],[Account Length (in months)]]</f>
        <v>1</v>
      </c>
      <c r="V2422" s="4" t="str" cm="1">
        <f t="array" ref="V2422">_xlfn.IFS(H2422&lt;30,"Under 30",H2422&lt;66,"Middle Age",H2422&gt;=66,"Senior")</f>
        <v>Under 30</v>
      </c>
      <c r="W2422" s="4" t="s">
        <v>47</v>
      </c>
    </row>
    <row r="2423" spans="1:23" x14ac:dyDescent="0.3">
      <c r="A2423" s="4" t="s">
        <v>2538</v>
      </c>
      <c r="B2423" s="4" t="s">
        <v>31</v>
      </c>
      <c r="C2423" s="4">
        <v>3</v>
      </c>
      <c r="D2423" s="4">
        <v>3</v>
      </c>
      <c r="E2423" s="4" t="s">
        <v>31</v>
      </c>
      <c r="F2423" s="4" t="s">
        <v>262</v>
      </c>
      <c r="G2423" s="4" t="s">
        <v>33</v>
      </c>
      <c r="H2423" s="4">
        <v>25</v>
      </c>
      <c r="I2423" s="4" t="s">
        <v>24</v>
      </c>
      <c r="J2423" s="4">
        <v>0</v>
      </c>
      <c r="K2423" s="4" t="s">
        <v>27</v>
      </c>
      <c r="L2423" s="4" t="s">
        <v>28</v>
      </c>
      <c r="M2423" s="4">
        <v>32</v>
      </c>
      <c r="N2423" s="4" t="s">
        <v>66</v>
      </c>
      <c r="O2423" s="4" t="s">
        <v>317</v>
      </c>
      <c r="P2423" s="5">
        <v>44028</v>
      </c>
      <c r="Q2423" s="6">
        <v>37.402628311418312</v>
      </c>
      <c r="R2423" s="4">
        <v>8</v>
      </c>
      <c r="S2423" s="4" t="str" cm="1">
        <f t="array" ref="S2423">_xlfn.IFS(R2423=0,"None",R2423&lt;3,"Low",R2423&lt;6,"Medium",R2423&lt;=10,"High")</f>
        <v>High</v>
      </c>
      <c r="T2423" s="4" t="str" cm="1">
        <f t="array" ref="T2423">_xlfn.IFS(M2423&lt;=20,"Low",M2423&lt;=50,"Medium",M2423&lt;=90,"High")</f>
        <v>Medium</v>
      </c>
      <c r="U2423" s="7">
        <f>Datos_Limpios[[#This Row],[Number of Complaints or Support]]/Datos_Limpios[[#This Row],[Account Length (in months)]]</f>
        <v>2.6666666666666665</v>
      </c>
      <c r="V2423" s="4" t="str" cm="1">
        <f t="array" ref="V2423">_xlfn.IFS(H2423&lt;30,"Under 30",H2423&lt;66,"Middle Age",H2423&gt;=66,"Senior")</f>
        <v>Under 30</v>
      </c>
      <c r="W2423" s="4" t="s">
        <v>29</v>
      </c>
    </row>
    <row r="2424" spans="1:23" x14ac:dyDescent="0.3">
      <c r="A2424" s="4" t="s">
        <v>2539</v>
      </c>
      <c r="B2424" s="4" t="s">
        <v>31</v>
      </c>
      <c r="C2424" s="4">
        <v>3</v>
      </c>
      <c r="D2424" s="4">
        <v>0</v>
      </c>
      <c r="E2424" s="4" t="s">
        <v>31</v>
      </c>
      <c r="F2424" s="4" t="s">
        <v>102</v>
      </c>
      <c r="G2424" s="4" t="s">
        <v>26</v>
      </c>
      <c r="H2424" s="4">
        <v>28</v>
      </c>
      <c r="I2424" s="4" t="s">
        <v>24</v>
      </c>
      <c r="J2424" s="4">
        <v>0</v>
      </c>
      <c r="K2424" s="4" t="s">
        <v>27</v>
      </c>
      <c r="L2424" s="4" t="s">
        <v>35</v>
      </c>
      <c r="M2424" s="4">
        <v>50</v>
      </c>
      <c r="N2424" s="4" t="s">
        <v>38</v>
      </c>
      <c r="O2424" s="4" t="s">
        <v>181</v>
      </c>
      <c r="P2424" s="5">
        <v>44564</v>
      </c>
      <c r="Q2424" s="6">
        <v>51.95212678569662</v>
      </c>
      <c r="R2424" s="4">
        <v>4</v>
      </c>
      <c r="S2424" s="4" t="str" cm="1">
        <f t="array" ref="S2424">_xlfn.IFS(R2424=0,"None",R2424&lt;3,"Low",R2424&lt;6,"Medium",R2424&lt;=10,"High")</f>
        <v>Medium</v>
      </c>
      <c r="T2424" s="4" t="str" cm="1">
        <f t="array" ref="T2424">_xlfn.IFS(M2424&lt;=20,"Low",M2424&lt;=50,"Medium",M2424&lt;=90,"High")</f>
        <v>Medium</v>
      </c>
      <c r="U2424" s="7">
        <f>Datos_Limpios[[#This Row],[Number of Complaints or Support]]/Datos_Limpios[[#This Row],[Account Length (in months)]]</f>
        <v>1.3333333333333333</v>
      </c>
      <c r="V2424" s="4" t="str" cm="1">
        <f t="array" ref="V2424">_xlfn.IFS(H2424&lt;30,"Under 30",H2424&lt;66,"Middle Age",H2424&gt;=66,"Senior")</f>
        <v>Under 30</v>
      </c>
      <c r="W2424" s="4" t="s">
        <v>40</v>
      </c>
    </row>
    <row r="2425" spans="1:23" x14ac:dyDescent="0.3">
      <c r="A2425" s="4" t="s">
        <v>2540</v>
      </c>
      <c r="B2425" s="4" t="s">
        <v>24</v>
      </c>
      <c r="C2425" s="4">
        <v>47</v>
      </c>
      <c r="D2425" s="4">
        <v>0</v>
      </c>
      <c r="E2425" s="4" t="s">
        <v>24</v>
      </c>
      <c r="F2425" s="4" t="s">
        <v>140</v>
      </c>
      <c r="G2425" s="4" t="s">
        <v>26</v>
      </c>
      <c r="H2425" s="4">
        <v>25</v>
      </c>
      <c r="I2425" s="4" t="s">
        <v>31</v>
      </c>
      <c r="J2425" s="4">
        <v>2</v>
      </c>
      <c r="K2425" s="4" t="s">
        <v>34</v>
      </c>
      <c r="L2425" s="4" t="s">
        <v>35</v>
      </c>
      <c r="M2425" s="4">
        <v>26</v>
      </c>
      <c r="P2425" s="5">
        <v>44148</v>
      </c>
      <c r="Q2425" s="6">
        <v>22.75985006243738</v>
      </c>
      <c r="R2425" s="4">
        <v>8</v>
      </c>
      <c r="S2425" s="4" t="str" cm="1">
        <f t="array" ref="S2425">_xlfn.IFS(R2425=0,"None",R2425&lt;3,"Low",R2425&lt;6,"Medium",R2425&lt;=10,"High")</f>
        <v>High</v>
      </c>
      <c r="T2425" s="4" t="str" cm="1">
        <f t="array" ref="T2425">_xlfn.IFS(M2425&lt;=20,"Low",M2425&lt;=50,"Medium",M2425&lt;=90,"High")</f>
        <v>Medium</v>
      </c>
      <c r="U2425" s="7">
        <f>Datos_Limpios[[#This Row],[Number of Complaints or Support]]/Datos_Limpios[[#This Row],[Account Length (in months)]]</f>
        <v>0.1702127659574468</v>
      </c>
      <c r="V2425" s="4" t="str" cm="1">
        <f t="array" ref="V2425">_xlfn.IFS(H2425&lt;30,"Under 30",H2425&lt;66,"Middle Age",H2425&gt;=66,"Senior")</f>
        <v>Under 30</v>
      </c>
      <c r="W2425" s="4" t="s">
        <v>40</v>
      </c>
    </row>
    <row r="2426" spans="1:23" x14ac:dyDescent="0.3">
      <c r="A2426" s="4" t="s">
        <v>2541</v>
      </c>
      <c r="B2426" s="4" t="s">
        <v>24</v>
      </c>
      <c r="C2426" s="4">
        <v>60</v>
      </c>
      <c r="D2426" s="4">
        <v>0</v>
      </c>
      <c r="E2426" s="4" t="s">
        <v>31</v>
      </c>
      <c r="F2426" s="4" t="s">
        <v>98</v>
      </c>
      <c r="G2426" s="4" t="s">
        <v>26</v>
      </c>
      <c r="H2426" s="4">
        <v>41</v>
      </c>
      <c r="I2426" s="4" t="s">
        <v>24</v>
      </c>
      <c r="J2426" s="4">
        <v>0</v>
      </c>
      <c r="K2426" s="4" t="s">
        <v>46</v>
      </c>
      <c r="L2426" s="4" t="s">
        <v>35</v>
      </c>
      <c r="M2426" s="4">
        <v>45</v>
      </c>
      <c r="P2426" s="5">
        <v>45084</v>
      </c>
      <c r="Q2426" s="6">
        <v>51.18601173865018</v>
      </c>
      <c r="R2426" s="4">
        <v>10</v>
      </c>
      <c r="S2426" s="4" t="str" cm="1">
        <f t="array" ref="S2426">_xlfn.IFS(R2426=0,"None",R2426&lt;3,"Low",R2426&lt;6,"Medium",R2426&lt;=10,"High")</f>
        <v>High</v>
      </c>
      <c r="T2426" s="4" t="str" cm="1">
        <f t="array" ref="T2426">_xlfn.IFS(M2426&lt;=20,"Low",M2426&lt;=50,"Medium",M2426&lt;=90,"High")</f>
        <v>Medium</v>
      </c>
      <c r="U2426" s="7">
        <f>Datos_Limpios[[#This Row],[Number of Complaints or Support]]/Datos_Limpios[[#This Row],[Account Length (in months)]]</f>
        <v>0.16666666666666666</v>
      </c>
      <c r="V2426" s="4" t="str" cm="1">
        <f t="array" ref="V2426">_xlfn.IFS(H2426&lt;30,"Under 30",H2426&lt;66,"Middle Age",H2426&gt;=66,"Senior")</f>
        <v>Middle Age</v>
      </c>
      <c r="W2426" s="4" t="s">
        <v>29</v>
      </c>
    </row>
    <row r="2427" spans="1:23" x14ac:dyDescent="0.3">
      <c r="A2427" s="4" t="s">
        <v>2542</v>
      </c>
      <c r="B2427" s="4" t="s">
        <v>24</v>
      </c>
      <c r="C2427" s="4">
        <v>41</v>
      </c>
      <c r="D2427" s="4">
        <v>1</v>
      </c>
      <c r="E2427" s="4" t="s">
        <v>24</v>
      </c>
      <c r="F2427" s="4" t="s">
        <v>140</v>
      </c>
      <c r="G2427" s="4" t="s">
        <v>33</v>
      </c>
      <c r="H2427" s="4">
        <v>68</v>
      </c>
      <c r="I2427" s="4" t="s">
        <v>24</v>
      </c>
      <c r="J2427" s="4">
        <v>0</v>
      </c>
      <c r="K2427" s="4" t="s">
        <v>34</v>
      </c>
      <c r="L2427" s="4" t="s">
        <v>35</v>
      </c>
      <c r="M2427" s="4">
        <v>37</v>
      </c>
      <c r="P2427" s="5">
        <v>44864</v>
      </c>
      <c r="Q2427" s="6">
        <v>42.106892734421933</v>
      </c>
      <c r="R2427" s="4">
        <v>5</v>
      </c>
      <c r="S2427" s="4" t="str" cm="1">
        <f t="array" ref="S2427">_xlfn.IFS(R2427=0,"None",R2427&lt;3,"Low",R2427&lt;6,"Medium",R2427&lt;=10,"High")</f>
        <v>Medium</v>
      </c>
      <c r="T2427" s="4" t="str" cm="1">
        <f t="array" ref="T2427">_xlfn.IFS(M2427&lt;=20,"Low",M2427&lt;=50,"Medium",M2427&lt;=90,"High")</f>
        <v>Medium</v>
      </c>
      <c r="U2427" s="7">
        <f>Datos_Limpios[[#This Row],[Number of Complaints or Support]]/Datos_Limpios[[#This Row],[Account Length (in months)]]</f>
        <v>0.12195121951219512</v>
      </c>
      <c r="V2427" s="4" t="str" cm="1">
        <f t="array" ref="V2427">_xlfn.IFS(H2427&lt;30,"Under 30",H2427&lt;66,"Middle Age",H2427&gt;=66,"Senior")</f>
        <v>Senior</v>
      </c>
      <c r="W2427" s="4" t="s">
        <v>40</v>
      </c>
    </row>
    <row r="2428" spans="1:23" x14ac:dyDescent="0.3">
      <c r="A2428" s="4" t="s">
        <v>2543</v>
      </c>
      <c r="B2428" s="4" t="s">
        <v>31</v>
      </c>
      <c r="C2428" s="4">
        <v>4</v>
      </c>
      <c r="D2428" s="4">
        <v>1</v>
      </c>
      <c r="E2428" s="4" t="s">
        <v>31</v>
      </c>
      <c r="F2428" s="4" t="s">
        <v>129</v>
      </c>
      <c r="G2428" s="4" t="s">
        <v>26</v>
      </c>
      <c r="H2428" s="4">
        <v>34</v>
      </c>
      <c r="I2428" s="4" t="s">
        <v>24</v>
      </c>
      <c r="J2428" s="4">
        <v>0</v>
      </c>
      <c r="K2428" s="4" t="s">
        <v>27</v>
      </c>
      <c r="L2428" s="4" t="s">
        <v>35</v>
      </c>
      <c r="M2428" s="4">
        <v>15</v>
      </c>
      <c r="N2428" s="4" t="s">
        <v>38</v>
      </c>
      <c r="O2428" s="4" t="s">
        <v>142</v>
      </c>
      <c r="P2428" s="5">
        <v>45256</v>
      </c>
      <c r="Q2428" s="6">
        <v>16.472924418886489</v>
      </c>
      <c r="R2428" s="4">
        <v>4</v>
      </c>
      <c r="S2428" s="4" t="str" cm="1">
        <f t="array" ref="S2428">_xlfn.IFS(R2428=0,"None",R2428&lt;3,"Low",R2428&lt;6,"Medium",R2428&lt;=10,"High")</f>
        <v>Medium</v>
      </c>
      <c r="T2428" s="4" t="str" cm="1">
        <f t="array" ref="T2428">_xlfn.IFS(M2428&lt;=20,"Low",M2428&lt;=50,"Medium",M2428&lt;=90,"High")</f>
        <v>Low</v>
      </c>
      <c r="U2428" s="7">
        <f>Datos_Limpios[[#This Row],[Number of Complaints or Support]]/Datos_Limpios[[#This Row],[Account Length (in months)]]</f>
        <v>1</v>
      </c>
      <c r="V2428" s="4" t="str" cm="1">
        <f t="array" ref="V2428">_xlfn.IFS(H2428&lt;30,"Under 30",H2428&lt;66,"Middle Age",H2428&gt;=66,"Senior")</f>
        <v>Middle Age</v>
      </c>
      <c r="W2428" s="4" t="s">
        <v>29</v>
      </c>
    </row>
    <row r="2429" spans="1:23" x14ac:dyDescent="0.3">
      <c r="A2429" s="4" t="s">
        <v>2544</v>
      </c>
      <c r="B2429" s="4" t="s">
        <v>24</v>
      </c>
      <c r="C2429" s="4">
        <v>31</v>
      </c>
      <c r="D2429" s="4">
        <v>2</v>
      </c>
      <c r="E2429" s="4" t="s">
        <v>31</v>
      </c>
      <c r="F2429" s="4" t="s">
        <v>52</v>
      </c>
      <c r="G2429" s="4" t="s">
        <v>33</v>
      </c>
      <c r="H2429" s="4">
        <v>46</v>
      </c>
      <c r="I2429" s="4" t="s">
        <v>24</v>
      </c>
      <c r="J2429" s="4">
        <v>0</v>
      </c>
      <c r="K2429" s="4" t="s">
        <v>34</v>
      </c>
      <c r="L2429" s="4" t="s">
        <v>35</v>
      </c>
      <c r="M2429" s="4">
        <v>31</v>
      </c>
      <c r="P2429" s="5">
        <v>44973</v>
      </c>
      <c r="Q2429" s="6">
        <v>28.95533247066469</v>
      </c>
      <c r="R2429" s="4">
        <v>4</v>
      </c>
      <c r="S2429" s="4" t="str" cm="1">
        <f t="array" ref="S2429">_xlfn.IFS(R2429=0,"None",R2429&lt;3,"Low",R2429&lt;6,"Medium",R2429&lt;=10,"High")</f>
        <v>Medium</v>
      </c>
      <c r="T2429" s="4" t="str" cm="1">
        <f t="array" ref="T2429">_xlfn.IFS(M2429&lt;=20,"Low",M2429&lt;=50,"Medium",M2429&lt;=90,"High")</f>
        <v>Medium</v>
      </c>
      <c r="U2429" s="7">
        <f>Datos_Limpios[[#This Row],[Number of Complaints or Support]]/Datos_Limpios[[#This Row],[Account Length (in months)]]</f>
        <v>0.12903225806451613</v>
      </c>
      <c r="V2429" s="4" t="str" cm="1">
        <f t="array" ref="V2429">_xlfn.IFS(H2429&lt;30,"Under 30",H2429&lt;66,"Middle Age",H2429&gt;=66,"Senior")</f>
        <v>Middle Age</v>
      </c>
      <c r="W2429" s="4" t="s">
        <v>40</v>
      </c>
    </row>
    <row r="2430" spans="1:23" x14ac:dyDescent="0.3">
      <c r="A2430" s="4" t="s">
        <v>2545</v>
      </c>
      <c r="B2430" s="4" t="s">
        <v>24</v>
      </c>
      <c r="C2430" s="4">
        <v>17</v>
      </c>
      <c r="D2430" s="4">
        <v>0</v>
      </c>
      <c r="E2430" s="4" t="s">
        <v>24</v>
      </c>
      <c r="F2430" s="4" t="s">
        <v>52</v>
      </c>
      <c r="G2430" s="4" t="s">
        <v>26</v>
      </c>
      <c r="H2430" s="4">
        <v>43</v>
      </c>
      <c r="I2430" s="4" t="s">
        <v>31</v>
      </c>
      <c r="J2430" s="4">
        <v>6</v>
      </c>
      <c r="K2430" s="4" t="s">
        <v>34</v>
      </c>
      <c r="L2430" s="4" t="s">
        <v>28</v>
      </c>
      <c r="M2430" s="4">
        <v>10</v>
      </c>
      <c r="P2430" s="5">
        <v>44690</v>
      </c>
      <c r="Q2430" s="6">
        <v>8.2394413184749808</v>
      </c>
      <c r="R2430" s="4">
        <v>4</v>
      </c>
      <c r="S2430" s="4" t="str" cm="1">
        <f t="array" ref="S2430">_xlfn.IFS(R2430=0,"None",R2430&lt;3,"Low",R2430&lt;6,"Medium",R2430&lt;=10,"High")</f>
        <v>Medium</v>
      </c>
      <c r="T2430" s="4" t="str" cm="1">
        <f t="array" ref="T2430">_xlfn.IFS(M2430&lt;=20,"Low",M2430&lt;=50,"Medium",M2430&lt;=90,"High")</f>
        <v>Low</v>
      </c>
      <c r="U2430" s="7">
        <f>Datos_Limpios[[#This Row],[Number of Complaints or Support]]/Datos_Limpios[[#This Row],[Account Length (in months)]]</f>
        <v>0.23529411764705882</v>
      </c>
      <c r="V2430" s="4" t="str" cm="1">
        <f t="array" ref="V2430">_xlfn.IFS(H2430&lt;30,"Under 30",H2430&lt;66,"Middle Age",H2430&gt;=66,"Senior")</f>
        <v>Middle Age</v>
      </c>
      <c r="W2430" s="4" t="s">
        <v>40</v>
      </c>
    </row>
    <row r="2431" spans="1:23" x14ac:dyDescent="0.3">
      <c r="A2431" s="4" t="s">
        <v>2546</v>
      </c>
      <c r="B2431" s="4" t="s">
        <v>31</v>
      </c>
      <c r="C2431" s="4">
        <v>8</v>
      </c>
      <c r="D2431" s="4">
        <v>0</v>
      </c>
      <c r="E2431" s="4" t="s">
        <v>31</v>
      </c>
      <c r="F2431" s="4" t="s">
        <v>70</v>
      </c>
      <c r="G2431" s="4" t="s">
        <v>26</v>
      </c>
      <c r="H2431" s="4">
        <v>30</v>
      </c>
      <c r="I2431" s="4" t="s">
        <v>31</v>
      </c>
      <c r="J2431" s="4">
        <v>5</v>
      </c>
      <c r="K2431" s="4" t="s">
        <v>27</v>
      </c>
      <c r="L2431" s="4" t="s">
        <v>35</v>
      </c>
      <c r="M2431" s="4">
        <v>38</v>
      </c>
      <c r="N2431" s="4" t="s">
        <v>107</v>
      </c>
      <c r="O2431" s="4" t="s">
        <v>220</v>
      </c>
      <c r="P2431" s="5">
        <v>44006</v>
      </c>
      <c r="Q2431" s="6">
        <v>42.051458025930458</v>
      </c>
      <c r="R2431" s="4">
        <v>10</v>
      </c>
      <c r="S2431" s="4" t="str" cm="1">
        <f t="array" ref="S2431">_xlfn.IFS(R2431=0,"None",R2431&lt;3,"Low",R2431&lt;6,"Medium",R2431&lt;=10,"High")</f>
        <v>High</v>
      </c>
      <c r="T2431" s="4" t="str" cm="1">
        <f t="array" ref="T2431">_xlfn.IFS(M2431&lt;=20,"Low",M2431&lt;=50,"Medium",M2431&lt;=90,"High")</f>
        <v>Medium</v>
      </c>
      <c r="U2431" s="7">
        <f>Datos_Limpios[[#This Row],[Number of Complaints or Support]]/Datos_Limpios[[#This Row],[Account Length (in months)]]</f>
        <v>1.25</v>
      </c>
      <c r="V2431" s="4" t="str" cm="1">
        <f t="array" ref="V2431">_xlfn.IFS(H2431&lt;30,"Under 30",H2431&lt;66,"Middle Age",H2431&gt;=66,"Senior")</f>
        <v>Middle Age</v>
      </c>
      <c r="W2431" s="4" t="s">
        <v>29</v>
      </c>
    </row>
    <row r="2432" spans="1:23" x14ac:dyDescent="0.3">
      <c r="A2432" s="4" t="s">
        <v>2547</v>
      </c>
      <c r="B2432" s="4" t="s">
        <v>24</v>
      </c>
      <c r="C2432" s="4">
        <v>53</v>
      </c>
      <c r="D2432" s="4">
        <v>0</v>
      </c>
      <c r="E2432" s="4" t="s">
        <v>31</v>
      </c>
      <c r="F2432" s="4" t="s">
        <v>42</v>
      </c>
      <c r="G2432" s="4" t="s">
        <v>33</v>
      </c>
      <c r="H2432" s="4">
        <v>39</v>
      </c>
      <c r="I2432" s="4" t="s">
        <v>31</v>
      </c>
      <c r="J2432" s="4">
        <v>3</v>
      </c>
      <c r="K2432" s="4" t="s">
        <v>34</v>
      </c>
      <c r="L2432" s="4" t="s">
        <v>35</v>
      </c>
      <c r="M2432" s="4">
        <v>30</v>
      </c>
      <c r="P2432" s="5">
        <v>44044</v>
      </c>
      <c r="Q2432" s="6">
        <v>34.95223120275633</v>
      </c>
      <c r="R2432" s="4">
        <v>5</v>
      </c>
      <c r="S2432" s="4" t="str" cm="1">
        <f t="array" ref="S2432">_xlfn.IFS(R2432=0,"None",R2432&lt;3,"Low",R2432&lt;6,"Medium",R2432&lt;=10,"High")</f>
        <v>Medium</v>
      </c>
      <c r="T2432" s="4" t="str" cm="1">
        <f t="array" ref="T2432">_xlfn.IFS(M2432&lt;=20,"Low",M2432&lt;=50,"Medium",M2432&lt;=90,"High")</f>
        <v>Medium</v>
      </c>
      <c r="U2432" s="7">
        <f>Datos_Limpios[[#This Row],[Number of Complaints or Support]]/Datos_Limpios[[#This Row],[Account Length (in months)]]</f>
        <v>9.4339622641509441E-2</v>
      </c>
      <c r="V2432" s="4" t="str" cm="1">
        <f t="array" ref="V2432">_xlfn.IFS(H2432&lt;30,"Under 30",H2432&lt;66,"Middle Age",H2432&gt;=66,"Senior")</f>
        <v>Middle Age</v>
      </c>
      <c r="W2432" s="4" t="s">
        <v>43</v>
      </c>
    </row>
    <row r="2433" spans="1:23" x14ac:dyDescent="0.3">
      <c r="A2433" s="4" t="s">
        <v>2548</v>
      </c>
      <c r="B2433" s="4" t="s">
        <v>24</v>
      </c>
      <c r="C2433" s="4">
        <v>46</v>
      </c>
      <c r="D2433" s="4">
        <v>0</v>
      </c>
      <c r="E2433" s="4" t="s">
        <v>24</v>
      </c>
      <c r="F2433" s="4" t="s">
        <v>89</v>
      </c>
      <c r="G2433" s="4" t="s">
        <v>33</v>
      </c>
      <c r="H2433" s="4">
        <v>50</v>
      </c>
      <c r="I2433" s="4" t="s">
        <v>24</v>
      </c>
      <c r="J2433" s="4">
        <v>0</v>
      </c>
      <c r="K2433" s="4" t="s">
        <v>34</v>
      </c>
      <c r="L2433" s="4" t="s">
        <v>35</v>
      </c>
      <c r="M2433" s="4">
        <v>9</v>
      </c>
      <c r="P2433" s="5">
        <v>44398</v>
      </c>
      <c r="Q2433" s="6">
        <v>7.7021233187332134</v>
      </c>
      <c r="R2433" s="4">
        <v>7</v>
      </c>
      <c r="S2433" s="4" t="str" cm="1">
        <f t="array" ref="S2433">_xlfn.IFS(R2433=0,"None",R2433&lt;3,"Low",R2433&lt;6,"Medium",R2433&lt;=10,"High")</f>
        <v>High</v>
      </c>
      <c r="T2433" s="4" t="str" cm="1">
        <f t="array" ref="T2433">_xlfn.IFS(M2433&lt;=20,"Low",M2433&lt;=50,"Medium",M2433&lt;=90,"High")</f>
        <v>Low</v>
      </c>
      <c r="U2433" s="7">
        <f>Datos_Limpios[[#This Row],[Number of Complaints or Support]]/Datos_Limpios[[#This Row],[Account Length (in months)]]</f>
        <v>0.15217391304347827</v>
      </c>
      <c r="V2433" s="4" t="str" cm="1">
        <f t="array" ref="V2433">_xlfn.IFS(H2433&lt;30,"Under 30",H2433&lt;66,"Middle Age",H2433&gt;=66,"Senior")</f>
        <v>Middle Age</v>
      </c>
      <c r="W2433" s="4" t="s">
        <v>40</v>
      </c>
    </row>
    <row r="2434" spans="1:23" x14ac:dyDescent="0.3">
      <c r="A2434" s="4" t="s">
        <v>2549</v>
      </c>
      <c r="B2434" s="4" t="s">
        <v>24</v>
      </c>
      <c r="C2434" s="4">
        <v>71</v>
      </c>
      <c r="D2434" s="4">
        <v>0</v>
      </c>
      <c r="E2434" s="4" t="s">
        <v>31</v>
      </c>
      <c r="F2434" s="4" t="s">
        <v>196</v>
      </c>
      <c r="G2434" s="4" t="s">
        <v>26</v>
      </c>
      <c r="H2434" s="4">
        <v>36</v>
      </c>
      <c r="I2434" s="4" t="s">
        <v>24</v>
      </c>
      <c r="J2434" s="4">
        <v>0</v>
      </c>
      <c r="K2434" s="4" t="s">
        <v>46</v>
      </c>
      <c r="L2434" s="4" t="s">
        <v>28</v>
      </c>
      <c r="M2434" s="4">
        <v>42</v>
      </c>
      <c r="P2434" s="5">
        <v>44919</v>
      </c>
      <c r="Q2434" s="6">
        <v>45.753216502350497</v>
      </c>
      <c r="R2434" s="4">
        <v>8</v>
      </c>
      <c r="S2434" s="4" t="str" cm="1">
        <f t="array" ref="S2434">_xlfn.IFS(R2434=0,"None",R2434&lt;3,"Low",R2434&lt;6,"Medium",R2434&lt;=10,"High")</f>
        <v>High</v>
      </c>
      <c r="T2434" s="4" t="str" cm="1">
        <f t="array" ref="T2434">_xlfn.IFS(M2434&lt;=20,"Low",M2434&lt;=50,"Medium",M2434&lt;=90,"High")</f>
        <v>Medium</v>
      </c>
      <c r="U2434" s="7">
        <f>Datos_Limpios[[#This Row],[Number of Complaints or Support]]/Datos_Limpios[[#This Row],[Account Length (in months)]]</f>
        <v>0.11267605633802817</v>
      </c>
      <c r="V2434" s="4" t="str" cm="1">
        <f t="array" ref="V2434">_xlfn.IFS(H2434&lt;30,"Under 30",H2434&lt;66,"Middle Age",H2434&gt;=66,"Senior")</f>
        <v>Middle Age</v>
      </c>
      <c r="W2434" s="4" t="s">
        <v>47</v>
      </c>
    </row>
    <row r="2435" spans="1:23" x14ac:dyDescent="0.3">
      <c r="A2435" s="4" t="s">
        <v>2550</v>
      </c>
      <c r="B2435" s="4" t="s">
        <v>31</v>
      </c>
      <c r="C2435" s="4">
        <v>32</v>
      </c>
      <c r="D2435" s="4">
        <v>0</v>
      </c>
      <c r="E2435" s="4" t="s">
        <v>31</v>
      </c>
      <c r="F2435" s="4" t="s">
        <v>104</v>
      </c>
      <c r="G2435" s="4" t="s">
        <v>33</v>
      </c>
      <c r="H2435" s="4">
        <v>30</v>
      </c>
      <c r="I2435" s="4" t="s">
        <v>24</v>
      </c>
      <c r="J2435" s="4">
        <v>0</v>
      </c>
      <c r="K2435" s="4" t="s">
        <v>27</v>
      </c>
      <c r="L2435" s="4" t="s">
        <v>35</v>
      </c>
      <c r="M2435" s="4">
        <v>45</v>
      </c>
      <c r="N2435" s="4" t="s">
        <v>38</v>
      </c>
      <c r="O2435" s="4" t="s">
        <v>125</v>
      </c>
      <c r="P2435" s="5">
        <v>44722</v>
      </c>
      <c r="Q2435" s="6">
        <v>50.161042394661003</v>
      </c>
      <c r="R2435" s="4">
        <v>9</v>
      </c>
      <c r="S2435" s="4" t="str" cm="1">
        <f t="array" ref="S2435">_xlfn.IFS(R2435=0,"None",R2435&lt;3,"Low",R2435&lt;6,"Medium",R2435&lt;=10,"High")</f>
        <v>High</v>
      </c>
      <c r="T2435" s="4" t="str" cm="1">
        <f t="array" ref="T2435">_xlfn.IFS(M2435&lt;=20,"Low",M2435&lt;=50,"Medium",M2435&lt;=90,"High")</f>
        <v>Medium</v>
      </c>
      <c r="U2435" s="7">
        <f>Datos_Limpios[[#This Row],[Number of Complaints or Support]]/Datos_Limpios[[#This Row],[Account Length (in months)]]</f>
        <v>0.28125</v>
      </c>
      <c r="V2435" s="4" t="str" cm="1">
        <f t="array" ref="V2435">_xlfn.IFS(H2435&lt;30,"Under 30",H2435&lt;66,"Middle Age",H2435&gt;=66,"Senior")</f>
        <v>Middle Age</v>
      </c>
      <c r="W2435" s="4" t="s">
        <v>43</v>
      </c>
    </row>
    <row r="2436" spans="1:23" x14ac:dyDescent="0.3">
      <c r="A2436" s="4" t="s">
        <v>2551</v>
      </c>
      <c r="B2436" s="4" t="s">
        <v>31</v>
      </c>
      <c r="C2436" s="4">
        <v>4</v>
      </c>
      <c r="D2436" s="4">
        <v>2</v>
      </c>
      <c r="E2436" s="4" t="s">
        <v>31</v>
      </c>
      <c r="F2436" s="4" t="s">
        <v>65</v>
      </c>
      <c r="G2436" s="4" t="s">
        <v>33</v>
      </c>
      <c r="H2436" s="4">
        <v>30</v>
      </c>
      <c r="I2436" s="4" t="s">
        <v>24</v>
      </c>
      <c r="J2436" s="4">
        <v>0</v>
      </c>
      <c r="K2436" s="4" t="s">
        <v>27</v>
      </c>
      <c r="L2436" s="4" t="s">
        <v>35</v>
      </c>
      <c r="M2436" s="4">
        <v>37</v>
      </c>
      <c r="N2436" s="4" t="s">
        <v>38</v>
      </c>
      <c r="O2436" s="4" t="s">
        <v>142</v>
      </c>
      <c r="P2436" s="5">
        <v>44980</v>
      </c>
      <c r="Q2436" s="6">
        <v>33.882800407461197</v>
      </c>
      <c r="R2436" s="4">
        <v>2</v>
      </c>
      <c r="S2436" s="4" t="str" cm="1">
        <f t="array" ref="S2436">_xlfn.IFS(R2436=0,"None",R2436&lt;3,"Low",R2436&lt;6,"Medium",R2436&lt;=10,"High")</f>
        <v>Low</v>
      </c>
      <c r="T2436" s="4" t="str" cm="1">
        <f t="array" ref="T2436">_xlfn.IFS(M2436&lt;=20,"Low",M2436&lt;=50,"Medium",M2436&lt;=90,"High")</f>
        <v>Medium</v>
      </c>
      <c r="U2436" s="7">
        <f>Datos_Limpios[[#This Row],[Number of Complaints or Support]]/Datos_Limpios[[#This Row],[Account Length (in months)]]</f>
        <v>0.5</v>
      </c>
      <c r="V2436" s="4" t="str" cm="1">
        <f t="array" ref="V2436">_xlfn.IFS(H2436&lt;30,"Under 30",H2436&lt;66,"Middle Age",H2436&gt;=66,"Senior")</f>
        <v>Middle Age</v>
      </c>
      <c r="W2436" s="4" t="s">
        <v>43</v>
      </c>
    </row>
    <row r="2437" spans="1:23" x14ac:dyDescent="0.3">
      <c r="A2437" s="4" t="s">
        <v>2552</v>
      </c>
      <c r="B2437" s="4" t="s">
        <v>24</v>
      </c>
      <c r="C2437" s="4">
        <v>52</v>
      </c>
      <c r="D2437" s="4">
        <v>2</v>
      </c>
      <c r="E2437" s="4" t="s">
        <v>31</v>
      </c>
      <c r="F2437" s="4" t="s">
        <v>173</v>
      </c>
      <c r="G2437" s="4" t="s">
        <v>26</v>
      </c>
      <c r="H2437" s="4">
        <v>65</v>
      </c>
      <c r="I2437" s="4" t="s">
        <v>24</v>
      </c>
      <c r="J2437" s="4">
        <v>0</v>
      </c>
      <c r="K2437" s="4" t="s">
        <v>46</v>
      </c>
      <c r="L2437" s="4" t="s">
        <v>35</v>
      </c>
      <c r="M2437" s="4">
        <v>47</v>
      </c>
      <c r="P2437" s="5">
        <v>44677</v>
      </c>
      <c r="Q2437" s="6">
        <v>40.30883917298604</v>
      </c>
      <c r="R2437" s="4">
        <v>9</v>
      </c>
      <c r="S2437" s="4" t="str" cm="1">
        <f t="array" ref="S2437">_xlfn.IFS(R2437=0,"None",R2437&lt;3,"Low",R2437&lt;6,"Medium",R2437&lt;=10,"High")</f>
        <v>High</v>
      </c>
      <c r="T2437" s="4" t="str" cm="1">
        <f t="array" ref="T2437">_xlfn.IFS(M2437&lt;=20,"Low",M2437&lt;=50,"Medium",M2437&lt;=90,"High")</f>
        <v>Medium</v>
      </c>
      <c r="U2437" s="7">
        <f>Datos_Limpios[[#This Row],[Number of Complaints or Support]]/Datos_Limpios[[#This Row],[Account Length (in months)]]</f>
        <v>0.17307692307692307</v>
      </c>
      <c r="V2437" s="4" t="str" cm="1">
        <f t="array" ref="V2437">_xlfn.IFS(H2437&lt;30,"Under 30",H2437&lt;66,"Middle Age",H2437&gt;=66,"Senior")</f>
        <v>Middle Age</v>
      </c>
      <c r="W2437" s="4" t="s">
        <v>43</v>
      </c>
    </row>
    <row r="2438" spans="1:23" x14ac:dyDescent="0.3">
      <c r="A2438" s="4" t="s">
        <v>2553</v>
      </c>
      <c r="B2438" s="4" t="s">
        <v>24</v>
      </c>
      <c r="C2438" s="4">
        <v>40</v>
      </c>
      <c r="D2438" s="4">
        <v>1</v>
      </c>
      <c r="E2438" s="4" t="s">
        <v>24</v>
      </c>
      <c r="F2438" s="4" t="s">
        <v>52</v>
      </c>
      <c r="G2438" s="4" t="s">
        <v>33</v>
      </c>
      <c r="H2438" s="4">
        <v>29</v>
      </c>
      <c r="I2438" s="4" t="s">
        <v>24</v>
      </c>
      <c r="J2438" s="4">
        <v>0</v>
      </c>
      <c r="K2438" s="4" t="s">
        <v>46</v>
      </c>
      <c r="L2438" s="4" t="s">
        <v>28</v>
      </c>
      <c r="M2438" s="4">
        <v>16</v>
      </c>
      <c r="P2438" s="5">
        <v>44386</v>
      </c>
      <c r="Q2438" s="6">
        <v>16.580622643456991</v>
      </c>
      <c r="R2438" s="4">
        <v>1</v>
      </c>
      <c r="S2438" s="4" t="str" cm="1">
        <f t="array" ref="S2438">_xlfn.IFS(R2438=0,"None",R2438&lt;3,"Low",R2438&lt;6,"Medium",R2438&lt;=10,"High")</f>
        <v>Low</v>
      </c>
      <c r="T2438" s="4" t="str" cm="1">
        <f t="array" ref="T2438">_xlfn.IFS(M2438&lt;=20,"Low",M2438&lt;=50,"Medium",M2438&lt;=90,"High")</f>
        <v>Low</v>
      </c>
      <c r="U2438" s="7">
        <f>Datos_Limpios[[#This Row],[Number of Complaints or Support]]/Datos_Limpios[[#This Row],[Account Length (in months)]]</f>
        <v>2.5000000000000001E-2</v>
      </c>
      <c r="V2438" s="4" t="str" cm="1">
        <f t="array" ref="V2438">_xlfn.IFS(H2438&lt;30,"Under 30",H2438&lt;66,"Middle Age",H2438&gt;=66,"Senior")</f>
        <v>Under 30</v>
      </c>
      <c r="W2438" s="4" t="s">
        <v>40</v>
      </c>
    </row>
    <row r="2439" spans="1:23" x14ac:dyDescent="0.3">
      <c r="A2439" s="4" t="s">
        <v>2554</v>
      </c>
      <c r="B2439" s="4" t="s">
        <v>24</v>
      </c>
      <c r="C2439" s="4">
        <v>70</v>
      </c>
      <c r="D2439" s="4">
        <v>2</v>
      </c>
      <c r="E2439" s="4" t="s">
        <v>24</v>
      </c>
      <c r="F2439" s="4" t="s">
        <v>183</v>
      </c>
      <c r="G2439" s="4" t="s">
        <v>26</v>
      </c>
      <c r="H2439" s="4">
        <v>41</v>
      </c>
      <c r="I2439" s="4" t="s">
        <v>31</v>
      </c>
      <c r="J2439" s="4">
        <v>6</v>
      </c>
      <c r="K2439" s="4" t="s">
        <v>46</v>
      </c>
      <c r="L2439" s="4" t="s">
        <v>35</v>
      </c>
      <c r="M2439" s="4">
        <v>8</v>
      </c>
      <c r="P2439" s="5">
        <v>43885</v>
      </c>
      <c r="Q2439" s="6">
        <v>8.3098241944847082</v>
      </c>
      <c r="R2439" s="4">
        <v>1</v>
      </c>
      <c r="S2439" s="4" t="str" cm="1">
        <f t="array" ref="S2439">_xlfn.IFS(R2439=0,"None",R2439&lt;3,"Low",R2439&lt;6,"Medium",R2439&lt;=10,"High")</f>
        <v>Low</v>
      </c>
      <c r="T2439" s="4" t="str" cm="1">
        <f t="array" ref="T2439">_xlfn.IFS(M2439&lt;=20,"Low",M2439&lt;=50,"Medium",M2439&lt;=90,"High")</f>
        <v>Low</v>
      </c>
      <c r="U2439" s="7">
        <f>Datos_Limpios[[#This Row],[Number of Complaints or Support]]/Datos_Limpios[[#This Row],[Account Length (in months)]]</f>
        <v>1.4285714285714285E-2</v>
      </c>
      <c r="V2439" s="4" t="str" cm="1">
        <f t="array" ref="V2439">_xlfn.IFS(H2439&lt;30,"Under 30",H2439&lt;66,"Middle Age",H2439&gt;=66,"Senior")</f>
        <v>Middle Age</v>
      </c>
      <c r="W2439" s="4" t="s">
        <v>43</v>
      </c>
    </row>
    <row r="2440" spans="1:23" x14ac:dyDescent="0.3">
      <c r="A2440" s="4" t="s">
        <v>2555</v>
      </c>
      <c r="B2440" s="4" t="s">
        <v>24</v>
      </c>
      <c r="C2440" s="4">
        <v>64</v>
      </c>
      <c r="D2440" s="4">
        <v>1</v>
      </c>
      <c r="E2440" s="4" t="s">
        <v>31</v>
      </c>
      <c r="F2440" s="4" t="s">
        <v>155</v>
      </c>
      <c r="G2440" s="4" t="s">
        <v>33</v>
      </c>
      <c r="H2440" s="4">
        <v>51</v>
      </c>
      <c r="I2440" s="4" t="s">
        <v>24</v>
      </c>
      <c r="J2440" s="4">
        <v>0</v>
      </c>
      <c r="K2440" s="4" t="s">
        <v>34</v>
      </c>
      <c r="L2440" s="4" t="s">
        <v>35</v>
      </c>
      <c r="M2440" s="4">
        <v>14</v>
      </c>
      <c r="P2440" s="5">
        <v>44868</v>
      </c>
      <c r="Q2440" s="6">
        <v>12.795953417082931</v>
      </c>
      <c r="R2440" s="4">
        <v>10</v>
      </c>
      <c r="S2440" s="4" t="str" cm="1">
        <f t="array" ref="S2440">_xlfn.IFS(R2440=0,"None",R2440&lt;3,"Low",R2440&lt;6,"Medium",R2440&lt;=10,"High")</f>
        <v>High</v>
      </c>
      <c r="T2440" s="4" t="str" cm="1">
        <f t="array" ref="T2440">_xlfn.IFS(M2440&lt;=20,"Low",M2440&lt;=50,"Medium",M2440&lt;=90,"High")</f>
        <v>Low</v>
      </c>
      <c r="U2440" s="7">
        <f>Datos_Limpios[[#This Row],[Number of Complaints or Support]]/Datos_Limpios[[#This Row],[Account Length (in months)]]</f>
        <v>0.15625</v>
      </c>
      <c r="V2440" s="4" t="str" cm="1">
        <f t="array" ref="V2440">_xlfn.IFS(H2440&lt;30,"Under 30",H2440&lt;66,"Middle Age",H2440&gt;=66,"Senior")</f>
        <v>Middle Age</v>
      </c>
      <c r="W2440" s="4" t="s">
        <v>40</v>
      </c>
    </row>
    <row r="2441" spans="1:23" x14ac:dyDescent="0.3">
      <c r="A2441" s="4" t="s">
        <v>2556</v>
      </c>
      <c r="B2441" s="4" t="s">
        <v>24</v>
      </c>
      <c r="C2441" s="4">
        <v>24</v>
      </c>
      <c r="D2441" s="4">
        <v>0</v>
      </c>
      <c r="E2441" s="4" t="s">
        <v>31</v>
      </c>
      <c r="F2441" s="4" t="s">
        <v>72</v>
      </c>
      <c r="G2441" s="4" t="s">
        <v>26</v>
      </c>
      <c r="H2441" s="4">
        <v>22</v>
      </c>
      <c r="I2441" s="4" t="s">
        <v>31</v>
      </c>
      <c r="J2441" s="4">
        <v>6</v>
      </c>
      <c r="K2441" s="4" t="s">
        <v>46</v>
      </c>
      <c r="L2441" s="4" t="s">
        <v>28</v>
      </c>
      <c r="M2441" s="4">
        <v>36</v>
      </c>
      <c r="P2441" s="5">
        <v>44005</v>
      </c>
      <c r="Q2441" s="6">
        <v>33.088990665179587</v>
      </c>
      <c r="R2441" s="4">
        <v>1</v>
      </c>
      <c r="S2441" s="4" t="str" cm="1">
        <f t="array" ref="S2441">_xlfn.IFS(R2441=0,"None",R2441&lt;3,"Low",R2441&lt;6,"Medium",R2441&lt;=10,"High")</f>
        <v>Low</v>
      </c>
      <c r="T2441" s="4" t="str" cm="1">
        <f t="array" ref="T2441">_xlfn.IFS(M2441&lt;=20,"Low",M2441&lt;=50,"Medium",M2441&lt;=90,"High")</f>
        <v>Medium</v>
      </c>
      <c r="U2441" s="7">
        <f>Datos_Limpios[[#This Row],[Number of Complaints or Support]]/Datos_Limpios[[#This Row],[Account Length (in months)]]</f>
        <v>4.1666666666666664E-2</v>
      </c>
      <c r="V2441" s="4" t="str" cm="1">
        <f t="array" ref="V2441">_xlfn.IFS(H2441&lt;30,"Under 30",H2441&lt;66,"Middle Age",H2441&gt;=66,"Senior")</f>
        <v>Under 30</v>
      </c>
      <c r="W2441" s="4" t="s">
        <v>29</v>
      </c>
    </row>
    <row r="2442" spans="1:23" x14ac:dyDescent="0.3">
      <c r="A2442" s="4" t="s">
        <v>2557</v>
      </c>
      <c r="B2442" s="4" t="s">
        <v>24</v>
      </c>
      <c r="C2442" s="4">
        <v>63</v>
      </c>
      <c r="D2442" s="4">
        <v>2</v>
      </c>
      <c r="E2442" s="4" t="s">
        <v>31</v>
      </c>
      <c r="F2442" s="4" t="s">
        <v>63</v>
      </c>
      <c r="G2442" s="4" t="s">
        <v>33</v>
      </c>
      <c r="H2442" s="4">
        <v>46</v>
      </c>
      <c r="I2442" s="4" t="s">
        <v>24</v>
      </c>
      <c r="J2442" s="4">
        <v>0</v>
      </c>
      <c r="K2442" s="4" t="s">
        <v>34</v>
      </c>
      <c r="L2442" s="4" t="s">
        <v>28</v>
      </c>
      <c r="M2442" s="4">
        <v>27</v>
      </c>
      <c r="P2442" s="5">
        <v>44666</v>
      </c>
      <c r="Q2442" s="6">
        <v>25.93415728324436</v>
      </c>
      <c r="R2442" s="4">
        <v>4</v>
      </c>
      <c r="S2442" s="4" t="str" cm="1">
        <f t="array" ref="S2442">_xlfn.IFS(R2442=0,"None",R2442&lt;3,"Low",R2442&lt;6,"Medium",R2442&lt;=10,"High")</f>
        <v>Medium</v>
      </c>
      <c r="T2442" s="4" t="str" cm="1">
        <f t="array" ref="T2442">_xlfn.IFS(M2442&lt;=20,"Low",M2442&lt;=50,"Medium",M2442&lt;=90,"High")</f>
        <v>Medium</v>
      </c>
      <c r="U2442" s="7">
        <f>Datos_Limpios[[#This Row],[Number of Complaints or Support]]/Datos_Limpios[[#This Row],[Account Length (in months)]]</f>
        <v>6.3492063492063489E-2</v>
      </c>
      <c r="V2442" s="4" t="str" cm="1">
        <f t="array" ref="V2442">_xlfn.IFS(H2442&lt;30,"Under 30",H2442&lt;66,"Middle Age",H2442&gt;=66,"Senior")</f>
        <v>Middle Age</v>
      </c>
      <c r="W2442" s="4" t="s">
        <v>40</v>
      </c>
    </row>
    <row r="2443" spans="1:23" x14ac:dyDescent="0.3">
      <c r="A2443" s="4" t="s">
        <v>2558</v>
      </c>
      <c r="B2443" s="4" t="s">
        <v>31</v>
      </c>
      <c r="C2443" s="4">
        <v>11</v>
      </c>
      <c r="D2443" s="4">
        <v>1</v>
      </c>
      <c r="E2443" s="4" t="s">
        <v>24</v>
      </c>
      <c r="F2443" s="4" t="s">
        <v>85</v>
      </c>
      <c r="G2443" s="4" t="s">
        <v>33</v>
      </c>
      <c r="H2443" s="4">
        <v>48</v>
      </c>
      <c r="I2443" s="4" t="s">
        <v>24</v>
      </c>
      <c r="J2443" s="4">
        <v>0</v>
      </c>
      <c r="K2443" s="4" t="s">
        <v>27</v>
      </c>
      <c r="L2443" s="4" t="s">
        <v>28</v>
      </c>
      <c r="M2443" s="4">
        <v>32</v>
      </c>
      <c r="N2443" s="4" t="s">
        <v>66</v>
      </c>
      <c r="O2443" s="4" t="s">
        <v>779</v>
      </c>
      <c r="P2443" s="5">
        <v>45248</v>
      </c>
      <c r="Q2443" s="6">
        <v>35.330941382210412</v>
      </c>
      <c r="R2443" s="4">
        <v>5</v>
      </c>
      <c r="S2443" s="4" t="str" cm="1">
        <f t="array" ref="S2443">_xlfn.IFS(R2443=0,"None",R2443&lt;3,"Low",R2443&lt;6,"Medium",R2443&lt;=10,"High")</f>
        <v>Medium</v>
      </c>
      <c r="T2443" s="4" t="str" cm="1">
        <f t="array" ref="T2443">_xlfn.IFS(M2443&lt;=20,"Low",M2443&lt;=50,"Medium",M2443&lt;=90,"High")</f>
        <v>Medium</v>
      </c>
      <c r="U2443" s="7">
        <f>Datos_Limpios[[#This Row],[Number of Complaints or Support]]/Datos_Limpios[[#This Row],[Account Length (in months)]]</f>
        <v>0.45454545454545453</v>
      </c>
      <c r="V2443" s="4" t="str" cm="1">
        <f t="array" ref="V2443">_xlfn.IFS(H2443&lt;30,"Under 30",H2443&lt;66,"Middle Age",H2443&gt;=66,"Senior")</f>
        <v>Middle Age</v>
      </c>
      <c r="W2443" s="4" t="s">
        <v>43</v>
      </c>
    </row>
    <row r="2444" spans="1:23" x14ac:dyDescent="0.3">
      <c r="A2444" s="4" t="s">
        <v>2559</v>
      </c>
      <c r="B2444" s="4" t="s">
        <v>24</v>
      </c>
      <c r="C2444" s="4">
        <v>59</v>
      </c>
      <c r="D2444" s="4">
        <v>0</v>
      </c>
      <c r="E2444" s="4" t="s">
        <v>31</v>
      </c>
      <c r="F2444" s="4" t="s">
        <v>63</v>
      </c>
      <c r="G2444" s="4" t="s">
        <v>26</v>
      </c>
      <c r="H2444" s="4">
        <v>47</v>
      </c>
      <c r="I2444" s="4" t="s">
        <v>31</v>
      </c>
      <c r="J2444" s="4">
        <v>6</v>
      </c>
      <c r="K2444" s="4" t="s">
        <v>27</v>
      </c>
      <c r="L2444" s="4" t="s">
        <v>35</v>
      </c>
      <c r="M2444" s="4">
        <v>30</v>
      </c>
      <c r="P2444" s="5">
        <v>44207</v>
      </c>
      <c r="Q2444" s="6">
        <v>31.092293113713382</v>
      </c>
      <c r="R2444" s="4">
        <v>9</v>
      </c>
      <c r="S2444" s="4" t="str" cm="1">
        <f t="array" ref="S2444">_xlfn.IFS(R2444=0,"None",R2444&lt;3,"Low",R2444&lt;6,"Medium",R2444&lt;=10,"High")</f>
        <v>High</v>
      </c>
      <c r="T2444" s="4" t="str" cm="1">
        <f t="array" ref="T2444">_xlfn.IFS(M2444&lt;=20,"Low",M2444&lt;=50,"Medium",M2444&lt;=90,"High")</f>
        <v>Medium</v>
      </c>
      <c r="U2444" s="7">
        <f>Datos_Limpios[[#This Row],[Number of Complaints or Support]]/Datos_Limpios[[#This Row],[Account Length (in months)]]</f>
        <v>0.15254237288135594</v>
      </c>
      <c r="V2444" s="4" t="str" cm="1">
        <f t="array" ref="V2444">_xlfn.IFS(H2444&lt;30,"Under 30",H2444&lt;66,"Middle Age",H2444&gt;=66,"Senior")</f>
        <v>Middle Age</v>
      </c>
      <c r="W2444" s="4" t="s">
        <v>40</v>
      </c>
    </row>
    <row r="2445" spans="1:23" x14ac:dyDescent="0.3">
      <c r="A2445" s="4" t="s">
        <v>2560</v>
      </c>
      <c r="B2445" s="4" t="s">
        <v>24</v>
      </c>
      <c r="C2445" s="4">
        <v>62</v>
      </c>
      <c r="D2445" s="4">
        <v>0</v>
      </c>
      <c r="E2445" s="4" t="s">
        <v>31</v>
      </c>
      <c r="F2445" s="4" t="s">
        <v>25</v>
      </c>
      <c r="G2445" s="4" t="s">
        <v>33</v>
      </c>
      <c r="H2445" s="4">
        <v>51</v>
      </c>
      <c r="I2445" s="4" t="s">
        <v>24</v>
      </c>
      <c r="J2445" s="4">
        <v>0</v>
      </c>
      <c r="K2445" s="4" t="s">
        <v>34</v>
      </c>
      <c r="L2445" s="4" t="s">
        <v>35</v>
      </c>
      <c r="M2445" s="4">
        <v>28</v>
      </c>
      <c r="P2445" s="5">
        <v>44197</v>
      </c>
      <c r="Q2445" s="6">
        <v>25.60541147838439</v>
      </c>
      <c r="R2445" s="4">
        <v>5</v>
      </c>
      <c r="S2445" s="4" t="str" cm="1">
        <f t="array" ref="S2445">_xlfn.IFS(R2445=0,"None",R2445&lt;3,"Low",R2445&lt;6,"Medium",R2445&lt;=10,"High")</f>
        <v>Medium</v>
      </c>
      <c r="T2445" s="4" t="str" cm="1">
        <f t="array" ref="T2445">_xlfn.IFS(M2445&lt;=20,"Low",M2445&lt;=50,"Medium",M2445&lt;=90,"High")</f>
        <v>Medium</v>
      </c>
      <c r="U2445" s="7">
        <f>Datos_Limpios[[#This Row],[Number of Complaints or Support]]/Datos_Limpios[[#This Row],[Account Length (in months)]]</f>
        <v>8.0645161290322578E-2</v>
      </c>
      <c r="V2445" s="4" t="str" cm="1">
        <f t="array" ref="V2445">_xlfn.IFS(H2445&lt;30,"Under 30",H2445&lt;66,"Middle Age",H2445&gt;=66,"Senior")</f>
        <v>Middle Age</v>
      </c>
      <c r="W2445" s="4" t="s">
        <v>29</v>
      </c>
    </row>
    <row r="2446" spans="1:23" x14ac:dyDescent="0.3">
      <c r="A2446" s="4" t="s">
        <v>2561</v>
      </c>
      <c r="B2446" s="4" t="s">
        <v>31</v>
      </c>
      <c r="C2446" s="4">
        <v>1</v>
      </c>
      <c r="D2446" s="4">
        <v>1</v>
      </c>
      <c r="E2446" s="4" t="s">
        <v>31</v>
      </c>
      <c r="F2446" s="4" t="s">
        <v>264</v>
      </c>
      <c r="G2446" s="4" t="s">
        <v>33</v>
      </c>
      <c r="H2446" s="4">
        <v>54</v>
      </c>
      <c r="I2446" s="4" t="s">
        <v>31</v>
      </c>
      <c r="J2446" s="4">
        <v>4</v>
      </c>
      <c r="K2446" s="4" t="s">
        <v>27</v>
      </c>
      <c r="L2446" s="4" t="s">
        <v>35</v>
      </c>
      <c r="M2446" s="4">
        <v>7</v>
      </c>
      <c r="N2446" s="4" t="s">
        <v>38</v>
      </c>
      <c r="O2446" s="4" t="s">
        <v>125</v>
      </c>
      <c r="P2446" s="5">
        <v>45008</v>
      </c>
      <c r="Q2446" s="6">
        <v>7.8501847966100797</v>
      </c>
      <c r="R2446" s="4">
        <v>8</v>
      </c>
      <c r="S2446" s="4" t="str" cm="1">
        <f t="array" ref="S2446">_xlfn.IFS(R2446=0,"None",R2446&lt;3,"Low",R2446&lt;6,"Medium",R2446&lt;=10,"High")</f>
        <v>High</v>
      </c>
      <c r="T2446" s="4" t="str" cm="1">
        <f t="array" ref="T2446">_xlfn.IFS(M2446&lt;=20,"Low",M2446&lt;=50,"Medium",M2446&lt;=90,"High")</f>
        <v>Low</v>
      </c>
      <c r="U2446" s="7">
        <f>Datos_Limpios[[#This Row],[Number of Complaints or Support]]/Datos_Limpios[[#This Row],[Account Length (in months)]]</f>
        <v>8</v>
      </c>
      <c r="V2446" s="4" t="str" cm="1">
        <f t="array" ref="V2446">_xlfn.IFS(H2446&lt;30,"Under 30",H2446&lt;66,"Middle Age",H2446&gt;=66,"Senior")</f>
        <v>Middle Age</v>
      </c>
      <c r="W2446" s="4" t="s">
        <v>47</v>
      </c>
    </row>
    <row r="2447" spans="1:23" x14ac:dyDescent="0.3">
      <c r="A2447" s="4" t="s">
        <v>2562</v>
      </c>
      <c r="B2447" s="4" t="s">
        <v>24</v>
      </c>
      <c r="C2447" s="4">
        <v>67</v>
      </c>
      <c r="D2447" s="4">
        <v>0</v>
      </c>
      <c r="E2447" s="4" t="s">
        <v>31</v>
      </c>
      <c r="F2447" s="4" t="s">
        <v>68</v>
      </c>
      <c r="G2447" s="4" t="s">
        <v>33</v>
      </c>
      <c r="H2447" s="4">
        <v>46</v>
      </c>
      <c r="I2447" s="4" t="s">
        <v>24</v>
      </c>
      <c r="J2447" s="4">
        <v>0</v>
      </c>
      <c r="K2447" s="4" t="s">
        <v>46</v>
      </c>
      <c r="L2447" s="4" t="s">
        <v>28</v>
      </c>
      <c r="M2447" s="4">
        <v>27</v>
      </c>
      <c r="P2447" s="5">
        <v>44112</v>
      </c>
      <c r="Q2447" s="6">
        <v>30.912289406803151</v>
      </c>
      <c r="R2447" s="4">
        <v>6</v>
      </c>
      <c r="S2447" s="4" t="str" cm="1">
        <f t="array" ref="S2447">_xlfn.IFS(R2447=0,"None",R2447&lt;3,"Low",R2447&lt;6,"Medium",R2447&lt;=10,"High")</f>
        <v>High</v>
      </c>
      <c r="T2447" s="4" t="str" cm="1">
        <f t="array" ref="T2447">_xlfn.IFS(M2447&lt;=20,"Low",M2447&lt;=50,"Medium",M2447&lt;=90,"High")</f>
        <v>Medium</v>
      </c>
      <c r="U2447" s="7">
        <f>Datos_Limpios[[#This Row],[Number of Complaints or Support]]/Datos_Limpios[[#This Row],[Account Length (in months)]]</f>
        <v>8.9552238805970144E-2</v>
      </c>
      <c r="V2447" s="4" t="str" cm="1">
        <f t="array" ref="V2447">_xlfn.IFS(H2447&lt;30,"Under 30",H2447&lt;66,"Middle Age",H2447&gt;=66,"Senior")</f>
        <v>Middle Age</v>
      </c>
      <c r="W2447" s="4" t="s">
        <v>40</v>
      </c>
    </row>
    <row r="2448" spans="1:23" x14ac:dyDescent="0.3">
      <c r="A2448" s="4" t="s">
        <v>2563</v>
      </c>
      <c r="B2448" s="4" t="s">
        <v>24</v>
      </c>
      <c r="C2448" s="4">
        <v>68</v>
      </c>
      <c r="D2448" s="4">
        <v>0</v>
      </c>
      <c r="E2448" s="4" t="s">
        <v>24</v>
      </c>
      <c r="F2448" s="4" t="s">
        <v>65</v>
      </c>
      <c r="G2448" s="4" t="s">
        <v>26</v>
      </c>
      <c r="H2448" s="4">
        <v>24</v>
      </c>
      <c r="I2448" s="4" t="s">
        <v>24</v>
      </c>
      <c r="J2448" s="4">
        <v>0</v>
      </c>
      <c r="K2448" s="4" t="s">
        <v>46</v>
      </c>
      <c r="L2448" s="4" t="s">
        <v>28</v>
      </c>
      <c r="M2448" s="4">
        <v>14</v>
      </c>
      <c r="P2448" s="5">
        <v>44250</v>
      </c>
      <c r="Q2448" s="6">
        <v>14.92528769474062</v>
      </c>
      <c r="R2448" s="4">
        <v>1</v>
      </c>
      <c r="S2448" s="4" t="str" cm="1">
        <f t="array" ref="S2448">_xlfn.IFS(R2448=0,"None",R2448&lt;3,"Low",R2448&lt;6,"Medium",R2448&lt;=10,"High")</f>
        <v>Low</v>
      </c>
      <c r="T2448" s="4" t="str" cm="1">
        <f t="array" ref="T2448">_xlfn.IFS(M2448&lt;=20,"Low",M2448&lt;=50,"Medium",M2448&lt;=90,"High")</f>
        <v>Low</v>
      </c>
      <c r="U2448" s="7">
        <f>Datos_Limpios[[#This Row],[Number of Complaints or Support]]/Datos_Limpios[[#This Row],[Account Length (in months)]]</f>
        <v>1.4705882352941176E-2</v>
      </c>
      <c r="V2448" s="4" t="str" cm="1">
        <f t="array" ref="V2448">_xlfn.IFS(H2448&lt;30,"Under 30",H2448&lt;66,"Middle Age",H2448&gt;=66,"Senior")</f>
        <v>Under 30</v>
      </c>
      <c r="W2448" s="4" t="s">
        <v>43</v>
      </c>
    </row>
    <row r="2449" spans="1:23" x14ac:dyDescent="0.3">
      <c r="A2449" s="4" t="s">
        <v>2564</v>
      </c>
      <c r="B2449" s="4" t="s">
        <v>24</v>
      </c>
      <c r="C2449" s="4">
        <v>1</v>
      </c>
      <c r="D2449" s="4">
        <v>0</v>
      </c>
      <c r="E2449" s="4" t="s">
        <v>24</v>
      </c>
      <c r="F2449" s="4" t="s">
        <v>63</v>
      </c>
      <c r="G2449" s="4" t="s">
        <v>26</v>
      </c>
      <c r="H2449" s="4">
        <v>52</v>
      </c>
      <c r="I2449" s="4" t="s">
        <v>24</v>
      </c>
      <c r="J2449" s="4">
        <v>0</v>
      </c>
      <c r="K2449" s="4" t="s">
        <v>27</v>
      </c>
      <c r="L2449" s="4" t="s">
        <v>28</v>
      </c>
      <c r="M2449" s="4">
        <v>12</v>
      </c>
      <c r="P2449" s="5">
        <v>44338</v>
      </c>
      <c r="Q2449" s="6">
        <v>11.243865977545671</v>
      </c>
      <c r="R2449" s="4">
        <v>10</v>
      </c>
      <c r="S2449" s="4" t="str" cm="1">
        <f t="array" ref="S2449">_xlfn.IFS(R2449=0,"None",R2449&lt;3,"Low",R2449&lt;6,"Medium",R2449&lt;=10,"High")</f>
        <v>High</v>
      </c>
      <c r="T2449" s="4" t="str" cm="1">
        <f t="array" ref="T2449">_xlfn.IFS(M2449&lt;=20,"Low",M2449&lt;=50,"Medium",M2449&lt;=90,"High")</f>
        <v>Low</v>
      </c>
      <c r="U2449" s="7">
        <f>Datos_Limpios[[#This Row],[Number of Complaints or Support]]/Datos_Limpios[[#This Row],[Account Length (in months)]]</f>
        <v>10</v>
      </c>
      <c r="V2449" s="4" t="str" cm="1">
        <f t="array" ref="V2449">_xlfn.IFS(H2449&lt;30,"Under 30",H2449&lt;66,"Middle Age",H2449&gt;=66,"Senior")</f>
        <v>Middle Age</v>
      </c>
      <c r="W2449" s="4" t="s">
        <v>40</v>
      </c>
    </row>
    <row r="2450" spans="1:23" x14ac:dyDescent="0.3">
      <c r="A2450" s="4" t="s">
        <v>2565</v>
      </c>
      <c r="B2450" s="4" t="s">
        <v>31</v>
      </c>
      <c r="C2450" s="4">
        <v>23</v>
      </c>
      <c r="D2450" s="4">
        <v>1</v>
      </c>
      <c r="E2450" s="4" t="s">
        <v>31</v>
      </c>
      <c r="F2450" s="4" t="s">
        <v>155</v>
      </c>
      <c r="G2450" s="4" t="s">
        <v>26</v>
      </c>
      <c r="H2450" s="4">
        <v>46</v>
      </c>
      <c r="I2450" s="4" t="s">
        <v>24</v>
      </c>
      <c r="J2450" s="4">
        <v>0</v>
      </c>
      <c r="K2450" s="4" t="s">
        <v>27</v>
      </c>
      <c r="L2450" s="4" t="s">
        <v>35</v>
      </c>
      <c r="M2450" s="4">
        <v>35</v>
      </c>
      <c r="N2450" s="4" t="s">
        <v>66</v>
      </c>
      <c r="O2450" s="4" t="s">
        <v>317</v>
      </c>
      <c r="P2450" s="5">
        <v>43839</v>
      </c>
      <c r="Q2450" s="6">
        <v>36.948928552539023</v>
      </c>
      <c r="R2450" s="4">
        <v>4</v>
      </c>
      <c r="S2450" s="4" t="str" cm="1">
        <f t="array" ref="S2450">_xlfn.IFS(R2450=0,"None",R2450&lt;3,"Low",R2450&lt;6,"Medium",R2450&lt;=10,"High")</f>
        <v>Medium</v>
      </c>
      <c r="T2450" s="4" t="str" cm="1">
        <f t="array" ref="T2450">_xlfn.IFS(M2450&lt;=20,"Low",M2450&lt;=50,"Medium",M2450&lt;=90,"High")</f>
        <v>Medium</v>
      </c>
      <c r="U2450" s="7">
        <f>Datos_Limpios[[#This Row],[Number of Complaints or Support]]/Datos_Limpios[[#This Row],[Account Length (in months)]]</f>
        <v>0.17391304347826086</v>
      </c>
      <c r="V2450" s="4" t="str" cm="1">
        <f t="array" ref="V2450">_xlfn.IFS(H2450&lt;30,"Under 30",H2450&lt;66,"Middle Age",H2450&gt;=66,"Senior")</f>
        <v>Middle Age</v>
      </c>
      <c r="W2450" s="4" t="s">
        <v>40</v>
      </c>
    </row>
    <row r="2451" spans="1:23" x14ac:dyDescent="0.3">
      <c r="A2451" s="4" t="s">
        <v>2566</v>
      </c>
      <c r="B2451" s="4" t="s">
        <v>24</v>
      </c>
      <c r="C2451" s="4">
        <v>47</v>
      </c>
      <c r="D2451" s="4">
        <v>0</v>
      </c>
      <c r="E2451" s="4" t="s">
        <v>31</v>
      </c>
      <c r="F2451" s="4" t="s">
        <v>54</v>
      </c>
      <c r="G2451" s="4" t="s">
        <v>33</v>
      </c>
      <c r="H2451" s="4">
        <v>80</v>
      </c>
      <c r="I2451" s="4" t="s">
        <v>24</v>
      </c>
      <c r="J2451" s="4">
        <v>0</v>
      </c>
      <c r="K2451" s="4" t="s">
        <v>34</v>
      </c>
      <c r="L2451" s="4" t="s">
        <v>35</v>
      </c>
      <c r="M2451" s="4">
        <v>35</v>
      </c>
      <c r="P2451" s="5">
        <v>43899</v>
      </c>
      <c r="Q2451" s="6">
        <v>30.78694300350401</v>
      </c>
      <c r="R2451" s="4">
        <v>7</v>
      </c>
      <c r="S2451" s="4" t="str" cm="1">
        <f t="array" ref="S2451">_xlfn.IFS(R2451=0,"None",R2451&lt;3,"Low",R2451&lt;6,"Medium",R2451&lt;=10,"High")</f>
        <v>High</v>
      </c>
      <c r="T2451" s="4" t="str" cm="1">
        <f t="array" ref="T2451">_xlfn.IFS(M2451&lt;=20,"Low",M2451&lt;=50,"Medium",M2451&lt;=90,"High")</f>
        <v>Medium</v>
      </c>
      <c r="U2451" s="7">
        <f>Datos_Limpios[[#This Row],[Number of Complaints or Support]]/Datos_Limpios[[#This Row],[Account Length (in months)]]</f>
        <v>0.14893617021276595</v>
      </c>
      <c r="V2451" s="4" t="str" cm="1">
        <f t="array" ref="V2451">_xlfn.IFS(H2451&lt;30,"Under 30",H2451&lt;66,"Middle Age",H2451&gt;=66,"Senior")</f>
        <v>Senior</v>
      </c>
      <c r="W2451" s="4" t="s">
        <v>43</v>
      </c>
    </row>
    <row r="2452" spans="1:23" x14ac:dyDescent="0.3">
      <c r="A2452" s="4" t="s">
        <v>2567</v>
      </c>
      <c r="B2452" s="4" t="s">
        <v>31</v>
      </c>
      <c r="C2452" s="4">
        <v>60</v>
      </c>
      <c r="D2452" s="4">
        <v>1</v>
      </c>
      <c r="E2452" s="4" t="s">
        <v>31</v>
      </c>
      <c r="F2452" s="4" t="s">
        <v>147</v>
      </c>
      <c r="G2452" s="4" t="s">
        <v>33</v>
      </c>
      <c r="H2452" s="4">
        <v>23</v>
      </c>
      <c r="I2452" s="4" t="s">
        <v>24</v>
      </c>
      <c r="J2452" s="4">
        <v>0</v>
      </c>
      <c r="K2452" s="4" t="s">
        <v>34</v>
      </c>
      <c r="L2452" s="4" t="s">
        <v>35</v>
      </c>
      <c r="M2452" s="4">
        <v>47</v>
      </c>
      <c r="N2452" s="4" t="s">
        <v>107</v>
      </c>
      <c r="O2452" s="4" t="s">
        <v>220</v>
      </c>
      <c r="P2452" s="5">
        <v>44077</v>
      </c>
      <c r="Q2452" s="6">
        <v>40.850638591072531</v>
      </c>
      <c r="R2452" s="4">
        <v>2</v>
      </c>
      <c r="S2452" s="4" t="str" cm="1">
        <f t="array" ref="S2452">_xlfn.IFS(R2452=0,"None",R2452&lt;3,"Low",R2452&lt;6,"Medium",R2452&lt;=10,"High")</f>
        <v>Low</v>
      </c>
      <c r="T2452" s="4" t="str" cm="1">
        <f t="array" ref="T2452">_xlfn.IFS(M2452&lt;=20,"Low",M2452&lt;=50,"Medium",M2452&lt;=90,"High")</f>
        <v>Medium</v>
      </c>
      <c r="U2452" s="7">
        <f>Datos_Limpios[[#This Row],[Number of Complaints or Support]]/Datos_Limpios[[#This Row],[Account Length (in months)]]</f>
        <v>3.3333333333333333E-2</v>
      </c>
      <c r="V2452" s="4" t="str" cm="1">
        <f t="array" ref="V2452">_xlfn.IFS(H2452&lt;30,"Under 30",H2452&lt;66,"Middle Age",H2452&gt;=66,"Senior")</f>
        <v>Under 30</v>
      </c>
      <c r="W2452" s="4" t="s">
        <v>43</v>
      </c>
    </row>
    <row r="2453" spans="1:23" x14ac:dyDescent="0.3">
      <c r="A2453" s="4" t="s">
        <v>2568</v>
      </c>
      <c r="B2453" s="4" t="s">
        <v>24</v>
      </c>
      <c r="C2453" s="4">
        <v>58</v>
      </c>
      <c r="D2453" s="4">
        <v>2</v>
      </c>
      <c r="E2453" s="4" t="s">
        <v>24</v>
      </c>
      <c r="F2453" s="4" t="s">
        <v>102</v>
      </c>
      <c r="G2453" s="4" t="s">
        <v>26</v>
      </c>
      <c r="H2453" s="4">
        <v>76</v>
      </c>
      <c r="I2453" s="4" t="s">
        <v>24</v>
      </c>
      <c r="J2453" s="4">
        <v>0</v>
      </c>
      <c r="K2453" s="4" t="s">
        <v>34</v>
      </c>
      <c r="L2453" s="4" t="s">
        <v>35</v>
      </c>
      <c r="M2453" s="4">
        <v>62</v>
      </c>
      <c r="P2453" s="5">
        <v>43984</v>
      </c>
      <c r="Q2453" s="6">
        <v>73.054712631037205</v>
      </c>
      <c r="R2453" s="4">
        <v>10</v>
      </c>
      <c r="S2453" s="4" t="str" cm="1">
        <f t="array" ref="S2453">_xlfn.IFS(R2453=0,"None",R2453&lt;3,"Low",R2453&lt;6,"Medium",R2453&lt;=10,"High")</f>
        <v>High</v>
      </c>
      <c r="T2453" s="4" t="str" cm="1">
        <f t="array" ref="T2453">_xlfn.IFS(M2453&lt;=20,"Low",M2453&lt;=50,"Medium",M2453&lt;=90,"High")</f>
        <v>High</v>
      </c>
      <c r="U2453" s="7">
        <f>Datos_Limpios[[#This Row],[Number of Complaints or Support]]/Datos_Limpios[[#This Row],[Account Length (in months)]]</f>
        <v>0.17241379310344829</v>
      </c>
      <c r="V2453" s="4" t="str" cm="1">
        <f t="array" ref="V2453">_xlfn.IFS(H2453&lt;30,"Under 30",H2453&lt;66,"Middle Age",H2453&gt;=66,"Senior")</f>
        <v>Senior</v>
      </c>
      <c r="W2453" s="4" t="s">
        <v>40</v>
      </c>
    </row>
    <row r="2454" spans="1:23" x14ac:dyDescent="0.3">
      <c r="A2454" s="4" t="s">
        <v>2569</v>
      </c>
      <c r="B2454" s="4" t="s">
        <v>31</v>
      </c>
      <c r="C2454" s="4">
        <v>48</v>
      </c>
      <c r="D2454" s="4">
        <v>3</v>
      </c>
      <c r="E2454" s="4" t="s">
        <v>31</v>
      </c>
      <c r="F2454" s="4" t="s">
        <v>104</v>
      </c>
      <c r="G2454" s="4" t="s">
        <v>33</v>
      </c>
      <c r="H2454" s="4">
        <v>65</v>
      </c>
      <c r="I2454" s="4" t="s">
        <v>24</v>
      </c>
      <c r="J2454" s="4">
        <v>0</v>
      </c>
      <c r="K2454" s="4" t="s">
        <v>34</v>
      </c>
      <c r="L2454" s="4" t="s">
        <v>35</v>
      </c>
      <c r="M2454" s="4">
        <v>50</v>
      </c>
      <c r="N2454" s="4" t="s">
        <v>38</v>
      </c>
      <c r="O2454" s="4" t="s">
        <v>181</v>
      </c>
      <c r="P2454" s="5">
        <v>44965</v>
      </c>
      <c r="Q2454" s="6">
        <v>58.438596088896958</v>
      </c>
      <c r="R2454" s="4">
        <v>5</v>
      </c>
      <c r="S2454" s="4" t="str" cm="1">
        <f t="array" ref="S2454">_xlfn.IFS(R2454=0,"None",R2454&lt;3,"Low",R2454&lt;6,"Medium",R2454&lt;=10,"High")</f>
        <v>Medium</v>
      </c>
      <c r="T2454" s="4" t="str" cm="1">
        <f t="array" ref="T2454">_xlfn.IFS(M2454&lt;=20,"Low",M2454&lt;=50,"Medium",M2454&lt;=90,"High")</f>
        <v>Medium</v>
      </c>
      <c r="U2454" s="7">
        <f>Datos_Limpios[[#This Row],[Number of Complaints or Support]]/Datos_Limpios[[#This Row],[Account Length (in months)]]</f>
        <v>0.10416666666666667</v>
      </c>
      <c r="V2454" s="4" t="str" cm="1">
        <f t="array" ref="V2454">_xlfn.IFS(H2454&lt;30,"Under 30",H2454&lt;66,"Middle Age",H2454&gt;=66,"Senior")</f>
        <v>Middle Age</v>
      </c>
      <c r="W2454" s="4" t="s">
        <v>43</v>
      </c>
    </row>
    <row r="2455" spans="1:23" x14ac:dyDescent="0.3">
      <c r="A2455" s="4" t="s">
        <v>2570</v>
      </c>
      <c r="B2455" s="4" t="s">
        <v>24</v>
      </c>
      <c r="C2455" s="4">
        <v>34</v>
      </c>
      <c r="D2455" s="4">
        <v>0</v>
      </c>
      <c r="E2455" s="4" t="s">
        <v>24</v>
      </c>
      <c r="F2455" s="4" t="s">
        <v>70</v>
      </c>
      <c r="G2455" s="4" t="s">
        <v>33</v>
      </c>
      <c r="H2455" s="4">
        <v>34</v>
      </c>
      <c r="I2455" s="4" t="s">
        <v>24</v>
      </c>
      <c r="J2455" s="4">
        <v>0</v>
      </c>
      <c r="K2455" s="4" t="s">
        <v>27</v>
      </c>
      <c r="L2455" s="4" t="s">
        <v>28</v>
      </c>
      <c r="M2455" s="4">
        <v>8</v>
      </c>
      <c r="P2455" s="5">
        <v>45179</v>
      </c>
      <c r="Q2455" s="6">
        <v>6.8410837864833303</v>
      </c>
      <c r="R2455" s="4">
        <v>6</v>
      </c>
      <c r="S2455" s="4" t="str" cm="1">
        <f t="array" ref="S2455">_xlfn.IFS(R2455=0,"None",R2455&lt;3,"Low",R2455&lt;6,"Medium",R2455&lt;=10,"High")</f>
        <v>High</v>
      </c>
      <c r="T2455" s="4" t="str" cm="1">
        <f t="array" ref="T2455">_xlfn.IFS(M2455&lt;=20,"Low",M2455&lt;=50,"Medium",M2455&lt;=90,"High")</f>
        <v>Low</v>
      </c>
      <c r="U2455" s="7">
        <f>Datos_Limpios[[#This Row],[Number of Complaints or Support]]/Datos_Limpios[[#This Row],[Account Length (in months)]]</f>
        <v>0.17647058823529413</v>
      </c>
      <c r="V2455" s="4" t="str" cm="1">
        <f t="array" ref="V2455">_xlfn.IFS(H2455&lt;30,"Under 30",H2455&lt;66,"Middle Age",H2455&gt;=66,"Senior")</f>
        <v>Middle Age</v>
      </c>
      <c r="W2455" s="4" t="s">
        <v>29</v>
      </c>
    </row>
    <row r="2456" spans="1:23" x14ac:dyDescent="0.3">
      <c r="A2456" s="4" t="s">
        <v>2571</v>
      </c>
      <c r="B2456" s="4" t="s">
        <v>31</v>
      </c>
      <c r="C2456" s="4">
        <v>1</v>
      </c>
      <c r="D2456" s="4">
        <v>3</v>
      </c>
      <c r="E2456" s="4" t="s">
        <v>31</v>
      </c>
      <c r="F2456" s="4" t="s">
        <v>147</v>
      </c>
      <c r="G2456" s="4" t="s">
        <v>33</v>
      </c>
      <c r="H2456" s="4">
        <v>65</v>
      </c>
      <c r="I2456" s="4" t="s">
        <v>24</v>
      </c>
      <c r="J2456" s="4">
        <v>0</v>
      </c>
      <c r="K2456" s="4" t="s">
        <v>27</v>
      </c>
      <c r="L2456" s="4" t="s">
        <v>35</v>
      </c>
      <c r="M2456" s="4">
        <v>17</v>
      </c>
      <c r="N2456" s="4" t="s">
        <v>38</v>
      </c>
      <c r="O2456" s="4" t="s">
        <v>142</v>
      </c>
      <c r="P2456" s="5">
        <v>44237</v>
      </c>
      <c r="Q2456" s="6">
        <v>14.036118544290311</v>
      </c>
      <c r="R2456" s="4">
        <v>0</v>
      </c>
      <c r="S2456" s="4" t="str" cm="1">
        <f t="array" ref="S2456">_xlfn.IFS(R2456=0,"None",R2456&lt;3,"Low",R2456&lt;6,"Medium",R2456&lt;=10,"High")</f>
        <v>None</v>
      </c>
      <c r="T2456" s="4" t="str" cm="1">
        <f t="array" ref="T2456">_xlfn.IFS(M2456&lt;=20,"Low",M2456&lt;=50,"Medium",M2456&lt;=90,"High")</f>
        <v>Low</v>
      </c>
      <c r="U2456" s="7">
        <f>Datos_Limpios[[#This Row],[Number of Complaints or Support]]/Datos_Limpios[[#This Row],[Account Length (in months)]]</f>
        <v>0</v>
      </c>
      <c r="V2456" s="4" t="str" cm="1">
        <f t="array" ref="V2456">_xlfn.IFS(H2456&lt;30,"Under 30",H2456&lt;66,"Middle Age",H2456&gt;=66,"Senior")</f>
        <v>Middle Age</v>
      </c>
      <c r="W2456" s="4" t="s">
        <v>43</v>
      </c>
    </row>
    <row r="2457" spans="1:23" x14ac:dyDescent="0.3">
      <c r="A2457" s="4" t="s">
        <v>2572</v>
      </c>
      <c r="B2457" s="4" t="s">
        <v>24</v>
      </c>
      <c r="C2457" s="4">
        <v>11</v>
      </c>
      <c r="D2457" s="4">
        <v>1</v>
      </c>
      <c r="E2457" s="4" t="s">
        <v>31</v>
      </c>
      <c r="F2457" s="4" t="s">
        <v>25</v>
      </c>
      <c r="G2457" s="4" t="s">
        <v>26</v>
      </c>
      <c r="H2457" s="4">
        <v>58</v>
      </c>
      <c r="I2457" s="4" t="s">
        <v>24</v>
      </c>
      <c r="J2457" s="4">
        <v>0</v>
      </c>
      <c r="K2457" s="4" t="s">
        <v>34</v>
      </c>
      <c r="L2457" s="4" t="s">
        <v>28</v>
      </c>
      <c r="M2457" s="4">
        <v>43</v>
      </c>
      <c r="P2457" s="5">
        <v>45282</v>
      </c>
      <c r="Q2457" s="6">
        <v>45.07238285455832</v>
      </c>
      <c r="R2457" s="4">
        <v>9</v>
      </c>
      <c r="S2457" s="4" t="str" cm="1">
        <f t="array" ref="S2457">_xlfn.IFS(R2457=0,"None",R2457&lt;3,"Low",R2457&lt;6,"Medium",R2457&lt;=10,"High")</f>
        <v>High</v>
      </c>
      <c r="T2457" s="4" t="str" cm="1">
        <f t="array" ref="T2457">_xlfn.IFS(M2457&lt;=20,"Low",M2457&lt;=50,"Medium",M2457&lt;=90,"High")</f>
        <v>Medium</v>
      </c>
      <c r="U2457" s="7">
        <f>Datos_Limpios[[#This Row],[Number of Complaints or Support]]/Datos_Limpios[[#This Row],[Account Length (in months)]]</f>
        <v>0.81818181818181823</v>
      </c>
      <c r="V2457" s="4" t="str" cm="1">
        <f t="array" ref="V2457">_xlfn.IFS(H2457&lt;30,"Under 30",H2457&lt;66,"Middle Age",H2457&gt;=66,"Senior")</f>
        <v>Middle Age</v>
      </c>
      <c r="W2457" s="4" t="s">
        <v>29</v>
      </c>
    </row>
    <row r="2458" spans="1:23" x14ac:dyDescent="0.3">
      <c r="A2458" s="4" t="s">
        <v>2573</v>
      </c>
      <c r="B2458" s="4" t="s">
        <v>24</v>
      </c>
      <c r="C2458" s="4">
        <v>68</v>
      </c>
      <c r="D2458" s="4">
        <v>0</v>
      </c>
      <c r="E2458" s="4" t="s">
        <v>31</v>
      </c>
      <c r="F2458" s="4" t="s">
        <v>367</v>
      </c>
      <c r="G2458" s="4" t="s">
        <v>26</v>
      </c>
      <c r="H2458" s="4">
        <v>45</v>
      </c>
      <c r="I2458" s="4" t="s">
        <v>24</v>
      </c>
      <c r="J2458" s="4">
        <v>0</v>
      </c>
      <c r="K2458" s="4" t="s">
        <v>46</v>
      </c>
      <c r="L2458" s="4" t="s">
        <v>35</v>
      </c>
      <c r="M2458" s="4">
        <v>65</v>
      </c>
      <c r="P2458" s="5">
        <v>44586</v>
      </c>
      <c r="Q2458" s="6">
        <v>61.178309936481597</v>
      </c>
      <c r="R2458" s="4">
        <v>3</v>
      </c>
      <c r="S2458" s="4" t="str" cm="1">
        <f t="array" ref="S2458">_xlfn.IFS(R2458=0,"None",R2458&lt;3,"Low",R2458&lt;6,"Medium",R2458&lt;=10,"High")</f>
        <v>Medium</v>
      </c>
      <c r="T2458" s="4" t="str" cm="1">
        <f t="array" ref="T2458">_xlfn.IFS(M2458&lt;=20,"Low",M2458&lt;=50,"Medium",M2458&lt;=90,"High")</f>
        <v>High</v>
      </c>
      <c r="U2458" s="7">
        <f>Datos_Limpios[[#This Row],[Number of Complaints or Support]]/Datos_Limpios[[#This Row],[Account Length (in months)]]</f>
        <v>4.4117647058823532E-2</v>
      </c>
      <c r="V2458" s="4" t="str" cm="1">
        <f t="array" ref="V2458">_xlfn.IFS(H2458&lt;30,"Under 30",H2458&lt;66,"Middle Age",H2458&gt;=66,"Senior")</f>
        <v>Middle Age</v>
      </c>
      <c r="W2458" s="4" t="s">
        <v>29</v>
      </c>
    </row>
    <row r="2459" spans="1:23" x14ac:dyDescent="0.3">
      <c r="A2459" s="4" t="s">
        <v>2574</v>
      </c>
      <c r="B2459" s="4" t="s">
        <v>24</v>
      </c>
      <c r="C2459" s="4">
        <v>9</v>
      </c>
      <c r="D2459" s="4">
        <v>0</v>
      </c>
      <c r="E2459" s="4" t="s">
        <v>31</v>
      </c>
      <c r="F2459" s="4" t="s">
        <v>157</v>
      </c>
      <c r="G2459" s="4" t="s">
        <v>26</v>
      </c>
      <c r="H2459" s="4">
        <v>60</v>
      </c>
      <c r="I2459" s="4" t="s">
        <v>31</v>
      </c>
      <c r="J2459" s="4">
        <v>6</v>
      </c>
      <c r="K2459" s="4" t="s">
        <v>27</v>
      </c>
      <c r="L2459" s="4" t="s">
        <v>28</v>
      </c>
      <c r="M2459" s="4">
        <v>21</v>
      </c>
      <c r="P2459" s="5">
        <v>43861</v>
      </c>
      <c r="Q2459" s="6">
        <v>24.782337904028459</v>
      </c>
      <c r="R2459" s="4">
        <v>6</v>
      </c>
      <c r="S2459" s="4" t="str" cm="1">
        <f t="array" ref="S2459">_xlfn.IFS(R2459=0,"None",R2459&lt;3,"Low",R2459&lt;6,"Medium",R2459&lt;=10,"High")</f>
        <v>High</v>
      </c>
      <c r="T2459" s="4" t="str" cm="1">
        <f t="array" ref="T2459">_xlfn.IFS(M2459&lt;=20,"Low",M2459&lt;=50,"Medium",M2459&lt;=90,"High")</f>
        <v>Medium</v>
      </c>
      <c r="U2459" s="7">
        <f>Datos_Limpios[[#This Row],[Number of Complaints or Support]]/Datos_Limpios[[#This Row],[Account Length (in months)]]</f>
        <v>0.66666666666666663</v>
      </c>
      <c r="V2459" s="4" t="str" cm="1">
        <f t="array" ref="V2459">_xlfn.IFS(H2459&lt;30,"Under 30",H2459&lt;66,"Middle Age",H2459&gt;=66,"Senior")</f>
        <v>Middle Age</v>
      </c>
      <c r="W2459" s="4" t="s">
        <v>47</v>
      </c>
    </row>
    <row r="2460" spans="1:23" x14ac:dyDescent="0.3">
      <c r="A2460" s="4" t="s">
        <v>2575</v>
      </c>
      <c r="B2460" s="4" t="s">
        <v>24</v>
      </c>
      <c r="C2460" s="4">
        <v>69</v>
      </c>
      <c r="D2460" s="4">
        <v>0</v>
      </c>
      <c r="E2460" s="4" t="s">
        <v>24</v>
      </c>
      <c r="F2460" s="4" t="s">
        <v>52</v>
      </c>
      <c r="G2460" s="4" t="s">
        <v>33</v>
      </c>
      <c r="H2460" s="4">
        <v>59</v>
      </c>
      <c r="I2460" s="4" t="s">
        <v>24</v>
      </c>
      <c r="J2460" s="4">
        <v>0</v>
      </c>
      <c r="K2460" s="4" t="s">
        <v>46</v>
      </c>
      <c r="L2460" s="4" t="s">
        <v>28</v>
      </c>
      <c r="M2460" s="4">
        <v>36</v>
      </c>
      <c r="P2460" s="5">
        <v>45006</v>
      </c>
      <c r="Q2460" s="6">
        <v>30.470596470499199</v>
      </c>
      <c r="R2460" s="4">
        <v>1</v>
      </c>
      <c r="S2460" s="4" t="str" cm="1">
        <f t="array" ref="S2460">_xlfn.IFS(R2460=0,"None",R2460&lt;3,"Low",R2460&lt;6,"Medium",R2460&lt;=10,"High")</f>
        <v>Low</v>
      </c>
      <c r="T2460" s="4" t="str" cm="1">
        <f t="array" ref="T2460">_xlfn.IFS(M2460&lt;=20,"Low",M2460&lt;=50,"Medium",M2460&lt;=90,"High")</f>
        <v>Medium</v>
      </c>
      <c r="U2460" s="7">
        <f>Datos_Limpios[[#This Row],[Number of Complaints or Support]]/Datos_Limpios[[#This Row],[Account Length (in months)]]</f>
        <v>1.4492753623188406E-2</v>
      </c>
      <c r="V2460" s="4" t="str" cm="1">
        <f t="array" ref="V2460">_xlfn.IFS(H2460&lt;30,"Under 30",H2460&lt;66,"Middle Age",H2460&gt;=66,"Senior")</f>
        <v>Middle Age</v>
      </c>
      <c r="W2460" s="4" t="s">
        <v>40</v>
      </c>
    </row>
    <row r="2461" spans="1:23" x14ac:dyDescent="0.3">
      <c r="A2461" s="4" t="s">
        <v>2576</v>
      </c>
      <c r="B2461" s="4" t="s">
        <v>24</v>
      </c>
      <c r="C2461" s="4">
        <v>9</v>
      </c>
      <c r="D2461" s="4">
        <v>0</v>
      </c>
      <c r="E2461" s="4" t="s">
        <v>31</v>
      </c>
      <c r="F2461" s="4" t="s">
        <v>32</v>
      </c>
      <c r="G2461" s="4" t="s">
        <v>26</v>
      </c>
      <c r="H2461" s="4">
        <v>25</v>
      </c>
      <c r="I2461" s="4" t="s">
        <v>24</v>
      </c>
      <c r="J2461" s="4">
        <v>0</v>
      </c>
      <c r="K2461" s="4" t="s">
        <v>27</v>
      </c>
      <c r="L2461" s="4" t="s">
        <v>28</v>
      </c>
      <c r="M2461" s="4">
        <v>59</v>
      </c>
      <c r="P2461" s="5">
        <v>45104</v>
      </c>
      <c r="Q2461" s="6">
        <v>57.976657598062559</v>
      </c>
      <c r="R2461" s="4">
        <v>2</v>
      </c>
      <c r="S2461" s="4" t="str" cm="1">
        <f t="array" ref="S2461">_xlfn.IFS(R2461=0,"None",R2461&lt;3,"Low",R2461&lt;6,"Medium",R2461&lt;=10,"High")</f>
        <v>Low</v>
      </c>
      <c r="T2461" s="4" t="str" cm="1">
        <f t="array" ref="T2461">_xlfn.IFS(M2461&lt;=20,"Low",M2461&lt;=50,"Medium",M2461&lt;=90,"High")</f>
        <v>High</v>
      </c>
      <c r="U2461" s="7">
        <f>Datos_Limpios[[#This Row],[Number of Complaints or Support]]/Datos_Limpios[[#This Row],[Account Length (in months)]]</f>
        <v>0.22222222222222221</v>
      </c>
      <c r="V2461" s="4" t="str" cm="1">
        <f t="array" ref="V2461">_xlfn.IFS(H2461&lt;30,"Under 30",H2461&lt;66,"Middle Age",H2461&gt;=66,"Senior")</f>
        <v>Under 30</v>
      </c>
      <c r="W2461" s="4" t="s">
        <v>29</v>
      </c>
    </row>
    <row r="2462" spans="1:23" x14ac:dyDescent="0.3">
      <c r="A2462" s="4" t="s">
        <v>2577</v>
      </c>
      <c r="B2462" s="4" t="s">
        <v>24</v>
      </c>
      <c r="C2462" s="4">
        <v>14</v>
      </c>
      <c r="D2462" s="4">
        <v>0</v>
      </c>
      <c r="E2462" s="4" t="s">
        <v>31</v>
      </c>
      <c r="F2462" s="4" t="s">
        <v>157</v>
      </c>
      <c r="G2462" s="4" t="s">
        <v>26</v>
      </c>
      <c r="H2462" s="4">
        <v>43</v>
      </c>
      <c r="I2462" s="4" t="s">
        <v>31</v>
      </c>
      <c r="J2462" s="4">
        <v>2</v>
      </c>
      <c r="K2462" s="4" t="s">
        <v>27</v>
      </c>
      <c r="L2462" s="4" t="s">
        <v>28</v>
      </c>
      <c r="M2462" s="4">
        <v>29</v>
      </c>
      <c r="P2462" s="5">
        <v>44983</v>
      </c>
      <c r="Q2462" s="6">
        <v>23.378121492536309</v>
      </c>
      <c r="R2462" s="4">
        <v>9</v>
      </c>
      <c r="S2462" s="4" t="str" cm="1">
        <f t="array" ref="S2462">_xlfn.IFS(R2462=0,"None",R2462&lt;3,"Low",R2462&lt;6,"Medium",R2462&lt;=10,"High")</f>
        <v>High</v>
      </c>
      <c r="T2462" s="4" t="str" cm="1">
        <f t="array" ref="T2462">_xlfn.IFS(M2462&lt;=20,"Low",M2462&lt;=50,"Medium",M2462&lt;=90,"High")</f>
        <v>Medium</v>
      </c>
      <c r="U2462" s="7">
        <f>Datos_Limpios[[#This Row],[Number of Complaints or Support]]/Datos_Limpios[[#This Row],[Account Length (in months)]]</f>
        <v>0.6428571428571429</v>
      </c>
      <c r="V2462" s="4" t="str" cm="1">
        <f t="array" ref="V2462">_xlfn.IFS(H2462&lt;30,"Under 30",H2462&lt;66,"Middle Age",H2462&gt;=66,"Senior")</f>
        <v>Middle Age</v>
      </c>
      <c r="W2462" s="4" t="s">
        <v>47</v>
      </c>
    </row>
    <row r="2463" spans="1:23" x14ac:dyDescent="0.3">
      <c r="A2463" s="4" t="s">
        <v>2578</v>
      </c>
      <c r="B2463" s="4" t="s">
        <v>24</v>
      </c>
      <c r="C2463" s="4">
        <v>34</v>
      </c>
      <c r="D2463" s="4">
        <v>0</v>
      </c>
      <c r="E2463" s="4" t="s">
        <v>24</v>
      </c>
      <c r="F2463" s="4" t="s">
        <v>74</v>
      </c>
      <c r="G2463" s="4" t="s">
        <v>26</v>
      </c>
      <c r="H2463" s="4">
        <v>37</v>
      </c>
      <c r="I2463" s="4" t="s">
        <v>24</v>
      </c>
      <c r="J2463" s="4">
        <v>0</v>
      </c>
      <c r="K2463" s="4" t="s">
        <v>46</v>
      </c>
      <c r="L2463" s="4" t="s">
        <v>35</v>
      </c>
      <c r="M2463" s="4">
        <v>11</v>
      </c>
      <c r="P2463" s="5">
        <v>44361</v>
      </c>
      <c r="Q2463" s="6">
        <v>11.250338641692659</v>
      </c>
      <c r="R2463" s="4">
        <v>4</v>
      </c>
      <c r="S2463" s="4" t="str" cm="1">
        <f t="array" ref="S2463">_xlfn.IFS(R2463=0,"None",R2463&lt;3,"Low",R2463&lt;6,"Medium",R2463&lt;=10,"High")</f>
        <v>Medium</v>
      </c>
      <c r="T2463" s="4" t="str" cm="1">
        <f t="array" ref="T2463">_xlfn.IFS(M2463&lt;=20,"Low",M2463&lt;=50,"Medium",M2463&lt;=90,"High")</f>
        <v>Low</v>
      </c>
      <c r="U2463" s="7">
        <f>Datos_Limpios[[#This Row],[Number of Complaints or Support]]/Datos_Limpios[[#This Row],[Account Length (in months)]]</f>
        <v>0.11764705882352941</v>
      </c>
      <c r="V2463" s="4" t="str" cm="1">
        <f t="array" ref="V2463">_xlfn.IFS(H2463&lt;30,"Under 30",H2463&lt;66,"Middle Age",H2463&gt;=66,"Senior")</f>
        <v>Middle Age</v>
      </c>
      <c r="W2463" s="4" t="s">
        <v>43</v>
      </c>
    </row>
    <row r="2464" spans="1:23" x14ac:dyDescent="0.3">
      <c r="A2464" s="4" t="s">
        <v>2579</v>
      </c>
      <c r="B2464" s="4" t="s">
        <v>24</v>
      </c>
      <c r="C2464" s="4">
        <v>46</v>
      </c>
      <c r="D2464" s="4">
        <v>1</v>
      </c>
      <c r="E2464" s="4" t="s">
        <v>24</v>
      </c>
      <c r="F2464" s="4" t="s">
        <v>52</v>
      </c>
      <c r="G2464" s="4" t="s">
        <v>26</v>
      </c>
      <c r="H2464" s="4">
        <v>40</v>
      </c>
      <c r="I2464" s="4" t="s">
        <v>24</v>
      </c>
      <c r="J2464" s="4">
        <v>0</v>
      </c>
      <c r="K2464" s="4" t="s">
        <v>27</v>
      </c>
      <c r="L2464" s="4" t="s">
        <v>28</v>
      </c>
      <c r="M2464" s="4">
        <v>51</v>
      </c>
      <c r="P2464" s="5">
        <v>43834</v>
      </c>
      <c r="Q2464" s="6">
        <v>59.928619857782849</v>
      </c>
      <c r="R2464" s="4">
        <v>4</v>
      </c>
      <c r="S2464" s="4" t="str" cm="1">
        <f t="array" ref="S2464">_xlfn.IFS(R2464=0,"None",R2464&lt;3,"Low",R2464&lt;6,"Medium",R2464&lt;=10,"High")</f>
        <v>Medium</v>
      </c>
      <c r="T2464" s="4" t="str" cm="1">
        <f t="array" ref="T2464">_xlfn.IFS(M2464&lt;=20,"Low",M2464&lt;=50,"Medium",M2464&lt;=90,"High")</f>
        <v>High</v>
      </c>
      <c r="U2464" s="7">
        <f>Datos_Limpios[[#This Row],[Number of Complaints or Support]]/Datos_Limpios[[#This Row],[Account Length (in months)]]</f>
        <v>8.6956521739130432E-2</v>
      </c>
      <c r="V2464" s="4" t="str" cm="1">
        <f t="array" ref="V2464">_xlfn.IFS(H2464&lt;30,"Under 30",H2464&lt;66,"Middle Age",H2464&gt;=66,"Senior")</f>
        <v>Middle Age</v>
      </c>
      <c r="W2464" s="4" t="s">
        <v>40</v>
      </c>
    </row>
    <row r="2465" spans="1:23" x14ac:dyDescent="0.3">
      <c r="A2465" s="4" t="s">
        <v>2580</v>
      </c>
      <c r="B2465" s="4" t="s">
        <v>24</v>
      </c>
      <c r="C2465" s="4">
        <v>57</v>
      </c>
      <c r="D2465" s="4">
        <v>0</v>
      </c>
      <c r="E2465" s="4" t="s">
        <v>24</v>
      </c>
      <c r="F2465" s="4" t="s">
        <v>155</v>
      </c>
      <c r="G2465" s="4" t="s">
        <v>26</v>
      </c>
      <c r="H2465" s="4">
        <v>67</v>
      </c>
      <c r="I2465" s="4" t="s">
        <v>24</v>
      </c>
      <c r="J2465" s="4">
        <v>0</v>
      </c>
      <c r="K2465" s="4" t="s">
        <v>27</v>
      </c>
      <c r="L2465" s="4" t="s">
        <v>35</v>
      </c>
      <c r="M2465" s="4">
        <v>36</v>
      </c>
      <c r="P2465" s="5">
        <v>45106</v>
      </c>
      <c r="Q2465" s="6">
        <v>32.550536561112388</v>
      </c>
      <c r="R2465" s="4">
        <v>2</v>
      </c>
      <c r="S2465" s="4" t="str" cm="1">
        <f t="array" ref="S2465">_xlfn.IFS(R2465=0,"None",R2465&lt;3,"Low",R2465&lt;6,"Medium",R2465&lt;=10,"High")</f>
        <v>Low</v>
      </c>
      <c r="T2465" s="4" t="str" cm="1">
        <f t="array" ref="T2465">_xlfn.IFS(M2465&lt;=20,"Low",M2465&lt;=50,"Medium",M2465&lt;=90,"High")</f>
        <v>Medium</v>
      </c>
      <c r="U2465" s="7">
        <f>Datos_Limpios[[#This Row],[Number of Complaints or Support]]/Datos_Limpios[[#This Row],[Account Length (in months)]]</f>
        <v>3.5087719298245612E-2</v>
      </c>
      <c r="V2465" s="4" t="str" cm="1">
        <f t="array" ref="V2465">_xlfn.IFS(H2465&lt;30,"Under 30",H2465&lt;66,"Middle Age",H2465&gt;=66,"Senior")</f>
        <v>Senior</v>
      </c>
      <c r="W2465" s="4" t="s">
        <v>40</v>
      </c>
    </row>
    <row r="2466" spans="1:23" x14ac:dyDescent="0.3">
      <c r="A2466" s="4" t="s">
        <v>2581</v>
      </c>
      <c r="B2466" s="4" t="s">
        <v>24</v>
      </c>
      <c r="C2466" s="4">
        <v>45</v>
      </c>
      <c r="D2466" s="4">
        <v>0</v>
      </c>
      <c r="E2466" s="4" t="s">
        <v>31</v>
      </c>
      <c r="F2466" s="4" t="s">
        <v>65</v>
      </c>
      <c r="G2466" s="4" t="s">
        <v>33</v>
      </c>
      <c r="H2466" s="4">
        <v>60</v>
      </c>
      <c r="I2466" s="4" t="s">
        <v>31</v>
      </c>
      <c r="J2466" s="4">
        <v>5</v>
      </c>
      <c r="K2466" s="4" t="s">
        <v>46</v>
      </c>
      <c r="L2466" s="4" t="s">
        <v>35</v>
      </c>
      <c r="M2466" s="4">
        <v>37</v>
      </c>
      <c r="P2466" s="5">
        <v>45165</v>
      </c>
      <c r="Q2466" s="6">
        <v>36.362380260137193</v>
      </c>
      <c r="R2466" s="4">
        <v>0</v>
      </c>
      <c r="S2466" s="4" t="str" cm="1">
        <f t="array" ref="S2466">_xlfn.IFS(R2466=0,"None",R2466&lt;3,"Low",R2466&lt;6,"Medium",R2466&lt;=10,"High")</f>
        <v>None</v>
      </c>
      <c r="T2466" s="4" t="str" cm="1">
        <f t="array" ref="T2466">_xlfn.IFS(M2466&lt;=20,"Low",M2466&lt;=50,"Medium",M2466&lt;=90,"High")</f>
        <v>Medium</v>
      </c>
      <c r="U2466" s="7">
        <f>Datos_Limpios[[#This Row],[Number of Complaints or Support]]/Datos_Limpios[[#This Row],[Account Length (in months)]]</f>
        <v>0</v>
      </c>
      <c r="V2466" s="4" t="str" cm="1">
        <f t="array" ref="V2466">_xlfn.IFS(H2466&lt;30,"Under 30",H2466&lt;66,"Middle Age",H2466&gt;=66,"Senior")</f>
        <v>Middle Age</v>
      </c>
      <c r="W2466" s="4" t="s">
        <v>43</v>
      </c>
    </row>
    <row r="2467" spans="1:23" x14ac:dyDescent="0.3">
      <c r="A2467" s="4" t="s">
        <v>2582</v>
      </c>
      <c r="B2467" s="4" t="s">
        <v>31</v>
      </c>
      <c r="C2467" s="4">
        <v>3</v>
      </c>
      <c r="D2467" s="4">
        <v>3</v>
      </c>
      <c r="E2467" s="4" t="s">
        <v>31</v>
      </c>
      <c r="F2467" s="4" t="s">
        <v>52</v>
      </c>
      <c r="G2467" s="4" t="s">
        <v>26</v>
      </c>
      <c r="H2467" s="4">
        <v>72</v>
      </c>
      <c r="I2467" s="4" t="s">
        <v>24</v>
      </c>
      <c r="J2467" s="4">
        <v>0</v>
      </c>
      <c r="K2467" s="4" t="s">
        <v>27</v>
      </c>
      <c r="L2467" s="4" t="s">
        <v>28</v>
      </c>
      <c r="M2467" s="4">
        <v>30</v>
      </c>
      <c r="N2467" s="4" t="s">
        <v>66</v>
      </c>
      <c r="O2467" s="4" t="s">
        <v>317</v>
      </c>
      <c r="P2467" s="5">
        <v>44585</v>
      </c>
      <c r="Q2467" s="6">
        <v>32.86116724603778</v>
      </c>
      <c r="R2467" s="4">
        <v>5</v>
      </c>
      <c r="S2467" s="4" t="str" cm="1">
        <f t="array" ref="S2467">_xlfn.IFS(R2467=0,"None",R2467&lt;3,"Low",R2467&lt;6,"Medium",R2467&lt;=10,"High")</f>
        <v>Medium</v>
      </c>
      <c r="T2467" s="4" t="str" cm="1">
        <f t="array" ref="T2467">_xlfn.IFS(M2467&lt;=20,"Low",M2467&lt;=50,"Medium",M2467&lt;=90,"High")</f>
        <v>Medium</v>
      </c>
      <c r="U2467" s="7">
        <f>Datos_Limpios[[#This Row],[Number of Complaints or Support]]/Datos_Limpios[[#This Row],[Account Length (in months)]]</f>
        <v>1.6666666666666667</v>
      </c>
      <c r="V2467" s="4" t="str" cm="1">
        <f t="array" ref="V2467">_xlfn.IFS(H2467&lt;30,"Under 30",H2467&lt;66,"Middle Age",H2467&gt;=66,"Senior")</f>
        <v>Senior</v>
      </c>
      <c r="W2467" s="4" t="s">
        <v>40</v>
      </c>
    </row>
    <row r="2468" spans="1:23" x14ac:dyDescent="0.3">
      <c r="A2468" s="4" t="s">
        <v>2583</v>
      </c>
      <c r="B2468" s="4" t="s">
        <v>24</v>
      </c>
      <c r="C2468" s="4">
        <v>1</v>
      </c>
      <c r="D2468" s="4">
        <v>2</v>
      </c>
      <c r="E2468" s="4" t="s">
        <v>24</v>
      </c>
      <c r="F2468" s="4" t="s">
        <v>165</v>
      </c>
      <c r="G2468" s="4" t="s">
        <v>33</v>
      </c>
      <c r="H2468" s="4">
        <v>40</v>
      </c>
      <c r="I2468" s="4" t="s">
        <v>31</v>
      </c>
      <c r="J2468" s="4">
        <v>6</v>
      </c>
      <c r="K2468" s="4" t="s">
        <v>27</v>
      </c>
      <c r="L2468" s="4" t="s">
        <v>28</v>
      </c>
      <c r="M2468" s="4">
        <v>6</v>
      </c>
      <c r="P2468" s="5">
        <v>44801</v>
      </c>
      <c r="Q2468" s="6">
        <v>5.8462028863114224</v>
      </c>
      <c r="R2468" s="4">
        <v>2</v>
      </c>
      <c r="S2468" s="4" t="str" cm="1">
        <f t="array" ref="S2468">_xlfn.IFS(R2468=0,"None",R2468&lt;3,"Low",R2468&lt;6,"Medium",R2468&lt;=10,"High")</f>
        <v>Low</v>
      </c>
      <c r="T2468" s="4" t="str" cm="1">
        <f t="array" ref="T2468">_xlfn.IFS(M2468&lt;=20,"Low",M2468&lt;=50,"Medium",M2468&lt;=90,"High")</f>
        <v>Low</v>
      </c>
      <c r="U2468" s="7">
        <f>Datos_Limpios[[#This Row],[Number of Complaints or Support]]/Datos_Limpios[[#This Row],[Account Length (in months)]]</f>
        <v>2</v>
      </c>
      <c r="V2468" s="4" t="str" cm="1">
        <f t="array" ref="V2468">_xlfn.IFS(H2468&lt;30,"Under 30",H2468&lt;66,"Middle Age",H2468&gt;=66,"Senior")</f>
        <v>Middle Age</v>
      </c>
      <c r="W2468" s="4" t="s">
        <v>40</v>
      </c>
    </row>
    <row r="2469" spans="1:23" x14ac:dyDescent="0.3">
      <c r="A2469" s="4" t="s">
        <v>2584</v>
      </c>
      <c r="B2469" s="4" t="s">
        <v>24</v>
      </c>
      <c r="C2469" s="4">
        <v>64</v>
      </c>
      <c r="D2469" s="4">
        <v>2</v>
      </c>
      <c r="E2469" s="4" t="s">
        <v>24</v>
      </c>
      <c r="F2469" s="4" t="s">
        <v>42</v>
      </c>
      <c r="G2469" s="4" t="s">
        <v>33</v>
      </c>
      <c r="H2469" s="4">
        <v>55</v>
      </c>
      <c r="I2469" s="4" t="s">
        <v>24</v>
      </c>
      <c r="J2469" s="4">
        <v>0</v>
      </c>
      <c r="K2469" s="4" t="s">
        <v>46</v>
      </c>
      <c r="L2469" s="4" t="s">
        <v>28</v>
      </c>
      <c r="M2469" s="4">
        <v>13</v>
      </c>
      <c r="P2469" s="5">
        <v>43867</v>
      </c>
      <c r="Q2469" s="6">
        <v>10.46046340171886</v>
      </c>
      <c r="R2469" s="4">
        <v>9</v>
      </c>
      <c r="S2469" s="4" t="str" cm="1">
        <f t="array" ref="S2469">_xlfn.IFS(R2469=0,"None",R2469&lt;3,"Low",R2469&lt;6,"Medium",R2469&lt;=10,"High")</f>
        <v>High</v>
      </c>
      <c r="T2469" s="4" t="str" cm="1">
        <f t="array" ref="T2469">_xlfn.IFS(M2469&lt;=20,"Low",M2469&lt;=50,"Medium",M2469&lt;=90,"High")</f>
        <v>Low</v>
      </c>
      <c r="U2469" s="7">
        <f>Datos_Limpios[[#This Row],[Number of Complaints or Support]]/Datos_Limpios[[#This Row],[Account Length (in months)]]</f>
        <v>0.140625</v>
      </c>
      <c r="V2469" s="4" t="str" cm="1">
        <f t="array" ref="V2469">_xlfn.IFS(H2469&lt;30,"Under 30",H2469&lt;66,"Middle Age",H2469&gt;=66,"Senior")</f>
        <v>Middle Age</v>
      </c>
      <c r="W2469" s="4" t="s">
        <v>43</v>
      </c>
    </row>
    <row r="2470" spans="1:23" x14ac:dyDescent="0.3">
      <c r="A2470" s="4" t="s">
        <v>2585</v>
      </c>
      <c r="B2470" s="4" t="s">
        <v>24</v>
      </c>
      <c r="C2470" s="4">
        <v>57</v>
      </c>
      <c r="D2470" s="4">
        <v>0</v>
      </c>
      <c r="E2470" s="4" t="s">
        <v>31</v>
      </c>
      <c r="F2470" s="4" t="s">
        <v>213</v>
      </c>
      <c r="G2470" s="4" t="s">
        <v>33</v>
      </c>
      <c r="H2470" s="4">
        <v>26</v>
      </c>
      <c r="I2470" s="4" t="s">
        <v>31</v>
      </c>
      <c r="J2470" s="4">
        <v>3</v>
      </c>
      <c r="K2470" s="4" t="s">
        <v>34</v>
      </c>
      <c r="L2470" s="4" t="s">
        <v>28</v>
      </c>
      <c r="M2470" s="4">
        <v>51</v>
      </c>
      <c r="P2470" s="5">
        <v>45044</v>
      </c>
      <c r="Q2470" s="6">
        <v>41.468366747582628</v>
      </c>
      <c r="R2470" s="4">
        <v>4</v>
      </c>
      <c r="S2470" s="4" t="str" cm="1">
        <f t="array" ref="S2470">_xlfn.IFS(R2470=0,"None",R2470&lt;3,"Low",R2470&lt;6,"Medium",R2470&lt;=10,"High")</f>
        <v>Medium</v>
      </c>
      <c r="T2470" s="4" t="str" cm="1">
        <f t="array" ref="T2470">_xlfn.IFS(M2470&lt;=20,"Low",M2470&lt;=50,"Medium",M2470&lt;=90,"High")</f>
        <v>High</v>
      </c>
      <c r="U2470" s="7">
        <f>Datos_Limpios[[#This Row],[Number of Complaints or Support]]/Datos_Limpios[[#This Row],[Account Length (in months)]]</f>
        <v>7.0175438596491224E-2</v>
      </c>
      <c r="V2470" s="4" t="str" cm="1">
        <f t="array" ref="V2470">_xlfn.IFS(H2470&lt;30,"Under 30",H2470&lt;66,"Middle Age",H2470&gt;=66,"Senior")</f>
        <v>Under 30</v>
      </c>
      <c r="W2470" s="4" t="s">
        <v>47</v>
      </c>
    </row>
    <row r="2471" spans="1:23" x14ac:dyDescent="0.3">
      <c r="A2471" s="4" t="s">
        <v>2586</v>
      </c>
      <c r="B2471" s="4" t="s">
        <v>24</v>
      </c>
      <c r="C2471" s="4">
        <v>42</v>
      </c>
      <c r="D2471" s="4">
        <v>0</v>
      </c>
      <c r="E2471" s="4" t="s">
        <v>31</v>
      </c>
      <c r="F2471" s="4" t="s">
        <v>85</v>
      </c>
      <c r="G2471" s="4" t="s">
        <v>33</v>
      </c>
      <c r="H2471" s="4">
        <v>54</v>
      </c>
      <c r="I2471" s="4" t="s">
        <v>24</v>
      </c>
      <c r="J2471" s="4">
        <v>0</v>
      </c>
      <c r="K2471" s="4" t="s">
        <v>34</v>
      </c>
      <c r="L2471" s="4" t="s">
        <v>28</v>
      </c>
      <c r="M2471" s="4">
        <v>62</v>
      </c>
      <c r="P2471" s="5">
        <v>44198</v>
      </c>
      <c r="Q2471" s="6">
        <v>60.819280484008956</v>
      </c>
      <c r="R2471" s="4">
        <v>8</v>
      </c>
      <c r="S2471" s="4" t="str" cm="1">
        <f t="array" ref="S2471">_xlfn.IFS(R2471=0,"None",R2471&lt;3,"Low",R2471&lt;6,"Medium",R2471&lt;=10,"High")</f>
        <v>High</v>
      </c>
      <c r="T2471" s="4" t="str" cm="1">
        <f t="array" ref="T2471">_xlfn.IFS(M2471&lt;=20,"Low",M2471&lt;=50,"Medium",M2471&lt;=90,"High")</f>
        <v>High</v>
      </c>
      <c r="U2471" s="7">
        <f>Datos_Limpios[[#This Row],[Number of Complaints or Support]]/Datos_Limpios[[#This Row],[Account Length (in months)]]</f>
        <v>0.19047619047619047</v>
      </c>
      <c r="V2471" s="4" t="str" cm="1">
        <f t="array" ref="V2471">_xlfn.IFS(H2471&lt;30,"Under 30",H2471&lt;66,"Middle Age",H2471&gt;=66,"Senior")</f>
        <v>Middle Age</v>
      </c>
      <c r="W2471" s="4" t="s">
        <v>43</v>
      </c>
    </row>
    <row r="2472" spans="1:23" x14ac:dyDescent="0.3">
      <c r="A2472" s="4" t="s">
        <v>2587</v>
      </c>
      <c r="B2472" s="4" t="s">
        <v>31</v>
      </c>
      <c r="C2472" s="4">
        <v>33</v>
      </c>
      <c r="D2472" s="4">
        <v>3</v>
      </c>
      <c r="E2472" s="4" t="s">
        <v>24</v>
      </c>
      <c r="F2472" s="4" t="s">
        <v>74</v>
      </c>
      <c r="G2472" s="4" t="s">
        <v>26</v>
      </c>
      <c r="H2472" s="4">
        <v>42</v>
      </c>
      <c r="I2472" s="4" t="s">
        <v>24</v>
      </c>
      <c r="J2472" s="4">
        <v>0</v>
      </c>
      <c r="K2472" s="4" t="s">
        <v>27</v>
      </c>
      <c r="L2472" s="4" t="s">
        <v>35</v>
      </c>
      <c r="M2472" s="4">
        <v>47</v>
      </c>
      <c r="N2472" s="4" t="s">
        <v>66</v>
      </c>
      <c r="O2472" s="4" t="s">
        <v>436</v>
      </c>
      <c r="P2472" s="5">
        <v>44794</v>
      </c>
      <c r="Q2472" s="6">
        <v>54.140227463655322</v>
      </c>
      <c r="R2472" s="4">
        <v>1</v>
      </c>
      <c r="S2472" s="4" t="str" cm="1">
        <f t="array" ref="S2472">_xlfn.IFS(R2472=0,"None",R2472&lt;3,"Low",R2472&lt;6,"Medium",R2472&lt;=10,"High")</f>
        <v>Low</v>
      </c>
      <c r="T2472" s="4" t="str" cm="1">
        <f t="array" ref="T2472">_xlfn.IFS(M2472&lt;=20,"Low",M2472&lt;=50,"Medium",M2472&lt;=90,"High")</f>
        <v>Medium</v>
      </c>
      <c r="U2472" s="7">
        <f>Datos_Limpios[[#This Row],[Number of Complaints or Support]]/Datos_Limpios[[#This Row],[Account Length (in months)]]</f>
        <v>3.0303030303030304E-2</v>
      </c>
      <c r="V2472" s="4" t="str" cm="1">
        <f t="array" ref="V2472">_xlfn.IFS(H2472&lt;30,"Under 30",H2472&lt;66,"Middle Age",H2472&gt;=66,"Senior")</f>
        <v>Middle Age</v>
      </c>
      <c r="W2472" s="4" t="s">
        <v>43</v>
      </c>
    </row>
    <row r="2473" spans="1:23" x14ac:dyDescent="0.3">
      <c r="A2473" s="4" t="s">
        <v>2588</v>
      </c>
      <c r="B2473" s="4" t="s">
        <v>24</v>
      </c>
      <c r="C2473" s="4">
        <v>34</v>
      </c>
      <c r="D2473" s="4">
        <v>0</v>
      </c>
      <c r="E2473" s="4" t="s">
        <v>24</v>
      </c>
      <c r="F2473" s="4" t="s">
        <v>100</v>
      </c>
      <c r="G2473" s="4" t="s">
        <v>26</v>
      </c>
      <c r="H2473" s="4">
        <v>41</v>
      </c>
      <c r="I2473" s="4" t="s">
        <v>31</v>
      </c>
      <c r="J2473" s="4">
        <v>5</v>
      </c>
      <c r="K2473" s="4" t="s">
        <v>27</v>
      </c>
      <c r="L2473" s="4" t="s">
        <v>28</v>
      </c>
      <c r="M2473" s="4">
        <v>11</v>
      </c>
      <c r="P2473" s="5">
        <v>44966</v>
      </c>
      <c r="Q2473" s="6">
        <v>8.9093600576169028</v>
      </c>
      <c r="R2473" s="4">
        <v>4</v>
      </c>
      <c r="S2473" s="4" t="str" cm="1">
        <f t="array" ref="S2473">_xlfn.IFS(R2473=0,"None",R2473&lt;3,"Low",R2473&lt;6,"Medium",R2473&lt;=10,"High")</f>
        <v>Medium</v>
      </c>
      <c r="T2473" s="4" t="str" cm="1">
        <f t="array" ref="T2473">_xlfn.IFS(M2473&lt;=20,"Low",M2473&lt;=50,"Medium",M2473&lt;=90,"High")</f>
        <v>Low</v>
      </c>
      <c r="U2473" s="7">
        <f>Datos_Limpios[[#This Row],[Number of Complaints or Support]]/Datos_Limpios[[#This Row],[Account Length (in months)]]</f>
        <v>0.11764705882352941</v>
      </c>
      <c r="V2473" s="4" t="str" cm="1">
        <f t="array" ref="V2473">_xlfn.IFS(H2473&lt;30,"Under 30",H2473&lt;66,"Middle Age",H2473&gt;=66,"Senior")</f>
        <v>Middle Age</v>
      </c>
      <c r="W2473" s="4" t="s">
        <v>40</v>
      </c>
    </row>
    <row r="2474" spans="1:23" x14ac:dyDescent="0.3">
      <c r="A2474" s="4" t="s">
        <v>2589</v>
      </c>
      <c r="B2474" s="4" t="s">
        <v>31</v>
      </c>
      <c r="C2474" s="4">
        <v>10</v>
      </c>
      <c r="D2474" s="4">
        <v>5</v>
      </c>
      <c r="E2474" s="4" t="s">
        <v>31</v>
      </c>
      <c r="F2474" s="4" t="s">
        <v>129</v>
      </c>
      <c r="G2474" s="4" t="s">
        <v>33</v>
      </c>
      <c r="H2474" s="4">
        <v>33</v>
      </c>
      <c r="I2474" s="4" t="s">
        <v>24</v>
      </c>
      <c r="J2474" s="4">
        <v>0</v>
      </c>
      <c r="K2474" s="4" t="s">
        <v>27</v>
      </c>
      <c r="L2474" s="4" t="s">
        <v>28</v>
      </c>
      <c r="M2474" s="4">
        <v>27</v>
      </c>
      <c r="N2474" s="4" t="s">
        <v>38</v>
      </c>
      <c r="O2474" s="4" t="s">
        <v>142</v>
      </c>
      <c r="P2474" s="5">
        <v>44198</v>
      </c>
      <c r="Q2474" s="6">
        <v>32.392854128456563</v>
      </c>
      <c r="R2474" s="4">
        <v>2</v>
      </c>
      <c r="S2474" s="4" t="str" cm="1">
        <f t="array" ref="S2474">_xlfn.IFS(R2474=0,"None",R2474&lt;3,"Low",R2474&lt;6,"Medium",R2474&lt;=10,"High")</f>
        <v>Low</v>
      </c>
      <c r="T2474" s="4" t="str" cm="1">
        <f t="array" ref="T2474">_xlfn.IFS(M2474&lt;=20,"Low",M2474&lt;=50,"Medium",M2474&lt;=90,"High")</f>
        <v>Medium</v>
      </c>
      <c r="U2474" s="7">
        <f>Datos_Limpios[[#This Row],[Number of Complaints or Support]]/Datos_Limpios[[#This Row],[Account Length (in months)]]</f>
        <v>0.2</v>
      </c>
      <c r="V2474" s="4" t="str" cm="1">
        <f t="array" ref="V2474">_xlfn.IFS(H2474&lt;30,"Under 30",H2474&lt;66,"Middle Age",H2474&gt;=66,"Senior")</f>
        <v>Middle Age</v>
      </c>
      <c r="W2474" s="4" t="s">
        <v>29</v>
      </c>
    </row>
    <row r="2475" spans="1:23" x14ac:dyDescent="0.3">
      <c r="A2475" s="4" t="s">
        <v>2590</v>
      </c>
      <c r="B2475" s="4" t="s">
        <v>24</v>
      </c>
      <c r="C2475" s="4">
        <v>64</v>
      </c>
      <c r="D2475" s="4">
        <v>0</v>
      </c>
      <c r="E2475" s="4" t="s">
        <v>31</v>
      </c>
      <c r="F2475" s="4" t="s">
        <v>118</v>
      </c>
      <c r="G2475" s="4" t="s">
        <v>33</v>
      </c>
      <c r="H2475" s="4">
        <v>64</v>
      </c>
      <c r="I2475" s="4" t="s">
        <v>24</v>
      </c>
      <c r="J2475" s="4">
        <v>0</v>
      </c>
      <c r="K2475" s="4" t="s">
        <v>46</v>
      </c>
      <c r="L2475" s="4" t="s">
        <v>35</v>
      </c>
      <c r="M2475" s="4">
        <v>32</v>
      </c>
      <c r="P2475" s="5">
        <v>44314</v>
      </c>
      <c r="Q2475" s="6">
        <v>33.808850995406118</v>
      </c>
      <c r="R2475" s="4">
        <v>10</v>
      </c>
      <c r="S2475" s="4" t="str" cm="1">
        <f t="array" ref="S2475">_xlfn.IFS(R2475=0,"None",R2475&lt;3,"Low",R2475&lt;6,"Medium",R2475&lt;=10,"High")</f>
        <v>High</v>
      </c>
      <c r="T2475" s="4" t="str" cm="1">
        <f t="array" ref="T2475">_xlfn.IFS(M2475&lt;=20,"Low",M2475&lt;=50,"Medium",M2475&lt;=90,"High")</f>
        <v>Medium</v>
      </c>
      <c r="U2475" s="7">
        <f>Datos_Limpios[[#This Row],[Number of Complaints or Support]]/Datos_Limpios[[#This Row],[Account Length (in months)]]</f>
        <v>0.15625</v>
      </c>
      <c r="V2475" s="4" t="str" cm="1">
        <f t="array" ref="V2475">_xlfn.IFS(H2475&lt;30,"Under 30",H2475&lt;66,"Middle Age",H2475&gt;=66,"Senior")</f>
        <v>Middle Age</v>
      </c>
      <c r="W2475" s="4" t="s">
        <v>47</v>
      </c>
    </row>
    <row r="2476" spans="1:23" x14ac:dyDescent="0.3">
      <c r="A2476" s="4" t="s">
        <v>2591</v>
      </c>
      <c r="B2476" s="4" t="s">
        <v>31</v>
      </c>
      <c r="C2476" s="4">
        <v>1</v>
      </c>
      <c r="D2476" s="4">
        <v>0</v>
      </c>
      <c r="E2476" s="4" t="s">
        <v>31</v>
      </c>
      <c r="F2476" s="4" t="s">
        <v>175</v>
      </c>
      <c r="G2476" s="4" t="s">
        <v>26</v>
      </c>
      <c r="H2476" s="4">
        <v>70</v>
      </c>
      <c r="I2476" s="4" t="s">
        <v>24</v>
      </c>
      <c r="J2476" s="4">
        <v>0</v>
      </c>
      <c r="K2476" s="4" t="s">
        <v>27</v>
      </c>
      <c r="L2476" s="4" t="s">
        <v>35</v>
      </c>
      <c r="M2476" s="4">
        <v>27</v>
      </c>
      <c r="N2476" s="4" t="s">
        <v>66</v>
      </c>
      <c r="O2476" s="4" t="s">
        <v>87</v>
      </c>
      <c r="P2476" s="5">
        <v>44326</v>
      </c>
      <c r="Q2476" s="6">
        <v>23.547693931284869</v>
      </c>
      <c r="R2476" s="4">
        <v>4</v>
      </c>
      <c r="S2476" s="4" t="str" cm="1">
        <f t="array" ref="S2476">_xlfn.IFS(R2476=0,"None",R2476&lt;3,"Low",R2476&lt;6,"Medium",R2476&lt;=10,"High")</f>
        <v>Medium</v>
      </c>
      <c r="T2476" s="4" t="str" cm="1">
        <f t="array" ref="T2476">_xlfn.IFS(M2476&lt;=20,"Low",M2476&lt;=50,"Medium",M2476&lt;=90,"High")</f>
        <v>Medium</v>
      </c>
      <c r="U2476" s="7">
        <f>Datos_Limpios[[#This Row],[Number of Complaints or Support]]/Datos_Limpios[[#This Row],[Account Length (in months)]]</f>
        <v>4</v>
      </c>
      <c r="V2476" s="4" t="str" cm="1">
        <f t="array" ref="V2476">_xlfn.IFS(H2476&lt;30,"Under 30",H2476&lt;66,"Middle Age",H2476&gt;=66,"Senior")</f>
        <v>Senior</v>
      </c>
      <c r="W2476" s="4" t="s">
        <v>29</v>
      </c>
    </row>
    <row r="2477" spans="1:23" x14ac:dyDescent="0.3">
      <c r="A2477" s="4" t="s">
        <v>2592</v>
      </c>
      <c r="B2477" s="4" t="s">
        <v>24</v>
      </c>
      <c r="C2477" s="4">
        <v>7</v>
      </c>
      <c r="D2477" s="4">
        <v>0</v>
      </c>
      <c r="E2477" s="4" t="s">
        <v>31</v>
      </c>
      <c r="F2477" s="4" t="s">
        <v>104</v>
      </c>
      <c r="G2477" s="4" t="s">
        <v>33</v>
      </c>
      <c r="H2477" s="4">
        <v>24</v>
      </c>
      <c r="I2477" s="4" t="s">
        <v>24</v>
      </c>
      <c r="J2477" s="4">
        <v>0</v>
      </c>
      <c r="K2477" s="4" t="s">
        <v>27</v>
      </c>
      <c r="L2477" s="4" t="s">
        <v>35</v>
      </c>
      <c r="M2477" s="4">
        <v>45</v>
      </c>
      <c r="P2477" s="5">
        <v>44354</v>
      </c>
      <c r="Q2477" s="6">
        <v>50.324979411959198</v>
      </c>
      <c r="R2477" s="4">
        <v>10</v>
      </c>
      <c r="S2477" s="4" t="str" cm="1">
        <f t="array" ref="S2477">_xlfn.IFS(R2477=0,"None",R2477&lt;3,"Low",R2477&lt;6,"Medium",R2477&lt;=10,"High")</f>
        <v>High</v>
      </c>
      <c r="T2477" s="4" t="str" cm="1">
        <f t="array" ref="T2477">_xlfn.IFS(M2477&lt;=20,"Low",M2477&lt;=50,"Medium",M2477&lt;=90,"High")</f>
        <v>Medium</v>
      </c>
      <c r="U2477" s="7">
        <f>Datos_Limpios[[#This Row],[Number of Complaints or Support]]/Datos_Limpios[[#This Row],[Account Length (in months)]]</f>
        <v>1.4285714285714286</v>
      </c>
      <c r="V2477" s="4" t="str" cm="1">
        <f t="array" ref="V2477">_xlfn.IFS(H2477&lt;30,"Under 30",H2477&lt;66,"Middle Age",H2477&gt;=66,"Senior")</f>
        <v>Under 30</v>
      </c>
      <c r="W2477" s="4" t="s">
        <v>43</v>
      </c>
    </row>
    <row r="2478" spans="1:23" x14ac:dyDescent="0.3">
      <c r="A2478" s="4" t="s">
        <v>2593</v>
      </c>
      <c r="B2478" s="4" t="s">
        <v>24</v>
      </c>
      <c r="C2478" s="4">
        <v>17</v>
      </c>
      <c r="D2478" s="4">
        <v>1</v>
      </c>
      <c r="E2478" s="4" t="s">
        <v>31</v>
      </c>
      <c r="F2478" s="4" t="s">
        <v>213</v>
      </c>
      <c r="G2478" s="4" t="s">
        <v>33</v>
      </c>
      <c r="H2478" s="4">
        <v>42</v>
      </c>
      <c r="I2478" s="4" t="s">
        <v>24</v>
      </c>
      <c r="J2478" s="4">
        <v>0</v>
      </c>
      <c r="K2478" s="4" t="s">
        <v>27</v>
      </c>
      <c r="L2478" s="4" t="s">
        <v>28</v>
      </c>
      <c r="M2478" s="4">
        <v>43</v>
      </c>
      <c r="P2478" s="5">
        <v>44931</v>
      </c>
      <c r="Q2478" s="6">
        <v>46.975777848075083</v>
      </c>
      <c r="R2478" s="4">
        <v>10</v>
      </c>
      <c r="S2478" s="4" t="str" cm="1">
        <f t="array" ref="S2478">_xlfn.IFS(R2478=0,"None",R2478&lt;3,"Low",R2478&lt;6,"Medium",R2478&lt;=10,"High")</f>
        <v>High</v>
      </c>
      <c r="T2478" s="4" t="str" cm="1">
        <f t="array" ref="T2478">_xlfn.IFS(M2478&lt;=20,"Low",M2478&lt;=50,"Medium",M2478&lt;=90,"High")</f>
        <v>Medium</v>
      </c>
      <c r="U2478" s="7">
        <f>Datos_Limpios[[#This Row],[Number of Complaints or Support]]/Datos_Limpios[[#This Row],[Account Length (in months)]]</f>
        <v>0.58823529411764708</v>
      </c>
      <c r="V2478" s="4" t="str" cm="1">
        <f t="array" ref="V2478">_xlfn.IFS(H2478&lt;30,"Under 30",H2478&lt;66,"Middle Age",H2478&gt;=66,"Senior")</f>
        <v>Middle Age</v>
      </c>
      <c r="W2478" s="4" t="s">
        <v>47</v>
      </c>
    </row>
    <row r="2479" spans="1:23" x14ac:dyDescent="0.3">
      <c r="A2479" s="4" t="s">
        <v>2594</v>
      </c>
      <c r="B2479" s="4" t="s">
        <v>24</v>
      </c>
      <c r="C2479" s="4">
        <v>29</v>
      </c>
      <c r="D2479" s="4">
        <v>0</v>
      </c>
      <c r="E2479" s="4" t="s">
        <v>31</v>
      </c>
      <c r="F2479" s="4" t="s">
        <v>52</v>
      </c>
      <c r="G2479" s="4" t="s">
        <v>33</v>
      </c>
      <c r="H2479" s="4">
        <v>48</v>
      </c>
      <c r="I2479" s="4" t="s">
        <v>24</v>
      </c>
      <c r="J2479" s="4">
        <v>0</v>
      </c>
      <c r="K2479" s="4" t="s">
        <v>27</v>
      </c>
      <c r="L2479" s="4" t="s">
        <v>35</v>
      </c>
      <c r="M2479" s="4">
        <v>41</v>
      </c>
      <c r="P2479" s="5">
        <v>44780</v>
      </c>
      <c r="Q2479" s="6">
        <v>41.124622796882107</v>
      </c>
      <c r="R2479" s="4">
        <v>10</v>
      </c>
      <c r="S2479" s="4" t="str" cm="1">
        <f t="array" ref="S2479">_xlfn.IFS(R2479=0,"None",R2479&lt;3,"Low",R2479&lt;6,"Medium",R2479&lt;=10,"High")</f>
        <v>High</v>
      </c>
      <c r="T2479" s="4" t="str" cm="1">
        <f t="array" ref="T2479">_xlfn.IFS(M2479&lt;=20,"Low",M2479&lt;=50,"Medium",M2479&lt;=90,"High")</f>
        <v>Medium</v>
      </c>
      <c r="U2479" s="7">
        <f>Datos_Limpios[[#This Row],[Number of Complaints or Support]]/Datos_Limpios[[#This Row],[Account Length (in months)]]</f>
        <v>0.34482758620689657</v>
      </c>
      <c r="V2479" s="4" t="str" cm="1">
        <f t="array" ref="V2479">_xlfn.IFS(H2479&lt;30,"Under 30",H2479&lt;66,"Middle Age",H2479&gt;=66,"Senior")</f>
        <v>Middle Age</v>
      </c>
      <c r="W2479" s="4" t="s">
        <v>40</v>
      </c>
    </row>
    <row r="2480" spans="1:23" x14ac:dyDescent="0.3">
      <c r="A2480" s="4" t="s">
        <v>2595</v>
      </c>
      <c r="B2480" s="4" t="s">
        <v>31</v>
      </c>
      <c r="C2480" s="4">
        <v>2</v>
      </c>
      <c r="D2480" s="4">
        <v>3</v>
      </c>
      <c r="E2480" s="4" t="s">
        <v>31</v>
      </c>
      <c r="F2480" s="4" t="s">
        <v>140</v>
      </c>
      <c r="G2480" s="4" t="s">
        <v>26</v>
      </c>
      <c r="H2480" s="4">
        <v>74</v>
      </c>
      <c r="I2480" s="4" t="s">
        <v>24</v>
      </c>
      <c r="J2480" s="4">
        <v>0</v>
      </c>
      <c r="K2480" s="4" t="s">
        <v>27</v>
      </c>
      <c r="L2480" s="4" t="s">
        <v>35</v>
      </c>
      <c r="M2480" s="4">
        <v>51</v>
      </c>
      <c r="N2480" s="4" t="s">
        <v>75</v>
      </c>
      <c r="O2480" s="4" t="s">
        <v>133</v>
      </c>
      <c r="P2480" s="5">
        <v>44978</v>
      </c>
      <c r="Q2480" s="6">
        <v>45.988732996666663</v>
      </c>
      <c r="R2480" s="4">
        <v>6</v>
      </c>
      <c r="S2480" s="4" t="str" cm="1">
        <f t="array" ref="S2480">_xlfn.IFS(R2480=0,"None",R2480&lt;3,"Low",R2480&lt;6,"Medium",R2480&lt;=10,"High")</f>
        <v>High</v>
      </c>
      <c r="T2480" s="4" t="str" cm="1">
        <f t="array" ref="T2480">_xlfn.IFS(M2480&lt;=20,"Low",M2480&lt;=50,"Medium",M2480&lt;=90,"High")</f>
        <v>High</v>
      </c>
      <c r="U2480" s="7">
        <f>Datos_Limpios[[#This Row],[Number of Complaints or Support]]/Datos_Limpios[[#This Row],[Account Length (in months)]]</f>
        <v>3</v>
      </c>
      <c r="V2480" s="4" t="str" cm="1">
        <f t="array" ref="V2480">_xlfn.IFS(H2480&lt;30,"Under 30",H2480&lt;66,"Middle Age",H2480&gt;=66,"Senior")</f>
        <v>Senior</v>
      </c>
      <c r="W2480" s="4" t="s">
        <v>40</v>
      </c>
    </row>
    <row r="2481" spans="1:23" x14ac:dyDescent="0.3">
      <c r="A2481" s="4" t="s">
        <v>2596</v>
      </c>
      <c r="B2481" s="4" t="s">
        <v>24</v>
      </c>
      <c r="C2481" s="4">
        <v>21</v>
      </c>
      <c r="D2481" s="4">
        <v>0</v>
      </c>
      <c r="E2481" s="4" t="s">
        <v>31</v>
      </c>
      <c r="F2481" s="4" t="s">
        <v>102</v>
      </c>
      <c r="G2481" s="4" t="s">
        <v>26</v>
      </c>
      <c r="H2481" s="4">
        <v>53</v>
      </c>
      <c r="I2481" s="4" t="s">
        <v>31</v>
      </c>
      <c r="J2481" s="4">
        <v>5</v>
      </c>
      <c r="K2481" s="4" t="s">
        <v>34</v>
      </c>
      <c r="L2481" s="4" t="s">
        <v>28</v>
      </c>
      <c r="M2481" s="4">
        <v>22</v>
      </c>
      <c r="P2481" s="5">
        <v>44371</v>
      </c>
      <c r="Q2481" s="6">
        <v>23.372597974979371</v>
      </c>
      <c r="R2481" s="4">
        <v>5</v>
      </c>
      <c r="S2481" s="4" t="str" cm="1">
        <f t="array" ref="S2481">_xlfn.IFS(R2481=0,"None",R2481&lt;3,"Low",R2481&lt;6,"Medium",R2481&lt;=10,"High")</f>
        <v>Medium</v>
      </c>
      <c r="T2481" s="4" t="str" cm="1">
        <f t="array" ref="T2481">_xlfn.IFS(M2481&lt;=20,"Low",M2481&lt;=50,"Medium",M2481&lt;=90,"High")</f>
        <v>Medium</v>
      </c>
      <c r="U2481" s="7">
        <f>Datos_Limpios[[#This Row],[Number of Complaints or Support]]/Datos_Limpios[[#This Row],[Account Length (in months)]]</f>
        <v>0.23809523809523808</v>
      </c>
      <c r="V2481" s="4" t="str" cm="1">
        <f t="array" ref="V2481">_xlfn.IFS(H2481&lt;30,"Under 30",H2481&lt;66,"Middle Age",H2481&gt;=66,"Senior")</f>
        <v>Middle Age</v>
      </c>
      <c r="W2481" s="4" t="s">
        <v>40</v>
      </c>
    </row>
    <row r="2482" spans="1:23" x14ac:dyDescent="0.3">
      <c r="A2482" s="4" t="s">
        <v>2597</v>
      </c>
      <c r="B2482" s="4" t="s">
        <v>24</v>
      </c>
      <c r="C2482" s="4">
        <v>53</v>
      </c>
      <c r="D2482" s="4">
        <v>1</v>
      </c>
      <c r="E2482" s="4" t="s">
        <v>31</v>
      </c>
      <c r="F2482" s="4" t="s">
        <v>138</v>
      </c>
      <c r="G2482" s="4" t="s">
        <v>26</v>
      </c>
      <c r="H2482" s="4">
        <v>42</v>
      </c>
      <c r="I2482" s="4" t="s">
        <v>24</v>
      </c>
      <c r="J2482" s="4">
        <v>0</v>
      </c>
      <c r="K2482" s="4" t="s">
        <v>34</v>
      </c>
      <c r="L2482" s="4" t="s">
        <v>35</v>
      </c>
      <c r="M2482" s="4">
        <v>62</v>
      </c>
      <c r="P2482" s="5">
        <v>45091</v>
      </c>
      <c r="Q2482" s="6">
        <v>71.124727973484738</v>
      </c>
      <c r="R2482" s="4">
        <v>4</v>
      </c>
      <c r="S2482" s="4" t="str" cm="1">
        <f t="array" ref="S2482">_xlfn.IFS(R2482=0,"None",R2482&lt;3,"Low",R2482&lt;6,"Medium",R2482&lt;=10,"High")</f>
        <v>Medium</v>
      </c>
      <c r="T2482" s="4" t="str" cm="1">
        <f t="array" ref="T2482">_xlfn.IFS(M2482&lt;=20,"Low",M2482&lt;=50,"Medium",M2482&lt;=90,"High")</f>
        <v>High</v>
      </c>
      <c r="U2482" s="7">
        <f>Datos_Limpios[[#This Row],[Number of Complaints or Support]]/Datos_Limpios[[#This Row],[Account Length (in months)]]</f>
        <v>7.5471698113207544E-2</v>
      </c>
      <c r="V2482" s="4" t="str" cm="1">
        <f t="array" ref="V2482">_xlfn.IFS(H2482&lt;30,"Under 30",H2482&lt;66,"Middle Age",H2482&gt;=66,"Senior")</f>
        <v>Middle Age</v>
      </c>
      <c r="W2482" s="4" t="s">
        <v>47</v>
      </c>
    </row>
    <row r="2483" spans="1:23" x14ac:dyDescent="0.3">
      <c r="A2483" s="4" t="s">
        <v>2598</v>
      </c>
      <c r="B2483" s="4" t="s">
        <v>24</v>
      </c>
      <c r="C2483" s="4">
        <v>25</v>
      </c>
      <c r="D2483" s="4">
        <v>0</v>
      </c>
      <c r="E2483" s="4" t="s">
        <v>31</v>
      </c>
      <c r="F2483" s="4" t="s">
        <v>89</v>
      </c>
      <c r="G2483" s="4" t="s">
        <v>33</v>
      </c>
      <c r="H2483" s="4">
        <v>29</v>
      </c>
      <c r="I2483" s="4" t="s">
        <v>24</v>
      </c>
      <c r="J2483" s="4">
        <v>0</v>
      </c>
      <c r="K2483" s="4" t="s">
        <v>27</v>
      </c>
      <c r="L2483" s="4" t="s">
        <v>35</v>
      </c>
      <c r="M2483" s="4">
        <v>47</v>
      </c>
      <c r="P2483" s="5">
        <v>43874</v>
      </c>
      <c r="Q2483" s="6">
        <v>52.616431200128261</v>
      </c>
      <c r="R2483" s="4">
        <v>7</v>
      </c>
      <c r="S2483" s="4" t="str" cm="1">
        <f t="array" ref="S2483">_xlfn.IFS(R2483=0,"None",R2483&lt;3,"Low",R2483&lt;6,"Medium",R2483&lt;=10,"High")</f>
        <v>High</v>
      </c>
      <c r="T2483" s="4" t="str" cm="1">
        <f t="array" ref="T2483">_xlfn.IFS(M2483&lt;=20,"Low",M2483&lt;=50,"Medium",M2483&lt;=90,"High")</f>
        <v>Medium</v>
      </c>
      <c r="U2483" s="7">
        <f>Datos_Limpios[[#This Row],[Number of Complaints or Support]]/Datos_Limpios[[#This Row],[Account Length (in months)]]</f>
        <v>0.28000000000000003</v>
      </c>
      <c r="V2483" s="4" t="str" cm="1">
        <f t="array" ref="V2483">_xlfn.IFS(H2483&lt;30,"Under 30",H2483&lt;66,"Middle Age",H2483&gt;=66,"Senior")</f>
        <v>Under 30</v>
      </c>
      <c r="W2483" s="4" t="s">
        <v>40</v>
      </c>
    </row>
    <row r="2484" spans="1:23" x14ac:dyDescent="0.3">
      <c r="A2484" s="4" t="s">
        <v>2599</v>
      </c>
      <c r="B2484" s="4" t="s">
        <v>31</v>
      </c>
      <c r="C2484" s="4">
        <v>59</v>
      </c>
      <c r="D2484" s="4">
        <v>5</v>
      </c>
      <c r="E2484" s="4" t="s">
        <v>31</v>
      </c>
      <c r="F2484" s="4" t="s">
        <v>54</v>
      </c>
      <c r="G2484" s="4" t="s">
        <v>33</v>
      </c>
      <c r="H2484" s="4">
        <v>34</v>
      </c>
      <c r="I2484" s="4" t="s">
        <v>24</v>
      </c>
      <c r="J2484" s="4">
        <v>0</v>
      </c>
      <c r="K2484" s="4" t="s">
        <v>34</v>
      </c>
      <c r="L2484" s="4" t="s">
        <v>28</v>
      </c>
      <c r="M2484" s="4">
        <v>40</v>
      </c>
      <c r="N2484" s="4" t="s">
        <v>66</v>
      </c>
      <c r="O2484" s="4" t="s">
        <v>317</v>
      </c>
      <c r="P2484" s="5">
        <v>45020</v>
      </c>
      <c r="Q2484" s="6">
        <v>35.950995214423607</v>
      </c>
      <c r="R2484" s="4">
        <v>2</v>
      </c>
      <c r="S2484" s="4" t="str" cm="1">
        <f t="array" ref="S2484">_xlfn.IFS(R2484=0,"None",R2484&lt;3,"Low",R2484&lt;6,"Medium",R2484&lt;=10,"High")</f>
        <v>Low</v>
      </c>
      <c r="T2484" s="4" t="str" cm="1">
        <f t="array" ref="T2484">_xlfn.IFS(M2484&lt;=20,"Low",M2484&lt;=50,"Medium",M2484&lt;=90,"High")</f>
        <v>Medium</v>
      </c>
      <c r="U2484" s="7">
        <f>Datos_Limpios[[#This Row],[Number of Complaints or Support]]/Datos_Limpios[[#This Row],[Account Length (in months)]]</f>
        <v>3.3898305084745763E-2</v>
      </c>
      <c r="V2484" s="4" t="str" cm="1">
        <f t="array" ref="V2484">_xlfn.IFS(H2484&lt;30,"Under 30",H2484&lt;66,"Middle Age",H2484&gt;=66,"Senior")</f>
        <v>Middle Age</v>
      </c>
      <c r="W2484" s="4" t="s">
        <v>43</v>
      </c>
    </row>
    <row r="2485" spans="1:23" x14ac:dyDescent="0.3">
      <c r="A2485" s="4" t="s">
        <v>2600</v>
      </c>
      <c r="B2485" s="4" t="s">
        <v>24</v>
      </c>
      <c r="C2485" s="4">
        <v>20</v>
      </c>
      <c r="D2485" s="4">
        <v>0</v>
      </c>
      <c r="E2485" s="4" t="s">
        <v>24</v>
      </c>
      <c r="F2485" s="4" t="s">
        <v>104</v>
      </c>
      <c r="G2485" s="4" t="s">
        <v>33</v>
      </c>
      <c r="H2485" s="4">
        <v>59</v>
      </c>
      <c r="I2485" s="4" t="s">
        <v>31</v>
      </c>
      <c r="J2485" s="4">
        <v>6</v>
      </c>
      <c r="K2485" s="4" t="s">
        <v>46</v>
      </c>
      <c r="L2485" s="4" t="s">
        <v>28</v>
      </c>
      <c r="M2485" s="4">
        <v>10</v>
      </c>
      <c r="P2485" s="5">
        <v>44308</v>
      </c>
      <c r="Q2485" s="6">
        <v>9.9159147591183441</v>
      </c>
      <c r="R2485" s="4">
        <v>4</v>
      </c>
      <c r="S2485" s="4" t="str" cm="1">
        <f t="array" ref="S2485">_xlfn.IFS(R2485=0,"None",R2485&lt;3,"Low",R2485&lt;6,"Medium",R2485&lt;=10,"High")</f>
        <v>Medium</v>
      </c>
      <c r="T2485" s="4" t="str" cm="1">
        <f t="array" ref="T2485">_xlfn.IFS(M2485&lt;=20,"Low",M2485&lt;=50,"Medium",M2485&lt;=90,"High")</f>
        <v>Low</v>
      </c>
      <c r="U2485" s="7">
        <f>Datos_Limpios[[#This Row],[Number of Complaints or Support]]/Datos_Limpios[[#This Row],[Account Length (in months)]]</f>
        <v>0.2</v>
      </c>
      <c r="V2485" s="4" t="str" cm="1">
        <f t="array" ref="V2485">_xlfn.IFS(H2485&lt;30,"Under 30",H2485&lt;66,"Middle Age",H2485&gt;=66,"Senior")</f>
        <v>Middle Age</v>
      </c>
      <c r="W2485" s="4" t="s">
        <v>43</v>
      </c>
    </row>
    <row r="2486" spans="1:23" x14ac:dyDescent="0.3">
      <c r="A2486" s="4" t="s">
        <v>2601</v>
      </c>
      <c r="B2486" s="4" t="s">
        <v>31</v>
      </c>
      <c r="C2486" s="4">
        <v>20</v>
      </c>
      <c r="D2486" s="4">
        <v>0</v>
      </c>
      <c r="E2486" s="4" t="s">
        <v>31</v>
      </c>
      <c r="F2486" s="4" t="s">
        <v>54</v>
      </c>
      <c r="G2486" s="4" t="s">
        <v>33</v>
      </c>
      <c r="H2486" s="4">
        <v>80</v>
      </c>
      <c r="I2486" s="4" t="s">
        <v>24</v>
      </c>
      <c r="J2486" s="4">
        <v>0</v>
      </c>
      <c r="K2486" s="4" t="s">
        <v>27</v>
      </c>
      <c r="L2486" s="4" t="s">
        <v>35</v>
      </c>
      <c r="M2486" s="4">
        <v>49</v>
      </c>
      <c r="N2486" s="4" t="s">
        <v>38</v>
      </c>
      <c r="O2486" s="4" t="s">
        <v>125</v>
      </c>
      <c r="P2486" s="5">
        <v>44553</v>
      </c>
      <c r="Q2486" s="6">
        <v>44.510153187091852</v>
      </c>
      <c r="R2486" s="4">
        <v>4</v>
      </c>
      <c r="S2486" s="4" t="str" cm="1">
        <f t="array" ref="S2486">_xlfn.IFS(R2486=0,"None",R2486&lt;3,"Low",R2486&lt;6,"Medium",R2486&lt;=10,"High")</f>
        <v>Medium</v>
      </c>
      <c r="T2486" s="4" t="str" cm="1">
        <f t="array" ref="T2486">_xlfn.IFS(M2486&lt;=20,"Low",M2486&lt;=50,"Medium",M2486&lt;=90,"High")</f>
        <v>Medium</v>
      </c>
      <c r="U2486" s="7">
        <f>Datos_Limpios[[#This Row],[Number of Complaints or Support]]/Datos_Limpios[[#This Row],[Account Length (in months)]]</f>
        <v>0.2</v>
      </c>
      <c r="V2486" s="4" t="str" cm="1">
        <f t="array" ref="V2486">_xlfn.IFS(H2486&lt;30,"Under 30",H2486&lt;66,"Middle Age",H2486&gt;=66,"Senior")</f>
        <v>Senior</v>
      </c>
      <c r="W2486" s="4" t="s">
        <v>43</v>
      </c>
    </row>
    <row r="2487" spans="1:23" x14ac:dyDescent="0.3">
      <c r="A2487" s="4" t="s">
        <v>2602</v>
      </c>
      <c r="B2487" s="4" t="s">
        <v>31</v>
      </c>
      <c r="C2487" s="4">
        <v>18</v>
      </c>
      <c r="D2487" s="4">
        <v>0</v>
      </c>
      <c r="E2487" s="4" t="s">
        <v>24</v>
      </c>
      <c r="F2487" s="4" t="s">
        <v>98</v>
      </c>
      <c r="G2487" s="4" t="s">
        <v>33</v>
      </c>
      <c r="H2487" s="4">
        <v>62</v>
      </c>
      <c r="I2487" s="4" t="s">
        <v>24</v>
      </c>
      <c r="J2487" s="4">
        <v>0</v>
      </c>
      <c r="K2487" s="4" t="s">
        <v>27</v>
      </c>
      <c r="L2487" s="4" t="s">
        <v>35</v>
      </c>
      <c r="M2487" s="4">
        <v>49</v>
      </c>
      <c r="N2487" s="4" t="s">
        <v>38</v>
      </c>
      <c r="O2487" s="4" t="s">
        <v>225</v>
      </c>
      <c r="P2487" s="5">
        <v>44240</v>
      </c>
      <c r="Q2487" s="6">
        <v>53.470344906573203</v>
      </c>
      <c r="R2487" s="4">
        <v>6</v>
      </c>
      <c r="S2487" s="4" t="str" cm="1">
        <f t="array" ref="S2487">_xlfn.IFS(R2487=0,"None",R2487&lt;3,"Low",R2487&lt;6,"Medium",R2487&lt;=10,"High")</f>
        <v>High</v>
      </c>
      <c r="T2487" s="4" t="str" cm="1">
        <f t="array" ref="T2487">_xlfn.IFS(M2487&lt;=20,"Low",M2487&lt;=50,"Medium",M2487&lt;=90,"High")</f>
        <v>Medium</v>
      </c>
      <c r="U2487" s="7">
        <f>Datos_Limpios[[#This Row],[Number of Complaints or Support]]/Datos_Limpios[[#This Row],[Account Length (in months)]]</f>
        <v>0.33333333333333331</v>
      </c>
      <c r="V2487" s="4" t="str" cm="1">
        <f t="array" ref="V2487">_xlfn.IFS(H2487&lt;30,"Under 30",H2487&lt;66,"Middle Age",H2487&gt;=66,"Senior")</f>
        <v>Middle Age</v>
      </c>
      <c r="W2487" s="4" t="s">
        <v>29</v>
      </c>
    </row>
    <row r="2488" spans="1:23" x14ac:dyDescent="0.3">
      <c r="A2488" s="4" t="s">
        <v>2603</v>
      </c>
      <c r="B2488" s="4" t="s">
        <v>24</v>
      </c>
      <c r="C2488" s="4">
        <v>36</v>
      </c>
      <c r="D2488" s="4">
        <v>0</v>
      </c>
      <c r="E2488" s="4" t="s">
        <v>24</v>
      </c>
      <c r="F2488" s="4" t="s">
        <v>98</v>
      </c>
      <c r="G2488" s="4" t="s">
        <v>26</v>
      </c>
      <c r="H2488" s="4">
        <v>39</v>
      </c>
      <c r="I2488" s="4" t="s">
        <v>31</v>
      </c>
      <c r="J2488" s="4">
        <v>2</v>
      </c>
      <c r="K2488" s="4" t="s">
        <v>46</v>
      </c>
      <c r="L2488" s="4" t="s">
        <v>35</v>
      </c>
      <c r="M2488" s="4">
        <v>7</v>
      </c>
      <c r="P2488" s="5">
        <v>44241</v>
      </c>
      <c r="Q2488" s="6">
        <v>6.8475224626469728</v>
      </c>
      <c r="R2488" s="4">
        <v>5</v>
      </c>
      <c r="S2488" s="4" t="str" cm="1">
        <f t="array" ref="S2488">_xlfn.IFS(R2488=0,"None",R2488&lt;3,"Low",R2488&lt;6,"Medium",R2488&lt;=10,"High")</f>
        <v>Medium</v>
      </c>
      <c r="T2488" s="4" t="str" cm="1">
        <f t="array" ref="T2488">_xlfn.IFS(M2488&lt;=20,"Low",M2488&lt;=50,"Medium",M2488&lt;=90,"High")</f>
        <v>Low</v>
      </c>
      <c r="U2488" s="7">
        <f>Datos_Limpios[[#This Row],[Number of Complaints or Support]]/Datos_Limpios[[#This Row],[Account Length (in months)]]</f>
        <v>0.1388888888888889</v>
      </c>
      <c r="V2488" s="4" t="str" cm="1">
        <f t="array" ref="V2488">_xlfn.IFS(H2488&lt;30,"Under 30",H2488&lt;66,"Middle Age",H2488&gt;=66,"Senior")</f>
        <v>Middle Age</v>
      </c>
      <c r="W2488" s="4" t="s">
        <v>29</v>
      </c>
    </row>
    <row r="2489" spans="1:23" x14ac:dyDescent="0.3">
      <c r="A2489" s="4" t="s">
        <v>2604</v>
      </c>
      <c r="B2489" s="4" t="s">
        <v>31</v>
      </c>
      <c r="C2489" s="4">
        <v>72</v>
      </c>
      <c r="D2489" s="4">
        <v>4</v>
      </c>
      <c r="E2489" s="4" t="s">
        <v>31</v>
      </c>
      <c r="F2489" s="4" t="s">
        <v>157</v>
      </c>
      <c r="G2489" s="4" t="s">
        <v>33</v>
      </c>
      <c r="H2489" s="4">
        <v>84</v>
      </c>
      <c r="I2489" s="4" t="s">
        <v>24</v>
      </c>
      <c r="J2489" s="4">
        <v>0</v>
      </c>
      <c r="K2489" s="4" t="s">
        <v>27</v>
      </c>
      <c r="L2489" s="4" t="s">
        <v>28</v>
      </c>
      <c r="M2489" s="4">
        <v>64</v>
      </c>
      <c r="N2489" s="4" t="s">
        <v>75</v>
      </c>
      <c r="O2489" s="4" t="s">
        <v>133</v>
      </c>
      <c r="P2489" s="5">
        <v>44403</v>
      </c>
      <c r="Q2489" s="6">
        <v>54.304700806032322</v>
      </c>
      <c r="R2489" s="4">
        <v>2</v>
      </c>
      <c r="S2489" s="4" t="str" cm="1">
        <f t="array" ref="S2489">_xlfn.IFS(R2489=0,"None",R2489&lt;3,"Low",R2489&lt;6,"Medium",R2489&lt;=10,"High")</f>
        <v>Low</v>
      </c>
      <c r="T2489" s="4" t="str" cm="1">
        <f t="array" ref="T2489">_xlfn.IFS(M2489&lt;=20,"Low",M2489&lt;=50,"Medium",M2489&lt;=90,"High")</f>
        <v>High</v>
      </c>
      <c r="U2489" s="7">
        <f>Datos_Limpios[[#This Row],[Number of Complaints or Support]]/Datos_Limpios[[#This Row],[Account Length (in months)]]</f>
        <v>2.7777777777777776E-2</v>
      </c>
      <c r="V2489" s="4" t="str" cm="1">
        <f t="array" ref="V2489">_xlfn.IFS(H2489&lt;30,"Under 30",H2489&lt;66,"Middle Age",H2489&gt;=66,"Senior")</f>
        <v>Senior</v>
      </c>
      <c r="W2489" s="4" t="s">
        <v>47</v>
      </c>
    </row>
    <row r="2490" spans="1:23" x14ac:dyDescent="0.3">
      <c r="A2490" s="4" t="s">
        <v>2605</v>
      </c>
      <c r="B2490" s="4" t="s">
        <v>31</v>
      </c>
      <c r="C2490" s="4">
        <v>1</v>
      </c>
      <c r="D2490" s="4">
        <v>0</v>
      </c>
      <c r="E2490" s="4" t="s">
        <v>31</v>
      </c>
      <c r="F2490" s="4" t="s">
        <v>159</v>
      </c>
      <c r="G2490" s="4" t="s">
        <v>33</v>
      </c>
      <c r="H2490" s="4">
        <v>38</v>
      </c>
      <c r="I2490" s="4" t="s">
        <v>24</v>
      </c>
      <c r="J2490" s="4">
        <v>0</v>
      </c>
      <c r="K2490" s="4" t="s">
        <v>27</v>
      </c>
      <c r="L2490" s="4" t="s">
        <v>35</v>
      </c>
      <c r="M2490" s="4">
        <v>38</v>
      </c>
      <c r="N2490" s="4" t="s">
        <v>75</v>
      </c>
      <c r="O2490" s="4" t="s">
        <v>133</v>
      </c>
      <c r="P2490" s="5">
        <v>44496</v>
      </c>
      <c r="Q2490" s="6">
        <v>44.697954816343831</v>
      </c>
      <c r="R2490" s="4">
        <v>2</v>
      </c>
      <c r="S2490" s="4" t="str" cm="1">
        <f t="array" ref="S2490">_xlfn.IFS(R2490=0,"None",R2490&lt;3,"Low",R2490&lt;6,"Medium",R2490&lt;=10,"High")</f>
        <v>Low</v>
      </c>
      <c r="T2490" s="4" t="str" cm="1">
        <f t="array" ref="T2490">_xlfn.IFS(M2490&lt;=20,"Low",M2490&lt;=50,"Medium",M2490&lt;=90,"High")</f>
        <v>Medium</v>
      </c>
      <c r="U2490" s="7">
        <f>Datos_Limpios[[#This Row],[Number of Complaints or Support]]/Datos_Limpios[[#This Row],[Account Length (in months)]]</f>
        <v>2</v>
      </c>
      <c r="V2490" s="4" t="str" cm="1">
        <f t="array" ref="V2490">_xlfn.IFS(H2490&lt;30,"Under 30",H2490&lt;66,"Middle Age",H2490&gt;=66,"Senior")</f>
        <v>Middle Age</v>
      </c>
      <c r="W2490" s="4" t="s">
        <v>29</v>
      </c>
    </row>
    <row r="2491" spans="1:23" x14ac:dyDescent="0.3">
      <c r="A2491" s="4" t="s">
        <v>2606</v>
      </c>
      <c r="B2491" s="4" t="s">
        <v>24</v>
      </c>
      <c r="C2491" s="4">
        <v>15</v>
      </c>
      <c r="D2491" s="4">
        <v>0</v>
      </c>
      <c r="E2491" s="4" t="s">
        <v>24</v>
      </c>
      <c r="F2491" s="4" t="s">
        <v>45</v>
      </c>
      <c r="G2491" s="4" t="s">
        <v>33</v>
      </c>
      <c r="H2491" s="4">
        <v>47</v>
      </c>
      <c r="I2491" s="4" t="s">
        <v>24</v>
      </c>
      <c r="J2491" s="4">
        <v>0</v>
      </c>
      <c r="K2491" s="4" t="s">
        <v>27</v>
      </c>
      <c r="L2491" s="4" t="s">
        <v>28</v>
      </c>
      <c r="M2491" s="4">
        <v>10</v>
      </c>
      <c r="P2491" s="5">
        <v>44026</v>
      </c>
      <c r="Q2491" s="6">
        <v>10.897300644644501</v>
      </c>
      <c r="R2491" s="4">
        <v>0</v>
      </c>
      <c r="S2491" s="4" t="str" cm="1">
        <f t="array" ref="S2491">_xlfn.IFS(R2491=0,"None",R2491&lt;3,"Low",R2491&lt;6,"Medium",R2491&lt;=10,"High")</f>
        <v>None</v>
      </c>
      <c r="T2491" s="4" t="str" cm="1">
        <f t="array" ref="T2491">_xlfn.IFS(M2491&lt;=20,"Low",M2491&lt;=50,"Medium",M2491&lt;=90,"High")</f>
        <v>Low</v>
      </c>
      <c r="U2491" s="7">
        <f>Datos_Limpios[[#This Row],[Number of Complaints or Support]]/Datos_Limpios[[#This Row],[Account Length (in months)]]</f>
        <v>0</v>
      </c>
      <c r="V2491" s="4" t="str" cm="1">
        <f t="array" ref="V2491">_xlfn.IFS(H2491&lt;30,"Under 30",H2491&lt;66,"Middle Age",H2491&gt;=66,"Senior")</f>
        <v>Middle Age</v>
      </c>
      <c r="W2491" s="4" t="s">
        <v>47</v>
      </c>
    </row>
    <row r="2492" spans="1:23" x14ac:dyDescent="0.3">
      <c r="A2492" s="4" t="s">
        <v>2607</v>
      </c>
      <c r="B2492" s="4" t="s">
        <v>24</v>
      </c>
      <c r="C2492" s="4">
        <v>72</v>
      </c>
      <c r="D2492" s="4">
        <v>1</v>
      </c>
      <c r="E2492" s="4" t="s">
        <v>31</v>
      </c>
      <c r="F2492" s="4" t="s">
        <v>45</v>
      </c>
      <c r="G2492" s="4" t="s">
        <v>26</v>
      </c>
      <c r="H2492" s="4">
        <v>32</v>
      </c>
      <c r="I2492" s="4" t="s">
        <v>24</v>
      </c>
      <c r="J2492" s="4">
        <v>0</v>
      </c>
      <c r="K2492" s="4" t="s">
        <v>46</v>
      </c>
      <c r="L2492" s="4" t="s">
        <v>35</v>
      </c>
      <c r="M2492" s="4">
        <v>42</v>
      </c>
      <c r="P2492" s="5">
        <v>45241</v>
      </c>
      <c r="Q2492" s="6">
        <v>40.655464700694083</v>
      </c>
      <c r="R2492" s="4">
        <v>9</v>
      </c>
      <c r="S2492" s="4" t="str" cm="1">
        <f t="array" ref="S2492">_xlfn.IFS(R2492=0,"None",R2492&lt;3,"Low",R2492&lt;6,"Medium",R2492&lt;=10,"High")</f>
        <v>High</v>
      </c>
      <c r="T2492" s="4" t="str" cm="1">
        <f t="array" ref="T2492">_xlfn.IFS(M2492&lt;=20,"Low",M2492&lt;=50,"Medium",M2492&lt;=90,"High")</f>
        <v>Medium</v>
      </c>
      <c r="U2492" s="7">
        <f>Datos_Limpios[[#This Row],[Number of Complaints or Support]]/Datos_Limpios[[#This Row],[Account Length (in months)]]</f>
        <v>0.125</v>
      </c>
      <c r="V2492" s="4" t="str" cm="1">
        <f t="array" ref="V2492">_xlfn.IFS(H2492&lt;30,"Under 30",H2492&lt;66,"Middle Age",H2492&gt;=66,"Senior")</f>
        <v>Middle Age</v>
      </c>
      <c r="W2492" s="4" t="s">
        <v>47</v>
      </c>
    </row>
    <row r="2493" spans="1:23" x14ac:dyDescent="0.3">
      <c r="A2493" s="4" t="s">
        <v>2608</v>
      </c>
      <c r="B2493" s="4" t="s">
        <v>24</v>
      </c>
      <c r="C2493" s="4">
        <v>1</v>
      </c>
      <c r="D2493" s="4">
        <v>0</v>
      </c>
      <c r="E2493" s="4" t="s">
        <v>31</v>
      </c>
      <c r="F2493" s="4" t="s">
        <v>65</v>
      </c>
      <c r="G2493" s="4" t="s">
        <v>33</v>
      </c>
      <c r="H2493" s="4">
        <v>43</v>
      </c>
      <c r="I2493" s="4" t="s">
        <v>24</v>
      </c>
      <c r="J2493" s="4">
        <v>0</v>
      </c>
      <c r="K2493" s="4" t="s">
        <v>27</v>
      </c>
      <c r="L2493" s="4" t="s">
        <v>35</v>
      </c>
      <c r="M2493" s="4">
        <v>11</v>
      </c>
      <c r="P2493" s="5">
        <v>44549</v>
      </c>
      <c r="Q2493" s="6">
        <v>13.12182347106158</v>
      </c>
      <c r="R2493" s="4">
        <v>8</v>
      </c>
      <c r="S2493" s="4" t="str" cm="1">
        <f t="array" ref="S2493">_xlfn.IFS(R2493=0,"None",R2493&lt;3,"Low",R2493&lt;6,"Medium",R2493&lt;=10,"High")</f>
        <v>High</v>
      </c>
      <c r="T2493" s="4" t="str" cm="1">
        <f t="array" ref="T2493">_xlfn.IFS(M2493&lt;=20,"Low",M2493&lt;=50,"Medium",M2493&lt;=90,"High")</f>
        <v>Low</v>
      </c>
      <c r="U2493" s="7">
        <f>Datos_Limpios[[#This Row],[Number of Complaints or Support]]/Datos_Limpios[[#This Row],[Account Length (in months)]]</f>
        <v>8</v>
      </c>
      <c r="V2493" s="4" t="str" cm="1">
        <f t="array" ref="V2493">_xlfn.IFS(H2493&lt;30,"Under 30",H2493&lt;66,"Middle Age",H2493&gt;=66,"Senior")</f>
        <v>Middle Age</v>
      </c>
      <c r="W2493" s="4" t="s">
        <v>43</v>
      </c>
    </row>
    <row r="2494" spans="1:23" x14ac:dyDescent="0.3">
      <c r="A2494" s="4" t="s">
        <v>2609</v>
      </c>
      <c r="B2494" s="4" t="s">
        <v>31</v>
      </c>
      <c r="C2494" s="4">
        <v>10</v>
      </c>
      <c r="D2494" s="4">
        <v>1</v>
      </c>
      <c r="E2494" s="4" t="s">
        <v>31</v>
      </c>
      <c r="F2494" s="4" t="s">
        <v>102</v>
      </c>
      <c r="G2494" s="4" t="s">
        <v>33</v>
      </c>
      <c r="H2494" s="4">
        <v>80</v>
      </c>
      <c r="I2494" s="4" t="s">
        <v>24</v>
      </c>
      <c r="J2494" s="4">
        <v>0</v>
      </c>
      <c r="K2494" s="4" t="s">
        <v>27</v>
      </c>
      <c r="L2494" s="4" t="s">
        <v>35</v>
      </c>
      <c r="M2494" s="4">
        <v>47</v>
      </c>
      <c r="N2494" s="4" t="s">
        <v>38</v>
      </c>
      <c r="O2494" s="4" t="s">
        <v>125</v>
      </c>
      <c r="P2494" s="5">
        <v>44522</v>
      </c>
      <c r="Q2494" s="6">
        <v>42.257513965476562</v>
      </c>
      <c r="R2494" s="4">
        <v>0</v>
      </c>
      <c r="S2494" s="4" t="str" cm="1">
        <f t="array" ref="S2494">_xlfn.IFS(R2494=0,"None",R2494&lt;3,"Low",R2494&lt;6,"Medium",R2494&lt;=10,"High")</f>
        <v>None</v>
      </c>
      <c r="T2494" s="4" t="str" cm="1">
        <f t="array" ref="T2494">_xlfn.IFS(M2494&lt;=20,"Low",M2494&lt;=50,"Medium",M2494&lt;=90,"High")</f>
        <v>Medium</v>
      </c>
      <c r="U2494" s="7">
        <f>Datos_Limpios[[#This Row],[Number of Complaints or Support]]/Datos_Limpios[[#This Row],[Account Length (in months)]]</f>
        <v>0</v>
      </c>
      <c r="V2494" s="4" t="str" cm="1">
        <f t="array" ref="V2494">_xlfn.IFS(H2494&lt;30,"Under 30",H2494&lt;66,"Middle Age",H2494&gt;=66,"Senior")</f>
        <v>Senior</v>
      </c>
      <c r="W2494" s="4" t="s">
        <v>40</v>
      </c>
    </row>
    <row r="2495" spans="1:23" x14ac:dyDescent="0.3">
      <c r="A2495" s="4" t="s">
        <v>2610</v>
      </c>
      <c r="B2495" s="4" t="s">
        <v>24</v>
      </c>
      <c r="C2495" s="4">
        <v>13</v>
      </c>
      <c r="D2495" s="4">
        <v>0</v>
      </c>
      <c r="E2495" s="4" t="s">
        <v>31</v>
      </c>
      <c r="F2495" s="4" t="s">
        <v>74</v>
      </c>
      <c r="G2495" s="4" t="s">
        <v>26</v>
      </c>
      <c r="H2495" s="4">
        <v>78</v>
      </c>
      <c r="I2495" s="4" t="s">
        <v>24</v>
      </c>
      <c r="J2495" s="4">
        <v>0</v>
      </c>
      <c r="K2495" s="4" t="s">
        <v>46</v>
      </c>
      <c r="L2495" s="4" t="s">
        <v>35</v>
      </c>
      <c r="M2495" s="4">
        <v>32</v>
      </c>
      <c r="P2495" s="5">
        <v>44197</v>
      </c>
      <c r="Q2495" s="6">
        <v>34.788658287430721</v>
      </c>
      <c r="R2495" s="4">
        <v>6</v>
      </c>
      <c r="S2495" s="4" t="str" cm="1">
        <f t="array" ref="S2495">_xlfn.IFS(R2495=0,"None",R2495&lt;3,"Low",R2495&lt;6,"Medium",R2495&lt;=10,"High")</f>
        <v>High</v>
      </c>
      <c r="T2495" s="4" t="str" cm="1">
        <f t="array" ref="T2495">_xlfn.IFS(M2495&lt;=20,"Low",M2495&lt;=50,"Medium",M2495&lt;=90,"High")</f>
        <v>Medium</v>
      </c>
      <c r="U2495" s="7">
        <f>Datos_Limpios[[#This Row],[Number of Complaints or Support]]/Datos_Limpios[[#This Row],[Account Length (in months)]]</f>
        <v>0.46153846153846156</v>
      </c>
      <c r="V2495" s="4" t="str" cm="1">
        <f t="array" ref="V2495">_xlfn.IFS(H2495&lt;30,"Under 30",H2495&lt;66,"Middle Age",H2495&gt;=66,"Senior")</f>
        <v>Senior</v>
      </c>
      <c r="W2495" s="4" t="s">
        <v>43</v>
      </c>
    </row>
    <row r="2496" spans="1:23" x14ac:dyDescent="0.3">
      <c r="A2496" s="4" t="s">
        <v>2611</v>
      </c>
      <c r="B2496" s="4" t="s">
        <v>24</v>
      </c>
      <c r="C2496" s="4">
        <v>23</v>
      </c>
      <c r="D2496" s="4">
        <v>0</v>
      </c>
      <c r="E2496" s="4" t="s">
        <v>31</v>
      </c>
      <c r="F2496" s="4" t="s">
        <v>52</v>
      </c>
      <c r="G2496" s="4" t="s">
        <v>26</v>
      </c>
      <c r="H2496" s="4">
        <v>29</v>
      </c>
      <c r="I2496" s="4" t="s">
        <v>24</v>
      </c>
      <c r="J2496" s="4">
        <v>0</v>
      </c>
      <c r="K2496" s="4" t="s">
        <v>34</v>
      </c>
      <c r="L2496" s="4" t="s">
        <v>28</v>
      </c>
      <c r="M2496" s="4">
        <v>24</v>
      </c>
      <c r="P2496" s="5">
        <v>44077</v>
      </c>
      <c r="Q2496" s="6">
        <v>27.334703340947719</v>
      </c>
      <c r="R2496" s="4">
        <v>3</v>
      </c>
      <c r="S2496" s="4" t="str" cm="1">
        <f t="array" ref="S2496">_xlfn.IFS(R2496=0,"None",R2496&lt;3,"Low",R2496&lt;6,"Medium",R2496&lt;=10,"High")</f>
        <v>Medium</v>
      </c>
      <c r="T2496" s="4" t="str" cm="1">
        <f t="array" ref="T2496">_xlfn.IFS(M2496&lt;=20,"Low",M2496&lt;=50,"Medium",M2496&lt;=90,"High")</f>
        <v>Medium</v>
      </c>
      <c r="U2496" s="7">
        <f>Datos_Limpios[[#This Row],[Number of Complaints or Support]]/Datos_Limpios[[#This Row],[Account Length (in months)]]</f>
        <v>0.13043478260869565</v>
      </c>
      <c r="V2496" s="4" t="str" cm="1">
        <f t="array" ref="V2496">_xlfn.IFS(H2496&lt;30,"Under 30",H2496&lt;66,"Middle Age",H2496&gt;=66,"Senior")</f>
        <v>Under 30</v>
      </c>
      <c r="W2496" s="4" t="s">
        <v>40</v>
      </c>
    </row>
    <row r="2497" spans="1:23" x14ac:dyDescent="0.3">
      <c r="A2497" s="4" t="s">
        <v>2612</v>
      </c>
      <c r="B2497" s="4" t="s">
        <v>24</v>
      </c>
      <c r="C2497" s="4">
        <v>46</v>
      </c>
      <c r="D2497" s="4">
        <v>0</v>
      </c>
      <c r="E2497" s="4" t="s">
        <v>31</v>
      </c>
      <c r="F2497" s="4" t="s">
        <v>49</v>
      </c>
      <c r="G2497" s="4" t="s">
        <v>26</v>
      </c>
      <c r="H2497" s="4">
        <v>25</v>
      </c>
      <c r="I2497" s="4" t="s">
        <v>24</v>
      </c>
      <c r="J2497" s="4">
        <v>0</v>
      </c>
      <c r="K2497" s="4" t="s">
        <v>27</v>
      </c>
      <c r="L2497" s="4" t="s">
        <v>35</v>
      </c>
      <c r="M2497" s="4">
        <v>27</v>
      </c>
      <c r="P2497" s="5">
        <v>44432</v>
      </c>
      <c r="Q2497" s="6">
        <v>29.171549280843319</v>
      </c>
      <c r="R2497" s="4">
        <v>10</v>
      </c>
      <c r="S2497" s="4" t="str" cm="1">
        <f t="array" ref="S2497">_xlfn.IFS(R2497=0,"None",R2497&lt;3,"Low",R2497&lt;6,"Medium",R2497&lt;=10,"High")</f>
        <v>High</v>
      </c>
      <c r="T2497" s="4" t="str" cm="1">
        <f t="array" ref="T2497">_xlfn.IFS(M2497&lt;=20,"Low",M2497&lt;=50,"Medium",M2497&lt;=90,"High")</f>
        <v>Medium</v>
      </c>
      <c r="U2497" s="7">
        <f>Datos_Limpios[[#This Row],[Number of Complaints or Support]]/Datos_Limpios[[#This Row],[Account Length (in months)]]</f>
        <v>0.21739130434782608</v>
      </c>
      <c r="V2497" s="4" t="str" cm="1">
        <f t="array" ref="V2497">_xlfn.IFS(H2497&lt;30,"Under 30",H2497&lt;66,"Middle Age",H2497&gt;=66,"Senior")</f>
        <v>Under 30</v>
      </c>
      <c r="W2497" s="4" t="s">
        <v>29</v>
      </c>
    </row>
    <row r="2498" spans="1:23" x14ac:dyDescent="0.3">
      <c r="A2498" s="4" t="s">
        <v>2613</v>
      </c>
      <c r="B2498" s="4" t="s">
        <v>24</v>
      </c>
      <c r="C2498" s="4">
        <v>68</v>
      </c>
      <c r="D2498" s="4">
        <v>0</v>
      </c>
      <c r="E2498" s="4" t="s">
        <v>24</v>
      </c>
      <c r="F2498" s="4" t="s">
        <v>63</v>
      </c>
      <c r="G2498" s="4" t="s">
        <v>26</v>
      </c>
      <c r="H2498" s="4">
        <v>46</v>
      </c>
      <c r="I2498" s="4" t="s">
        <v>31</v>
      </c>
      <c r="J2498" s="4">
        <v>3</v>
      </c>
      <c r="K2498" s="4" t="s">
        <v>46</v>
      </c>
      <c r="L2498" s="4" t="s">
        <v>35</v>
      </c>
      <c r="M2498" s="4">
        <v>11</v>
      </c>
      <c r="P2498" s="5">
        <v>44709</v>
      </c>
      <c r="Q2498" s="6">
        <v>8.846646235771674</v>
      </c>
      <c r="R2498" s="4">
        <v>10</v>
      </c>
      <c r="S2498" s="4" t="str" cm="1">
        <f t="array" ref="S2498">_xlfn.IFS(R2498=0,"None",R2498&lt;3,"Low",R2498&lt;6,"Medium",R2498&lt;=10,"High")</f>
        <v>High</v>
      </c>
      <c r="T2498" s="4" t="str" cm="1">
        <f t="array" ref="T2498">_xlfn.IFS(M2498&lt;=20,"Low",M2498&lt;=50,"Medium",M2498&lt;=90,"High")</f>
        <v>Low</v>
      </c>
      <c r="U2498" s="7">
        <f>Datos_Limpios[[#This Row],[Number of Complaints or Support]]/Datos_Limpios[[#This Row],[Account Length (in months)]]</f>
        <v>0.14705882352941177</v>
      </c>
      <c r="V2498" s="4" t="str" cm="1">
        <f t="array" ref="V2498">_xlfn.IFS(H2498&lt;30,"Under 30",H2498&lt;66,"Middle Age",H2498&gt;=66,"Senior")</f>
        <v>Middle Age</v>
      </c>
      <c r="W2498" s="4" t="s">
        <v>40</v>
      </c>
    </row>
    <row r="2499" spans="1:23" x14ac:dyDescent="0.3">
      <c r="A2499" s="4" t="s">
        <v>2614</v>
      </c>
      <c r="B2499" s="4" t="s">
        <v>31</v>
      </c>
      <c r="C2499" s="4">
        <v>1</v>
      </c>
      <c r="D2499" s="4">
        <v>1</v>
      </c>
      <c r="E2499" s="4" t="s">
        <v>31</v>
      </c>
      <c r="F2499" s="4" t="s">
        <v>65</v>
      </c>
      <c r="G2499" s="4" t="s">
        <v>33</v>
      </c>
      <c r="H2499" s="4">
        <v>75</v>
      </c>
      <c r="I2499" s="4" t="s">
        <v>24</v>
      </c>
      <c r="J2499" s="4">
        <v>0</v>
      </c>
      <c r="K2499" s="4" t="s">
        <v>27</v>
      </c>
      <c r="L2499" s="4" t="s">
        <v>35</v>
      </c>
      <c r="M2499" s="4">
        <v>42</v>
      </c>
      <c r="N2499" s="4" t="s">
        <v>107</v>
      </c>
      <c r="O2499" s="4" t="s">
        <v>108</v>
      </c>
      <c r="P2499" s="5">
        <v>44364</v>
      </c>
      <c r="Q2499" s="6">
        <v>35.421111025753817</v>
      </c>
      <c r="R2499" s="4">
        <v>6</v>
      </c>
      <c r="S2499" s="4" t="str" cm="1">
        <f t="array" ref="S2499">_xlfn.IFS(R2499=0,"None",R2499&lt;3,"Low",R2499&lt;6,"Medium",R2499&lt;=10,"High")</f>
        <v>High</v>
      </c>
      <c r="T2499" s="4" t="str" cm="1">
        <f t="array" ref="T2499">_xlfn.IFS(M2499&lt;=20,"Low",M2499&lt;=50,"Medium",M2499&lt;=90,"High")</f>
        <v>Medium</v>
      </c>
      <c r="U2499" s="7">
        <f>Datos_Limpios[[#This Row],[Number of Complaints or Support]]/Datos_Limpios[[#This Row],[Account Length (in months)]]</f>
        <v>6</v>
      </c>
      <c r="V2499" s="4" t="str" cm="1">
        <f t="array" ref="V2499">_xlfn.IFS(H2499&lt;30,"Under 30",H2499&lt;66,"Middle Age",H2499&gt;=66,"Senior")</f>
        <v>Senior</v>
      </c>
      <c r="W2499" s="4" t="s">
        <v>43</v>
      </c>
    </row>
    <row r="2500" spans="1:23" x14ac:dyDescent="0.3">
      <c r="A2500" s="4" t="s">
        <v>2615</v>
      </c>
      <c r="B2500" s="4" t="s">
        <v>24</v>
      </c>
      <c r="C2500" s="4">
        <v>17</v>
      </c>
      <c r="D2500" s="4">
        <v>0</v>
      </c>
      <c r="E2500" s="4" t="s">
        <v>24</v>
      </c>
      <c r="F2500" s="4" t="s">
        <v>63</v>
      </c>
      <c r="G2500" s="4" t="s">
        <v>33</v>
      </c>
      <c r="H2500" s="4">
        <v>82</v>
      </c>
      <c r="I2500" s="4" t="s">
        <v>24</v>
      </c>
      <c r="J2500" s="4">
        <v>0</v>
      </c>
      <c r="K2500" s="4" t="s">
        <v>46</v>
      </c>
      <c r="L2500" s="4" t="s">
        <v>35</v>
      </c>
      <c r="M2500" s="4">
        <v>66</v>
      </c>
      <c r="P2500" s="5">
        <v>43979</v>
      </c>
      <c r="Q2500" s="6">
        <v>58.655053160460007</v>
      </c>
      <c r="R2500" s="4">
        <v>5</v>
      </c>
      <c r="S2500" s="4" t="str" cm="1">
        <f t="array" ref="S2500">_xlfn.IFS(R2500=0,"None",R2500&lt;3,"Low",R2500&lt;6,"Medium",R2500&lt;=10,"High")</f>
        <v>Medium</v>
      </c>
      <c r="T2500" s="4" t="str" cm="1">
        <f t="array" ref="T2500">_xlfn.IFS(M2500&lt;=20,"Low",M2500&lt;=50,"Medium",M2500&lt;=90,"High")</f>
        <v>High</v>
      </c>
      <c r="U2500" s="7">
        <f>Datos_Limpios[[#This Row],[Number of Complaints or Support]]/Datos_Limpios[[#This Row],[Account Length (in months)]]</f>
        <v>0.29411764705882354</v>
      </c>
      <c r="V2500" s="4" t="str" cm="1">
        <f t="array" ref="V2500">_xlfn.IFS(H2500&lt;30,"Under 30",H2500&lt;66,"Middle Age",H2500&gt;=66,"Senior")</f>
        <v>Senior</v>
      </c>
      <c r="W2500" s="4" t="s">
        <v>40</v>
      </c>
    </row>
    <row r="2501" spans="1:23" x14ac:dyDescent="0.3">
      <c r="A2501" s="4" t="s">
        <v>2616</v>
      </c>
      <c r="B2501" s="4" t="s">
        <v>24</v>
      </c>
      <c r="C2501" s="4">
        <v>68</v>
      </c>
      <c r="D2501" s="4">
        <v>0</v>
      </c>
      <c r="E2501" s="4" t="s">
        <v>24</v>
      </c>
      <c r="F2501" s="4" t="s">
        <v>70</v>
      </c>
      <c r="G2501" s="4" t="s">
        <v>33</v>
      </c>
      <c r="H2501" s="4">
        <v>50</v>
      </c>
      <c r="I2501" s="4" t="s">
        <v>31</v>
      </c>
      <c r="J2501" s="4">
        <v>4</v>
      </c>
      <c r="K2501" s="4" t="s">
        <v>46</v>
      </c>
      <c r="L2501" s="4" t="s">
        <v>28</v>
      </c>
      <c r="M2501" s="4">
        <v>9</v>
      </c>
      <c r="P2501" s="5">
        <v>44506</v>
      </c>
      <c r="Q2501" s="6">
        <v>8.1088127860418435</v>
      </c>
      <c r="R2501" s="4">
        <v>5</v>
      </c>
      <c r="S2501" s="4" t="str" cm="1">
        <f t="array" ref="S2501">_xlfn.IFS(R2501=0,"None",R2501&lt;3,"Low",R2501&lt;6,"Medium",R2501&lt;=10,"High")</f>
        <v>Medium</v>
      </c>
      <c r="T2501" s="4" t="str" cm="1">
        <f t="array" ref="T2501">_xlfn.IFS(M2501&lt;=20,"Low",M2501&lt;=50,"Medium",M2501&lt;=90,"High")</f>
        <v>Low</v>
      </c>
      <c r="U2501" s="7">
        <f>Datos_Limpios[[#This Row],[Number of Complaints or Support]]/Datos_Limpios[[#This Row],[Account Length (in months)]]</f>
        <v>7.3529411764705885E-2</v>
      </c>
      <c r="V2501" s="4" t="str" cm="1">
        <f t="array" ref="V2501">_xlfn.IFS(H2501&lt;30,"Under 30",H2501&lt;66,"Middle Age",H2501&gt;=66,"Senior")</f>
        <v>Middle Age</v>
      </c>
      <c r="W2501" s="4" t="s">
        <v>29</v>
      </c>
    </row>
    <row r="2502" spans="1:23" x14ac:dyDescent="0.3">
      <c r="A2502" s="4" t="s">
        <v>2617</v>
      </c>
      <c r="B2502" s="4" t="s">
        <v>24</v>
      </c>
      <c r="C2502" s="4">
        <v>71</v>
      </c>
      <c r="D2502" s="4">
        <v>2</v>
      </c>
      <c r="E2502" s="4" t="s">
        <v>31</v>
      </c>
      <c r="F2502" s="4" t="s">
        <v>138</v>
      </c>
      <c r="G2502" s="4" t="s">
        <v>33</v>
      </c>
      <c r="H2502" s="4">
        <v>49</v>
      </c>
      <c r="I2502" s="4" t="s">
        <v>24</v>
      </c>
      <c r="J2502" s="4">
        <v>0</v>
      </c>
      <c r="K2502" s="4" t="s">
        <v>46</v>
      </c>
      <c r="L2502" s="4" t="s">
        <v>35</v>
      </c>
      <c r="M2502" s="4">
        <v>37</v>
      </c>
      <c r="P2502" s="5">
        <v>44497</v>
      </c>
      <c r="Q2502" s="6">
        <v>40.138761504889949</v>
      </c>
      <c r="R2502" s="4">
        <v>6</v>
      </c>
      <c r="S2502" s="4" t="str" cm="1">
        <f t="array" ref="S2502">_xlfn.IFS(R2502=0,"None",R2502&lt;3,"Low",R2502&lt;6,"Medium",R2502&lt;=10,"High")</f>
        <v>High</v>
      </c>
      <c r="T2502" s="4" t="str" cm="1">
        <f t="array" ref="T2502">_xlfn.IFS(M2502&lt;=20,"Low",M2502&lt;=50,"Medium",M2502&lt;=90,"High")</f>
        <v>Medium</v>
      </c>
      <c r="U2502" s="7">
        <f>Datos_Limpios[[#This Row],[Number of Complaints or Support]]/Datos_Limpios[[#This Row],[Account Length (in months)]]</f>
        <v>8.4507042253521125E-2</v>
      </c>
      <c r="V2502" s="4" t="str" cm="1">
        <f t="array" ref="V2502">_xlfn.IFS(H2502&lt;30,"Under 30",H2502&lt;66,"Middle Age",H2502&gt;=66,"Senior")</f>
        <v>Middle Age</v>
      </c>
      <c r="W2502" s="4" t="s">
        <v>47</v>
      </c>
    </row>
    <row r="2503" spans="1:23" x14ac:dyDescent="0.3">
      <c r="A2503" s="4" t="s">
        <v>2618</v>
      </c>
      <c r="B2503" s="4" t="s">
        <v>24</v>
      </c>
      <c r="C2503" s="4">
        <v>29</v>
      </c>
      <c r="D2503" s="4">
        <v>0</v>
      </c>
      <c r="E2503" s="4" t="s">
        <v>31</v>
      </c>
      <c r="F2503" s="4" t="s">
        <v>118</v>
      </c>
      <c r="G2503" s="4" t="s">
        <v>26</v>
      </c>
      <c r="H2503" s="4">
        <v>72</v>
      </c>
      <c r="I2503" s="4" t="s">
        <v>24</v>
      </c>
      <c r="J2503" s="4">
        <v>0</v>
      </c>
      <c r="K2503" s="4" t="s">
        <v>46</v>
      </c>
      <c r="L2503" s="4" t="s">
        <v>35</v>
      </c>
      <c r="M2503" s="4">
        <v>36</v>
      </c>
      <c r="P2503" s="5">
        <v>44262</v>
      </c>
      <c r="Q2503" s="6">
        <v>32.483599872953441</v>
      </c>
      <c r="R2503" s="4">
        <v>5</v>
      </c>
      <c r="S2503" s="4" t="str" cm="1">
        <f t="array" ref="S2503">_xlfn.IFS(R2503=0,"None",R2503&lt;3,"Low",R2503&lt;6,"Medium",R2503&lt;=10,"High")</f>
        <v>Medium</v>
      </c>
      <c r="T2503" s="4" t="str" cm="1">
        <f t="array" ref="T2503">_xlfn.IFS(M2503&lt;=20,"Low",M2503&lt;=50,"Medium",M2503&lt;=90,"High")</f>
        <v>Medium</v>
      </c>
      <c r="U2503" s="7">
        <f>Datos_Limpios[[#This Row],[Number of Complaints or Support]]/Datos_Limpios[[#This Row],[Account Length (in months)]]</f>
        <v>0.17241379310344829</v>
      </c>
      <c r="V2503" s="4" t="str" cm="1">
        <f t="array" ref="V2503">_xlfn.IFS(H2503&lt;30,"Under 30",H2503&lt;66,"Middle Age",H2503&gt;=66,"Senior")</f>
        <v>Senior</v>
      </c>
      <c r="W2503" s="4" t="s">
        <v>47</v>
      </c>
    </row>
    <row r="2504" spans="1:23" x14ac:dyDescent="0.3">
      <c r="A2504" s="4" t="s">
        <v>2619</v>
      </c>
      <c r="B2504" s="4" t="s">
        <v>24</v>
      </c>
      <c r="C2504" s="4">
        <v>44</v>
      </c>
      <c r="D2504" s="4">
        <v>2</v>
      </c>
      <c r="E2504" s="4" t="s">
        <v>31</v>
      </c>
      <c r="F2504" s="4" t="s">
        <v>157</v>
      </c>
      <c r="G2504" s="4" t="s">
        <v>33</v>
      </c>
      <c r="H2504" s="4">
        <v>29</v>
      </c>
      <c r="I2504" s="4" t="s">
        <v>24</v>
      </c>
      <c r="J2504" s="4">
        <v>0</v>
      </c>
      <c r="K2504" s="4" t="s">
        <v>34</v>
      </c>
      <c r="L2504" s="4" t="s">
        <v>35</v>
      </c>
      <c r="M2504" s="4">
        <v>44</v>
      </c>
      <c r="P2504" s="5">
        <v>43873</v>
      </c>
      <c r="Q2504" s="6">
        <v>47.784821314672257</v>
      </c>
      <c r="R2504" s="4">
        <v>5</v>
      </c>
      <c r="S2504" s="4" t="str" cm="1">
        <f t="array" ref="S2504">_xlfn.IFS(R2504=0,"None",R2504&lt;3,"Low",R2504&lt;6,"Medium",R2504&lt;=10,"High")</f>
        <v>Medium</v>
      </c>
      <c r="T2504" s="4" t="str" cm="1">
        <f t="array" ref="T2504">_xlfn.IFS(M2504&lt;=20,"Low",M2504&lt;=50,"Medium",M2504&lt;=90,"High")</f>
        <v>Medium</v>
      </c>
      <c r="U2504" s="7">
        <f>Datos_Limpios[[#This Row],[Number of Complaints or Support]]/Datos_Limpios[[#This Row],[Account Length (in months)]]</f>
        <v>0.11363636363636363</v>
      </c>
      <c r="V2504" s="4" t="str" cm="1">
        <f t="array" ref="V2504">_xlfn.IFS(H2504&lt;30,"Under 30",H2504&lt;66,"Middle Age",H2504&gt;=66,"Senior")</f>
        <v>Under 30</v>
      </c>
      <c r="W2504" s="4" t="s">
        <v>47</v>
      </c>
    </row>
    <row r="2505" spans="1:23" x14ac:dyDescent="0.3">
      <c r="A2505" s="4" t="s">
        <v>2620</v>
      </c>
      <c r="B2505" s="4" t="s">
        <v>31</v>
      </c>
      <c r="C2505" s="4">
        <v>1</v>
      </c>
      <c r="D2505" s="4">
        <v>4</v>
      </c>
      <c r="E2505" s="4" t="s">
        <v>31</v>
      </c>
      <c r="F2505" s="4" t="s">
        <v>120</v>
      </c>
      <c r="G2505" s="4" t="s">
        <v>26</v>
      </c>
      <c r="H2505" s="4">
        <v>23</v>
      </c>
      <c r="I2505" s="4" t="s">
        <v>24</v>
      </c>
      <c r="J2505" s="4">
        <v>0</v>
      </c>
      <c r="K2505" s="4" t="s">
        <v>27</v>
      </c>
      <c r="L2505" s="4" t="s">
        <v>115</v>
      </c>
      <c r="M2505" s="4">
        <v>32</v>
      </c>
      <c r="N2505" s="4" t="s">
        <v>38</v>
      </c>
      <c r="O2505" s="4" t="s">
        <v>142</v>
      </c>
      <c r="P2505" s="5">
        <v>44087</v>
      </c>
      <c r="Q2505" s="6">
        <v>29.086877798049539</v>
      </c>
      <c r="R2505" s="4">
        <v>6</v>
      </c>
      <c r="S2505" s="4" t="str" cm="1">
        <f t="array" ref="S2505">_xlfn.IFS(R2505=0,"None",R2505&lt;3,"Low",R2505&lt;6,"Medium",R2505&lt;=10,"High")</f>
        <v>High</v>
      </c>
      <c r="T2505" s="4" t="str" cm="1">
        <f t="array" ref="T2505">_xlfn.IFS(M2505&lt;=20,"Low",M2505&lt;=50,"Medium",M2505&lt;=90,"High")</f>
        <v>Medium</v>
      </c>
      <c r="U2505" s="7">
        <f>Datos_Limpios[[#This Row],[Number of Complaints or Support]]/Datos_Limpios[[#This Row],[Account Length (in months)]]</f>
        <v>6</v>
      </c>
      <c r="V2505" s="4" t="str" cm="1">
        <f t="array" ref="V2505">_xlfn.IFS(H2505&lt;30,"Under 30",H2505&lt;66,"Middle Age",H2505&gt;=66,"Senior")</f>
        <v>Under 30</v>
      </c>
      <c r="W2505" s="4" t="s">
        <v>29</v>
      </c>
    </row>
    <row r="2506" spans="1:23" x14ac:dyDescent="0.3">
      <c r="A2506" s="4" t="s">
        <v>2621</v>
      </c>
      <c r="B2506" s="4" t="s">
        <v>31</v>
      </c>
      <c r="C2506" s="4">
        <v>4</v>
      </c>
      <c r="D2506" s="4">
        <v>4</v>
      </c>
      <c r="E2506" s="4" t="s">
        <v>31</v>
      </c>
      <c r="F2506" s="4" t="s">
        <v>367</v>
      </c>
      <c r="G2506" s="4" t="s">
        <v>26</v>
      </c>
      <c r="H2506" s="4">
        <v>35</v>
      </c>
      <c r="I2506" s="4" t="s">
        <v>24</v>
      </c>
      <c r="J2506" s="4">
        <v>0</v>
      </c>
      <c r="K2506" s="4" t="s">
        <v>27</v>
      </c>
      <c r="L2506" s="4" t="s">
        <v>35</v>
      </c>
      <c r="M2506" s="4">
        <v>51</v>
      </c>
      <c r="N2506" s="4" t="s">
        <v>107</v>
      </c>
      <c r="O2506" s="4" t="s">
        <v>220</v>
      </c>
      <c r="P2506" s="5">
        <v>44996</v>
      </c>
      <c r="Q2506" s="6">
        <v>55.848846326258439</v>
      </c>
      <c r="R2506" s="4">
        <v>1</v>
      </c>
      <c r="S2506" s="4" t="str" cm="1">
        <f t="array" ref="S2506">_xlfn.IFS(R2506=0,"None",R2506&lt;3,"Low",R2506&lt;6,"Medium",R2506&lt;=10,"High")</f>
        <v>Low</v>
      </c>
      <c r="T2506" s="4" t="str" cm="1">
        <f t="array" ref="T2506">_xlfn.IFS(M2506&lt;=20,"Low",M2506&lt;=50,"Medium",M2506&lt;=90,"High")</f>
        <v>High</v>
      </c>
      <c r="U2506" s="7">
        <f>Datos_Limpios[[#This Row],[Number of Complaints or Support]]/Datos_Limpios[[#This Row],[Account Length (in months)]]</f>
        <v>0.25</v>
      </c>
      <c r="V2506" s="4" t="str" cm="1">
        <f t="array" ref="V2506">_xlfn.IFS(H2506&lt;30,"Under 30",H2506&lt;66,"Middle Age",H2506&gt;=66,"Senior")</f>
        <v>Middle Age</v>
      </c>
      <c r="W2506" s="4" t="s">
        <v>29</v>
      </c>
    </row>
    <row r="2507" spans="1:23" x14ac:dyDescent="0.3">
      <c r="A2507" s="4" t="s">
        <v>2622</v>
      </c>
      <c r="B2507" s="4" t="s">
        <v>31</v>
      </c>
      <c r="C2507" s="4">
        <v>1</v>
      </c>
      <c r="D2507" s="4">
        <v>1</v>
      </c>
      <c r="E2507" s="4" t="s">
        <v>24</v>
      </c>
      <c r="F2507" s="4" t="s">
        <v>60</v>
      </c>
      <c r="G2507" s="4" t="s">
        <v>26</v>
      </c>
      <c r="H2507" s="4">
        <v>46</v>
      </c>
      <c r="I2507" s="4" t="s">
        <v>24</v>
      </c>
      <c r="J2507" s="4">
        <v>0</v>
      </c>
      <c r="K2507" s="4" t="s">
        <v>27</v>
      </c>
      <c r="L2507" s="4" t="s">
        <v>115</v>
      </c>
      <c r="M2507" s="4">
        <v>45</v>
      </c>
      <c r="N2507" s="4" t="s">
        <v>38</v>
      </c>
      <c r="O2507" s="4" t="s">
        <v>125</v>
      </c>
      <c r="P2507" s="5">
        <v>45164</v>
      </c>
      <c r="Q2507" s="6">
        <v>37.476175373077858</v>
      </c>
      <c r="R2507" s="4">
        <v>7</v>
      </c>
      <c r="S2507" s="4" t="str" cm="1">
        <f t="array" ref="S2507">_xlfn.IFS(R2507=0,"None",R2507&lt;3,"Low",R2507&lt;6,"Medium",R2507&lt;=10,"High")</f>
        <v>High</v>
      </c>
      <c r="T2507" s="4" t="str" cm="1">
        <f t="array" ref="T2507">_xlfn.IFS(M2507&lt;=20,"Low",M2507&lt;=50,"Medium",M2507&lt;=90,"High")</f>
        <v>Medium</v>
      </c>
      <c r="U2507" s="7">
        <f>Datos_Limpios[[#This Row],[Number of Complaints or Support]]/Datos_Limpios[[#This Row],[Account Length (in months)]]</f>
        <v>7</v>
      </c>
      <c r="V2507" s="4" t="str" cm="1">
        <f t="array" ref="V2507">_xlfn.IFS(H2507&lt;30,"Under 30",H2507&lt;66,"Middle Age",H2507&gt;=66,"Senior")</f>
        <v>Middle Age</v>
      </c>
      <c r="W2507" s="4" t="s">
        <v>40</v>
      </c>
    </row>
    <row r="2508" spans="1:23" x14ac:dyDescent="0.3">
      <c r="A2508" s="4" t="s">
        <v>2623</v>
      </c>
      <c r="B2508" s="4" t="s">
        <v>31</v>
      </c>
      <c r="C2508" s="4">
        <v>1</v>
      </c>
      <c r="D2508" s="4">
        <v>1</v>
      </c>
      <c r="E2508" s="4" t="s">
        <v>24</v>
      </c>
      <c r="F2508" s="4" t="s">
        <v>95</v>
      </c>
      <c r="G2508" s="4" t="s">
        <v>26</v>
      </c>
      <c r="H2508" s="4">
        <v>29</v>
      </c>
      <c r="I2508" s="4" t="s">
        <v>24</v>
      </c>
      <c r="J2508" s="4">
        <v>0</v>
      </c>
      <c r="K2508" s="4" t="s">
        <v>27</v>
      </c>
      <c r="L2508" s="4" t="s">
        <v>35</v>
      </c>
      <c r="M2508" s="4">
        <v>54</v>
      </c>
      <c r="N2508" s="4" t="s">
        <v>38</v>
      </c>
      <c r="O2508" s="4" t="s">
        <v>142</v>
      </c>
      <c r="P2508" s="5">
        <v>44984</v>
      </c>
      <c r="Q2508" s="6">
        <v>55.182084302307437</v>
      </c>
      <c r="R2508" s="4">
        <v>6</v>
      </c>
      <c r="S2508" s="4" t="str" cm="1">
        <f t="array" ref="S2508">_xlfn.IFS(R2508=0,"None",R2508&lt;3,"Low",R2508&lt;6,"Medium",R2508&lt;=10,"High")</f>
        <v>High</v>
      </c>
      <c r="T2508" s="4" t="str" cm="1">
        <f t="array" ref="T2508">_xlfn.IFS(M2508&lt;=20,"Low",M2508&lt;=50,"Medium",M2508&lt;=90,"High")</f>
        <v>High</v>
      </c>
      <c r="U2508" s="7">
        <f>Datos_Limpios[[#This Row],[Number of Complaints or Support]]/Datos_Limpios[[#This Row],[Account Length (in months)]]</f>
        <v>6</v>
      </c>
      <c r="V2508" s="4" t="str" cm="1">
        <f t="array" ref="V2508">_xlfn.IFS(H2508&lt;30,"Under 30",H2508&lt;66,"Middle Age",H2508&gt;=66,"Senior")</f>
        <v>Under 30</v>
      </c>
      <c r="W2508" s="4" t="s">
        <v>47</v>
      </c>
    </row>
    <row r="2509" spans="1:23" x14ac:dyDescent="0.3">
      <c r="A2509" s="4" t="s">
        <v>2624</v>
      </c>
      <c r="B2509" s="4" t="s">
        <v>31</v>
      </c>
      <c r="C2509" s="4">
        <v>7</v>
      </c>
      <c r="D2509" s="4">
        <v>3</v>
      </c>
      <c r="E2509" s="4" t="s">
        <v>31</v>
      </c>
      <c r="F2509" s="4" t="s">
        <v>37</v>
      </c>
      <c r="G2509" s="4" t="s">
        <v>26</v>
      </c>
      <c r="H2509" s="4">
        <v>36</v>
      </c>
      <c r="I2509" s="4" t="s">
        <v>24</v>
      </c>
      <c r="J2509" s="4">
        <v>0</v>
      </c>
      <c r="K2509" s="4" t="s">
        <v>27</v>
      </c>
      <c r="L2509" s="4" t="s">
        <v>35</v>
      </c>
      <c r="M2509" s="4">
        <v>40</v>
      </c>
      <c r="N2509" s="4" t="s">
        <v>38</v>
      </c>
      <c r="O2509" s="4" t="s">
        <v>142</v>
      </c>
      <c r="P2509" s="5">
        <v>44159</v>
      </c>
      <c r="Q2509" s="6">
        <v>42.96159160214134</v>
      </c>
      <c r="R2509" s="4">
        <v>7</v>
      </c>
      <c r="S2509" s="4" t="str" cm="1">
        <f t="array" ref="S2509">_xlfn.IFS(R2509=0,"None",R2509&lt;3,"Low",R2509&lt;6,"Medium",R2509&lt;=10,"High")</f>
        <v>High</v>
      </c>
      <c r="T2509" s="4" t="str" cm="1">
        <f t="array" ref="T2509">_xlfn.IFS(M2509&lt;=20,"Low",M2509&lt;=50,"Medium",M2509&lt;=90,"High")</f>
        <v>Medium</v>
      </c>
      <c r="U2509" s="7">
        <f>Datos_Limpios[[#This Row],[Number of Complaints or Support]]/Datos_Limpios[[#This Row],[Account Length (in months)]]</f>
        <v>1</v>
      </c>
      <c r="V2509" s="4" t="str" cm="1">
        <f t="array" ref="V2509">_xlfn.IFS(H2509&lt;30,"Under 30",H2509&lt;66,"Middle Age",H2509&gt;=66,"Senior")</f>
        <v>Middle Age</v>
      </c>
      <c r="W2509" s="4" t="s">
        <v>40</v>
      </c>
    </row>
    <row r="2510" spans="1:23" x14ac:dyDescent="0.3">
      <c r="A2510" s="4" t="s">
        <v>2625</v>
      </c>
      <c r="B2510" s="4" t="s">
        <v>24</v>
      </c>
      <c r="C2510" s="4">
        <v>25</v>
      </c>
      <c r="D2510" s="4">
        <v>0</v>
      </c>
      <c r="E2510" s="4" t="s">
        <v>24</v>
      </c>
      <c r="F2510" s="4" t="s">
        <v>219</v>
      </c>
      <c r="G2510" s="4" t="s">
        <v>26</v>
      </c>
      <c r="H2510" s="4">
        <v>43</v>
      </c>
      <c r="I2510" s="4" t="s">
        <v>31</v>
      </c>
      <c r="J2510" s="4">
        <v>5</v>
      </c>
      <c r="K2510" s="4" t="s">
        <v>46</v>
      </c>
      <c r="L2510" s="4" t="s">
        <v>28</v>
      </c>
      <c r="M2510" s="4">
        <v>8</v>
      </c>
      <c r="P2510" s="5">
        <v>43976</v>
      </c>
      <c r="Q2510" s="6">
        <v>6.9265995422710596</v>
      </c>
      <c r="R2510" s="4">
        <v>0</v>
      </c>
      <c r="S2510" s="4" t="str" cm="1">
        <f t="array" ref="S2510">_xlfn.IFS(R2510=0,"None",R2510&lt;3,"Low",R2510&lt;6,"Medium",R2510&lt;=10,"High")</f>
        <v>None</v>
      </c>
      <c r="T2510" s="4" t="str" cm="1">
        <f t="array" ref="T2510">_xlfn.IFS(M2510&lt;=20,"Low",M2510&lt;=50,"Medium",M2510&lt;=90,"High")</f>
        <v>Low</v>
      </c>
      <c r="U2510" s="7">
        <f>Datos_Limpios[[#This Row],[Number of Complaints or Support]]/Datos_Limpios[[#This Row],[Account Length (in months)]]</f>
        <v>0</v>
      </c>
      <c r="V2510" s="4" t="str" cm="1">
        <f t="array" ref="V2510">_xlfn.IFS(H2510&lt;30,"Under 30",H2510&lt;66,"Middle Age",H2510&gt;=66,"Senior")</f>
        <v>Middle Age</v>
      </c>
      <c r="W2510" s="4" t="s">
        <v>43</v>
      </c>
    </row>
    <row r="2511" spans="1:23" x14ac:dyDescent="0.3">
      <c r="A2511" s="4" t="s">
        <v>2626</v>
      </c>
      <c r="B2511" s="4" t="s">
        <v>24</v>
      </c>
      <c r="C2511" s="4">
        <v>20</v>
      </c>
      <c r="D2511" s="4">
        <v>0</v>
      </c>
      <c r="E2511" s="4" t="s">
        <v>31</v>
      </c>
      <c r="F2511" s="4" t="s">
        <v>104</v>
      </c>
      <c r="G2511" s="4" t="s">
        <v>33</v>
      </c>
      <c r="H2511" s="4">
        <v>53</v>
      </c>
      <c r="I2511" s="4" t="s">
        <v>24</v>
      </c>
      <c r="J2511" s="4">
        <v>0</v>
      </c>
      <c r="K2511" s="4" t="s">
        <v>34</v>
      </c>
      <c r="L2511" s="4" t="s">
        <v>28</v>
      </c>
      <c r="M2511" s="4">
        <v>36</v>
      </c>
      <c r="P2511" s="5">
        <v>45214</v>
      </c>
      <c r="Q2511" s="6">
        <v>30.752811168815121</v>
      </c>
      <c r="R2511" s="4">
        <v>3</v>
      </c>
      <c r="S2511" s="4" t="str" cm="1">
        <f t="array" ref="S2511">_xlfn.IFS(R2511=0,"None",R2511&lt;3,"Low",R2511&lt;6,"Medium",R2511&lt;=10,"High")</f>
        <v>Medium</v>
      </c>
      <c r="T2511" s="4" t="str" cm="1">
        <f t="array" ref="T2511">_xlfn.IFS(M2511&lt;=20,"Low",M2511&lt;=50,"Medium",M2511&lt;=90,"High")</f>
        <v>Medium</v>
      </c>
      <c r="U2511" s="7">
        <f>Datos_Limpios[[#This Row],[Number of Complaints or Support]]/Datos_Limpios[[#This Row],[Account Length (in months)]]</f>
        <v>0.15</v>
      </c>
      <c r="V2511" s="4" t="str" cm="1">
        <f t="array" ref="V2511">_xlfn.IFS(H2511&lt;30,"Under 30",H2511&lt;66,"Middle Age",H2511&gt;=66,"Senior")</f>
        <v>Middle Age</v>
      </c>
      <c r="W2511" s="4" t="s">
        <v>43</v>
      </c>
    </row>
    <row r="2512" spans="1:23" x14ac:dyDescent="0.3">
      <c r="A2512" s="4" t="s">
        <v>2627</v>
      </c>
      <c r="B2512" s="4" t="s">
        <v>31</v>
      </c>
      <c r="C2512" s="4">
        <v>10</v>
      </c>
      <c r="D2512" s="4">
        <v>0</v>
      </c>
      <c r="E2512" s="4" t="s">
        <v>24</v>
      </c>
      <c r="F2512" s="4" t="s">
        <v>52</v>
      </c>
      <c r="G2512" s="4" t="s">
        <v>33</v>
      </c>
      <c r="H2512" s="4">
        <v>69</v>
      </c>
      <c r="I2512" s="4" t="s">
        <v>24</v>
      </c>
      <c r="J2512" s="4">
        <v>0</v>
      </c>
      <c r="K2512" s="4" t="s">
        <v>27</v>
      </c>
      <c r="L2512" s="4" t="s">
        <v>28</v>
      </c>
      <c r="M2512" s="4">
        <v>53</v>
      </c>
      <c r="N2512" s="4" t="s">
        <v>38</v>
      </c>
      <c r="O2512" s="4" t="s">
        <v>142</v>
      </c>
      <c r="P2512" s="5">
        <v>45217</v>
      </c>
      <c r="Q2512" s="6">
        <v>53.394917860702932</v>
      </c>
      <c r="R2512" s="4">
        <v>1</v>
      </c>
      <c r="S2512" s="4" t="str" cm="1">
        <f t="array" ref="S2512">_xlfn.IFS(R2512=0,"None",R2512&lt;3,"Low",R2512&lt;6,"Medium",R2512&lt;=10,"High")</f>
        <v>Low</v>
      </c>
      <c r="T2512" s="4" t="str" cm="1">
        <f t="array" ref="T2512">_xlfn.IFS(M2512&lt;=20,"Low",M2512&lt;=50,"Medium",M2512&lt;=90,"High")</f>
        <v>High</v>
      </c>
      <c r="U2512" s="7">
        <f>Datos_Limpios[[#This Row],[Number of Complaints or Support]]/Datos_Limpios[[#This Row],[Account Length (in months)]]</f>
        <v>0.1</v>
      </c>
      <c r="V2512" s="4" t="str" cm="1">
        <f t="array" ref="V2512">_xlfn.IFS(H2512&lt;30,"Under 30",H2512&lt;66,"Middle Age",H2512&gt;=66,"Senior")</f>
        <v>Senior</v>
      </c>
      <c r="W2512" s="4" t="s">
        <v>40</v>
      </c>
    </row>
    <row r="2513" spans="1:23" x14ac:dyDescent="0.3">
      <c r="A2513" s="4" t="s">
        <v>2628</v>
      </c>
      <c r="B2513" s="4" t="s">
        <v>31</v>
      </c>
      <c r="C2513" s="4">
        <v>31</v>
      </c>
      <c r="D2513" s="4">
        <v>0</v>
      </c>
      <c r="E2513" s="4" t="s">
        <v>31</v>
      </c>
      <c r="F2513" s="4" t="s">
        <v>89</v>
      </c>
      <c r="G2513" s="4" t="s">
        <v>26</v>
      </c>
      <c r="H2513" s="4">
        <v>67</v>
      </c>
      <c r="I2513" s="4" t="s">
        <v>24</v>
      </c>
      <c r="J2513" s="4">
        <v>0</v>
      </c>
      <c r="K2513" s="4" t="s">
        <v>27</v>
      </c>
      <c r="L2513" s="4" t="s">
        <v>35</v>
      </c>
      <c r="M2513" s="4">
        <v>31</v>
      </c>
      <c r="N2513" s="4" t="s">
        <v>38</v>
      </c>
      <c r="O2513" s="4" t="s">
        <v>142</v>
      </c>
      <c r="P2513" s="5">
        <v>45088</v>
      </c>
      <c r="Q2513" s="6">
        <v>27.184026827323802</v>
      </c>
      <c r="R2513" s="4">
        <v>10</v>
      </c>
      <c r="S2513" s="4" t="str" cm="1">
        <f t="array" ref="S2513">_xlfn.IFS(R2513=0,"None",R2513&lt;3,"Low",R2513&lt;6,"Medium",R2513&lt;=10,"High")</f>
        <v>High</v>
      </c>
      <c r="T2513" s="4" t="str" cm="1">
        <f t="array" ref="T2513">_xlfn.IFS(M2513&lt;=20,"Low",M2513&lt;=50,"Medium",M2513&lt;=90,"High")</f>
        <v>Medium</v>
      </c>
      <c r="U2513" s="7">
        <f>Datos_Limpios[[#This Row],[Number of Complaints or Support]]/Datos_Limpios[[#This Row],[Account Length (in months)]]</f>
        <v>0.32258064516129031</v>
      </c>
      <c r="V2513" s="4" t="str" cm="1">
        <f t="array" ref="V2513">_xlfn.IFS(H2513&lt;30,"Under 30",H2513&lt;66,"Middle Age",H2513&gt;=66,"Senior")</f>
        <v>Senior</v>
      </c>
      <c r="W2513" s="4" t="s">
        <v>40</v>
      </c>
    </row>
    <row r="2514" spans="1:23" x14ac:dyDescent="0.3">
      <c r="A2514" s="4" t="s">
        <v>2629</v>
      </c>
      <c r="B2514" s="4" t="s">
        <v>24</v>
      </c>
      <c r="C2514" s="4">
        <v>63</v>
      </c>
      <c r="D2514" s="4">
        <v>0</v>
      </c>
      <c r="E2514" s="4" t="s">
        <v>31</v>
      </c>
      <c r="F2514" s="4" t="s">
        <v>68</v>
      </c>
      <c r="G2514" s="4" t="s">
        <v>26</v>
      </c>
      <c r="H2514" s="4">
        <v>48</v>
      </c>
      <c r="I2514" s="4" t="s">
        <v>24</v>
      </c>
      <c r="J2514" s="4">
        <v>0</v>
      </c>
      <c r="K2514" s="4" t="s">
        <v>46</v>
      </c>
      <c r="L2514" s="4" t="s">
        <v>28</v>
      </c>
      <c r="M2514" s="4">
        <v>45</v>
      </c>
      <c r="P2514" s="5">
        <v>44486</v>
      </c>
      <c r="Q2514" s="6">
        <v>41.445244025338361</v>
      </c>
      <c r="R2514" s="4">
        <v>7</v>
      </c>
      <c r="S2514" s="4" t="str" cm="1">
        <f t="array" ref="S2514">_xlfn.IFS(R2514=0,"None",R2514&lt;3,"Low",R2514&lt;6,"Medium",R2514&lt;=10,"High")</f>
        <v>High</v>
      </c>
      <c r="T2514" s="4" t="str" cm="1">
        <f t="array" ref="T2514">_xlfn.IFS(M2514&lt;=20,"Low",M2514&lt;=50,"Medium",M2514&lt;=90,"High")</f>
        <v>Medium</v>
      </c>
      <c r="U2514" s="7">
        <f>Datos_Limpios[[#This Row],[Number of Complaints or Support]]/Datos_Limpios[[#This Row],[Account Length (in months)]]</f>
        <v>0.1111111111111111</v>
      </c>
      <c r="V2514" s="4" t="str" cm="1">
        <f t="array" ref="V2514">_xlfn.IFS(H2514&lt;30,"Under 30",H2514&lt;66,"Middle Age",H2514&gt;=66,"Senior")</f>
        <v>Middle Age</v>
      </c>
      <c r="W2514" s="4" t="s">
        <v>40</v>
      </c>
    </row>
    <row r="2515" spans="1:23" x14ac:dyDescent="0.3">
      <c r="A2515" s="4" t="s">
        <v>2630</v>
      </c>
      <c r="B2515" s="4" t="s">
        <v>24</v>
      </c>
      <c r="C2515" s="4">
        <v>18</v>
      </c>
      <c r="D2515" s="4">
        <v>0</v>
      </c>
      <c r="E2515" s="4" t="s">
        <v>31</v>
      </c>
      <c r="F2515" s="4" t="s">
        <v>63</v>
      </c>
      <c r="G2515" s="4" t="s">
        <v>33</v>
      </c>
      <c r="H2515" s="4">
        <v>41</v>
      </c>
      <c r="I2515" s="4" t="s">
        <v>24</v>
      </c>
      <c r="J2515" s="4">
        <v>0</v>
      </c>
      <c r="K2515" s="4" t="s">
        <v>27</v>
      </c>
      <c r="L2515" s="4" t="s">
        <v>35</v>
      </c>
      <c r="M2515" s="4">
        <v>42</v>
      </c>
      <c r="P2515" s="5">
        <v>44021</v>
      </c>
      <c r="Q2515" s="6">
        <v>47.086186723511062</v>
      </c>
      <c r="R2515" s="4">
        <v>5</v>
      </c>
      <c r="S2515" s="4" t="str" cm="1">
        <f t="array" ref="S2515">_xlfn.IFS(R2515=0,"None",R2515&lt;3,"Low",R2515&lt;6,"Medium",R2515&lt;=10,"High")</f>
        <v>Medium</v>
      </c>
      <c r="T2515" s="4" t="str" cm="1">
        <f t="array" ref="T2515">_xlfn.IFS(M2515&lt;=20,"Low",M2515&lt;=50,"Medium",M2515&lt;=90,"High")</f>
        <v>Medium</v>
      </c>
      <c r="U2515" s="7">
        <f>Datos_Limpios[[#This Row],[Number of Complaints or Support]]/Datos_Limpios[[#This Row],[Account Length (in months)]]</f>
        <v>0.27777777777777779</v>
      </c>
      <c r="V2515" s="4" t="str" cm="1">
        <f t="array" ref="V2515">_xlfn.IFS(H2515&lt;30,"Under 30",H2515&lt;66,"Middle Age",H2515&gt;=66,"Senior")</f>
        <v>Middle Age</v>
      </c>
      <c r="W2515" s="4" t="s">
        <v>40</v>
      </c>
    </row>
    <row r="2516" spans="1:23" x14ac:dyDescent="0.3">
      <c r="A2516" s="4" t="s">
        <v>2631</v>
      </c>
      <c r="B2516" s="4" t="s">
        <v>24</v>
      </c>
      <c r="C2516" s="4">
        <v>4</v>
      </c>
      <c r="D2516" s="4">
        <v>0</v>
      </c>
      <c r="E2516" s="4" t="s">
        <v>31</v>
      </c>
      <c r="F2516" s="4" t="s">
        <v>183</v>
      </c>
      <c r="G2516" s="4" t="s">
        <v>33</v>
      </c>
      <c r="H2516" s="4">
        <v>75</v>
      </c>
      <c r="I2516" s="4" t="s">
        <v>24</v>
      </c>
      <c r="J2516" s="4">
        <v>0</v>
      </c>
      <c r="K2516" s="4" t="s">
        <v>46</v>
      </c>
      <c r="L2516" s="4" t="s">
        <v>35</v>
      </c>
      <c r="M2516" s="4">
        <v>46</v>
      </c>
      <c r="P2516" s="5">
        <v>44582</v>
      </c>
      <c r="Q2516" s="6">
        <v>41.476767109324058</v>
      </c>
      <c r="R2516" s="4">
        <v>6</v>
      </c>
      <c r="S2516" s="4" t="str" cm="1">
        <f t="array" ref="S2516">_xlfn.IFS(R2516=0,"None",R2516&lt;3,"Low",R2516&lt;6,"Medium",R2516&lt;=10,"High")</f>
        <v>High</v>
      </c>
      <c r="T2516" s="4" t="str" cm="1">
        <f t="array" ref="T2516">_xlfn.IFS(M2516&lt;=20,"Low",M2516&lt;=50,"Medium",M2516&lt;=90,"High")</f>
        <v>Medium</v>
      </c>
      <c r="U2516" s="7">
        <f>Datos_Limpios[[#This Row],[Number of Complaints or Support]]/Datos_Limpios[[#This Row],[Account Length (in months)]]</f>
        <v>1.5</v>
      </c>
      <c r="V2516" s="4" t="str" cm="1">
        <f t="array" ref="V2516">_xlfn.IFS(H2516&lt;30,"Under 30",H2516&lt;66,"Middle Age",H2516&gt;=66,"Senior")</f>
        <v>Senior</v>
      </c>
      <c r="W2516" s="4" t="s">
        <v>43</v>
      </c>
    </row>
    <row r="2517" spans="1:23" x14ac:dyDescent="0.3">
      <c r="A2517" s="4" t="s">
        <v>2632</v>
      </c>
      <c r="B2517" s="4" t="s">
        <v>24</v>
      </c>
      <c r="C2517" s="4">
        <v>8</v>
      </c>
      <c r="D2517" s="4">
        <v>0</v>
      </c>
      <c r="E2517" s="4" t="s">
        <v>31</v>
      </c>
      <c r="F2517" s="4" t="s">
        <v>159</v>
      </c>
      <c r="G2517" s="4" t="s">
        <v>33</v>
      </c>
      <c r="H2517" s="4">
        <v>50</v>
      </c>
      <c r="I2517" s="4" t="s">
        <v>24</v>
      </c>
      <c r="J2517" s="4">
        <v>0</v>
      </c>
      <c r="K2517" s="4" t="s">
        <v>34</v>
      </c>
      <c r="L2517" s="4" t="s">
        <v>28</v>
      </c>
      <c r="M2517" s="4">
        <v>16</v>
      </c>
      <c r="P2517" s="5">
        <v>44273</v>
      </c>
      <c r="Q2517" s="6">
        <v>14.395671201213901</v>
      </c>
      <c r="R2517" s="4">
        <v>8</v>
      </c>
      <c r="S2517" s="4" t="str" cm="1">
        <f t="array" ref="S2517">_xlfn.IFS(R2517=0,"None",R2517&lt;3,"Low",R2517&lt;6,"Medium",R2517&lt;=10,"High")</f>
        <v>High</v>
      </c>
      <c r="T2517" s="4" t="str" cm="1">
        <f t="array" ref="T2517">_xlfn.IFS(M2517&lt;=20,"Low",M2517&lt;=50,"Medium",M2517&lt;=90,"High")</f>
        <v>Low</v>
      </c>
      <c r="U2517" s="7">
        <f>Datos_Limpios[[#This Row],[Number of Complaints or Support]]/Datos_Limpios[[#This Row],[Account Length (in months)]]</f>
        <v>1</v>
      </c>
      <c r="V2517" s="4" t="str" cm="1">
        <f t="array" ref="V2517">_xlfn.IFS(H2517&lt;30,"Under 30",H2517&lt;66,"Middle Age",H2517&gt;=66,"Senior")</f>
        <v>Middle Age</v>
      </c>
      <c r="W2517" s="4" t="s">
        <v>29</v>
      </c>
    </row>
    <row r="2518" spans="1:23" x14ac:dyDescent="0.3">
      <c r="A2518" s="4" t="s">
        <v>2633</v>
      </c>
      <c r="B2518" s="4" t="s">
        <v>31</v>
      </c>
      <c r="C2518" s="4">
        <v>22</v>
      </c>
      <c r="D2518" s="4">
        <v>0</v>
      </c>
      <c r="E2518" s="4" t="s">
        <v>31</v>
      </c>
      <c r="F2518" s="4" t="s">
        <v>213</v>
      </c>
      <c r="G2518" s="4" t="s">
        <v>33</v>
      </c>
      <c r="H2518" s="4">
        <v>43</v>
      </c>
      <c r="I2518" s="4" t="s">
        <v>24</v>
      </c>
      <c r="J2518" s="4">
        <v>0</v>
      </c>
      <c r="K2518" s="4" t="s">
        <v>27</v>
      </c>
      <c r="L2518" s="4" t="s">
        <v>35</v>
      </c>
      <c r="M2518" s="4">
        <v>53</v>
      </c>
      <c r="N2518" s="4" t="s">
        <v>38</v>
      </c>
      <c r="O2518" s="4" t="s">
        <v>125</v>
      </c>
      <c r="P2518" s="5">
        <v>44517</v>
      </c>
      <c r="Q2518" s="6">
        <v>44.12187302997058</v>
      </c>
      <c r="R2518" s="4">
        <v>5</v>
      </c>
      <c r="S2518" s="4" t="str" cm="1">
        <f t="array" ref="S2518">_xlfn.IFS(R2518=0,"None",R2518&lt;3,"Low",R2518&lt;6,"Medium",R2518&lt;=10,"High")</f>
        <v>Medium</v>
      </c>
      <c r="T2518" s="4" t="str" cm="1">
        <f t="array" ref="T2518">_xlfn.IFS(M2518&lt;=20,"Low",M2518&lt;=50,"Medium",M2518&lt;=90,"High")</f>
        <v>High</v>
      </c>
      <c r="U2518" s="7">
        <f>Datos_Limpios[[#This Row],[Number of Complaints or Support]]/Datos_Limpios[[#This Row],[Account Length (in months)]]</f>
        <v>0.22727272727272727</v>
      </c>
      <c r="V2518" s="4" t="str" cm="1">
        <f t="array" ref="V2518">_xlfn.IFS(H2518&lt;30,"Under 30",H2518&lt;66,"Middle Age",H2518&gt;=66,"Senior")</f>
        <v>Middle Age</v>
      </c>
      <c r="W2518" s="4" t="s">
        <v>47</v>
      </c>
    </row>
    <row r="2519" spans="1:23" x14ac:dyDescent="0.3">
      <c r="A2519" s="4" t="s">
        <v>2634</v>
      </c>
      <c r="B2519" s="4" t="s">
        <v>24</v>
      </c>
      <c r="C2519" s="4">
        <v>63</v>
      </c>
      <c r="D2519" s="4">
        <v>0</v>
      </c>
      <c r="E2519" s="4" t="s">
        <v>31</v>
      </c>
      <c r="F2519" s="4" t="s">
        <v>147</v>
      </c>
      <c r="G2519" s="4" t="s">
        <v>33</v>
      </c>
      <c r="H2519" s="4">
        <v>28</v>
      </c>
      <c r="I2519" s="4" t="s">
        <v>24</v>
      </c>
      <c r="J2519" s="4">
        <v>0</v>
      </c>
      <c r="K2519" s="4" t="s">
        <v>34</v>
      </c>
      <c r="L2519" s="4" t="s">
        <v>28</v>
      </c>
      <c r="M2519" s="4">
        <v>55</v>
      </c>
      <c r="P2519" s="5">
        <v>44835</v>
      </c>
      <c r="Q2519" s="6">
        <v>54.900598657372583</v>
      </c>
      <c r="R2519" s="4">
        <v>6</v>
      </c>
      <c r="S2519" s="4" t="str" cm="1">
        <f t="array" ref="S2519">_xlfn.IFS(R2519=0,"None",R2519&lt;3,"Low",R2519&lt;6,"Medium",R2519&lt;=10,"High")</f>
        <v>High</v>
      </c>
      <c r="T2519" s="4" t="str" cm="1">
        <f t="array" ref="T2519">_xlfn.IFS(M2519&lt;=20,"Low",M2519&lt;=50,"Medium",M2519&lt;=90,"High")</f>
        <v>High</v>
      </c>
      <c r="U2519" s="7">
        <f>Datos_Limpios[[#This Row],[Number of Complaints or Support]]/Datos_Limpios[[#This Row],[Account Length (in months)]]</f>
        <v>9.5238095238095233E-2</v>
      </c>
      <c r="V2519" s="4" t="str" cm="1">
        <f t="array" ref="V2519">_xlfn.IFS(H2519&lt;30,"Under 30",H2519&lt;66,"Middle Age",H2519&gt;=66,"Senior")</f>
        <v>Under 30</v>
      </c>
      <c r="W2519" s="4" t="s">
        <v>43</v>
      </c>
    </row>
    <row r="2520" spans="1:23" x14ac:dyDescent="0.3">
      <c r="A2520" s="4" t="s">
        <v>2635</v>
      </c>
      <c r="B2520" s="4" t="s">
        <v>31</v>
      </c>
      <c r="C2520" s="4">
        <v>19</v>
      </c>
      <c r="D2520" s="4">
        <v>4</v>
      </c>
      <c r="E2520" s="4" t="s">
        <v>24</v>
      </c>
      <c r="F2520" s="4" t="s">
        <v>157</v>
      </c>
      <c r="G2520" s="4" t="s">
        <v>33</v>
      </c>
      <c r="H2520" s="4">
        <v>59</v>
      </c>
      <c r="I2520" s="4" t="s">
        <v>24</v>
      </c>
      <c r="J2520" s="4">
        <v>0</v>
      </c>
      <c r="K2520" s="4" t="s">
        <v>27</v>
      </c>
      <c r="L2520" s="4" t="s">
        <v>28</v>
      </c>
      <c r="M2520" s="4">
        <v>18</v>
      </c>
      <c r="N2520" s="4" t="s">
        <v>38</v>
      </c>
      <c r="O2520" s="4" t="s">
        <v>225</v>
      </c>
      <c r="P2520" s="5">
        <v>44174</v>
      </c>
      <c r="Q2520" s="6">
        <v>16.847676757888319</v>
      </c>
      <c r="R2520" s="4">
        <v>3</v>
      </c>
      <c r="S2520" s="4" t="str" cm="1">
        <f t="array" ref="S2520">_xlfn.IFS(R2520=0,"None",R2520&lt;3,"Low",R2520&lt;6,"Medium",R2520&lt;=10,"High")</f>
        <v>Medium</v>
      </c>
      <c r="T2520" s="4" t="str" cm="1">
        <f t="array" ref="T2520">_xlfn.IFS(M2520&lt;=20,"Low",M2520&lt;=50,"Medium",M2520&lt;=90,"High")</f>
        <v>Low</v>
      </c>
      <c r="U2520" s="7">
        <f>Datos_Limpios[[#This Row],[Number of Complaints or Support]]/Datos_Limpios[[#This Row],[Account Length (in months)]]</f>
        <v>0.15789473684210525</v>
      </c>
      <c r="V2520" s="4" t="str" cm="1">
        <f t="array" ref="V2520">_xlfn.IFS(H2520&lt;30,"Under 30",H2520&lt;66,"Middle Age",H2520&gt;=66,"Senior")</f>
        <v>Middle Age</v>
      </c>
      <c r="W2520" s="4" t="s">
        <v>47</v>
      </c>
    </row>
    <row r="2521" spans="1:23" x14ac:dyDescent="0.3">
      <c r="A2521" s="4" t="s">
        <v>2636</v>
      </c>
      <c r="B2521" s="4" t="s">
        <v>24</v>
      </c>
      <c r="C2521" s="4">
        <v>10</v>
      </c>
      <c r="D2521" s="4">
        <v>0</v>
      </c>
      <c r="E2521" s="4" t="s">
        <v>24</v>
      </c>
      <c r="F2521" s="4" t="s">
        <v>68</v>
      </c>
      <c r="G2521" s="4" t="s">
        <v>33</v>
      </c>
      <c r="H2521" s="4">
        <v>37</v>
      </c>
      <c r="I2521" s="4" t="s">
        <v>31</v>
      </c>
      <c r="J2521" s="4">
        <v>5</v>
      </c>
      <c r="K2521" s="4" t="s">
        <v>34</v>
      </c>
      <c r="L2521" s="4" t="s">
        <v>28</v>
      </c>
      <c r="M2521" s="4">
        <v>10</v>
      </c>
      <c r="P2521" s="5">
        <v>44100</v>
      </c>
      <c r="Q2521" s="6">
        <v>9.7935989200019726</v>
      </c>
      <c r="R2521" s="4">
        <v>3</v>
      </c>
      <c r="S2521" s="4" t="str" cm="1">
        <f t="array" ref="S2521">_xlfn.IFS(R2521=0,"None",R2521&lt;3,"Low",R2521&lt;6,"Medium",R2521&lt;=10,"High")</f>
        <v>Medium</v>
      </c>
      <c r="T2521" s="4" t="str" cm="1">
        <f t="array" ref="T2521">_xlfn.IFS(M2521&lt;=20,"Low",M2521&lt;=50,"Medium",M2521&lt;=90,"High")</f>
        <v>Low</v>
      </c>
      <c r="U2521" s="7">
        <f>Datos_Limpios[[#This Row],[Number of Complaints or Support]]/Datos_Limpios[[#This Row],[Account Length (in months)]]</f>
        <v>0.3</v>
      </c>
      <c r="V2521" s="4" t="str" cm="1">
        <f t="array" ref="V2521">_xlfn.IFS(H2521&lt;30,"Under 30",H2521&lt;66,"Middle Age",H2521&gt;=66,"Senior")</f>
        <v>Middle Age</v>
      </c>
      <c r="W2521" s="4" t="s">
        <v>40</v>
      </c>
    </row>
    <row r="2522" spans="1:23" x14ac:dyDescent="0.3">
      <c r="A2522" s="4" t="s">
        <v>2637</v>
      </c>
      <c r="B2522" s="4" t="s">
        <v>24</v>
      </c>
      <c r="C2522" s="4">
        <v>51</v>
      </c>
      <c r="D2522" s="4">
        <v>0</v>
      </c>
      <c r="E2522" s="4" t="s">
        <v>24</v>
      </c>
      <c r="F2522" s="4" t="s">
        <v>68</v>
      </c>
      <c r="G2522" s="4" t="s">
        <v>26</v>
      </c>
      <c r="H2522" s="4">
        <v>64</v>
      </c>
      <c r="I2522" s="4" t="s">
        <v>31</v>
      </c>
      <c r="J2522" s="4">
        <v>3</v>
      </c>
      <c r="K2522" s="4" t="s">
        <v>46</v>
      </c>
      <c r="L2522" s="4" t="s">
        <v>35</v>
      </c>
      <c r="M2522" s="4">
        <v>6</v>
      </c>
      <c r="P2522" s="5">
        <v>44094</v>
      </c>
      <c r="Q2522" s="6">
        <v>6.1310539966515059</v>
      </c>
      <c r="R2522" s="4">
        <v>7</v>
      </c>
      <c r="S2522" s="4" t="str" cm="1">
        <f t="array" ref="S2522">_xlfn.IFS(R2522=0,"None",R2522&lt;3,"Low",R2522&lt;6,"Medium",R2522&lt;=10,"High")</f>
        <v>High</v>
      </c>
      <c r="T2522" s="4" t="str" cm="1">
        <f t="array" ref="T2522">_xlfn.IFS(M2522&lt;=20,"Low",M2522&lt;=50,"Medium",M2522&lt;=90,"High")</f>
        <v>Low</v>
      </c>
      <c r="U2522" s="7">
        <f>Datos_Limpios[[#This Row],[Number of Complaints or Support]]/Datos_Limpios[[#This Row],[Account Length (in months)]]</f>
        <v>0.13725490196078433</v>
      </c>
      <c r="V2522" s="4" t="str" cm="1">
        <f t="array" ref="V2522">_xlfn.IFS(H2522&lt;30,"Under 30",H2522&lt;66,"Middle Age",H2522&gt;=66,"Senior")</f>
        <v>Middle Age</v>
      </c>
      <c r="W2522" s="4" t="s">
        <v>40</v>
      </c>
    </row>
    <row r="2523" spans="1:23" x14ac:dyDescent="0.3">
      <c r="A2523" s="4" t="s">
        <v>2638</v>
      </c>
      <c r="B2523" s="4" t="s">
        <v>24</v>
      </c>
      <c r="C2523" s="4">
        <v>69</v>
      </c>
      <c r="D2523" s="4">
        <v>2</v>
      </c>
      <c r="E2523" s="4" t="s">
        <v>31</v>
      </c>
      <c r="F2523" s="4" t="s">
        <v>262</v>
      </c>
      <c r="G2523" s="4" t="s">
        <v>33</v>
      </c>
      <c r="H2523" s="4">
        <v>56</v>
      </c>
      <c r="I2523" s="4" t="s">
        <v>31</v>
      </c>
      <c r="J2523" s="4">
        <v>2</v>
      </c>
      <c r="K2523" s="4" t="s">
        <v>46</v>
      </c>
      <c r="L2523" s="4" t="s">
        <v>28</v>
      </c>
      <c r="M2523" s="4">
        <v>49</v>
      </c>
      <c r="P2523" s="5">
        <v>44519</v>
      </c>
      <c r="Q2523" s="6">
        <v>42.677036763328402</v>
      </c>
      <c r="R2523" s="4">
        <v>5</v>
      </c>
      <c r="S2523" s="4" t="str" cm="1">
        <f t="array" ref="S2523">_xlfn.IFS(R2523=0,"None",R2523&lt;3,"Low",R2523&lt;6,"Medium",R2523&lt;=10,"High")</f>
        <v>Medium</v>
      </c>
      <c r="T2523" s="4" t="str" cm="1">
        <f t="array" ref="T2523">_xlfn.IFS(M2523&lt;=20,"Low",M2523&lt;=50,"Medium",M2523&lt;=90,"High")</f>
        <v>Medium</v>
      </c>
      <c r="U2523" s="7">
        <f>Datos_Limpios[[#This Row],[Number of Complaints or Support]]/Datos_Limpios[[#This Row],[Account Length (in months)]]</f>
        <v>7.2463768115942032E-2</v>
      </c>
      <c r="V2523" s="4" t="str" cm="1">
        <f t="array" ref="V2523">_xlfn.IFS(H2523&lt;30,"Under 30",H2523&lt;66,"Middle Age",H2523&gt;=66,"Senior")</f>
        <v>Middle Age</v>
      </c>
      <c r="W2523" s="4" t="s">
        <v>29</v>
      </c>
    </row>
    <row r="2524" spans="1:23" x14ac:dyDescent="0.3">
      <c r="A2524" s="4" t="s">
        <v>2639</v>
      </c>
      <c r="B2524" s="4" t="s">
        <v>24</v>
      </c>
      <c r="C2524" s="4">
        <v>57</v>
      </c>
      <c r="D2524" s="4">
        <v>0</v>
      </c>
      <c r="E2524" s="4" t="s">
        <v>24</v>
      </c>
      <c r="F2524" s="4" t="s">
        <v>157</v>
      </c>
      <c r="G2524" s="4" t="s">
        <v>33</v>
      </c>
      <c r="H2524" s="4">
        <v>59</v>
      </c>
      <c r="I2524" s="4" t="s">
        <v>24</v>
      </c>
      <c r="J2524" s="4">
        <v>0</v>
      </c>
      <c r="K2524" s="4" t="s">
        <v>34</v>
      </c>
      <c r="L2524" s="4" t="s">
        <v>35</v>
      </c>
      <c r="M2524" s="4">
        <v>40</v>
      </c>
      <c r="P2524" s="5">
        <v>45183</v>
      </c>
      <c r="Q2524" s="6">
        <v>46.806704261125091</v>
      </c>
      <c r="R2524" s="4">
        <v>6</v>
      </c>
      <c r="S2524" s="4" t="str" cm="1">
        <f t="array" ref="S2524">_xlfn.IFS(R2524=0,"None",R2524&lt;3,"Low",R2524&lt;6,"Medium",R2524&lt;=10,"High")</f>
        <v>High</v>
      </c>
      <c r="T2524" s="4" t="str" cm="1">
        <f t="array" ref="T2524">_xlfn.IFS(M2524&lt;=20,"Low",M2524&lt;=50,"Medium",M2524&lt;=90,"High")</f>
        <v>Medium</v>
      </c>
      <c r="U2524" s="7">
        <f>Datos_Limpios[[#This Row],[Number of Complaints or Support]]/Datos_Limpios[[#This Row],[Account Length (in months)]]</f>
        <v>0.10526315789473684</v>
      </c>
      <c r="V2524" s="4" t="str" cm="1">
        <f t="array" ref="V2524">_xlfn.IFS(H2524&lt;30,"Under 30",H2524&lt;66,"Middle Age",H2524&gt;=66,"Senior")</f>
        <v>Middle Age</v>
      </c>
      <c r="W2524" s="4" t="s">
        <v>47</v>
      </c>
    </row>
    <row r="2525" spans="1:23" x14ac:dyDescent="0.3">
      <c r="A2525" s="4" t="s">
        <v>2640</v>
      </c>
      <c r="B2525" s="4" t="s">
        <v>24</v>
      </c>
      <c r="C2525" s="4">
        <v>8</v>
      </c>
      <c r="D2525" s="4">
        <v>1</v>
      </c>
      <c r="E2525" s="4" t="s">
        <v>24</v>
      </c>
      <c r="F2525" s="4" t="s">
        <v>175</v>
      </c>
      <c r="G2525" s="4" t="s">
        <v>26</v>
      </c>
      <c r="H2525" s="4">
        <v>21</v>
      </c>
      <c r="I2525" s="4" t="s">
        <v>24</v>
      </c>
      <c r="J2525" s="4">
        <v>0</v>
      </c>
      <c r="K2525" s="4" t="s">
        <v>27</v>
      </c>
      <c r="L2525" s="4" t="s">
        <v>115</v>
      </c>
      <c r="M2525" s="4">
        <v>37</v>
      </c>
      <c r="P2525" s="5">
        <v>44332</v>
      </c>
      <c r="Q2525" s="6">
        <v>40.378583838110053</v>
      </c>
      <c r="R2525" s="4">
        <v>6</v>
      </c>
      <c r="S2525" s="4" t="str" cm="1">
        <f t="array" ref="S2525">_xlfn.IFS(R2525=0,"None",R2525&lt;3,"Low",R2525&lt;6,"Medium",R2525&lt;=10,"High")</f>
        <v>High</v>
      </c>
      <c r="T2525" s="4" t="str" cm="1">
        <f t="array" ref="T2525">_xlfn.IFS(M2525&lt;=20,"Low",M2525&lt;=50,"Medium",M2525&lt;=90,"High")</f>
        <v>Medium</v>
      </c>
      <c r="U2525" s="7">
        <f>Datos_Limpios[[#This Row],[Number of Complaints or Support]]/Datos_Limpios[[#This Row],[Account Length (in months)]]</f>
        <v>0.75</v>
      </c>
      <c r="V2525" s="4" t="str" cm="1">
        <f t="array" ref="V2525">_xlfn.IFS(H2525&lt;30,"Under 30",H2525&lt;66,"Middle Age",H2525&gt;=66,"Senior")</f>
        <v>Under 30</v>
      </c>
      <c r="W2525" s="4" t="s">
        <v>29</v>
      </c>
    </row>
    <row r="2526" spans="1:23" x14ac:dyDescent="0.3">
      <c r="A2526" s="4" t="s">
        <v>2641</v>
      </c>
      <c r="B2526" s="4" t="s">
        <v>24</v>
      </c>
      <c r="C2526" s="4">
        <v>2</v>
      </c>
      <c r="D2526" s="4">
        <v>1</v>
      </c>
      <c r="E2526" s="4" t="s">
        <v>31</v>
      </c>
      <c r="F2526" s="4" t="s">
        <v>70</v>
      </c>
      <c r="G2526" s="4" t="s">
        <v>26</v>
      </c>
      <c r="H2526" s="4">
        <v>22</v>
      </c>
      <c r="I2526" s="4" t="s">
        <v>24</v>
      </c>
      <c r="J2526" s="4">
        <v>0</v>
      </c>
      <c r="K2526" s="4" t="s">
        <v>27</v>
      </c>
      <c r="L2526" s="4" t="s">
        <v>35</v>
      </c>
      <c r="M2526" s="4">
        <v>18</v>
      </c>
      <c r="P2526" s="5">
        <v>44579</v>
      </c>
      <c r="Q2526" s="6">
        <v>14.425981117453199</v>
      </c>
      <c r="R2526" s="4">
        <v>3</v>
      </c>
      <c r="S2526" s="4" t="str" cm="1">
        <f t="array" ref="S2526">_xlfn.IFS(R2526=0,"None",R2526&lt;3,"Low",R2526&lt;6,"Medium",R2526&lt;=10,"High")</f>
        <v>Medium</v>
      </c>
      <c r="T2526" s="4" t="str" cm="1">
        <f t="array" ref="T2526">_xlfn.IFS(M2526&lt;=20,"Low",M2526&lt;=50,"Medium",M2526&lt;=90,"High")</f>
        <v>Low</v>
      </c>
      <c r="U2526" s="7">
        <f>Datos_Limpios[[#This Row],[Number of Complaints or Support]]/Datos_Limpios[[#This Row],[Account Length (in months)]]</f>
        <v>1.5</v>
      </c>
      <c r="V2526" s="4" t="str" cm="1">
        <f t="array" ref="V2526">_xlfn.IFS(H2526&lt;30,"Under 30",H2526&lt;66,"Middle Age",H2526&gt;=66,"Senior")</f>
        <v>Under 30</v>
      </c>
      <c r="W2526" s="4" t="s">
        <v>29</v>
      </c>
    </row>
    <row r="2527" spans="1:23" x14ac:dyDescent="0.3">
      <c r="A2527" s="4" t="s">
        <v>2642</v>
      </c>
      <c r="B2527" s="4" t="s">
        <v>24</v>
      </c>
      <c r="C2527" s="4">
        <v>32</v>
      </c>
      <c r="D2527" s="4">
        <v>0</v>
      </c>
      <c r="E2527" s="4" t="s">
        <v>31</v>
      </c>
      <c r="F2527" s="4" t="s">
        <v>37</v>
      </c>
      <c r="G2527" s="4" t="s">
        <v>33</v>
      </c>
      <c r="H2527" s="4">
        <v>40</v>
      </c>
      <c r="I2527" s="4" t="s">
        <v>24</v>
      </c>
      <c r="J2527" s="4">
        <v>0</v>
      </c>
      <c r="K2527" s="4" t="s">
        <v>34</v>
      </c>
      <c r="L2527" s="4" t="s">
        <v>28</v>
      </c>
      <c r="M2527" s="4">
        <v>33</v>
      </c>
      <c r="P2527" s="5">
        <v>43841</v>
      </c>
      <c r="Q2527" s="6">
        <v>37.717286500997133</v>
      </c>
      <c r="R2527" s="4">
        <v>8</v>
      </c>
      <c r="S2527" s="4" t="str" cm="1">
        <f t="array" ref="S2527">_xlfn.IFS(R2527=0,"None",R2527&lt;3,"Low",R2527&lt;6,"Medium",R2527&lt;=10,"High")</f>
        <v>High</v>
      </c>
      <c r="T2527" s="4" t="str" cm="1">
        <f t="array" ref="T2527">_xlfn.IFS(M2527&lt;=20,"Low",M2527&lt;=50,"Medium",M2527&lt;=90,"High")</f>
        <v>Medium</v>
      </c>
      <c r="U2527" s="7">
        <f>Datos_Limpios[[#This Row],[Number of Complaints or Support]]/Datos_Limpios[[#This Row],[Account Length (in months)]]</f>
        <v>0.25</v>
      </c>
      <c r="V2527" s="4" t="str" cm="1">
        <f t="array" ref="V2527">_xlfn.IFS(H2527&lt;30,"Under 30",H2527&lt;66,"Middle Age",H2527&gt;=66,"Senior")</f>
        <v>Middle Age</v>
      </c>
      <c r="W2527" s="4" t="s">
        <v>40</v>
      </c>
    </row>
    <row r="2528" spans="1:23" x14ac:dyDescent="0.3">
      <c r="A2528" s="4" t="s">
        <v>2643</v>
      </c>
      <c r="B2528" s="4" t="s">
        <v>24</v>
      </c>
      <c r="C2528" s="4">
        <v>74</v>
      </c>
      <c r="D2528" s="4">
        <v>0</v>
      </c>
      <c r="E2528" s="4" t="s">
        <v>24</v>
      </c>
      <c r="F2528" s="4" t="s">
        <v>110</v>
      </c>
      <c r="G2528" s="4" t="s">
        <v>26</v>
      </c>
      <c r="H2528" s="4">
        <v>68</v>
      </c>
      <c r="I2528" s="4" t="s">
        <v>24</v>
      </c>
      <c r="J2528" s="4">
        <v>0</v>
      </c>
      <c r="K2528" s="4" t="s">
        <v>46</v>
      </c>
      <c r="L2528" s="4" t="s">
        <v>35</v>
      </c>
      <c r="M2528" s="4">
        <v>11</v>
      </c>
      <c r="P2528" s="5">
        <v>44179</v>
      </c>
      <c r="Q2528" s="6">
        <v>11.88720298473179</v>
      </c>
      <c r="R2528" s="4">
        <v>3</v>
      </c>
      <c r="S2528" s="4" t="str" cm="1">
        <f t="array" ref="S2528">_xlfn.IFS(R2528=0,"None",R2528&lt;3,"Low",R2528&lt;6,"Medium",R2528&lt;=10,"High")</f>
        <v>Medium</v>
      </c>
      <c r="T2528" s="4" t="str" cm="1">
        <f t="array" ref="T2528">_xlfn.IFS(M2528&lt;=20,"Low",M2528&lt;=50,"Medium",M2528&lt;=90,"High")</f>
        <v>Low</v>
      </c>
      <c r="U2528" s="7">
        <f>Datos_Limpios[[#This Row],[Number of Complaints or Support]]/Datos_Limpios[[#This Row],[Account Length (in months)]]</f>
        <v>4.0540540540540543E-2</v>
      </c>
      <c r="V2528" s="4" t="str" cm="1">
        <f t="array" ref="V2528">_xlfn.IFS(H2528&lt;30,"Under 30",H2528&lt;66,"Middle Age",H2528&gt;=66,"Senior")</f>
        <v>Senior</v>
      </c>
      <c r="W2528" s="4" t="s">
        <v>29</v>
      </c>
    </row>
    <row r="2529" spans="1:23" x14ac:dyDescent="0.3">
      <c r="A2529" s="4" t="s">
        <v>2644</v>
      </c>
      <c r="B2529" s="4" t="s">
        <v>24</v>
      </c>
      <c r="C2529" s="4">
        <v>68</v>
      </c>
      <c r="D2529" s="4">
        <v>0</v>
      </c>
      <c r="E2529" s="4" t="s">
        <v>31</v>
      </c>
      <c r="F2529" s="4" t="s">
        <v>72</v>
      </c>
      <c r="G2529" s="4" t="s">
        <v>33</v>
      </c>
      <c r="H2529" s="4">
        <v>66</v>
      </c>
      <c r="I2529" s="4" t="s">
        <v>24</v>
      </c>
      <c r="J2529" s="4">
        <v>0</v>
      </c>
      <c r="K2529" s="4" t="s">
        <v>34</v>
      </c>
      <c r="L2529" s="4" t="s">
        <v>28</v>
      </c>
      <c r="M2529" s="4">
        <v>22</v>
      </c>
      <c r="P2529" s="5">
        <v>44311</v>
      </c>
      <c r="Q2529" s="6">
        <v>25.723651925167101</v>
      </c>
      <c r="R2529" s="4">
        <v>8</v>
      </c>
      <c r="S2529" s="4" t="str" cm="1">
        <f t="array" ref="S2529">_xlfn.IFS(R2529=0,"None",R2529&lt;3,"Low",R2529&lt;6,"Medium",R2529&lt;=10,"High")</f>
        <v>High</v>
      </c>
      <c r="T2529" s="4" t="str" cm="1">
        <f t="array" ref="T2529">_xlfn.IFS(M2529&lt;=20,"Low",M2529&lt;=50,"Medium",M2529&lt;=90,"High")</f>
        <v>Medium</v>
      </c>
      <c r="U2529" s="7">
        <f>Datos_Limpios[[#This Row],[Number of Complaints or Support]]/Datos_Limpios[[#This Row],[Account Length (in months)]]</f>
        <v>0.11764705882352941</v>
      </c>
      <c r="V2529" s="4" t="str" cm="1">
        <f t="array" ref="V2529">_xlfn.IFS(H2529&lt;30,"Under 30",H2529&lt;66,"Middle Age",H2529&gt;=66,"Senior")</f>
        <v>Senior</v>
      </c>
      <c r="W2529" s="4" t="s">
        <v>29</v>
      </c>
    </row>
    <row r="2530" spans="1:23" x14ac:dyDescent="0.3">
      <c r="A2530" s="4" t="s">
        <v>2645</v>
      </c>
      <c r="B2530" s="4" t="s">
        <v>31</v>
      </c>
      <c r="C2530" s="4">
        <v>36</v>
      </c>
      <c r="D2530" s="4">
        <v>0</v>
      </c>
      <c r="E2530" s="4" t="s">
        <v>31</v>
      </c>
      <c r="F2530" s="4" t="s">
        <v>49</v>
      </c>
      <c r="G2530" s="4" t="s">
        <v>33</v>
      </c>
      <c r="H2530" s="4">
        <v>56</v>
      </c>
      <c r="I2530" s="4" t="s">
        <v>31</v>
      </c>
      <c r="J2530" s="4">
        <v>2</v>
      </c>
      <c r="K2530" s="4" t="s">
        <v>27</v>
      </c>
      <c r="L2530" s="4" t="s">
        <v>35</v>
      </c>
      <c r="M2530" s="4">
        <v>16</v>
      </c>
      <c r="N2530" s="4" t="s">
        <v>38</v>
      </c>
      <c r="O2530" s="4" t="s">
        <v>225</v>
      </c>
      <c r="P2530" s="5">
        <v>44179</v>
      </c>
      <c r="Q2530" s="6">
        <v>13.06430604603845</v>
      </c>
      <c r="R2530" s="4">
        <v>3</v>
      </c>
      <c r="S2530" s="4" t="str" cm="1">
        <f t="array" ref="S2530">_xlfn.IFS(R2530=0,"None",R2530&lt;3,"Low",R2530&lt;6,"Medium",R2530&lt;=10,"High")</f>
        <v>Medium</v>
      </c>
      <c r="T2530" s="4" t="str" cm="1">
        <f t="array" ref="T2530">_xlfn.IFS(M2530&lt;=20,"Low",M2530&lt;=50,"Medium",M2530&lt;=90,"High")</f>
        <v>Low</v>
      </c>
      <c r="U2530" s="7">
        <f>Datos_Limpios[[#This Row],[Number of Complaints or Support]]/Datos_Limpios[[#This Row],[Account Length (in months)]]</f>
        <v>8.3333333333333329E-2</v>
      </c>
      <c r="V2530" s="4" t="str" cm="1">
        <f t="array" ref="V2530">_xlfn.IFS(H2530&lt;30,"Under 30",H2530&lt;66,"Middle Age",H2530&gt;=66,"Senior")</f>
        <v>Middle Age</v>
      </c>
      <c r="W2530" s="4" t="s">
        <v>29</v>
      </c>
    </row>
    <row r="2531" spans="1:23" x14ac:dyDescent="0.3">
      <c r="A2531" s="4" t="s">
        <v>2646</v>
      </c>
      <c r="B2531" s="4" t="s">
        <v>24</v>
      </c>
      <c r="C2531" s="4">
        <v>11</v>
      </c>
      <c r="D2531" s="4">
        <v>0</v>
      </c>
      <c r="E2531" s="4" t="s">
        <v>31</v>
      </c>
      <c r="F2531" s="4" t="s">
        <v>213</v>
      </c>
      <c r="G2531" s="4" t="s">
        <v>26</v>
      </c>
      <c r="H2531" s="4">
        <v>21</v>
      </c>
      <c r="I2531" s="4" t="s">
        <v>24</v>
      </c>
      <c r="J2531" s="4">
        <v>0</v>
      </c>
      <c r="K2531" s="4" t="s">
        <v>34</v>
      </c>
      <c r="L2531" s="4" t="s">
        <v>115</v>
      </c>
      <c r="M2531" s="4">
        <v>22</v>
      </c>
      <c r="P2531" s="5">
        <v>45120</v>
      </c>
      <c r="Q2531" s="6">
        <v>25.26974480954765</v>
      </c>
      <c r="R2531" s="4">
        <v>4</v>
      </c>
      <c r="S2531" s="4" t="str" cm="1">
        <f t="array" ref="S2531">_xlfn.IFS(R2531=0,"None",R2531&lt;3,"Low",R2531&lt;6,"Medium",R2531&lt;=10,"High")</f>
        <v>Medium</v>
      </c>
      <c r="T2531" s="4" t="str" cm="1">
        <f t="array" ref="T2531">_xlfn.IFS(M2531&lt;=20,"Low",M2531&lt;=50,"Medium",M2531&lt;=90,"High")</f>
        <v>Medium</v>
      </c>
      <c r="U2531" s="7">
        <f>Datos_Limpios[[#This Row],[Number of Complaints or Support]]/Datos_Limpios[[#This Row],[Account Length (in months)]]</f>
        <v>0.36363636363636365</v>
      </c>
      <c r="V2531" s="4" t="str" cm="1">
        <f t="array" ref="V2531">_xlfn.IFS(H2531&lt;30,"Under 30",H2531&lt;66,"Middle Age",H2531&gt;=66,"Senior")</f>
        <v>Under 30</v>
      </c>
      <c r="W2531" s="4" t="s">
        <v>47</v>
      </c>
    </row>
    <row r="2532" spans="1:23" x14ac:dyDescent="0.3">
      <c r="A2532" s="4" t="s">
        <v>2647</v>
      </c>
      <c r="B2532" s="4" t="s">
        <v>31</v>
      </c>
      <c r="C2532" s="4">
        <v>38</v>
      </c>
      <c r="D2532" s="4">
        <v>4</v>
      </c>
      <c r="E2532" s="4" t="s">
        <v>31</v>
      </c>
      <c r="F2532" s="4" t="s">
        <v>209</v>
      </c>
      <c r="G2532" s="4" t="s">
        <v>26</v>
      </c>
      <c r="H2532" s="4">
        <v>74</v>
      </c>
      <c r="I2532" s="4" t="s">
        <v>24</v>
      </c>
      <c r="J2532" s="4">
        <v>0</v>
      </c>
      <c r="K2532" s="4" t="s">
        <v>27</v>
      </c>
      <c r="L2532" s="4" t="s">
        <v>35</v>
      </c>
      <c r="M2532" s="4">
        <v>62</v>
      </c>
      <c r="N2532" s="4" t="s">
        <v>92</v>
      </c>
      <c r="O2532" s="4" t="s">
        <v>153</v>
      </c>
      <c r="P2532" s="5">
        <v>44536</v>
      </c>
      <c r="Q2532" s="6">
        <v>58.826835879536333</v>
      </c>
      <c r="R2532" s="4">
        <v>0</v>
      </c>
      <c r="S2532" s="4" t="str" cm="1">
        <f t="array" ref="S2532">_xlfn.IFS(R2532=0,"None",R2532&lt;3,"Low",R2532&lt;6,"Medium",R2532&lt;=10,"High")</f>
        <v>None</v>
      </c>
      <c r="T2532" s="4" t="str" cm="1">
        <f t="array" ref="T2532">_xlfn.IFS(M2532&lt;=20,"Low",M2532&lt;=50,"Medium",M2532&lt;=90,"High")</f>
        <v>High</v>
      </c>
      <c r="U2532" s="7">
        <f>Datos_Limpios[[#This Row],[Number of Complaints or Support]]/Datos_Limpios[[#This Row],[Account Length (in months)]]</f>
        <v>0</v>
      </c>
      <c r="V2532" s="4" t="str" cm="1">
        <f t="array" ref="V2532">_xlfn.IFS(H2532&lt;30,"Under 30",H2532&lt;66,"Middle Age",H2532&gt;=66,"Senior")</f>
        <v>Senior</v>
      </c>
      <c r="W2532" s="4" t="s">
        <v>40</v>
      </c>
    </row>
    <row r="2533" spans="1:23" x14ac:dyDescent="0.3">
      <c r="A2533" s="4" t="s">
        <v>2648</v>
      </c>
      <c r="B2533" s="4" t="s">
        <v>31</v>
      </c>
      <c r="C2533" s="4">
        <v>43</v>
      </c>
      <c r="D2533" s="4">
        <v>5</v>
      </c>
      <c r="E2533" s="4" t="s">
        <v>31</v>
      </c>
      <c r="F2533" s="4" t="s">
        <v>138</v>
      </c>
      <c r="G2533" s="4" t="s">
        <v>26</v>
      </c>
      <c r="H2533" s="4">
        <v>57</v>
      </c>
      <c r="I2533" s="4" t="s">
        <v>24</v>
      </c>
      <c r="J2533" s="4">
        <v>0</v>
      </c>
      <c r="K2533" s="4" t="s">
        <v>27</v>
      </c>
      <c r="L2533" s="4" t="s">
        <v>28</v>
      </c>
      <c r="M2533" s="4">
        <v>45</v>
      </c>
      <c r="N2533" s="4" t="s">
        <v>38</v>
      </c>
      <c r="O2533" s="4" t="s">
        <v>142</v>
      </c>
      <c r="P2533" s="5">
        <v>43918</v>
      </c>
      <c r="Q2533" s="6">
        <v>39.604858264963781</v>
      </c>
      <c r="R2533" s="4">
        <v>10</v>
      </c>
      <c r="S2533" s="4" t="str" cm="1">
        <f t="array" ref="S2533">_xlfn.IFS(R2533=0,"None",R2533&lt;3,"Low",R2533&lt;6,"Medium",R2533&lt;=10,"High")</f>
        <v>High</v>
      </c>
      <c r="T2533" s="4" t="str" cm="1">
        <f t="array" ref="T2533">_xlfn.IFS(M2533&lt;=20,"Low",M2533&lt;=50,"Medium",M2533&lt;=90,"High")</f>
        <v>Medium</v>
      </c>
      <c r="U2533" s="7">
        <f>Datos_Limpios[[#This Row],[Number of Complaints or Support]]/Datos_Limpios[[#This Row],[Account Length (in months)]]</f>
        <v>0.23255813953488372</v>
      </c>
      <c r="V2533" s="4" t="str" cm="1">
        <f t="array" ref="V2533">_xlfn.IFS(H2533&lt;30,"Under 30",H2533&lt;66,"Middle Age",H2533&gt;=66,"Senior")</f>
        <v>Middle Age</v>
      </c>
      <c r="W2533" s="4" t="s">
        <v>47</v>
      </c>
    </row>
    <row r="2534" spans="1:23" x14ac:dyDescent="0.3">
      <c r="A2534" s="4" t="s">
        <v>2649</v>
      </c>
      <c r="B2534" s="4" t="s">
        <v>24</v>
      </c>
      <c r="C2534" s="4">
        <v>1</v>
      </c>
      <c r="D2534" s="4">
        <v>0</v>
      </c>
      <c r="E2534" s="4" t="s">
        <v>24</v>
      </c>
      <c r="F2534" s="4" t="s">
        <v>72</v>
      </c>
      <c r="G2534" s="4" t="s">
        <v>33</v>
      </c>
      <c r="H2534" s="4">
        <v>31</v>
      </c>
      <c r="I2534" s="4" t="s">
        <v>24</v>
      </c>
      <c r="J2534" s="4">
        <v>0</v>
      </c>
      <c r="K2534" s="4" t="s">
        <v>27</v>
      </c>
      <c r="L2534" s="4" t="s">
        <v>115</v>
      </c>
      <c r="M2534" s="4">
        <v>7</v>
      </c>
      <c r="P2534" s="5">
        <v>44403</v>
      </c>
      <c r="Q2534" s="6">
        <v>8.3325350587912688</v>
      </c>
      <c r="R2534" s="4">
        <v>3</v>
      </c>
      <c r="S2534" s="4" t="str" cm="1">
        <f t="array" ref="S2534">_xlfn.IFS(R2534=0,"None",R2534&lt;3,"Low",R2534&lt;6,"Medium",R2534&lt;=10,"High")</f>
        <v>Medium</v>
      </c>
      <c r="T2534" s="4" t="str" cm="1">
        <f t="array" ref="T2534">_xlfn.IFS(M2534&lt;=20,"Low",M2534&lt;=50,"Medium",M2534&lt;=90,"High")</f>
        <v>Low</v>
      </c>
      <c r="U2534" s="7">
        <f>Datos_Limpios[[#This Row],[Number of Complaints or Support]]/Datos_Limpios[[#This Row],[Account Length (in months)]]</f>
        <v>3</v>
      </c>
      <c r="V2534" s="4" t="str" cm="1">
        <f t="array" ref="V2534">_xlfn.IFS(H2534&lt;30,"Under 30",H2534&lt;66,"Middle Age",H2534&gt;=66,"Senior")</f>
        <v>Middle Age</v>
      </c>
      <c r="W2534" s="4" t="s">
        <v>29</v>
      </c>
    </row>
    <row r="2535" spans="1:23" x14ac:dyDescent="0.3">
      <c r="A2535" s="4" t="s">
        <v>2650</v>
      </c>
      <c r="B2535" s="4" t="s">
        <v>31</v>
      </c>
      <c r="C2535" s="4">
        <v>9</v>
      </c>
      <c r="D2535" s="4">
        <v>0</v>
      </c>
      <c r="E2535" s="4" t="s">
        <v>31</v>
      </c>
      <c r="F2535" s="4" t="s">
        <v>132</v>
      </c>
      <c r="G2535" s="4" t="s">
        <v>33</v>
      </c>
      <c r="H2535" s="4">
        <v>28</v>
      </c>
      <c r="I2535" s="4" t="s">
        <v>24</v>
      </c>
      <c r="J2535" s="4">
        <v>0</v>
      </c>
      <c r="K2535" s="4" t="s">
        <v>27</v>
      </c>
      <c r="L2535" s="4" t="s">
        <v>35</v>
      </c>
      <c r="M2535" s="4">
        <v>48</v>
      </c>
      <c r="N2535" s="4" t="s">
        <v>38</v>
      </c>
      <c r="O2535" s="4" t="s">
        <v>181</v>
      </c>
      <c r="P2535" s="5">
        <v>44395</v>
      </c>
      <c r="Q2535" s="6">
        <v>56.944987645082691</v>
      </c>
      <c r="R2535" s="4">
        <v>4</v>
      </c>
      <c r="S2535" s="4" t="str" cm="1">
        <f t="array" ref="S2535">_xlfn.IFS(R2535=0,"None",R2535&lt;3,"Low",R2535&lt;6,"Medium",R2535&lt;=10,"High")</f>
        <v>Medium</v>
      </c>
      <c r="T2535" s="4" t="str" cm="1">
        <f t="array" ref="T2535">_xlfn.IFS(M2535&lt;=20,"Low",M2535&lt;=50,"Medium",M2535&lt;=90,"High")</f>
        <v>Medium</v>
      </c>
      <c r="U2535" s="7">
        <f>Datos_Limpios[[#This Row],[Number of Complaints or Support]]/Datos_Limpios[[#This Row],[Account Length (in months)]]</f>
        <v>0.44444444444444442</v>
      </c>
      <c r="V2535" s="4" t="str" cm="1">
        <f t="array" ref="V2535">_xlfn.IFS(H2535&lt;30,"Under 30",H2535&lt;66,"Middle Age",H2535&gt;=66,"Senior")</f>
        <v>Under 30</v>
      </c>
      <c r="W2535" s="4" t="s">
        <v>43</v>
      </c>
    </row>
    <row r="2536" spans="1:23" x14ac:dyDescent="0.3">
      <c r="A2536" s="4" t="s">
        <v>2651</v>
      </c>
      <c r="B2536" s="4" t="s">
        <v>24</v>
      </c>
      <c r="C2536" s="4">
        <v>13</v>
      </c>
      <c r="D2536" s="4">
        <v>0</v>
      </c>
      <c r="E2536" s="4" t="s">
        <v>31</v>
      </c>
      <c r="F2536" s="4" t="s">
        <v>74</v>
      </c>
      <c r="G2536" s="4" t="s">
        <v>26</v>
      </c>
      <c r="H2536" s="4">
        <v>49</v>
      </c>
      <c r="I2536" s="4" t="s">
        <v>31</v>
      </c>
      <c r="J2536" s="4">
        <v>4</v>
      </c>
      <c r="K2536" s="4" t="s">
        <v>34</v>
      </c>
      <c r="L2536" s="4" t="s">
        <v>35</v>
      </c>
      <c r="M2536" s="4">
        <v>23</v>
      </c>
      <c r="P2536" s="5">
        <v>44156</v>
      </c>
      <c r="Q2536" s="6">
        <v>24.434083176486752</v>
      </c>
      <c r="R2536" s="4">
        <v>7</v>
      </c>
      <c r="S2536" s="4" t="str" cm="1">
        <f t="array" ref="S2536">_xlfn.IFS(R2536=0,"None",R2536&lt;3,"Low",R2536&lt;6,"Medium",R2536&lt;=10,"High")</f>
        <v>High</v>
      </c>
      <c r="T2536" s="4" t="str" cm="1">
        <f t="array" ref="T2536">_xlfn.IFS(M2536&lt;=20,"Low",M2536&lt;=50,"Medium",M2536&lt;=90,"High")</f>
        <v>Medium</v>
      </c>
      <c r="U2536" s="7">
        <f>Datos_Limpios[[#This Row],[Number of Complaints or Support]]/Datos_Limpios[[#This Row],[Account Length (in months)]]</f>
        <v>0.53846153846153844</v>
      </c>
      <c r="V2536" s="4" t="str" cm="1">
        <f t="array" ref="V2536">_xlfn.IFS(H2536&lt;30,"Under 30",H2536&lt;66,"Middle Age",H2536&gt;=66,"Senior")</f>
        <v>Middle Age</v>
      </c>
      <c r="W2536" s="4" t="s">
        <v>43</v>
      </c>
    </row>
    <row r="2537" spans="1:23" x14ac:dyDescent="0.3">
      <c r="A2537" s="4" t="s">
        <v>2652</v>
      </c>
      <c r="B2537" s="4" t="s">
        <v>24</v>
      </c>
      <c r="C2537" s="4">
        <v>71</v>
      </c>
      <c r="D2537" s="4">
        <v>0</v>
      </c>
      <c r="E2537" s="4" t="s">
        <v>24</v>
      </c>
      <c r="F2537" s="4" t="s">
        <v>219</v>
      </c>
      <c r="G2537" s="4" t="s">
        <v>33</v>
      </c>
      <c r="H2537" s="4">
        <v>23</v>
      </c>
      <c r="I2537" s="4" t="s">
        <v>31</v>
      </c>
      <c r="J2537" s="4">
        <v>6</v>
      </c>
      <c r="K2537" s="4" t="s">
        <v>46</v>
      </c>
      <c r="L2537" s="4" t="s">
        <v>115</v>
      </c>
      <c r="M2537" s="4">
        <v>5</v>
      </c>
      <c r="P2537" s="5">
        <v>44752</v>
      </c>
      <c r="Q2537" s="6">
        <v>5.1440197898559497</v>
      </c>
      <c r="R2537" s="4">
        <v>4</v>
      </c>
      <c r="S2537" s="4" t="str" cm="1">
        <f t="array" ref="S2537">_xlfn.IFS(R2537=0,"None",R2537&lt;3,"Low",R2537&lt;6,"Medium",R2537&lt;=10,"High")</f>
        <v>Medium</v>
      </c>
      <c r="T2537" s="4" t="str" cm="1">
        <f t="array" ref="T2537">_xlfn.IFS(M2537&lt;=20,"Low",M2537&lt;=50,"Medium",M2537&lt;=90,"High")</f>
        <v>Low</v>
      </c>
      <c r="U2537" s="7">
        <f>Datos_Limpios[[#This Row],[Number of Complaints or Support]]/Datos_Limpios[[#This Row],[Account Length (in months)]]</f>
        <v>5.6338028169014086E-2</v>
      </c>
      <c r="V2537" s="4" t="str" cm="1">
        <f t="array" ref="V2537">_xlfn.IFS(H2537&lt;30,"Under 30",H2537&lt;66,"Middle Age",H2537&gt;=66,"Senior")</f>
        <v>Under 30</v>
      </c>
      <c r="W2537" s="4" t="s">
        <v>43</v>
      </c>
    </row>
    <row r="2538" spans="1:23" x14ac:dyDescent="0.3">
      <c r="A2538" s="4" t="s">
        <v>2653</v>
      </c>
      <c r="B2538" s="4" t="s">
        <v>24</v>
      </c>
      <c r="C2538" s="4">
        <v>50</v>
      </c>
      <c r="D2538" s="4">
        <v>0</v>
      </c>
      <c r="E2538" s="4" t="s">
        <v>31</v>
      </c>
      <c r="F2538" s="4" t="s">
        <v>32</v>
      </c>
      <c r="G2538" s="4" t="s">
        <v>33</v>
      </c>
      <c r="H2538" s="4">
        <v>77</v>
      </c>
      <c r="I2538" s="4" t="s">
        <v>31</v>
      </c>
      <c r="J2538" s="4">
        <v>4</v>
      </c>
      <c r="K2538" s="4" t="s">
        <v>34</v>
      </c>
      <c r="L2538" s="4" t="s">
        <v>35</v>
      </c>
      <c r="M2538" s="4">
        <v>39</v>
      </c>
      <c r="P2538" s="5">
        <v>44037</v>
      </c>
      <c r="Q2538" s="6">
        <v>43.92214108932977</v>
      </c>
      <c r="R2538" s="4">
        <v>9</v>
      </c>
      <c r="S2538" s="4" t="str" cm="1">
        <f t="array" ref="S2538">_xlfn.IFS(R2538=0,"None",R2538&lt;3,"Low",R2538&lt;6,"Medium",R2538&lt;=10,"High")</f>
        <v>High</v>
      </c>
      <c r="T2538" s="4" t="str" cm="1">
        <f t="array" ref="T2538">_xlfn.IFS(M2538&lt;=20,"Low",M2538&lt;=50,"Medium",M2538&lt;=90,"High")</f>
        <v>Medium</v>
      </c>
      <c r="U2538" s="7">
        <f>Datos_Limpios[[#This Row],[Number of Complaints or Support]]/Datos_Limpios[[#This Row],[Account Length (in months)]]</f>
        <v>0.18</v>
      </c>
      <c r="V2538" s="4" t="str" cm="1">
        <f t="array" ref="V2538">_xlfn.IFS(H2538&lt;30,"Under 30",H2538&lt;66,"Middle Age",H2538&gt;=66,"Senior")</f>
        <v>Senior</v>
      </c>
      <c r="W2538" s="4" t="s">
        <v>29</v>
      </c>
    </row>
    <row r="2539" spans="1:23" x14ac:dyDescent="0.3">
      <c r="A2539" s="4" t="s">
        <v>2654</v>
      </c>
      <c r="B2539" s="4" t="s">
        <v>24</v>
      </c>
      <c r="C2539" s="4">
        <v>65</v>
      </c>
      <c r="D2539" s="4">
        <v>0</v>
      </c>
      <c r="E2539" s="4" t="s">
        <v>24</v>
      </c>
      <c r="F2539" s="4" t="s">
        <v>140</v>
      </c>
      <c r="G2539" s="4" t="s">
        <v>33</v>
      </c>
      <c r="H2539" s="4">
        <v>50</v>
      </c>
      <c r="I2539" s="4" t="s">
        <v>24</v>
      </c>
      <c r="J2539" s="4">
        <v>0</v>
      </c>
      <c r="K2539" s="4" t="s">
        <v>27</v>
      </c>
      <c r="L2539" s="4" t="s">
        <v>35</v>
      </c>
      <c r="M2539" s="4">
        <v>40</v>
      </c>
      <c r="P2539" s="5">
        <v>45141</v>
      </c>
      <c r="Q2539" s="6">
        <v>39.836755130009387</v>
      </c>
      <c r="R2539" s="4">
        <v>7</v>
      </c>
      <c r="S2539" s="4" t="str" cm="1">
        <f t="array" ref="S2539">_xlfn.IFS(R2539=0,"None",R2539&lt;3,"Low",R2539&lt;6,"Medium",R2539&lt;=10,"High")</f>
        <v>High</v>
      </c>
      <c r="T2539" s="4" t="str" cm="1">
        <f t="array" ref="T2539">_xlfn.IFS(M2539&lt;=20,"Low",M2539&lt;=50,"Medium",M2539&lt;=90,"High")</f>
        <v>Medium</v>
      </c>
      <c r="U2539" s="7">
        <f>Datos_Limpios[[#This Row],[Number of Complaints or Support]]/Datos_Limpios[[#This Row],[Account Length (in months)]]</f>
        <v>0.1076923076923077</v>
      </c>
      <c r="V2539" s="4" t="str" cm="1">
        <f t="array" ref="V2539">_xlfn.IFS(H2539&lt;30,"Under 30",H2539&lt;66,"Middle Age",H2539&gt;=66,"Senior")</f>
        <v>Middle Age</v>
      </c>
      <c r="W2539" s="4" t="s">
        <v>40</v>
      </c>
    </row>
    <row r="2540" spans="1:23" x14ac:dyDescent="0.3">
      <c r="A2540" s="4" t="s">
        <v>2655</v>
      </c>
      <c r="B2540" s="4" t="s">
        <v>24</v>
      </c>
      <c r="C2540" s="4">
        <v>22</v>
      </c>
      <c r="D2540" s="4">
        <v>0</v>
      </c>
      <c r="E2540" s="4" t="s">
        <v>31</v>
      </c>
      <c r="F2540" s="4" t="s">
        <v>52</v>
      </c>
      <c r="G2540" s="4" t="s">
        <v>26</v>
      </c>
      <c r="H2540" s="4">
        <v>83</v>
      </c>
      <c r="I2540" s="4" t="s">
        <v>24</v>
      </c>
      <c r="J2540" s="4">
        <v>0</v>
      </c>
      <c r="K2540" s="4" t="s">
        <v>34</v>
      </c>
      <c r="L2540" s="4" t="s">
        <v>115</v>
      </c>
      <c r="M2540" s="4">
        <v>35</v>
      </c>
      <c r="P2540" s="5">
        <v>45183</v>
      </c>
      <c r="Q2540" s="6">
        <v>34.555526004854443</v>
      </c>
      <c r="R2540" s="4">
        <v>10</v>
      </c>
      <c r="S2540" s="4" t="str" cm="1">
        <f t="array" ref="S2540">_xlfn.IFS(R2540=0,"None",R2540&lt;3,"Low",R2540&lt;6,"Medium",R2540&lt;=10,"High")</f>
        <v>High</v>
      </c>
      <c r="T2540" s="4" t="str" cm="1">
        <f t="array" ref="T2540">_xlfn.IFS(M2540&lt;=20,"Low",M2540&lt;=50,"Medium",M2540&lt;=90,"High")</f>
        <v>Medium</v>
      </c>
      <c r="U2540" s="7">
        <f>Datos_Limpios[[#This Row],[Number of Complaints or Support]]/Datos_Limpios[[#This Row],[Account Length (in months)]]</f>
        <v>0.45454545454545453</v>
      </c>
      <c r="V2540" s="4" t="str" cm="1">
        <f t="array" ref="V2540">_xlfn.IFS(H2540&lt;30,"Under 30",H2540&lt;66,"Middle Age",H2540&gt;=66,"Senior")</f>
        <v>Senior</v>
      </c>
      <c r="W2540" s="4" t="s">
        <v>40</v>
      </c>
    </row>
    <row r="2541" spans="1:23" x14ac:dyDescent="0.3">
      <c r="A2541" s="4" t="s">
        <v>2656</v>
      </c>
      <c r="B2541" s="4" t="s">
        <v>31</v>
      </c>
      <c r="C2541" s="4">
        <v>58</v>
      </c>
      <c r="D2541" s="4">
        <v>1</v>
      </c>
      <c r="E2541" s="4" t="s">
        <v>31</v>
      </c>
      <c r="F2541" s="4" t="s">
        <v>124</v>
      </c>
      <c r="G2541" s="4" t="s">
        <v>26</v>
      </c>
      <c r="H2541" s="4">
        <v>61</v>
      </c>
      <c r="I2541" s="4" t="s">
        <v>24</v>
      </c>
      <c r="J2541" s="4">
        <v>0</v>
      </c>
      <c r="K2541" s="4" t="s">
        <v>34</v>
      </c>
      <c r="L2541" s="4" t="s">
        <v>35</v>
      </c>
      <c r="M2541" s="4">
        <v>45</v>
      </c>
      <c r="N2541" s="4" t="s">
        <v>38</v>
      </c>
      <c r="O2541" s="4" t="s">
        <v>181</v>
      </c>
      <c r="P2541" s="5">
        <v>44036</v>
      </c>
      <c r="Q2541" s="6">
        <v>50.429293429980667</v>
      </c>
      <c r="R2541" s="4">
        <v>9</v>
      </c>
      <c r="S2541" s="4" t="str" cm="1">
        <f t="array" ref="S2541">_xlfn.IFS(R2541=0,"None",R2541&lt;3,"Low",R2541&lt;6,"Medium",R2541&lt;=10,"High")</f>
        <v>High</v>
      </c>
      <c r="T2541" s="4" t="str" cm="1">
        <f t="array" ref="T2541">_xlfn.IFS(M2541&lt;=20,"Low",M2541&lt;=50,"Medium",M2541&lt;=90,"High")</f>
        <v>Medium</v>
      </c>
      <c r="U2541" s="7">
        <f>Datos_Limpios[[#This Row],[Number of Complaints or Support]]/Datos_Limpios[[#This Row],[Account Length (in months)]]</f>
        <v>0.15517241379310345</v>
      </c>
      <c r="V2541" s="4" t="str" cm="1">
        <f t="array" ref="V2541">_xlfn.IFS(H2541&lt;30,"Under 30",H2541&lt;66,"Middle Age",H2541&gt;=66,"Senior")</f>
        <v>Middle Age</v>
      </c>
      <c r="W2541" s="4" t="s">
        <v>43</v>
      </c>
    </row>
    <row r="2542" spans="1:23" x14ac:dyDescent="0.3">
      <c r="A2542" s="4" t="s">
        <v>2657</v>
      </c>
      <c r="B2542" s="4" t="s">
        <v>31</v>
      </c>
      <c r="C2542" s="4">
        <v>43</v>
      </c>
      <c r="D2542" s="4">
        <v>5</v>
      </c>
      <c r="E2542" s="4" t="s">
        <v>31</v>
      </c>
      <c r="F2542" s="4" t="s">
        <v>165</v>
      </c>
      <c r="G2542" s="4" t="s">
        <v>26</v>
      </c>
      <c r="H2542" s="4">
        <v>22</v>
      </c>
      <c r="I2542" s="4" t="s">
        <v>24</v>
      </c>
      <c r="J2542" s="4">
        <v>0</v>
      </c>
      <c r="K2542" s="4" t="s">
        <v>34</v>
      </c>
      <c r="L2542" s="4" t="s">
        <v>28</v>
      </c>
      <c r="M2542" s="4">
        <v>33</v>
      </c>
      <c r="N2542" s="4" t="s">
        <v>92</v>
      </c>
      <c r="O2542" s="4" t="s">
        <v>93</v>
      </c>
      <c r="P2542" s="5">
        <v>44096</v>
      </c>
      <c r="Q2542" s="6">
        <v>36.750775752901482</v>
      </c>
      <c r="R2542" s="4">
        <v>6</v>
      </c>
      <c r="S2542" s="4" t="str" cm="1">
        <f t="array" ref="S2542">_xlfn.IFS(R2542=0,"None",R2542&lt;3,"Low",R2542&lt;6,"Medium",R2542&lt;=10,"High")</f>
        <v>High</v>
      </c>
      <c r="T2542" s="4" t="str" cm="1">
        <f t="array" ref="T2542">_xlfn.IFS(M2542&lt;=20,"Low",M2542&lt;=50,"Medium",M2542&lt;=90,"High")</f>
        <v>Medium</v>
      </c>
      <c r="U2542" s="7">
        <f>Datos_Limpios[[#This Row],[Number of Complaints or Support]]/Datos_Limpios[[#This Row],[Account Length (in months)]]</f>
        <v>0.13953488372093023</v>
      </c>
      <c r="V2542" s="4" t="str" cm="1">
        <f t="array" ref="V2542">_xlfn.IFS(H2542&lt;30,"Under 30",H2542&lt;66,"Middle Age",H2542&gt;=66,"Senior")</f>
        <v>Under 30</v>
      </c>
      <c r="W2542" s="4" t="s">
        <v>40</v>
      </c>
    </row>
    <row r="2543" spans="1:23" x14ac:dyDescent="0.3">
      <c r="A2543" s="4" t="s">
        <v>2658</v>
      </c>
      <c r="B2543" s="4" t="s">
        <v>24</v>
      </c>
      <c r="C2543" s="4">
        <v>71</v>
      </c>
      <c r="D2543" s="4">
        <v>0</v>
      </c>
      <c r="E2543" s="4" t="s">
        <v>31</v>
      </c>
      <c r="F2543" s="4" t="s">
        <v>54</v>
      </c>
      <c r="G2543" s="4" t="s">
        <v>26</v>
      </c>
      <c r="H2543" s="4">
        <v>43</v>
      </c>
      <c r="I2543" s="4" t="s">
        <v>24</v>
      </c>
      <c r="J2543" s="4">
        <v>0</v>
      </c>
      <c r="K2543" s="4" t="s">
        <v>46</v>
      </c>
      <c r="L2543" s="4" t="s">
        <v>35</v>
      </c>
      <c r="M2543" s="4">
        <v>28</v>
      </c>
      <c r="P2543" s="5">
        <v>44290</v>
      </c>
      <c r="Q2543" s="6">
        <v>29.376905956413989</v>
      </c>
      <c r="R2543" s="4">
        <v>7</v>
      </c>
      <c r="S2543" s="4" t="str" cm="1">
        <f t="array" ref="S2543">_xlfn.IFS(R2543=0,"None",R2543&lt;3,"Low",R2543&lt;6,"Medium",R2543&lt;=10,"High")</f>
        <v>High</v>
      </c>
      <c r="T2543" s="4" t="str" cm="1">
        <f t="array" ref="T2543">_xlfn.IFS(M2543&lt;=20,"Low",M2543&lt;=50,"Medium",M2543&lt;=90,"High")</f>
        <v>Medium</v>
      </c>
      <c r="U2543" s="7">
        <f>Datos_Limpios[[#This Row],[Number of Complaints or Support]]/Datos_Limpios[[#This Row],[Account Length (in months)]]</f>
        <v>9.8591549295774641E-2</v>
      </c>
      <c r="V2543" s="4" t="str" cm="1">
        <f t="array" ref="V2543">_xlfn.IFS(H2543&lt;30,"Under 30",H2543&lt;66,"Middle Age",H2543&gt;=66,"Senior")</f>
        <v>Middle Age</v>
      </c>
      <c r="W2543" s="4" t="s">
        <v>43</v>
      </c>
    </row>
    <row r="2544" spans="1:23" x14ac:dyDescent="0.3">
      <c r="A2544" s="4" t="s">
        <v>2659</v>
      </c>
      <c r="B2544" s="4" t="s">
        <v>24</v>
      </c>
      <c r="C2544" s="4">
        <v>41</v>
      </c>
      <c r="D2544" s="4">
        <v>2</v>
      </c>
      <c r="E2544" s="4" t="s">
        <v>31</v>
      </c>
      <c r="F2544" s="4" t="s">
        <v>25</v>
      </c>
      <c r="G2544" s="4" t="s">
        <v>26</v>
      </c>
      <c r="H2544" s="4">
        <v>68</v>
      </c>
      <c r="I2544" s="4" t="s">
        <v>24</v>
      </c>
      <c r="J2544" s="4">
        <v>0</v>
      </c>
      <c r="K2544" s="4" t="s">
        <v>46</v>
      </c>
      <c r="L2544" s="4" t="s">
        <v>28</v>
      </c>
      <c r="M2544" s="4">
        <v>33</v>
      </c>
      <c r="P2544" s="5">
        <v>44352</v>
      </c>
      <c r="Q2544" s="6">
        <v>33.340168231943053</v>
      </c>
      <c r="R2544" s="4">
        <v>7</v>
      </c>
      <c r="S2544" s="4" t="str" cm="1">
        <f t="array" ref="S2544">_xlfn.IFS(R2544=0,"None",R2544&lt;3,"Low",R2544&lt;6,"Medium",R2544&lt;=10,"High")</f>
        <v>High</v>
      </c>
      <c r="T2544" s="4" t="str" cm="1">
        <f t="array" ref="T2544">_xlfn.IFS(M2544&lt;=20,"Low",M2544&lt;=50,"Medium",M2544&lt;=90,"High")</f>
        <v>Medium</v>
      </c>
      <c r="U2544" s="7">
        <f>Datos_Limpios[[#This Row],[Number of Complaints or Support]]/Datos_Limpios[[#This Row],[Account Length (in months)]]</f>
        <v>0.17073170731707318</v>
      </c>
      <c r="V2544" s="4" t="str" cm="1">
        <f t="array" ref="V2544">_xlfn.IFS(H2544&lt;30,"Under 30",H2544&lt;66,"Middle Age",H2544&gt;=66,"Senior")</f>
        <v>Senior</v>
      </c>
      <c r="W2544" s="4" t="s">
        <v>29</v>
      </c>
    </row>
    <row r="2545" spans="1:23" x14ac:dyDescent="0.3">
      <c r="A2545" s="4" t="s">
        <v>2660</v>
      </c>
      <c r="B2545" s="4" t="s">
        <v>24</v>
      </c>
      <c r="C2545" s="4">
        <v>1</v>
      </c>
      <c r="D2545" s="4">
        <v>1</v>
      </c>
      <c r="E2545" s="4" t="s">
        <v>24</v>
      </c>
      <c r="F2545" s="4" t="s">
        <v>85</v>
      </c>
      <c r="G2545" s="4" t="s">
        <v>33</v>
      </c>
      <c r="H2545" s="4">
        <v>49</v>
      </c>
      <c r="I2545" s="4" t="s">
        <v>24</v>
      </c>
      <c r="J2545" s="4">
        <v>0</v>
      </c>
      <c r="K2545" s="4" t="s">
        <v>27</v>
      </c>
      <c r="L2545" s="4" t="s">
        <v>35</v>
      </c>
      <c r="M2545" s="4">
        <v>36</v>
      </c>
      <c r="P2545" s="5">
        <v>44863</v>
      </c>
      <c r="Q2545" s="6">
        <v>33.642194316086318</v>
      </c>
      <c r="R2545" s="4">
        <v>10</v>
      </c>
      <c r="S2545" s="4" t="str" cm="1">
        <f t="array" ref="S2545">_xlfn.IFS(R2545=0,"None",R2545&lt;3,"Low",R2545&lt;6,"Medium",R2545&lt;=10,"High")</f>
        <v>High</v>
      </c>
      <c r="T2545" s="4" t="str" cm="1">
        <f t="array" ref="T2545">_xlfn.IFS(M2545&lt;=20,"Low",M2545&lt;=50,"Medium",M2545&lt;=90,"High")</f>
        <v>Medium</v>
      </c>
      <c r="U2545" s="7">
        <f>Datos_Limpios[[#This Row],[Number of Complaints or Support]]/Datos_Limpios[[#This Row],[Account Length (in months)]]</f>
        <v>10</v>
      </c>
      <c r="V2545" s="4" t="str" cm="1">
        <f t="array" ref="V2545">_xlfn.IFS(H2545&lt;30,"Under 30",H2545&lt;66,"Middle Age",H2545&gt;=66,"Senior")</f>
        <v>Middle Age</v>
      </c>
      <c r="W2545" s="4" t="s">
        <v>43</v>
      </c>
    </row>
    <row r="2546" spans="1:23" x14ac:dyDescent="0.3">
      <c r="A2546" s="4" t="s">
        <v>2661</v>
      </c>
      <c r="B2546" s="4" t="s">
        <v>24</v>
      </c>
      <c r="C2546" s="4">
        <v>41</v>
      </c>
      <c r="D2546" s="4">
        <v>0</v>
      </c>
      <c r="E2546" s="4" t="s">
        <v>24</v>
      </c>
      <c r="F2546" s="4" t="s">
        <v>104</v>
      </c>
      <c r="G2546" s="4" t="s">
        <v>26</v>
      </c>
      <c r="H2546" s="4">
        <v>53</v>
      </c>
      <c r="I2546" s="4" t="s">
        <v>31</v>
      </c>
      <c r="J2546" s="4">
        <v>2</v>
      </c>
      <c r="K2546" s="4" t="s">
        <v>27</v>
      </c>
      <c r="L2546" s="4" t="s">
        <v>35</v>
      </c>
      <c r="M2546" s="4">
        <v>13</v>
      </c>
      <c r="P2546" s="5">
        <v>44179</v>
      </c>
      <c r="Q2546" s="6">
        <v>15.3317823135108</v>
      </c>
      <c r="R2546" s="4">
        <v>7</v>
      </c>
      <c r="S2546" s="4" t="str" cm="1">
        <f t="array" ref="S2546">_xlfn.IFS(R2546=0,"None",R2546&lt;3,"Low",R2546&lt;6,"Medium",R2546&lt;=10,"High")</f>
        <v>High</v>
      </c>
      <c r="T2546" s="4" t="str" cm="1">
        <f t="array" ref="T2546">_xlfn.IFS(M2546&lt;=20,"Low",M2546&lt;=50,"Medium",M2546&lt;=90,"High")</f>
        <v>Low</v>
      </c>
      <c r="U2546" s="7">
        <f>Datos_Limpios[[#This Row],[Number of Complaints or Support]]/Datos_Limpios[[#This Row],[Account Length (in months)]]</f>
        <v>0.17073170731707318</v>
      </c>
      <c r="V2546" s="4" t="str" cm="1">
        <f t="array" ref="V2546">_xlfn.IFS(H2546&lt;30,"Under 30",H2546&lt;66,"Middle Age",H2546&gt;=66,"Senior")</f>
        <v>Middle Age</v>
      </c>
      <c r="W2546" s="4" t="s">
        <v>43</v>
      </c>
    </row>
    <row r="2547" spans="1:23" x14ac:dyDescent="0.3">
      <c r="A2547" s="4" t="s">
        <v>2662</v>
      </c>
      <c r="B2547" s="4" t="s">
        <v>24</v>
      </c>
      <c r="C2547" s="4">
        <v>57</v>
      </c>
      <c r="D2547" s="4">
        <v>1</v>
      </c>
      <c r="E2547" s="4" t="s">
        <v>31</v>
      </c>
      <c r="F2547" s="4" t="s">
        <v>110</v>
      </c>
      <c r="G2547" s="4" t="s">
        <v>26</v>
      </c>
      <c r="H2547" s="4">
        <v>38</v>
      </c>
      <c r="I2547" s="4" t="s">
        <v>24</v>
      </c>
      <c r="J2547" s="4">
        <v>0</v>
      </c>
      <c r="K2547" s="4" t="s">
        <v>46</v>
      </c>
      <c r="L2547" s="4" t="s">
        <v>35</v>
      </c>
      <c r="M2547" s="4">
        <v>27</v>
      </c>
      <c r="P2547" s="5">
        <v>44960</v>
      </c>
      <c r="Q2547" s="6">
        <v>25.97821027550027</v>
      </c>
      <c r="R2547" s="4">
        <v>8</v>
      </c>
      <c r="S2547" s="4" t="str" cm="1">
        <f t="array" ref="S2547">_xlfn.IFS(R2547=0,"None",R2547&lt;3,"Low",R2547&lt;6,"Medium",R2547&lt;=10,"High")</f>
        <v>High</v>
      </c>
      <c r="T2547" s="4" t="str" cm="1">
        <f t="array" ref="T2547">_xlfn.IFS(M2547&lt;=20,"Low",M2547&lt;=50,"Medium",M2547&lt;=90,"High")</f>
        <v>Medium</v>
      </c>
      <c r="U2547" s="7">
        <f>Datos_Limpios[[#This Row],[Number of Complaints or Support]]/Datos_Limpios[[#This Row],[Account Length (in months)]]</f>
        <v>0.14035087719298245</v>
      </c>
      <c r="V2547" s="4" t="str" cm="1">
        <f t="array" ref="V2547">_xlfn.IFS(H2547&lt;30,"Under 30",H2547&lt;66,"Middle Age",H2547&gt;=66,"Senior")</f>
        <v>Middle Age</v>
      </c>
      <c r="W2547" s="4" t="s">
        <v>29</v>
      </c>
    </row>
    <row r="2548" spans="1:23" x14ac:dyDescent="0.3">
      <c r="A2548" s="4" t="s">
        <v>2663</v>
      </c>
      <c r="B2548" s="4" t="s">
        <v>31</v>
      </c>
      <c r="C2548" s="4">
        <v>70</v>
      </c>
      <c r="D2548" s="4">
        <v>3</v>
      </c>
      <c r="E2548" s="4" t="s">
        <v>31</v>
      </c>
      <c r="F2548" s="4" t="s">
        <v>124</v>
      </c>
      <c r="G2548" s="4" t="s">
        <v>33</v>
      </c>
      <c r="H2548" s="4">
        <v>29</v>
      </c>
      <c r="I2548" s="4" t="s">
        <v>24</v>
      </c>
      <c r="J2548" s="4">
        <v>0</v>
      </c>
      <c r="K2548" s="4" t="s">
        <v>27</v>
      </c>
      <c r="L2548" s="4" t="s">
        <v>28</v>
      </c>
      <c r="M2548" s="4">
        <v>65</v>
      </c>
      <c r="N2548" s="4" t="s">
        <v>38</v>
      </c>
      <c r="O2548" s="4" t="s">
        <v>142</v>
      </c>
      <c r="P2548" s="5">
        <v>44620</v>
      </c>
      <c r="Q2548" s="6">
        <v>53.151338289905823</v>
      </c>
      <c r="R2548" s="4">
        <v>3</v>
      </c>
      <c r="S2548" s="4" t="str" cm="1">
        <f t="array" ref="S2548">_xlfn.IFS(R2548=0,"None",R2548&lt;3,"Low",R2548&lt;6,"Medium",R2548&lt;=10,"High")</f>
        <v>Medium</v>
      </c>
      <c r="T2548" s="4" t="str" cm="1">
        <f t="array" ref="T2548">_xlfn.IFS(M2548&lt;=20,"Low",M2548&lt;=50,"Medium",M2548&lt;=90,"High")</f>
        <v>High</v>
      </c>
      <c r="U2548" s="7">
        <f>Datos_Limpios[[#This Row],[Number of Complaints or Support]]/Datos_Limpios[[#This Row],[Account Length (in months)]]</f>
        <v>4.2857142857142858E-2</v>
      </c>
      <c r="V2548" s="4" t="str" cm="1">
        <f t="array" ref="V2548">_xlfn.IFS(H2548&lt;30,"Under 30",H2548&lt;66,"Middle Age",H2548&gt;=66,"Senior")</f>
        <v>Under 30</v>
      </c>
      <c r="W2548" s="4" t="s">
        <v>43</v>
      </c>
    </row>
    <row r="2549" spans="1:23" x14ac:dyDescent="0.3">
      <c r="A2549" s="4" t="s">
        <v>2664</v>
      </c>
      <c r="B2549" s="4" t="s">
        <v>24</v>
      </c>
      <c r="C2549" s="4">
        <v>44</v>
      </c>
      <c r="D2549" s="4">
        <v>0</v>
      </c>
      <c r="E2549" s="4" t="s">
        <v>31</v>
      </c>
      <c r="F2549" s="4" t="s">
        <v>196</v>
      </c>
      <c r="G2549" s="4" t="s">
        <v>26</v>
      </c>
      <c r="H2549" s="4">
        <v>55</v>
      </c>
      <c r="I2549" s="4" t="s">
        <v>31</v>
      </c>
      <c r="J2549" s="4">
        <v>5</v>
      </c>
      <c r="K2549" s="4" t="s">
        <v>27</v>
      </c>
      <c r="L2549" s="4" t="s">
        <v>28</v>
      </c>
      <c r="M2549" s="4">
        <v>33</v>
      </c>
      <c r="P2549" s="5">
        <v>43970</v>
      </c>
      <c r="Q2549" s="6">
        <v>29.394191306780769</v>
      </c>
      <c r="R2549" s="4">
        <v>1</v>
      </c>
      <c r="S2549" s="4" t="str" cm="1">
        <f t="array" ref="S2549">_xlfn.IFS(R2549=0,"None",R2549&lt;3,"Low",R2549&lt;6,"Medium",R2549&lt;=10,"High")</f>
        <v>Low</v>
      </c>
      <c r="T2549" s="4" t="str" cm="1">
        <f t="array" ref="T2549">_xlfn.IFS(M2549&lt;=20,"Low",M2549&lt;=50,"Medium",M2549&lt;=90,"High")</f>
        <v>Medium</v>
      </c>
      <c r="U2549" s="7">
        <f>Datos_Limpios[[#This Row],[Number of Complaints or Support]]/Datos_Limpios[[#This Row],[Account Length (in months)]]</f>
        <v>2.2727272727272728E-2</v>
      </c>
      <c r="V2549" s="4" t="str" cm="1">
        <f t="array" ref="V2549">_xlfn.IFS(H2549&lt;30,"Under 30",H2549&lt;66,"Middle Age",H2549&gt;=66,"Senior")</f>
        <v>Middle Age</v>
      </c>
      <c r="W2549" s="4" t="s">
        <v>47</v>
      </c>
    </row>
    <row r="2550" spans="1:23" x14ac:dyDescent="0.3">
      <c r="A2550" s="4" t="s">
        <v>2665</v>
      </c>
      <c r="B2550" s="4" t="s">
        <v>24</v>
      </c>
      <c r="C2550" s="4">
        <v>52</v>
      </c>
      <c r="D2550" s="4">
        <v>0</v>
      </c>
      <c r="E2550" s="4" t="s">
        <v>31</v>
      </c>
      <c r="F2550" s="4" t="s">
        <v>138</v>
      </c>
      <c r="G2550" s="4" t="s">
        <v>26</v>
      </c>
      <c r="H2550" s="4">
        <v>67</v>
      </c>
      <c r="I2550" s="4" t="s">
        <v>24</v>
      </c>
      <c r="J2550" s="4">
        <v>0</v>
      </c>
      <c r="K2550" s="4" t="s">
        <v>46</v>
      </c>
      <c r="L2550" s="4" t="s">
        <v>28</v>
      </c>
      <c r="M2550" s="4">
        <v>44</v>
      </c>
      <c r="P2550" s="5">
        <v>45217</v>
      </c>
      <c r="Q2550" s="6">
        <v>52.111786781294398</v>
      </c>
      <c r="R2550" s="4">
        <v>8</v>
      </c>
      <c r="S2550" s="4" t="str" cm="1">
        <f t="array" ref="S2550">_xlfn.IFS(R2550=0,"None",R2550&lt;3,"Low",R2550&lt;6,"Medium",R2550&lt;=10,"High")</f>
        <v>High</v>
      </c>
      <c r="T2550" s="4" t="str" cm="1">
        <f t="array" ref="T2550">_xlfn.IFS(M2550&lt;=20,"Low",M2550&lt;=50,"Medium",M2550&lt;=90,"High")</f>
        <v>Medium</v>
      </c>
      <c r="U2550" s="7">
        <f>Datos_Limpios[[#This Row],[Number of Complaints or Support]]/Datos_Limpios[[#This Row],[Account Length (in months)]]</f>
        <v>0.15384615384615385</v>
      </c>
      <c r="V2550" s="4" t="str" cm="1">
        <f t="array" ref="V2550">_xlfn.IFS(H2550&lt;30,"Under 30",H2550&lt;66,"Middle Age",H2550&gt;=66,"Senior")</f>
        <v>Senior</v>
      </c>
      <c r="W2550" s="4" t="s">
        <v>47</v>
      </c>
    </row>
    <row r="2551" spans="1:23" x14ac:dyDescent="0.3">
      <c r="A2551" s="4" t="s">
        <v>2666</v>
      </c>
      <c r="B2551" s="4" t="s">
        <v>31</v>
      </c>
      <c r="C2551" s="4">
        <v>6</v>
      </c>
      <c r="D2551" s="4">
        <v>1</v>
      </c>
      <c r="E2551" s="4" t="s">
        <v>31</v>
      </c>
      <c r="F2551" s="4" t="s">
        <v>124</v>
      </c>
      <c r="G2551" s="4" t="s">
        <v>26</v>
      </c>
      <c r="H2551" s="4">
        <v>22</v>
      </c>
      <c r="I2551" s="4" t="s">
        <v>24</v>
      </c>
      <c r="J2551" s="4">
        <v>0</v>
      </c>
      <c r="K2551" s="4" t="s">
        <v>27</v>
      </c>
      <c r="L2551" s="4" t="s">
        <v>35</v>
      </c>
      <c r="M2551" s="4">
        <v>50</v>
      </c>
      <c r="N2551" s="4" t="s">
        <v>75</v>
      </c>
      <c r="O2551" s="4" t="s">
        <v>133</v>
      </c>
      <c r="P2551" s="5">
        <v>44871</v>
      </c>
      <c r="Q2551" s="6">
        <v>59.102441290282073</v>
      </c>
      <c r="R2551" s="4">
        <v>7</v>
      </c>
      <c r="S2551" s="4" t="str" cm="1">
        <f t="array" ref="S2551">_xlfn.IFS(R2551=0,"None",R2551&lt;3,"Low",R2551&lt;6,"Medium",R2551&lt;=10,"High")</f>
        <v>High</v>
      </c>
      <c r="T2551" s="4" t="str" cm="1">
        <f t="array" ref="T2551">_xlfn.IFS(M2551&lt;=20,"Low",M2551&lt;=50,"Medium",M2551&lt;=90,"High")</f>
        <v>Medium</v>
      </c>
      <c r="U2551" s="7">
        <f>Datos_Limpios[[#This Row],[Number of Complaints or Support]]/Datos_Limpios[[#This Row],[Account Length (in months)]]</f>
        <v>1.1666666666666667</v>
      </c>
      <c r="V2551" s="4" t="str" cm="1">
        <f t="array" ref="V2551">_xlfn.IFS(H2551&lt;30,"Under 30",H2551&lt;66,"Middle Age",H2551&gt;=66,"Senior")</f>
        <v>Under 30</v>
      </c>
      <c r="W2551" s="4" t="s">
        <v>43</v>
      </c>
    </row>
    <row r="2552" spans="1:23" x14ac:dyDescent="0.3">
      <c r="A2552" s="4" t="s">
        <v>2667</v>
      </c>
      <c r="B2552" s="4" t="s">
        <v>24</v>
      </c>
      <c r="C2552" s="4">
        <v>61</v>
      </c>
      <c r="D2552" s="4">
        <v>0</v>
      </c>
      <c r="E2552" s="4" t="s">
        <v>31</v>
      </c>
      <c r="F2552" s="4" t="s">
        <v>222</v>
      </c>
      <c r="G2552" s="4" t="s">
        <v>33</v>
      </c>
      <c r="H2552" s="4">
        <v>24</v>
      </c>
      <c r="I2552" s="4" t="s">
        <v>24</v>
      </c>
      <c r="J2552" s="4">
        <v>0</v>
      </c>
      <c r="K2552" s="4" t="s">
        <v>46</v>
      </c>
      <c r="L2552" s="4" t="s">
        <v>28</v>
      </c>
      <c r="M2552" s="4">
        <v>26</v>
      </c>
      <c r="P2552" s="5">
        <v>44939</v>
      </c>
      <c r="Q2552" s="6">
        <v>21.942601815262531</v>
      </c>
      <c r="R2552" s="4">
        <v>0</v>
      </c>
      <c r="S2552" s="4" t="str" cm="1">
        <f t="array" ref="S2552">_xlfn.IFS(R2552=0,"None",R2552&lt;3,"Low",R2552&lt;6,"Medium",R2552&lt;=10,"High")</f>
        <v>None</v>
      </c>
      <c r="T2552" s="4" t="str" cm="1">
        <f t="array" ref="T2552">_xlfn.IFS(M2552&lt;=20,"Low",M2552&lt;=50,"Medium",M2552&lt;=90,"High")</f>
        <v>Medium</v>
      </c>
      <c r="U2552" s="7">
        <f>Datos_Limpios[[#This Row],[Number of Complaints or Support]]/Datos_Limpios[[#This Row],[Account Length (in months)]]</f>
        <v>0</v>
      </c>
      <c r="V2552" s="4" t="str" cm="1">
        <f t="array" ref="V2552">_xlfn.IFS(H2552&lt;30,"Under 30",H2552&lt;66,"Middle Age",H2552&gt;=66,"Senior")</f>
        <v>Under 30</v>
      </c>
      <c r="W2552" s="4" t="s">
        <v>29</v>
      </c>
    </row>
    <row r="2553" spans="1:23" x14ac:dyDescent="0.3">
      <c r="A2553" s="4" t="s">
        <v>2668</v>
      </c>
      <c r="B2553" s="4" t="s">
        <v>31</v>
      </c>
      <c r="C2553" s="4">
        <v>66</v>
      </c>
      <c r="D2553" s="4">
        <v>1</v>
      </c>
      <c r="E2553" s="4" t="s">
        <v>31</v>
      </c>
      <c r="F2553" s="4" t="s">
        <v>98</v>
      </c>
      <c r="G2553" s="4" t="s">
        <v>26</v>
      </c>
      <c r="H2553" s="4">
        <v>70</v>
      </c>
      <c r="I2553" s="4" t="s">
        <v>24</v>
      </c>
      <c r="J2553" s="4">
        <v>0</v>
      </c>
      <c r="K2553" s="4" t="s">
        <v>34</v>
      </c>
      <c r="L2553" s="4" t="s">
        <v>35</v>
      </c>
      <c r="M2553" s="4">
        <v>51</v>
      </c>
      <c r="N2553" s="4" t="s">
        <v>38</v>
      </c>
      <c r="O2553" s="4" t="s">
        <v>142</v>
      </c>
      <c r="P2553" s="5">
        <v>44653</v>
      </c>
      <c r="Q2553" s="6">
        <v>59.378502565342643</v>
      </c>
      <c r="R2553" s="4">
        <v>7</v>
      </c>
      <c r="S2553" s="4" t="str" cm="1">
        <f t="array" ref="S2553">_xlfn.IFS(R2553=0,"None",R2553&lt;3,"Low",R2553&lt;6,"Medium",R2553&lt;=10,"High")</f>
        <v>High</v>
      </c>
      <c r="T2553" s="4" t="str" cm="1">
        <f t="array" ref="T2553">_xlfn.IFS(M2553&lt;=20,"Low",M2553&lt;=50,"Medium",M2553&lt;=90,"High")</f>
        <v>High</v>
      </c>
      <c r="U2553" s="7">
        <f>Datos_Limpios[[#This Row],[Number of Complaints or Support]]/Datos_Limpios[[#This Row],[Account Length (in months)]]</f>
        <v>0.10606060606060606</v>
      </c>
      <c r="V2553" s="4" t="str" cm="1">
        <f t="array" ref="V2553">_xlfn.IFS(H2553&lt;30,"Under 30",H2553&lt;66,"Middle Age",H2553&gt;=66,"Senior")</f>
        <v>Senior</v>
      </c>
      <c r="W2553" s="4" t="s">
        <v>29</v>
      </c>
    </row>
    <row r="2554" spans="1:23" x14ac:dyDescent="0.3">
      <c r="A2554" s="4" t="s">
        <v>2669</v>
      </c>
      <c r="B2554" s="4" t="s">
        <v>24</v>
      </c>
      <c r="C2554" s="4">
        <v>70</v>
      </c>
      <c r="D2554" s="4">
        <v>0</v>
      </c>
      <c r="E2554" s="4" t="s">
        <v>24</v>
      </c>
      <c r="F2554" s="4" t="s">
        <v>104</v>
      </c>
      <c r="G2554" s="4" t="s">
        <v>26</v>
      </c>
      <c r="H2554" s="4">
        <v>24</v>
      </c>
      <c r="I2554" s="4" t="s">
        <v>31</v>
      </c>
      <c r="J2554" s="4">
        <v>3</v>
      </c>
      <c r="K2554" s="4" t="s">
        <v>46</v>
      </c>
      <c r="L2554" s="4" t="s">
        <v>35</v>
      </c>
      <c r="M2554" s="4">
        <v>52</v>
      </c>
      <c r="P2554" s="5">
        <v>44166</v>
      </c>
      <c r="Q2554" s="6">
        <v>56.607482947700483</v>
      </c>
      <c r="R2554" s="4">
        <v>1</v>
      </c>
      <c r="S2554" s="4" t="str" cm="1">
        <f t="array" ref="S2554">_xlfn.IFS(R2554=0,"None",R2554&lt;3,"Low",R2554&lt;6,"Medium",R2554&lt;=10,"High")</f>
        <v>Low</v>
      </c>
      <c r="T2554" s="4" t="str" cm="1">
        <f t="array" ref="T2554">_xlfn.IFS(M2554&lt;=20,"Low",M2554&lt;=50,"Medium",M2554&lt;=90,"High")</f>
        <v>High</v>
      </c>
      <c r="U2554" s="7">
        <f>Datos_Limpios[[#This Row],[Number of Complaints or Support]]/Datos_Limpios[[#This Row],[Account Length (in months)]]</f>
        <v>1.4285714285714285E-2</v>
      </c>
      <c r="V2554" s="4" t="str" cm="1">
        <f t="array" ref="V2554">_xlfn.IFS(H2554&lt;30,"Under 30",H2554&lt;66,"Middle Age",H2554&gt;=66,"Senior")</f>
        <v>Under 30</v>
      </c>
      <c r="W2554" s="4" t="s">
        <v>43</v>
      </c>
    </row>
    <row r="2555" spans="1:23" x14ac:dyDescent="0.3">
      <c r="A2555" s="4" t="s">
        <v>2670</v>
      </c>
      <c r="B2555" s="4" t="s">
        <v>31</v>
      </c>
      <c r="C2555" s="4">
        <v>10</v>
      </c>
      <c r="D2555" s="4">
        <v>2</v>
      </c>
      <c r="E2555" s="4" t="s">
        <v>31</v>
      </c>
      <c r="F2555" s="4" t="s">
        <v>37</v>
      </c>
      <c r="G2555" s="4" t="s">
        <v>26</v>
      </c>
      <c r="H2555" s="4">
        <v>67</v>
      </c>
      <c r="I2555" s="4" t="s">
        <v>24</v>
      </c>
      <c r="J2555" s="4">
        <v>0</v>
      </c>
      <c r="K2555" s="4" t="s">
        <v>27</v>
      </c>
      <c r="L2555" s="4" t="s">
        <v>28</v>
      </c>
      <c r="M2555" s="4">
        <v>46</v>
      </c>
      <c r="N2555" s="4" t="s">
        <v>75</v>
      </c>
      <c r="O2555" s="4" t="s">
        <v>133</v>
      </c>
      <c r="P2555" s="5">
        <v>44031</v>
      </c>
      <c r="Q2555" s="6">
        <v>42.609627195532212</v>
      </c>
      <c r="R2555" s="4">
        <v>8</v>
      </c>
      <c r="S2555" s="4" t="str" cm="1">
        <f t="array" ref="S2555">_xlfn.IFS(R2555=0,"None",R2555&lt;3,"Low",R2555&lt;6,"Medium",R2555&lt;=10,"High")</f>
        <v>High</v>
      </c>
      <c r="T2555" s="4" t="str" cm="1">
        <f t="array" ref="T2555">_xlfn.IFS(M2555&lt;=20,"Low",M2555&lt;=50,"Medium",M2555&lt;=90,"High")</f>
        <v>Medium</v>
      </c>
      <c r="U2555" s="7">
        <f>Datos_Limpios[[#This Row],[Number of Complaints or Support]]/Datos_Limpios[[#This Row],[Account Length (in months)]]</f>
        <v>0.8</v>
      </c>
      <c r="V2555" s="4" t="str" cm="1">
        <f t="array" ref="V2555">_xlfn.IFS(H2555&lt;30,"Under 30",H2555&lt;66,"Middle Age",H2555&gt;=66,"Senior")</f>
        <v>Senior</v>
      </c>
      <c r="W2555" s="4" t="s">
        <v>40</v>
      </c>
    </row>
    <row r="2556" spans="1:23" x14ac:dyDescent="0.3">
      <c r="A2556" s="4" t="s">
        <v>2671</v>
      </c>
      <c r="B2556" s="4" t="s">
        <v>31</v>
      </c>
      <c r="C2556" s="4">
        <v>45</v>
      </c>
      <c r="D2556" s="4">
        <v>5</v>
      </c>
      <c r="E2556" s="4" t="s">
        <v>31</v>
      </c>
      <c r="F2556" s="4" t="s">
        <v>209</v>
      </c>
      <c r="G2556" s="4" t="s">
        <v>33</v>
      </c>
      <c r="H2556" s="4">
        <v>78</v>
      </c>
      <c r="I2556" s="4" t="s">
        <v>24</v>
      </c>
      <c r="J2556" s="4">
        <v>0</v>
      </c>
      <c r="K2556" s="4" t="s">
        <v>27</v>
      </c>
      <c r="L2556" s="4" t="s">
        <v>35</v>
      </c>
      <c r="M2556" s="4">
        <v>19</v>
      </c>
      <c r="N2556" s="4" t="s">
        <v>38</v>
      </c>
      <c r="O2556" s="4" t="s">
        <v>125</v>
      </c>
      <c r="P2556" s="5">
        <v>44417</v>
      </c>
      <c r="Q2556" s="6">
        <v>15.30173857843751</v>
      </c>
      <c r="R2556" s="4">
        <v>0</v>
      </c>
      <c r="S2556" s="4" t="str" cm="1">
        <f t="array" ref="S2556">_xlfn.IFS(R2556=0,"None",R2556&lt;3,"Low",R2556&lt;6,"Medium",R2556&lt;=10,"High")</f>
        <v>None</v>
      </c>
      <c r="T2556" s="4" t="str" cm="1">
        <f t="array" ref="T2556">_xlfn.IFS(M2556&lt;=20,"Low",M2556&lt;=50,"Medium",M2556&lt;=90,"High")</f>
        <v>Low</v>
      </c>
      <c r="U2556" s="7">
        <f>Datos_Limpios[[#This Row],[Number of Complaints or Support]]/Datos_Limpios[[#This Row],[Account Length (in months)]]</f>
        <v>0</v>
      </c>
      <c r="V2556" s="4" t="str" cm="1">
        <f t="array" ref="V2556">_xlfn.IFS(H2556&lt;30,"Under 30",H2556&lt;66,"Middle Age",H2556&gt;=66,"Senior")</f>
        <v>Senior</v>
      </c>
      <c r="W2556" s="4" t="s">
        <v>40</v>
      </c>
    </row>
    <row r="2557" spans="1:23" x14ac:dyDescent="0.3">
      <c r="A2557" s="4" t="s">
        <v>2672</v>
      </c>
      <c r="B2557" s="4" t="s">
        <v>31</v>
      </c>
      <c r="C2557" s="4">
        <v>21</v>
      </c>
      <c r="D2557" s="4">
        <v>5</v>
      </c>
      <c r="E2557" s="4" t="s">
        <v>31</v>
      </c>
      <c r="F2557" s="4" t="s">
        <v>222</v>
      </c>
      <c r="G2557" s="4" t="s">
        <v>26</v>
      </c>
      <c r="H2557" s="4">
        <v>61</v>
      </c>
      <c r="I2557" s="4" t="s">
        <v>24</v>
      </c>
      <c r="J2557" s="4">
        <v>0</v>
      </c>
      <c r="K2557" s="4" t="s">
        <v>27</v>
      </c>
      <c r="L2557" s="4" t="s">
        <v>35</v>
      </c>
      <c r="M2557" s="4">
        <v>70</v>
      </c>
      <c r="N2557" s="4" t="s">
        <v>66</v>
      </c>
      <c r="O2557" s="4" t="s">
        <v>87</v>
      </c>
      <c r="P2557" s="5">
        <v>44637</v>
      </c>
      <c r="Q2557" s="6">
        <v>58.642108995707218</v>
      </c>
      <c r="R2557" s="4">
        <v>9</v>
      </c>
      <c r="S2557" s="4" t="str" cm="1">
        <f t="array" ref="S2557">_xlfn.IFS(R2557=0,"None",R2557&lt;3,"Low",R2557&lt;6,"Medium",R2557&lt;=10,"High")</f>
        <v>High</v>
      </c>
      <c r="T2557" s="4" t="str" cm="1">
        <f t="array" ref="T2557">_xlfn.IFS(M2557&lt;=20,"Low",M2557&lt;=50,"Medium",M2557&lt;=90,"High")</f>
        <v>High</v>
      </c>
      <c r="U2557" s="7">
        <f>Datos_Limpios[[#This Row],[Number of Complaints or Support]]/Datos_Limpios[[#This Row],[Account Length (in months)]]</f>
        <v>0.42857142857142855</v>
      </c>
      <c r="V2557" s="4" t="str" cm="1">
        <f t="array" ref="V2557">_xlfn.IFS(H2557&lt;30,"Under 30",H2557&lt;66,"Middle Age",H2557&gt;=66,"Senior")</f>
        <v>Middle Age</v>
      </c>
      <c r="W2557" s="4" t="s">
        <v>29</v>
      </c>
    </row>
    <row r="2558" spans="1:23" x14ac:dyDescent="0.3">
      <c r="A2558" s="4" t="s">
        <v>2673</v>
      </c>
      <c r="B2558" s="4" t="s">
        <v>24</v>
      </c>
      <c r="C2558" s="4">
        <v>37</v>
      </c>
      <c r="D2558" s="4">
        <v>0</v>
      </c>
      <c r="E2558" s="4" t="s">
        <v>24</v>
      </c>
      <c r="F2558" s="4" t="s">
        <v>32</v>
      </c>
      <c r="G2558" s="4" t="s">
        <v>26</v>
      </c>
      <c r="H2558" s="4">
        <v>36</v>
      </c>
      <c r="I2558" s="4" t="s">
        <v>31</v>
      </c>
      <c r="J2558" s="4">
        <v>2</v>
      </c>
      <c r="K2558" s="4" t="s">
        <v>46</v>
      </c>
      <c r="L2558" s="4" t="s">
        <v>28</v>
      </c>
      <c r="M2558" s="4">
        <v>7</v>
      </c>
      <c r="P2558" s="5">
        <v>44944</v>
      </c>
      <c r="Q2558" s="6">
        <v>8.2543838456197935</v>
      </c>
      <c r="R2558" s="4">
        <v>9</v>
      </c>
      <c r="S2558" s="4" t="str" cm="1">
        <f t="array" ref="S2558">_xlfn.IFS(R2558=0,"None",R2558&lt;3,"Low",R2558&lt;6,"Medium",R2558&lt;=10,"High")</f>
        <v>High</v>
      </c>
      <c r="T2558" s="4" t="str" cm="1">
        <f t="array" ref="T2558">_xlfn.IFS(M2558&lt;=20,"Low",M2558&lt;=50,"Medium",M2558&lt;=90,"High")</f>
        <v>Low</v>
      </c>
      <c r="U2558" s="7">
        <f>Datos_Limpios[[#This Row],[Number of Complaints or Support]]/Datos_Limpios[[#This Row],[Account Length (in months)]]</f>
        <v>0.24324324324324326</v>
      </c>
      <c r="V2558" s="4" t="str" cm="1">
        <f t="array" ref="V2558">_xlfn.IFS(H2558&lt;30,"Under 30",H2558&lt;66,"Middle Age",H2558&gt;=66,"Senior")</f>
        <v>Middle Age</v>
      </c>
      <c r="W2558" s="4" t="s">
        <v>29</v>
      </c>
    </row>
    <row r="2559" spans="1:23" x14ac:dyDescent="0.3">
      <c r="A2559" s="4" t="s">
        <v>2674</v>
      </c>
      <c r="B2559" s="4" t="s">
        <v>31</v>
      </c>
      <c r="C2559" s="4">
        <v>1</v>
      </c>
      <c r="D2559" s="4">
        <v>2</v>
      </c>
      <c r="E2559" s="4" t="s">
        <v>24</v>
      </c>
      <c r="F2559" s="4" t="s">
        <v>42</v>
      </c>
      <c r="G2559" s="4" t="s">
        <v>26</v>
      </c>
      <c r="H2559" s="4">
        <v>35</v>
      </c>
      <c r="I2559" s="4" t="s">
        <v>24</v>
      </c>
      <c r="J2559" s="4">
        <v>0</v>
      </c>
      <c r="K2559" s="4" t="s">
        <v>27</v>
      </c>
      <c r="L2559" s="4" t="s">
        <v>35</v>
      </c>
      <c r="M2559" s="4">
        <v>43</v>
      </c>
      <c r="N2559" s="4" t="s">
        <v>66</v>
      </c>
      <c r="O2559" s="4" t="s">
        <v>779</v>
      </c>
      <c r="P2559" s="5">
        <v>44439</v>
      </c>
      <c r="Q2559" s="6">
        <v>36.441836736910894</v>
      </c>
      <c r="R2559" s="4">
        <v>8</v>
      </c>
      <c r="S2559" s="4" t="str" cm="1">
        <f t="array" ref="S2559">_xlfn.IFS(R2559=0,"None",R2559&lt;3,"Low",R2559&lt;6,"Medium",R2559&lt;=10,"High")</f>
        <v>High</v>
      </c>
      <c r="T2559" s="4" t="str" cm="1">
        <f t="array" ref="T2559">_xlfn.IFS(M2559&lt;=20,"Low",M2559&lt;=50,"Medium",M2559&lt;=90,"High")</f>
        <v>Medium</v>
      </c>
      <c r="U2559" s="7">
        <f>Datos_Limpios[[#This Row],[Number of Complaints or Support]]/Datos_Limpios[[#This Row],[Account Length (in months)]]</f>
        <v>8</v>
      </c>
      <c r="V2559" s="4" t="str" cm="1">
        <f t="array" ref="V2559">_xlfn.IFS(H2559&lt;30,"Under 30",H2559&lt;66,"Middle Age",H2559&gt;=66,"Senior")</f>
        <v>Middle Age</v>
      </c>
      <c r="W2559" s="4" t="s">
        <v>43</v>
      </c>
    </row>
    <row r="2560" spans="1:23" x14ac:dyDescent="0.3">
      <c r="A2560" s="4" t="s">
        <v>2675</v>
      </c>
      <c r="B2560" s="4" t="s">
        <v>24</v>
      </c>
      <c r="C2560" s="4">
        <v>74</v>
      </c>
      <c r="D2560" s="4">
        <v>0</v>
      </c>
      <c r="E2560" s="4" t="s">
        <v>31</v>
      </c>
      <c r="F2560" s="4" t="s">
        <v>37</v>
      </c>
      <c r="G2560" s="4" t="s">
        <v>33</v>
      </c>
      <c r="H2560" s="4">
        <v>63</v>
      </c>
      <c r="I2560" s="4" t="s">
        <v>31</v>
      </c>
      <c r="J2560" s="4">
        <v>3</v>
      </c>
      <c r="K2560" s="4" t="s">
        <v>46</v>
      </c>
      <c r="L2560" s="4" t="s">
        <v>35</v>
      </c>
      <c r="M2560" s="4">
        <v>26</v>
      </c>
      <c r="P2560" s="5">
        <v>43891</v>
      </c>
      <c r="Q2560" s="6">
        <v>21.582406587827119</v>
      </c>
      <c r="R2560" s="4">
        <v>5</v>
      </c>
      <c r="S2560" s="4" t="str" cm="1">
        <f t="array" ref="S2560">_xlfn.IFS(R2560=0,"None",R2560&lt;3,"Low",R2560&lt;6,"Medium",R2560&lt;=10,"High")</f>
        <v>Medium</v>
      </c>
      <c r="T2560" s="4" t="str" cm="1">
        <f t="array" ref="T2560">_xlfn.IFS(M2560&lt;=20,"Low",M2560&lt;=50,"Medium",M2560&lt;=90,"High")</f>
        <v>Medium</v>
      </c>
      <c r="U2560" s="7">
        <f>Datos_Limpios[[#This Row],[Number of Complaints or Support]]/Datos_Limpios[[#This Row],[Account Length (in months)]]</f>
        <v>6.7567567567567571E-2</v>
      </c>
      <c r="V2560" s="4" t="str" cm="1">
        <f t="array" ref="V2560">_xlfn.IFS(H2560&lt;30,"Under 30",H2560&lt;66,"Middle Age",H2560&gt;=66,"Senior")</f>
        <v>Middle Age</v>
      </c>
      <c r="W2560" s="4" t="s">
        <v>40</v>
      </c>
    </row>
    <row r="2561" spans="1:23" x14ac:dyDescent="0.3">
      <c r="A2561" s="4" t="s">
        <v>2676</v>
      </c>
      <c r="B2561" s="4" t="s">
        <v>24</v>
      </c>
      <c r="C2561" s="4">
        <v>52</v>
      </c>
      <c r="D2561" s="4">
        <v>0</v>
      </c>
      <c r="E2561" s="4" t="s">
        <v>31</v>
      </c>
      <c r="F2561" s="4" t="s">
        <v>264</v>
      </c>
      <c r="G2561" s="4" t="s">
        <v>26</v>
      </c>
      <c r="H2561" s="4">
        <v>34</v>
      </c>
      <c r="I2561" s="4" t="s">
        <v>31</v>
      </c>
      <c r="J2561" s="4">
        <v>4</v>
      </c>
      <c r="K2561" s="4" t="s">
        <v>34</v>
      </c>
      <c r="L2561" s="4" t="s">
        <v>35</v>
      </c>
      <c r="M2561" s="4">
        <v>32</v>
      </c>
      <c r="P2561" s="5">
        <v>45146</v>
      </c>
      <c r="Q2561" s="6">
        <v>38.222149709258687</v>
      </c>
      <c r="R2561" s="4">
        <v>4</v>
      </c>
      <c r="S2561" s="4" t="str" cm="1">
        <f t="array" ref="S2561">_xlfn.IFS(R2561=0,"None",R2561&lt;3,"Low",R2561&lt;6,"Medium",R2561&lt;=10,"High")</f>
        <v>Medium</v>
      </c>
      <c r="T2561" s="4" t="str" cm="1">
        <f t="array" ref="T2561">_xlfn.IFS(M2561&lt;=20,"Low",M2561&lt;=50,"Medium",M2561&lt;=90,"High")</f>
        <v>Medium</v>
      </c>
      <c r="U2561" s="7">
        <f>Datos_Limpios[[#This Row],[Number of Complaints or Support]]/Datos_Limpios[[#This Row],[Account Length (in months)]]</f>
        <v>7.6923076923076927E-2</v>
      </c>
      <c r="V2561" s="4" t="str" cm="1">
        <f t="array" ref="V2561">_xlfn.IFS(H2561&lt;30,"Under 30",H2561&lt;66,"Middle Age",H2561&gt;=66,"Senior")</f>
        <v>Middle Age</v>
      </c>
      <c r="W2561" s="4" t="s">
        <v>47</v>
      </c>
    </row>
    <row r="2562" spans="1:23" x14ac:dyDescent="0.3">
      <c r="A2562" s="4" t="s">
        <v>2677</v>
      </c>
      <c r="B2562" s="4" t="s">
        <v>24</v>
      </c>
      <c r="C2562" s="4">
        <v>19</v>
      </c>
      <c r="D2562" s="4">
        <v>0</v>
      </c>
      <c r="E2562" s="4" t="s">
        <v>31</v>
      </c>
      <c r="F2562" s="4" t="s">
        <v>95</v>
      </c>
      <c r="G2562" s="4" t="s">
        <v>33</v>
      </c>
      <c r="H2562" s="4">
        <v>83</v>
      </c>
      <c r="I2562" s="4" t="s">
        <v>24</v>
      </c>
      <c r="J2562" s="4">
        <v>0</v>
      </c>
      <c r="K2562" s="4" t="s">
        <v>34</v>
      </c>
      <c r="L2562" s="4" t="s">
        <v>28</v>
      </c>
      <c r="M2562" s="4">
        <v>39</v>
      </c>
      <c r="P2562" s="5">
        <v>43891</v>
      </c>
      <c r="Q2562" s="6">
        <v>33.867252057994783</v>
      </c>
      <c r="R2562" s="4">
        <v>1</v>
      </c>
      <c r="S2562" s="4" t="str" cm="1">
        <f t="array" ref="S2562">_xlfn.IFS(R2562=0,"None",R2562&lt;3,"Low",R2562&lt;6,"Medium",R2562&lt;=10,"High")</f>
        <v>Low</v>
      </c>
      <c r="T2562" s="4" t="str" cm="1">
        <f t="array" ref="T2562">_xlfn.IFS(M2562&lt;=20,"Low",M2562&lt;=50,"Medium",M2562&lt;=90,"High")</f>
        <v>Medium</v>
      </c>
      <c r="U2562" s="7">
        <f>Datos_Limpios[[#This Row],[Number of Complaints or Support]]/Datos_Limpios[[#This Row],[Account Length (in months)]]</f>
        <v>5.2631578947368418E-2</v>
      </c>
      <c r="V2562" s="4" t="str" cm="1">
        <f t="array" ref="V2562">_xlfn.IFS(H2562&lt;30,"Under 30",H2562&lt;66,"Middle Age",H2562&gt;=66,"Senior")</f>
        <v>Senior</v>
      </c>
      <c r="W2562" s="4" t="s">
        <v>47</v>
      </c>
    </row>
    <row r="2563" spans="1:23" x14ac:dyDescent="0.3">
      <c r="A2563" s="4" t="s">
        <v>2678</v>
      </c>
      <c r="B2563" s="4" t="s">
        <v>24</v>
      </c>
      <c r="C2563" s="4">
        <v>69</v>
      </c>
      <c r="D2563" s="4">
        <v>0</v>
      </c>
      <c r="E2563" s="4" t="s">
        <v>31</v>
      </c>
      <c r="F2563" s="4" t="s">
        <v>157</v>
      </c>
      <c r="G2563" s="4" t="s">
        <v>26</v>
      </c>
      <c r="H2563" s="4">
        <v>26</v>
      </c>
      <c r="I2563" s="4" t="s">
        <v>24</v>
      </c>
      <c r="J2563" s="4">
        <v>0</v>
      </c>
      <c r="K2563" s="4" t="s">
        <v>46</v>
      </c>
      <c r="L2563" s="4" t="s">
        <v>28</v>
      </c>
      <c r="M2563" s="4">
        <v>40</v>
      </c>
      <c r="P2563" s="5">
        <v>44519</v>
      </c>
      <c r="Q2563" s="6">
        <v>43.559146379799543</v>
      </c>
      <c r="R2563" s="4">
        <v>3</v>
      </c>
      <c r="S2563" s="4" t="str" cm="1">
        <f t="array" ref="S2563">_xlfn.IFS(R2563=0,"None",R2563&lt;3,"Low",R2563&lt;6,"Medium",R2563&lt;=10,"High")</f>
        <v>Medium</v>
      </c>
      <c r="T2563" s="4" t="str" cm="1">
        <f t="array" ref="T2563">_xlfn.IFS(M2563&lt;=20,"Low",M2563&lt;=50,"Medium",M2563&lt;=90,"High")</f>
        <v>Medium</v>
      </c>
      <c r="U2563" s="7">
        <f>Datos_Limpios[[#This Row],[Number of Complaints or Support]]/Datos_Limpios[[#This Row],[Account Length (in months)]]</f>
        <v>4.3478260869565216E-2</v>
      </c>
      <c r="V2563" s="4" t="str" cm="1">
        <f t="array" ref="V2563">_xlfn.IFS(H2563&lt;30,"Under 30",H2563&lt;66,"Middle Age",H2563&gt;=66,"Senior")</f>
        <v>Under 30</v>
      </c>
      <c r="W2563" s="4" t="s">
        <v>47</v>
      </c>
    </row>
    <row r="2564" spans="1:23" x14ac:dyDescent="0.3">
      <c r="A2564" s="4" t="s">
        <v>2679</v>
      </c>
      <c r="B2564" s="4" t="s">
        <v>31</v>
      </c>
      <c r="C2564" s="4">
        <v>2</v>
      </c>
      <c r="D2564" s="4">
        <v>2</v>
      </c>
      <c r="E2564" s="4" t="s">
        <v>31</v>
      </c>
      <c r="F2564" s="4" t="s">
        <v>72</v>
      </c>
      <c r="G2564" s="4" t="s">
        <v>33</v>
      </c>
      <c r="H2564" s="4">
        <v>67</v>
      </c>
      <c r="I2564" s="4" t="s">
        <v>24</v>
      </c>
      <c r="J2564" s="4">
        <v>0</v>
      </c>
      <c r="K2564" s="4" t="s">
        <v>27</v>
      </c>
      <c r="L2564" s="4" t="s">
        <v>35</v>
      </c>
      <c r="M2564" s="4">
        <v>50</v>
      </c>
      <c r="N2564" s="4" t="s">
        <v>92</v>
      </c>
      <c r="O2564" s="4" t="s">
        <v>153</v>
      </c>
      <c r="P2564" s="5">
        <v>45260</v>
      </c>
      <c r="Q2564" s="6">
        <v>42.931776718683658</v>
      </c>
      <c r="R2564" s="4">
        <v>10</v>
      </c>
      <c r="S2564" s="4" t="str" cm="1">
        <f t="array" ref="S2564">_xlfn.IFS(R2564=0,"None",R2564&lt;3,"Low",R2564&lt;6,"Medium",R2564&lt;=10,"High")</f>
        <v>High</v>
      </c>
      <c r="T2564" s="4" t="str" cm="1">
        <f t="array" ref="T2564">_xlfn.IFS(M2564&lt;=20,"Low",M2564&lt;=50,"Medium",M2564&lt;=90,"High")</f>
        <v>Medium</v>
      </c>
      <c r="U2564" s="7">
        <f>Datos_Limpios[[#This Row],[Number of Complaints or Support]]/Datos_Limpios[[#This Row],[Account Length (in months)]]</f>
        <v>5</v>
      </c>
      <c r="V2564" s="4" t="str" cm="1">
        <f t="array" ref="V2564">_xlfn.IFS(H2564&lt;30,"Under 30",H2564&lt;66,"Middle Age",H2564&gt;=66,"Senior")</f>
        <v>Senior</v>
      </c>
      <c r="W2564" s="4" t="s">
        <v>29</v>
      </c>
    </row>
    <row r="2565" spans="1:23" x14ac:dyDescent="0.3">
      <c r="A2565" s="4" t="s">
        <v>2680</v>
      </c>
      <c r="B2565" s="4" t="s">
        <v>24</v>
      </c>
      <c r="C2565" s="4">
        <v>73</v>
      </c>
      <c r="D2565" s="4">
        <v>0</v>
      </c>
      <c r="E2565" s="4" t="s">
        <v>31</v>
      </c>
      <c r="F2565" s="4" t="s">
        <v>42</v>
      </c>
      <c r="G2565" s="4" t="s">
        <v>33</v>
      </c>
      <c r="H2565" s="4">
        <v>75</v>
      </c>
      <c r="I2565" s="4" t="s">
        <v>24</v>
      </c>
      <c r="J2565" s="4">
        <v>0</v>
      </c>
      <c r="K2565" s="4" t="s">
        <v>46</v>
      </c>
      <c r="L2565" s="4" t="s">
        <v>35</v>
      </c>
      <c r="M2565" s="4">
        <v>23</v>
      </c>
      <c r="P2565" s="5">
        <v>44336</v>
      </c>
      <c r="Q2565" s="6">
        <v>26.543971376782189</v>
      </c>
      <c r="R2565" s="4">
        <v>5</v>
      </c>
      <c r="S2565" s="4" t="str" cm="1">
        <f t="array" ref="S2565">_xlfn.IFS(R2565=0,"None",R2565&lt;3,"Low",R2565&lt;6,"Medium",R2565&lt;=10,"High")</f>
        <v>Medium</v>
      </c>
      <c r="T2565" s="4" t="str" cm="1">
        <f t="array" ref="T2565">_xlfn.IFS(M2565&lt;=20,"Low",M2565&lt;=50,"Medium",M2565&lt;=90,"High")</f>
        <v>Medium</v>
      </c>
      <c r="U2565" s="7">
        <f>Datos_Limpios[[#This Row],[Number of Complaints or Support]]/Datos_Limpios[[#This Row],[Account Length (in months)]]</f>
        <v>6.8493150684931503E-2</v>
      </c>
      <c r="V2565" s="4" t="str" cm="1">
        <f t="array" ref="V2565">_xlfn.IFS(H2565&lt;30,"Under 30",H2565&lt;66,"Middle Age",H2565&gt;=66,"Senior")</f>
        <v>Senior</v>
      </c>
      <c r="W2565" s="4" t="s">
        <v>43</v>
      </c>
    </row>
    <row r="2566" spans="1:23" x14ac:dyDescent="0.3">
      <c r="A2566" s="4" t="s">
        <v>2681</v>
      </c>
      <c r="B2566" s="4" t="s">
        <v>31</v>
      </c>
      <c r="C2566" s="4">
        <v>55</v>
      </c>
      <c r="D2566" s="4">
        <v>2</v>
      </c>
      <c r="E2566" s="4" t="s">
        <v>31</v>
      </c>
      <c r="F2566" s="4" t="s">
        <v>54</v>
      </c>
      <c r="G2566" s="4" t="s">
        <v>33</v>
      </c>
      <c r="H2566" s="4">
        <v>85</v>
      </c>
      <c r="I2566" s="4" t="s">
        <v>24</v>
      </c>
      <c r="J2566" s="4">
        <v>0</v>
      </c>
      <c r="K2566" s="4" t="s">
        <v>34</v>
      </c>
      <c r="L2566" s="4" t="s">
        <v>35</v>
      </c>
      <c r="M2566" s="4">
        <v>36</v>
      </c>
      <c r="N2566" s="4" t="s">
        <v>38</v>
      </c>
      <c r="O2566" s="4" t="s">
        <v>181</v>
      </c>
      <c r="P2566" s="5">
        <v>44056</v>
      </c>
      <c r="Q2566" s="6">
        <v>39.878356900604658</v>
      </c>
      <c r="R2566" s="4">
        <v>2</v>
      </c>
      <c r="S2566" s="4" t="str" cm="1">
        <f t="array" ref="S2566">_xlfn.IFS(R2566=0,"None",R2566&lt;3,"Low",R2566&lt;6,"Medium",R2566&lt;=10,"High")</f>
        <v>Low</v>
      </c>
      <c r="T2566" s="4" t="str" cm="1">
        <f t="array" ref="T2566">_xlfn.IFS(M2566&lt;=20,"Low",M2566&lt;=50,"Medium",M2566&lt;=90,"High")</f>
        <v>Medium</v>
      </c>
      <c r="U2566" s="7">
        <f>Datos_Limpios[[#This Row],[Number of Complaints or Support]]/Datos_Limpios[[#This Row],[Account Length (in months)]]</f>
        <v>3.6363636363636362E-2</v>
      </c>
      <c r="V2566" s="4" t="str" cm="1">
        <f t="array" ref="V2566">_xlfn.IFS(H2566&lt;30,"Under 30",H2566&lt;66,"Middle Age",H2566&gt;=66,"Senior")</f>
        <v>Senior</v>
      </c>
      <c r="W2566" s="4" t="s">
        <v>43</v>
      </c>
    </row>
    <row r="2567" spans="1:23" x14ac:dyDescent="0.3">
      <c r="A2567" s="4" t="s">
        <v>2682</v>
      </c>
      <c r="B2567" s="4" t="s">
        <v>31</v>
      </c>
      <c r="C2567" s="4">
        <v>7</v>
      </c>
      <c r="D2567" s="4">
        <v>2</v>
      </c>
      <c r="E2567" s="4" t="s">
        <v>31</v>
      </c>
      <c r="F2567" s="4" t="s">
        <v>118</v>
      </c>
      <c r="G2567" s="4" t="s">
        <v>33</v>
      </c>
      <c r="H2567" s="4">
        <v>83</v>
      </c>
      <c r="I2567" s="4" t="s">
        <v>24</v>
      </c>
      <c r="J2567" s="4">
        <v>0</v>
      </c>
      <c r="K2567" s="4" t="s">
        <v>27</v>
      </c>
      <c r="L2567" s="4" t="s">
        <v>28</v>
      </c>
      <c r="M2567" s="4">
        <v>40</v>
      </c>
      <c r="N2567" s="4" t="s">
        <v>75</v>
      </c>
      <c r="O2567" s="4" t="s">
        <v>76</v>
      </c>
      <c r="P2567" s="5">
        <v>43884</v>
      </c>
      <c r="Q2567" s="6">
        <v>43.214747341509828</v>
      </c>
      <c r="R2567" s="4">
        <v>10</v>
      </c>
      <c r="S2567" s="4" t="str" cm="1">
        <f t="array" ref="S2567">_xlfn.IFS(R2567=0,"None",R2567&lt;3,"Low",R2567&lt;6,"Medium",R2567&lt;=10,"High")</f>
        <v>High</v>
      </c>
      <c r="T2567" s="4" t="str" cm="1">
        <f t="array" ref="T2567">_xlfn.IFS(M2567&lt;=20,"Low",M2567&lt;=50,"Medium",M2567&lt;=90,"High")</f>
        <v>Medium</v>
      </c>
      <c r="U2567" s="7">
        <f>Datos_Limpios[[#This Row],[Number of Complaints or Support]]/Datos_Limpios[[#This Row],[Account Length (in months)]]</f>
        <v>1.4285714285714286</v>
      </c>
      <c r="V2567" s="4" t="str" cm="1">
        <f t="array" ref="V2567">_xlfn.IFS(H2567&lt;30,"Under 30",H2567&lt;66,"Middle Age",H2567&gt;=66,"Senior")</f>
        <v>Senior</v>
      </c>
      <c r="W2567" s="4" t="s">
        <v>47</v>
      </c>
    </row>
    <row r="2568" spans="1:23" x14ac:dyDescent="0.3">
      <c r="A2568" s="4" t="s">
        <v>2683</v>
      </c>
      <c r="B2568" s="4" t="s">
        <v>24</v>
      </c>
      <c r="C2568" s="4">
        <v>49</v>
      </c>
      <c r="D2568" s="4">
        <v>1</v>
      </c>
      <c r="E2568" s="4" t="s">
        <v>31</v>
      </c>
      <c r="F2568" s="4" t="s">
        <v>60</v>
      </c>
      <c r="G2568" s="4" t="s">
        <v>26</v>
      </c>
      <c r="H2568" s="4">
        <v>34</v>
      </c>
      <c r="I2568" s="4" t="s">
        <v>31</v>
      </c>
      <c r="J2568" s="4">
        <v>6</v>
      </c>
      <c r="K2568" s="4" t="s">
        <v>27</v>
      </c>
      <c r="L2568" s="4" t="s">
        <v>35</v>
      </c>
      <c r="M2568" s="4">
        <v>31</v>
      </c>
      <c r="P2568" s="5">
        <v>44937</v>
      </c>
      <c r="Q2568" s="6">
        <v>36.84930756159541</v>
      </c>
      <c r="R2568" s="4">
        <v>10</v>
      </c>
      <c r="S2568" s="4" t="str" cm="1">
        <f t="array" ref="S2568">_xlfn.IFS(R2568=0,"None",R2568&lt;3,"Low",R2568&lt;6,"Medium",R2568&lt;=10,"High")</f>
        <v>High</v>
      </c>
      <c r="T2568" s="4" t="str" cm="1">
        <f t="array" ref="T2568">_xlfn.IFS(M2568&lt;=20,"Low",M2568&lt;=50,"Medium",M2568&lt;=90,"High")</f>
        <v>Medium</v>
      </c>
      <c r="U2568" s="7">
        <f>Datos_Limpios[[#This Row],[Number of Complaints or Support]]/Datos_Limpios[[#This Row],[Account Length (in months)]]</f>
        <v>0.20408163265306123</v>
      </c>
      <c r="V2568" s="4" t="str" cm="1">
        <f t="array" ref="V2568">_xlfn.IFS(H2568&lt;30,"Under 30",H2568&lt;66,"Middle Age",H2568&gt;=66,"Senior")</f>
        <v>Middle Age</v>
      </c>
      <c r="W2568" s="4" t="s">
        <v>40</v>
      </c>
    </row>
    <row r="2569" spans="1:23" x14ac:dyDescent="0.3">
      <c r="A2569" s="4" t="s">
        <v>2684</v>
      </c>
      <c r="B2569" s="4" t="s">
        <v>24</v>
      </c>
      <c r="C2569" s="4">
        <v>40</v>
      </c>
      <c r="D2569" s="4">
        <v>0</v>
      </c>
      <c r="E2569" s="4" t="s">
        <v>31</v>
      </c>
      <c r="F2569" s="4" t="s">
        <v>157</v>
      </c>
      <c r="G2569" s="4" t="s">
        <v>33</v>
      </c>
      <c r="H2569" s="4">
        <v>36</v>
      </c>
      <c r="I2569" s="4" t="s">
        <v>24</v>
      </c>
      <c r="J2569" s="4">
        <v>0</v>
      </c>
      <c r="K2569" s="4" t="s">
        <v>27</v>
      </c>
      <c r="L2569" s="4" t="s">
        <v>35</v>
      </c>
      <c r="M2569" s="4">
        <v>26</v>
      </c>
      <c r="P2569" s="5">
        <v>44413</v>
      </c>
      <c r="Q2569" s="6">
        <v>28.002982684277921</v>
      </c>
      <c r="R2569" s="4">
        <v>4</v>
      </c>
      <c r="S2569" s="4" t="str" cm="1">
        <f t="array" ref="S2569">_xlfn.IFS(R2569=0,"None",R2569&lt;3,"Low",R2569&lt;6,"Medium",R2569&lt;=10,"High")</f>
        <v>Medium</v>
      </c>
      <c r="T2569" s="4" t="str" cm="1">
        <f t="array" ref="T2569">_xlfn.IFS(M2569&lt;=20,"Low",M2569&lt;=50,"Medium",M2569&lt;=90,"High")</f>
        <v>Medium</v>
      </c>
      <c r="U2569" s="7">
        <f>Datos_Limpios[[#This Row],[Number of Complaints or Support]]/Datos_Limpios[[#This Row],[Account Length (in months)]]</f>
        <v>0.1</v>
      </c>
      <c r="V2569" s="4" t="str" cm="1">
        <f t="array" ref="V2569">_xlfn.IFS(H2569&lt;30,"Under 30",H2569&lt;66,"Middle Age",H2569&gt;=66,"Senior")</f>
        <v>Middle Age</v>
      </c>
      <c r="W2569" s="4" t="s">
        <v>47</v>
      </c>
    </row>
    <row r="2570" spans="1:23" x14ac:dyDescent="0.3">
      <c r="A2570" s="4" t="s">
        <v>2685</v>
      </c>
      <c r="B2570" s="4" t="s">
        <v>31</v>
      </c>
      <c r="C2570" s="4">
        <v>34</v>
      </c>
      <c r="D2570" s="4">
        <v>1</v>
      </c>
      <c r="E2570" s="4" t="s">
        <v>24</v>
      </c>
      <c r="F2570" s="4" t="s">
        <v>58</v>
      </c>
      <c r="G2570" s="4" t="s">
        <v>26</v>
      </c>
      <c r="H2570" s="4">
        <v>44</v>
      </c>
      <c r="I2570" s="4" t="s">
        <v>24</v>
      </c>
      <c r="J2570" s="4">
        <v>0</v>
      </c>
      <c r="K2570" s="4" t="s">
        <v>27</v>
      </c>
      <c r="L2570" s="4" t="s">
        <v>28</v>
      </c>
      <c r="M2570" s="4">
        <v>9</v>
      </c>
      <c r="N2570" s="4" t="s">
        <v>75</v>
      </c>
      <c r="O2570" s="4" t="s">
        <v>133</v>
      </c>
      <c r="P2570" s="5">
        <v>44037</v>
      </c>
      <c r="Q2570" s="6">
        <v>9.9688329275785073</v>
      </c>
      <c r="R2570" s="4">
        <v>1</v>
      </c>
      <c r="S2570" s="4" t="str" cm="1">
        <f t="array" ref="S2570">_xlfn.IFS(R2570=0,"None",R2570&lt;3,"Low",R2570&lt;6,"Medium",R2570&lt;=10,"High")</f>
        <v>Low</v>
      </c>
      <c r="T2570" s="4" t="str" cm="1">
        <f t="array" ref="T2570">_xlfn.IFS(M2570&lt;=20,"Low",M2570&lt;=50,"Medium",M2570&lt;=90,"High")</f>
        <v>Low</v>
      </c>
      <c r="U2570" s="7">
        <f>Datos_Limpios[[#This Row],[Number of Complaints or Support]]/Datos_Limpios[[#This Row],[Account Length (in months)]]</f>
        <v>2.9411764705882353E-2</v>
      </c>
      <c r="V2570" s="4" t="str" cm="1">
        <f t="array" ref="V2570">_xlfn.IFS(H2570&lt;30,"Under 30",H2570&lt;66,"Middle Age",H2570&gt;=66,"Senior")</f>
        <v>Middle Age</v>
      </c>
      <c r="W2570" s="4" t="s">
        <v>29</v>
      </c>
    </row>
    <row r="2571" spans="1:23" x14ac:dyDescent="0.3">
      <c r="A2571" s="4" t="s">
        <v>2686</v>
      </c>
      <c r="B2571" s="4" t="s">
        <v>31</v>
      </c>
      <c r="C2571" s="4">
        <v>7</v>
      </c>
      <c r="D2571" s="4">
        <v>0</v>
      </c>
      <c r="E2571" s="4" t="s">
        <v>24</v>
      </c>
      <c r="F2571" s="4" t="s">
        <v>25</v>
      </c>
      <c r="G2571" s="4" t="s">
        <v>33</v>
      </c>
      <c r="H2571" s="4">
        <v>53</v>
      </c>
      <c r="I2571" s="4" t="s">
        <v>24</v>
      </c>
      <c r="J2571" s="4">
        <v>0</v>
      </c>
      <c r="K2571" s="4" t="s">
        <v>27</v>
      </c>
      <c r="L2571" s="4" t="s">
        <v>35</v>
      </c>
      <c r="M2571" s="4">
        <v>12</v>
      </c>
      <c r="N2571" s="4" t="s">
        <v>38</v>
      </c>
      <c r="O2571" s="4" t="s">
        <v>125</v>
      </c>
      <c r="P2571" s="5">
        <v>45077</v>
      </c>
      <c r="Q2571" s="6">
        <v>10.731481405309189</v>
      </c>
      <c r="R2571" s="4">
        <v>5</v>
      </c>
      <c r="S2571" s="4" t="str" cm="1">
        <f t="array" ref="S2571">_xlfn.IFS(R2571=0,"None",R2571&lt;3,"Low",R2571&lt;6,"Medium",R2571&lt;=10,"High")</f>
        <v>Medium</v>
      </c>
      <c r="T2571" s="4" t="str" cm="1">
        <f t="array" ref="T2571">_xlfn.IFS(M2571&lt;=20,"Low",M2571&lt;=50,"Medium",M2571&lt;=90,"High")</f>
        <v>Low</v>
      </c>
      <c r="U2571" s="7">
        <f>Datos_Limpios[[#This Row],[Number of Complaints or Support]]/Datos_Limpios[[#This Row],[Account Length (in months)]]</f>
        <v>0.7142857142857143</v>
      </c>
      <c r="V2571" s="4" t="str" cm="1">
        <f t="array" ref="V2571">_xlfn.IFS(H2571&lt;30,"Under 30",H2571&lt;66,"Middle Age",H2571&gt;=66,"Senior")</f>
        <v>Middle Age</v>
      </c>
      <c r="W2571" s="4" t="s">
        <v>29</v>
      </c>
    </row>
    <row r="2572" spans="1:23" x14ac:dyDescent="0.3">
      <c r="A2572" s="4" t="s">
        <v>2687</v>
      </c>
      <c r="B2572" s="4" t="s">
        <v>24</v>
      </c>
      <c r="C2572" s="4">
        <v>59</v>
      </c>
      <c r="D2572" s="4">
        <v>0</v>
      </c>
      <c r="E2572" s="4" t="s">
        <v>31</v>
      </c>
      <c r="F2572" s="4" t="s">
        <v>100</v>
      </c>
      <c r="G2572" s="4" t="s">
        <v>33</v>
      </c>
      <c r="H2572" s="4">
        <v>21</v>
      </c>
      <c r="I2572" s="4" t="s">
        <v>24</v>
      </c>
      <c r="J2572" s="4">
        <v>0</v>
      </c>
      <c r="K2572" s="4" t="s">
        <v>27</v>
      </c>
      <c r="L2572" s="4" t="s">
        <v>35</v>
      </c>
      <c r="M2572" s="4">
        <v>54</v>
      </c>
      <c r="P2572" s="5">
        <v>44124</v>
      </c>
      <c r="Q2572" s="6">
        <v>49.114149586246228</v>
      </c>
      <c r="R2572" s="4">
        <v>1</v>
      </c>
      <c r="S2572" s="4" t="str" cm="1">
        <f t="array" ref="S2572">_xlfn.IFS(R2572=0,"None",R2572&lt;3,"Low",R2572&lt;6,"Medium",R2572&lt;=10,"High")</f>
        <v>Low</v>
      </c>
      <c r="T2572" s="4" t="str" cm="1">
        <f t="array" ref="T2572">_xlfn.IFS(M2572&lt;=20,"Low",M2572&lt;=50,"Medium",M2572&lt;=90,"High")</f>
        <v>High</v>
      </c>
      <c r="U2572" s="7">
        <f>Datos_Limpios[[#This Row],[Number of Complaints or Support]]/Datos_Limpios[[#This Row],[Account Length (in months)]]</f>
        <v>1.6949152542372881E-2</v>
      </c>
      <c r="V2572" s="4" t="str" cm="1">
        <f t="array" ref="V2572">_xlfn.IFS(H2572&lt;30,"Under 30",H2572&lt;66,"Middle Age",H2572&gt;=66,"Senior")</f>
        <v>Under 30</v>
      </c>
      <c r="W2572" s="4" t="s">
        <v>40</v>
      </c>
    </row>
    <row r="2573" spans="1:23" x14ac:dyDescent="0.3">
      <c r="A2573" s="4" t="s">
        <v>2688</v>
      </c>
      <c r="B2573" s="4" t="s">
        <v>24</v>
      </c>
      <c r="C2573" s="4">
        <v>66</v>
      </c>
      <c r="D2573" s="4">
        <v>0</v>
      </c>
      <c r="E2573" s="4" t="s">
        <v>31</v>
      </c>
      <c r="F2573" s="4" t="s">
        <v>102</v>
      </c>
      <c r="G2573" s="4" t="s">
        <v>33</v>
      </c>
      <c r="H2573" s="4">
        <v>77</v>
      </c>
      <c r="I2573" s="4" t="s">
        <v>24</v>
      </c>
      <c r="J2573" s="4">
        <v>0</v>
      </c>
      <c r="K2573" s="4" t="s">
        <v>46</v>
      </c>
      <c r="L2573" s="4" t="s">
        <v>35</v>
      </c>
      <c r="M2573" s="4">
        <v>64</v>
      </c>
      <c r="P2573" s="5">
        <v>44194</v>
      </c>
      <c r="Q2573" s="6">
        <v>60.18471039426133</v>
      </c>
      <c r="R2573" s="4">
        <v>4</v>
      </c>
      <c r="S2573" s="4" t="str" cm="1">
        <f t="array" ref="S2573">_xlfn.IFS(R2573=0,"None",R2573&lt;3,"Low",R2573&lt;6,"Medium",R2573&lt;=10,"High")</f>
        <v>Medium</v>
      </c>
      <c r="T2573" s="4" t="str" cm="1">
        <f t="array" ref="T2573">_xlfn.IFS(M2573&lt;=20,"Low",M2573&lt;=50,"Medium",M2573&lt;=90,"High")</f>
        <v>High</v>
      </c>
      <c r="U2573" s="7">
        <f>Datos_Limpios[[#This Row],[Number of Complaints or Support]]/Datos_Limpios[[#This Row],[Account Length (in months)]]</f>
        <v>6.0606060606060608E-2</v>
      </c>
      <c r="V2573" s="4" t="str" cm="1">
        <f t="array" ref="V2573">_xlfn.IFS(H2573&lt;30,"Under 30",H2573&lt;66,"Middle Age",H2573&gt;=66,"Senior")</f>
        <v>Senior</v>
      </c>
      <c r="W2573" s="4" t="s">
        <v>40</v>
      </c>
    </row>
    <row r="2574" spans="1:23" x14ac:dyDescent="0.3">
      <c r="A2574" s="4" t="s">
        <v>2689</v>
      </c>
      <c r="B2574" s="4" t="s">
        <v>24</v>
      </c>
      <c r="C2574" s="4">
        <v>61</v>
      </c>
      <c r="D2574" s="4">
        <v>0</v>
      </c>
      <c r="E2574" s="4" t="s">
        <v>31</v>
      </c>
      <c r="F2574" s="4" t="s">
        <v>52</v>
      </c>
      <c r="G2574" s="4" t="s">
        <v>26</v>
      </c>
      <c r="H2574" s="4">
        <v>27</v>
      </c>
      <c r="I2574" s="4" t="s">
        <v>31</v>
      </c>
      <c r="J2574" s="4">
        <v>2</v>
      </c>
      <c r="K2574" s="4" t="s">
        <v>27</v>
      </c>
      <c r="L2574" s="4" t="s">
        <v>28</v>
      </c>
      <c r="M2574" s="4">
        <v>24</v>
      </c>
      <c r="P2574" s="5">
        <v>45203</v>
      </c>
      <c r="Q2574" s="6">
        <v>20.39091277345144</v>
      </c>
      <c r="R2574" s="4">
        <v>5</v>
      </c>
      <c r="S2574" s="4" t="str" cm="1">
        <f t="array" ref="S2574">_xlfn.IFS(R2574=0,"None",R2574&lt;3,"Low",R2574&lt;6,"Medium",R2574&lt;=10,"High")</f>
        <v>Medium</v>
      </c>
      <c r="T2574" s="4" t="str" cm="1">
        <f t="array" ref="T2574">_xlfn.IFS(M2574&lt;=20,"Low",M2574&lt;=50,"Medium",M2574&lt;=90,"High")</f>
        <v>Medium</v>
      </c>
      <c r="U2574" s="7">
        <f>Datos_Limpios[[#This Row],[Number of Complaints or Support]]/Datos_Limpios[[#This Row],[Account Length (in months)]]</f>
        <v>8.1967213114754092E-2</v>
      </c>
      <c r="V2574" s="4" t="str" cm="1">
        <f t="array" ref="V2574">_xlfn.IFS(H2574&lt;30,"Under 30",H2574&lt;66,"Middle Age",H2574&gt;=66,"Senior")</f>
        <v>Under 30</v>
      </c>
      <c r="W2574" s="4" t="s">
        <v>40</v>
      </c>
    </row>
    <row r="2575" spans="1:23" x14ac:dyDescent="0.3">
      <c r="A2575" s="4" t="s">
        <v>2690</v>
      </c>
      <c r="B2575" s="4" t="s">
        <v>31</v>
      </c>
      <c r="C2575" s="4">
        <v>60</v>
      </c>
      <c r="D2575" s="4">
        <v>5</v>
      </c>
      <c r="E2575" s="4" t="s">
        <v>31</v>
      </c>
      <c r="F2575" s="4" t="s">
        <v>106</v>
      </c>
      <c r="G2575" s="4" t="s">
        <v>26</v>
      </c>
      <c r="H2575" s="4">
        <v>20</v>
      </c>
      <c r="I2575" s="4" t="s">
        <v>24</v>
      </c>
      <c r="J2575" s="4">
        <v>0</v>
      </c>
      <c r="K2575" s="4" t="s">
        <v>27</v>
      </c>
      <c r="L2575" s="4" t="s">
        <v>35</v>
      </c>
      <c r="M2575" s="4">
        <v>59</v>
      </c>
      <c r="N2575" s="4" t="s">
        <v>107</v>
      </c>
      <c r="O2575" s="4" t="s">
        <v>108</v>
      </c>
      <c r="P2575" s="5">
        <v>44993</v>
      </c>
      <c r="Q2575" s="6">
        <v>50.536671937368993</v>
      </c>
      <c r="R2575" s="4">
        <v>3</v>
      </c>
      <c r="S2575" s="4" t="str" cm="1">
        <f t="array" ref="S2575">_xlfn.IFS(R2575=0,"None",R2575&lt;3,"Low",R2575&lt;6,"Medium",R2575&lt;=10,"High")</f>
        <v>Medium</v>
      </c>
      <c r="T2575" s="4" t="str" cm="1">
        <f t="array" ref="T2575">_xlfn.IFS(M2575&lt;=20,"Low",M2575&lt;=50,"Medium",M2575&lt;=90,"High")</f>
        <v>High</v>
      </c>
      <c r="U2575" s="7">
        <f>Datos_Limpios[[#This Row],[Number of Complaints or Support]]/Datos_Limpios[[#This Row],[Account Length (in months)]]</f>
        <v>0.05</v>
      </c>
      <c r="V2575" s="4" t="str" cm="1">
        <f t="array" ref="V2575">_xlfn.IFS(H2575&lt;30,"Under 30",H2575&lt;66,"Middle Age",H2575&gt;=66,"Senior")</f>
        <v>Under 30</v>
      </c>
      <c r="W2575" s="4" t="s">
        <v>29</v>
      </c>
    </row>
    <row r="2576" spans="1:23" x14ac:dyDescent="0.3">
      <c r="A2576" s="4" t="s">
        <v>2691</v>
      </c>
      <c r="B2576" s="4" t="s">
        <v>24</v>
      </c>
      <c r="C2576" s="4">
        <v>4</v>
      </c>
      <c r="D2576" s="4">
        <v>0</v>
      </c>
      <c r="E2576" s="4" t="s">
        <v>31</v>
      </c>
      <c r="F2576" s="4" t="s">
        <v>60</v>
      </c>
      <c r="G2576" s="4" t="s">
        <v>33</v>
      </c>
      <c r="H2576" s="4">
        <v>60</v>
      </c>
      <c r="I2576" s="4" t="s">
        <v>31</v>
      </c>
      <c r="J2576" s="4">
        <v>2</v>
      </c>
      <c r="K2576" s="4" t="s">
        <v>27</v>
      </c>
      <c r="L2576" s="4" t="s">
        <v>28</v>
      </c>
      <c r="M2576" s="4">
        <v>16</v>
      </c>
      <c r="P2576" s="5">
        <v>44434</v>
      </c>
      <c r="Q2576" s="6">
        <v>18.420393862659822</v>
      </c>
      <c r="R2576" s="4">
        <v>4</v>
      </c>
      <c r="S2576" s="4" t="str" cm="1">
        <f t="array" ref="S2576">_xlfn.IFS(R2576=0,"None",R2576&lt;3,"Low",R2576&lt;6,"Medium",R2576&lt;=10,"High")</f>
        <v>Medium</v>
      </c>
      <c r="T2576" s="4" t="str" cm="1">
        <f t="array" ref="T2576">_xlfn.IFS(M2576&lt;=20,"Low",M2576&lt;=50,"Medium",M2576&lt;=90,"High")</f>
        <v>Low</v>
      </c>
      <c r="U2576" s="7">
        <f>Datos_Limpios[[#This Row],[Number of Complaints or Support]]/Datos_Limpios[[#This Row],[Account Length (in months)]]</f>
        <v>1</v>
      </c>
      <c r="V2576" s="4" t="str" cm="1">
        <f t="array" ref="V2576">_xlfn.IFS(H2576&lt;30,"Under 30",H2576&lt;66,"Middle Age",H2576&gt;=66,"Senior")</f>
        <v>Middle Age</v>
      </c>
      <c r="W2576" s="4" t="s">
        <v>40</v>
      </c>
    </row>
    <row r="2577" spans="1:23" x14ac:dyDescent="0.3">
      <c r="A2577" s="4" t="s">
        <v>2692</v>
      </c>
      <c r="B2577" s="4" t="s">
        <v>24</v>
      </c>
      <c r="C2577" s="4">
        <v>37</v>
      </c>
      <c r="D2577" s="4">
        <v>2</v>
      </c>
      <c r="E2577" s="4" t="s">
        <v>24</v>
      </c>
      <c r="F2577" s="4" t="s">
        <v>102</v>
      </c>
      <c r="G2577" s="4" t="s">
        <v>33</v>
      </c>
      <c r="H2577" s="4">
        <v>65</v>
      </c>
      <c r="I2577" s="4" t="s">
        <v>31</v>
      </c>
      <c r="J2577" s="4">
        <v>4</v>
      </c>
      <c r="K2577" s="4" t="s">
        <v>27</v>
      </c>
      <c r="L2577" s="4" t="s">
        <v>35</v>
      </c>
      <c r="M2577" s="4">
        <v>10</v>
      </c>
      <c r="P2577" s="5">
        <v>44961</v>
      </c>
      <c r="Q2577" s="6">
        <v>10.988540217392041</v>
      </c>
      <c r="R2577" s="4">
        <v>5</v>
      </c>
      <c r="S2577" s="4" t="str" cm="1">
        <f t="array" ref="S2577">_xlfn.IFS(R2577=0,"None",R2577&lt;3,"Low",R2577&lt;6,"Medium",R2577&lt;=10,"High")</f>
        <v>Medium</v>
      </c>
      <c r="T2577" s="4" t="str" cm="1">
        <f t="array" ref="T2577">_xlfn.IFS(M2577&lt;=20,"Low",M2577&lt;=50,"Medium",M2577&lt;=90,"High")</f>
        <v>Low</v>
      </c>
      <c r="U2577" s="7">
        <f>Datos_Limpios[[#This Row],[Number of Complaints or Support]]/Datos_Limpios[[#This Row],[Account Length (in months)]]</f>
        <v>0.13513513513513514</v>
      </c>
      <c r="V2577" s="4" t="str" cm="1">
        <f t="array" ref="V2577">_xlfn.IFS(H2577&lt;30,"Under 30",H2577&lt;66,"Middle Age",H2577&gt;=66,"Senior")</f>
        <v>Middle Age</v>
      </c>
      <c r="W2577" s="4" t="s">
        <v>40</v>
      </c>
    </row>
    <row r="2578" spans="1:23" x14ac:dyDescent="0.3">
      <c r="A2578" s="4" t="s">
        <v>2693</v>
      </c>
      <c r="B2578" s="4" t="s">
        <v>24</v>
      </c>
      <c r="C2578" s="4">
        <v>71</v>
      </c>
      <c r="D2578" s="4">
        <v>0</v>
      </c>
      <c r="E2578" s="4" t="s">
        <v>24</v>
      </c>
      <c r="F2578" s="4" t="s">
        <v>213</v>
      </c>
      <c r="G2578" s="4" t="s">
        <v>26</v>
      </c>
      <c r="H2578" s="4">
        <v>33</v>
      </c>
      <c r="I2578" s="4" t="s">
        <v>24</v>
      </c>
      <c r="J2578" s="4">
        <v>0</v>
      </c>
      <c r="K2578" s="4" t="s">
        <v>46</v>
      </c>
      <c r="L2578" s="4" t="s">
        <v>28</v>
      </c>
      <c r="M2578" s="4">
        <v>15</v>
      </c>
      <c r="P2578" s="5">
        <v>43966</v>
      </c>
      <c r="Q2578" s="6">
        <v>17.52978904843744</v>
      </c>
      <c r="R2578" s="4">
        <v>7</v>
      </c>
      <c r="S2578" s="4" t="str" cm="1">
        <f t="array" ref="S2578">_xlfn.IFS(R2578=0,"None",R2578&lt;3,"Low",R2578&lt;6,"Medium",R2578&lt;=10,"High")</f>
        <v>High</v>
      </c>
      <c r="T2578" s="4" t="str" cm="1">
        <f t="array" ref="T2578">_xlfn.IFS(M2578&lt;=20,"Low",M2578&lt;=50,"Medium",M2578&lt;=90,"High")</f>
        <v>Low</v>
      </c>
      <c r="U2578" s="7">
        <f>Datos_Limpios[[#This Row],[Number of Complaints or Support]]/Datos_Limpios[[#This Row],[Account Length (in months)]]</f>
        <v>9.8591549295774641E-2</v>
      </c>
      <c r="V2578" s="4" t="str" cm="1">
        <f t="array" ref="V2578">_xlfn.IFS(H2578&lt;30,"Under 30",H2578&lt;66,"Middle Age",H2578&gt;=66,"Senior")</f>
        <v>Middle Age</v>
      </c>
      <c r="W2578" s="4" t="s">
        <v>47</v>
      </c>
    </row>
    <row r="2579" spans="1:23" x14ac:dyDescent="0.3">
      <c r="A2579" s="4" t="s">
        <v>2694</v>
      </c>
      <c r="B2579" s="4" t="s">
        <v>24</v>
      </c>
      <c r="C2579" s="4">
        <v>73</v>
      </c>
      <c r="D2579" s="4">
        <v>0</v>
      </c>
      <c r="E2579" s="4" t="s">
        <v>24</v>
      </c>
      <c r="F2579" s="4" t="s">
        <v>65</v>
      </c>
      <c r="G2579" s="4" t="s">
        <v>33</v>
      </c>
      <c r="H2579" s="4">
        <v>46</v>
      </c>
      <c r="I2579" s="4" t="s">
        <v>31</v>
      </c>
      <c r="J2579" s="4">
        <v>2</v>
      </c>
      <c r="K2579" s="4" t="s">
        <v>46</v>
      </c>
      <c r="L2579" s="4" t="s">
        <v>35</v>
      </c>
      <c r="M2579" s="4">
        <v>52</v>
      </c>
      <c r="P2579" s="5">
        <v>44711</v>
      </c>
      <c r="Q2579" s="6">
        <v>55.2987243258993</v>
      </c>
      <c r="R2579" s="4">
        <v>8</v>
      </c>
      <c r="S2579" s="4" t="str" cm="1">
        <f t="array" ref="S2579">_xlfn.IFS(R2579=0,"None",R2579&lt;3,"Low",R2579&lt;6,"Medium",R2579&lt;=10,"High")</f>
        <v>High</v>
      </c>
      <c r="T2579" s="4" t="str" cm="1">
        <f t="array" ref="T2579">_xlfn.IFS(M2579&lt;=20,"Low",M2579&lt;=50,"Medium",M2579&lt;=90,"High")</f>
        <v>High</v>
      </c>
      <c r="U2579" s="7">
        <f>Datos_Limpios[[#This Row],[Number of Complaints or Support]]/Datos_Limpios[[#This Row],[Account Length (in months)]]</f>
        <v>0.1095890410958904</v>
      </c>
      <c r="V2579" s="4" t="str" cm="1">
        <f t="array" ref="V2579">_xlfn.IFS(H2579&lt;30,"Under 30",H2579&lt;66,"Middle Age",H2579&gt;=66,"Senior")</f>
        <v>Middle Age</v>
      </c>
      <c r="W2579" s="4" t="s">
        <v>43</v>
      </c>
    </row>
    <row r="2580" spans="1:23" x14ac:dyDescent="0.3">
      <c r="A2580" s="4" t="s">
        <v>2695</v>
      </c>
      <c r="B2580" s="4" t="s">
        <v>31</v>
      </c>
      <c r="C2580" s="4">
        <v>51</v>
      </c>
      <c r="D2580" s="4">
        <v>4</v>
      </c>
      <c r="E2580" s="4" t="s">
        <v>31</v>
      </c>
      <c r="F2580" s="4" t="s">
        <v>183</v>
      </c>
      <c r="G2580" s="4" t="s">
        <v>33</v>
      </c>
      <c r="H2580" s="4">
        <v>77</v>
      </c>
      <c r="I2580" s="4" t="s">
        <v>24</v>
      </c>
      <c r="J2580" s="4">
        <v>0</v>
      </c>
      <c r="K2580" s="4" t="s">
        <v>27</v>
      </c>
      <c r="L2580" s="4" t="s">
        <v>35</v>
      </c>
      <c r="M2580" s="4">
        <v>43</v>
      </c>
      <c r="N2580" s="4" t="s">
        <v>66</v>
      </c>
      <c r="O2580" s="4" t="s">
        <v>779</v>
      </c>
      <c r="P2580" s="5">
        <v>43982</v>
      </c>
      <c r="Q2580" s="6">
        <v>51.132851356342897</v>
      </c>
      <c r="R2580" s="4">
        <v>5</v>
      </c>
      <c r="S2580" s="4" t="str" cm="1">
        <f t="array" ref="S2580">_xlfn.IFS(R2580=0,"None",R2580&lt;3,"Low",R2580&lt;6,"Medium",R2580&lt;=10,"High")</f>
        <v>Medium</v>
      </c>
      <c r="T2580" s="4" t="str" cm="1">
        <f t="array" ref="T2580">_xlfn.IFS(M2580&lt;=20,"Low",M2580&lt;=50,"Medium",M2580&lt;=90,"High")</f>
        <v>Medium</v>
      </c>
      <c r="U2580" s="7">
        <f>Datos_Limpios[[#This Row],[Number of Complaints or Support]]/Datos_Limpios[[#This Row],[Account Length (in months)]]</f>
        <v>9.8039215686274508E-2</v>
      </c>
      <c r="V2580" s="4" t="str" cm="1">
        <f t="array" ref="V2580">_xlfn.IFS(H2580&lt;30,"Under 30",H2580&lt;66,"Middle Age",H2580&gt;=66,"Senior")</f>
        <v>Senior</v>
      </c>
      <c r="W2580" s="4" t="s">
        <v>43</v>
      </c>
    </row>
    <row r="2581" spans="1:23" x14ac:dyDescent="0.3">
      <c r="A2581" s="4" t="s">
        <v>2696</v>
      </c>
      <c r="B2581" s="4" t="s">
        <v>24</v>
      </c>
      <c r="C2581" s="4">
        <v>65</v>
      </c>
      <c r="D2581" s="4">
        <v>0</v>
      </c>
      <c r="E2581" s="4" t="s">
        <v>31</v>
      </c>
      <c r="F2581" s="4" t="s">
        <v>155</v>
      </c>
      <c r="G2581" s="4" t="s">
        <v>26</v>
      </c>
      <c r="H2581" s="4">
        <v>66</v>
      </c>
      <c r="I2581" s="4" t="s">
        <v>24</v>
      </c>
      <c r="J2581" s="4">
        <v>0</v>
      </c>
      <c r="K2581" s="4" t="s">
        <v>46</v>
      </c>
      <c r="L2581" s="4" t="s">
        <v>28</v>
      </c>
      <c r="M2581" s="4">
        <v>37</v>
      </c>
      <c r="P2581" s="5">
        <v>44823</v>
      </c>
      <c r="Q2581" s="6">
        <v>29.809512321091649</v>
      </c>
      <c r="R2581" s="4">
        <v>4</v>
      </c>
      <c r="S2581" s="4" t="str" cm="1">
        <f t="array" ref="S2581">_xlfn.IFS(R2581=0,"None",R2581&lt;3,"Low",R2581&lt;6,"Medium",R2581&lt;=10,"High")</f>
        <v>Medium</v>
      </c>
      <c r="T2581" s="4" t="str" cm="1">
        <f t="array" ref="T2581">_xlfn.IFS(M2581&lt;=20,"Low",M2581&lt;=50,"Medium",M2581&lt;=90,"High")</f>
        <v>Medium</v>
      </c>
      <c r="U2581" s="7">
        <f>Datos_Limpios[[#This Row],[Number of Complaints or Support]]/Datos_Limpios[[#This Row],[Account Length (in months)]]</f>
        <v>6.1538461538461542E-2</v>
      </c>
      <c r="V2581" s="4" t="str" cm="1">
        <f t="array" ref="V2581">_xlfn.IFS(H2581&lt;30,"Under 30",H2581&lt;66,"Middle Age",H2581&gt;=66,"Senior")</f>
        <v>Senior</v>
      </c>
      <c r="W2581" s="4" t="s">
        <v>40</v>
      </c>
    </row>
    <row r="2582" spans="1:23" x14ac:dyDescent="0.3">
      <c r="A2582" s="4" t="s">
        <v>2697</v>
      </c>
      <c r="B2582" s="4" t="s">
        <v>24</v>
      </c>
      <c r="C2582" s="4">
        <v>52</v>
      </c>
      <c r="D2582" s="4">
        <v>1</v>
      </c>
      <c r="E2582" s="4" t="s">
        <v>31</v>
      </c>
      <c r="F2582" s="4" t="s">
        <v>49</v>
      </c>
      <c r="G2582" s="4" t="s">
        <v>33</v>
      </c>
      <c r="H2582" s="4">
        <v>53</v>
      </c>
      <c r="I2582" s="4" t="s">
        <v>24</v>
      </c>
      <c r="J2582" s="4">
        <v>0</v>
      </c>
      <c r="K2582" s="4" t="s">
        <v>27</v>
      </c>
      <c r="L2582" s="4" t="s">
        <v>28</v>
      </c>
      <c r="M2582" s="4">
        <v>37</v>
      </c>
      <c r="P2582" s="5">
        <v>43847</v>
      </c>
      <c r="Q2582" s="6">
        <v>42.442071909963417</v>
      </c>
      <c r="R2582" s="4">
        <v>5</v>
      </c>
      <c r="S2582" s="4" t="str" cm="1">
        <f t="array" ref="S2582">_xlfn.IFS(R2582=0,"None",R2582&lt;3,"Low",R2582&lt;6,"Medium",R2582&lt;=10,"High")</f>
        <v>Medium</v>
      </c>
      <c r="T2582" s="4" t="str" cm="1">
        <f t="array" ref="T2582">_xlfn.IFS(M2582&lt;=20,"Low",M2582&lt;=50,"Medium",M2582&lt;=90,"High")</f>
        <v>Medium</v>
      </c>
      <c r="U2582" s="7">
        <f>Datos_Limpios[[#This Row],[Number of Complaints or Support]]/Datos_Limpios[[#This Row],[Account Length (in months)]]</f>
        <v>9.6153846153846159E-2</v>
      </c>
      <c r="V2582" s="4" t="str" cm="1">
        <f t="array" ref="V2582">_xlfn.IFS(H2582&lt;30,"Under 30",H2582&lt;66,"Middle Age",H2582&gt;=66,"Senior")</f>
        <v>Middle Age</v>
      </c>
      <c r="W2582" s="4" t="s">
        <v>29</v>
      </c>
    </row>
    <row r="2583" spans="1:23" x14ac:dyDescent="0.3">
      <c r="A2583" s="4" t="s">
        <v>2698</v>
      </c>
      <c r="B2583" s="4" t="s">
        <v>24</v>
      </c>
      <c r="C2583" s="4">
        <v>72</v>
      </c>
      <c r="D2583" s="4">
        <v>0</v>
      </c>
      <c r="E2583" s="4" t="s">
        <v>31</v>
      </c>
      <c r="F2583" s="4" t="s">
        <v>155</v>
      </c>
      <c r="G2583" s="4" t="s">
        <v>33</v>
      </c>
      <c r="H2583" s="4">
        <v>22</v>
      </c>
      <c r="I2583" s="4" t="s">
        <v>31</v>
      </c>
      <c r="J2583" s="4">
        <v>4</v>
      </c>
      <c r="K2583" s="4" t="s">
        <v>46</v>
      </c>
      <c r="L2583" s="4" t="s">
        <v>28</v>
      </c>
      <c r="M2583" s="4">
        <v>51</v>
      </c>
      <c r="P2583" s="5">
        <v>45114</v>
      </c>
      <c r="Q2583" s="6">
        <v>51.315677904962087</v>
      </c>
      <c r="R2583" s="4">
        <v>10</v>
      </c>
      <c r="S2583" s="4" t="str" cm="1">
        <f t="array" ref="S2583">_xlfn.IFS(R2583=0,"None",R2583&lt;3,"Low",R2583&lt;6,"Medium",R2583&lt;=10,"High")</f>
        <v>High</v>
      </c>
      <c r="T2583" s="4" t="str" cm="1">
        <f t="array" ref="T2583">_xlfn.IFS(M2583&lt;=20,"Low",M2583&lt;=50,"Medium",M2583&lt;=90,"High")</f>
        <v>High</v>
      </c>
      <c r="U2583" s="7">
        <f>Datos_Limpios[[#This Row],[Number of Complaints or Support]]/Datos_Limpios[[#This Row],[Account Length (in months)]]</f>
        <v>0.1388888888888889</v>
      </c>
      <c r="V2583" s="4" t="str" cm="1">
        <f t="array" ref="V2583">_xlfn.IFS(H2583&lt;30,"Under 30",H2583&lt;66,"Middle Age",H2583&gt;=66,"Senior")</f>
        <v>Under 30</v>
      </c>
      <c r="W2583" s="4" t="s">
        <v>40</v>
      </c>
    </row>
    <row r="2584" spans="1:23" x14ac:dyDescent="0.3">
      <c r="A2584" s="4" t="s">
        <v>2699</v>
      </c>
      <c r="B2584" s="4" t="s">
        <v>24</v>
      </c>
      <c r="C2584" s="4">
        <v>16</v>
      </c>
      <c r="D2584" s="4">
        <v>0</v>
      </c>
      <c r="E2584" s="4" t="s">
        <v>31</v>
      </c>
      <c r="F2584" s="4" t="s">
        <v>183</v>
      </c>
      <c r="G2584" s="4" t="s">
        <v>33</v>
      </c>
      <c r="H2584" s="4">
        <v>46</v>
      </c>
      <c r="I2584" s="4" t="s">
        <v>24</v>
      </c>
      <c r="J2584" s="4">
        <v>0</v>
      </c>
      <c r="K2584" s="4" t="s">
        <v>27</v>
      </c>
      <c r="L2584" s="4" t="s">
        <v>35</v>
      </c>
      <c r="M2584" s="4">
        <v>25</v>
      </c>
      <c r="P2584" s="5">
        <v>45265</v>
      </c>
      <c r="Q2584" s="6">
        <v>26.617369515995829</v>
      </c>
      <c r="R2584" s="4">
        <v>0</v>
      </c>
      <c r="S2584" s="4" t="str" cm="1">
        <f t="array" ref="S2584">_xlfn.IFS(R2584=0,"None",R2584&lt;3,"Low",R2584&lt;6,"Medium",R2584&lt;=10,"High")</f>
        <v>None</v>
      </c>
      <c r="T2584" s="4" t="str" cm="1">
        <f t="array" ref="T2584">_xlfn.IFS(M2584&lt;=20,"Low",M2584&lt;=50,"Medium",M2584&lt;=90,"High")</f>
        <v>Medium</v>
      </c>
      <c r="U2584" s="7">
        <f>Datos_Limpios[[#This Row],[Number of Complaints or Support]]/Datos_Limpios[[#This Row],[Account Length (in months)]]</f>
        <v>0</v>
      </c>
      <c r="V2584" s="4" t="str" cm="1">
        <f t="array" ref="V2584">_xlfn.IFS(H2584&lt;30,"Under 30",H2584&lt;66,"Middle Age",H2584&gt;=66,"Senior")</f>
        <v>Middle Age</v>
      </c>
      <c r="W2584" s="4" t="s">
        <v>43</v>
      </c>
    </row>
    <row r="2585" spans="1:23" x14ac:dyDescent="0.3">
      <c r="A2585" s="4" t="s">
        <v>2700</v>
      </c>
      <c r="B2585" s="4" t="s">
        <v>24</v>
      </c>
      <c r="C2585" s="4">
        <v>72</v>
      </c>
      <c r="D2585" s="4">
        <v>0</v>
      </c>
      <c r="E2585" s="4" t="s">
        <v>31</v>
      </c>
      <c r="F2585" s="4" t="s">
        <v>104</v>
      </c>
      <c r="G2585" s="4" t="s">
        <v>33</v>
      </c>
      <c r="H2585" s="4">
        <v>57</v>
      </c>
      <c r="I2585" s="4" t="s">
        <v>31</v>
      </c>
      <c r="J2585" s="4">
        <v>5</v>
      </c>
      <c r="K2585" s="4" t="s">
        <v>46</v>
      </c>
      <c r="L2585" s="4" t="s">
        <v>115</v>
      </c>
      <c r="M2585" s="4">
        <v>22</v>
      </c>
      <c r="P2585" s="5">
        <v>44318</v>
      </c>
      <c r="Q2585" s="6">
        <v>18.703162347354858</v>
      </c>
      <c r="R2585" s="4">
        <v>2</v>
      </c>
      <c r="S2585" s="4" t="str" cm="1">
        <f t="array" ref="S2585">_xlfn.IFS(R2585=0,"None",R2585&lt;3,"Low",R2585&lt;6,"Medium",R2585&lt;=10,"High")</f>
        <v>Low</v>
      </c>
      <c r="T2585" s="4" t="str" cm="1">
        <f t="array" ref="T2585">_xlfn.IFS(M2585&lt;=20,"Low",M2585&lt;=50,"Medium",M2585&lt;=90,"High")</f>
        <v>Medium</v>
      </c>
      <c r="U2585" s="7">
        <f>Datos_Limpios[[#This Row],[Number of Complaints or Support]]/Datos_Limpios[[#This Row],[Account Length (in months)]]</f>
        <v>2.7777777777777776E-2</v>
      </c>
      <c r="V2585" s="4" t="str" cm="1">
        <f t="array" ref="V2585">_xlfn.IFS(H2585&lt;30,"Under 30",H2585&lt;66,"Middle Age",H2585&gt;=66,"Senior")</f>
        <v>Middle Age</v>
      </c>
      <c r="W2585" s="4" t="s">
        <v>43</v>
      </c>
    </row>
    <row r="2586" spans="1:23" x14ac:dyDescent="0.3">
      <c r="A2586" s="4" t="s">
        <v>2701</v>
      </c>
      <c r="B2586" s="4" t="s">
        <v>31</v>
      </c>
      <c r="C2586" s="4">
        <v>66</v>
      </c>
      <c r="D2586" s="4">
        <v>1</v>
      </c>
      <c r="E2586" s="4" t="s">
        <v>31</v>
      </c>
      <c r="F2586" s="4" t="s">
        <v>132</v>
      </c>
      <c r="G2586" s="4" t="s">
        <v>26</v>
      </c>
      <c r="H2586" s="4">
        <v>66</v>
      </c>
      <c r="I2586" s="4" t="s">
        <v>24</v>
      </c>
      <c r="J2586" s="4">
        <v>0</v>
      </c>
      <c r="K2586" s="4" t="s">
        <v>34</v>
      </c>
      <c r="L2586" s="4" t="s">
        <v>28</v>
      </c>
      <c r="M2586" s="4">
        <v>47</v>
      </c>
      <c r="N2586" s="4" t="s">
        <v>107</v>
      </c>
      <c r="O2586" s="4" t="s">
        <v>108</v>
      </c>
      <c r="P2586" s="5">
        <v>44477</v>
      </c>
      <c r="Q2586" s="6">
        <v>46.629369902361198</v>
      </c>
      <c r="R2586" s="4">
        <v>3</v>
      </c>
      <c r="S2586" s="4" t="str" cm="1">
        <f t="array" ref="S2586">_xlfn.IFS(R2586=0,"None",R2586&lt;3,"Low",R2586&lt;6,"Medium",R2586&lt;=10,"High")</f>
        <v>Medium</v>
      </c>
      <c r="T2586" s="4" t="str" cm="1">
        <f t="array" ref="T2586">_xlfn.IFS(M2586&lt;=20,"Low",M2586&lt;=50,"Medium",M2586&lt;=90,"High")</f>
        <v>Medium</v>
      </c>
      <c r="U2586" s="7">
        <f>Datos_Limpios[[#This Row],[Number of Complaints or Support]]/Datos_Limpios[[#This Row],[Account Length (in months)]]</f>
        <v>4.5454545454545456E-2</v>
      </c>
      <c r="V2586" s="4" t="str" cm="1">
        <f t="array" ref="V2586">_xlfn.IFS(H2586&lt;30,"Under 30",H2586&lt;66,"Middle Age",H2586&gt;=66,"Senior")</f>
        <v>Senior</v>
      </c>
      <c r="W2586" s="4" t="s">
        <v>43</v>
      </c>
    </row>
    <row r="2587" spans="1:23" x14ac:dyDescent="0.3">
      <c r="A2587" s="4" t="s">
        <v>2702</v>
      </c>
      <c r="B2587" s="4" t="s">
        <v>31</v>
      </c>
      <c r="C2587" s="4">
        <v>6</v>
      </c>
      <c r="D2587" s="4">
        <v>4</v>
      </c>
      <c r="E2587" s="4" t="s">
        <v>31</v>
      </c>
      <c r="F2587" s="4" t="s">
        <v>49</v>
      </c>
      <c r="G2587" s="4" t="s">
        <v>26</v>
      </c>
      <c r="H2587" s="4">
        <v>23</v>
      </c>
      <c r="I2587" s="4" t="s">
        <v>24</v>
      </c>
      <c r="J2587" s="4">
        <v>0</v>
      </c>
      <c r="K2587" s="4" t="s">
        <v>27</v>
      </c>
      <c r="L2587" s="4" t="s">
        <v>35</v>
      </c>
      <c r="M2587" s="4">
        <v>22</v>
      </c>
      <c r="N2587" s="4" t="s">
        <v>38</v>
      </c>
      <c r="O2587" s="4" t="s">
        <v>125</v>
      </c>
      <c r="P2587" s="5">
        <v>44394</v>
      </c>
      <c r="Q2587" s="6">
        <v>25.499064067932188</v>
      </c>
      <c r="R2587" s="4">
        <v>4</v>
      </c>
      <c r="S2587" s="4" t="str" cm="1">
        <f t="array" ref="S2587">_xlfn.IFS(R2587=0,"None",R2587&lt;3,"Low",R2587&lt;6,"Medium",R2587&lt;=10,"High")</f>
        <v>Medium</v>
      </c>
      <c r="T2587" s="4" t="str" cm="1">
        <f t="array" ref="T2587">_xlfn.IFS(M2587&lt;=20,"Low",M2587&lt;=50,"Medium",M2587&lt;=90,"High")</f>
        <v>Medium</v>
      </c>
      <c r="U2587" s="7">
        <f>Datos_Limpios[[#This Row],[Number of Complaints or Support]]/Datos_Limpios[[#This Row],[Account Length (in months)]]</f>
        <v>0.66666666666666663</v>
      </c>
      <c r="V2587" s="4" t="str" cm="1">
        <f t="array" ref="V2587">_xlfn.IFS(H2587&lt;30,"Under 30",H2587&lt;66,"Middle Age",H2587&gt;=66,"Senior")</f>
        <v>Under 30</v>
      </c>
      <c r="W2587" s="4" t="s">
        <v>29</v>
      </c>
    </row>
    <row r="2588" spans="1:23" x14ac:dyDescent="0.3">
      <c r="A2588" s="4" t="s">
        <v>2703</v>
      </c>
      <c r="B2588" s="4" t="s">
        <v>24</v>
      </c>
      <c r="C2588" s="4">
        <v>8</v>
      </c>
      <c r="D2588" s="4">
        <v>0</v>
      </c>
      <c r="E2588" s="4" t="s">
        <v>24</v>
      </c>
      <c r="F2588" s="4" t="s">
        <v>63</v>
      </c>
      <c r="G2588" s="4" t="s">
        <v>33</v>
      </c>
      <c r="H2588" s="4">
        <v>42</v>
      </c>
      <c r="I2588" s="4" t="s">
        <v>24</v>
      </c>
      <c r="J2588" s="4">
        <v>0</v>
      </c>
      <c r="K2588" s="4" t="s">
        <v>34</v>
      </c>
      <c r="L2588" s="4" t="s">
        <v>115</v>
      </c>
      <c r="M2588" s="4">
        <v>11</v>
      </c>
      <c r="P2588" s="5">
        <v>45041</v>
      </c>
      <c r="Q2588" s="6">
        <v>11.439895000429109</v>
      </c>
      <c r="R2588" s="4">
        <v>7</v>
      </c>
      <c r="S2588" s="4" t="str" cm="1">
        <f t="array" ref="S2588">_xlfn.IFS(R2588=0,"None",R2588&lt;3,"Low",R2588&lt;6,"Medium",R2588&lt;=10,"High")</f>
        <v>High</v>
      </c>
      <c r="T2588" s="4" t="str" cm="1">
        <f t="array" ref="T2588">_xlfn.IFS(M2588&lt;=20,"Low",M2588&lt;=50,"Medium",M2588&lt;=90,"High")</f>
        <v>Low</v>
      </c>
      <c r="U2588" s="7">
        <f>Datos_Limpios[[#This Row],[Number of Complaints or Support]]/Datos_Limpios[[#This Row],[Account Length (in months)]]</f>
        <v>0.875</v>
      </c>
      <c r="V2588" s="4" t="str" cm="1">
        <f t="array" ref="V2588">_xlfn.IFS(H2588&lt;30,"Under 30",H2588&lt;66,"Middle Age",H2588&gt;=66,"Senior")</f>
        <v>Middle Age</v>
      </c>
      <c r="W2588" s="4" t="s">
        <v>40</v>
      </c>
    </row>
    <row r="2589" spans="1:23" x14ac:dyDescent="0.3">
      <c r="A2589" s="4" t="s">
        <v>2704</v>
      </c>
      <c r="B2589" s="4" t="s">
        <v>31</v>
      </c>
      <c r="C2589" s="4">
        <v>26</v>
      </c>
      <c r="D2589" s="4">
        <v>4</v>
      </c>
      <c r="E2589" s="4" t="s">
        <v>24</v>
      </c>
      <c r="F2589" s="4" t="s">
        <v>100</v>
      </c>
      <c r="G2589" s="4" t="s">
        <v>33</v>
      </c>
      <c r="H2589" s="4">
        <v>76</v>
      </c>
      <c r="I2589" s="4" t="s">
        <v>24</v>
      </c>
      <c r="J2589" s="4">
        <v>0</v>
      </c>
      <c r="K2589" s="4" t="s">
        <v>27</v>
      </c>
      <c r="L2589" s="4" t="s">
        <v>28</v>
      </c>
      <c r="M2589" s="4">
        <v>16</v>
      </c>
      <c r="N2589" s="4" t="s">
        <v>38</v>
      </c>
      <c r="O2589" s="4" t="s">
        <v>142</v>
      </c>
      <c r="P2589" s="5">
        <v>45136</v>
      </c>
      <c r="Q2589" s="6">
        <v>17.560936834392511</v>
      </c>
      <c r="R2589" s="4">
        <v>6</v>
      </c>
      <c r="S2589" s="4" t="str" cm="1">
        <f t="array" ref="S2589">_xlfn.IFS(R2589=0,"None",R2589&lt;3,"Low",R2589&lt;6,"Medium",R2589&lt;=10,"High")</f>
        <v>High</v>
      </c>
      <c r="T2589" s="4" t="str" cm="1">
        <f t="array" ref="T2589">_xlfn.IFS(M2589&lt;=20,"Low",M2589&lt;=50,"Medium",M2589&lt;=90,"High")</f>
        <v>Low</v>
      </c>
      <c r="U2589" s="7">
        <f>Datos_Limpios[[#This Row],[Number of Complaints or Support]]/Datos_Limpios[[#This Row],[Account Length (in months)]]</f>
        <v>0.23076923076923078</v>
      </c>
      <c r="V2589" s="4" t="str" cm="1">
        <f t="array" ref="V2589">_xlfn.IFS(H2589&lt;30,"Under 30",H2589&lt;66,"Middle Age",H2589&gt;=66,"Senior")</f>
        <v>Senior</v>
      </c>
      <c r="W2589" s="4" t="s">
        <v>40</v>
      </c>
    </row>
    <row r="2590" spans="1:23" x14ac:dyDescent="0.3">
      <c r="A2590" s="4" t="s">
        <v>2705</v>
      </c>
      <c r="B2590" s="4" t="s">
        <v>24</v>
      </c>
      <c r="C2590" s="4">
        <v>9</v>
      </c>
      <c r="D2590" s="4">
        <v>0</v>
      </c>
      <c r="E2590" s="4" t="s">
        <v>24</v>
      </c>
      <c r="F2590" s="4" t="s">
        <v>173</v>
      </c>
      <c r="G2590" s="4" t="s">
        <v>33</v>
      </c>
      <c r="H2590" s="4">
        <v>60</v>
      </c>
      <c r="I2590" s="4" t="s">
        <v>24</v>
      </c>
      <c r="J2590" s="4">
        <v>0</v>
      </c>
      <c r="K2590" s="4" t="s">
        <v>27</v>
      </c>
      <c r="L2590" s="4" t="s">
        <v>28</v>
      </c>
      <c r="M2590" s="4">
        <v>13</v>
      </c>
      <c r="P2590" s="5">
        <v>44531</v>
      </c>
      <c r="Q2590" s="6">
        <v>12.312845795491789</v>
      </c>
      <c r="R2590" s="4">
        <v>6</v>
      </c>
      <c r="S2590" s="4" t="str" cm="1">
        <f t="array" ref="S2590">_xlfn.IFS(R2590=0,"None",R2590&lt;3,"Low",R2590&lt;6,"Medium",R2590&lt;=10,"High")</f>
        <v>High</v>
      </c>
      <c r="T2590" s="4" t="str" cm="1">
        <f t="array" ref="T2590">_xlfn.IFS(M2590&lt;=20,"Low",M2590&lt;=50,"Medium",M2590&lt;=90,"High")</f>
        <v>Low</v>
      </c>
      <c r="U2590" s="7">
        <f>Datos_Limpios[[#This Row],[Number of Complaints or Support]]/Datos_Limpios[[#This Row],[Account Length (in months)]]</f>
        <v>0.66666666666666663</v>
      </c>
      <c r="V2590" s="4" t="str" cm="1">
        <f t="array" ref="V2590">_xlfn.IFS(H2590&lt;30,"Under 30",H2590&lt;66,"Middle Age",H2590&gt;=66,"Senior")</f>
        <v>Middle Age</v>
      </c>
      <c r="W2590" s="4" t="s">
        <v>43</v>
      </c>
    </row>
    <row r="2591" spans="1:23" x14ac:dyDescent="0.3">
      <c r="A2591" s="4" t="s">
        <v>2706</v>
      </c>
      <c r="B2591" s="4" t="s">
        <v>31</v>
      </c>
      <c r="C2591" s="4">
        <v>22</v>
      </c>
      <c r="D2591" s="4">
        <v>3</v>
      </c>
      <c r="E2591" s="4" t="s">
        <v>31</v>
      </c>
      <c r="F2591" s="4" t="s">
        <v>157</v>
      </c>
      <c r="G2591" s="4" t="s">
        <v>33</v>
      </c>
      <c r="H2591" s="4">
        <v>22</v>
      </c>
      <c r="I2591" s="4" t="s">
        <v>24</v>
      </c>
      <c r="J2591" s="4">
        <v>0</v>
      </c>
      <c r="K2591" s="4" t="s">
        <v>34</v>
      </c>
      <c r="L2591" s="4" t="s">
        <v>28</v>
      </c>
      <c r="M2591" s="4">
        <v>30</v>
      </c>
      <c r="N2591" s="4" t="s">
        <v>38</v>
      </c>
      <c r="O2591" s="4" t="s">
        <v>142</v>
      </c>
      <c r="P2591" s="5">
        <v>44545</v>
      </c>
      <c r="Q2591" s="6">
        <v>25.59587634725775</v>
      </c>
      <c r="R2591" s="4">
        <v>1</v>
      </c>
      <c r="S2591" s="4" t="str" cm="1">
        <f t="array" ref="S2591">_xlfn.IFS(R2591=0,"None",R2591&lt;3,"Low",R2591&lt;6,"Medium",R2591&lt;=10,"High")</f>
        <v>Low</v>
      </c>
      <c r="T2591" s="4" t="str" cm="1">
        <f t="array" ref="T2591">_xlfn.IFS(M2591&lt;=20,"Low",M2591&lt;=50,"Medium",M2591&lt;=90,"High")</f>
        <v>Medium</v>
      </c>
      <c r="U2591" s="7">
        <f>Datos_Limpios[[#This Row],[Number of Complaints or Support]]/Datos_Limpios[[#This Row],[Account Length (in months)]]</f>
        <v>4.5454545454545456E-2</v>
      </c>
      <c r="V2591" s="4" t="str" cm="1">
        <f t="array" ref="V2591">_xlfn.IFS(H2591&lt;30,"Under 30",H2591&lt;66,"Middle Age",H2591&gt;=66,"Senior")</f>
        <v>Under 30</v>
      </c>
      <c r="W2591" s="4" t="s">
        <v>47</v>
      </c>
    </row>
    <row r="2592" spans="1:23" x14ac:dyDescent="0.3">
      <c r="A2592" s="4" t="s">
        <v>2707</v>
      </c>
      <c r="B2592" s="4" t="s">
        <v>24</v>
      </c>
      <c r="C2592" s="4">
        <v>53</v>
      </c>
      <c r="D2592" s="4">
        <v>0</v>
      </c>
      <c r="E2592" s="4" t="s">
        <v>24</v>
      </c>
      <c r="F2592" s="4" t="s">
        <v>104</v>
      </c>
      <c r="G2592" s="4" t="s">
        <v>33</v>
      </c>
      <c r="H2592" s="4">
        <v>71</v>
      </c>
      <c r="I2592" s="4" t="s">
        <v>24</v>
      </c>
      <c r="J2592" s="4">
        <v>0</v>
      </c>
      <c r="K2592" s="4" t="s">
        <v>27</v>
      </c>
      <c r="L2592" s="4" t="s">
        <v>28</v>
      </c>
      <c r="M2592" s="4">
        <v>35</v>
      </c>
      <c r="P2592" s="5">
        <v>43851</v>
      </c>
      <c r="Q2592" s="6">
        <v>39.255591675524848</v>
      </c>
      <c r="R2592" s="4">
        <v>4</v>
      </c>
      <c r="S2592" s="4" t="str" cm="1">
        <f t="array" ref="S2592">_xlfn.IFS(R2592=0,"None",R2592&lt;3,"Low",R2592&lt;6,"Medium",R2592&lt;=10,"High")</f>
        <v>Medium</v>
      </c>
      <c r="T2592" s="4" t="str" cm="1">
        <f t="array" ref="T2592">_xlfn.IFS(M2592&lt;=20,"Low",M2592&lt;=50,"Medium",M2592&lt;=90,"High")</f>
        <v>Medium</v>
      </c>
      <c r="U2592" s="7">
        <f>Datos_Limpios[[#This Row],[Number of Complaints or Support]]/Datos_Limpios[[#This Row],[Account Length (in months)]]</f>
        <v>7.5471698113207544E-2</v>
      </c>
      <c r="V2592" s="4" t="str" cm="1">
        <f t="array" ref="V2592">_xlfn.IFS(H2592&lt;30,"Under 30",H2592&lt;66,"Middle Age",H2592&gt;=66,"Senior")</f>
        <v>Senior</v>
      </c>
      <c r="W2592" s="4" t="s">
        <v>43</v>
      </c>
    </row>
    <row r="2593" spans="1:23" x14ac:dyDescent="0.3">
      <c r="A2593" s="4" t="s">
        <v>2708</v>
      </c>
      <c r="B2593" s="4" t="s">
        <v>31</v>
      </c>
      <c r="C2593" s="4">
        <v>1</v>
      </c>
      <c r="D2593" s="4">
        <v>5</v>
      </c>
      <c r="E2593" s="4" t="s">
        <v>31</v>
      </c>
      <c r="F2593" s="4" t="s">
        <v>367</v>
      </c>
      <c r="G2593" s="4" t="s">
        <v>26</v>
      </c>
      <c r="H2593" s="4">
        <v>36</v>
      </c>
      <c r="I2593" s="4" t="s">
        <v>24</v>
      </c>
      <c r="J2593" s="4">
        <v>0</v>
      </c>
      <c r="K2593" s="4" t="s">
        <v>27</v>
      </c>
      <c r="L2593" s="4" t="s">
        <v>35</v>
      </c>
      <c r="M2593" s="4">
        <v>17</v>
      </c>
      <c r="N2593" s="4" t="s">
        <v>38</v>
      </c>
      <c r="O2593" s="4" t="s">
        <v>125</v>
      </c>
      <c r="P2593" s="5">
        <v>44560</v>
      </c>
      <c r="Q2593" s="6">
        <v>16.191757129312421</v>
      </c>
      <c r="R2593" s="4">
        <v>0</v>
      </c>
      <c r="S2593" s="4" t="str" cm="1">
        <f t="array" ref="S2593">_xlfn.IFS(R2593=0,"None",R2593&lt;3,"Low",R2593&lt;6,"Medium",R2593&lt;=10,"High")</f>
        <v>None</v>
      </c>
      <c r="T2593" s="4" t="str" cm="1">
        <f t="array" ref="T2593">_xlfn.IFS(M2593&lt;=20,"Low",M2593&lt;=50,"Medium",M2593&lt;=90,"High")</f>
        <v>Low</v>
      </c>
      <c r="U2593" s="7">
        <f>Datos_Limpios[[#This Row],[Number of Complaints or Support]]/Datos_Limpios[[#This Row],[Account Length (in months)]]</f>
        <v>0</v>
      </c>
      <c r="V2593" s="4" t="str" cm="1">
        <f t="array" ref="V2593">_xlfn.IFS(H2593&lt;30,"Under 30",H2593&lt;66,"Middle Age",H2593&gt;=66,"Senior")</f>
        <v>Middle Age</v>
      </c>
      <c r="W2593" s="4" t="s">
        <v>29</v>
      </c>
    </row>
    <row r="2594" spans="1:23" x14ac:dyDescent="0.3">
      <c r="A2594" s="4" t="s">
        <v>2709</v>
      </c>
      <c r="B2594" s="4" t="s">
        <v>31</v>
      </c>
      <c r="C2594" s="4">
        <v>9</v>
      </c>
      <c r="D2594" s="4">
        <v>4</v>
      </c>
      <c r="E2594" s="4" t="s">
        <v>31</v>
      </c>
      <c r="F2594" s="4" t="s">
        <v>145</v>
      </c>
      <c r="G2594" s="4" t="s">
        <v>33</v>
      </c>
      <c r="H2594" s="4">
        <v>42</v>
      </c>
      <c r="I2594" s="4" t="s">
        <v>24</v>
      </c>
      <c r="J2594" s="4">
        <v>0</v>
      </c>
      <c r="K2594" s="4" t="s">
        <v>27</v>
      </c>
      <c r="L2594" s="4" t="s">
        <v>28</v>
      </c>
      <c r="M2594" s="4">
        <v>21</v>
      </c>
      <c r="N2594" s="4" t="s">
        <v>38</v>
      </c>
      <c r="O2594" s="4" t="s">
        <v>181</v>
      </c>
      <c r="P2594" s="5">
        <v>45202</v>
      </c>
      <c r="Q2594" s="6">
        <v>17.668353387587441</v>
      </c>
      <c r="R2594" s="4">
        <v>4</v>
      </c>
      <c r="S2594" s="4" t="str" cm="1">
        <f t="array" ref="S2594">_xlfn.IFS(R2594=0,"None",R2594&lt;3,"Low",R2594&lt;6,"Medium",R2594&lt;=10,"High")</f>
        <v>Medium</v>
      </c>
      <c r="T2594" s="4" t="str" cm="1">
        <f t="array" ref="T2594">_xlfn.IFS(M2594&lt;=20,"Low",M2594&lt;=50,"Medium",M2594&lt;=90,"High")</f>
        <v>Medium</v>
      </c>
      <c r="U2594" s="7">
        <f>Datos_Limpios[[#This Row],[Number of Complaints or Support]]/Datos_Limpios[[#This Row],[Account Length (in months)]]</f>
        <v>0.44444444444444442</v>
      </c>
      <c r="V2594" s="4" t="str" cm="1">
        <f t="array" ref="V2594">_xlfn.IFS(H2594&lt;30,"Under 30",H2594&lt;66,"Middle Age",H2594&gt;=66,"Senior")</f>
        <v>Middle Age</v>
      </c>
      <c r="W2594" s="4" t="s">
        <v>47</v>
      </c>
    </row>
    <row r="2595" spans="1:23" x14ac:dyDescent="0.3">
      <c r="A2595" s="4" t="s">
        <v>2710</v>
      </c>
      <c r="B2595" s="4" t="s">
        <v>24</v>
      </c>
      <c r="C2595" s="4">
        <v>69</v>
      </c>
      <c r="D2595" s="4">
        <v>1</v>
      </c>
      <c r="E2595" s="4" t="s">
        <v>24</v>
      </c>
      <c r="F2595" s="4" t="s">
        <v>222</v>
      </c>
      <c r="G2595" s="4" t="s">
        <v>33</v>
      </c>
      <c r="H2595" s="4">
        <v>22</v>
      </c>
      <c r="I2595" s="4" t="s">
        <v>24</v>
      </c>
      <c r="J2595" s="4">
        <v>0</v>
      </c>
      <c r="K2595" s="4" t="s">
        <v>46</v>
      </c>
      <c r="L2595" s="4" t="s">
        <v>35</v>
      </c>
      <c r="M2595" s="4">
        <v>16</v>
      </c>
      <c r="P2595" s="5">
        <v>44933</v>
      </c>
      <c r="Q2595" s="6">
        <v>15.3053411223982</v>
      </c>
      <c r="R2595" s="4">
        <v>7</v>
      </c>
      <c r="S2595" s="4" t="str" cm="1">
        <f t="array" ref="S2595">_xlfn.IFS(R2595=0,"None",R2595&lt;3,"Low",R2595&lt;6,"Medium",R2595&lt;=10,"High")</f>
        <v>High</v>
      </c>
      <c r="T2595" s="4" t="str" cm="1">
        <f t="array" ref="T2595">_xlfn.IFS(M2595&lt;=20,"Low",M2595&lt;=50,"Medium",M2595&lt;=90,"High")</f>
        <v>Low</v>
      </c>
      <c r="U2595" s="7">
        <f>Datos_Limpios[[#This Row],[Number of Complaints or Support]]/Datos_Limpios[[#This Row],[Account Length (in months)]]</f>
        <v>0.10144927536231885</v>
      </c>
      <c r="V2595" s="4" t="str" cm="1">
        <f t="array" ref="V2595">_xlfn.IFS(H2595&lt;30,"Under 30",H2595&lt;66,"Middle Age",H2595&gt;=66,"Senior")</f>
        <v>Under 30</v>
      </c>
      <c r="W2595" s="4" t="s">
        <v>29</v>
      </c>
    </row>
    <row r="2596" spans="1:23" x14ac:dyDescent="0.3">
      <c r="A2596" s="4" t="s">
        <v>2711</v>
      </c>
      <c r="B2596" s="4" t="s">
        <v>24</v>
      </c>
      <c r="C2596" s="4">
        <v>5</v>
      </c>
      <c r="D2596" s="4">
        <v>0</v>
      </c>
      <c r="E2596" s="4" t="s">
        <v>31</v>
      </c>
      <c r="F2596" s="4" t="s">
        <v>25</v>
      </c>
      <c r="G2596" s="4" t="s">
        <v>26</v>
      </c>
      <c r="H2596" s="4">
        <v>48</v>
      </c>
      <c r="I2596" s="4" t="s">
        <v>31</v>
      </c>
      <c r="J2596" s="4">
        <v>2</v>
      </c>
      <c r="K2596" s="4" t="s">
        <v>27</v>
      </c>
      <c r="L2596" s="4" t="s">
        <v>28</v>
      </c>
      <c r="M2596" s="4">
        <v>22</v>
      </c>
      <c r="P2596" s="5">
        <v>43923</v>
      </c>
      <c r="Q2596" s="6">
        <v>18.125214968738689</v>
      </c>
      <c r="R2596" s="4">
        <v>6</v>
      </c>
      <c r="S2596" s="4" t="str" cm="1">
        <f t="array" ref="S2596">_xlfn.IFS(R2596=0,"None",R2596&lt;3,"Low",R2596&lt;6,"Medium",R2596&lt;=10,"High")</f>
        <v>High</v>
      </c>
      <c r="T2596" s="4" t="str" cm="1">
        <f t="array" ref="T2596">_xlfn.IFS(M2596&lt;=20,"Low",M2596&lt;=50,"Medium",M2596&lt;=90,"High")</f>
        <v>Medium</v>
      </c>
      <c r="U2596" s="7">
        <f>Datos_Limpios[[#This Row],[Number of Complaints or Support]]/Datos_Limpios[[#This Row],[Account Length (in months)]]</f>
        <v>1.2</v>
      </c>
      <c r="V2596" s="4" t="str" cm="1">
        <f t="array" ref="V2596">_xlfn.IFS(H2596&lt;30,"Under 30",H2596&lt;66,"Middle Age",H2596&gt;=66,"Senior")</f>
        <v>Middle Age</v>
      </c>
      <c r="W2596" s="4" t="s">
        <v>29</v>
      </c>
    </row>
    <row r="2597" spans="1:23" x14ac:dyDescent="0.3">
      <c r="A2597" s="4" t="s">
        <v>2712</v>
      </c>
      <c r="B2597" s="4" t="s">
        <v>31</v>
      </c>
      <c r="C2597" s="4">
        <v>41</v>
      </c>
      <c r="D2597" s="4">
        <v>3</v>
      </c>
      <c r="E2597" s="4" t="s">
        <v>31</v>
      </c>
      <c r="F2597" s="4" t="s">
        <v>85</v>
      </c>
      <c r="G2597" s="4" t="s">
        <v>26</v>
      </c>
      <c r="H2597" s="4">
        <v>71</v>
      </c>
      <c r="I2597" s="4" t="s">
        <v>24</v>
      </c>
      <c r="J2597" s="4">
        <v>0</v>
      </c>
      <c r="K2597" s="4" t="s">
        <v>34</v>
      </c>
      <c r="L2597" s="4" t="s">
        <v>28</v>
      </c>
      <c r="M2597" s="4">
        <v>37</v>
      </c>
      <c r="N2597" s="4" t="s">
        <v>107</v>
      </c>
      <c r="O2597" s="4" t="s">
        <v>220</v>
      </c>
      <c r="P2597" s="5">
        <v>44829</v>
      </c>
      <c r="Q2597" s="6">
        <v>29.97015969401593</v>
      </c>
      <c r="R2597" s="4">
        <v>0</v>
      </c>
      <c r="S2597" s="4" t="str" cm="1">
        <f t="array" ref="S2597">_xlfn.IFS(R2597=0,"None",R2597&lt;3,"Low",R2597&lt;6,"Medium",R2597&lt;=10,"High")</f>
        <v>None</v>
      </c>
      <c r="T2597" s="4" t="str" cm="1">
        <f t="array" ref="T2597">_xlfn.IFS(M2597&lt;=20,"Low",M2597&lt;=50,"Medium",M2597&lt;=90,"High")</f>
        <v>Medium</v>
      </c>
      <c r="U2597" s="7">
        <f>Datos_Limpios[[#This Row],[Number of Complaints or Support]]/Datos_Limpios[[#This Row],[Account Length (in months)]]</f>
        <v>0</v>
      </c>
      <c r="V2597" s="4" t="str" cm="1">
        <f t="array" ref="V2597">_xlfn.IFS(H2597&lt;30,"Under 30",H2597&lt;66,"Middle Age",H2597&gt;=66,"Senior")</f>
        <v>Senior</v>
      </c>
      <c r="W2597" s="4" t="s">
        <v>43</v>
      </c>
    </row>
    <row r="2598" spans="1:23" x14ac:dyDescent="0.3">
      <c r="A2598" s="4" t="s">
        <v>2713</v>
      </c>
      <c r="B2598" s="4" t="s">
        <v>31</v>
      </c>
      <c r="C2598" s="4">
        <v>2</v>
      </c>
      <c r="D2598" s="4">
        <v>2</v>
      </c>
      <c r="E2598" s="4" t="s">
        <v>24</v>
      </c>
      <c r="F2598" s="4" t="s">
        <v>138</v>
      </c>
      <c r="G2598" s="4" t="s">
        <v>33</v>
      </c>
      <c r="H2598" s="4">
        <v>27</v>
      </c>
      <c r="I2598" s="4" t="s">
        <v>24</v>
      </c>
      <c r="J2598" s="4">
        <v>0</v>
      </c>
      <c r="K2598" s="4" t="s">
        <v>27</v>
      </c>
      <c r="L2598" s="4" t="s">
        <v>35</v>
      </c>
      <c r="M2598" s="4">
        <v>25</v>
      </c>
      <c r="N2598" s="4" t="s">
        <v>75</v>
      </c>
      <c r="O2598" s="4" t="s">
        <v>76</v>
      </c>
      <c r="P2598" s="5">
        <v>45035</v>
      </c>
      <c r="Q2598" s="6">
        <v>27.0516491255982</v>
      </c>
      <c r="R2598" s="4">
        <v>2</v>
      </c>
      <c r="S2598" s="4" t="str" cm="1">
        <f t="array" ref="S2598">_xlfn.IFS(R2598=0,"None",R2598&lt;3,"Low",R2598&lt;6,"Medium",R2598&lt;=10,"High")</f>
        <v>Low</v>
      </c>
      <c r="T2598" s="4" t="str" cm="1">
        <f t="array" ref="T2598">_xlfn.IFS(M2598&lt;=20,"Low",M2598&lt;=50,"Medium",M2598&lt;=90,"High")</f>
        <v>Medium</v>
      </c>
      <c r="U2598" s="7">
        <f>Datos_Limpios[[#This Row],[Number of Complaints or Support]]/Datos_Limpios[[#This Row],[Account Length (in months)]]</f>
        <v>1</v>
      </c>
      <c r="V2598" s="4" t="str" cm="1">
        <f t="array" ref="V2598">_xlfn.IFS(H2598&lt;30,"Under 30",H2598&lt;66,"Middle Age",H2598&gt;=66,"Senior")</f>
        <v>Under 30</v>
      </c>
      <c r="W2598" s="4" t="s">
        <v>47</v>
      </c>
    </row>
    <row r="2599" spans="1:23" x14ac:dyDescent="0.3">
      <c r="A2599" s="4" t="s">
        <v>2714</v>
      </c>
      <c r="B2599" s="4" t="s">
        <v>24</v>
      </c>
      <c r="C2599" s="4">
        <v>54</v>
      </c>
      <c r="D2599" s="4">
        <v>0</v>
      </c>
      <c r="E2599" s="4" t="s">
        <v>24</v>
      </c>
      <c r="F2599" s="4" t="s">
        <v>157</v>
      </c>
      <c r="G2599" s="4" t="s">
        <v>26</v>
      </c>
      <c r="H2599" s="4">
        <v>43</v>
      </c>
      <c r="I2599" s="4" t="s">
        <v>31</v>
      </c>
      <c r="J2599" s="4">
        <v>5</v>
      </c>
      <c r="K2599" s="4" t="s">
        <v>34</v>
      </c>
      <c r="L2599" s="4" t="s">
        <v>35</v>
      </c>
      <c r="M2599" s="4">
        <v>9</v>
      </c>
      <c r="P2599" s="5">
        <v>44207</v>
      </c>
      <c r="Q2599" s="6">
        <v>8.9876838833027399</v>
      </c>
      <c r="R2599" s="4">
        <v>6</v>
      </c>
      <c r="S2599" s="4" t="str" cm="1">
        <f t="array" ref="S2599">_xlfn.IFS(R2599=0,"None",R2599&lt;3,"Low",R2599&lt;6,"Medium",R2599&lt;=10,"High")</f>
        <v>High</v>
      </c>
      <c r="T2599" s="4" t="str" cm="1">
        <f t="array" ref="T2599">_xlfn.IFS(M2599&lt;=20,"Low",M2599&lt;=50,"Medium",M2599&lt;=90,"High")</f>
        <v>Low</v>
      </c>
      <c r="U2599" s="7">
        <f>Datos_Limpios[[#This Row],[Number of Complaints or Support]]/Datos_Limpios[[#This Row],[Account Length (in months)]]</f>
        <v>0.1111111111111111</v>
      </c>
      <c r="V2599" s="4" t="str" cm="1">
        <f t="array" ref="V2599">_xlfn.IFS(H2599&lt;30,"Under 30",H2599&lt;66,"Middle Age",H2599&gt;=66,"Senior")</f>
        <v>Middle Age</v>
      </c>
      <c r="W2599" s="4" t="s">
        <v>47</v>
      </c>
    </row>
    <row r="2600" spans="1:23" x14ac:dyDescent="0.3">
      <c r="A2600" s="4" t="s">
        <v>2715</v>
      </c>
      <c r="B2600" s="4" t="s">
        <v>24</v>
      </c>
      <c r="C2600" s="4">
        <v>74</v>
      </c>
      <c r="D2600" s="4">
        <v>0</v>
      </c>
      <c r="E2600" s="4" t="s">
        <v>31</v>
      </c>
      <c r="F2600" s="4" t="s">
        <v>145</v>
      </c>
      <c r="G2600" s="4" t="s">
        <v>33</v>
      </c>
      <c r="H2600" s="4">
        <v>40</v>
      </c>
      <c r="I2600" s="4" t="s">
        <v>24</v>
      </c>
      <c r="J2600" s="4">
        <v>0</v>
      </c>
      <c r="K2600" s="4" t="s">
        <v>46</v>
      </c>
      <c r="L2600" s="4" t="s">
        <v>28</v>
      </c>
      <c r="M2600" s="4">
        <v>45</v>
      </c>
      <c r="P2600" s="5">
        <v>45289</v>
      </c>
      <c r="Q2600" s="6">
        <v>37.422342775546667</v>
      </c>
      <c r="R2600" s="4">
        <v>2</v>
      </c>
      <c r="S2600" s="4" t="str" cm="1">
        <f t="array" ref="S2600">_xlfn.IFS(R2600=0,"None",R2600&lt;3,"Low",R2600&lt;6,"Medium",R2600&lt;=10,"High")</f>
        <v>Low</v>
      </c>
      <c r="T2600" s="4" t="str" cm="1">
        <f t="array" ref="T2600">_xlfn.IFS(M2600&lt;=20,"Low",M2600&lt;=50,"Medium",M2600&lt;=90,"High")</f>
        <v>Medium</v>
      </c>
      <c r="U2600" s="7">
        <f>Datos_Limpios[[#This Row],[Number of Complaints or Support]]/Datos_Limpios[[#This Row],[Account Length (in months)]]</f>
        <v>2.7027027027027029E-2</v>
      </c>
      <c r="V2600" s="4" t="str" cm="1">
        <f t="array" ref="V2600">_xlfn.IFS(H2600&lt;30,"Under 30",H2600&lt;66,"Middle Age",H2600&gt;=66,"Senior")</f>
        <v>Middle Age</v>
      </c>
      <c r="W2600" s="4" t="s">
        <v>47</v>
      </c>
    </row>
    <row r="2601" spans="1:23" x14ac:dyDescent="0.3">
      <c r="A2601" s="4" t="s">
        <v>2716</v>
      </c>
      <c r="B2601" s="4" t="s">
        <v>24</v>
      </c>
      <c r="C2601" s="4">
        <v>70</v>
      </c>
      <c r="D2601" s="4">
        <v>0</v>
      </c>
      <c r="E2601" s="4" t="s">
        <v>31</v>
      </c>
      <c r="F2601" s="4" t="s">
        <v>72</v>
      </c>
      <c r="G2601" s="4" t="s">
        <v>26</v>
      </c>
      <c r="H2601" s="4">
        <v>78</v>
      </c>
      <c r="I2601" s="4" t="s">
        <v>24</v>
      </c>
      <c r="J2601" s="4">
        <v>0</v>
      </c>
      <c r="K2601" s="4" t="s">
        <v>46</v>
      </c>
      <c r="L2601" s="4" t="s">
        <v>28</v>
      </c>
      <c r="M2601" s="4">
        <v>46</v>
      </c>
      <c r="P2601" s="5">
        <v>44947</v>
      </c>
      <c r="Q2601" s="6">
        <v>54.6697306890728</v>
      </c>
      <c r="R2601" s="4">
        <v>7</v>
      </c>
      <c r="S2601" s="4" t="str" cm="1">
        <f t="array" ref="S2601">_xlfn.IFS(R2601=0,"None",R2601&lt;3,"Low",R2601&lt;6,"Medium",R2601&lt;=10,"High")</f>
        <v>High</v>
      </c>
      <c r="T2601" s="4" t="str" cm="1">
        <f t="array" ref="T2601">_xlfn.IFS(M2601&lt;=20,"Low",M2601&lt;=50,"Medium",M2601&lt;=90,"High")</f>
        <v>Medium</v>
      </c>
      <c r="U2601" s="7">
        <f>Datos_Limpios[[#This Row],[Number of Complaints or Support]]/Datos_Limpios[[#This Row],[Account Length (in months)]]</f>
        <v>0.1</v>
      </c>
      <c r="V2601" s="4" t="str" cm="1">
        <f t="array" ref="V2601">_xlfn.IFS(H2601&lt;30,"Under 30",H2601&lt;66,"Middle Age",H2601&gt;=66,"Senior")</f>
        <v>Senior</v>
      </c>
      <c r="W2601" s="4" t="s">
        <v>29</v>
      </c>
    </row>
    <row r="2602" spans="1:23" x14ac:dyDescent="0.3">
      <c r="A2602" s="4" t="s">
        <v>2717</v>
      </c>
      <c r="B2602" s="4" t="s">
        <v>24</v>
      </c>
      <c r="C2602" s="4">
        <v>50</v>
      </c>
      <c r="D2602" s="4">
        <v>0</v>
      </c>
      <c r="E2602" s="4" t="s">
        <v>31</v>
      </c>
      <c r="F2602" s="4" t="s">
        <v>196</v>
      </c>
      <c r="G2602" s="4" t="s">
        <v>26</v>
      </c>
      <c r="H2602" s="4">
        <v>62</v>
      </c>
      <c r="I2602" s="4" t="s">
        <v>24</v>
      </c>
      <c r="J2602" s="4">
        <v>0</v>
      </c>
      <c r="K2602" s="4" t="s">
        <v>46</v>
      </c>
      <c r="L2602" s="4" t="s">
        <v>35</v>
      </c>
      <c r="M2602" s="4">
        <v>33</v>
      </c>
      <c r="P2602" s="5">
        <v>45140</v>
      </c>
      <c r="Q2602" s="6">
        <v>29.753868111220399</v>
      </c>
      <c r="R2602" s="4">
        <v>1</v>
      </c>
      <c r="S2602" s="4" t="str" cm="1">
        <f t="array" ref="S2602">_xlfn.IFS(R2602=0,"None",R2602&lt;3,"Low",R2602&lt;6,"Medium",R2602&lt;=10,"High")</f>
        <v>Low</v>
      </c>
      <c r="T2602" s="4" t="str" cm="1">
        <f t="array" ref="T2602">_xlfn.IFS(M2602&lt;=20,"Low",M2602&lt;=50,"Medium",M2602&lt;=90,"High")</f>
        <v>Medium</v>
      </c>
      <c r="U2602" s="7">
        <f>Datos_Limpios[[#This Row],[Number of Complaints or Support]]/Datos_Limpios[[#This Row],[Account Length (in months)]]</f>
        <v>0.02</v>
      </c>
      <c r="V2602" s="4" t="str" cm="1">
        <f t="array" ref="V2602">_xlfn.IFS(H2602&lt;30,"Under 30",H2602&lt;66,"Middle Age",H2602&gt;=66,"Senior")</f>
        <v>Middle Age</v>
      </c>
      <c r="W2602" s="4" t="s">
        <v>47</v>
      </c>
    </row>
    <row r="2603" spans="1:23" x14ac:dyDescent="0.3">
      <c r="A2603" s="4" t="s">
        <v>2718</v>
      </c>
      <c r="B2603" s="4" t="s">
        <v>24</v>
      </c>
      <c r="C2603" s="4">
        <v>38</v>
      </c>
      <c r="D2603" s="4">
        <v>0</v>
      </c>
      <c r="E2603" s="4" t="s">
        <v>24</v>
      </c>
      <c r="F2603" s="4" t="s">
        <v>79</v>
      </c>
      <c r="G2603" s="4" t="s">
        <v>26</v>
      </c>
      <c r="H2603" s="4">
        <v>28</v>
      </c>
      <c r="I2603" s="4" t="s">
        <v>31</v>
      </c>
      <c r="J2603" s="4">
        <v>2</v>
      </c>
      <c r="K2603" s="4" t="s">
        <v>27</v>
      </c>
      <c r="L2603" s="4" t="s">
        <v>28</v>
      </c>
      <c r="M2603" s="4">
        <v>7</v>
      </c>
      <c r="P2603" s="5">
        <v>44256</v>
      </c>
      <c r="Q2603" s="6">
        <v>7.1126796755211696</v>
      </c>
      <c r="R2603" s="4">
        <v>2</v>
      </c>
      <c r="S2603" s="4" t="str" cm="1">
        <f t="array" ref="S2603">_xlfn.IFS(R2603=0,"None",R2603&lt;3,"Low",R2603&lt;6,"Medium",R2603&lt;=10,"High")</f>
        <v>Low</v>
      </c>
      <c r="T2603" s="4" t="str" cm="1">
        <f t="array" ref="T2603">_xlfn.IFS(M2603&lt;=20,"Low",M2603&lt;=50,"Medium",M2603&lt;=90,"High")</f>
        <v>Low</v>
      </c>
      <c r="U2603" s="7">
        <f>Datos_Limpios[[#This Row],[Number of Complaints or Support]]/Datos_Limpios[[#This Row],[Account Length (in months)]]</f>
        <v>5.2631578947368418E-2</v>
      </c>
      <c r="V2603" s="4" t="str" cm="1">
        <f t="array" ref="V2603">_xlfn.IFS(H2603&lt;30,"Under 30",H2603&lt;66,"Middle Age",H2603&gt;=66,"Senior")</f>
        <v>Under 30</v>
      </c>
      <c r="W2603" s="4" t="s">
        <v>43</v>
      </c>
    </row>
    <row r="2604" spans="1:23" x14ac:dyDescent="0.3">
      <c r="A2604" s="4" t="s">
        <v>2719</v>
      </c>
      <c r="B2604" s="4" t="s">
        <v>24</v>
      </c>
      <c r="C2604" s="4">
        <v>9</v>
      </c>
      <c r="D2604" s="4">
        <v>0</v>
      </c>
      <c r="E2604" s="4" t="s">
        <v>24</v>
      </c>
      <c r="F2604" s="4" t="s">
        <v>98</v>
      </c>
      <c r="G2604" s="4" t="s">
        <v>33</v>
      </c>
      <c r="H2604" s="4">
        <v>30</v>
      </c>
      <c r="I2604" s="4" t="s">
        <v>24</v>
      </c>
      <c r="J2604" s="4">
        <v>0</v>
      </c>
      <c r="K2604" s="4" t="s">
        <v>27</v>
      </c>
      <c r="L2604" s="4" t="s">
        <v>35</v>
      </c>
      <c r="M2604" s="4">
        <v>8</v>
      </c>
      <c r="P2604" s="5">
        <v>44934</v>
      </c>
      <c r="Q2604" s="6">
        <v>6.8337836212436276</v>
      </c>
      <c r="R2604" s="4">
        <v>7</v>
      </c>
      <c r="S2604" s="4" t="str" cm="1">
        <f t="array" ref="S2604">_xlfn.IFS(R2604=0,"None",R2604&lt;3,"Low",R2604&lt;6,"Medium",R2604&lt;=10,"High")</f>
        <v>High</v>
      </c>
      <c r="T2604" s="4" t="str" cm="1">
        <f t="array" ref="T2604">_xlfn.IFS(M2604&lt;=20,"Low",M2604&lt;=50,"Medium",M2604&lt;=90,"High")</f>
        <v>Low</v>
      </c>
      <c r="U2604" s="7">
        <f>Datos_Limpios[[#This Row],[Number of Complaints or Support]]/Datos_Limpios[[#This Row],[Account Length (in months)]]</f>
        <v>0.77777777777777779</v>
      </c>
      <c r="V2604" s="4" t="str" cm="1">
        <f t="array" ref="V2604">_xlfn.IFS(H2604&lt;30,"Under 30",H2604&lt;66,"Middle Age",H2604&gt;=66,"Senior")</f>
        <v>Middle Age</v>
      </c>
      <c r="W2604" s="4" t="s">
        <v>29</v>
      </c>
    </row>
    <row r="2605" spans="1:23" x14ac:dyDescent="0.3">
      <c r="A2605" s="4" t="s">
        <v>2720</v>
      </c>
      <c r="B2605" s="4" t="s">
        <v>31</v>
      </c>
      <c r="C2605" s="4">
        <v>21</v>
      </c>
      <c r="D2605" s="4">
        <v>4</v>
      </c>
      <c r="E2605" s="4" t="s">
        <v>31</v>
      </c>
      <c r="F2605" s="4" t="s">
        <v>262</v>
      </c>
      <c r="G2605" s="4" t="s">
        <v>26</v>
      </c>
      <c r="H2605" s="4">
        <v>37</v>
      </c>
      <c r="I2605" s="4" t="s">
        <v>24</v>
      </c>
      <c r="J2605" s="4">
        <v>0</v>
      </c>
      <c r="K2605" s="4" t="s">
        <v>27</v>
      </c>
      <c r="L2605" s="4" t="s">
        <v>35</v>
      </c>
      <c r="M2605" s="4">
        <v>35</v>
      </c>
      <c r="N2605" s="4" t="s">
        <v>38</v>
      </c>
      <c r="O2605" s="4" t="s">
        <v>125</v>
      </c>
      <c r="P2605" s="5">
        <v>44189</v>
      </c>
      <c r="Q2605" s="6">
        <v>31.16510913984073</v>
      </c>
      <c r="R2605" s="4">
        <v>7</v>
      </c>
      <c r="S2605" s="4" t="str" cm="1">
        <f t="array" ref="S2605">_xlfn.IFS(R2605=0,"None",R2605&lt;3,"Low",R2605&lt;6,"Medium",R2605&lt;=10,"High")</f>
        <v>High</v>
      </c>
      <c r="T2605" s="4" t="str" cm="1">
        <f t="array" ref="T2605">_xlfn.IFS(M2605&lt;=20,"Low",M2605&lt;=50,"Medium",M2605&lt;=90,"High")</f>
        <v>Medium</v>
      </c>
      <c r="U2605" s="7">
        <f>Datos_Limpios[[#This Row],[Number of Complaints or Support]]/Datos_Limpios[[#This Row],[Account Length (in months)]]</f>
        <v>0.33333333333333331</v>
      </c>
      <c r="V2605" s="4" t="str" cm="1">
        <f t="array" ref="V2605">_xlfn.IFS(H2605&lt;30,"Under 30",H2605&lt;66,"Middle Age",H2605&gt;=66,"Senior")</f>
        <v>Middle Age</v>
      </c>
      <c r="W2605" s="4" t="s">
        <v>29</v>
      </c>
    </row>
    <row r="2606" spans="1:23" x14ac:dyDescent="0.3">
      <c r="A2606" s="4" t="s">
        <v>2721</v>
      </c>
      <c r="B2606" s="4" t="s">
        <v>31</v>
      </c>
      <c r="C2606" s="4">
        <v>2</v>
      </c>
      <c r="D2606" s="4">
        <v>0</v>
      </c>
      <c r="E2606" s="4" t="s">
        <v>31</v>
      </c>
      <c r="F2606" s="4" t="s">
        <v>98</v>
      </c>
      <c r="G2606" s="4" t="s">
        <v>26</v>
      </c>
      <c r="H2606" s="4">
        <v>29</v>
      </c>
      <c r="I2606" s="4" t="s">
        <v>24</v>
      </c>
      <c r="J2606" s="4">
        <v>0</v>
      </c>
      <c r="K2606" s="4" t="s">
        <v>27</v>
      </c>
      <c r="L2606" s="4" t="s">
        <v>35</v>
      </c>
      <c r="M2606" s="4">
        <v>31</v>
      </c>
      <c r="N2606" s="4" t="s">
        <v>75</v>
      </c>
      <c r="O2606" s="4" t="s">
        <v>133</v>
      </c>
      <c r="P2606" s="5">
        <v>44131</v>
      </c>
      <c r="Q2606" s="6">
        <v>30.46655228441205</v>
      </c>
      <c r="R2606" s="4">
        <v>2</v>
      </c>
      <c r="S2606" s="4" t="str" cm="1">
        <f t="array" ref="S2606">_xlfn.IFS(R2606=0,"None",R2606&lt;3,"Low",R2606&lt;6,"Medium",R2606&lt;=10,"High")</f>
        <v>Low</v>
      </c>
      <c r="T2606" s="4" t="str" cm="1">
        <f t="array" ref="T2606">_xlfn.IFS(M2606&lt;=20,"Low",M2606&lt;=50,"Medium",M2606&lt;=90,"High")</f>
        <v>Medium</v>
      </c>
      <c r="U2606" s="7">
        <f>Datos_Limpios[[#This Row],[Number of Complaints or Support]]/Datos_Limpios[[#This Row],[Account Length (in months)]]</f>
        <v>1</v>
      </c>
      <c r="V2606" s="4" t="str" cm="1">
        <f t="array" ref="V2606">_xlfn.IFS(H2606&lt;30,"Under 30",H2606&lt;66,"Middle Age",H2606&gt;=66,"Senior")</f>
        <v>Under 30</v>
      </c>
      <c r="W2606" s="4" t="s">
        <v>29</v>
      </c>
    </row>
    <row r="2607" spans="1:23" x14ac:dyDescent="0.3">
      <c r="A2607" s="4" t="s">
        <v>2722</v>
      </c>
      <c r="B2607" s="4" t="s">
        <v>24</v>
      </c>
      <c r="C2607" s="4">
        <v>1</v>
      </c>
      <c r="D2607" s="4">
        <v>0</v>
      </c>
      <c r="E2607" s="4" t="s">
        <v>24</v>
      </c>
      <c r="F2607" s="4" t="s">
        <v>52</v>
      </c>
      <c r="G2607" s="4" t="s">
        <v>33</v>
      </c>
      <c r="H2607" s="4">
        <v>61</v>
      </c>
      <c r="I2607" s="4" t="s">
        <v>24</v>
      </c>
      <c r="J2607" s="4">
        <v>0</v>
      </c>
      <c r="K2607" s="4" t="s">
        <v>27</v>
      </c>
      <c r="L2607" s="4" t="s">
        <v>28</v>
      </c>
      <c r="M2607" s="4">
        <v>9</v>
      </c>
      <c r="P2607" s="5">
        <v>45218</v>
      </c>
      <c r="Q2607" s="6">
        <v>7.5661731022063261</v>
      </c>
      <c r="R2607" s="4">
        <v>9</v>
      </c>
      <c r="S2607" s="4" t="str" cm="1">
        <f t="array" ref="S2607">_xlfn.IFS(R2607=0,"None",R2607&lt;3,"Low",R2607&lt;6,"Medium",R2607&lt;=10,"High")</f>
        <v>High</v>
      </c>
      <c r="T2607" s="4" t="str" cm="1">
        <f t="array" ref="T2607">_xlfn.IFS(M2607&lt;=20,"Low",M2607&lt;=50,"Medium",M2607&lt;=90,"High")</f>
        <v>Low</v>
      </c>
      <c r="U2607" s="7">
        <f>Datos_Limpios[[#This Row],[Number of Complaints or Support]]/Datos_Limpios[[#This Row],[Account Length (in months)]]</f>
        <v>9</v>
      </c>
      <c r="V2607" s="4" t="str" cm="1">
        <f t="array" ref="V2607">_xlfn.IFS(H2607&lt;30,"Under 30",H2607&lt;66,"Middle Age",H2607&gt;=66,"Senior")</f>
        <v>Middle Age</v>
      </c>
      <c r="W2607" s="4" t="s">
        <v>40</v>
      </c>
    </row>
    <row r="2608" spans="1:23" x14ac:dyDescent="0.3">
      <c r="A2608" s="4" t="s">
        <v>2723</v>
      </c>
      <c r="B2608" s="4" t="s">
        <v>24</v>
      </c>
      <c r="C2608" s="4">
        <v>75</v>
      </c>
      <c r="D2608" s="4">
        <v>0</v>
      </c>
      <c r="E2608" s="4" t="s">
        <v>31</v>
      </c>
      <c r="F2608" s="4" t="s">
        <v>124</v>
      </c>
      <c r="G2608" s="4" t="s">
        <v>26</v>
      </c>
      <c r="H2608" s="4">
        <v>75</v>
      </c>
      <c r="I2608" s="4" t="s">
        <v>31</v>
      </c>
      <c r="J2608" s="4">
        <v>2</v>
      </c>
      <c r="K2608" s="4" t="s">
        <v>46</v>
      </c>
      <c r="L2608" s="4" t="s">
        <v>35</v>
      </c>
      <c r="M2608" s="4">
        <v>37</v>
      </c>
      <c r="P2608" s="5">
        <v>45115</v>
      </c>
      <c r="Q2608" s="6">
        <v>39.297218302500639</v>
      </c>
      <c r="R2608" s="4">
        <v>8</v>
      </c>
      <c r="S2608" s="4" t="str" cm="1">
        <f t="array" ref="S2608">_xlfn.IFS(R2608=0,"None",R2608&lt;3,"Low",R2608&lt;6,"Medium",R2608&lt;=10,"High")</f>
        <v>High</v>
      </c>
      <c r="T2608" s="4" t="str" cm="1">
        <f t="array" ref="T2608">_xlfn.IFS(M2608&lt;=20,"Low",M2608&lt;=50,"Medium",M2608&lt;=90,"High")</f>
        <v>Medium</v>
      </c>
      <c r="U2608" s="7">
        <f>Datos_Limpios[[#This Row],[Number of Complaints or Support]]/Datos_Limpios[[#This Row],[Account Length (in months)]]</f>
        <v>0.10666666666666667</v>
      </c>
      <c r="V2608" s="4" t="str" cm="1">
        <f t="array" ref="V2608">_xlfn.IFS(H2608&lt;30,"Under 30",H2608&lt;66,"Middle Age",H2608&gt;=66,"Senior")</f>
        <v>Senior</v>
      </c>
      <c r="W2608" s="4" t="s">
        <v>43</v>
      </c>
    </row>
    <row r="2609" spans="1:23" x14ac:dyDescent="0.3">
      <c r="A2609" s="4" t="s">
        <v>2724</v>
      </c>
      <c r="B2609" s="4" t="s">
        <v>24</v>
      </c>
      <c r="C2609" s="4">
        <v>60</v>
      </c>
      <c r="D2609" s="4">
        <v>0</v>
      </c>
      <c r="E2609" s="4" t="s">
        <v>24</v>
      </c>
      <c r="F2609" s="4" t="s">
        <v>98</v>
      </c>
      <c r="G2609" s="4" t="s">
        <v>33</v>
      </c>
      <c r="H2609" s="4">
        <v>72</v>
      </c>
      <c r="I2609" s="4" t="s">
        <v>24</v>
      </c>
      <c r="J2609" s="4">
        <v>0</v>
      </c>
      <c r="K2609" s="4" t="s">
        <v>46</v>
      </c>
      <c r="L2609" s="4" t="s">
        <v>35</v>
      </c>
      <c r="M2609" s="4">
        <v>15</v>
      </c>
      <c r="P2609" s="5">
        <v>45007</v>
      </c>
      <c r="Q2609" s="6">
        <v>12.00154980553614</v>
      </c>
      <c r="R2609" s="4">
        <v>1</v>
      </c>
      <c r="S2609" s="4" t="str" cm="1">
        <f t="array" ref="S2609">_xlfn.IFS(R2609=0,"None",R2609&lt;3,"Low",R2609&lt;6,"Medium",R2609&lt;=10,"High")</f>
        <v>Low</v>
      </c>
      <c r="T2609" s="4" t="str" cm="1">
        <f t="array" ref="T2609">_xlfn.IFS(M2609&lt;=20,"Low",M2609&lt;=50,"Medium",M2609&lt;=90,"High")</f>
        <v>Low</v>
      </c>
      <c r="U2609" s="7">
        <f>Datos_Limpios[[#This Row],[Number of Complaints or Support]]/Datos_Limpios[[#This Row],[Account Length (in months)]]</f>
        <v>1.6666666666666666E-2</v>
      </c>
      <c r="V2609" s="4" t="str" cm="1">
        <f t="array" ref="V2609">_xlfn.IFS(H2609&lt;30,"Under 30",H2609&lt;66,"Middle Age",H2609&gt;=66,"Senior")</f>
        <v>Senior</v>
      </c>
      <c r="W2609" s="4" t="s">
        <v>29</v>
      </c>
    </row>
    <row r="2610" spans="1:23" x14ac:dyDescent="0.3">
      <c r="A2610" s="4" t="s">
        <v>2725</v>
      </c>
      <c r="B2610" s="4" t="s">
        <v>24</v>
      </c>
      <c r="C2610" s="4">
        <v>56</v>
      </c>
      <c r="D2610" s="4">
        <v>0</v>
      </c>
      <c r="E2610" s="4" t="s">
        <v>31</v>
      </c>
      <c r="F2610" s="4" t="s">
        <v>262</v>
      </c>
      <c r="G2610" s="4" t="s">
        <v>26</v>
      </c>
      <c r="H2610" s="4">
        <v>64</v>
      </c>
      <c r="I2610" s="4" t="s">
        <v>24</v>
      </c>
      <c r="J2610" s="4">
        <v>0</v>
      </c>
      <c r="K2610" s="4" t="s">
        <v>34</v>
      </c>
      <c r="L2610" s="4" t="s">
        <v>35</v>
      </c>
      <c r="M2610" s="4">
        <v>42</v>
      </c>
      <c r="P2610" s="5">
        <v>44352</v>
      </c>
      <c r="Q2610" s="6">
        <v>48.282367460341263</v>
      </c>
      <c r="R2610" s="4">
        <v>6</v>
      </c>
      <c r="S2610" s="4" t="str" cm="1">
        <f t="array" ref="S2610">_xlfn.IFS(R2610=0,"None",R2610&lt;3,"Low",R2610&lt;6,"Medium",R2610&lt;=10,"High")</f>
        <v>High</v>
      </c>
      <c r="T2610" s="4" t="str" cm="1">
        <f t="array" ref="T2610">_xlfn.IFS(M2610&lt;=20,"Low",M2610&lt;=50,"Medium",M2610&lt;=90,"High")</f>
        <v>Medium</v>
      </c>
      <c r="U2610" s="7">
        <f>Datos_Limpios[[#This Row],[Number of Complaints or Support]]/Datos_Limpios[[#This Row],[Account Length (in months)]]</f>
        <v>0.10714285714285714</v>
      </c>
      <c r="V2610" s="4" t="str" cm="1">
        <f t="array" ref="V2610">_xlfn.IFS(H2610&lt;30,"Under 30",H2610&lt;66,"Middle Age",H2610&gt;=66,"Senior")</f>
        <v>Middle Age</v>
      </c>
      <c r="W2610" s="4" t="s">
        <v>29</v>
      </c>
    </row>
    <row r="2611" spans="1:23" x14ac:dyDescent="0.3">
      <c r="A2611" s="4" t="s">
        <v>2726</v>
      </c>
      <c r="B2611" s="4" t="s">
        <v>31</v>
      </c>
      <c r="C2611" s="4">
        <v>1</v>
      </c>
      <c r="D2611" s="4">
        <v>2</v>
      </c>
      <c r="E2611" s="4" t="s">
        <v>31</v>
      </c>
      <c r="F2611" s="4" t="s">
        <v>159</v>
      </c>
      <c r="G2611" s="4" t="s">
        <v>26</v>
      </c>
      <c r="H2611" s="4">
        <v>70</v>
      </c>
      <c r="I2611" s="4" t="s">
        <v>24</v>
      </c>
      <c r="J2611" s="4">
        <v>0</v>
      </c>
      <c r="K2611" s="4" t="s">
        <v>27</v>
      </c>
      <c r="L2611" s="4" t="s">
        <v>35</v>
      </c>
      <c r="M2611" s="4">
        <v>27</v>
      </c>
      <c r="N2611" s="4" t="s">
        <v>38</v>
      </c>
      <c r="O2611" s="4" t="s">
        <v>125</v>
      </c>
      <c r="P2611" s="5">
        <v>45059</v>
      </c>
      <c r="Q2611" s="6">
        <v>23.018289227753151</v>
      </c>
      <c r="R2611" s="4">
        <v>9</v>
      </c>
      <c r="S2611" s="4" t="str" cm="1">
        <f t="array" ref="S2611">_xlfn.IFS(R2611=0,"None",R2611&lt;3,"Low",R2611&lt;6,"Medium",R2611&lt;=10,"High")</f>
        <v>High</v>
      </c>
      <c r="T2611" s="4" t="str" cm="1">
        <f t="array" ref="T2611">_xlfn.IFS(M2611&lt;=20,"Low",M2611&lt;=50,"Medium",M2611&lt;=90,"High")</f>
        <v>Medium</v>
      </c>
      <c r="U2611" s="7">
        <f>Datos_Limpios[[#This Row],[Number of Complaints or Support]]/Datos_Limpios[[#This Row],[Account Length (in months)]]</f>
        <v>9</v>
      </c>
      <c r="V2611" s="4" t="str" cm="1">
        <f t="array" ref="V2611">_xlfn.IFS(H2611&lt;30,"Under 30",H2611&lt;66,"Middle Age",H2611&gt;=66,"Senior")</f>
        <v>Senior</v>
      </c>
      <c r="W2611" s="4" t="s">
        <v>29</v>
      </c>
    </row>
    <row r="2612" spans="1:23" x14ac:dyDescent="0.3">
      <c r="A2612" s="4" t="s">
        <v>2727</v>
      </c>
      <c r="B2612" s="4" t="s">
        <v>24</v>
      </c>
      <c r="C2612" s="4">
        <v>56</v>
      </c>
      <c r="D2612" s="4">
        <v>0</v>
      </c>
      <c r="E2612" s="4" t="s">
        <v>31</v>
      </c>
      <c r="F2612" s="4" t="s">
        <v>52</v>
      </c>
      <c r="G2612" s="4" t="s">
        <v>33</v>
      </c>
      <c r="H2612" s="4">
        <v>42</v>
      </c>
      <c r="I2612" s="4" t="s">
        <v>31</v>
      </c>
      <c r="J2612" s="4">
        <v>2</v>
      </c>
      <c r="K2612" s="4" t="s">
        <v>27</v>
      </c>
      <c r="L2612" s="4" t="s">
        <v>28</v>
      </c>
      <c r="M2612" s="4">
        <v>38</v>
      </c>
      <c r="P2612" s="5">
        <v>44836</v>
      </c>
      <c r="Q2612" s="6">
        <v>44.353947620130711</v>
      </c>
      <c r="R2612" s="4">
        <v>1</v>
      </c>
      <c r="S2612" s="4" t="str" cm="1">
        <f t="array" ref="S2612">_xlfn.IFS(R2612=0,"None",R2612&lt;3,"Low",R2612&lt;6,"Medium",R2612&lt;=10,"High")</f>
        <v>Low</v>
      </c>
      <c r="T2612" s="4" t="str" cm="1">
        <f t="array" ref="T2612">_xlfn.IFS(M2612&lt;=20,"Low",M2612&lt;=50,"Medium",M2612&lt;=90,"High")</f>
        <v>Medium</v>
      </c>
      <c r="U2612" s="7">
        <f>Datos_Limpios[[#This Row],[Number of Complaints or Support]]/Datos_Limpios[[#This Row],[Account Length (in months)]]</f>
        <v>1.7857142857142856E-2</v>
      </c>
      <c r="V2612" s="4" t="str" cm="1">
        <f t="array" ref="V2612">_xlfn.IFS(H2612&lt;30,"Under 30",H2612&lt;66,"Middle Age",H2612&gt;=66,"Senior")</f>
        <v>Middle Age</v>
      </c>
      <c r="W2612" s="4" t="s">
        <v>40</v>
      </c>
    </row>
    <row r="2613" spans="1:23" x14ac:dyDescent="0.3">
      <c r="A2613" s="4" t="s">
        <v>2728</v>
      </c>
      <c r="B2613" s="4" t="s">
        <v>24</v>
      </c>
      <c r="C2613" s="4">
        <v>72</v>
      </c>
      <c r="D2613" s="4">
        <v>0</v>
      </c>
      <c r="E2613" s="4" t="s">
        <v>31</v>
      </c>
      <c r="F2613" s="4" t="s">
        <v>45</v>
      </c>
      <c r="G2613" s="4" t="s">
        <v>26</v>
      </c>
      <c r="H2613" s="4">
        <v>79</v>
      </c>
      <c r="I2613" s="4" t="s">
        <v>24</v>
      </c>
      <c r="J2613" s="4">
        <v>0</v>
      </c>
      <c r="K2613" s="4" t="s">
        <v>46</v>
      </c>
      <c r="L2613" s="4" t="s">
        <v>28</v>
      </c>
      <c r="M2613" s="4">
        <v>60</v>
      </c>
      <c r="P2613" s="5">
        <v>44742</v>
      </c>
      <c r="Q2613" s="6">
        <v>71.710592561492902</v>
      </c>
      <c r="R2613" s="4">
        <v>3</v>
      </c>
      <c r="S2613" s="4" t="str" cm="1">
        <f t="array" ref="S2613">_xlfn.IFS(R2613=0,"None",R2613&lt;3,"Low",R2613&lt;6,"Medium",R2613&lt;=10,"High")</f>
        <v>Medium</v>
      </c>
      <c r="T2613" s="4" t="str" cm="1">
        <f t="array" ref="T2613">_xlfn.IFS(M2613&lt;=20,"Low",M2613&lt;=50,"Medium",M2613&lt;=90,"High")</f>
        <v>High</v>
      </c>
      <c r="U2613" s="7">
        <f>Datos_Limpios[[#This Row],[Number of Complaints or Support]]/Datos_Limpios[[#This Row],[Account Length (in months)]]</f>
        <v>4.1666666666666664E-2</v>
      </c>
      <c r="V2613" s="4" t="str" cm="1">
        <f t="array" ref="V2613">_xlfn.IFS(H2613&lt;30,"Under 30",H2613&lt;66,"Middle Age",H2613&gt;=66,"Senior")</f>
        <v>Senior</v>
      </c>
      <c r="W2613" s="4" t="s">
        <v>47</v>
      </c>
    </row>
    <row r="2614" spans="1:23" x14ac:dyDescent="0.3">
      <c r="A2614" s="4" t="s">
        <v>2729</v>
      </c>
      <c r="B2614" s="4" t="s">
        <v>24</v>
      </c>
      <c r="C2614" s="4">
        <v>59</v>
      </c>
      <c r="D2614" s="4">
        <v>0</v>
      </c>
      <c r="E2614" s="4" t="s">
        <v>31</v>
      </c>
      <c r="F2614" s="4" t="s">
        <v>140</v>
      </c>
      <c r="G2614" s="4" t="s">
        <v>33</v>
      </c>
      <c r="H2614" s="4">
        <v>28</v>
      </c>
      <c r="I2614" s="4" t="s">
        <v>31</v>
      </c>
      <c r="J2614" s="4">
        <v>2</v>
      </c>
      <c r="K2614" s="4" t="s">
        <v>46</v>
      </c>
      <c r="L2614" s="4" t="s">
        <v>35</v>
      </c>
      <c r="M2614" s="4">
        <v>31</v>
      </c>
      <c r="P2614" s="5">
        <v>45114</v>
      </c>
      <c r="Q2614" s="6">
        <v>27.361186968207019</v>
      </c>
      <c r="R2614" s="4">
        <v>4</v>
      </c>
      <c r="S2614" s="4" t="str" cm="1">
        <f t="array" ref="S2614">_xlfn.IFS(R2614=0,"None",R2614&lt;3,"Low",R2614&lt;6,"Medium",R2614&lt;=10,"High")</f>
        <v>Medium</v>
      </c>
      <c r="T2614" s="4" t="str" cm="1">
        <f t="array" ref="T2614">_xlfn.IFS(M2614&lt;=20,"Low",M2614&lt;=50,"Medium",M2614&lt;=90,"High")</f>
        <v>Medium</v>
      </c>
      <c r="U2614" s="7">
        <f>Datos_Limpios[[#This Row],[Number of Complaints or Support]]/Datos_Limpios[[#This Row],[Account Length (in months)]]</f>
        <v>6.7796610169491525E-2</v>
      </c>
      <c r="V2614" s="4" t="str" cm="1">
        <f t="array" ref="V2614">_xlfn.IFS(H2614&lt;30,"Under 30",H2614&lt;66,"Middle Age",H2614&gt;=66,"Senior")</f>
        <v>Under 30</v>
      </c>
      <c r="W2614" s="4" t="s">
        <v>40</v>
      </c>
    </row>
    <row r="2615" spans="1:23" x14ac:dyDescent="0.3">
      <c r="A2615" s="4" t="s">
        <v>2730</v>
      </c>
      <c r="B2615" s="4" t="s">
        <v>24</v>
      </c>
      <c r="C2615" s="4">
        <v>26</v>
      </c>
      <c r="D2615" s="4">
        <v>0</v>
      </c>
      <c r="E2615" s="4" t="s">
        <v>31</v>
      </c>
      <c r="F2615" s="4" t="s">
        <v>165</v>
      </c>
      <c r="G2615" s="4" t="s">
        <v>33</v>
      </c>
      <c r="H2615" s="4">
        <v>57</v>
      </c>
      <c r="I2615" s="4" t="s">
        <v>24</v>
      </c>
      <c r="J2615" s="4">
        <v>0</v>
      </c>
      <c r="K2615" s="4" t="s">
        <v>27</v>
      </c>
      <c r="L2615" s="4" t="s">
        <v>35</v>
      </c>
      <c r="M2615" s="4">
        <v>32</v>
      </c>
      <c r="P2615" s="5">
        <v>43947</v>
      </c>
      <c r="Q2615" s="6">
        <v>33.706689197556287</v>
      </c>
      <c r="R2615" s="4">
        <v>0</v>
      </c>
      <c r="S2615" s="4" t="str" cm="1">
        <f t="array" ref="S2615">_xlfn.IFS(R2615=0,"None",R2615&lt;3,"Low",R2615&lt;6,"Medium",R2615&lt;=10,"High")</f>
        <v>None</v>
      </c>
      <c r="T2615" s="4" t="str" cm="1">
        <f t="array" ref="T2615">_xlfn.IFS(M2615&lt;=20,"Low",M2615&lt;=50,"Medium",M2615&lt;=90,"High")</f>
        <v>Medium</v>
      </c>
      <c r="U2615" s="7">
        <f>Datos_Limpios[[#This Row],[Number of Complaints or Support]]/Datos_Limpios[[#This Row],[Account Length (in months)]]</f>
        <v>0</v>
      </c>
      <c r="V2615" s="4" t="str" cm="1">
        <f t="array" ref="V2615">_xlfn.IFS(H2615&lt;30,"Under 30",H2615&lt;66,"Middle Age",H2615&gt;=66,"Senior")</f>
        <v>Middle Age</v>
      </c>
      <c r="W2615" s="4" t="s">
        <v>40</v>
      </c>
    </row>
    <row r="2616" spans="1:23" x14ac:dyDescent="0.3">
      <c r="A2616" s="4" t="s">
        <v>2731</v>
      </c>
      <c r="B2616" s="4" t="s">
        <v>31</v>
      </c>
      <c r="C2616" s="4">
        <v>2</v>
      </c>
      <c r="D2616" s="4">
        <v>0</v>
      </c>
      <c r="E2616" s="4" t="s">
        <v>31</v>
      </c>
      <c r="F2616" s="4" t="s">
        <v>120</v>
      </c>
      <c r="G2616" s="4" t="s">
        <v>26</v>
      </c>
      <c r="H2616" s="4">
        <v>78</v>
      </c>
      <c r="I2616" s="4" t="s">
        <v>24</v>
      </c>
      <c r="J2616" s="4">
        <v>0</v>
      </c>
      <c r="K2616" s="4" t="s">
        <v>27</v>
      </c>
      <c r="L2616" s="4" t="s">
        <v>28</v>
      </c>
      <c r="M2616" s="4">
        <v>21</v>
      </c>
      <c r="N2616" s="4" t="s">
        <v>92</v>
      </c>
      <c r="O2616" s="4" t="s">
        <v>249</v>
      </c>
      <c r="P2616" s="5">
        <v>44764</v>
      </c>
      <c r="Q2616" s="6">
        <v>24.22397691908596</v>
      </c>
      <c r="R2616" s="4">
        <v>4</v>
      </c>
      <c r="S2616" s="4" t="str" cm="1">
        <f t="array" ref="S2616">_xlfn.IFS(R2616=0,"None",R2616&lt;3,"Low",R2616&lt;6,"Medium",R2616&lt;=10,"High")</f>
        <v>Medium</v>
      </c>
      <c r="T2616" s="4" t="str" cm="1">
        <f t="array" ref="T2616">_xlfn.IFS(M2616&lt;=20,"Low",M2616&lt;=50,"Medium",M2616&lt;=90,"High")</f>
        <v>Medium</v>
      </c>
      <c r="U2616" s="7">
        <f>Datos_Limpios[[#This Row],[Number of Complaints or Support]]/Datos_Limpios[[#This Row],[Account Length (in months)]]</f>
        <v>2</v>
      </c>
      <c r="V2616" s="4" t="str" cm="1">
        <f t="array" ref="V2616">_xlfn.IFS(H2616&lt;30,"Under 30",H2616&lt;66,"Middle Age",H2616&gt;=66,"Senior")</f>
        <v>Senior</v>
      </c>
      <c r="W2616" s="4" t="s">
        <v>29</v>
      </c>
    </row>
    <row r="2617" spans="1:23" x14ac:dyDescent="0.3">
      <c r="A2617" s="4" t="s">
        <v>2732</v>
      </c>
      <c r="B2617" s="4" t="s">
        <v>31</v>
      </c>
      <c r="C2617" s="4">
        <v>11</v>
      </c>
      <c r="D2617" s="4">
        <v>5</v>
      </c>
      <c r="E2617" s="4" t="s">
        <v>31</v>
      </c>
      <c r="F2617" s="4" t="s">
        <v>106</v>
      </c>
      <c r="G2617" s="4" t="s">
        <v>26</v>
      </c>
      <c r="H2617" s="4">
        <v>83</v>
      </c>
      <c r="I2617" s="4" t="s">
        <v>24</v>
      </c>
      <c r="J2617" s="4">
        <v>0</v>
      </c>
      <c r="K2617" s="4" t="s">
        <v>27</v>
      </c>
      <c r="L2617" s="4" t="s">
        <v>28</v>
      </c>
      <c r="M2617" s="4">
        <v>51</v>
      </c>
      <c r="N2617" s="4" t="s">
        <v>92</v>
      </c>
      <c r="O2617" s="4" t="s">
        <v>249</v>
      </c>
      <c r="P2617" s="5">
        <v>44090</v>
      </c>
      <c r="Q2617" s="6">
        <v>57.657809011969817</v>
      </c>
      <c r="R2617" s="4">
        <v>0</v>
      </c>
      <c r="S2617" s="4" t="str" cm="1">
        <f t="array" ref="S2617">_xlfn.IFS(R2617=0,"None",R2617&lt;3,"Low",R2617&lt;6,"Medium",R2617&lt;=10,"High")</f>
        <v>None</v>
      </c>
      <c r="T2617" s="4" t="str" cm="1">
        <f t="array" ref="T2617">_xlfn.IFS(M2617&lt;=20,"Low",M2617&lt;=50,"Medium",M2617&lt;=90,"High")</f>
        <v>High</v>
      </c>
      <c r="U2617" s="7">
        <f>Datos_Limpios[[#This Row],[Number of Complaints or Support]]/Datos_Limpios[[#This Row],[Account Length (in months)]]</f>
        <v>0</v>
      </c>
      <c r="V2617" s="4" t="str" cm="1">
        <f t="array" ref="V2617">_xlfn.IFS(H2617&lt;30,"Under 30",H2617&lt;66,"Middle Age",H2617&gt;=66,"Senior")</f>
        <v>Senior</v>
      </c>
      <c r="W2617" s="4" t="s">
        <v>29</v>
      </c>
    </row>
    <row r="2618" spans="1:23" x14ac:dyDescent="0.3">
      <c r="A2618" s="4" t="s">
        <v>2733</v>
      </c>
      <c r="B2618" s="4" t="s">
        <v>24</v>
      </c>
      <c r="C2618" s="4">
        <v>19</v>
      </c>
      <c r="D2618" s="4">
        <v>0</v>
      </c>
      <c r="E2618" s="4" t="s">
        <v>31</v>
      </c>
      <c r="F2618" s="4" t="s">
        <v>25</v>
      </c>
      <c r="G2618" s="4" t="s">
        <v>33</v>
      </c>
      <c r="H2618" s="4">
        <v>31</v>
      </c>
      <c r="I2618" s="4" t="s">
        <v>31</v>
      </c>
      <c r="J2618" s="4">
        <v>5</v>
      </c>
      <c r="K2618" s="4" t="s">
        <v>27</v>
      </c>
      <c r="L2618" s="4" t="s">
        <v>28</v>
      </c>
      <c r="M2618" s="4">
        <v>35</v>
      </c>
      <c r="P2618" s="5">
        <v>45038</v>
      </c>
      <c r="Q2618" s="6">
        <v>32.111461816570348</v>
      </c>
      <c r="R2618" s="4">
        <v>6</v>
      </c>
      <c r="S2618" s="4" t="str" cm="1">
        <f t="array" ref="S2618">_xlfn.IFS(R2618=0,"None",R2618&lt;3,"Low",R2618&lt;6,"Medium",R2618&lt;=10,"High")</f>
        <v>High</v>
      </c>
      <c r="T2618" s="4" t="str" cm="1">
        <f t="array" ref="T2618">_xlfn.IFS(M2618&lt;=20,"Low",M2618&lt;=50,"Medium",M2618&lt;=90,"High")</f>
        <v>Medium</v>
      </c>
      <c r="U2618" s="7">
        <f>Datos_Limpios[[#This Row],[Number of Complaints or Support]]/Datos_Limpios[[#This Row],[Account Length (in months)]]</f>
        <v>0.31578947368421051</v>
      </c>
      <c r="V2618" s="4" t="str" cm="1">
        <f t="array" ref="V2618">_xlfn.IFS(H2618&lt;30,"Under 30",H2618&lt;66,"Middle Age",H2618&gt;=66,"Senior")</f>
        <v>Middle Age</v>
      </c>
      <c r="W2618" s="4" t="s">
        <v>29</v>
      </c>
    </row>
    <row r="2619" spans="1:23" x14ac:dyDescent="0.3">
      <c r="A2619" s="4" t="s">
        <v>2734</v>
      </c>
      <c r="B2619" s="4" t="s">
        <v>24</v>
      </c>
      <c r="C2619" s="4">
        <v>32</v>
      </c>
      <c r="D2619" s="4">
        <v>1</v>
      </c>
      <c r="E2619" s="4" t="s">
        <v>31</v>
      </c>
      <c r="F2619" s="4" t="s">
        <v>209</v>
      </c>
      <c r="G2619" s="4" t="s">
        <v>33</v>
      </c>
      <c r="H2619" s="4">
        <v>36</v>
      </c>
      <c r="I2619" s="4" t="s">
        <v>24</v>
      </c>
      <c r="J2619" s="4">
        <v>0</v>
      </c>
      <c r="K2619" s="4" t="s">
        <v>27</v>
      </c>
      <c r="L2619" s="4" t="s">
        <v>28</v>
      </c>
      <c r="M2619" s="4">
        <v>35</v>
      </c>
      <c r="P2619" s="5">
        <v>44909</v>
      </c>
      <c r="Q2619" s="6">
        <v>39.010255588066222</v>
      </c>
      <c r="R2619" s="4">
        <v>5</v>
      </c>
      <c r="S2619" s="4" t="str" cm="1">
        <f t="array" ref="S2619">_xlfn.IFS(R2619=0,"None",R2619&lt;3,"Low",R2619&lt;6,"Medium",R2619&lt;=10,"High")</f>
        <v>Medium</v>
      </c>
      <c r="T2619" s="4" t="str" cm="1">
        <f t="array" ref="T2619">_xlfn.IFS(M2619&lt;=20,"Low",M2619&lt;=50,"Medium",M2619&lt;=90,"High")</f>
        <v>Medium</v>
      </c>
      <c r="U2619" s="7">
        <f>Datos_Limpios[[#This Row],[Number of Complaints or Support]]/Datos_Limpios[[#This Row],[Account Length (in months)]]</f>
        <v>0.15625</v>
      </c>
      <c r="V2619" s="4" t="str" cm="1">
        <f t="array" ref="V2619">_xlfn.IFS(H2619&lt;30,"Under 30",H2619&lt;66,"Middle Age",H2619&gt;=66,"Senior")</f>
        <v>Middle Age</v>
      </c>
      <c r="W2619" s="4" t="s">
        <v>40</v>
      </c>
    </row>
    <row r="2620" spans="1:23" x14ac:dyDescent="0.3">
      <c r="A2620" s="4" t="s">
        <v>2735</v>
      </c>
      <c r="B2620" s="4" t="s">
        <v>31</v>
      </c>
      <c r="C2620" s="4">
        <v>30</v>
      </c>
      <c r="D2620" s="4">
        <v>4</v>
      </c>
      <c r="E2620" s="4" t="s">
        <v>31</v>
      </c>
      <c r="F2620" s="4" t="s">
        <v>159</v>
      </c>
      <c r="G2620" s="4" t="s">
        <v>26</v>
      </c>
      <c r="H2620" s="4">
        <v>74</v>
      </c>
      <c r="I2620" s="4" t="s">
        <v>24</v>
      </c>
      <c r="J2620" s="4">
        <v>0</v>
      </c>
      <c r="K2620" s="4" t="s">
        <v>27</v>
      </c>
      <c r="L2620" s="4" t="s">
        <v>28</v>
      </c>
      <c r="M2620" s="4">
        <v>60</v>
      </c>
      <c r="N2620" s="4" t="s">
        <v>38</v>
      </c>
      <c r="O2620" s="4" t="s">
        <v>142</v>
      </c>
      <c r="P2620" s="5">
        <v>44411</v>
      </c>
      <c r="Q2620" s="6">
        <v>70.596723904970887</v>
      </c>
      <c r="R2620" s="4">
        <v>2</v>
      </c>
      <c r="S2620" s="4" t="str" cm="1">
        <f t="array" ref="S2620">_xlfn.IFS(R2620=0,"None",R2620&lt;3,"Low",R2620&lt;6,"Medium",R2620&lt;=10,"High")</f>
        <v>Low</v>
      </c>
      <c r="T2620" s="4" t="str" cm="1">
        <f t="array" ref="T2620">_xlfn.IFS(M2620&lt;=20,"Low",M2620&lt;=50,"Medium",M2620&lt;=90,"High")</f>
        <v>High</v>
      </c>
      <c r="U2620" s="7">
        <f>Datos_Limpios[[#This Row],[Number of Complaints or Support]]/Datos_Limpios[[#This Row],[Account Length (in months)]]</f>
        <v>6.6666666666666666E-2</v>
      </c>
      <c r="V2620" s="4" t="str" cm="1">
        <f t="array" ref="V2620">_xlfn.IFS(H2620&lt;30,"Under 30",H2620&lt;66,"Middle Age",H2620&gt;=66,"Senior")</f>
        <v>Senior</v>
      </c>
      <c r="W2620" s="4" t="s">
        <v>29</v>
      </c>
    </row>
    <row r="2621" spans="1:23" x14ac:dyDescent="0.3">
      <c r="A2621" s="4" t="s">
        <v>2736</v>
      </c>
      <c r="B2621" s="4" t="s">
        <v>24</v>
      </c>
      <c r="C2621" s="4">
        <v>35</v>
      </c>
      <c r="D2621" s="4">
        <v>2</v>
      </c>
      <c r="E2621" s="4" t="s">
        <v>24</v>
      </c>
      <c r="F2621" s="4" t="s">
        <v>367</v>
      </c>
      <c r="G2621" s="4" t="s">
        <v>26</v>
      </c>
      <c r="H2621" s="4">
        <v>79</v>
      </c>
      <c r="I2621" s="4" t="s">
        <v>24</v>
      </c>
      <c r="J2621" s="4">
        <v>0</v>
      </c>
      <c r="K2621" s="4" t="s">
        <v>34</v>
      </c>
      <c r="L2621" s="4" t="s">
        <v>35</v>
      </c>
      <c r="M2621" s="4">
        <v>40</v>
      </c>
      <c r="P2621" s="5">
        <v>45209</v>
      </c>
      <c r="Q2621" s="6">
        <v>33.081364043123543</v>
      </c>
      <c r="R2621" s="4">
        <v>8</v>
      </c>
      <c r="S2621" s="4" t="str" cm="1">
        <f t="array" ref="S2621">_xlfn.IFS(R2621=0,"None",R2621&lt;3,"Low",R2621&lt;6,"Medium",R2621&lt;=10,"High")</f>
        <v>High</v>
      </c>
      <c r="T2621" s="4" t="str" cm="1">
        <f t="array" ref="T2621">_xlfn.IFS(M2621&lt;=20,"Low",M2621&lt;=50,"Medium",M2621&lt;=90,"High")</f>
        <v>Medium</v>
      </c>
      <c r="U2621" s="7">
        <f>Datos_Limpios[[#This Row],[Number of Complaints or Support]]/Datos_Limpios[[#This Row],[Account Length (in months)]]</f>
        <v>0.22857142857142856</v>
      </c>
      <c r="V2621" s="4" t="str" cm="1">
        <f t="array" ref="V2621">_xlfn.IFS(H2621&lt;30,"Under 30",H2621&lt;66,"Middle Age",H2621&gt;=66,"Senior")</f>
        <v>Senior</v>
      </c>
      <c r="W2621" s="4" t="s">
        <v>29</v>
      </c>
    </row>
    <row r="2622" spans="1:23" x14ac:dyDescent="0.3">
      <c r="A2622" s="4" t="s">
        <v>2737</v>
      </c>
      <c r="B2622" s="4" t="s">
        <v>24</v>
      </c>
      <c r="C2622" s="4">
        <v>14</v>
      </c>
      <c r="D2622" s="4">
        <v>0</v>
      </c>
      <c r="E2622" s="4" t="s">
        <v>31</v>
      </c>
      <c r="F2622" s="4" t="s">
        <v>70</v>
      </c>
      <c r="G2622" s="4" t="s">
        <v>33</v>
      </c>
      <c r="H2622" s="4">
        <v>50</v>
      </c>
      <c r="I2622" s="4" t="s">
        <v>24</v>
      </c>
      <c r="J2622" s="4">
        <v>0</v>
      </c>
      <c r="K2622" s="4" t="s">
        <v>27</v>
      </c>
      <c r="L2622" s="4" t="s">
        <v>35</v>
      </c>
      <c r="M2622" s="4">
        <v>25</v>
      </c>
      <c r="P2622" s="5">
        <v>44359</v>
      </c>
      <c r="Q2622" s="6">
        <v>29.123873737288228</v>
      </c>
      <c r="R2622" s="4">
        <v>2</v>
      </c>
      <c r="S2622" s="4" t="str" cm="1">
        <f t="array" ref="S2622">_xlfn.IFS(R2622=0,"None",R2622&lt;3,"Low",R2622&lt;6,"Medium",R2622&lt;=10,"High")</f>
        <v>Low</v>
      </c>
      <c r="T2622" s="4" t="str" cm="1">
        <f t="array" ref="T2622">_xlfn.IFS(M2622&lt;=20,"Low",M2622&lt;=50,"Medium",M2622&lt;=90,"High")</f>
        <v>Medium</v>
      </c>
      <c r="U2622" s="7">
        <f>Datos_Limpios[[#This Row],[Number of Complaints or Support]]/Datos_Limpios[[#This Row],[Account Length (in months)]]</f>
        <v>0.14285714285714285</v>
      </c>
      <c r="V2622" s="4" t="str" cm="1">
        <f t="array" ref="V2622">_xlfn.IFS(H2622&lt;30,"Under 30",H2622&lt;66,"Middle Age",H2622&gt;=66,"Senior")</f>
        <v>Middle Age</v>
      </c>
      <c r="W2622" s="4" t="s">
        <v>29</v>
      </c>
    </row>
    <row r="2623" spans="1:23" x14ac:dyDescent="0.3">
      <c r="A2623" s="4" t="s">
        <v>2738</v>
      </c>
      <c r="B2623" s="4" t="s">
        <v>24</v>
      </c>
      <c r="C2623" s="4">
        <v>2</v>
      </c>
      <c r="D2623" s="4">
        <v>0</v>
      </c>
      <c r="E2623" s="4" t="s">
        <v>24</v>
      </c>
      <c r="F2623" s="4" t="s">
        <v>45</v>
      </c>
      <c r="G2623" s="4" t="s">
        <v>33</v>
      </c>
      <c r="H2623" s="4">
        <v>48</v>
      </c>
      <c r="I2623" s="4" t="s">
        <v>24</v>
      </c>
      <c r="J2623" s="4">
        <v>0</v>
      </c>
      <c r="K2623" s="4" t="s">
        <v>27</v>
      </c>
      <c r="L2623" s="4" t="s">
        <v>35</v>
      </c>
      <c r="M2623" s="4">
        <v>57</v>
      </c>
      <c r="P2623" s="5">
        <v>44242</v>
      </c>
      <c r="Q2623" s="6">
        <v>56.590514537149033</v>
      </c>
      <c r="R2623" s="4">
        <v>8</v>
      </c>
      <c r="S2623" s="4" t="str" cm="1">
        <f t="array" ref="S2623">_xlfn.IFS(R2623=0,"None",R2623&lt;3,"Low",R2623&lt;6,"Medium",R2623&lt;=10,"High")</f>
        <v>High</v>
      </c>
      <c r="T2623" s="4" t="str" cm="1">
        <f t="array" ref="T2623">_xlfn.IFS(M2623&lt;=20,"Low",M2623&lt;=50,"Medium",M2623&lt;=90,"High")</f>
        <v>High</v>
      </c>
      <c r="U2623" s="7">
        <f>Datos_Limpios[[#This Row],[Number of Complaints or Support]]/Datos_Limpios[[#This Row],[Account Length (in months)]]</f>
        <v>4</v>
      </c>
      <c r="V2623" s="4" t="str" cm="1">
        <f t="array" ref="V2623">_xlfn.IFS(H2623&lt;30,"Under 30",H2623&lt;66,"Middle Age",H2623&gt;=66,"Senior")</f>
        <v>Middle Age</v>
      </c>
      <c r="W2623" s="4" t="s">
        <v>47</v>
      </c>
    </row>
    <row r="2624" spans="1:23" x14ac:dyDescent="0.3">
      <c r="A2624" s="4" t="s">
        <v>2739</v>
      </c>
      <c r="B2624" s="4" t="s">
        <v>24</v>
      </c>
      <c r="C2624" s="4">
        <v>49</v>
      </c>
      <c r="D2624" s="4">
        <v>0</v>
      </c>
      <c r="E2624" s="4" t="s">
        <v>24</v>
      </c>
      <c r="F2624" s="4" t="s">
        <v>95</v>
      </c>
      <c r="G2624" s="4" t="s">
        <v>33</v>
      </c>
      <c r="H2624" s="4">
        <v>74</v>
      </c>
      <c r="I2624" s="4" t="s">
        <v>24</v>
      </c>
      <c r="J2624" s="4">
        <v>0</v>
      </c>
      <c r="K2624" s="4" t="s">
        <v>27</v>
      </c>
      <c r="L2624" s="4" t="s">
        <v>35</v>
      </c>
      <c r="M2624" s="4">
        <v>24</v>
      </c>
      <c r="P2624" s="5">
        <v>44951</v>
      </c>
      <c r="Q2624" s="6">
        <v>26.460613549670171</v>
      </c>
      <c r="R2624" s="4">
        <v>8</v>
      </c>
      <c r="S2624" s="4" t="str" cm="1">
        <f t="array" ref="S2624">_xlfn.IFS(R2624=0,"None",R2624&lt;3,"Low",R2624&lt;6,"Medium",R2624&lt;=10,"High")</f>
        <v>High</v>
      </c>
      <c r="T2624" s="4" t="str" cm="1">
        <f t="array" ref="T2624">_xlfn.IFS(M2624&lt;=20,"Low",M2624&lt;=50,"Medium",M2624&lt;=90,"High")</f>
        <v>Medium</v>
      </c>
      <c r="U2624" s="7">
        <f>Datos_Limpios[[#This Row],[Number of Complaints or Support]]/Datos_Limpios[[#This Row],[Account Length (in months)]]</f>
        <v>0.16326530612244897</v>
      </c>
      <c r="V2624" s="4" t="str" cm="1">
        <f t="array" ref="V2624">_xlfn.IFS(H2624&lt;30,"Under 30",H2624&lt;66,"Middle Age",H2624&gt;=66,"Senior")</f>
        <v>Senior</v>
      </c>
      <c r="W2624" s="4" t="s">
        <v>47</v>
      </c>
    </row>
    <row r="2625" spans="1:23" x14ac:dyDescent="0.3">
      <c r="A2625" s="4" t="s">
        <v>2740</v>
      </c>
      <c r="B2625" s="4" t="s">
        <v>24</v>
      </c>
      <c r="C2625" s="4">
        <v>40</v>
      </c>
      <c r="D2625" s="4">
        <v>0</v>
      </c>
      <c r="E2625" s="4" t="s">
        <v>31</v>
      </c>
      <c r="F2625" s="4" t="s">
        <v>120</v>
      </c>
      <c r="G2625" s="4" t="s">
        <v>26</v>
      </c>
      <c r="H2625" s="4">
        <v>27</v>
      </c>
      <c r="I2625" s="4" t="s">
        <v>31</v>
      </c>
      <c r="J2625" s="4">
        <v>4</v>
      </c>
      <c r="K2625" s="4" t="s">
        <v>27</v>
      </c>
      <c r="L2625" s="4" t="s">
        <v>35</v>
      </c>
      <c r="M2625" s="4">
        <v>19</v>
      </c>
      <c r="P2625" s="5">
        <v>44678</v>
      </c>
      <c r="Q2625" s="6">
        <v>21.90595666151183</v>
      </c>
      <c r="R2625" s="4">
        <v>7</v>
      </c>
      <c r="S2625" s="4" t="str" cm="1">
        <f t="array" ref="S2625">_xlfn.IFS(R2625=0,"None",R2625&lt;3,"Low",R2625&lt;6,"Medium",R2625&lt;=10,"High")</f>
        <v>High</v>
      </c>
      <c r="T2625" s="4" t="str" cm="1">
        <f t="array" ref="T2625">_xlfn.IFS(M2625&lt;=20,"Low",M2625&lt;=50,"Medium",M2625&lt;=90,"High")</f>
        <v>Low</v>
      </c>
      <c r="U2625" s="7">
        <f>Datos_Limpios[[#This Row],[Number of Complaints or Support]]/Datos_Limpios[[#This Row],[Account Length (in months)]]</f>
        <v>0.17499999999999999</v>
      </c>
      <c r="V2625" s="4" t="str" cm="1">
        <f t="array" ref="V2625">_xlfn.IFS(H2625&lt;30,"Under 30",H2625&lt;66,"Middle Age",H2625&gt;=66,"Senior")</f>
        <v>Under 30</v>
      </c>
      <c r="W2625" s="4" t="s">
        <v>29</v>
      </c>
    </row>
    <row r="2626" spans="1:23" x14ac:dyDescent="0.3">
      <c r="A2626" s="4" t="s">
        <v>2741</v>
      </c>
      <c r="B2626" s="4" t="s">
        <v>24</v>
      </c>
      <c r="C2626" s="4">
        <v>7</v>
      </c>
      <c r="D2626" s="4">
        <v>0</v>
      </c>
      <c r="E2626" s="4" t="s">
        <v>24</v>
      </c>
      <c r="F2626" s="4" t="s">
        <v>79</v>
      </c>
      <c r="G2626" s="4" t="s">
        <v>33</v>
      </c>
      <c r="H2626" s="4">
        <v>45</v>
      </c>
      <c r="I2626" s="4" t="s">
        <v>24</v>
      </c>
      <c r="J2626" s="4">
        <v>0</v>
      </c>
      <c r="K2626" s="4" t="s">
        <v>27</v>
      </c>
      <c r="L2626" s="4" t="s">
        <v>28</v>
      </c>
      <c r="M2626" s="4">
        <v>9</v>
      </c>
      <c r="P2626" s="5">
        <v>45025</v>
      </c>
      <c r="Q2626" s="6">
        <v>8.5892766772514602</v>
      </c>
      <c r="R2626" s="4">
        <v>10</v>
      </c>
      <c r="S2626" s="4" t="str" cm="1">
        <f t="array" ref="S2626">_xlfn.IFS(R2626=0,"None",R2626&lt;3,"Low",R2626&lt;6,"Medium",R2626&lt;=10,"High")</f>
        <v>High</v>
      </c>
      <c r="T2626" s="4" t="str" cm="1">
        <f t="array" ref="T2626">_xlfn.IFS(M2626&lt;=20,"Low",M2626&lt;=50,"Medium",M2626&lt;=90,"High")</f>
        <v>Low</v>
      </c>
      <c r="U2626" s="7">
        <f>Datos_Limpios[[#This Row],[Number of Complaints or Support]]/Datos_Limpios[[#This Row],[Account Length (in months)]]</f>
        <v>1.4285714285714286</v>
      </c>
      <c r="V2626" s="4" t="str" cm="1">
        <f t="array" ref="V2626">_xlfn.IFS(H2626&lt;30,"Under 30",H2626&lt;66,"Middle Age",H2626&gt;=66,"Senior")</f>
        <v>Middle Age</v>
      </c>
      <c r="W2626" s="4" t="s">
        <v>43</v>
      </c>
    </row>
    <row r="2627" spans="1:23" x14ac:dyDescent="0.3">
      <c r="A2627" s="4" t="s">
        <v>2742</v>
      </c>
      <c r="B2627" s="4" t="s">
        <v>24</v>
      </c>
      <c r="C2627" s="4">
        <v>10</v>
      </c>
      <c r="D2627" s="4">
        <v>0</v>
      </c>
      <c r="E2627" s="4" t="s">
        <v>31</v>
      </c>
      <c r="F2627" s="4" t="s">
        <v>222</v>
      </c>
      <c r="G2627" s="4" t="s">
        <v>33</v>
      </c>
      <c r="H2627" s="4">
        <v>51</v>
      </c>
      <c r="I2627" s="4" t="s">
        <v>24</v>
      </c>
      <c r="J2627" s="4">
        <v>0</v>
      </c>
      <c r="K2627" s="4" t="s">
        <v>34</v>
      </c>
      <c r="L2627" s="4" t="s">
        <v>28</v>
      </c>
      <c r="M2627" s="4">
        <v>27</v>
      </c>
      <c r="P2627" s="5">
        <v>44952</v>
      </c>
      <c r="Q2627" s="6">
        <v>26.005524425325241</v>
      </c>
      <c r="R2627" s="4">
        <v>3</v>
      </c>
      <c r="S2627" s="4" t="str" cm="1">
        <f t="array" ref="S2627">_xlfn.IFS(R2627=0,"None",R2627&lt;3,"Low",R2627&lt;6,"Medium",R2627&lt;=10,"High")</f>
        <v>Medium</v>
      </c>
      <c r="T2627" s="4" t="str" cm="1">
        <f t="array" ref="T2627">_xlfn.IFS(M2627&lt;=20,"Low",M2627&lt;=50,"Medium",M2627&lt;=90,"High")</f>
        <v>Medium</v>
      </c>
      <c r="U2627" s="7">
        <f>Datos_Limpios[[#This Row],[Number of Complaints or Support]]/Datos_Limpios[[#This Row],[Account Length (in months)]]</f>
        <v>0.3</v>
      </c>
      <c r="V2627" s="4" t="str" cm="1">
        <f t="array" ref="V2627">_xlfn.IFS(H2627&lt;30,"Under 30",H2627&lt;66,"Middle Age",H2627&gt;=66,"Senior")</f>
        <v>Middle Age</v>
      </c>
      <c r="W2627" s="4" t="s">
        <v>29</v>
      </c>
    </row>
    <row r="2628" spans="1:23" x14ac:dyDescent="0.3">
      <c r="A2628" s="4" t="s">
        <v>2743</v>
      </c>
      <c r="B2628" s="4" t="s">
        <v>24</v>
      </c>
      <c r="C2628" s="4">
        <v>30</v>
      </c>
      <c r="D2628" s="4">
        <v>0</v>
      </c>
      <c r="E2628" s="4" t="s">
        <v>31</v>
      </c>
      <c r="F2628" s="4" t="s">
        <v>25</v>
      </c>
      <c r="G2628" s="4" t="s">
        <v>33</v>
      </c>
      <c r="H2628" s="4">
        <v>38</v>
      </c>
      <c r="I2628" s="4" t="s">
        <v>24</v>
      </c>
      <c r="J2628" s="4">
        <v>0</v>
      </c>
      <c r="K2628" s="4" t="s">
        <v>34</v>
      </c>
      <c r="L2628" s="4" t="s">
        <v>35</v>
      </c>
      <c r="M2628" s="4">
        <v>20</v>
      </c>
      <c r="P2628" s="5">
        <v>43969</v>
      </c>
      <c r="Q2628" s="6">
        <v>20.919312507943179</v>
      </c>
      <c r="R2628" s="4">
        <v>8</v>
      </c>
      <c r="S2628" s="4" t="str" cm="1">
        <f t="array" ref="S2628">_xlfn.IFS(R2628=0,"None",R2628&lt;3,"Low",R2628&lt;6,"Medium",R2628&lt;=10,"High")</f>
        <v>High</v>
      </c>
      <c r="T2628" s="4" t="str" cm="1">
        <f t="array" ref="T2628">_xlfn.IFS(M2628&lt;=20,"Low",M2628&lt;=50,"Medium",M2628&lt;=90,"High")</f>
        <v>Low</v>
      </c>
      <c r="U2628" s="7">
        <f>Datos_Limpios[[#This Row],[Number of Complaints or Support]]/Datos_Limpios[[#This Row],[Account Length (in months)]]</f>
        <v>0.26666666666666666</v>
      </c>
      <c r="V2628" s="4" t="str" cm="1">
        <f t="array" ref="V2628">_xlfn.IFS(H2628&lt;30,"Under 30",H2628&lt;66,"Middle Age",H2628&gt;=66,"Senior")</f>
        <v>Middle Age</v>
      </c>
      <c r="W2628" s="4" t="s">
        <v>29</v>
      </c>
    </row>
    <row r="2629" spans="1:23" x14ac:dyDescent="0.3">
      <c r="A2629" s="4" t="s">
        <v>2744</v>
      </c>
      <c r="B2629" s="4" t="s">
        <v>24</v>
      </c>
      <c r="C2629" s="4">
        <v>9</v>
      </c>
      <c r="D2629" s="4">
        <v>1</v>
      </c>
      <c r="E2629" s="4" t="s">
        <v>31</v>
      </c>
      <c r="F2629" s="4" t="s">
        <v>72</v>
      </c>
      <c r="G2629" s="4" t="s">
        <v>26</v>
      </c>
      <c r="H2629" s="4">
        <v>33</v>
      </c>
      <c r="I2629" s="4" t="s">
        <v>31</v>
      </c>
      <c r="J2629" s="4">
        <v>4</v>
      </c>
      <c r="K2629" s="4" t="s">
        <v>27</v>
      </c>
      <c r="L2629" s="4" t="s">
        <v>35</v>
      </c>
      <c r="M2629" s="4">
        <v>14</v>
      </c>
      <c r="P2629" s="5">
        <v>44255</v>
      </c>
      <c r="Q2629" s="6">
        <v>14.210282520116889</v>
      </c>
      <c r="R2629" s="4">
        <v>9</v>
      </c>
      <c r="S2629" s="4" t="str" cm="1">
        <f t="array" ref="S2629">_xlfn.IFS(R2629=0,"None",R2629&lt;3,"Low",R2629&lt;6,"Medium",R2629&lt;=10,"High")</f>
        <v>High</v>
      </c>
      <c r="T2629" s="4" t="str" cm="1">
        <f t="array" ref="T2629">_xlfn.IFS(M2629&lt;=20,"Low",M2629&lt;=50,"Medium",M2629&lt;=90,"High")</f>
        <v>Low</v>
      </c>
      <c r="U2629" s="7">
        <f>Datos_Limpios[[#This Row],[Number of Complaints or Support]]/Datos_Limpios[[#This Row],[Account Length (in months)]]</f>
        <v>1</v>
      </c>
      <c r="V2629" s="4" t="str" cm="1">
        <f t="array" ref="V2629">_xlfn.IFS(H2629&lt;30,"Under 30",H2629&lt;66,"Middle Age",H2629&gt;=66,"Senior")</f>
        <v>Middle Age</v>
      </c>
      <c r="W2629" s="4" t="s">
        <v>29</v>
      </c>
    </row>
    <row r="2630" spans="1:23" x14ac:dyDescent="0.3">
      <c r="A2630" s="4" t="s">
        <v>2745</v>
      </c>
      <c r="B2630" s="4" t="s">
        <v>24</v>
      </c>
      <c r="C2630" s="4">
        <v>35</v>
      </c>
      <c r="D2630" s="4">
        <v>0</v>
      </c>
      <c r="E2630" s="4" t="s">
        <v>24</v>
      </c>
      <c r="F2630" s="4" t="s">
        <v>102</v>
      </c>
      <c r="G2630" s="4" t="s">
        <v>26</v>
      </c>
      <c r="H2630" s="4">
        <v>41</v>
      </c>
      <c r="I2630" s="4" t="s">
        <v>24</v>
      </c>
      <c r="J2630" s="4">
        <v>0</v>
      </c>
      <c r="K2630" s="4" t="s">
        <v>34</v>
      </c>
      <c r="L2630" s="4" t="s">
        <v>35</v>
      </c>
      <c r="M2630" s="4">
        <v>28</v>
      </c>
      <c r="P2630" s="5">
        <v>44379</v>
      </c>
      <c r="Q2630" s="6">
        <v>29.72536864739153</v>
      </c>
      <c r="R2630" s="4">
        <v>0</v>
      </c>
      <c r="S2630" s="4" t="str" cm="1">
        <f t="array" ref="S2630">_xlfn.IFS(R2630=0,"None",R2630&lt;3,"Low",R2630&lt;6,"Medium",R2630&lt;=10,"High")</f>
        <v>None</v>
      </c>
      <c r="T2630" s="4" t="str" cm="1">
        <f t="array" ref="T2630">_xlfn.IFS(M2630&lt;=20,"Low",M2630&lt;=50,"Medium",M2630&lt;=90,"High")</f>
        <v>Medium</v>
      </c>
      <c r="U2630" s="7">
        <f>Datos_Limpios[[#This Row],[Number of Complaints or Support]]/Datos_Limpios[[#This Row],[Account Length (in months)]]</f>
        <v>0</v>
      </c>
      <c r="V2630" s="4" t="str" cm="1">
        <f t="array" ref="V2630">_xlfn.IFS(H2630&lt;30,"Under 30",H2630&lt;66,"Middle Age",H2630&gt;=66,"Senior")</f>
        <v>Middle Age</v>
      </c>
      <c r="W2630" s="4" t="s">
        <v>40</v>
      </c>
    </row>
    <row r="2631" spans="1:23" x14ac:dyDescent="0.3">
      <c r="A2631" s="4" t="s">
        <v>2746</v>
      </c>
      <c r="B2631" s="4" t="s">
        <v>24</v>
      </c>
      <c r="C2631" s="4">
        <v>73</v>
      </c>
      <c r="D2631" s="4">
        <v>2</v>
      </c>
      <c r="E2631" s="4" t="s">
        <v>31</v>
      </c>
      <c r="F2631" s="4" t="s">
        <v>37</v>
      </c>
      <c r="G2631" s="4" t="s">
        <v>33</v>
      </c>
      <c r="H2631" s="4">
        <v>26</v>
      </c>
      <c r="I2631" s="4" t="s">
        <v>24</v>
      </c>
      <c r="J2631" s="4">
        <v>0</v>
      </c>
      <c r="K2631" s="4" t="s">
        <v>46</v>
      </c>
      <c r="L2631" s="4" t="s">
        <v>35</v>
      </c>
      <c r="M2631" s="4">
        <v>28</v>
      </c>
      <c r="P2631" s="5">
        <v>44055</v>
      </c>
      <c r="Q2631" s="6">
        <v>31.29171564634018</v>
      </c>
      <c r="R2631" s="4">
        <v>10</v>
      </c>
      <c r="S2631" s="4" t="str" cm="1">
        <f t="array" ref="S2631">_xlfn.IFS(R2631=0,"None",R2631&lt;3,"Low",R2631&lt;6,"Medium",R2631&lt;=10,"High")</f>
        <v>High</v>
      </c>
      <c r="T2631" s="4" t="str" cm="1">
        <f t="array" ref="T2631">_xlfn.IFS(M2631&lt;=20,"Low",M2631&lt;=50,"Medium",M2631&lt;=90,"High")</f>
        <v>Medium</v>
      </c>
      <c r="U2631" s="7">
        <f>Datos_Limpios[[#This Row],[Number of Complaints or Support]]/Datos_Limpios[[#This Row],[Account Length (in months)]]</f>
        <v>0.13698630136986301</v>
      </c>
      <c r="V2631" s="4" t="str" cm="1">
        <f t="array" ref="V2631">_xlfn.IFS(H2631&lt;30,"Under 30",H2631&lt;66,"Middle Age",H2631&gt;=66,"Senior")</f>
        <v>Under 30</v>
      </c>
      <c r="W2631" s="4" t="s">
        <v>40</v>
      </c>
    </row>
    <row r="2632" spans="1:23" x14ac:dyDescent="0.3">
      <c r="A2632" s="4" t="s">
        <v>2747</v>
      </c>
      <c r="B2632" s="4" t="s">
        <v>24</v>
      </c>
      <c r="C2632" s="4">
        <v>38</v>
      </c>
      <c r="D2632" s="4">
        <v>1</v>
      </c>
      <c r="E2632" s="4" t="s">
        <v>24</v>
      </c>
      <c r="F2632" s="4" t="s">
        <v>25</v>
      </c>
      <c r="G2632" s="4" t="s">
        <v>26</v>
      </c>
      <c r="H2632" s="4">
        <v>39</v>
      </c>
      <c r="I2632" s="4" t="s">
        <v>31</v>
      </c>
      <c r="J2632" s="4">
        <v>4</v>
      </c>
      <c r="K2632" s="4" t="s">
        <v>46</v>
      </c>
      <c r="L2632" s="4" t="s">
        <v>28</v>
      </c>
      <c r="M2632" s="4">
        <v>7</v>
      </c>
      <c r="P2632" s="5">
        <v>44673</v>
      </c>
      <c r="Q2632" s="6">
        <v>5.8954620476833108</v>
      </c>
      <c r="R2632" s="4">
        <v>4</v>
      </c>
      <c r="S2632" s="4" t="str" cm="1">
        <f t="array" ref="S2632">_xlfn.IFS(R2632=0,"None",R2632&lt;3,"Low",R2632&lt;6,"Medium",R2632&lt;=10,"High")</f>
        <v>Medium</v>
      </c>
      <c r="T2632" s="4" t="str" cm="1">
        <f t="array" ref="T2632">_xlfn.IFS(M2632&lt;=20,"Low",M2632&lt;=50,"Medium",M2632&lt;=90,"High")</f>
        <v>Low</v>
      </c>
      <c r="U2632" s="7">
        <f>Datos_Limpios[[#This Row],[Number of Complaints or Support]]/Datos_Limpios[[#This Row],[Account Length (in months)]]</f>
        <v>0.10526315789473684</v>
      </c>
      <c r="V2632" s="4" t="str" cm="1">
        <f t="array" ref="V2632">_xlfn.IFS(H2632&lt;30,"Under 30",H2632&lt;66,"Middle Age",H2632&gt;=66,"Senior")</f>
        <v>Middle Age</v>
      </c>
      <c r="W2632" s="4" t="s">
        <v>29</v>
      </c>
    </row>
    <row r="2633" spans="1:23" x14ac:dyDescent="0.3">
      <c r="A2633" s="4" t="s">
        <v>2748</v>
      </c>
      <c r="B2633" s="4" t="s">
        <v>31</v>
      </c>
      <c r="C2633" s="4">
        <v>47</v>
      </c>
      <c r="D2633" s="4">
        <v>2</v>
      </c>
      <c r="E2633" s="4" t="s">
        <v>24</v>
      </c>
      <c r="F2633" s="4" t="s">
        <v>85</v>
      </c>
      <c r="G2633" s="4" t="s">
        <v>33</v>
      </c>
      <c r="H2633" s="4">
        <v>69</v>
      </c>
      <c r="I2633" s="4" t="s">
        <v>24</v>
      </c>
      <c r="J2633" s="4">
        <v>0</v>
      </c>
      <c r="K2633" s="4" t="s">
        <v>27</v>
      </c>
      <c r="L2633" s="4" t="s">
        <v>28</v>
      </c>
      <c r="M2633" s="4">
        <v>31</v>
      </c>
      <c r="N2633" s="4" t="s">
        <v>107</v>
      </c>
      <c r="O2633" s="4" t="s">
        <v>220</v>
      </c>
      <c r="P2633" s="5">
        <v>45093</v>
      </c>
      <c r="Q2633" s="6">
        <v>36.930536901273697</v>
      </c>
      <c r="R2633" s="4">
        <v>2</v>
      </c>
      <c r="S2633" s="4" t="str" cm="1">
        <f t="array" ref="S2633">_xlfn.IFS(R2633=0,"None",R2633&lt;3,"Low",R2633&lt;6,"Medium",R2633&lt;=10,"High")</f>
        <v>Low</v>
      </c>
      <c r="T2633" s="4" t="str" cm="1">
        <f t="array" ref="T2633">_xlfn.IFS(M2633&lt;=20,"Low",M2633&lt;=50,"Medium",M2633&lt;=90,"High")</f>
        <v>Medium</v>
      </c>
      <c r="U2633" s="7">
        <f>Datos_Limpios[[#This Row],[Number of Complaints or Support]]/Datos_Limpios[[#This Row],[Account Length (in months)]]</f>
        <v>4.2553191489361701E-2</v>
      </c>
      <c r="V2633" s="4" t="str" cm="1">
        <f t="array" ref="V2633">_xlfn.IFS(H2633&lt;30,"Under 30",H2633&lt;66,"Middle Age",H2633&gt;=66,"Senior")</f>
        <v>Senior</v>
      </c>
      <c r="W2633" s="4" t="s">
        <v>43</v>
      </c>
    </row>
    <row r="2634" spans="1:23" x14ac:dyDescent="0.3">
      <c r="A2634" s="4" t="s">
        <v>2749</v>
      </c>
      <c r="B2634" s="4" t="s">
        <v>31</v>
      </c>
      <c r="C2634" s="4">
        <v>9</v>
      </c>
      <c r="D2634" s="4">
        <v>3</v>
      </c>
      <c r="E2634" s="4" t="s">
        <v>31</v>
      </c>
      <c r="F2634" s="4" t="s">
        <v>120</v>
      </c>
      <c r="G2634" s="4" t="s">
        <v>26</v>
      </c>
      <c r="H2634" s="4">
        <v>81</v>
      </c>
      <c r="I2634" s="4" t="s">
        <v>24</v>
      </c>
      <c r="J2634" s="4">
        <v>0</v>
      </c>
      <c r="K2634" s="4" t="s">
        <v>27</v>
      </c>
      <c r="L2634" s="4" t="s">
        <v>35</v>
      </c>
      <c r="M2634" s="4">
        <v>52</v>
      </c>
      <c r="N2634" s="4" t="s">
        <v>38</v>
      </c>
      <c r="O2634" s="4" t="s">
        <v>142</v>
      </c>
      <c r="P2634" s="5">
        <v>44287</v>
      </c>
      <c r="Q2634" s="6">
        <v>48.909229408453527</v>
      </c>
      <c r="R2634" s="4">
        <v>10</v>
      </c>
      <c r="S2634" s="4" t="str" cm="1">
        <f t="array" ref="S2634">_xlfn.IFS(R2634=0,"None",R2634&lt;3,"Low",R2634&lt;6,"Medium",R2634&lt;=10,"High")</f>
        <v>High</v>
      </c>
      <c r="T2634" s="4" t="str" cm="1">
        <f t="array" ref="T2634">_xlfn.IFS(M2634&lt;=20,"Low",M2634&lt;=50,"Medium",M2634&lt;=90,"High")</f>
        <v>High</v>
      </c>
      <c r="U2634" s="7">
        <f>Datos_Limpios[[#This Row],[Number of Complaints or Support]]/Datos_Limpios[[#This Row],[Account Length (in months)]]</f>
        <v>1.1111111111111112</v>
      </c>
      <c r="V2634" s="4" t="str" cm="1">
        <f t="array" ref="V2634">_xlfn.IFS(H2634&lt;30,"Under 30",H2634&lt;66,"Middle Age",H2634&gt;=66,"Senior")</f>
        <v>Senior</v>
      </c>
      <c r="W2634" s="4" t="s">
        <v>29</v>
      </c>
    </row>
    <row r="2635" spans="1:23" x14ac:dyDescent="0.3">
      <c r="A2635" s="4" t="s">
        <v>2750</v>
      </c>
      <c r="B2635" s="4" t="s">
        <v>24</v>
      </c>
      <c r="C2635" s="4">
        <v>34</v>
      </c>
      <c r="D2635" s="4">
        <v>0</v>
      </c>
      <c r="E2635" s="4" t="s">
        <v>24</v>
      </c>
      <c r="F2635" s="4" t="s">
        <v>85</v>
      </c>
      <c r="G2635" s="4" t="s">
        <v>33</v>
      </c>
      <c r="H2635" s="4">
        <v>60</v>
      </c>
      <c r="I2635" s="4" t="s">
        <v>24</v>
      </c>
      <c r="J2635" s="4">
        <v>0</v>
      </c>
      <c r="K2635" s="4" t="s">
        <v>27</v>
      </c>
      <c r="L2635" s="4" t="s">
        <v>35</v>
      </c>
      <c r="M2635" s="4">
        <v>7</v>
      </c>
      <c r="P2635" s="5">
        <v>45019</v>
      </c>
      <c r="Q2635" s="6">
        <v>7.4546917814839793</v>
      </c>
      <c r="R2635" s="4">
        <v>2</v>
      </c>
      <c r="S2635" s="4" t="str" cm="1">
        <f t="array" ref="S2635">_xlfn.IFS(R2635=0,"None",R2635&lt;3,"Low",R2635&lt;6,"Medium",R2635&lt;=10,"High")</f>
        <v>Low</v>
      </c>
      <c r="T2635" s="4" t="str" cm="1">
        <f t="array" ref="T2635">_xlfn.IFS(M2635&lt;=20,"Low",M2635&lt;=50,"Medium",M2635&lt;=90,"High")</f>
        <v>Low</v>
      </c>
      <c r="U2635" s="7">
        <f>Datos_Limpios[[#This Row],[Number of Complaints or Support]]/Datos_Limpios[[#This Row],[Account Length (in months)]]</f>
        <v>5.8823529411764705E-2</v>
      </c>
      <c r="V2635" s="4" t="str" cm="1">
        <f t="array" ref="V2635">_xlfn.IFS(H2635&lt;30,"Under 30",H2635&lt;66,"Middle Age",H2635&gt;=66,"Senior")</f>
        <v>Middle Age</v>
      </c>
      <c r="W2635" s="4" t="s">
        <v>43</v>
      </c>
    </row>
    <row r="2636" spans="1:23" x14ac:dyDescent="0.3">
      <c r="A2636" s="4" t="s">
        <v>2751</v>
      </c>
      <c r="B2636" s="4" t="s">
        <v>31</v>
      </c>
      <c r="C2636" s="4">
        <v>49</v>
      </c>
      <c r="D2636" s="4">
        <v>5</v>
      </c>
      <c r="E2636" s="4" t="s">
        <v>24</v>
      </c>
      <c r="F2636" s="4" t="s">
        <v>262</v>
      </c>
      <c r="G2636" s="4" t="s">
        <v>33</v>
      </c>
      <c r="H2636" s="4">
        <v>61</v>
      </c>
      <c r="I2636" s="4" t="s">
        <v>24</v>
      </c>
      <c r="J2636" s="4">
        <v>0</v>
      </c>
      <c r="K2636" s="4" t="s">
        <v>34</v>
      </c>
      <c r="L2636" s="4" t="s">
        <v>35</v>
      </c>
      <c r="M2636" s="4">
        <v>20</v>
      </c>
      <c r="N2636" s="4" t="s">
        <v>107</v>
      </c>
      <c r="O2636" s="4" t="s">
        <v>220</v>
      </c>
      <c r="P2636" s="5">
        <v>44637</v>
      </c>
      <c r="Q2636" s="6">
        <v>16.588018174922539</v>
      </c>
      <c r="R2636" s="4">
        <v>7</v>
      </c>
      <c r="S2636" s="4" t="str" cm="1">
        <f t="array" ref="S2636">_xlfn.IFS(R2636=0,"None",R2636&lt;3,"Low",R2636&lt;6,"Medium",R2636&lt;=10,"High")</f>
        <v>High</v>
      </c>
      <c r="T2636" s="4" t="str" cm="1">
        <f t="array" ref="T2636">_xlfn.IFS(M2636&lt;=20,"Low",M2636&lt;=50,"Medium",M2636&lt;=90,"High")</f>
        <v>Low</v>
      </c>
      <c r="U2636" s="7">
        <f>Datos_Limpios[[#This Row],[Number of Complaints or Support]]/Datos_Limpios[[#This Row],[Account Length (in months)]]</f>
        <v>0.14285714285714285</v>
      </c>
      <c r="V2636" s="4" t="str" cm="1">
        <f t="array" ref="V2636">_xlfn.IFS(H2636&lt;30,"Under 30",H2636&lt;66,"Middle Age",H2636&gt;=66,"Senior")</f>
        <v>Middle Age</v>
      </c>
      <c r="W2636" s="4" t="s">
        <v>29</v>
      </c>
    </row>
    <row r="2637" spans="1:23" x14ac:dyDescent="0.3">
      <c r="A2637" s="4" t="s">
        <v>2752</v>
      </c>
      <c r="B2637" s="4" t="s">
        <v>24</v>
      </c>
      <c r="C2637" s="4">
        <v>48</v>
      </c>
      <c r="D2637" s="4">
        <v>0</v>
      </c>
      <c r="E2637" s="4" t="s">
        <v>31</v>
      </c>
      <c r="F2637" s="4" t="s">
        <v>262</v>
      </c>
      <c r="G2637" s="4" t="s">
        <v>26</v>
      </c>
      <c r="H2637" s="4">
        <v>29</v>
      </c>
      <c r="I2637" s="4" t="s">
        <v>24</v>
      </c>
      <c r="J2637" s="4">
        <v>0</v>
      </c>
      <c r="K2637" s="4" t="s">
        <v>34</v>
      </c>
      <c r="L2637" s="4" t="s">
        <v>35</v>
      </c>
      <c r="M2637" s="4">
        <v>36</v>
      </c>
      <c r="P2637" s="5">
        <v>43924</v>
      </c>
      <c r="Q2637" s="6">
        <v>35.117249816131249</v>
      </c>
      <c r="R2637" s="4">
        <v>5</v>
      </c>
      <c r="S2637" s="4" t="str" cm="1">
        <f t="array" ref="S2637">_xlfn.IFS(R2637=0,"None",R2637&lt;3,"Low",R2637&lt;6,"Medium",R2637&lt;=10,"High")</f>
        <v>Medium</v>
      </c>
      <c r="T2637" s="4" t="str" cm="1">
        <f t="array" ref="T2637">_xlfn.IFS(M2637&lt;=20,"Low",M2637&lt;=50,"Medium",M2637&lt;=90,"High")</f>
        <v>Medium</v>
      </c>
      <c r="U2637" s="7">
        <f>Datos_Limpios[[#This Row],[Number of Complaints or Support]]/Datos_Limpios[[#This Row],[Account Length (in months)]]</f>
        <v>0.10416666666666667</v>
      </c>
      <c r="V2637" s="4" t="str" cm="1">
        <f t="array" ref="V2637">_xlfn.IFS(H2637&lt;30,"Under 30",H2637&lt;66,"Middle Age",H2637&gt;=66,"Senior")</f>
        <v>Under 30</v>
      </c>
      <c r="W2637" s="4" t="s">
        <v>29</v>
      </c>
    </row>
    <row r="2638" spans="1:23" x14ac:dyDescent="0.3">
      <c r="A2638" s="4" t="s">
        <v>2753</v>
      </c>
      <c r="B2638" s="4" t="s">
        <v>24</v>
      </c>
      <c r="C2638" s="4">
        <v>70</v>
      </c>
      <c r="D2638" s="4">
        <v>0</v>
      </c>
      <c r="E2638" s="4" t="s">
        <v>31</v>
      </c>
      <c r="F2638" s="4" t="s">
        <v>42</v>
      </c>
      <c r="G2638" s="4" t="s">
        <v>26</v>
      </c>
      <c r="H2638" s="4">
        <v>70</v>
      </c>
      <c r="I2638" s="4" t="s">
        <v>24</v>
      </c>
      <c r="J2638" s="4">
        <v>0</v>
      </c>
      <c r="K2638" s="4" t="s">
        <v>46</v>
      </c>
      <c r="L2638" s="4" t="s">
        <v>35</v>
      </c>
      <c r="M2638" s="4">
        <v>43</v>
      </c>
      <c r="P2638" s="5">
        <v>44968</v>
      </c>
      <c r="Q2638" s="6">
        <v>35.136605796601032</v>
      </c>
      <c r="R2638" s="4">
        <v>4</v>
      </c>
      <c r="S2638" s="4" t="str" cm="1">
        <f t="array" ref="S2638">_xlfn.IFS(R2638=0,"None",R2638&lt;3,"Low",R2638&lt;6,"Medium",R2638&lt;=10,"High")</f>
        <v>Medium</v>
      </c>
      <c r="T2638" s="4" t="str" cm="1">
        <f t="array" ref="T2638">_xlfn.IFS(M2638&lt;=20,"Low",M2638&lt;=50,"Medium",M2638&lt;=90,"High")</f>
        <v>Medium</v>
      </c>
      <c r="U2638" s="7">
        <f>Datos_Limpios[[#This Row],[Number of Complaints or Support]]/Datos_Limpios[[#This Row],[Account Length (in months)]]</f>
        <v>5.7142857142857141E-2</v>
      </c>
      <c r="V2638" s="4" t="str" cm="1">
        <f t="array" ref="V2638">_xlfn.IFS(H2638&lt;30,"Under 30",H2638&lt;66,"Middle Age",H2638&gt;=66,"Senior")</f>
        <v>Senior</v>
      </c>
      <c r="W2638" s="4" t="s">
        <v>43</v>
      </c>
    </row>
    <row r="2639" spans="1:23" x14ac:dyDescent="0.3">
      <c r="A2639" s="4" t="s">
        <v>2754</v>
      </c>
      <c r="B2639" s="4" t="s">
        <v>24</v>
      </c>
      <c r="C2639" s="4">
        <v>71</v>
      </c>
      <c r="D2639" s="4">
        <v>0</v>
      </c>
      <c r="E2639" s="4" t="s">
        <v>31</v>
      </c>
      <c r="F2639" s="4" t="s">
        <v>72</v>
      </c>
      <c r="G2639" s="4" t="s">
        <v>33</v>
      </c>
      <c r="H2639" s="4">
        <v>34</v>
      </c>
      <c r="I2639" s="4" t="s">
        <v>31</v>
      </c>
      <c r="J2639" s="4">
        <v>2</v>
      </c>
      <c r="K2639" s="4" t="s">
        <v>46</v>
      </c>
      <c r="L2639" s="4" t="s">
        <v>28</v>
      </c>
      <c r="M2639" s="4">
        <v>48</v>
      </c>
      <c r="P2639" s="5">
        <v>44125</v>
      </c>
      <c r="Q2639" s="6">
        <v>55.052237999287463</v>
      </c>
      <c r="R2639" s="4">
        <v>3</v>
      </c>
      <c r="S2639" s="4" t="str" cm="1">
        <f t="array" ref="S2639">_xlfn.IFS(R2639=0,"None",R2639&lt;3,"Low",R2639&lt;6,"Medium",R2639&lt;=10,"High")</f>
        <v>Medium</v>
      </c>
      <c r="T2639" s="4" t="str" cm="1">
        <f t="array" ref="T2639">_xlfn.IFS(M2639&lt;=20,"Low",M2639&lt;=50,"Medium",M2639&lt;=90,"High")</f>
        <v>Medium</v>
      </c>
      <c r="U2639" s="7">
        <f>Datos_Limpios[[#This Row],[Number of Complaints or Support]]/Datos_Limpios[[#This Row],[Account Length (in months)]]</f>
        <v>4.2253521126760563E-2</v>
      </c>
      <c r="V2639" s="4" t="str" cm="1">
        <f t="array" ref="V2639">_xlfn.IFS(H2639&lt;30,"Under 30",H2639&lt;66,"Middle Age",H2639&gt;=66,"Senior")</f>
        <v>Middle Age</v>
      </c>
      <c r="W2639" s="4" t="s">
        <v>29</v>
      </c>
    </row>
    <row r="2640" spans="1:23" x14ac:dyDescent="0.3">
      <c r="A2640" s="4" t="s">
        <v>2755</v>
      </c>
      <c r="B2640" s="4" t="s">
        <v>31</v>
      </c>
      <c r="C2640" s="4">
        <v>18</v>
      </c>
      <c r="D2640" s="4">
        <v>3</v>
      </c>
      <c r="E2640" s="4" t="s">
        <v>31</v>
      </c>
      <c r="F2640" s="4" t="s">
        <v>89</v>
      </c>
      <c r="G2640" s="4" t="s">
        <v>33</v>
      </c>
      <c r="H2640" s="4">
        <v>28</v>
      </c>
      <c r="I2640" s="4" t="s">
        <v>24</v>
      </c>
      <c r="J2640" s="4">
        <v>0</v>
      </c>
      <c r="K2640" s="4" t="s">
        <v>27</v>
      </c>
      <c r="L2640" s="4" t="s">
        <v>28</v>
      </c>
      <c r="M2640" s="4">
        <v>31</v>
      </c>
      <c r="N2640" s="4" t="s">
        <v>38</v>
      </c>
      <c r="O2640" s="4" t="s">
        <v>142</v>
      </c>
      <c r="P2640" s="5">
        <v>44998</v>
      </c>
      <c r="Q2640" s="6">
        <v>36.475022666532418</v>
      </c>
      <c r="R2640" s="4">
        <v>3</v>
      </c>
      <c r="S2640" s="4" t="str" cm="1">
        <f t="array" ref="S2640">_xlfn.IFS(R2640=0,"None",R2640&lt;3,"Low",R2640&lt;6,"Medium",R2640&lt;=10,"High")</f>
        <v>Medium</v>
      </c>
      <c r="T2640" s="4" t="str" cm="1">
        <f t="array" ref="T2640">_xlfn.IFS(M2640&lt;=20,"Low",M2640&lt;=50,"Medium",M2640&lt;=90,"High")</f>
        <v>Medium</v>
      </c>
      <c r="U2640" s="7">
        <f>Datos_Limpios[[#This Row],[Number of Complaints or Support]]/Datos_Limpios[[#This Row],[Account Length (in months)]]</f>
        <v>0.16666666666666666</v>
      </c>
      <c r="V2640" s="4" t="str" cm="1">
        <f t="array" ref="V2640">_xlfn.IFS(H2640&lt;30,"Under 30",H2640&lt;66,"Middle Age",H2640&gt;=66,"Senior")</f>
        <v>Under 30</v>
      </c>
      <c r="W2640" s="4" t="s">
        <v>40</v>
      </c>
    </row>
    <row r="2641" spans="1:23" x14ac:dyDescent="0.3">
      <c r="A2641" s="4" t="s">
        <v>2756</v>
      </c>
      <c r="B2641" s="4" t="s">
        <v>31</v>
      </c>
      <c r="C2641" s="4">
        <v>3</v>
      </c>
      <c r="D2641" s="4">
        <v>1</v>
      </c>
      <c r="E2641" s="4" t="s">
        <v>31</v>
      </c>
      <c r="F2641" s="4" t="s">
        <v>175</v>
      </c>
      <c r="G2641" s="4" t="s">
        <v>26</v>
      </c>
      <c r="H2641" s="4">
        <v>21</v>
      </c>
      <c r="I2641" s="4" t="s">
        <v>24</v>
      </c>
      <c r="J2641" s="4">
        <v>0</v>
      </c>
      <c r="K2641" s="4" t="s">
        <v>27</v>
      </c>
      <c r="L2641" s="4" t="s">
        <v>35</v>
      </c>
      <c r="M2641" s="4">
        <v>29</v>
      </c>
      <c r="N2641" s="4" t="s">
        <v>38</v>
      </c>
      <c r="O2641" s="4" t="s">
        <v>225</v>
      </c>
      <c r="P2641" s="5">
        <v>44045</v>
      </c>
      <c r="Q2641" s="6">
        <v>25.08772436713555</v>
      </c>
      <c r="R2641" s="4">
        <v>0</v>
      </c>
      <c r="S2641" s="4" t="str" cm="1">
        <f t="array" ref="S2641">_xlfn.IFS(R2641=0,"None",R2641&lt;3,"Low",R2641&lt;6,"Medium",R2641&lt;=10,"High")</f>
        <v>None</v>
      </c>
      <c r="T2641" s="4" t="str" cm="1">
        <f t="array" ref="T2641">_xlfn.IFS(M2641&lt;=20,"Low",M2641&lt;=50,"Medium",M2641&lt;=90,"High")</f>
        <v>Medium</v>
      </c>
      <c r="U2641" s="7">
        <f>Datos_Limpios[[#This Row],[Number of Complaints or Support]]/Datos_Limpios[[#This Row],[Account Length (in months)]]</f>
        <v>0</v>
      </c>
      <c r="V2641" s="4" t="str" cm="1">
        <f t="array" ref="V2641">_xlfn.IFS(H2641&lt;30,"Under 30",H2641&lt;66,"Middle Age",H2641&gt;=66,"Senior")</f>
        <v>Under 30</v>
      </c>
      <c r="W2641" s="4" t="s">
        <v>29</v>
      </c>
    </row>
    <row r="2642" spans="1:23" x14ac:dyDescent="0.3">
      <c r="A2642" s="4" t="s">
        <v>2757</v>
      </c>
      <c r="B2642" s="4" t="s">
        <v>31</v>
      </c>
      <c r="C2642" s="4">
        <v>15</v>
      </c>
      <c r="D2642" s="4">
        <v>2</v>
      </c>
      <c r="E2642" s="4" t="s">
        <v>31</v>
      </c>
      <c r="F2642" s="4" t="s">
        <v>102</v>
      </c>
      <c r="G2642" s="4" t="s">
        <v>33</v>
      </c>
      <c r="H2642" s="4">
        <v>83</v>
      </c>
      <c r="I2642" s="4" t="s">
        <v>24</v>
      </c>
      <c r="J2642" s="4">
        <v>0</v>
      </c>
      <c r="K2642" s="4" t="s">
        <v>27</v>
      </c>
      <c r="L2642" s="4" t="s">
        <v>35</v>
      </c>
      <c r="M2642" s="4">
        <v>33</v>
      </c>
      <c r="N2642" s="4" t="s">
        <v>38</v>
      </c>
      <c r="O2642" s="4" t="s">
        <v>181</v>
      </c>
      <c r="P2642" s="5">
        <v>44590</v>
      </c>
      <c r="Q2642" s="6">
        <v>36.396394557480868</v>
      </c>
      <c r="R2642" s="4">
        <v>1</v>
      </c>
      <c r="S2642" s="4" t="str" cm="1">
        <f t="array" ref="S2642">_xlfn.IFS(R2642=0,"None",R2642&lt;3,"Low",R2642&lt;6,"Medium",R2642&lt;=10,"High")</f>
        <v>Low</v>
      </c>
      <c r="T2642" s="4" t="str" cm="1">
        <f t="array" ref="T2642">_xlfn.IFS(M2642&lt;=20,"Low",M2642&lt;=50,"Medium",M2642&lt;=90,"High")</f>
        <v>Medium</v>
      </c>
      <c r="U2642" s="7">
        <f>Datos_Limpios[[#This Row],[Number of Complaints or Support]]/Datos_Limpios[[#This Row],[Account Length (in months)]]</f>
        <v>6.6666666666666666E-2</v>
      </c>
      <c r="V2642" s="4" t="str" cm="1">
        <f t="array" ref="V2642">_xlfn.IFS(H2642&lt;30,"Under 30",H2642&lt;66,"Middle Age",H2642&gt;=66,"Senior")</f>
        <v>Senior</v>
      </c>
      <c r="W2642" s="4" t="s">
        <v>40</v>
      </c>
    </row>
    <row r="2643" spans="1:23" x14ac:dyDescent="0.3">
      <c r="A2643" s="4" t="s">
        <v>2758</v>
      </c>
      <c r="B2643" s="4" t="s">
        <v>24</v>
      </c>
      <c r="C2643" s="4">
        <v>73</v>
      </c>
      <c r="D2643" s="4">
        <v>0</v>
      </c>
      <c r="E2643" s="4" t="s">
        <v>24</v>
      </c>
      <c r="F2643" s="4" t="s">
        <v>65</v>
      </c>
      <c r="G2643" s="4" t="s">
        <v>26</v>
      </c>
      <c r="H2643" s="4">
        <v>32</v>
      </c>
      <c r="I2643" s="4" t="s">
        <v>24</v>
      </c>
      <c r="J2643" s="4">
        <v>0</v>
      </c>
      <c r="K2643" s="4" t="s">
        <v>46</v>
      </c>
      <c r="L2643" s="4" t="s">
        <v>35</v>
      </c>
      <c r="M2643" s="4">
        <v>66</v>
      </c>
      <c r="P2643" s="5">
        <v>45048</v>
      </c>
      <c r="Q2643" s="6">
        <v>70.708012855233676</v>
      </c>
      <c r="R2643" s="4">
        <v>6</v>
      </c>
      <c r="S2643" s="4" t="str" cm="1">
        <f t="array" ref="S2643">_xlfn.IFS(R2643=0,"None",R2643&lt;3,"Low",R2643&lt;6,"Medium",R2643&lt;=10,"High")</f>
        <v>High</v>
      </c>
      <c r="T2643" s="4" t="str" cm="1">
        <f t="array" ref="T2643">_xlfn.IFS(M2643&lt;=20,"Low",M2643&lt;=50,"Medium",M2643&lt;=90,"High")</f>
        <v>High</v>
      </c>
      <c r="U2643" s="7">
        <f>Datos_Limpios[[#This Row],[Number of Complaints or Support]]/Datos_Limpios[[#This Row],[Account Length (in months)]]</f>
        <v>8.2191780821917804E-2</v>
      </c>
      <c r="V2643" s="4" t="str" cm="1">
        <f t="array" ref="V2643">_xlfn.IFS(H2643&lt;30,"Under 30",H2643&lt;66,"Middle Age",H2643&gt;=66,"Senior")</f>
        <v>Middle Age</v>
      </c>
      <c r="W2643" s="4" t="s">
        <v>43</v>
      </c>
    </row>
    <row r="2644" spans="1:23" x14ac:dyDescent="0.3">
      <c r="A2644" s="4" t="s">
        <v>2759</v>
      </c>
      <c r="B2644" s="4" t="s">
        <v>31</v>
      </c>
      <c r="C2644" s="4">
        <v>6</v>
      </c>
      <c r="D2644" s="4">
        <v>2</v>
      </c>
      <c r="E2644" s="4" t="s">
        <v>31</v>
      </c>
      <c r="F2644" s="4" t="s">
        <v>147</v>
      </c>
      <c r="G2644" s="4" t="s">
        <v>26</v>
      </c>
      <c r="H2644" s="4">
        <v>46</v>
      </c>
      <c r="I2644" s="4" t="s">
        <v>24</v>
      </c>
      <c r="J2644" s="4">
        <v>0</v>
      </c>
      <c r="K2644" s="4" t="s">
        <v>27</v>
      </c>
      <c r="L2644" s="4" t="s">
        <v>35</v>
      </c>
      <c r="M2644" s="4">
        <v>45</v>
      </c>
      <c r="N2644" s="4" t="s">
        <v>107</v>
      </c>
      <c r="O2644" s="4" t="s">
        <v>108</v>
      </c>
      <c r="P2644" s="5">
        <v>44727</v>
      </c>
      <c r="Q2644" s="6">
        <v>49.276088192533997</v>
      </c>
      <c r="R2644" s="4">
        <v>8</v>
      </c>
      <c r="S2644" s="4" t="str" cm="1">
        <f t="array" ref="S2644">_xlfn.IFS(R2644=0,"None",R2644&lt;3,"Low",R2644&lt;6,"Medium",R2644&lt;=10,"High")</f>
        <v>High</v>
      </c>
      <c r="T2644" s="4" t="str" cm="1">
        <f t="array" ref="T2644">_xlfn.IFS(M2644&lt;=20,"Low",M2644&lt;=50,"Medium",M2644&lt;=90,"High")</f>
        <v>Medium</v>
      </c>
      <c r="U2644" s="7">
        <f>Datos_Limpios[[#This Row],[Number of Complaints or Support]]/Datos_Limpios[[#This Row],[Account Length (in months)]]</f>
        <v>1.3333333333333333</v>
      </c>
      <c r="V2644" s="4" t="str" cm="1">
        <f t="array" ref="V2644">_xlfn.IFS(H2644&lt;30,"Under 30",H2644&lt;66,"Middle Age",H2644&gt;=66,"Senior")</f>
        <v>Middle Age</v>
      </c>
      <c r="W2644" s="4" t="s">
        <v>43</v>
      </c>
    </row>
    <row r="2645" spans="1:23" x14ac:dyDescent="0.3">
      <c r="A2645" s="4" t="s">
        <v>2760</v>
      </c>
      <c r="B2645" s="4" t="s">
        <v>31</v>
      </c>
      <c r="C2645" s="4">
        <v>1</v>
      </c>
      <c r="D2645" s="4">
        <v>0</v>
      </c>
      <c r="E2645" s="4" t="s">
        <v>24</v>
      </c>
      <c r="F2645" s="4" t="s">
        <v>37</v>
      </c>
      <c r="G2645" s="4" t="s">
        <v>33</v>
      </c>
      <c r="H2645" s="4">
        <v>21</v>
      </c>
      <c r="I2645" s="4" t="s">
        <v>24</v>
      </c>
      <c r="J2645" s="4">
        <v>0</v>
      </c>
      <c r="K2645" s="4" t="s">
        <v>27</v>
      </c>
      <c r="L2645" s="4" t="s">
        <v>28</v>
      </c>
      <c r="M2645" s="4">
        <v>10</v>
      </c>
      <c r="N2645" s="4" t="s">
        <v>38</v>
      </c>
      <c r="O2645" s="4" t="s">
        <v>142</v>
      </c>
      <c r="P2645" s="5">
        <v>45287</v>
      </c>
      <c r="Q2645" s="6">
        <v>10.63519751521482</v>
      </c>
      <c r="R2645" s="4">
        <v>6</v>
      </c>
      <c r="S2645" s="4" t="str" cm="1">
        <f t="array" ref="S2645">_xlfn.IFS(R2645=0,"None",R2645&lt;3,"Low",R2645&lt;6,"Medium",R2645&lt;=10,"High")</f>
        <v>High</v>
      </c>
      <c r="T2645" s="4" t="str" cm="1">
        <f t="array" ref="T2645">_xlfn.IFS(M2645&lt;=20,"Low",M2645&lt;=50,"Medium",M2645&lt;=90,"High")</f>
        <v>Low</v>
      </c>
      <c r="U2645" s="7">
        <f>Datos_Limpios[[#This Row],[Number of Complaints or Support]]/Datos_Limpios[[#This Row],[Account Length (in months)]]</f>
        <v>6</v>
      </c>
      <c r="V2645" s="4" t="str" cm="1">
        <f t="array" ref="V2645">_xlfn.IFS(H2645&lt;30,"Under 30",H2645&lt;66,"Middle Age",H2645&gt;=66,"Senior")</f>
        <v>Under 30</v>
      </c>
      <c r="W2645" s="4" t="s">
        <v>40</v>
      </c>
    </row>
    <row r="2646" spans="1:23" x14ac:dyDescent="0.3">
      <c r="A2646" s="4" t="s">
        <v>2761</v>
      </c>
      <c r="B2646" s="4" t="s">
        <v>31</v>
      </c>
      <c r="C2646" s="4">
        <v>23</v>
      </c>
      <c r="D2646" s="4">
        <v>3</v>
      </c>
      <c r="E2646" s="4" t="s">
        <v>31</v>
      </c>
      <c r="F2646" s="4" t="s">
        <v>222</v>
      </c>
      <c r="G2646" s="4" t="s">
        <v>33</v>
      </c>
      <c r="H2646" s="4">
        <v>30</v>
      </c>
      <c r="I2646" s="4" t="s">
        <v>24</v>
      </c>
      <c r="J2646" s="4">
        <v>0</v>
      </c>
      <c r="K2646" s="4" t="s">
        <v>27</v>
      </c>
      <c r="L2646" s="4" t="s">
        <v>35</v>
      </c>
      <c r="M2646" s="4">
        <v>55</v>
      </c>
      <c r="N2646" s="4" t="s">
        <v>107</v>
      </c>
      <c r="O2646" s="4" t="s">
        <v>108</v>
      </c>
      <c r="P2646" s="5">
        <v>45216</v>
      </c>
      <c r="Q2646" s="6">
        <v>57.42786811987709</v>
      </c>
      <c r="R2646" s="4">
        <v>9</v>
      </c>
      <c r="S2646" s="4" t="str" cm="1">
        <f t="array" ref="S2646">_xlfn.IFS(R2646=0,"None",R2646&lt;3,"Low",R2646&lt;6,"Medium",R2646&lt;=10,"High")</f>
        <v>High</v>
      </c>
      <c r="T2646" s="4" t="str" cm="1">
        <f t="array" ref="T2646">_xlfn.IFS(M2646&lt;=20,"Low",M2646&lt;=50,"Medium",M2646&lt;=90,"High")</f>
        <v>High</v>
      </c>
      <c r="U2646" s="7">
        <f>Datos_Limpios[[#This Row],[Number of Complaints or Support]]/Datos_Limpios[[#This Row],[Account Length (in months)]]</f>
        <v>0.39130434782608697</v>
      </c>
      <c r="V2646" s="4" t="str" cm="1">
        <f t="array" ref="V2646">_xlfn.IFS(H2646&lt;30,"Under 30",H2646&lt;66,"Middle Age",H2646&gt;=66,"Senior")</f>
        <v>Middle Age</v>
      </c>
      <c r="W2646" s="4" t="s">
        <v>29</v>
      </c>
    </row>
    <row r="2647" spans="1:23" x14ac:dyDescent="0.3">
      <c r="A2647" s="4" t="s">
        <v>2762</v>
      </c>
      <c r="B2647" s="4" t="s">
        <v>24</v>
      </c>
      <c r="C2647" s="4">
        <v>70</v>
      </c>
      <c r="D2647" s="4">
        <v>0</v>
      </c>
      <c r="E2647" s="4" t="s">
        <v>31</v>
      </c>
      <c r="F2647" s="4" t="s">
        <v>264</v>
      </c>
      <c r="G2647" s="4" t="s">
        <v>26</v>
      </c>
      <c r="H2647" s="4">
        <v>21</v>
      </c>
      <c r="I2647" s="4" t="s">
        <v>24</v>
      </c>
      <c r="J2647" s="4">
        <v>0</v>
      </c>
      <c r="K2647" s="4" t="s">
        <v>46</v>
      </c>
      <c r="L2647" s="4" t="s">
        <v>35</v>
      </c>
      <c r="M2647" s="4">
        <v>38</v>
      </c>
      <c r="P2647" s="5">
        <v>45290</v>
      </c>
      <c r="Q2647" s="6">
        <v>41.106010251186611</v>
      </c>
      <c r="R2647" s="4">
        <v>10</v>
      </c>
      <c r="S2647" s="4" t="str" cm="1">
        <f t="array" ref="S2647">_xlfn.IFS(R2647=0,"None",R2647&lt;3,"Low",R2647&lt;6,"Medium",R2647&lt;=10,"High")</f>
        <v>High</v>
      </c>
      <c r="T2647" s="4" t="str" cm="1">
        <f t="array" ref="T2647">_xlfn.IFS(M2647&lt;=20,"Low",M2647&lt;=50,"Medium",M2647&lt;=90,"High")</f>
        <v>Medium</v>
      </c>
      <c r="U2647" s="7">
        <f>Datos_Limpios[[#This Row],[Number of Complaints or Support]]/Datos_Limpios[[#This Row],[Account Length (in months)]]</f>
        <v>0.14285714285714285</v>
      </c>
      <c r="V2647" s="4" t="str" cm="1">
        <f t="array" ref="V2647">_xlfn.IFS(H2647&lt;30,"Under 30",H2647&lt;66,"Middle Age",H2647&gt;=66,"Senior")</f>
        <v>Under 30</v>
      </c>
      <c r="W2647" s="4" t="s">
        <v>47</v>
      </c>
    </row>
    <row r="2648" spans="1:23" x14ac:dyDescent="0.3">
      <c r="A2648" s="4" t="s">
        <v>2763</v>
      </c>
      <c r="B2648" s="4" t="s">
        <v>24</v>
      </c>
      <c r="C2648" s="4">
        <v>11</v>
      </c>
      <c r="D2648" s="4">
        <v>0</v>
      </c>
      <c r="E2648" s="4" t="s">
        <v>24</v>
      </c>
      <c r="F2648" s="4" t="s">
        <v>89</v>
      </c>
      <c r="G2648" s="4" t="s">
        <v>26</v>
      </c>
      <c r="H2648" s="4">
        <v>61</v>
      </c>
      <c r="I2648" s="4" t="s">
        <v>31</v>
      </c>
      <c r="J2648" s="4">
        <v>4</v>
      </c>
      <c r="K2648" s="4" t="s">
        <v>27</v>
      </c>
      <c r="L2648" s="4" t="s">
        <v>28</v>
      </c>
      <c r="M2648" s="4">
        <v>7</v>
      </c>
      <c r="P2648" s="5">
        <v>44447</v>
      </c>
      <c r="Q2648" s="6">
        <v>8.01503470709266</v>
      </c>
      <c r="R2648" s="4">
        <v>5</v>
      </c>
      <c r="S2648" s="4" t="str" cm="1">
        <f t="array" ref="S2648">_xlfn.IFS(R2648=0,"None",R2648&lt;3,"Low",R2648&lt;6,"Medium",R2648&lt;=10,"High")</f>
        <v>Medium</v>
      </c>
      <c r="T2648" s="4" t="str" cm="1">
        <f t="array" ref="T2648">_xlfn.IFS(M2648&lt;=20,"Low",M2648&lt;=50,"Medium",M2648&lt;=90,"High")</f>
        <v>Low</v>
      </c>
      <c r="U2648" s="7">
        <f>Datos_Limpios[[#This Row],[Number of Complaints or Support]]/Datos_Limpios[[#This Row],[Account Length (in months)]]</f>
        <v>0.45454545454545453</v>
      </c>
      <c r="V2648" s="4" t="str" cm="1">
        <f t="array" ref="V2648">_xlfn.IFS(H2648&lt;30,"Under 30",H2648&lt;66,"Middle Age",H2648&gt;=66,"Senior")</f>
        <v>Middle Age</v>
      </c>
      <c r="W2648" s="4" t="s">
        <v>40</v>
      </c>
    </row>
    <row r="2649" spans="1:23" x14ac:dyDescent="0.3">
      <c r="A2649" s="4" t="s">
        <v>2764</v>
      </c>
      <c r="B2649" s="4" t="s">
        <v>31</v>
      </c>
      <c r="C2649" s="4">
        <v>23</v>
      </c>
      <c r="D2649" s="4">
        <v>4</v>
      </c>
      <c r="E2649" s="4" t="s">
        <v>31</v>
      </c>
      <c r="F2649" s="4" t="s">
        <v>100</v>
      </c>
      <c r="G2649" s="4" t="s">
        <v>33</v>
      </c>
      <c r="H2649" s="4">
        <v>67</v>
      </c>
      <c r="I2649" s="4" t="s">
        <v>24</v>
      </c>
      <c r="J2649" s="4">
        <v>0</v>
      </c>
      <c r="K2649" s="4" t="s">
        <v>27</v>
      </c>
      <c r="L2649" s="4" t="s">
        <v>35</v>
      </c>
      <c r="M2649" s="4">
        <v>50</v>
      </c>
      <c r="N2649" s="4" t="s">
        <v>38</v>
      </c>
      <c r="O2649" s="4" t="s">
        <v>181</v>
      </c>
      <c r="P2649" s="5">
        <v>44810</v>
      </c>
      <c r="Q2649" s="6">
        <v>47.004220916740337</v>
      </c>
      <c r="R2649" s="4">
        <v>9</v>
      </c>
      <c r="S2649" s="4" t="str" cm="1">
        <f t="array" ref="S2649">_xlfn.IFS(R2649=0,"None",R2649&lt;3,"Low",R2649&lt;6,"Medium",R2649&lt;=10,"High")</f>
        <v>High</v>
      </c>
      <c r="T2649" s="4" t="str" cm="1">
        <f t="array" ref="T2649">_xlfn.IFS(M2649&lt;=20,"Low",M2649&lt;=50,"Medium",M2649&lt;=90,"High")</f>
        <v>Medium</v>
      </c>
      <c r="U2649" s="7">
        <f>Datos_Limpios[[#This Row],[Number of Complaints or Support]]/Datos_Limpios[[#This Row],[Account Length (in months)]]</f>
        <v>0.39130434782608697</v>
      </c>
      <c r="V2649" s="4" t="str" cm="1">
        <f t="array" ref="V2649">_xlfn.IFS(H2649&lt;30,"Under 30",H2649&lt;66,"Middle Age",H2649&gt;=66,"Senior")</f>
        <v>Senior</v>
      </c>
      <c r="W2649" s="4" t="s">
        <v>40</v>
      </c>
    </row>
    <row r="2650" spans="1:23" x14ac:dyDescent="0.3">
      <c r="A2650" s="4" t="s">
        <v>2765</v>
      </c>
      <c r="B2650" s="4" t="s">
        <v>31</v>
      </c>
      <c r="C2650" s="4">
        <v>43</v>
      </c>
      <c r="D2650" s="4">
        <v>4</v>
      </c>
      <c r="E2650" s="4" t="s">
        <v>31</v>
      </c>
      <c r="F2650" s="4" t="s">
        <v>165</v>
      </c>
      <c r="G2650" s="4" t="s">
        <v>26</v>
      </c>
      <c r="H2650" s="4">
        <v>65</v>
      </c>
      <c r="I2650" s="4" t="s">
        <v>24</v>
      </c>
      <c r="J2650" s="4">
        <v>0</v>
      </c>
      <c r="K2650" s="4" t="s">
        <v>27</v>
      </c>
      <c r="L2650" s="4" t="s">
        <v>28</v>
      </c>
      <c r="M2650" s="4">
        <v>40</v>
      </c>
      <c r="N2650" s="4" t="s">
        <v>38</v>
      </c>
      <c r="O2650" s="4" t="s">
        <v>142</v>
      </c>
      <c r="P2650" s="5">
        <v>44195</v>
      </c>
      <c r="Q2650" s="6">
        <v>40.391351841126728</v>
      </c>
      <c r="R2650" s="4">
        <v>9</v>
      </c>
      <c r="S2650" s="4" t="str" cm="1">
        <f t="array" ref="S2650">_xlfn.IFS(R2650=0,"None",R2650&lt;3,"Low",R2650&lt;6,"Medium",R2650&lt;=10,"High")</f>
        <v>High</v>
      </c>
      <c r="T2650" s="4" t="str" cm="1">
        <f t="array" ref="T2650">_xlfn.IFS(M2650&lt;=20,"Low",M2650&lt;=50,"Medium",M2650&lt;=90,"High")</f>
        <v>Medium</v>
      </c>
      <c r="U2650" s="7">
        <f>Datos_Limpios[[#This Row],[Number of Complaints or Support]]/Datos_Limpios[[#This Row],[Account Length (in months)]]</f>
        <v>0.20930232558139536</v>
      </c>
      <c r="V2650" s="4" t="str" cm="1">
        <f t="array" ref="V2650">_xlfn.IFS(H2650&lt;30,"Under 30",H2650&lt;66,"Middle Age",H2650&gt;=66,"Senior")</f>
        <v>Middle Age</v>
      </c>
      <c r="W2650" s="4" t="s">
        <v>40</v>
      </c>
    </row>
    <row r="2651" spans="1:23" x14ac:dyDescent="0.3">
      <c r="A2651" s="4" t="s">
        <v>2766</v>
      </c>
      <c r="B2651" s="4" t="s">
        <v>24</v>
      </c>
      <c r="C2651" s="4">
        <v>43</v>
      </c>
      <c r="D2651" s="4">
        <v>0</v>
      </c>
      <c r="E2651" s="4" t="s">
        <v>24</v>
      </c>
      <c r="F2651" s="4" t="s">
        <v>79</v>
      </c>
      <c r="G2651" s="4" t="s">
        <v>26</v>
      </c>
      <c r="H2651" s="4">
        <v>39</v>
      </c>
      <c r="I2651" s="4" t="s">
        <v>31</v>
      </c>
      <c r="J2651" s="4">
        <v>2</v>
      </c>
      <c r="K2651" s="4" t="s">
        <v>27</v>
      </c>
      <c r="L2651" s="4" t="s">
        <v>35</v>
      </c>
      <c r="M2651" s="4">
        <v>19</v>
      </c>
      <c r="P2651" s="5">
        <v>44202</v>
      </c>
      <c r="Q2651" s="6">
        <v>17.071951765606169</v>
      </c>
      <c r="R2651" s="4">
        <v>7</v>
      </c>
      <c r="S2651" s="4" t="str" cm="1">
        <f t="array" ref="S2651">_xlfn.IFS(R2651=0,"None",R2651&lt;3,"Low",R2651&lt;6,"Medium",R2651&lt;=10,"High")</f>
        <v>High</v>
      </c>
      <c r="T2651" s="4" t="str" cm="1">
        <f t="array" ref="T2651">_xlfn.IFS(M2651&lt;=20,"Low",M2651&lt;=50,"Medium",M2651&lt;=90,"High")</f>
        <v>Low</v>
      </c>
      <c r="U2651" s="7">
        <f>Datos_Limpios[[#This Row],[Number of Complaints or Support]]/Datos_Limpios[[#This Row],[Account Length (in months)]]</f>
        <v>0.16279069767441862</v>
      </c>
      <c r="V2651" s="4" t="str" cm="1">
        <f t="array" ref="V2651">_xlfn.IFS(H2651&lt;30,"Under 30",H2651&lt;66,"Middle Age",H2651&gt;=66,"Senior")</f>
        <v>Middle Age</v>
      </c>
      <c r="W2651" s="4" t="s">
        <v>43</v>
      </c>
    </row>
    <row r="2652" spans="1:23" x14ac:dyDescent="0.3">
      <c r="A2652" s="4" t="s">
        <v>2767</v>
      </c>
      <c r="B2652" s="4" t="s">
        <v>24</v>
      </c>
      <c r="C2652" s="4">
        <v>28</v>
      </c>
      <c r="D2652" s="4">
        <v>2</v>
      </c>
      <c r="E2652" s="4" t="s">
        <v>24</v>
      </c>
      <c r="F2652" s="4" t="s">
        <v>74</v>
      </c>
      <c r="G2652" s="4" t="s">
        <v>33</v>
      </c>
      <c r="H2652" s="4">
        <v>22</v>
      </c>
      <c r="I2652" s="4" t="s">
        <v>31</v>
      </c>
      <c r="J2652" s="4">
        <v>3</v>
      </c>
      <c r="K2652" s="4" t="s">
        <v>27</v>
      </c>
      <c r="L2652" s="4" t="s">
        <v>28</v>
      </c>
      <c r="M2652" s="4">
        <v>9</v>
      </c>
      <c r="P2652" s="5">
        <v>44457</v>
      </c>
      <c r="Q2652" s="6">
        <v>10.490312384508851</v>
      </c>
      <c r="R2652" s="4">
        <v>0</v>
      </c>
      <c r="S2652" s="4" t="str" cm="1">
        <f t="array" ref="S2652">_xlfn.IFS(R2652=0,"None",R2652&lt;3,"Low",R2652&lt;6,"Medium",R2652&lt;=10,"High")</f>
        <v>None</v>
      </c>
      <c r="T2652" s="4" t="str" cm="1">
        <f t="array" ref="T2652">_xlfn.IFS(M2652&lt;=20,"Low",M2652&lt;=50,"Medium",M2652&lt;=90,"High")</f>
        <v>Low</v>
      </c>
      <c r="U2652" s="7">
        <f>Datos_Limpios[[#This Row],[Number of Complaints or Support]]/Datos_Limpios[[#This Row],[Account Length (in months)]]</f>
        <v>0</v>
      </c>
      <c r="V2652" s="4" t="str" cm="1">
        <f t="array" ref="V2652">_xlfn.IFS(H2652&lt;30,"Under 30",H2652&lt;66,"Middle Age",H2652&gt;=66,"Senior")</f>
        <v>Under 30</v>
      </c>
      <c r="W2652" s="4" t="s">
        <v>43</v>
      </c>
    </row>
    <row r="2653" spans="1:23" x14ac:dyDescent="0.3">
      <c r="A2653" s="4" t="s">
        <v>2768</v>
      </c>
      <c r="B2653" s="4" t="s">
        <v>24</v>
      </c>
      <c r="C2653" s="4">
        <v>59</v>
      </c>
      <c r="D2653" s="4">
        <v>2</v>
      </c>
      <c r="E2653" s="4" t="s">
        <v>31</v>
      </c>
      <c r="F2653" s="4" t="s">
        <v>124</v>
      </c>
      <c r="G2653" s="4" t="s">
        <v>26</v>
      </c>
      <c r="H2653" s="4">
        <v>55</v>
      </c>
      <c r="I2653" s="4" t="s">
        <v>24</v>
      </c>
      <c r="J2653" s="4">
        <v>0</v>
      </c>
      <c r="K2653" s="4" t="s">
        <v>46</v>
      </c>
      <c r="L2653" s="4" t="s">
        <v>28</v>
      </c>
      <c r="M2653" s="4">
        <v>59</v>
      </c>
      <c r="P2653" s="5">
        <v>45071</v>
      </c>
      <c r="Q2653" s="6">
        <v>50.876534241658192</v>
      </c>
      <c r="R2653" s="4">
        <v>9</v>
      </c>
      <c r="S2653" s="4" t="str" cm="1">
        <f t="array" ref="S2653">_xlfn.IFS(R2653=0,"None",R2653&lt;3,"Low",R2653&lt;6,"Medium",R2653&lt;=10,"High")</f>
        <v>High</v>
      </c>
      <c r="T2653" s="4" t="str" cm="1">
        <f t="array" ref="T2653">_xlfn.IFS(M2653&lt;=20,"Low",M2653&lt;=50,"Medium",M2653&lt;=90,"High")</f>
        <v>High</v>
      </c>
      <c r="U2653" s="7">
        <f>Datos_Limpios[[#This Row],[Number of Complaints or Support]]/Datos_Limpios[[#This Row],[Account Length (in months)]]</f>
        <v>0.15254237288135594</v>
      </c>
      <c r="V2653" s="4" t="str" cm="1">
        <f t="array" ref="V2653">_xlfn.IFS(H2653&lt;30,"Under 30",H2653&lt;66,"Middle Age",H2653&gt;=66,"Senior")</f>
        <v>Middle Age</v>
      </c>
      <c r="W2653" s="4" t="s">
        <v>43</v>
      </c>
    </row>
    <row r="2654" spans="1:23" x14ac:dyDescent="0.3">
      <c r="A2654" s="4" t="s">
        <v>2769</v>
      </c>
      <c r="B2654" s="4" t="s">
        <v>24</v>
      </c>
      <c r="C2654" s="4">
        <v>62</v>
      </c>
      <c r="D2654" s="4">
        <v>0</v>
      </c>
      <c r="E2654" s="4" t="s">
        <v>31</v>
      </c>
      <c r="F2654" s="4" t="s">
        <v>54</v>
      </c>
      <c r="G2654" s="4" t="s">
        <v>26</v>
      </c>
      <c r="H2654" s="4">
        <v>32</v>
      </c>
      <c r="I2654" s="4" t="s">
        <v>24</v>
      </c>
      <c r="J2654" s="4">
        <v>0</v>
      </c>
      <c r="K2654" s="4" t="s">
        <v>34</v>
      </c>
      <c r="L2654" s="4" t="s">
        <v>35</v>
      </c>
      <c r="M2654" s="4">
        <v>24</v>
      </c>
      <c r="P2654" s="5">
        <v>45266</v>
      </c>
      <c r="Q2654" s="6">
        <v>20.130096019673939</v>
      </c>
      <c r="R2654" s="4">
        <v>2</v>
      </c>
      <c r="S2654" s="4" t="str" cm="1">
        <f t="array" ref="S2654">_xlfn.IFS(R2654=0,"None",R2654&lt;3,"Low",R2654&lt;6,"Medium",R2654&lt;=10,"High")</f>
        <v>Low</v>
      </c>
      <c r="T2654" s="4" t="str" cm="1">
        <f t="array" ref="T2654">_xlfn.IFS(M2654&lt;=20,"Low",M2654&lt;=50,"Medium",M2654&lt;=90,"High")</f>
        <v>Medium</v>
      </c>
      <c r="U2654" s="7">
        <f>Datos_Limpios[[#This Row],[Number of Complaints or Support]]/Datos_Limpios[[#This Row],[Account Length (in months)]]</f>
        <v>3.2258064516129031E-2</v>
      </c>
      <c r="V2654" s="4" t="str" cm="1">
        <f t="array" ref="V2654">_xlfn.IFS(H2654&lt;30,"Under 30",H2654&lt;66,"Middle Age",H2654&gt;=66,"Senior")</f>
        <v>Middle Age</v>
      </c>
      <c r="W2654" s="4" t="s">
        <v>43</v>
      </c>
    </row>
    <row r="2655" spans="1:23" x14ac:dyDescent="0.3">
      <c r="A2655" s="4" t="s">
        <v>2770</v>
      </c>
      <c r="B2655" s="4" t="s">
        <v>24</v>
      </c>
      <c r="C2655" s="4">
        <v>44</v>
      </c>
      <c r="D2655" s="4">
        <v>0</v>
      </c>
      <c r="E2655" s="4" t="s">
        <v>31</v>
      </c>
      <c r="F2655" s="4" t="s">
        <v>98</v>
      </c>
      <c r="G2655" s="4" t="s">
        <v>26</v>
      </c>
      <c r="H2655" s="4">
        <v>55</v>
      </c>
      <c r="I2655" s="4" t="s">
        <v>24</v>
      </c>
      <c r="J2655" s="4">
        <v>0</v>
      </c>
      <c r="K2655" s="4" t="s">
        <v>46</v>
      </c>
      <c r="L2655" s="4" t="s">
        <v>35</v>
      </c>
      <c r="M2655" s="4">
        <v>53</v>
      </c>
      <c r="P2655" s="5">
        <v>44000</v>
      </c>
      <c r="Q2655" s="6">
        <v>56.706686130630743</v>
      </c>
      <c r="R2655" s="4">
        <v>6</v>
      </c>
      <c r="S2655" s="4" t="str" cm="1">
        <f t="array" ref="S2655">_xlfn.IFS(R2655=0,"None",R2655&lt;3,"Low",R2655&lt;6,"Medium",R2655&lt;=10,"High")</f>
        <v>High</v>
      </c>
      <c r="T2655" s="4" t="str" cm="1">
        <f t="array" ref="T2655">_xlfn.IFS(M2655&lt;=20,"Low",M2655&lt;=50,"Medium",M2655&lt;=90,"High")</f>
        <v>High</v>
      </c>
      <c r="U2655" s="7">
        <f>Datos_Limpios[[#This Row],[Number of Complaints or Support]]/Datos_Limpios[[#This Row],[Account Length (in months)]]</f>
        <v>0.13636363636363635</v>
      </c>
      <c r="V2655" s="4" t="str" cm="1">
        <f t="array" ref="V2655">_xlfn.IFS(H2655&lt;30,"Under 30",H2655&lt;66,"Middle Age",H2655&gt;=66,"Senior")</f>
        <v>Middle Age</v>
      </c>
      <c r="W2655" s="4" t="s">
        <v>29</v>
      </c>
    </row>
    <row r="2656" spans="1:23" x14ac:dyDescent="0.3">
      <c r="A2656" s="4" t="s">
        <v>2771</v>
      </c>
      <c r="B2656" s="4" t="s">
        <v>24</v>
      </c>
      <c r="C2656" s="4">
        <v>67</v>
      </c>
      <c r="D2656" s="4">
        <v>0</v>
      </c>
      <c r="E2656" s="4" t="s">
        <v>31</v>
      </c>
      <c r="F2656" s="4" t="s">
        <v>120</v>
      </c>
      <c r="G2656" s="4" t="s">
        <v>33</v>
      </c>
      <c r="H2656" s="4">
        <v>30</v>
      </c>
      <c r="I2656" s="4" t="s">
        <v>31</v>
      </c>
      <c r="J2656" s="4">
        <v>5</v>
      </c>
      <c r="K2656" s="4" t="s">
        <v>46</v>
      </c>
      <c r="L2656" s="4" t="s">
        <v>35</v>
      </c>
      <c r="M2656" s="4">
        <v>32</v>
      </c>
      <c r="P2656" s="5">
        <v>45140</v>
      </c>
      <c r="Q2656" s="6">
        <v>28.66044067933737</v>
      </c>
      <c r="R2656" s="4">
        <v>9</v>
      </c>
      <c r="S2656" s="4" t="str" cm="1">
        <f t="array" ref="S2656">_xlfn.IFS(R2656=0,"None",R2656&lt;3,"Low",R2656&lt;6,"Medium",R2656&lt;=10,"High")</f>
        <v>High</v>
      </c>
      <c r="T2656" s="4" t="str" cm="1">
        <f t="array" ref="T2656">_xlfn.IFS(M2656&lt;=20,"Low",M2656&lt;=50,"Medium",M2656&lt;=90,"High")</f>
        <v>Medium</v>
      </c>
      <c r="U2656" s="7">
        <f>Datos_Limpios[[#This Row],[Number of Complaints or Support]]/Datos_Limpios[[#This Row],[Account Length (in months)]]</f>
        <v>0.13432835820895522</v>
      </c>
      <c r="V2656" s="4" t="str" cm="1">
        <f t="array" ref="V2656">_xlfn.IFS(H2656&lt;30,"Under 30",H2656&lt;66,"Middle Age",H2656&gt;=66,"Senior")</f>
        <v>Middle Age</v>
      </c>
      <c r="W2656" s="4" t="s">
        <v>29</v>
      </c>
    </row>
    <row r="2657" spans="1:23" x14ac:dyDescent="0.3">
      <c r="A2657" s="4" t="s">
        <v>2772</v>
      </c>
      <c r="B2657" s="4" t="s">
        <v>24</v>
      </c>
      <c r="C2657" s="4">
        <v>27</v>
      </c>
      <c r="D2657" s="4">
        <v>0</v>
      </c>
      <c r="E2657" s="4" t="s">
        <v>24</v>
      </c>
      <c r="F2657" s="4" t="s">
        <v>98</v>
      </c>
      <c r="G2657" s="4" t="s">
        <v>33</v>
      </c>
      <c r="H2657" s="4">
        <v>28</v>
      </c>
      <c r="I2657" s="4" t="s">
        <v>24</v>
      </c>
      <c r="J2657" s="4">
        <v>0</v>
      </c>
      <c r="K2657" s="4" t="s">
        <v>27</v>
      </c>
      <c r="L2657" s="4" t="s">
        <v>35</v>
      </c>
      <c r="M2657" s="4">
        <v>12</v>
      </c>
      <c r="P2657" s="5">
        <v>44502</v>
      </c>
      <c r="Q2657" s="6">
        <v>9.92092017013141</v>
      </c>
      <c r="R2657" s="4">
        <v>2</v>
      </c>
      <c r="S2657" s="4" t="str" cm="1">
        <f t="array" ref="S2657">_xlfn.IFS(R2657=0,"None",R2657&lt;3,"Low",R2657&lt;6,"Medium",R2657&lt;=10,"High")</f>
        <v>Low</v>
      </c>
      <c r="T2657" s="4" t="str" cm="1">
        <f t="array" ref="T2657">_xlfn.IFS(M2657&lt;=20,"Low",M2657&lt;=50,"Medium",M2657&lt;=90,"High")</f>
        <v>Low</v>
      </c>
      <c r="U2657" s="7">
        <f>Datos_Limpios[[#This Row],[Number of Complaints or Support]]/Datos_Limpios[[#This Row],[Account Length (in months)]]</f>
        <v>7.407407407407407E-2</v>
      </c>
      <c r="V2657" s="4" t="str" cm="1">
        <f t="array" ref="V2657">_xlfn.IFS(H2657&lt;30,"Under 30",H2657&lt;66,"Middle Age",H2657&gt;=66,"Senior")</f>
        <v>Under 30</v>
      </c>
      <c r="W2657" s="4" t="s">
        <v>29</v>
      </c>
    </row>
    <row r="2658" spans="1:23" x14ac:dyDescent="0.3">
      <c r="A2658" s="4" t="s">
        <v>2773</v>
      </c>
      <c r="B2658" s="4" t="s">
        <v>24</v>
      </c>
      <c r="C2658" s="4">
        <v>50</v>
      </c>
      <c r="D2658" s="4">
        <v>0</v>
      </c>
      <c r="E2658" s="4" t="s">
        <v>31</v>
      </c>
      <c r="F2658" s="4" t="s">
        <v>54</v>
      </c>
      <c r="G2658" s="4" t="s">
        <v>33</v>
      </c>
      <c r="H2658" s="4">
        <v>25</v>
      </c>
      <c r="I2658" s="4" t="s">
        <v>24</v>
      </c>
      <c r="J2658" s="4">
        <v>0</v>
      </c>
      <c r="K2658" s="4" t="s">
        <v>34</v>
      </c>
      <c r="L2658" s="4" t="s">
        <v>28</v>
      </c>
      <c r="M2658" s="4">
        <v>36</v>
      </c>
      <c r="P2658" s="5">
        <v>44950</v>
      </c>
      <c r="Q2658" s="6">
        <v>40.820203591087598</v>
      </c>
      <c r="R2658" s="4">
        <v>6</v>
      </c>
      <c r="S2658" s="4" t="str" cm="1">
        <f t="array" ref="S2658">_xlfn.IFS(R2658=0,"None",R2658&lt;3,"Low",R2658&lt;6,"Medium",R2658&lt;=10,"High")</f>
        <v>High</v>
      </c>
      <c r="T2658" s="4" t="str" cm="1">
        <f t="array" ref="T2658">_xlfn.IFS(M2658&lt;=20,"Low",M2658&lt;=50,"Medium",M2658&lt;=90,"High")</f>
        <v>Medium</v>
      </c>
      <c r="U2658" s="7">
        <f>Datos_Limpios[[#This Row],[Number of Complaints or Support]]/Datos_Limpios[[#This Row],[Account Length (in months)]]</f>
        <v>0.12</v>
      </c>
      <c r="V2658" s="4" t="str" cm="1">
        <f t="array" ref="V2658">_xlfn.IFS(H2658&lt;30,"Under 30",H2658&lt;66,"Middle Age",H2658&gt;=66,"Senior")</f>
        <v>Under 30</v>
      </c>
      <c r="W2658" s="4" t="s">
        <v>43</v>
      </c>
    </row>
    <row r="2659" spans="1:23" x14ac:dyDescent="0.3">
      <c r="A2659" s="4" t="s">
        <v>2774</v>
      </c>
      <c r="B2659" s="4" t="s">
        <v>31</v>
      </c>
      <c r="C2659" s="4">
        <v>32</v>
      </c>
      <c r="D2659" s="4">
        <v>2</v>
      </c>
      <c r="E2659" s="4" t="s">
        <v>24</v>
      </c>
      <c r="F2659" s="4" t="s">
        <v>165</v>
      </c>
      <c r="G2659" s="4" t="s">
        <v>26</v>
      </c>
      <c r="H2659" s="4">
        <v>49</v>
      </c>
      <c r="I2659" s="4" t="s">
        <v>24</v>
      </c>
      <c r="J2659" s="4">
        <v>0</v>
      </c>
      <c r="K2659" s="4" t="s">
        <v>27</v>
      </c>
      <c r="L2659" s="4" t="s">
        <v>35</v>
      </c>
      <c r="M2659" s="4">
        <v>60</v>
      </c>
      <c r="N2659" s="4" t="s">
        <v>38</v>
      </c>
      <c r="O2659" s="4" t="s">
        <v>225</v>
      </c>
      <c r="P2659" s="5">
        <v>44729</v>
      </c>
      <c r="Q2659" s="6">
        <v>66.919830041063207</v>
      </c>
      <c r="R2659" s="4">
        <v>7</v>
      </c>
      <c r="S2659" s="4" t="str" cm="1">
        <f t="array" ref="S2659">_xlfn.IFS(R2659=0,"None",R2659&lt;3,"Low",R2659&lt;6,"Medium",R2659&lt;=10,"High")</f>
        <v>High</v>
      </c>
      <c r="T2659" s="4" t="str" cm="1">
        <f t="array" ref="T2659">_xlfn.IFS(M2659&lt;=20,"Low",M2659&lt;=50,"Medium",M2659&lt;=90,"High")</f>
        <v>High</v>
      </c>
      <c r="U2659" s="7">
        <f>Datos_Limpios[[#This Row],[Number of Complaints or Support]]/Datos_Limpios[[#This Row],[Account Length (in months)]]</f>
        <v>0.21875</v>
      </c>
      <c r="V2659" s="4" t="str" cm="1">
        <f t="array" ref="V2659">_xlfn.IFS(H2659&lt;30,"Under 30",H2659&lt;66,"Middle Age",H2659&gt;=66,"Senior")</f>
        <v>Middle Age</v>
      </c>
      <c r="W2659" s="4" t="s">
        <v>40</v>
      </c>
    </row>
    <row r="2660" spans="1:23" x14ac:dyDescent="0.3">
      <c r="A2660" s="4" t="s">
        <v>2775</v>
      </c>
      <c r="B2660" s="4" t="s">
        <v>31</v>
      </c>
      <c r="C2660" s="4">
        <v>3</v>
      </c>
      <c r="D2660" s="4">
        <v>0</v>
      </c>
      <c r="E2660" s="4" t="s">
        <v>31</v>
      </c>
      <c r="F2660" s="4" t="s">
        <v>42</v>
      </c>
      <c r="G2660" s="4" t="s">
        <v>33</v>
      </c>
      <c r="H2660" s="4">
        <v>55</v>
      </c>
      <c r="I2660" s="4" t="s">
        <v>24</v>
      </c>
      <c r="J2660" s="4">
        <v>0</v>
      </c>
      <c r="K2660" s="4" t="s">
        <v>27</v>
      </c>
      <c r="L2660" s="4" t="s">
        <v>35</v>
      </c>
      <c r="M2660" s="4">
        <v>41</v>
      </c>
      <c r="N2660" s="4" t="s">
        <v>66</v>
      </c>
      <c r="O2660" s="4" t="s">
        <v>317</v>
      </c>
      <c r="P2660" s="5">
        <v>44070</v>
      </c>
      <c r="Q2660" s="6">
        <v>35.605101247782343</v>
      </c>
      <c r="R2660" s="4">
        <v>5</v>
      </c>
      <c r="S2660" s="4" t="str" cm="1">
        <f t="array" ref="S2660">_xlfn.IFS(R2660=0,"None",R2660&lt;3,"Low",R2660&lt;6,"Medium",R2660&lt;=10,"High")</f>
        <v>Medium</v>
      </c>
      <c r="T2660" s="4" t="str" cm="1">
        <f t="array" ref="T2660">_xlfn.IFS(M2660&lt;=20,"Low",M2660&lt;=50,"Medium",M2660&lt;=90,"High")</f>
        <v>Medium</v>
      </c>
      <c r="U2660" s="7">
        <f>Datos_Limpios[[#This Row],[Number of Complaints or Support]]/Datos_Limpios[[#This Row],[Account Length (in months)]]</f>
        <v>1.6666666666666667</v>
      </c>
      <c r="V2660" s="4" t="str" cm="1">
        <f t="array" ref="V2660">_xlfn.IFS(H2660&lt;30,"Under 30",H2660&lt;66,"Middle Age",H2660&gt;=66,"Senior")</f>
        <v>Middle Age</v>
      </c>
      <c r="W2660" s="4" t="s">
        <v>43</v>
      </c>
    </row>
    <row r="2661" spans="1:23" x14ac:dyDescent="0.3">
      <c r="A2661" s="4" t="s">
        <v>2776</v>
      </c>
      <c r="B2661" s="4" t="s">
        <v>31</v>
      </c>
      <c r="C2661" s="4">
        <v>18</v>
      </c>
      <c r="D2661" s="4">
        <v>4</v>
      </c>
      <c r="E2661" s="4" t="s">
        <v>31</v>
      </c>
      <c r="F2661" s="4" t="s">
        <v>42</v>
      </c>
      <c r="G2661" s="4" t="s">
        <v>26</v>
      </c>
      <c r="H2661" s="4">
        <v>32</v>
      </c>
      <c r="I2661" s="4" t="s">
        <v>24</v>
      </c>
      <c r="J2661" s="4">
        <v>0</v>
      </c>
      <c r="K2661" s="4" t="s">
        <v>27</v>
      </c>
      <c r="L2661" s="4" t="s">
        <v>35</v>
      </c>
      <c r="M2661" s="4">
        <v>35</v>
      </c>
      <c r="N2661" s="4" t="s">
        <v>38</v>
      </c>
      <c r="O2661" s="4" t="s">
        <v>181</v>
      </c>
      <c r="P2661" s="5">
        <v>45187</v>
      </c>
      <c r="Q2661" s="6">
        <v>32.718442837647991</v>
      </c>
      <c r="R2661" s="4">
        <v>3</v>
      </c>
      <c r="S2661" s="4" t="str" cm="1">
        <f t="array" ref="S2661">_xlfn.IFS(R2661=0,"None",R2661&lt;3,"Low",R2661&lt;6,"Medium",R2661&lt;=10,"High")</f>
        <v>Medium</v>
      </c>
      <c r="T2661" s="4" t="str" cm="1">
        <f t="array" ref="T2661">_xlfn.IFS(M2661&lt;=20,"Low",M2661&lt;=50,"Medium",M2661&lt;=90,"High")</f>
        <v>Medium</v>
      </c>
      <c r="U2661" s="7">
        <f>Datos_Limpios[[#This Row],[Number of Complaints or Support]]/Datos_Limpios[[#This Row],[Account Length (in months)]]</f>
        <v>0.16666666666666666</v>
      </c>
      <c r="V2661" s="4" t="str" cm="1">
        <f t="array" ref="V2661">_xlfn.IFS(H2661&lt;30,"Under 30",H2661&lt;66,"Middle Age",H2661&gt;=66,"Senior")</f>
        <v>Middle Age</v>
      </c>
      <c r="W2661" s="4" t="s">
        <v>43</v>
      </c>
    </row>
    <row r="2662" spans="1:23" x14ac:dyDescent="0.3">
      <c r="A2662" s="4" t="s">
        <v>2777</v>
      </c>
      <c r="B2662" s="4" t="s">
        <v>24</v>
      </c>
      <c r="C2662" s="4">
        <v>38</v>
      </c>
      <c r="D2662" s="4">
        <v>0</v>
      </c>
      <c r="E2662" s="4" t="s">
        <v>24</v>
      </c>
      <c r="F2662" s="4" t="s">
        <v>63</v>
      </c>
      <c r="G2662" s="4" t="s">
        <v>26</v>
      </c>
      <c r="H2662" s="4">
        <v>35</v>
      </c>
      <c r="I2662" s="4" t="s">
        <v>24</v>
      </c>
      <c r="J2662" s="4">
        <v>0</v>
      </c>
      <c r="K2662" s="4" t="s">
        <v>34</v>
      </c>
      <c r="L2662" s="4" t="s">
        <v>35</v>
      </c>
      <c r="M2662" s="4">
        <v>13</v>
      </c>
      <c r="P2662" s="5">
        <v>44842</v>
      </c>
      <c r="Q2662" s="6">
        <v>11.22122344778839</v>
      </c>
      <c r="R2662" s="4">
        <v>8</v>
      </c>
      <c r="S2662" s="4" t="str" cm="1">
        <f t="array" ref="S2662">_xlfn.IFS(R2662=0,"None",R2662&lt;3,"Low",R2662&lt;6,"Medium",R2662&lt;=10,"High")</f>
        <v>High</v>
      </c>
      <c r="T2662" s="4" t="str" cm="1">
        <f t="array" ref="T2662">_xlfn.IFS(M2662&lt;=20,"Low",M2662&lt;=50,"Medium",M2662&lt;=90,"High")</f>
        <v>Low</v>
      </c>
      <c r="U2662" s="7">
        <f>Datos_Limpios[[#This Row],[Number of Complaints or Support]]/Datos_Limpios[[#This Row],[Account Length (in months)]]</f>
        <v>0.21052631578947367</v>
      </c>
      <c r="V2662" s="4" t="str" cm="1">
        <f t="array" ref="V2662">_xlfn.IFS(H2662&lt;30,"Under 30",H2662&lt;66,"Middle Age",H2662&gt;=66,"Senior")</f>
        <v>Middle Age</v>
      </c>
      <c r="W2662" s="4" t="s">
        <v>40</v>
      </c>
    </row>
    <row r="2663" spans="1:23" x14ac:dyDescent="0.3">
      <c r="A2663" s="4" t="s">
        <v>2778</v>
      </c>
      <c r="B2663" s="4" t="s">
        <v>24</v>
      </c>
      <c r="C2663" s="4">
        <v>35</v>
      </c>
      <c r="D2663" s="4">
        <v>0</v>
      </c>
      <c r="E2663" s="4" t="s">
        <v>31</v>
      </c>
      <c r="F2663" s="4" t="s">
        <v>85</v>
      </c>
      <c r="G2663" s="4" t="s">
        <v>33</v>
      </c>
      <c r="H2663" s="4">
        <v>51</v>
      </c>
      <c r="I2663" s="4" t="s">
        <v>24</v>
      </c>
      <c r="J2663" s="4">
        <v>0</v>
      </c>
      <c r="K2663" s="4" t="s">
        <v>27</v>
      </c>
      <c r="L2663" s="4" t="s">
        <v>35</v>
      </c>
      <c r="M2663" s="4">
        <v>35</v>
      </c>
      <c r="P2663" s="5">
        <v>44399</v>
      </c>
      <c r="Q2663" s="6">
        <v>35.266416464441633</v>
      </c>
      <c r="R2663" s="4">
        <v>5</v>
      </c>
      <c r="S2663" s="4" t="str" cm="1">
        <f t="array" ref="S2663">_xlfn.IFS(R2663=0,"None",R2663&lt;3,"Low",R2663&lt;6,"Medium",R2663&lt;=10,"High")</f>
        <v>Medium</v>
      </c>
      <c r="T2663" s="4" t="str" cm="1">
        <f t="array" ref="T2663">_xlfn.IFS(M2663&lt;=20,"Low",M2663&lt;=50,"Medium",M2663&lt;=90,"High")</f>
        <v>Medium</v>
      </c>
      <c r="U2663" s="7">
        <f>Datos_Limpios[[#This Row],[Number of Complaints or Support]]/Datos_Limpios[[#This Row],[Account Length (in months)]]</f>
        <v>0.14285714285714285</v>
      </c>
      <c r="V2663" s="4" t="str" cm="1">
        <f t="array" ref="V2663">_xlfn.IFS(H2663&lt;30,"Under 30",H2663&lt;66,"Middle Age",H2663&gt;=66,"Senior")</f>
        <v>Middle Age</v>
      </c>
      <c r="W2663" s="4" t="s">
        <v>43</v>
      </c>
    </row>
    <row r="2664" spans="1:23" x14ac:dyDescent="0.3">
      <c r="A2664" s="4" t="s">
        <v>2779</v>
      </c>
      <c r="B2664" s="4" t="s">
        <v>24</v>
      </c>
      <c r="C2664" s="4">
        <v>62</v>
      </c>
      <c r="D2664" s="4">
        <v>0</v>
      </c>
      <c r="E2664" s="4" t="s">
        <v>24</v>
      </c>
      <c r="F2664" s="4" t="s">
        <v>89</v>
      </c>
      <c r="G2664" s="4" t="s">
        <v>33</v>
      </c>
      <c r="H2664" s="4">
        <v>37</v>
      </c>
      <c r="I2664" s="4" t="s">
        <v>24</v>
      </c>
      <c r="J2664" s="4">
        <v>0</v>
      </c>
      <c r="K2664" s="4" t="s">
        <v>46</v>
      </c>
      <c r="L2664" s="4" t="s">
        <v>28</v>
      </c>
      <c r="M2664" s="4">
        <v>9</v>
      </c>
      <c r="P2664" s="5">
        <v>44705</v>
      </c>
      <c r="Q2664" s="6">
        <v>7.3222790756865743</v>
      </c>
      <c r="R2664" s="4">
        <v>4</v>
      </c>
      <c r="S2664" s="4" t="str" cm="1">
        <f t="array" ref="S2664">_xlfn.IFS(R2664=0,"None",R2664&lt;3,"Low",R2664&lt;6,"Medium",R2664&lt;=10,"High")</f>
        <v>Medium</v>
      </c>
      <c r="T2664" s="4" t="str" cm="1">
        <f t="array" ref="T2664">_xlfn.IFS(M2664&lt;=20,"Low",M2664&lt;=50,"Medium",M2664&lt;=90,"High")</f>
        <v>Low</v>
      </c>
      <c r="U2664" s="7">
        <f>Datos_Limpios[[#This Row],[Number of Complaints or Support]]/Datos_Limpios[[#This Row],[Account Length (in months)]]</f>
        <v>6.4516129032258063E-2</v>
      </c>
      <c r="V2664" s="4" t="str" cm="1">
        <f t="array" ref="V2664">_xlfn.IFS(H2664&lt;30,"Under 30",H2664&lt;66,"Middle Age",H2664&gt;=66,"Senior")</f>
        <v>Middle Age</v>
      </c>
      <c r="W2664" s="4" t="s">
        <v>40</v>
      </c>
    </row>
    <row r="2665" spans="1:23" x14ac:dyDescent="0.3">
      <c r="A2665" s="4" t="s">
        <v>2780</v>
      </c>
      <c r="B2665" s="4" t="s">
        <v>31</v>
      </c>
      <c r="C2665" s="4">
        <v>37</v>
      </c>
      <c r="D2665" s="4">
        <v>0</v>
      </c>
      <c r="E2665" s="4" t="s">
        <v>31</v>
      </c>
      <c r="F2665" s="4" t="s">
        <v>145</v>
      </c>
      <c r="G2665" s="4" t="s">
        <v>33</v>
      </c>
      <c r="H2665" s="4">
        <v>63</v>
      </c>
      <c r="I2665" s="4" t="s">
        <v>24</v>
      </c>
      <c r="J2665" s="4">
        <v>0</v>
      </c>
      <c r="K2665" s="4" t="s">
        <v>27</v>
      </c>
      <c r="L2665" s="4" t="s">
        <v>28</v>
      </c>
      <c r="M2665" s="4">
        <v>44</v>
      </c>
      <c r="N2665" s="4" t="s">
        <v>66</v>
      </c>
      <c r="O2665" s="4" t="s">
        <v>122</v>
      </c>
      <c r="P2665" s="5">
        <v>44178</v>
      </c>
      <c r="Q2665" s="6">
        <v>49.759449438867136</v>
      </c>
      <c r="R2665" s="4">
        <v>6</v>
      </c>
      <c r="S2665" s="4" t="str" cm="1">
        <f t="array" ref="S2665">_xlfn.IFS(R2665=0,"None",R2665&lt;3,"Low",R2665&lt;6,"Medium",R2665&lt;=10,"High")</f>
        <v>High</v>
      </c>
      <c r="T2665" s="4" t="str" cm="1">
        <f t="array" ref="T2665">_xlfn.IFS(M2665&lt;=20,"Low",M2665&lt;=50,"Medium",M2665&lt;=90,"High")</f>
        <v>Medium</v>
      </c>
      <c r="U2665" s="7">
        <f>Datos_Limpios[[#This Row],[Number of Complaints or Support]]/Datos_Limpios[[#This Row],[Account Length (in months)]]</f>
        <v>0.16216216216216217</v>
      </c>
      <c r="V2665" s="4" t="str" cm="1">
        <f t="array" ref="V2665">_xlfn.IFS(H2665&lt;30,"Under 30",H2665&lt;66,"Middle Age",H2665&gt;=66,"Senior")</f>
        <v>Middle Age</v>
      </c>
      <c r="W2665" s="4" t="s">
        <v>47</v>
      </c>
    </row>
    <row r="2666" spans="1:23" x14ac:dyDescent="0.3">
      <c r="A2666" s="4" t="s">
        <v>2781</v>
      </c>
      <c r="B2666" s="4" t="s">
        <v>31</v>
      </c>
      <c r="C2666" s="4">
        <v>1</v>
      </c>
      <c r="D2666" s="4">
        <v>5</v>
      </c>
      <c r="E2666" s="4" t="s">
        <v>31</v>
      </c>
      <c r="F2666" s="4" t="s">
        <v>140</v>
      </c>
      <c r="G2666" s="4" t="s">
        <v>33</v>
      </c>
      <c r="H2666" s="4">
        <v>39</v>
      </c>
      <c r="I2666" s="4" t="s">
        <v>24</v>
      </c>
      <c r="J2666" s="4">
        <v>0</v>
      </c>
      <c r="K2666" s="4" t="s">
        <v>27</v>
      </c>
      <c r="L2666" s="4" t="s">
        <v>35</v>
      </c>
      <c r="M2666" s="4">
        <v>28</v>
      </c>
      <c r="N2666" s="4" t="s">
        <v>75</v>
      </c>
      <c r="O2666" s="4" t="s">
        <v>133</v>
      </c>
      <c r="P2666" s="5">
        <v>44915</v>
      </c>
      <c r="Q2666" s="6">
        <v>23.591215781521541</v>
      </c>
      <c r="R2666" s="4">
        <v>4</v>
      </c>
      <c r="S2666" s="4" t="str" cm="1">
        <f t="array" ref="S2666">_xlfn.IFS(R2666=0,"None",R2666&lt;3,"Low",R2666&lt;6,"Medium",R2666&lt;=10,"High")</f>
        <v>Medium</v>
      </c>
      <c r="T2666" s="4" t="str" cm="1">
        <f t="array" ref="T2666">_xlfn.IFS(M2666&lt;=20,"Low",M2666&lt;=50,"Medium",M2666&lt;=90,"High")</f>
        <v>Medium</v>
      </c>
      <c r="U2666" s="7">
        <f>Datos_Limpios[[#This Row],[Number of Complaints or Support]]/Datos_Limpios[[#This Row],[Account Length (in months)]]</f>
        <v>4</v>
      </c>
      <c r="V2666" s="4" t="str" cm="1">
        <f t="array" ref="V2666">_xlfn.IFS(H2666&lt;30,"Under 30",H2666&lt;66,"Middle Age",H2666&gt;=66,"Senior")</f>
        <v>Middle Age</v>
      </c>
      <c r="W2666" s="4" t="s">
        <v>40</v>
      </c>
    </row>
    <row r="2667" spans="1:23" x14ac:dyDescent="0.3">
      <c r="A2667" s="4" t="s">
        <v>2782</v>
      </c>
      <c r="B2667" s="4" t="s">
        <v>24</v>
      </c>
      <c r="C2667" s="4">
        <v>21</v>
      </c>
      <c r="D2667" s="4">
        <v>0</v>
      </c>
      <c r="E2667" s="4" t="s">
        <v>31</v>
      </c>
      <c r="F2667" s="4" t="s">
        <v>79</v>
      </c>
      <c r="G2667" s="4" t="s">
        <v>33</v>
      </c>
      <c r="H2667" s="4">
        <v>26</v>
      </c>
      <c r="I2667" s="4" t="s">
        <v>24</v>
      </c>
      <c r="J2667" s="4">
        <v>0</v>
      </c>
      <c r="K2667" s="4" t="s">
        <v>27</v>
      </c>
      <c r="L2667" s="4" t="s">
        <v>115</v>
      </c>
      <c r="M2667" s="4">
        <v>40</v>
      </c>
      <c r="P2667" s="5">
        <v>44442</v>
      </c>
      <c r="Q2667" s="6">
        <v>38.645798313393328</v>
      </c>
      <c r="R2667" s="4">
        <v>7</v>
      </c>
      <c r="S2667" s="4" t="str" cm="1">
        <f t="array" ref="S2667">_xlfn.IFS(R2667=0,"None",R2667&lt;3,"Low",R2667&lt;6,"Medium",R2667&lt;=10,"High")</f>
        <v>High</v>
      </c>
      <c r="T2667" s="4" t="str" cm="1">
        <f t="array" ref="T2667">_xlfn.IFS(M2667&lt;=20,"Low",M2667&lt;=50,"Medium",M2667&lt;=90,"High")</f>
        <v>Medium</v>
      </c>
      <c r="U2667" s="7">
        <f>Datos_Limpios[[#This Row],[Number of Complaints or Support]]/Datos_Limpios[[#This Row],[Account Length (in months)]]</f>
        <v>0.33333333333333331</v>
      </c>
      <c r="V2667" s="4" t="str" cm="1">
        <f t="array" ref="V2667">_xlfn.IFS(H2667&lt;30,"Under 30",H2667&lt;66,"Middle Age",H2667&gt;=66,"Senior")</f>
        <v>Under 30</v>
      </c>
      <c r="W2667" s="4" t="s">
        <v>43</v>
      </c>
    </row>
    <row r="2668" spans="1:23" x14ac:dyDescent="0.3">
      <c r="A2668" s="4" t="s">
        <v>2783</v>
      </c>
      <c r="B2668" s="4" t="s">
        <v>24</v>
      </c>
      <c r="C2668" s="4">
        <v>1</v>
      </c>
      <c r="D2668" s="4">
        <v>0</v>
      </c>
      <c r="E2668" s="4" t="s">
        <v>31</v>
      </c>
      <c r="F2668" s="4" t="s">
        <v>25</v>
      </c>
      <c r="G2668" s="4" t="s">
        <v>33</v>
      </c>
      <c r="H2668" s="4">
        <v>68</v>
      </c>
      <c r="I2668" s="4" t="s">
        <v>24</v>
      </c>
      <c r="J2668" s="4">
        <v>0</v>
      </c>
      <c r="K2668" s="4" t="s">
        <v>46</v>
      </c>
      <c r="L2668" s="4" t="s">
        <v>35</v>
      </c>
      <c r="M2668" s="4">
        <v>30</v>
      </c>
      <c r="P2668" s="5">
        <v>44377</v>
      </c>
      <c r="Q2668" s="6">
        <v>35.131059732086626</v>
      </c>
      <c r="R2668" s="4">
        <v>1</v>
      </c>
      <c r="S2668" s="4" t="str" cm="1">
        <f t="array" ref="S2668">_xlfn.IFS(R2668=0,"None",R2668&lt;3,"Low",R2668&lt;6,"Medium",R2668&lt;=10,"High")</f>
        <v>Low</v>
      </c>
      <c r="T2668" s="4" t="str" cm="1">
        <f t="array" ref="T2668">_xlfn.IFS(M2668&lt;=20,"Low",M2668&lt;=50,"Medium",M2668&lt;=90,"High")</f>
        <v>Medium</v>
      </c>
      <c r="U2668" s="7">
        <f>Datos_Limpios[[#This Row],[Number of Complaints or Support]]/Datos_Limpios[[#This Row],[Account Length (in months)]]</f>
        <v>1</v>
      </c>
      <c r="V2668" s="4" t="str" cm="1">
        <f t="array" ref="V2668">_xlfn.IFS(H2668&lt;30,"Under 30",H2668&lt;66,"Middle Age",H2668&gt;=66,"Senior")</f>
        <v>Senior</v>
      </c>
      <c r="W2668" s="4" t="s">
        <v>29</v>
      </c>
    </row>
    <row r="2669" spans="1:23" x14ac:dyDescent="0.3">
      <c r="A2669" s="4" t="s">
        <v>2784</v>
      </c>
      <c r="B2669" s="4" t="s">
        <v>24</v>
      </c>
      <c r="C2669" s="4">
        <v>1</v>
      </c>
      <c r="D2669" s="4">
        <v>2</v>
      </c>
      <c r="E2669" s="4" t="s">
        <v>31</v>
      </c>
      <c r="F2669" s="4" t="s">
        <v>52</v>
      </c>
      <c r="G2669" s="4" t="s">
        <v>33</v>
      </c>
      <c r="H2669" s="4">
        <v>45</v>
      </c>
      <c r="I2669" s="4" t="s">
        <v>31</v>
      </c>
      <c r="J2669" s="4">
        <v>6</v>
      </c>
      <c r="K2669" s="4" t="s">
        <v>27</v>
      </c>
      <c r="L2669" s="4" t="s">
        <v>28</v>
      </c>
      <c r="M2669" s="4">
        <v>36</v>
      </c>
      <c r="P2669" s="5">
        <v>44458</v>
      </c>
      <c r="Q2669" s="6">
        <v>33.081993823232388</v>
      </c>
      <c r="R2669" s="4">
        <v>3</v>
      </c>
      <c r="S2669" s="4" t="str" cm="1">
        <f t="array" ref="S2669">_xlfn.IFS(R2669=0,"None",R2669&lt;3,"Low",R2669&lt;6,"Medium",R2669&lt;=10,"High")</f>
        <v>Medium</v>
      </c>
      <c r="T2669" s="4" t="str" cm="1">
        <f t="array" ref="T2669">_xlfn.IFS(M2669&lt;=20,"Low",M2669&lt;=50,"Medium",M2669&lt;=90,"High")</f>
        <v>Medium</v>
      </c>
      <c r="U2669" s="7">
        <f>Datos_Limpios[[#This Row],[Number of Complaints or Support]]/Datos_Limpios[[#This Row],[Account Length (in months)]]</f>
        <v>3</v>
      </c>
      <c r="V2669" s="4" t="str" cm="1">
        <f t="array" ref="V2669">_xlfn.IFS(H2669&lt;30,"Under 30",H2669&lt;66,"Middle Age",H2669&gt;=66,"Senior")</f>
        <v>Middle Age</v>
      </c>
      <c r="W2669" s="4" t="s">
        <v>40</v>
      </c>
    </row>
    <row r="2670" spans="1:23" x14ac:dyDescent="0.3">
      <c r="A2670" s="4" t="s">
        <v>2785</v>
      </c>
      <c r="B2670" s="4" t="s">
        <v>24</v>
      </c>
      <c r="C2670" s="4">
        <v>38</v>
      </c>
      <c r="D2670" s="4">
        <v>0</v>
      </c>
      <c r="E2670" s="4" t="s">
        <v>31</v>
      </c>
      <c r="F2670" s="4" t="s">
        <v>100</v>
      </c>
      <c r="G2670" s="4" t="s">
        <v>26</v>
      </c>
      <c r="H2670" s="4">
        <v>81</v>
      </c>
      <c r="I2670" s="4" t="s">
        <v>24</v>
      </c>
      <c r="J2670" s="4">
        <v>0</v>
      </c>
      <c r="K2670" s="4" t="s">
        <v>46</v>
      </c>
      <c r="L2670" s="4" t="s">
        <v>35</v>
      </c>
      <c r="M2670" s="4">
        <v>54</v>
      </c>
      <c r="P2670" s="5">
        <v>44636</v>
      </c>
      <c r="Q2670" s="6">
        <v>55.117422436166919</v>
      </c>
      <c r="R2670" s="4">
        <v>3</v>
      </c>
      <c r="S2670" s="4" t="str" cm="1">
        <f t="array" ref="S2670">_xlfn.IFS(R2670=0,"None",R2670&lt;3,"Low",R2670&lt;6,"Medium",R2670&lt;=10,"High")</f>
        <v>Medium</v>
      </c>
      <c r="T2670" s="4" t="str" cm="1">
        <f t="array" ref="T2670">_xlfn.IFS(M2670&lt;=20,"Low",M2670&lt;=50,"Medium",M2670&lt;=90,"High")</f>
        <v>High</v>
      </c>
      <c r="U2670" s="7">
        <f>Datos_Limpios[[#This Row],[Number of Complaints or Support]]/Datos_Limpios[[#This Row],[Account Length (in months)]]</f>
        <v>7.8947368421052627E-2</v>
      </c>
      <c r="V2670" s="4" t="str" cm="1">
        <f t="array" ref="V2670">_xlfn.IFS(H2670&lt;30,"Under 30",H2670&lt;66,"Middle Age",H2670&gt;=66,"Senior")</f>
        <v>Senior</v>
      </c>
      <c r="W2670" s="4" t="s">
        <v>40</v>
      </c>
    </row>
    <row r="2671" spans="1:23" x14ac:dyDescent="0.3">
      <c r="A2671" s="4" t="s">
        <v>2786</v>
      </c>
      <c r="B2671" s="4" t="s">
        <v>31</v>
      </c>
      <c r="C2671" s="4">
        <v>1</v>
      </c>
      <c r="D2671" s="4">
        <v>1</v>
      </c>
      <c r="E2671" s="4" t="s">
        <v>24</v>
      </c>
      <c r="F2671" s="4" t="s">
        <v>132</v>
      </c>
      <c r="G2671" s="4" t="s">
        <v>33</v>
      </c>
      <c r="H2671" s="4">
        <v>71</v>
      </c>
      <c r="I2671" s="4" t="s">
        <v>24</v>
      </c>
      <c r="J2671" s="4">
        <v>0</v>
      </c>
      <c r="K2671" s="4" t="s">
        <v>27</v>
      </c>
      <c r="L2671" s="4" t="s">
        <v>35</v>
      </c>
      <c r="M2671" s="4">
        <v>26</v>
      </c>
      <c r="N2671" s="4" t="s">
        <v>38</v>
      </c>
      <c r="O2671" s="4" t="s">
        <v>142</v>
      </c>
      <c r="P2671" s="5">
        <v>45041</v>
      </c>
      <c r="Q2671" s="6">
        <v>30.371090951907359</v>
      </c>
      <c r="R2671" s="4">
        <v>5</v>
      </c>
      <c r="S2671" s="4" t="str" cm="1">
        <f t="array" ref="S2671">_xlfn.IFS(R2671=0,"None",R2671&lt;3,"Low",R2671&lt;6,"Medium",R2671&lt;=10,"High")</f>
        <v>Medium</v>
      </c>
      <c r="T2671" s="4" t="str" cm="1">
        <f t="array" ref="T2671">_xlfn.IFS(M2671&lt;=20,"Low",M2671&lt;=50,"Medium",M2671&lt;=90,"High")</f>
        <v>Medium</v>
      </c>
      <c r="U2671" s="7">
        <f>Datos_Limpios[[#This Row],[Number of Complaints or Support]]/Datos_Limpios[[#This Row],[Account Length (in months)]]</f>
        <v>5</v>
      </c>
      <c r="V2671" s="4" t="str" cm="1">
        <f t="array" ref="V2671">_xlfn.IFS(H2671&lt;30,"Under 30",H2671&lt;66,"Middle Age",H2671&gt;=66,"Senior")</f>
        <v>Senior</v>
      </c>
      <c r="W2671" s="4" t="s">
        <v>43</v>
      </c>
    </row>
    <row r="2672" spans="1:23" x14ac:dyDescent="0.3">
      <c r="A2672" s="4" t="s">
        <v>2787</v>
      </c>
      <c r="B2672" s="4" t="s">
        <v>31</v>
      </c>
      <c r="C2672" s="4">
        <v>1</v>
      </c>
      <c r="D2672" s="4">
        <v>1</v>
      </c>
      <c r="E2672" s="4" t="s">
        <v>31</v>
      </c>
      <c r="F2672" s="4" t="s">
        <v>54</v>
      </c>
      <c r="G2672" s="4" t="s">
        <v>26</v>
      </c>
      <c r="H2672" s="4">
        <v>50</v>
      </c>
      <c r="I2672" s="4" t="s">
        <v>24</v>
      </c>
      <c r="J2672" s="4">
        <v>0</v>
      </c>
      <c r="K2672" s="4" t="s">
        <v>27</v>
      </c>
      <c r="L2672" s="4" t="s">
        <v>35</v>
      </c>
      <c r="M2672" s="4">
        <v>38</v>
      </c>
      <c r="N2672" s="4" t="s">
        <v>75</v>
      </c>
      <c r="O2672" s="4" t="s">
        <v>76</v>
      </c>
      <c r="P2672" s="5">
        <v>44888</v>
      </c>
      <c r="Q2672" s="6">
        <v>34.342715225417876</v>
      </c>
      <c r="R2672" s="4">
        <v>9</v>
      </c>
      <c r="S2672" s="4" t="str" cm="1">
        <f t="array" ref="S2672">_xlfn.IFS(R2672=0,"None",R2672&lt;3,"Low",R2672&lt;6,"Medium",R2672&lt;=10,"High")</f>
        <v>High</v>
      </c>
      <c r="T2672" s="4" t="str" cm="1">
        <f t="array" ref="T2672">_xlfn.IFS(M2672&lt;=20,"Low",M2672&lt;=50,"Medium",M2672&lt;=90,"High")</f>
        <v>Medium</v>
      </c>
      <c r="U2672" s="7">
        <f>Datos_Limpios[[#This Row],[Number of Complaints or Support]]/Datos_Limpios[[#This Row],[Account Length (in months)]]</f>
        <v>9</v>
      </c>
      <c r="V2672" s="4" t="str" cm="1">
        <f t="array" ref="V2672">_xlfn.IFS(H2672&lt;30,"Under 30",H2672&lt;66,"Middle Age",H2672&gt;=66,"Senior")</f>
        <v>Middle Age</v>
      </c>
      <c r="W2672" s="4" t="s">
        <v>43</v>
      </c>
    </row>
    <row r="2673" spans="1:23" x14ac:dyDescent="0.3">
      <c r="A2673" s="4" t="s">
        <v>2788</v>
      </c>
      <c r="B2673" s="4" t="s">
        <v>31</v>
      </c>
      <c r="C2673" s="4">
        <v>74</v>
      </c>
      <c r="D2673" s="4">
        <v>5</v>
      </c>
      <c r="E2673" s="4" t="s">
        <v>31</v>
      </c>
      <c r="F2673" s="4" t="s">
        <v>165</v>
      </c>
      <c r="G2673" s="4" t="s">
        <v>33</v>
      </c>
      <c r="H2673" s="4">
        <v>70</v>
      </c>
      <c r="I2673" s="4" t="s">
        <v>24</v>
      </c>
      <c r="J2673" s="4">
        <v>0</v>
      </c>
      <c r="K2673" s="4" t="s">
        <v>46</v>
      </c>
      <c r="L2673" s="4" t="s">
        <v>35</v>
      </c>
      <c r="M2673" s="4">
        <v>67</v>
      </c>
      <c r="N2673" s="4" t="s">
        <v>92</v>
      </c>
      <c r="O2673" s="4" t="s">
        <v>249</v>
      </c>
      <c r="P2673" s="5">
        <v>44959</v>
      </c>
      <c r="Q2673" s="6">
        <v>69.076669178514621</v>
      </c>
      <c r="R2673" s="4">
        <v>0</v>
      </c>
      <c r="S2673" s="4" t="str" cm="1">
        <f t="array" ref="S2673">_xlfn.IFS(R2673=0,"None",R2673&lt;3,"Low",R2673&lt;6,"Medium",R2673&lt;=10,"High")</f>
        <v>None</v>
      </c>
      <c r="T2673" s="4" t="str" cm="1">
        <f t="array" ref="T2673">_xlfn.IFS(M2673&lt;=20,"Low",M2673&lt;=50,"Medium",M2673&lt;=90,"High")</f>
        <v>High</v>
      </c>
      <c r="U2673" s="7">
        <f>Datos_Limpios[[#This Row],[Number of Complaints or Support]]/Datos_Limpios[[#This Row],[Account Length (in months)]]</f>
        <v>0</v>
      </c>
      <c r="V2673" s="4" t="str" cm="1">
        <f t="array" ref="V2673">_xlfn.IFS(H2673&lt;30,"Under 30",H2673&lt;66,"Middle Age",H2673&gt;=66,"Senior")</f>
        <v>Senior</v>
      </c>
      <c r="W2673" s="4" t="s">
        <v>40</v>
      </c>
    </row>
    <row r="2674" spans="1:23" x14ac:dyDescent="0.3">
      <c r="A2674" s="4" t="s">
        <v>2789</v>
      </c>
      <c r="B2674" s="4" t="s">
        <v>24</v>
      </c>
      <c r="C2674" s="4">
        <v>32</v>
      </c>
      <c r="D2674" s="4">
        <v>0</v>
      </c>
      <c r="E2674" s="4" t="s">
        <v>24</v>
      </c>
      <c r="F2674" s="4" t="s">
        <v>367</v>
      </c>
      <c r="G2674" s="4" t="s">
        <v>33</v>
      </c>
      <c r="H2674" s="4">
        <v>38</v>
      </c>
      <c r="I2674" s="4" t="s">
        <v>31</v>
      </c>
      <c r="J2674" s="4">
        <v>2</v>
      </c>
      <c r="K2674" s="4" t="s">
        <v>46</v>
      </c>
      <c r="L2674" s="4" t="s">
        <v>28</v>
      </c>
      <c r="M2674" s="4">
        <v>9</v>
      </c>
      <c r="P2674" s="5">
        <v>44129</v>
      </c>
      <c r="Q2674" s="6">
        <v>9.9824767479931467</v>
      </c>
      <c r="R2674" s="4">
        <v>5</v>
      </c>
      <c r="S2674" s="4" t="str" cm="1">
        <f t="array" ref="S2674">_xlfn.IFS(R2674=0,"None",R2674&lt;3,"Low",R2674&lt;6,"Medium",R2674&lt;=10,"High")</f>
        <v>Medium</v>
      </c>
      <c r="T2674" s="4" t="str" cm="1">
        <f t="array" ref="T2674">_xlfn.IFS(M2674&lt;=20,"Low",M2674&lt;=50,"Medium",M2674&lt;=90,"High")</f>
        <v>Low</v>
      </c>
      <c r="U2674" s="7">
        <f>Datos_Limpios[[#This Row],[Number of Complaints or Support]]/Datos_Limpios[[#This Row],[Account Length (in months)]]</f>
        <v>0.15625</v>
      </c>
      <c r="V2674" s="4" t="str" cm="1">
        <f t="array" ref="V2674">_xlfn.IFS(H2674&lt;30,"Under 30",H2674&lt;66,"Middle Age",H2674&gt;=66,"Senior")</f>
        <v>Middle Age</v>
      </c>
      <c r="W2674" s="4" t="s">
        <v>29</v>
      </c>
    </row>
    <row r="2675" spans="1:23" x14ac:dyDescent="0.3">
      <c r="A2675" s="4" t="s">
        <v>2790</v>
      </c>
      <c r="B2675" s="4" t="s">
        <v>24</v>
      </c>
      <c r="C2675" s="4">
        <v>44</v>
      </c>
      <c r="D2675" s="4">
        <v>0</v>
      </c>
      <c r="E2675" s="4" t="s">
        <v>24</v>
      </c>
      <c r="F2675" s="4" t="s">
        <v>74</v>
      </c>
      <c r="G2675" s="4" t="s">
        <v>26</v>
      </c>
      <c r="H2675" s="4">
        <v>59</v>
      </c>
      <c r="I2675" s="4" t="s">
        <v>24</v>
      </c>
      <c r="J2675" s="4">
        <v>0</v>
      </c>
      <c r="K2675" s="4" t="s">
        <v>34</v>
      </c>
      <c r="L2675" s="4" t="s">
        <v>35</v>
      </c>
      <c r="M2675" s="4">
        <v>9</v>
      </c>
      <c r="P2675" s="5">
        <v>44790</v>
      </c>
      <c r="Q2675" s="6">
        <v>8.5251658572257387</v>
      </c>
      <c r="R2675" s="4">
        <v>2</v>
      </c>
      <c r="S2675" s="4" t="str" cm="1">
        <f t="array" ref="S2675">_xlfn.IFS(R2675=0,"None",R2675&lt;3,"Low",R2675&lt;6,"Medium",R2675&lt;=10,"High")</f>
        <v>Low</v>
      </c>
      <c r="T2675" s="4" t="str" cm="1">
        <f t="array" ref="T2675">_xlfn.IFS(M2675&lt;=20,"Low",M2675&lt;=50,"Medium",M2675&lt;=90,"High")</f>
        <v>Low</v>
      </c>
      <c r="U2675" s="7">
        <f>Datos_Limpios[[#This Row],[Number of Complaints or Support]]/Datos_Limpios[[#This Row],[Account Length (in months)]]</f>
        <v>4.5454545454545456E-2</v>
      </c>
      <c r="V2675" s="4" t="str" cm="1">
        <f t="array" ref="V2675">_xlfn.IFS(H2675&lt;30,"Under 30",H2675&lt;66,"Middle Age",H2675&gt;=66,"Senior")</f>
        <v>Middle Age</v>
      </c>
      <c r="W2675" s="4" t="s">
        <v>43</v>
      </c>
    </row>
    <row r="2676" spans="1:23" x14ac:dyDescent="0.3">
      <c r="A2676" s="4" t="s">
        <v>2791</v>
      </c>
      <c r="B2676" s="4" t="s">
        <v>31</v>
      </c>
      <c r="C2676" s="4">
        <v>10</v>
      </c>
      <c r="D2676" s="4">
        <v>2</v>
      </c>
      <c r="E2676" s="4" t="s">
        <v>24</v>
      </c>
      <c r="F2676" s="4" t="s">
        <v>72</v>
      </c>
      <c r="G2676" s="4" t="s">
        <v>33</v>
      </c>
      <c r="H2676" s="4">
        <v>26</v>
      </c>
      <c r="I2676" s="4" t="s">
        <v>24</v>
      </c>
      <c r="J2676" s="4">
        <v>0</v>
      </c>
      <c r="K2676" s="4" t="s">
        <v>27</v>
      </c>
      <c r="L2676" s="4" t="s">
        <v>35</v>
      </c>
      <c r="M2676" s="4">
        <v>41</v>
      </c>
      <c r="N2676" s="4" t="s">
        <v>38</v>
      </c>
      <c r="O2676" s="4" t="s">
        <v>225</v>
      </c>
      <c r="P2676" s="5">
        <v>44976</v>
      </c>
      <c r="Q2676" s="6">
        <v>47.081526500278827</v>
      </c>
      <c r="R2676" s="4">
        <v>3</v>
      </c>
      <c r="S2676" s="4" t="str" cm="1">
        <f t="array" ref="S2676">_xlfn.IFS(R2676=0,"None",R2676&lt;3,"Low",R2676&lt;6,"Medium",R2676&lt;=10,"High")</f>
        <v>Medium</v>
      </c>
      <c r="T2676" s="4" t="str" cm="1">
        <f t="array" ref="T2676">_xlfn.IFS(M2676&lt;=20,"Low",M2676&lt;=50,"Medium",M2676&lt;=90,"High")</f>
        <v>Medium</v>
      </c>
      <c r="U2676" s="7">
        <f>Datos_Limpios[[#This Row],[Number of Complaints or Support]]/Datos_Limpios[[#This Row],[Account Length (in months)]]</f>
        <v>0.3</v>
      </c>
      <c r="V2676" s="4" t="str" cm="1">
        <f t="array" ref="V2676">_xlfn.IFS(H2676&lt;30,"Under 30",H2676&lt;66,"Middle Age",H2676&gt;=66,"Senior")</f>
        <v>Under 30</v>
      </c>
      <c r="W2676" s="4" t="s">
        <v>29</v>
      </c>
    </row>
    <row r="2677" spans="1:23" x14ac:dyDescent="0.3">
      <c r="A2677" s="4" t="s">
        <v>2792</v>
      </c>
      <c r="B2677" s="4" t="s">
        <v>24</v>
      </c>
      <c r="C2677" s="4">
        <v>6</v>
      </c>
      <c r="D2677" s="4">
        <v>0</v>
      </c>
      <c r="E2677" s="4" t="s">
        <v>31</v>
      </c>
      <c r="F2677" s="4" t="s">
        <v>89</v>
      </c>
      <c r="G2677" s="4" t="s">
        <v>33</v>
      </c>
      <c r="H2677" s="4">
        <v>44</v>
      </c>
      <c r="I2677" s="4" t="s">
        <v>24</v>
      </c>
      <c r="J2677" s="4">
        <v>0</v>
      </c>
      <c r="K2677" s="4" t="s">
        <v>27</v>
      </c>
      <c r="L2677" s="4" t="s">
        <v>28</v>
      </c>
      <c r="M2677" s="4">
        <v>29</v>
      </c>
      <c r="P2677" s="5">
        <v>44391</v>
      </c>
      <c r="Q2677" s="6">
        <v>29.434826585528661</v>
      </c>
      <c r="R2677" s="4">
        <v>7</v>
      </c>
      <c r="S2677" s="4" t="str" cm="1">
        <f t="array" ref="S2677">_xlfn.IFS(R2677=0,"None",R2677&lt;3,"Low",R2677&lt;6,"Medium",R2677&lt;=10,"High")</f>
        <v>High</v>
      </c>
      <c r="T2677" s="4" t="str" cm="1">
        <f t="array" ref="T2677">_xlfn.IFS(M2677&lt;=20,"Low",M2677&lt;=50,"Medium",M2677&lt;=90,"High")</f>
        <v>Medium</v>
      </c>
      <c r="U2677" s="7">
        <f>Datos_Limpios[[#This Row],[Number of Complaints or Support]]/Datos_Limpios[[#This Row],[Account Length (in months)]]</f>
        <v>1.1666666666666667</v>
      </c>
      <c r="V2677" s="4" t="str" cm="1">
        <f t="array" ref="V2677">_xlfn.IFS(H2677&lt;30,"Under 30",H2677&lt;66,"Middle Age",H2677&gt;=66,"Senior")</f>
        <v>Middle Age</v>
      </c>
      <c r="W2677" s="4" t="s">
        <v>40</v>
      </c>
    </row>
    <row r="2678" spans="1:23" x14ac:dyDescent="0.3">
      <c r="A2678" s="4" t="s">
        <v>2793</v>
      </c>
      <c r="B2678" s="4" t="s">
        <v>24</v>
      </c>
      <c r="C2678" s="4">
        <v>8</v>
      </c>
      <c r="D2678" s="4">
        <v>0</v>
      </c>
      <c r="E2678" s="4" t="s">
        <v>24</v>
      </c>
      <c r="F2678" s="4" t="s">
        <v>60</v>
      </c>
      <c r="G2678" s="4" t="s">
        <v>26</v>
      </c>
      <c r="H2678" s="4">
        <v>47</v>
      </c>
      <c r="I2678" s="4" t="s">
        <v>31</v>
      </c>
      <c r="J2678" s="4">
        <v>4</v>
      </c>
      <c r="K2678" s="4" t="s">
        <v>46</v>
      </c>
      <c r="L2678" s="4" t="s">
        <v>35</v>
      </c>
      <c r="M2678" s="4">
        <v>8</v>
      </c>
      <c r="P2678" s="5">
        <v>45176</v>
      </c>
      <c r="Q2678" s="6">
        <v>7.8164140451256587</v>
      </c>
      <c r="R2678" s="4">
        <v>8</v>
      </c>
      <c r="S2678" s="4" t="str" cm="1">
        <f t="array" ref="S2678">_xlfn.IFS(R2678=0,"None",R2678&lt;3,"Low",R2678&lt;6,"Medium",R2678&lt;=10,"High")</f>
        <v>High</v>
      </c>
      <c r="T2678" s="4" t="str" cm="1">
        <f t="array" ref="T2678">_xlfn.IFS(M2678&lt;=20,"Low",M2678&lt;=50,"Medium",M2678&lt;=90,"High")</f>
        <v>Low</v>
      </c>
      <c r="U2678" s="7">
        <f>Datos_Limpios[[#This Row],[Number of Complaints or Support]]/Datos_Limpios[[#This Row],[Account Length (in months)]]</f>
        <v>1</v>
      </c>
      <c r="V2678" s="4" t="str" cm="1">
        <f t="array" ref="V2678">_xlfn.IFS(H2678&lt;30,"Under 30",H2678&lt;66,"Middle Age",H2678&gt;=66,"Senior")</f>
        <v>Middle Age</v>
      </c>
      <c r="W2678" s="4" t="s">
        <v>40</v>
      </c>
    </row>
    <row r="2679" spans="1:23" x14ac:dyDescent="0.3">
      <c r="A2679" s="4" t="s">
        <v>2794</v>
      </c>
      <c r="B2679" s="4" t="s">
        <v>24</v>
      </c>
      <c r="C2679" s="4">
        <v>69</v>
      </c>
      <c r="D2679" s="4">
        <v>1</v>
      </c>
      <c r="E2679" s="4" t="s">
        <v>24</v>
      </c>
      <c r="F2679" s="4" t="s">
        <v>209</v>
      </c>
      <c r="G2679" s="4" t="s">
        <v>33</v>
      </c>
      <c r="H2679" s="4">
        <v>63</v>
      </c>
      <c r="I2679" s="4" t="s">
        <v>24</v>
      </c>
      <c r="J2679" s="4">
        <v>0</v>
      </c>
      <c r="K2679" s="4" t="s">
        <v>46</v>
      </c>
      <c r="L2679" s="4" t="s">
        <v>28</v>
      </c>
      <c r="M2679" s="4">
        <v>13</v>
      </c>
      <c r="P2679" s="5">
        <v>45121</v>
      </c>
      <c r="Q2679" s="6">
        <v>14.77676252114718</v>
      </c>
      <c r="R2679" s="4">
        <v>1</v>
      </c>
      <c r="S2679" s="4" t="str" cm="1">
        <f t="array" ref="S2679">_xlfn.IFS(R2679=0,"None",R2679&lt;3,"Low",R2679&lt;6,"Medium",R2679&lt;=10,"High")</f>
        <v>Low</v>
      </c>
      <c r="T2679" s="4" t="str" cm="1">
        <f t="array" ref="T2679">_xlfn.IFS(M2679&lt;=20,"Low",M2679&lt;=50,"Medium",M2679&lt;=90,"High")</f>
        <v>Low</v>
      </c>
      <c r="U2679" s="7">
        <f>Datos_Limpios[[#This Row],[Number of Complaints or Support]]/Datos_Limpios[[#This Row],[Account Length (in months)]]</f>
        <v>1.4492753623188406E-2</v>
      </c>
      <c r="V2679" s="4" t="str" cm="1">
        <f t="array" ref="V2679">_xlfn.IFS(H2679&lt;30,"Under 30",H2679&lt;66,"Middle Age",H2679&gt;=66,"Senior")</f>
        <v>Middle Age</v>
      </c>
      <c r="W2679" s="4" t="s">
        <v>40</v>
      </c>
    </row>
    <row r="2680" spans="1:23" x14ac:dyDescent="0.3">
      <c r="A2680" s="4" t="s">
        <v>2795</v>
      </c>
      <c r="B2680" s="4" t="s">
        <v>24</v>
      </c>
      <c r="C2680" s="4">
        <v>64</v>
      </c>
      <c r="D2680" s="4">
        <v>0</v>
      </c>
      <c r="E2680" s="4" t="s">
        <v>31</v>
      </c>
      <c r="F2680" s="4" t="s">
        <v>165</v>
      </c>
      <c r="G2680" s="4" t="s">
        <v>26</v>
      </c>
      <c r="H2680" s="4">
        <v>27</v>
      </c>
      <c r="I2680" s="4" t="s">
        <v>24</v>
      </c>
      <c r="J2680" s="4">
        <v>0</v>
      </c>
      <c r="K2680" s="4" t="s">
        <v>34</v>
      </c>
      <c r="L2680" s="4" t="s">
        <v>35</v>
      </c>
      <c r="M2680" s="4">
        <v>30</v>
      </c>
      <c r="P2680" s="5">
        <v>44066</v>
      </c>
      <c r="Q2680" s="6">
        <v>28.533782958309491</v>
      </c>
      <c r="R2680" s="4">
        <v>4</v>
      </c>
      <c r="S2680" s="4" t="str" cm="1">
        <f t="array" ref="S2680">_xlfn.IFS(R2680=0,"None",R2680&lt;3,"Low",R2680&lt;6,"Medium",R2680&lt;=10,"High")</f>
        <v>Medium</v>
      </c>
      <c r="T2680" s="4" t="str" cm="1">
        <f t="array" ref="T2680">_xlfn.IFS(M2680&lt;=20,"Low",M2680&lt;=50,"Medium",M2680&lt;=90,"High")</f>
        <v>Medium</v>
      </c>
      <c r="U2680" s="7">
        <f>Datos_Limpios[[#This Row],[Number of Complaints or Support]]/Datos_Limpios[[#This Row],[Account Length (in months)]]</f>
        <v>6.25E-2</v>
      </c>
      <c r="V2680" s="4" t="str" cm="1">
        <f t="array" ref="V2680">_xlfn.IFS(H2680&lt;30,"Under 30",H2680&lt;66,"Middle Age",H2680&gt;=66,"Senior")</f>
        <v>Under 30</v>
      </c>
      <c r="W2680" s="4" t="s">
        <v>40</v>
      </c>
    </row>
    <row r="2681" spans="1:23" x14ac:dyDescent="0.3">
      <c r="A2681" s="4" t="s">
        <v>2796</v>
      </c>
      <c r="B2681" s="4" t="s">
        <v>24</v>
      </c>
      <c r="C2681" s="4">
        <v>74</v>
      </c>
      <c r="D2681" s="4">
        <v>0</v>
      </c>
      <c r="E2681" s="4" t="s">
        <v>31</v>
      </c>
      <c r="F2681" s="4" t="s">
        <v>140</v>
      </c>
      <c r="G2681" s="4" t="s">
        <v>26</v>
      </c>
      <c r="H2681" s="4">
        <v>78</v>
      </c>
      <c r="I2681" s="4" t="s">
        <v>24</v>
      </c>
      <c r="J2681" s="4">
        <v>0</v>
      </c>
      <c r="K2681" s="4" t="s">
        <v>46</v>
      </c>
      <c r="L2681" s="4" t="s">
        <v>115</v>
      </c>
      <c r="M2681" s="4">
        <v>37</v>
      </c>
      <c r="P2681" s="5">
        <v>44426</v>
      </c>
      <c r="Q2681" s="6">
        <v>43.866053933891507</v>
      </c>
      <c r="R2681" s="4">
        <v>1</v>
      </c>
      <c r="S2681" s="4" t="str" cm="1">
        <f t="array" ref="S2681">_xlfn.IFS(R2681=0,"None",R2681&lt;3,"Low",R2681&lt;6,"Medium",R2681&lt;=10,"High")</f>
        <v>Low</v>
      </c>
      <c r="T2681" s="4" t="str" cm="1">
        <f t="array" ref="T2681">_xlfn.IFS(M2681&lt;=20,"Low",M2681&lt;=50,"Medium",M2681&lt;=90,"High")</f>
        <v>Medium</v>
      </c>
      <c r="U2681" s="7">
        <f>Datos_Limpios[[#This Row],[Number of Complaints or Support]]/Datos_Limpios[[#This Row],[Account Length (in months)]]</f>
        <v>1.3513513513513514E-2</v>
      </c>
      <c r="V2681" s="4" t="str" cm="1">
        <f t="array" ref="V2681">_xlfn.IFS(H2681&lt;30,"Under 30",H2681&lt;66,"Middle Age",H2681&gt;=66,"Senior")</f>
        <v>Senior</v>
      </c>
      <c r="W2681" s="4" t="s">
        <v>40</v>
      </c>
    </row>
    <row r="2682" spans="1:23" x14ac:dyDescent="0.3">
      <c r="A2682" s="4" t="s">
        <v>2797</v>
      </c>
      <c r="B2682" s="4" t="s">
        <v>24</v>
      </c>
      <c r="C2682" s="4">
        <v>42</v>
      </c>
      <c r="D2682" s="4">
        <v>0</v>
      </c>
      <c r="E2682" s="4" t="s">
        <v>24</v>
      </c>
      <c r="F2682" s="4" t="s">
        <v>138</v>
      </c>
      <c r="G2682" s="4" t="s">
        <v>33</v>
      </c>
      <c r="H2682" s="4">
        <v>42</v>
      </c>
      <c r="I2682" s="4" t="s">
        <v>24</v>
      </c>
      <c r="J2682" s="4">
        <v>0</v>
      </c>
      <c r="K2682" s="4" t="s">
        <v>46</v>
      </c>
      <c r="L2682" s="4" t="s">
        <v>35</v>
      </c>
      <c r="M2682" s="4">
        <v>17</v>
      </c>
      <c r="P2682" s="5">
        <v>44810</v>
      </c>
      <c r="Q2682" s="6">
        <v>15.205419332948519</v>
      </c>
      <c r="R2682" s="4">
        <v>5</v>
      </c>
      <c r="S2682" s="4" t="str" cm="1">
        <f t="array" ref="S2682">_xlfn.IFS(R2682=0,"None",R2682&lt;3,"Low",R2682&lt;6,"Medium",R2682&lt;=10,"High")</f>
        <v>Medium</v>
      </c>
      <c r="T2682" s="4" t="str" cm="1">
        <f t="array" ref="T2682">_xlfn.IFS(M2682&lt;=20,"Low",M2682&lt;=50,"Medium",M2682&lt;=90,"High")</f>
        <v>Low</v>
      </c>
      <c r="U2682" s="7">
        <f>Datos_Limpios[[#This Row],[Number of Complaints or Support]]/Datos_Limpios[[#This Row],[Account Length (in months)]]</f>
        <v>0.11904761904761904</v>
      </c>
      <c r="V2682" s="4" t="str" cm="1">
        <f t="array" ref="V2682">_xlfn.IFS(H2682&lt;30,"Under 30",H2682&lt;66,"Middle Age",H2682&gt;=66,"Senior")</f>
        <v>Middle Age</v>
      </c>
      <c r="W2682" s="4" t="s">
        <v>47</v>
      </c>
    </row>
    <row r="2683" spans="1:23" x14ac:dyDescent="0.3">
      <c r="A2683" s="4" t="s">
        <v>2798</v>
      </c>
      <c r="B2683" s="4" t="s">
        <v>31</v>
      </c>
      <c r="C2683" s="4">
        <v>1</v>
      </c>
      <c r="D2683" s="4">
        <v>4</v>
      </c>
      <c r="E2683" s="4" t="s">
        <v>31</v>
      </c>
      <c r="F2683" s="4" t="s">
        <v>145</v>
      </c>
      <c r="G2683" s="4" t="s">
        <v>33</v>
      </c>
      <c r="H2683" s="4">
        <v>49</v>
      </c>
      <c r="I2683" s="4" t="s">
        <v>24</v>
      </c>
      <c r="J2683" s="4">
        <v>0</v>
      </c>
      <c r="K2683" s="4" t="s">
        <v>27</v>
      </c>
      <c r="L2683" s="4" t="s">
        <v>35</v>
      </c>
      <c r="M2683" s="4">
        <v>38</v>
      </c>
      <c r="N2683" s="4" t="s">
        <v>38</v>
      </c>
      <c r="O2683" s="4" t="s">
        <v>125</v>
      </c>
      <c r="P2683" s="5">
        <v>45191</v>
      </c>
      <c r="Q2683" s="6">
        <v>40.580567479295603</v>
      </c>
      <c r="R2683" s="4">
        <v>1</v>
      </c>
      <c r="S2683" s="4" t="str" cm="1">
        <f t="array" ref="S2683">_xlfn.IFS(R2683=0,"None",R2683&lt;3,"Low",R2683&lt;6,"Medium",R2683&lt;=10,"High")</f>
        <v>Low</v>
      </c>
      <c r="T2683" s="4" t="str" cm="1">
        <f t="array" ref="T2683">_xlfn.IFS(M2683&lt;=20,"Low",M2683&lt;=50,"Medium",M2683&lt;=90,"High")</f>
        <v>Medium</v>
      </c>
      <c r="U2683" s="7">
        <f>Datos_Limpios[[#This Row],[Number of Complaints or Support]]/Datos_Limpios[[#This Row],[Account Length (in months)]]</f>
        <v>1</v>
      </c>
      <c r="V2683" s="4" t="str" cm="1">
        <f t="array" ref="V2683">_xlfn.IFS(H2683&lt;30,"Under 30",H2683&lt;66,"Middle Age",H2683&gt;=66,"Senior")</f>
        <v>Middle Age</v>
      </c>
      <c r="W2683" s="4" t="s">
        <v>47</v>
      </c>
    </row>
    <row r="2684" spans="1:23" x14ac:dyDescent="0.3">
      <c r="A2684" s="4" t="s">
        <v>2799</v>
      </c>
      <c r="B2684" s="4" t="s">
        <v>31</v>
      </c>
      <c r="C2684" s="4">
        <v>1</v>
      </c>
      <c r="D2684" s="4">
        <v>0</v>
      </c>
      <c r="E2684" s="4" t="s">
        <v>31</v>
      </c>
      <c r="F2684" s="4" t="s">
        <v>25</v>
      </c>
      <c r="G2684" s="4" t="s">
        <v>33</v>
      </c>
      <c r="H2684" s="4">
        <v>55</v>
      </c>
      <c r="I2684" s="4" t="s">
        <v>24</v>
      </c>
      <c r="J2684" s="4">
        <v>0</v>
      </c>
      <c r="K2684" s="4" t="s">
        <v>27</v>
      </c>
      <c r="L2684" s="4" t="s">
        <v>115</v>
      </c>
      <c r="M2684" s="4">
        <v>27</v>
      </c>
      <c r="N2684" s="4" t="s">
        <v>38</v>
      </c>
      <c r="O2684" s="4" t="s">
        <v>181</v>
      </c>
      <c r="P2684" s="5">
        <v>44298</v>
      </c>
      <c r="Q2684" s="6">
        <v>23.733620813049491</v>
      </c>
      <c r="R2684" s="4">
        <v>0</v>
      </c>
      <c r="S2684" s="4" t="str" cm="1">
        <f t="array" ref="S2684">_xlfn.IFS(R2684=0,"None",R2684&lt;3,"Low",R2684&lt;6,"Medium",R2684&lt;=10,"High")</f>
        <v>None</v>
      </c>
      <c r="T2684" s="4" t="str" cm="1">
        <f t="array" ref="T2684">_xlfn.IFS(M2684&lt;=20,"Low",M2684&lt;=50,"Medium",M2684&lt;=90,"High")</f>
        <v>Medium</v>
      </c>
      <c r="U2684" s="7">
        <f>Datos_Limpios[[#This Row],[Number of Complaints or Support]]/Datos_Limpios[[#This Row],[Account Length (in months)]]</f>
        <v>0</v>
      </c>
      <c r="V2684" s="4" t="str" cm="1">
        <f t="array" ref="V2684">_xlfn.IFS(H2684&lt;30,"Under 30",H2684&lt;66,"Middle Age",H2684&gt;=66,"Senior")</f>
        <v>Middle Age</v>
      </c>
      <c r="W2684" s="4" t="s">
        <v>29</v>
      </c>
    </row>
    <row r="2685" spans="1:23" x14ac:dyDescent="0.3">
      <c r="A2685" s="4" t="s">
        <v>2800</v>
      </c>
      <c r="B2685" s="4" t="s">
        <v>24</v>
      </c>
      <c r="C2685" s="4">
        <v>42</v>
      </c>
      <c r="D2685" s="4">
        <v>0</v>
      </c>
      <c r="E2685" s="4" t="s">
        <v>31</v>
      </c>
      <c r="F2685" s="4" t="s">
        <v>85</v>
      </c>
      <c r="G2685" s="4" t="s">
        <v>33</v>
      </c>
      <c r="H2685" s="4">
        <v>68</v>
      </c>
      <c r="I2685" s="4" t="s">
        <v>24</v>
      </c>
      <c r="J2685" s="4">
        <v>0</v>
      </c>
      <c r="K2685" s="4" t="s">
        <v>34</v>
      </c>
      <c r="L2685" s="4" t="s">
        <v>35</v>
      </c>
      <c r="M2685" s="4">
        <v>36</v>
      </c>
      <c r="P2685" s="5">
        <v>44733</v>
      </c>
      <c r="Q2685" s="6">
        <v>31.747338815858988</v>
      </c>
      <c r="R2685" s="4">
        <v>8</v>
      </c>
      <c r="S2685" s="4" t="str" cm="1">
        <f t="array" ref="S2685">_xlfn.IFS(R2685=0,"None",R2685&lt;3,"Low",R2685&lt;6,"Medium",R2685&lt;=10,"High")</f>
        <v>High</v>
      </c>
      <c r="T2685" s="4" t="str" cm="1">
        <f t="array" ref="T2685">_xlfn.IFS(M2685&lt;=20,"Low",M2685&lt;=50,"Medium",M2685&lt;=90,"High")</f>
        <v>Medium</v>
      </c>
      <c r="U2685" s="7">
        <f>Datos_Limpios[[#This Row],[Number of Complaints or Support]]/Datos_Limpios[[#This Row],[Account Length (in months)]]</f>
        <v>0.19047619047619047</v>
      </c>
      <c r="V2685" s="4" t="str" cm="1">
        <f t="array" ref="V2685">_xlfn.IFS(H2685&lt;30,"Under 30",H2685&lt;66,"Middle Age",H2685&gt;=66,"Senior")</f>
        <v>Senior</v>
      </c>
      <c r="W2685" s="4" t="s">
        <v>43</v>
      </c>
    </row>
    <row r="2686" spans="1:23" x14ac:dyDescent="0.3">
      <c r="A2686" s="4" t="s">
        <v>2801</v>
      </c>
      <c r="B2686" s="4" t="s">
        <v>24</v>
      </c>
      <c r="C2686" s="4">
        <v>69</v>
      </c>
      <c r="D2686" s="4">
        <v>2</v>
      </c>
      <c r="E2686" s="4" t="s">
        <v>24</v>
      </c>
      <c r="F2686" s="4" t="s">
        <v>52</v>
      </c>
      <c r="G2686" s="4" t="s">
        <v>33</v>
      </c>
      <c r="H2686" s="4">
        <v>29</v>
      </c>
      <c r="I2686" s="4" t="s">
        <v>31</v>
      </c>
      <c r="J2686" s="4">
        <v>2</v>
      </c>
      <c r="K2686" s="4" t="s">
        <v>46</v>
      </c>
      <c r="L2686" s="4" t="s">
        <v>35</v>
      </c>
      <c r="M2686" s="4">
        <v>9</v>
      </c>
      <c r="P2686" s="5">
        <v>44858</v>
      </c>
      <c r="Q2686" s="6">
        <v>7.9073227955881977</v>
      </c>
      <c r="R2686" s="4">
        <v>6</v>
      </c>
      <c r="S2686" s="4" t="str" cm="1">
        <f t="array" ref="S2686">_xlfn.IFS(R2686=0,"None",R2686&lt;3,"Low",R2686&lt;6,"Medium",R2686&lt;=10,"High")</f>
        <v>High</v>
      </c>
      <c r="T2686" s="4" t="str" cm="1">
        <f t="array" ref="T2686">_xlfn.IFS(M2686&lt;=20,"Low",M2686&lt;=50,"Medium",M2686&lt;=90,"High")</f>
        <v>Low</v>
      </c>
      <c r="U2686" s="7">
        <f>Datos_Limpios[[#This Row],[Number of Complaints or Support]]/Datos_Limpios[[#This Row],[Account Length (in months)]]</f>
        <v>8.6956521739130432E-2</v>
      </c>
      <c r="V2686" s="4" t="str" cm="1">
        <f t="array" ref="V2686">_xlfn.IFS(H2686&lt;30,"Under 30",H2686&lt;66,"Middle Age",H2686&gt;=66,"Senior")</f>
        <v>Under 30</v>
      </c>
      <c r="W2686" s="4" t="s">
        <v>40</v>
      </c>
    </row>
    <row r="2687" spans="1:23" x14ac:dyDescent="0.3">
      <c r="A2687" s="4" t="s">
        <v>2802</v>
      </c>
      <c r="B2687" s="4" t="s">
        <v>24</v>
      </c>
      <c r="C2687" s="4">
        <v>14</v>
      </c>
      <c r="D2687" s="4">
        <v>0</v>
      </c>
      <c r="E2687" s="4" t="s">
        <v>31</v>
      </c>
      <c r="F2687" s="4" t="s">
        <v>110</v>
      </c>
      <c r="G2687" s="4" t="s">
        <v>26</v>
      </c>
      <c r="H2687" s="4">
        <v>62</v>
      </c>
      <c r="I2687" s="4" t="s">
        <v>24</v>
      </c>
      <c r="J2687" s="4">
        <v>0</v>
      </c>
      <c r="K2687" s="4" t="s">
        <v>34</v>
      </c>
      <c r="L2687" s="4" t="s">
        <v>28</v>
      </c>
      <c r="M2687" s="4">
        <v>33</v>
      </c>
      <c r="P2687" s="5">
        <v>44385</v>
      </c>
      <c r="Q2687" s="6">
        <v>30.842355823624409</v>
      </c>
      <c r="R2687" s="4">
        <v>3</v>
      </c>
      <c r="S2687" s="4" t="str" cm="1">
        <f t="array" ref="S2687">_xlfn.IFS(R2687=0,"None",R2687&lt;3,"Low",R2687&lt;6,"Medium",R2687&lt;=10,"High")</f>
        <v>Medium</v>
      </c>
      <c r="T2687" s="4" t="str" cm="1">
        <f t="array" ref="T2687">_xlfn.IFS(M2687&lt;=20,"Low",M2687&lt;=50,"Medium",M2687&lt;=90,"High")</f>
        <v>Medium</v>
      </c>
      <c r="U2687" s="7">
        <f>Datos_Limpios[[#This Row],[Number of Complaints or Support]]/Datos_Limpios[[#This Row],[Account Length (in months)]]</f>
        <v>0.21428571428571427</v>
      </c>
      <c r="V2687" s="4" t="str" cm="1">
        <f t="array" ref="V2687">_xlfn.IFS(H2687&lt;30,"Under 30",H2687&lt;66,"Middle Age",H2687&gt;=66,"Senior")</f>
        <v>Middle Age</v>
      </c>
      <c r="W2687" s="4" t="s">
        <v>29</v>
      </c>
    </row>
    <row r="2688" spans="1:23" x14ac:dyDescent="0.3">
      <c r="A2688" s="4" t="s">
        <v>2803</v>
      </c>
      <c r="B2688" s="4" t="s">
        <v>24</v>
      </c>
      <c r="C2688" s="4">
        <v>30</v>
      </c>
      <c r="D2688" s="4">
        <v>0</v>
      </c>
      <c r="E2688" s="4" t="s">
        <v>31</v>
      </c>
      <c r="F2688" s="4" t="s">
        <v>25</v>
      </c>
      <c r="G2688" s="4" t="s">
        <v>33</v>
      </c>
      <c r="H2688" s="4">
        <v>20</v>
      </c>
      <c r="I2688" s="4" t="s">
        <v>31</v>
      </c>
      <c r="J2688" s="4">
        <v>2</v>
      </c>
      <c r="K2688" s="4" t="s">
        <v>27</v>
      </c>
      <c r="L2688" s="4" t="s">
        <v>28</v>
      </c>
      <c r="M2688" s="4">
        <v>16</v>
      </c>
      <c r="P2688" s="5">
        <v>44994</v>
      </c>
      <c r="Q2688" s="6">
        <v>16.967389837068669</v>
      </c>
      <c r="R2688" s="4">
        <v>2</v>
      </c>
      <c r="S2688" s="4" t="str" cm="1">
        <f t="array" ref="S2688">_xlfn.IFS(R2688=0,"None",R2688&lt;3,"Low",R2688&lt;6,"Medium",R2688&lt;=10,"High")</f>
        <v>Low</v>
      </c>
      <c r="T2688" s="4" t="str" cm="1">
        <f t="array" ref="T2688">_xlfn.IFS(M2688&lt;=20,"Low",M2688&lt;=50,"Medium",M2688&lt;=90,"High")</f>
        <v>Low</v>
      </c>
      <c r="U2688" s="7">
        <f>Datos_Limpios[[#This Row],[Number of Complaints or Support]]/Datos_Limpios[[#This Row],[Account Length (in months)]]</f>
        <v>6.6666666666666666E-2</v>
      </c>
      <c r="V2688" s="4" t="str" cm="1">
        <f t="array" ref="V2688">_xlfn.IFS(H2688&lt;30,"Under 30",H2688&lt;66,"Middle Age",H2688&gt;=66,"Senior")</f>
        <v>Under 30</v>
      </c>
      <c r="W2688" s="4" t="s">
        <v>29</v>
      </c>
    </row>
    <row r="2689" spans="1:23" x14ac:dyDescent="0.3">
      <c r="A2689" s="4" t="s">
        <v>2804</v>
      </c>
      <c r="B2689" s="4" t="s">
        <v>24</v>
      </c>
      <c r="C2689" s="4">
        <v>67</v>
      </c>
      <c r="D2689" s="4">
        <v>0</v>
      </c>
      <c r="E2689" s="4" t="s">
        <v>31</v>
      </c>
      <c r="F2689" s="4" t="s">
        <v>32</v>
      </c>
      <c r="G2689" s="4" t="s">
        <v>33</v>
      </c>
      <c r="H2689" s="4">
        <v>42</v>
      </c>
      <c r="I2689" s="4" t="s">
        <v>31</v>
      </c>
      <c r="J2689" s="4">
        <v>5</v>
      </c>
      <c r="K2689" s="4" t="s">
        <v>34</v>
      </c>
      <c r="L2689" s="4" t="s">
        <v>28</v>
      </c>
      <c r="M2689" s="4">
        <v>22</v>
      </c>
      <c r="P2689" s="5">
        <v>45017</v>
      </c>
      <c r="Q2689" s="6">
        <v>20.994443399666419</v>
      </c>
      <c r="R2689" s="4">
        <v>8</v>
      </c>
      <c r="S2689" s="4" t="str" cm="1">
        <f t="array" ref="S2689">_xlfn.IFS(R2689=0,"None",R2689&lt;3,"Low",R2689&lt;6,"Medium",R2689&lt;=10,"High")</f>
        <v>High</v>
      </c>
      <c r="T2689" s="4" t="str" cm="1">
        <f t="array" ref="T2689">_xlfn.IFS(M2689&lt;=20,"Low",M2689&lt;=50,"Medium",M2689&lt;=90,"High")</f>
        <v>Medium</v>
      </c>
      <c r="U2689" s="7">
        <f>Datos_Limpios[[#This Row],[Number of Complaints or Support]]/Datos_Limpios[[#This Row],[Account Length (in months)]]</f>
        <v>0.11940298507462686</v>
      </c>
      <c r="V2689" s="4" t="str" cm="1">
        <f t="array" ref="V2689">_xlfn.IFS(H2689&lt;30,"Under 30",H2689&lt;66,"Middle Age",H2689&gt;=66,"Senior")</f>
        <v>Middle Age</v>
      </c>
      <c r="W2689" s="4" t="s">
        <v>29</v>
      </c>
    </row>
    <row r="2690" spans="1:23" x14ac:dyDescent="0.3">
      <c r="A2690" s="4" t="s">
        <v>2805</v>
      </c>
      <c r="B2690" s="4" t="s">
        <v>24</v>
      </c>
      <c r="C2690" s="4">
        <v>20</v>
      </c>
      <c r="D2690" s="4">
        <v>2</v>
      </c>
      <c r="E2690" s="4" t="s">
        <v>31</v>
      </c>
      <c r="F2690" s="4" t="s">
        <v>367</v>
      </c>
      <c r="G2690" s="4" t="s">
        <v>26</v>
      </c>
      <c r="H2690" s="4">
        <v>47</v>
      </c>
      <c r="I2690" s="4" t="s">
        <v>24</v>
      </c>
      <c r="J2690" s="4">
        <v>0</v>
      </c>
      <c r="K2690" s="4" t="s">
        <v>27</v>
      </c>
      <c r="L2690" s="4" t="s">
        <v>28</v>
      </c>
      <c r="M2690" s="4">
        <v>26</v>
      </c>
      <c r="P2690" s="5">
        <v>44624</v>
      </c>
      <c r="Q2690" s="6">
        <v>23.43208659968769</v>
      </c>
      <c r="R2690" s="4">
        <v>9</v>
      </c>
      <c r="S2690" s="4" t="str" cm="1">
        <f t="array" ref="S2690">_xlfn.IFS(R2690=0,"None",R2690&lt;3,"Low",R2690&lt;6,"Medium",R2690&lt;=10,"High")</f>
        <v>High</v>
      </c>
      <c r="T2690" s="4" t="str" cm="1">
        <f t="array" ref="T2690">_xlfn.IFS(M2690&lt;=20,"Low",M2690&lt;=50,"Medium",M2690&lt;=90,"High")</f>
        <v>Medium</v>
      </c>
      <c r="U2690" s="7">
        <f>Datos_Limpios[[#This Row],[Number of Complaints or Support]]/Datos_Limpios[[#This Row],[Account Length (in months)]]</f>
        <v>0.45</v>
      </c>
      <c r="V2690" s="4" t="str" cm="1">
        <f t="array" ref="V2690">_xlfn.IFS(H2690&lt;30,"Under 30",H2690&lt;66,"Middle Age",H2690&gt;=66,"Senior")</f>
        <v>Middle Age</v>
      </c>
      <c r="W2690" s="4" t="s">
        <v>29</v>
      </c>
    </row>
    <row r="2691" spans="1:23" x14ac:dyDescent="0.3">
      <c r="A2691" s="4" t="s">
        <v>2806</v>
      </c>
      <c r="B2691" s="4" t="s">
        <v>24</v>
      </c>
      <c r="C2691" s="4">
        <v>61</v>
      </c>
      <c r="D2691" s="4">
        <v>0</v>
      </c>
      <c r="E2691" s="4" t="s">
        <v>24</v>
      </c>
      <c r="F2691" s="4" t="s">
        <v>52</v>
      </c>
      <c r="G2691" s="4" t="s">
        <v>26</v>
      </c>
      <c r="H2691" s="4">
        <v>56</v>
      </c>
      <c r="I2691" s="4" t="s">
        <v>24</v>
      </c>
      <c r="J2691" s="4">
        <v>0</v>
      </c>
      <c r="K2691" s="4" t="s">
        <v>46</v>
      </c>
      <c r="L2691" s="4" t="s">
        <v>35</v>
      </c>
      <c r="M2691" s="4">
        <v>11</v>
      </c>
      <c r="P2691" s="5">
        <v>44628</v>
      </c>
      <c r="Q2691" s="6">
        <v>11.4851616332462</v>
      </c>
      <c r="R2691" s="4">
        <v>0</v>
      </c>
      <c r="S2691" s="4" t="str" cm="1">
        <f t="array" ref="S2691">_xlfn.IFS(R2691=0,"None",R2691&lt;3,"Low",R2691&lt;6,"Medium",R2691&lt;=10,"High")</f>
        <v>None</v>
      </c>
      <c r="T2691" s="4" t="str" cm="1">
        <f t="array" ref="T2691">_xlfn.IFS(M2691&lt;=20,"Low",M2691&lt;=50,"Medium",M2691&lt;=90,"High")</f>
        <v>Low</v>
      </c>
      <c r="U2691" s="7">
        <f>Datos_Limpios[[#This Row],[Number of Complaints or Support]]/Datos_Limpios[[#This Row],[Account Length (in months)]]</f>
        <v>0</v>
      </c>
      <c r="V2691" s="4" t="str" cm="1">
        <f t="array" ref="V2691">_xlfn.IFS(H2691&lt;30,"Under 30",H2691&lt;66,"Middle Age",H2691&gt;=66,"Senior")</f>
        <v>Middle Age</v>
      </c>
      <c r="W2691" s="4" t="s">
        <v>40</v>
      </c>
    </row>
    <row r="2692" spans="1:23" x14ac:dyDescent="0.3">
      <c r="A2692" s="4" t="s">
        <v>2807</v>
      </c>
      <c r="B2692" s="4" t="s">
        <v>31</v>
      </c>
      <c r="C2692" s="4">
        <v>51</v>
      </c>
      <c r="D2692" s="4">
        <v>1</v>
      </c>
      <c r="E2692" s="4" t="s">
        <v>24</v>
      </c>
      <c r="F2692" s="4" t="s">
        <v>49</v>
      </c>
      <c r="G2692" s="4" t="s">
        <v>26</v>
      </c>
      <c r="H2692" s="4">
        <v>65</v>
      </c>
      <c r="I2692" s="4" t="s">
        <v>24</v>
      </c>
      <c r="J2692" s="4">
        <v>0</v>
      </c>
      <c r="K2692" s="4" t="s">
        <v>27</v>
      </c>
      <c r="L2692" s="4" t="s">
        <v>35</v>
      </c>
      <c r="M2692" s="4">
        <v>53</v>
      </c>
      <c r="N2692" s="4" t="s">
        <v>92</v>
      </c>
      <c r="O2692" s="4" t="s">
        <v>93</v>
      </c>
      <c r="P2692" s="5">
        <v>44449</v>
      </c>
      <c r="Q2692" s="6">
        <v>42.696535887214381</v>
      </c>
      <c r="R2692" s="4">
        <v>1</v>
      </c>
      <c r="S2692" s="4" t="str" cm="1">
        <f t="array" ref="S2692">_xlfn.IFS(R2692=0,"None",R2692&lt;3,"Low",R2692&lt;6,"Medium",R2692&lt;=10,"High")</f>
        <v>Low</v>
      </c>
      <c r="T2692" s="4" t="str" cm="1">
        <f t="array" ref="T2692">_xlfn.IFS(M2692&lt;=20,"Low",M2692&lt;=50,"Medium",M2692&lt;=90,"High")</f>
        <v>High</v>
      </c>
      <c r="U2692" s="7">
        <f>Datos_Limpios[[#This Row],[Number of Complaints or Support]]/Datos_Limpios[[#This Row],[Account Length (in months)]]</f>
        <v>1.9607843137254902E-2</v>
      </c>
      <c r="V2692" s="4" t="str" cm="1">
        <f t="array" ref="V2692">_xlfn.IFS(H2692&lt;30,"Under 30",H2692&lt;66,"Middle Age",H2692&gt;=66,"Senior")</f>
        <v>Middle Age</v>
      </c>
      <c r="W2692" s="4" t="s">
        <v>29</v>
      </c>
    </row>
    <row r="2693" spans="1:23" x14ac:dyDescent="0.3">
      <c r="A2693" s="4" t="s">
        <v>2808</v>
      </c>
      <c r="B2693" s="4" t="s">
        <v>31</v>
      </c>
      <c r="C2693" s="4">
        <v>1</v>
      </c>
      <c r="D2693" s="4">
        <v>0</v>
      </c>
      <c r="E2693" s="4" t="s">
        <v>31</v>
      </c>
      <c r="F2693" s="4" t="s">
        <v>104</v>
      </c>
      <c r="G2693" s="4" t="s">
        <v>26</v>
      </c>
      <c r="H2693" s="4">
        <v>48</v>
      </c>
      <c r="I2693" s="4" t="s">
        <v>24</v>
      </c>
      <c r="J2693" s="4">
        <v>0</v>
      </c>
      <c r="K2693" s="4" t="s">
        <v>27</v>
      </c>
      <c r="L2693" s="4" t="s">
        <v>35</v>
      </c>
      <c r="M2693" s="4">
        <v>48</v>
      </c>
      <c r="N2693" s="4" t="s">
        <v>66</v>
      </c>
      <c r="O2693" s="4" t="s">
        <v>317</v>
      </c>
      <c r="P2693" s="5">
        <v>45138</v>
      </c>
      <c r="Q2693" s="6">
        <v>40.228990637433867</v>
      </c>
      <c r="R2693" s="4">
        <v>7</v>
      </c>
      <c r="S2693" s="4" t="str" cm="1">
        <f t="array" ref="S2693">_xlfn.IFS(R2693=0,"None",R2693&lt;3,"Low",R2693&lt;6,"Medium",R2693&lt;=10,"High")</f>
        <v>High</v>
      </c>
      <c r="T2693" s="4" t="str" cm="1">
        <f t="array" ref="T2693">_xlfn.IFS(M2693&lt;=20,"Low",M2693&lt;=50,"Medium",M2693&lt;=90,"High")</f>
        <v>Medium</v>
      </c>
      <c r="U2693" s="7">
        <f>Datos_Limpios[[#This Row],[Number of Complaints or Support]]/Datos_Limpios[[#This Row],[Account Length (in months)]]</f>
        <v>7</v>
      </c>
      <c r="V2693" s="4" t="str" cm="1">
        <f t="array" ref="V2693">_xlfn.IFS(H2693&lt;30,"Under 30",H2693&lt;66,"Middle Age",H2693&gt;=66,"Senior")</f>
        <v>Middle Age</v>
      </c>
      <c r="W2693" s="4" t="s">
        <v>43</v>
      </c>
    </row>
    <row r="2694" spans="1:23" x14ac:dyDescent="0.3">
      <c r="A2694" s="4" t="s">
        <v>2809</v>
      </c>
      <c r="B2694" s="4" t="s">
        <v>24</v>
      </c>
      <c r="C2694" s="4">
        <v>17</v>
      </c>
      <c r="D2694" s="4">
        <v>0</v>
      </c>
      <c r="E2694" s="4" t="s">
        <v>31</v>
      </c>
      <c r="F2694" s="4" t="s">
        <v>138</v>
      </c>
      <c r="G2694" s="4" t="s">
        <v>33</v>
      </c>
      <c r="H2694" s="4">
        <v>23</v>
      </c>
      <c r="I2694" s="4" t="s">
        <v>31</v>
      </c>
      <c r="J2694" s="4">
        <v>5</v>
      </c>
      <c r="K2694" s="4" t="s">
        <v>27</v>
      </c>
      <c r="L2694" s="4" t="s">
        <v>28</v>
      </c>
      <c r="M2694" s="4">
        <v>14</v>
      </c>
      <c r="P2694" s="5">
        <v>44469</v>
      </c>
      <c r="Q2694" s="6">
        <v>13.913951874893399</v>
      </c>
      <c r="R2694" s="4">
        <v>3</v>
      </c>
      <c r="S2694" s="4" t="str" cm="1">
        <f t="array" ref="S2694">_xlfn.IFS(R2694=0,"None",R2694&lt;3,"Low",R2694&lt;6,"Medium",R2694&lt;=10,"High")</f>
        <v>Medium</v>
      </c>
      <c r="T2694" s="4" t="str" cm="1">
        <f t="array" ref="T2694">_xlfn.IFS(M2694&lt;=20,"Low",M2694&lt;=50,"Medium",M2694&lt;=90,"High")</f>
        <v>Low</v>
      </c>
      <c r="U2694" s="7">
        <f>Datos_Limpios[[#This Row],[Number of Complaints or Support]]/Datos_Limpios[[#This Row],[Account Length (in months)]]</f>
        <v>0.17647058823529413</v>
      </c>
      <c r="V2694" s="4" t="str" cm="1">
        <f t="array" ref="V2694">_xlfn.IFS(H2694&lt;30,"Under 30",H2694&lt;66,"Middle Age",H2694&gt;=66,"Senior")</f>
        <v>Under 30</v>
      </c>
      <c r="W2694" s="4" t="s">
        <v>47</v>
      </c>
    </row>
    <row r="2695" spans="1:23" x14ac:dyDescent="0.3">
      <c r="A2695" s="4" t="s">
        <v>2810</v>
      </c>
      <c r="B2695" s="4" t="s">
        <v>24</v>
      </c>
      <c r="C2695" s="4">
        <v>8</v>
      </c>
      <c r="D2695" s="4">
        <v>1</v>
      </c>
      <c r="E2695" s="4" t="s">
        <v>31</v>
      </c>
      <c r="F2695" s="4" t="s">
        <v>95</v>
      </c>
      <c r="G2695" s="4" t="s">
        <v>26</v>
      </c>
      <c r="H2695" s="4">
        <v>61</v>
      </c>
      <c r="I2695" s="4" t="s">
        <v>24</v>
      </c>
      <c r="J2695" s="4">
        <v>0</v>
      </c>
      <c r="K2695" s="4" t="s">
        <v>27</v>
      </c>
      <c r="L2695" s="4" t="s">
        <v>28</v>
      </c>
      <c r="M2695" s="4">
        <v>10</v>
      </c>
      <c r="P2695" s="5">
        <v>43929</v>
      </c>
      <c r="Q2695" s="6">
        <v>10.523421403808801</v>
      </c>
      <c r="R2695" s="4">
        <v>8</v>
      </c>
      <c r="S2695" s="4" t="str" cm="1">
        <f t="array" ref="S2695">_xlfn.IFS(R2695=0,"None",R2695&lt;3,"Low",R2695&lt;6,"Medium",R2695&lt;=10,"High")</f>
        <v>High</v>
      </c>
      <c r="T2695" s="4" t="str" cm="1">
        <f t="array" ref="T2695">_xlfn.IFS(M2695&lt;=20,"Low",M2695&lt;=50,"Medium",M2695&lt;=90,"High")</f>
        <v>Low</v>
      </c>
      <c r="U2695" s="7">
        <f>Datos_Limpios[[#This Row],[Number of Complaints or Support]]/Datos_Limpios[[#This Row],[Account Length (in months)]]</f>
        <v>1</v>
      </c>
      <c r="V2695" s="4" t="str" cm="1">
        <f t="array" ref="V2695">_xlfn.IFS(H2695&lt;30,"Under 30",H2695&lt;66,"Middle Age",H2695&gt;=66,"Senior")</f>
        <v>Middle Age</v>
      </c>
      <c r="W2695" s="4" t="s">
        <v>47</v>
      </c>
    </row>
    <row r="2696" spans="1:23" x14ac:dyDescent="0.3">
      <c r="A2696" s="4" t="s">
        <v>2811</v>
      </c>
      <c r="B2696" s="4" t="s">
        <v>31</v>
      </c>
      <c r="C2696" s="4">
        <v>69</v>
      </c>
      <c r="D2696" s="4">
        <v>5</v>
      </c>
      <c r="E2696" s="4" t="s">
        <v>31</v>
      </c>
      <c r="F2696" s="4" t="s">
        <v>70</v>
      </c>
      <c r="G2696" s="4" t="s">
        <v>33</v>
      </c>
      <c r="H2696" s="4">
        <v>75</v>
      </c>
      <c r="I2696" s="4" t="s">
        <v>24</v>
      </c>
      <c r="J2696" s="4">
        <v>0</v>
      </c>
      <c r="K2696" s="4" t="s">
        <v>27</v>
      </c>
      <c r="L2696" s="4" t="s">
        <v>35</v>
      </c>
      <c r="M2696" s="4">
        <v>45</v>
      </c>
      <c r="N2696" s="4" t="s">
        <v>38</v>
      </c>
      <c r="O2696" s="4" t="s">
        <v>225</v>
      </c>
      <c r="P2696" s="5">
        <v>44328</v>
      </c>
      <c r="Q2696" s="6">
        <v>51.939803940716793</v>
      </c>
      <c r="R2696" s="4">
        <v>6</v>
      </c>
      <c r="S2696" s="4" t="str" cm="1">
        <f t="array" ref="S2696">_xlfn.IFS(R2696=0,"None",R2696&lt;3,"Low",R2696&lt;6,"Medium",R2696&lt;=10,"High")</f>
        <v>High</v>
      </c>
      <c r="T2696" s="4" t="str" cm="1">
        <f t="array" ref="T2696">_xlfn.IFS(M2696&lt;=20,"Low",M2696&lt;=50,"Medium",M2696&lt;=90,"High")</f>
        <v>Medium</v>
      </c>
      <c r="U2696" s="7">
        <f>Datos_Limpios[[#This Row],[Number of Complaints or Support]]/Datos_Limpios[[#This Row],[Account Length (in months)]]</f>
        <v>8.6956521739130432E-2</v>
      </c>
      <c r="V2696" s="4" t="str" cm="1">
        <f t="array" ref="V2696">_xlfn.IFS(H2696&lt;30,"Under 30",H2696&lt;66,"Middle Age",H2696&gt;=66,"Senior")</f>
        <v>Senior</v>
      </c>
      <c r="W2696" s="4" t="s">
        <v>29</v>
      </c>
    </row>
    <row r="2697" spans="1:23" x14ac:dyDescent="0.3">
      <c r="A2697" s="4" t="s">
        <v>2812</v>
      </c>
      <c r="B2697" s="4" t="s">
        <v>31</v>
      </c>
      <c r="C2697" s="4">
        <v>30</v>
      </c>
      <c r="D2697" s="4">
        <v>2</v>
      </c>
      <c r="E2697" s="4" t="s">
        <v>31</v>
      </c>
      <c r="F2697" s="4" t="s">
        <v>25</v>
      </c>
      <c r="G2697" s="4" t="s">
        <v>26</v>
      </c>
      <c r="H2697" s="4">
        <v>40</v>
      </c>
      <c r="I2697" s="4" t="s">
        <v>24</v>
      </c>
      <c r="J2697" s="4">
        <v>0</v>
      </c>
      <c r="K2697" s="4" t="s">
        <v>27</v>
      </c>
      <c r="L2697" s="4" t="s">
        <v>35</v>
      </c>
      <c r="M2697" s="4">
        <v>47</v>
      </c>
      <c r="N2697" s="4" t="s">
        <v>92</v>
      </c>
      <c r="O2697" s="4" t="s">
        <v>249</v>
      </c>
      <c r="P2697" s="5">
        <v>44587</v>
      </c>
      <c r="Q2697" s="6">
        <v>44.081088386152928</v>
      </c>
      <c r="R2697" s="4">
        <v>2</v>
      </c>
      <c r="S2697" s="4" t="str" cm="1">
        <f t="array" ref="S2697">_xlfn.IFS(R2697=0,"None",R2697&lt;3,"Low",R2697&lt;6,"Medium",R2697&lt;=10,"High")</f>
        <v>Low</v>
      </c>
      <c r="T2697" s="4" t="str" cm="1">
        <f t="array" ref="T2697">_xlfn.IFS(M2697&lt;=20,"Low",M2697&lt;=50,"Medium",M2697&lt;=90,"High")</f>
        <v>Medium</v>
      </c>
      <c r="U2697" s="7">
        <f>Datos_Limpios[[#This Row],[Number of Complaints or Support]]/Datos_Limpios[[#This Row],[Account Length (in months)]]</f>
        <v>6.6666666666666666E-2</v>
      </c>
      <c r="V2697" s="4" t="str" cm="1">
        <f t="array" ref="V2697">_xlfn.IFS(H2697&lt;30,"Under 30",H2697&lt;66,"Middle Age",H2697&gt;=66,"Senior")</f>
        <v>Middle Age</v>
      </c>
      <c r="W2697" s="4" t="s">
        <v>29</v>
      </c>
    </row>
    <row r="2698" spans="1:23" x14ac:dyDescent="0.3">
      <c r="A2698" s="4" t="s">
        <v>2813</v>
      </c>
      <c r="B2698" s="4" t="s">
        <v>31</v>
      </c>
      <c r="C2698" s="4">
        <v>42</v>
      </c>
      <c r="D2698" s="4">
        <v>1</v>
      </c>
      <c r="E2698" s="4" t="s">
        <v>31</v>
      </c>
      <c r="F2698" s="4" t="s">
        <v>138</v>
      </c>
      <c r="G2698" s="4" t="s">
        <v>33</v>
      </c>
      <c r="H2698" s="4">
        <v>36</v>
      </c>
      <c r="I2698" s="4" t="s">
        <v>24</v>
      </c>
      <c r="J2698" s="4">
        <v>0</v>
      </c>
      <c r="K2698" s="4" t="s">
        <v>27</v>
      </c>
      <c r="L2698" s="4" t="s">
        <v>35</v>
      </c>
      <c r="M2698" s="4">
        <v>46</v>
      </c>
      <c r="N2698" s="4" t="s">
        <v>75</v>
      </c>
      <c r="O2698" s="4" t="s">
        <v>76</v>
      </c>
      <c r="P2698" s="5">
        <v>44101</v>
      </c>
      <c r="Q2698" s="6">
        <v>51.014299746911867</v>
      </c>
      <c r="R2698" s="4">
        <v>1</v>
      </c>
      <c r="S2698" s="4" t="str" cm="1">
        <f t="array" ref="S2698">_xlfn.IFS(R2698=0,"None",R2698&lt;3,"Low",R2698&lt;6,"Medium",R2698&lt;=10,"High")</f>
        <v>Low</v>
      </c>
      <c r="T2698" s="4" t="str" cm="1">
        <f t="array" ref="T2698">_xlfn.IFS(M2698&lt;=20,"Low",M2698&lt;=50,"Medium",M2698&lt;=90,"High")</f>
        <v>Medium</v>
      </c>
      <c r="U2698" s="7">
        <f>Datos_Limpios[[#This Row],[Number of Complaints or Support]]/Datos_Limpios[[#This Row],[Account Length (in months)]]</f>
        <v>2.3809523809523808E-2</v>
      </c>
      <c r="V2698" s="4" t="str" cm="1">
        <f t="array" ref="V2698">_xlfn.IFS(H2698&lt;30,"Under 30",H2698&lt;66,"Middle Age",H2698&gt;=66,"Senior")</f>
        <v>Middle Age</v>
      </c>
      <c r="W2698" s="4" t="s">
        <v>47</v>
      </c>
    </row>
    <row r="2699" spans="1:23" x14ac:dyDescent="0.3">
      <c r="A2699" s="4" t="s">
        <v>2814</v>
      </c>
      <c r="B2699" s="4" t="s">
        <v>24</v>
      </c>
      <c r="C2699" s="4">
        <v>1</v>
      </c>
      <c r="D2699" s="4">
        <v>0</v>
      </c>
      <c r="E2699" s="4" t="s">
        <v>24</v>
      </c>
      <c r="F2699" s="4" t="s">
        <v>118</v>
      </c>
      <c r="G2699" s="4" t="s">
        <v>26</v>
      </c>
      <c r="H2699" s="4">
        <v>61</v>
      </c>
      <c r="I2699" s="4" t="s">
        <v>24</v>
      </c>
      <c r="J2699" s="4">
        <v>0</v>
      </c>
      <c r="K2699" s="4" t="s">
        <v>27</v>
      </c>
      <c r="L2699" s="4" t="s">
        <v>35</v>
      </c>
      <c r="M2699" s="4">
        <v>8</v>
      </c>
      <c r="P2699" s="5">
        <v>45038</v>
      </c>
      <c r="Q2699" s="6">
        <v>8.0980952506653843</v>
      </c>
      <c r="R2699" s="4">
        <v>4</v>
      </c>
      <c r="S2699" s="4" t="str" cm="1">
        <f t="array" ref="S2699">_xlfn.IFS(R2699=0,"None",R2699&lt;3,"Low",R2699&lt;6,"Medium",R2699&lt;=10,"High")</f>
        <v>Medium</v>
      </c>
      <c r="T2699" s="4" t="str" cm="1">
        <f t="array" ref="T2699">_xlfn.IFS(M2699&lt;=20,"Low",M2699&lt;=50,"Medium",M2699&lt;=90,"High")</f>
        <v>Low</v>
      </c>
      <c r="U2699" s="7">
        <f>Datos_Limpios[[#This Row],[Number of Complaints or Support]]/Datos_Limpios[[#This Row],[Account Length (in months)]]</f>
        <v>4</v>
      </c>
      <c r="V2699" s="4" t="str" cm="1">
        <f t="array" ref="V2699">_xlfn.IFS(H2699&lt;30,"Under 30",H2699&lt;66,"Middle Age",H2699&gt;=66,"Senior")</f>
        <v>Middle Age</v>
      </c>
      <c r="W2699" s="4" t="s">
        <v>47</v>
      </c>
    </row>
    <row r="2700" spans="1:23" x14ac:dyDescent="0.3">
      <c r="A2700" s="4" t="s">
        <v>2815</v>
      </c>
      <c r="B2700" s="4" t="s">
        <v>24</v>
      </c>
      <c r="C2700" s="4">
        <v>2</v>
      </c>
      <c r="D2700" s="4">
        <v>1</v>
      </c>
      <c r="E2700" s="4" t="s">
        <v>31</v>
      </c>
      <c r="F2700" s="4" t="s">
        <v>70</v>
      </c>
      <c r="G2700" s="4" t="s">
        <v>26</v>
      </c>
      <c r="H2700" s="4">
        <v>57</v>
      </c>
      <c r="I2700" s="4" t="s">
        <v>31</v>
      </c>
      <c r="J2700" s="4">
        <v>2</v>
      </c>
      <c r="K2700" s="4" t="s">
        <v>27</v>
      </c>
      <c r="L2700" s="4" t="s">
        <v>28</v>
      </c>
      <c r="M2700" s="4">
        <v>19</v>
      </c>
      <c r="P2700" s="5">
        <v>45032</v>
      </c>
      <c r="Q2700" s="6">
        <v>20.25509120093005</v>
      </c>
      <c r="R2700" s="4">
        <v>10</v>
      </c>
      <c r="S2700" s="4" t="str" cm="1">
        <f t="array" ref="S2700">_xlfn.IFS(R2700=0,"None",R2700&lt;3,"Low",R2700&lt;6,"Medium",R2700&lt;=10,"High")</f>
        <v>High</v>
      </c>
      <c r="T2700" s="4" t="str" cm="1">
        <f t="array" ref="T2700">_xlfn.IFS(M2700&lt;=20,"Low",M2700&lt;=50,"Medium",M2700&lt;=90,"High")</f>
        <v>Low</v>
      </c>
      <c r="U2700" s="7">
        <f>Datos_Limpios[[#This Row],[Number of Complaints or Support]]/Datos_Limpios[[#This Row],[Account Length (in months)]]</f>
        <v>5</v>
      </c>
      <c r="V2700" s="4" t="str" cm="1">
        <f t="array" ref="V2700">_xlfn.IFS(H2700&lt;30,"Under 30",H2700&lt;66,"Middle Age",H2700&gt;=66,"Senior")</f>
        <v>Middle Age</v>
      </c>
      <c r="W2700" s="4" t="s">
        <v>29</v>
      </c>
    </row>
    <row r="2701" spans="1:23" x14ac:dyDescent="0.3">
      <c r="A2701" s="4" t="s">
        <v>2816</v>
      </c>
      <c r="B2701" s="4" t="s">
        <v>31</v>
      </c>
      <c r="C2701" s="4">
        <v>1</v>
      </c>
      <c r="D2701" s="4">
        <v>0</v>
      </c>
      <c r="E2701" s="4" t="s">
        <v>24</v>
      </c>
      <c r="F2701" s="4" t="s">
        <v>37</v>
      </c>
      <c r="G2701" s="4" t="s">
        <v>33</v>
      </c>
      <c r="H2701" s="4">
        <v>51</v>
      </c>
      <c r="I2701" s="4" t="s">
        <v>24</v>
      </c>
      <c r="J2701" s="4">
        <v>0</v>
      </c>
      <c r="K2701" s="4" t="s">
        <v>27</v>
      </c>
      <c r="L2701" s="4" t="s">
        <v>115</v>
      </c>
      <c r="M2701" s="4">
        <v>9</v>
      </c>
      <c r="N2701" s="4" t="s">
        <v>66</v>
      </c>
      <c r="O2701" s="4" t="s">
        <v>87</v>
      </c>
      <c r="P2701" s="5">
        <v>44221</v>
      </c>
      <c r="Q2701" s="6">
        <v>10.513974658270911</v>
      </c>
      <c r="R2701" s="4">
        <v>4</v>
      </c>
      <c r="S2701" s="4" t="str" cm="1">
        <f t="array" ref="S2701">_xlfn.IFS(R2701=0,"None",R2701&lt;3,"Low",R2701&lt;6,"Medium",R2701&lt;=10,"High")</f>
        <v>Medium</v>
      </c>
      <c r="T2701" s="4" t="str" cm="1">
        <f t="array" ref="T2701">_xlfn.IFS(M2701&lt;=20,"Low",M2701&lt;=50,"Medium",M2701&lt;=90,"High")</f>
        <v>Low</v>
      </c>
      <c r="U2701" s="7">
        <f>Datos_Limpios[[#This Row],[Number of Complaints or Support]]/Datos_Limpios[[#This Row],[Account Length (in months)]]</f>
        <v>4</v>
      </c>
      <c r="V2701" s="4" t="str" cm="1">
        <f t="array" ref="V2701">_xlfn.IFS(H2701&lt;30,"Under 30",H2701&lt;66,"Middle Age",H2701&gt;=66,"Senior")</f>
        <v>Middle Age</v>
      </c>
      <c r="W2701" s="4" t="s">
        <v>40</v>
      </c>
    </row>
    <row r="2702" spans="1:23" x14ac:dyDescent="0.3">
      <c r="A2702" s="4" t="s">
        <v>2817</v>
      </c>
      <c r="B2702" s="4" t="s">
        <v>24</v>
      </c>
      <c r="C2702" s="4">
        <v>12</v>
      </c>
      <c r="D2702" s="4">
        <v>0</v>
      </c>
      <c r="E2702" s="4" t="s">
        <v>24</v>
      </c>
      <c r="F2702" s="4" t="s">
        <v>209</v>
      </c>
      <c r="G2702" s="4" t="s">
        <v>26</v>
      </c>
      <c r="H2702" s="4">
        <v>22</v>
      </c>
      <c r="I2702" s="4" t="s">
        <v>24</v>
      </c>
      <c r="J2702" s="4">
        <v>0</v>
      </c>
      <c r="K2702" s="4" t="s">
        <v>27</v>
      </c>
      <c r="L2702" s="4" t="s">
        <v>35</v>
      </c>
      <c r="M2702" s="4">
        <v>30</v>
      </c>
      <c r="P2702" s="5">
        <v>44222</v>
      </c>
      <c r="Q2702" s="6">
        <v>32.075516567675983</v>
      </c>
      <c r="R2702" s="4">
        <v>10</v>
      </c>
      <c r="S2702" s="4" t="str" cm="1">
        <f t="array" ref="S2702">_xlfn.IFS(R2702=0,"None",R2702&lt;3,"Low",R2702&lt;6,"Medium",R2702&lt;=10,"High")</f>
        <v>High</v>
      </c>
      <c r="T2702" s="4" t="str" cm="1">
        <f t="array" ref="T2702">_xlfn.IFS(M2702&lt;=20,"Low",M2702&lt;=50,"Medium",M2702&lt;=90,"High")</f>
        <v>Medium</v>
      </c>
      <c r="U2702" s="7">
        <f>Datos_Limpios[[#This Row],[Number of Complaints or Support]]/Datos_Limpios[[#This Row],[Account Length (in months)]]</f>
        <v>0.83333333333333337</v>
      </c>
      <c r="V2702" s="4" t="str" cm="1">
        <f t="array" ref="V2702">_xlfn.IFS(H2702&lt;30,"Under 30",H2702&lt;66,"Middle Age",H2702&gt;=66,"Senior")</f>
        <v>Under 30</v>
      </c>
      <c r="W2702" s="4" t="s">
        <v>40</v>
      </c>
    </row>
    <row r="2703" spans="1:23" x14ac:dyDescent="0.3">
      <c r="A2703" s="4" t="s">
        <v>2818</v>
      </c>
      <c r="B2703" s="4" t="s">
        <v>24</v>
      </c>
      <c r="C2703" s="4">
        <v>48</v>
      </c>
      <c r="D2703" s="4">
        <v>0</v>
      </c>
      <c r="E2703" s="4" t="s">
        <v>24</v>
      </c>
      <c r="F2703" s="4" t="s">
        <v>106</v>
      </c>
      <c r="G2703" s="4" t="s">
        <v>26</v>
      </c>
      <c r="H2703" s="4">
        <v>34</v>
      </c>
      <c r="I2703" s="4" t="s">
        <v>24</v>
      </c>
      <c r="J2703" s="4">
        <v>0</v>
      </c>
      <c r="K2703" s="4" t="s">
        <v>46</v>
      </c>
      <c r="L2703" s="4" t="s">
        <v>35</v>
      </c>
      <c r="M2703" s="4">
        <v>7</v>
      </c>
      <c r="P2703" s="5">
        <v>44155</v>
      </c>
      <c r="Q2703" s="6">
        <v>5.6574693080088831</v>
      </c>
      <c r="R2703" s="4">
        <v>6</v>
      </c>
      <c r="S2703" s="4" t="str" cm="1">
        <f t="array" ref="S2703">_xlfn.IFS(R2703=0,"None",R2703&lt;3,"Low",R2703&lt;6,"Medium",R2703&lt;=10,"High")</f>
        <v>High</v>
      </c>
      <c r="T2703" s="4" t="str" cm="1">
        <f t="array" ref="T2703">_xlfn.IFS(M2703&lt;=20,"Low",M2703&lt;=50,"Medium",M2703&lt;=90,"High")</f>
        <v>Low</v>
      </c>
      <c r="U2703" s="7">
        <f>Datos_Limpios[[#This Row],[Number of Complaints or Support]]/Datos_Limpios[[#This Row],[Account Length (in months)]]</f>
        <v>0.125</v>
      </c>
      <c r="V2703" s="4" t="str" cm="1">
        <f t="array" ref="V2703">_xlfn.IFS(H2703&lt;30,"Under 30",H2703&lt;66,"Middle Age",H2703&gt;=66,"Senior")</f>
        <v>Middle Age</v>
      </c>
      <c r="W2703" s="4" t="s">
        <v>29</v>
      </c>
    </row>
    <row r="2704" spans="1:23" x14ac:dyDescent="0.3">
      <c r="A2704" s="4" t="s">
        <v>2819</v>
      </c>
      <c r="B2704" s="4" t="s">
        <v>24</v>
      </c>
      <c r="C2704" s="4">
        <v>42</v>
      </c>
      <c r="D2704" s="4">
        <v>0</v>
      </c>
      <c r="E2704" s="4" t="s">
        <v>31</v>
      </c>
      <c r="F2704" s="4" t="s">
        <v>72</v>
      </c>
      <c r="G2704" s="4" t="s">
        <v>33</v>
      </c>
      <c r="H2704" s="4">
        <v>62</v>
      </c>
      <c r="I2704" s="4" t="s">
        <v>24</v>
      </c>
      <c r="J2704" s="4">
        <v>0</v>
      </c>
      <c r="K2704" s="4" t="s">
        <v>46</v>
      </c>
      <c r="L2704" s="4" t="s">
        <v>35</v>
      </c>
      <c r="M2704" s="4">
        <v>35</v>
      </c>
      <c r="P2704" s="5">
        <v>43844</v>
      </c>
      <c r="Q2704" s="6">
        <v>35.024883747623022</v>
      </c>
      <c r="R2704" s="4">
        <v>8</v>
      </c>
      <c r="S2704" s="4" t="str" cm="1">
        <f t="array" ref="S2704">_xlfn.IFS(R2704=0,"None",R2704&lt;3,"Low",R2704&lt;6,"Medium",R2704&lt;=10,"High")</f>
        <v>High</v>
      </c>
      <c r="T2704" s="4" t="str" cm="1">
        <f t="array" ref="T2704">_xlfn.IFS(M2704&lt;=20,"Low",M2704&lt;=50,"Medium",M2704&lt;=90,"High")</f>
        <v>Medium</v>
      </c>
      <c r="U2704" s="7">
        <f>Datos_Limpios[[#This Row],[Number of Complaints or Support]]/Datos_Limpios[[#This Row],[Account Length (in months)]]</f>
        <v>0.19047619047619047</v>
      </c>
      <c r="V2704" s="4" t="str" cm="1">
        <f t="array" ref="V2704">_xlfn.IFS(H2704&lt;30,"Under 30",H2704&lt;66,"Middle Age",H2704&gt;=66,"Senior")</f>
        <v>Middle Age</v>
      </c>
      <c r="W2704" s="4" t="s">
        <v>29</v>
      </c>
    </row>
    <row r="2705" spans="1:23" x14ac:dyDescent="0.3">
      <c r="A2705" s="4" t="s">
        <v>2820</v>
      </c>
      <c r="B2705" s="4" t="s">
        <v>24</v>
      </c>
      <c r="C2705" s="4">
        <v>32</v>
      </c>
      <c r="D2705" s="4">
        <v>0</v>
      </c>
      <c r="E2705" s="4" t="s">
        <v>31</v>
      </c>
      <c r="F2705" s="4" t="s">
        <v>106</v>
      </c>
      <c r="G2705" s="4" t="s">
        <v>26</v>
      </c>
      <c r="H2705" s="4">
        <v>45</v>
      </c>
      <c r="I2705" s="4" t="s">
        <v>24</v>
      </c>
      <c r="J2705" s="4">
        <v>0</v>
      </c>
      <c r="K2705" s="4" t="s">
        <v>27</v>
      </c>
      <c r="L2705" s="4" t="s">
        <v>35</v>
      </c>
      <c r="M2705" s="4">
        <v>35</v>
      </c>
      <c r="P2705" s="5">
        <v>44016</v>
      </c>
      <c r="Q2705" s="6">
        <v>28.65583493404306</v>
      </c>
      <c r="R2705" s="4">
        <v>9</v>
      </c>
      <c r="S2705" s="4" t="str" cm="1">
        <f t="array" ref="S2705">_xlfn.IFS(R2705=0,"None",R2705&lt;3,"Low",R2705&lt;6,"Medium",R2705&lt;=10,"High")</f>
        <v>High</v>
      </c>
      <c r="T2705" s="4" t="str" cm="1">
        <f t="array" ref="T2705">_xlfn.IFS(M2705&lt;=20,"Low",M2705&lt;=50,"Medium",M2705&lt;=90,"High")</f>
        <v>Medium</v>
      </c>
      <c r="U2705" s="7">
        <f>Datos_Limpios[[#This Row],[Number of Complaints or Support]]/Datos_Limpios[[#This Row],[Account Length (in months)]]</f>
        <v>0.28125</v>
      </c>
      <c r="V2705" s="4" t="str" cm="1">
        <f t="array" ref="V2705">_xlfn.IFS(H2705&lt;30,"Under 30",H2705&lt;66,"Middle Age",H2705&gt;=66,"Senior")</f>
        <v>Middle Age</v>
      </c>
      <c r="W2705" s="4" t="s">
        <v>29</v>
      </c>
    </row>
    <row r="2706" spans="1:23" x14ac:dyDescent="0.3">
      <c r="A2706" s="4" t="s">
        <v>2821</v>
      </c>
      <c r="B2706" s="4" t="s">
        <v>31</v>
      </c>
      <c r="C2706" s="4">
        <v>11</v>
      </c>
      <c r="D2706" s="4">
        <v>5</v>
      </c>
      <c r="E2706" s="4" t="s">
        <v>31</v>
      </c>
      <c r="F2706" s="4" t="s">
        <v>264</v>
      </c>
      <c r="G2706" s="4" t="s">
        <v>26</v>
      </c>
      <c r="H2706" s="4">
        <v>83</v>
      </c>
      <c r="I2706" s="4" t="s">
        <v>24</v>
      </c>
      <c r="J2706" s="4">
        <v>0</v>
      </c>
      <c r="K2706" s="4" t="s">
        <v>27</v>
      </c>
      <c r="L2706" s="4" t="s">
        <v>35</v>
      </c>
      <c r="M2706" s="4">
        <v>66</v>
      </c>
      <c r="N2706" s="4" t="s">
        <v>38</v>
      </c>
      <c r="O2706" s="4" t="s">
        <v>142</v>
      </c>
      <c r="P2706" s="5">
        <v>43837</v>
      </c>
      <c r="Q2706" s="6">
        <v>57.241383942991597</v>
      </c>
      <c r="R2706" s="4">
        <v>0</v>
      </c>
      <c r="S2706" s="4" t="str" cm="1">
        <f t="array" ref="S2706">_xlfn.IFS(R2706=0,"None",R2706&lt;3,"Low",R2706&lt;6,"Medium",R2706&lt;=10,"High")</f>
        <v>None</v>
      </c>
      <c r="T2706" s="4" t="str" cm="1">
        <f t="array" ref="T2706">_xlfn.IFS(M2706&lt;=20,"Low",M2706&lt;=50,"Medium",M2706&lt;=90,"High")</f>
        <v>High</v>
      </c>
      <c r="U2706" s="7">
        <f>Datos_Limpios[[#This Row],[Number of Complaints or Support]]/Datos_Limpios[[#This Row],[Account Length (in months)]]</f>
        <v>0</v>
      </c>
      <c r="V2706" s="4" t="str" cm="1">
        <f t="array" ref="V2706">_xlfn.IFS(H2706&lt;30,"Under 30",H2706&lt;66,"Middle Age",H2706&gt;=66,"Senior")</f>
        <v>Senior</v>
      </c>
      <c r="W2706" s="4" t="s">
        <v>47</v>
      </c>
    </row>
    <row r="2707" spans="1:23" x14ac:dyDescent="0.3">
      <c r="A2707" s="4" t="s">
        <v>2822</v>
      </c>
      <c r="B2707" s="4" t="s">
        <v>31</v>
      </c>
      <c r="C2707" s="4">
        <v>1</v>
      </c>
      <c r="D2707" s="4">
        <v>0</v>
      </c>
      <c r="E2707" s="4" t="s">
        <v>31</v>
      </c>
      <c r="F2707" s="4" t="s">
        <v>79</v>
      </c>
      <c r="G2707" s="4" t="s">
        <v>33</v>
      </c>
      <c r="H2707" s="4">
        <v>55</v>
      </c>
      <c r="I2707" s="4" t="s">
        <v>24</v>
      </c>
      <c r="J2707" s="4">
        <v>0</v>
      </c>
      <c r="K2707" s="4" t="s">
        <v>27</v>
      </c>
      <c r="L2707" s="4" t="s">
        <v>35</v>
      </c>
      <c r="M2707" s="4">
        <v>37</v>
      </c>
      <c r="N2707" s="4" t="s">
        <v>75</v>
      </c>
      <c r="O2707" s="4" t="s">
        <v>133</v>
      </c>
      <c r="P2707" s="5">
        <v>44156</v>
      </c>
      <c r="Q2707" s="6">
        <v>31.142153837425209</v>
      </c>
      <c r="R2707" s="4">
        <v>0</v>
      </c>
      <c r="S2707" s="4" t="str" cm="1">
        <f t="array" ref="S2707">_xlfn.IFS(R2707=0,"None",R2707&lt;3,"Low",R2707&lt;6,"Medium",R2707&lt;=10,"High")</f>
        <v>None</v>
      </c>
      <c r="T2707" s="4" t="str" cm="1">
        <f t="array" ref="T2707">_xlfn.IFS(M2707&lt;=20,"Low",M2707&lt;=50,"Medium",M2707&lt;=90,"High")</f>
        <v>Medium</v>
      </c>
      <c r="U2707" s="7">
        <f>Datos_Limpios[[#This Row],[Number of Complaints or Support]]/Datos_Limpios[[#This Row],[Account Length (in months)]]</f>
        <v>0</v>
      </c>
      <c r="V2707" s="4" t="str" cm="1">
        <f t="array" ref="V2707">_xlfn.IFS(H2707&lt;30,"Under 30",H2707&lt;66,"Middle Age",H2707&gt;=66,"Senior")</f>
        <v>Middle Age</v>
      </c>
      <c r="W2707" s="4" t="s">
        <v>43</v>
      </c>
    </row>
    <row r="2708" spans="1:23" x14ac:dyDescent="0.3">
      <c r="A2708" s="4" t="s">
        <v>2823</v>
      </c>
      <c r="B2708" s="4" t="s">
        <v>24</v>
      </c>
      <c r="C2708" s="4">
        <v>3</v>
      </c>
      <c r="D2708" s="4">
        <v>0</v>
      </c>
      <c r="E2708" s="4" t="s">
        <v>24</v>
      </c>
      <c r="F2708" s="4" t="s">
        <v>213</v>
      </c>
      <c r="G2708" s="4" t="s">
        <v>33</v>
      </c>
      <c r="H2708" s="4">
        <v>35</v>
      </c>
      <c r="I2708" s="4" t="s">
        <v>31</v>
      </c>
      <c r="J2708" s="4">
        <v>3</v>
      </c>
      <c r="K2708" s="4" t="s">
        <v>27</v>
      </c>
      <c r="L2708" s="4" t="s">
        <v>35</v>
      </c>
      <c r="M2708" s="4">
        <v>10</v>
      </c>
      <c r="P2708" s="5">
        <v>43837</v>
      </c>
      <c r="Q2708" s="6">
        <v>9.6844133862020634</v>
      </c>
      <c r="R2708" s="4">
        <v>4</v>
      </c>
      <c r="S2708" s="4" t="str" cm="1">
        <f t="array" ref="S2708">_xlfn.IFS(R2708=0,"None",R2708&lt;3,"Low",R2708&lt;6,"Medium",R2708&lt;=10,"High")</f>
        <v>Medium</v>
      </c>
      <c r="T2708" s="4" t="str" cm="1">
        <f t="array" ref="T2708">_xlfn.IFS(M2708&lt;=20,"Low",M2708&lt;=50,"Medium",M2708&lt;=90,"High")</f>
        <v>Low</v>
      </c>
      <c r="U2708" s="7">
        <f>Datos_Limpios[[#This Row],[Number of Complaints or Support]]/Datos_Limpios[[#This Row],[Account Length (in months)]]</f>
        <v>1.3333333333333333</v>
      </c>
      <c r="V2708" s="4" t="str" cm="1">
        <f t="array" ref="V2708">_xlfn.IFS(H2708&lt;30,"Under 30",H2708&lt;66,"Middle Age",H2708&gt;=66,"Senior")</f>
        <v>Middle Age</v>
      </c>
      <c r="W2708" s="4" t="s">
        <v>47</v>
      </c>
    </row>
    <row r="2709" spans="1:23" x14ac:dyDescent="0.3">
      <c r="A2709" s="4" t="s">
        <v>2824</v>
      </c>
      <c r="B2709" s="4" t="s">
        <v>24</v>
      </c>
      <c r="C2709" s="4">
        <v>6</v>
      </c>
      <c r="D2709" s="4">
        <v>0</v>
      </c>
      <c r="E2709" s="4" t="s">
        <v>24</v>
      </c>
      <c r="F2709" s="4" t="s">
        <v>264</v>
      </c>
      <c r="G2709" s="4" t="s">
        <v>33</v>
      </c>
      <c r="H2709" s="4">
        <v>57</v>
      </c>
      <c r="I2709" s="4" t="s">
        <v>31</v>
      </c>
      <c r="J2709" s="4">
        <v>4</v>
      </c>
      <c r="K2709" s="4" t="s">
        <v>34</v>
      </c>
      <c r="L2709" s="4" t="s">
        <v>28</v>
      </c>
      <c r="M2709" s="4">
        <v>5</v>
      </c>
      <c r="P2709" s="5">
        <v>43914</v>
      </c>
      <c r="Q2709" s="6">
        <v>4.0890919408303246</v>
      </c>
      <c r="R2709" s="4">
        <v>8</v>
      </c>
      <c r="S2709" s="4" t="str" cm="1">
        <f t="array" ref="S2709">_xlfn.IFS(R2709=0,"None",R2709&lt;3,"Low",R2709&lt;6,"Medium",R2709&lt;=10,"High")</f>
        <v>High</v>
      </c>
      <c r="T2709" s="4" t="str" cm="1">
        <f t="array" ref="T2709">_xlfn.IFS(M2709&lt;=20,"Low",M2709&lt;=50,"Medium",M2709&lt;=90,"High")</f>
        <v>Low</v>
      </c>
      <c r="U2709" s="7">
        <f>Datos_Limpios[[#This Row],[Number of Complaints or Support]]/Datos_Limpios[[#This Row],[Account Length (in months)]]</f>
        <v>1.3333333333333333</v>
      </c>
      <c r="V2709" s="4" t="str" cm="1">
        <f t="array" ref="V2709">_xlfn.IFS(H2709&lt;30,"Under 30",H2709&lt;66,"Middle Age",H2709&gt;=66,"Senior")</f>
        <v>Middle Age</v>
      </c>
      <c r="W2709" s="4" t="s">
        <v>47</v>
      </c>
    </row>
    <row r="2710" spans="1:23" x14ac:dyDescent="0.3">
      <c r="A2710" s="4" t="s">
        <v>2825</v>
      </c>
      <c r="B2710" s="4" t="s">
        <v>24</v>
      </c>
      <c r="C2710" s="4">
        <v>11</v>
      </c>
      <c r="D2710" s="4">
        <v>0</v>
      </c>
      <c r="E2710" s="4" t="s">
        <v>31</v>
      </c>
      <c r="F2710" s="4" t="s">
        <v>209</v>
      </c>
      <c r="G2710" s="4" t="s">
        <v>33</v>
      </c>
      <c r="H2710" s="4">
        <v>22</v>
      </c>
      <c r="I2710" s="4" t="s">
        <v>24</v>
      </c>
      <c r="J2710" s="4">
        <v>0</v>
      </c>
      <c r="K2710" s="4" t="s">
        <v>27</v>
      </c>
      <c r="L2710" s="4" t="s">
        <v>28</v>
      </c>
      <c r="M2710" s="4">
        <v>28</v>
      </c>
      <c r="P2710" s="5">
        <v>45030</v>
      </c>
      <c r="Q2710" s="6">
        <v>26.460055128010001</v>
      </c>
      <c r="R2710" s="4">
        <v>4</v>
      </c>
      <c r="S2710" s="4" t="str" cm="1">
        <f t="array" ref="S2710">_xlfn.IFS(R2710=0,"None",R2710&lt;3,"Low",R2710&lt;6,"Medium",R2710&lt;=10,"High")</f>
        <v>Medium</v>
      </c>
      <c r="T2710" s="4" t="str" cm="1">
        <f t="array" ref="T2710">_xlfn.IFS(M2710&lt;=20,"Low",M2710&lt;=50,"Medium",M2710&lt;=90,"High")</f>
        <v>Medium</v>
      </c>
      <c r="U2710" s="7">
        <f>Datos_Limpios[[#This Row],[Number of Complaints or Support]]/Datos_Limpios[[#This Row],[Account Length (in months)]]</f>
        <v>0.36363636363636365</v>
      </c>
      <c r="V2710" s="4" t="str" cm="1">
        <f t="array" ref="V2710">_xlfn.IFS(H2710&lt;30,"Under 30",H2710&lt;66,"Middle Age",H2710&gt;=66,"Senior")</f>
        <v>Under 30</v>
      </c>
      <c r="W2710" s="4" t="s">
        <v>40</v>
      </c>
    </row>
    <row r="2711" spans="1:23" x14ac:dyDescent="0.3">
      <c r="A2711" s="4" t="s">
        <v>2826</v>
      </c>
      <c r="B2711" s="4" t="s">
        <v>31</v>
      </c>
      <c r="C2711" s="4">
        <v>12</v>
      </c>
      <c r="D2711" s="4">
        <v>0</v>
      </c>
      <c r="E2711" s="4" t="s">
        <v>31</v>
      </c>
      <c r="F2711" s="4" t="s">
        <v>140</v>
      </c>
      <c r="G2711" s="4" t="s">
        <v>33</v>
      </c>
      <c r="H2711" s="4">
        <v>64</v>
      </c>
      <c r="I2711" s="4" t="s">
        <v>24</v>
      </c>
      <c r="J2711" s="4">
        <v>0</v>
      </c>
      <c r="K2711" s="4" t="s">
        <v>27</v>
      </c>
      <c r="L2711" s="4" t="s">
        <v>35</v>
      </c>
      <c r="M2711" s="4">
        <v>36</v>
      </c>
      <c r="N2711" s="4" t="s">
        <v>66</v>
      </c>
      <c r="O2711" s="4" t="s">
        <v>122</v>
      </c>
      <c r="P2711" s="5">
        <v>45263</v>
      </c>
      <c r="Q2711" s="6">
        <v>32.629910489857501</v>
      </c>
      <c r="R2711" s="4">
        <v>1</v>
      </c>
      <c r="S2711" s="4" t="str" cm="1">
        <f t="array" ref="S2711">_xlfn.IFS(R2711=0,"None",R2711&lt;3,"Low",R2711&lt;6,"Medium",R2711&lt;=10,"High")</f>
        <v>Low</v>
      </c>
      <c r="T2711" s="4" t="str" cm="1">
        <f t="array" ref="T2711">_xlfn.IFS(M2711&lt;=20,"Low",M2711&lt;=50,"Medium",M2711&lt;=90,"High")</f>
        <v>Medium</v>
      </c>
      <c r="U2711" s="7">
        <f>Datos_Limpios[[#This Row],[Number of Complaints or Support]]/Datos_Limpios[[#This Row],[Account Length (in months)]]</f>
        <v>8.3333333333333329E-2</v>
      </c>
      <c r="V2711" s="4" t="str" cm="1">
        <f t="array" ref="V2711">_xlfn.IFS(H2711&lt;30,"Under 30",H2711&lt;66,"Middle Age",H2711&gt;=66,"Senior")</f>
        <v>Middle Age</v>
      </c>
      <c r="W2711" s="4" t="s">
        <v>40</v>
      </c>
    </row>
    <row r="2712" spans="1:23" x14ac:dyDescent="0.3">
      <c r="A2712" s="4" t="s">
        <v>2827</v>
      </c>
      <c r="B2712" s="4" t="s">
        <v>24</v>
      </c>
      <c r="C2712" s="4">
        <v>73</v>
      </c>
      <c r="D2712" s="4">
        <v>1</v>
      </c>
      <c r="E2712" s="4" t="s">
        <v>24</v>
      </c>
      <c r="F2712" s="4" t="s">
        <v>65</v>
      </c>
      <c r="G2712" s="4" t="s">
        <v>33</v>
      </c>
      <c r="H2712" s="4">
        <v>24</v>
      </c>
      <c r="I2712" s="4" t="s">
        <v>24</v>
      </c>
      <c r="J2712" s="4">
        <v>0</v>
      </c>
      <c r="K2712" s="4" t="s">
        <v>46</v>
      </c>
      <c r="L2712" s="4" t="s">
        <v>28</v>
      </c>
      <c r="M2712" s="4">
        <v>46</v>
      </c>
      <c r="P2712" s="5">
        <v>45140</v>
      </c>
      <c r="Q2712" s="6">
        <v>43.94309395504829</v>
      </c>
      <c r="R2712" s="4">
        <v>9</v>
      </c>
      <c r="S2712" s="4" t="str" cm="1">
        <f t="array" ref="S2712">_xlfn.IFS(R2712=0,"None",R2712&lt;3,"Low",R2712&lt;6,"Medium",R2712&lt;=10,"High")</f>
        <v>High</v>
      </c>
      <c r="T2712" s="4" t="str" cm="1">
        <f t="array" ref="T2712">_xlfn.IFS(M2712&lt;=20,"Low",M2712&lt;=50,"Medium",M2712&lt;=90,"High")</f>
        <v>Medium</v>
      </c>
      <c r="U2712" s="7">
        <f>Datos_Limpios[[#This Row],[Number of Complaints or Support]]/Datos_Limpios[[#This Row],[Account Length (in months)]]</f>
        <v>0.12328767123287671</v>
      </c>
      <c r="V2712" s="4" t="str" cm="1">
        <f t="array" ref="V2712">_xlfn.IFS(H2712&lt;30,"Under 30",H2712&lt;66,"Middle Age",H2712&gt;=66,"Senior")</f>
        <v>Under 30</v>
      </c>
      <c r="W2712" s="4" t="s">
        <v>43</v>
      </c>
    </row>
    <row r="2713" spans="1:23" x14ac:dyDescent="0.3">
      <c r="A2713" s="4" t="s">
        <v>2828</v>
      </c>
      <c r="B2713" s="4" t="s">
        <v>24</v>
      </c>
      <c r="C2713" s="4">
        <v>17</v>
      </c>
      <c r="D2713" s="4">
        <v>0</v>
      </c>
      <c r="E2713" s="4" t="s">
        <v>31</v>
      </c>
      <c r="F2713" s="4" t="s">
        <v>157</v>
      </c>
      <c r="G2713" s="4" t="s">
        <v>33</v>
      </c>
      <c r="H2713" s="4">
        <v>62</v>
      </c>
      <c r="I2713" s="4" t="s">
        <v>24</v>
      </c>
      <c r="J2713" s="4">
        <v>0</v>
      </c>
      <c r="K2713" s="4" t="s">
        <v>27</v>
      </c>
      <c r="L2713" s="4" t="s">
        <v>35</v>
      </c>
      <c r="M2713" s="4">
        <v>57</v>
      </c>
      <c r="P2713" s="5">
        <v>43903</v>
      </c>
      <c r="Q2713" s="6">
        <v>61.996346240119479</v>
      </c>
      <c r="R2713" s="4">
        <v>1</v>
      </c>
      <c r="S2713" s="4" t="str" cm="1">
        <f t="array" ref="S2713">_xlfn.IFS(R2713=0,"None",R2713&lt;3,"Low",R2713&lt;6,"Medium",R2713&lt;=10,"High")</f>
        <v>Low</v>
      </c>
      <c r="T2713" s="4" t="str" cm="1">
        <f t="array" ref="T2713">_xlfn.IFS(M2713&lt;=20,"Low",M2713&lt;=50,"Medium",M2713&lt;=90,"High")</f>
        <v>High</v>
      </c>
      <c r="U2713" s="7">
        <f>Datos_Limpios[[#This Row],[Number of Complaints or Support]]/Datos_Limpios[[#This Row],[Account Length (in months)]]</f>
        <v>5.8823529411764705E-2</v>
      </c>
      <c r="V2713" s="4" t="str" cm="1">
        <f t="array" ref="V2713">_xlfn.IFS(H2713&lt;30,"Under 30",H2713&lt;66,"Middle Age",H2713&gt;=66,"Senior")</f>
        <v>Middle Age</v>
      </c>
      <c r="W2713" s="4" t="s">
        <v>47</v>
      </c>
    </row>
    <row r="2714" spans="1:23" x14ac:dyDescent="0.3">
      <c r="A2714" s="4" t="s">
        <v>2829</v>
      </c>
      <c r="B2714" s="4" t="s">
        <v>24</v>
      </c>
      <c r="C2714" s="4">
        <v>37</v>
      </c>
      <c r="D2714" s="4">
        <v>0</v>
      </c>
      <c r="E2714" s="4" t="s">
        <v>24</v>
      </c>
      <c r="F2714" s="4" t="s">
        <v>124</v>
      </c>
      <c r="G2714" s="4" t="s">
        <v>26</v>
      </c>
      <c r="H2714" s="4">
        <v>66</v>
      </c>
      <c r="I2714" s="4" t="s">
        <v>31</v>
      </c>
      <c r="J2714" s="4">
        <v>3</v>
      </c>
      <c r="K2714" s="4" t="s">
        <v>46</v>
      </c>
      <c r="L2714" s="4" t="s">
        <v>28</v>
      </c>
      <c r="M2714" s="4">
        <v>8</v>
      </c>
      <c r="P2714" s="5">
        <v>45093</v>
      </c>
      <c r="Q2714" s="6">
        <v>7.5762857025226236</v>
      </c>
      <c r="R2714" s="4">
        <v>4</v>
      </c>
      <c r="S2714" s="4" t="str" cm="1">
        <f t="array" ref="S2714">_xlfn.IFS(R2714=0,"None",R2714&lt;3,"Low",R2714&lt;6,"Medium",R2714&lt;=10,"High")</f>
        <v>Medium</v>
      </c>
      <c r="T2714" s="4" t="str" cm="1">
        <f t="array" ref="T2714">_xlfn.IFS(M2714&lt;=20,"Low",M2714&lt;=50,"Medium",M2714&lt;=90,"High")</f>
        <v>Low</v>
      </c>
      <c r="U2714" s="7">
        <f>Datos_Limpios[[#This Row],[Number of Complaints or Support]]/Datos_Limpios[[#This Row],[Account Length (in months)]]</f>
        <v>0.10810810810810811</v>
      </c>
      <c r="V2714" s="4" t="str" cm="1">
        <f t="array" ref="V2714">_xlfn.IFS(H2714&lt;30,"Under 30",H2714&lt;66,"Middle Age",H2714&gt;=66,"Senior")</f>
        <v>Senior</v>
      </c>
      <c r="W2714" s="4" t="s">
        <v>43</v>
      </c>
    </row>
    <row r="2715" spans="1:23" x14ac:dyDescent="0.3">
      <c r="A2715" s="4" t="s">
        <v>2830</v>
      </c>
      <c r="B2715" s="4" t="s">
        <v>24</v>
      </c>
      <c r="C2715" s="4">
        <v>46</v>
      </c>
      <c r="D2715" s="4">
        <v>0</v>
      </c>
      <c r="E2715" s="4" t="s">
        <v>31</v>
      </c>
      <c r="F2715" s="4" t="s">
        <v>32</v>
      </c>
      <c r="G2715" s="4" t="s">
        <v>33</v>
      </c>
      <c r="H2715" s="4">
        <v>39</v>
      </c>
      <c r="I2715" s="4" t="s">
        <v>24</v>
      </c>
      <c r="J2715" s="4">
        <v>0</v>
      </c>
      <c r="K2715" s="4" t="s">
        <v>27</v>
      </c>
      <c r="L2715" s="4" t="s">
        <v>28</v>
      </c>
      <c r="M2715" s="4">
        <v>30</v>
      </c>
      <c r="P2715" s="5">
        <v>44586</v>
      </c>
      <c r="Q2715" s="6">
        <v>25.766784521034719</v>
      </c>
      <c r="R2715" s="4">
        <v>7</v>
      </c>
      <c r="S2715" s="4" t="str" cm="1">
        <f t="array" ref="S2715">_xlfn.IFS(R2715=0,"None",R2715&lt;3,"Low",R2715&lt;6,"Medium",R2715&lt;=10,"High")</f>
        <v>High</v>
      </c>
      <c r="T2715" s="4" t="str" cm="1">
        <f t="array" ref="T2715">_xlfn.IFS(M2715&lt;=20,"Low",M2715&lt;=50,"Medium",M2715&lt;=90,"High")</f>
        <v>Medium</v>
      </c>
      <c r="U2715" s="7">
        <f>Datos_Limpios[[#This Row],[Number of Complaints or Support]]/Datos_Limpios[[#This Row],[Account Length (in months)]]</f>
        <v>0.15217391304347827</v>
      </c>
      <c r="V2715" s="4" t="str" cm="1">
        <f t="array" ref="V2715">_xlfn.IFS(H2715&lt;30,"Under 30",H2715&lt;66,"Middle Age",H2715&gt;=66,"Senior")</f>
        <v>Middle Age</v>
      </c>
      <c r="W2715" s="4" t="s">
        <v>29</v>
      </c>
    </row>
    <row r="2716" spans="1:23" x14ac:dyDescent="0.3">
      <c r="A2716" s="4" t="s">
        <v>2831</v>
      </c>
      <c r="B2716" s="4" t="s">
        <v>24</v>
      </c>
      <c r="C2716" s="4">
        <v>42</v>
      </c>
      <c r="D2716" s="4">
        <v>1</v>
      </c>
      <c r="E2716" s="4" t="s">
        <v>24</v>
      </c>
      <c r="F2716" s="4" t="s">
        <v>45</v>
      </c>
      <c r="G2716" s="4" t="s">
        <v>33</v>
      </c>
      <c r="H2716" s="4">
        <v>62</v>
      </c>
      <c r="I2716" s="4" t="s">
        <v>24</v>
      </c>
      <c r="J2716" s="4">
        <v>0</v>
      </c>
      <c r="K2716" s="4" t="s">
        <v>34</v>
      </c>
      <c r="L2716" s="4" t="s">
        <v>35</v>
      </c>
      <c r="M2716" s="4">
        <v>10</v>
      </c>
      <c r="P2716" s="5">
        <v>45056</v>
      </c>
      <c r="Q2716" s="6">
        <v>8.0336603072478869</v>
      </c>
      <c r="R2716" s="4">
        <v>1</v>
      </c>
      <c r="S2716" s="4" t="str" cm="1">
        <f t="array" ref="S2716">_xlfn.IFS(R2716=0,"None",R2716&lt;3,"Low",R2716&lt;6,"Medium",R2716&lt;=10,"High")</f>
        <v>Low</v>
      </c>
      <c r="T2716" s="4" t="str" cm="1">
        <f t="array" ref="T2716">_xlfn.IFS(M2716&lt;=20,"Low",M2716&lt;=50,"Medium",M2716&lt;=90,"High")</f>
        <v>Low</v>
      </c>
      <c r="U2716" s="7">
        <f>Datos_Limpios[[#This Row],[Number of Complaints or Support]]/Datos_Limpios[[#This Row],[Account Length (in months)]]</f>
        <v>2.3809523809523808E-2</v>
      </c>
      <c r="V2716" s="4" t="str" cm="1">
        <f t="array" ref="V2716">_xlfn.IFS(H2716&lt;30,"Under 30",H2716&lt;66,"Middle Age",H2716&gt;=66,"Senior")</f>
        <v>Middle Age</v>
      </c>
      <c r="W2716" s="4" t="s">
        <v>47</v>
      </c>
    </row>
    <row r="2717" spans="1:23" x14ac:dyDescent="0.3">
      <c r="A2717" s="4" t="s">
        <v>2832</v>
      </c>
      <c r="B2717" s="4" t="s">
        <v>24</v>
      </c>
      <c r="C2717" s="4">
        <v>62</v>
      </c>
      <c r="D2717" s="4">
        <v>0</v>
      </c>
      <c r="E2717" s="4" t="s">
        <v>31</v>
      </c>
      <c r="F2717" s="4" t="s">
        <v>52</v>
      </c>
      <c r="G2717" s="4" t="s">
        <v>33</v>
      </c>
      <c r="H2717" s="4">
        <v>46</v>
      </c>
      <c r="I2717" s="4" t="s">
        <v>24</v>
      </c>
      <c r="J2717" s="4">
        <v>0</v>
      </c>
      <c r="K2717" s="4" t="s">
        <v>46</v>
      </c>
      <c r="L2717" s="4" t="s">
        <v>28</v>
      </c>
      <c r="M2717" s="4">
        <v>23</v>
      </c>
      <c r="P2717" s="5">
        <v>44979</v>
      </c>
      <c r="Q2717" s="6">
        <v>23.396797072654689</v>
      </c>
      <c r="R2717" s="4">
        <v>5</v>
      </c>
      <c r="S2717" s="4" t="str" cm="1">
        <f t="array" ref="S2717">_xlfn.IFS(R2717=0,"None",R2717&lt;3,"Low",R2717&lt;6,"Medium",R2717&lt;=10,"High")</f>
        <v>Medium</v>
      </c>
      <c r="T2717" s="4" t="str" cm="1">
        <f t="array" ref="T2717">_xlfn.IFS(M2717&lt;=20,"Low",M2717&lt;=50,"Medium",M2717&lt;=90,"High")</f>
        <v>Medium</v>
      </c>
      <c r="U2717" s="7">
        <f>Datos_Limpios[[#This Row],[Number of Complaints or Support]]/Datos_Limpios[[#This Row],[Account Length (in months)]]</f>
        <v>8.0645161290322578E-2</v>
      </c>
      <c r="V2717" s="4" t="str" cm="1">
        <f t="array" ref="V2717">_xlfn.IFS(H2717&lt;30,"Under 30",H2717&lt;66,"Middle Age",H2717&gt;=66,"Senior")</f>
        <v>Middle Age</v>
      </c>
      <c r="W2717" s="4" t="s">
        <v>40</v>
      </c>
    </row>
    <row r="2718" spans="1:23" x14ac:dyDescent="0.3">
      <c r="A2718" s="4" t="s">
        <v>2833</v>
      </c>
      <c r="B2718" s="4" t="s">
        <v>24</v>
      </c>
      <c r="C2718" s="4">
        <v>14</v>
      </c>
      <c r="D2718" s="4">
        <v>0</v>
      </c>
      <c r="E2718" s="4" t="s">
        <v>31</v>
      </c>
      <c r="F2718" s="4" t="s">
        <v>120</v>
      </c>
      <c r="G2718" s="4" t="s">
        <v>26</v>
      </c>
      <c r="H2718" s="4">
        <v>58</v>
      </c>
      <c r="I2718" s="4" t="s">
        <v>24</v>
      </c>
      <c r="J2718" s="4">
        <v>0</v>
      </c>
      <c r="K2718" s="4" t="s">
        <v>27</v>
      </c>
      <c r="L2718" s="4" t="s">
        <v>35</v>
      </c>
      <c r="M2718" s="4">
        <v>55</v>
      </c>
      <c r="P2718" s="5">
        <v>44755</v>
      </c>
      <c r="Q2718" s="6">
        <v>50.62896516798655</v>
      </c>
      <c r="R2718" s="4">
        <v>4</v>
      </c>
      <c r="S2718" s="4" t="str" cm="1">
        <f t="array" ref="S2718">_xlfn.IFS(R2718=0,"None",R2718&lt;3,"Low",R2718&lt;6,"Medium",R2718&lt;=10,"High")</f>
        <v>Medium</v>
      </c>
      <c r="T2718" s="4" t="str" cm="1">
        <f t="array" ref="T2718">_xlfn.IFS(M2718&lt;=20,"Low",M2718&lt;=50,"Medium",M2718&lt;=90,"High")</f>
        <v>High</v>
      </c>
      <c r="U2718" s="7">
        <f>Datos_Limpios[[#This Row],[Number of Complaints or Support]]/Datos_Limpios[[#This Row],[Account Length (in months)]]</f>
        <v>0.2857142857142857</v>
      </c>
      <c r="V2718" s="4" t="str" cm="1">
        <f t="array" ref="V2718">_xlfn.IFS(H2718&lt;30,"Under 30",H2718&lt;66,"Middle Age",H2718&gt;=66,"Senior")</f>
        <v>Middle Age</v>
      </c>
      <c r="W2718" s="4" t="s">
        <v>29</v>
      </c>
    </row>
    <row r="2719" spans="1:23" x14ac:dyDescent="0.3">
      <c r="A2719" s="4" t="s">
        <v>2834</v>
      </c>
      <c r="B2719" s="4" t="s">
        <v>24</v>
      </c>
      <c r="C2719" s="4">
        <v>54</v>
      </c>
      <c r="D2719" s="4">
        <v>1</v>
      </c>
      <c r="E2719" s="4" t="s">
        <v>31</v>
      </c>
      <c r="F2719" s="4" t="s">
        <v>60</v>
      </c>
      <c r="G2719" s="4" t="s">
        <v>26</v>
      </c>
      <c r="H2719" s="4">
        <v>31</v>
      </c>
      <c r="I2719" s="4" t="s">
        <v>24</v>
      </c>
      <c r="J2719" s="4">
        <v>0</v>
      </c>
      <c r="K2719" s="4" t="s">
        <v>34</v>
      </c>
      <c r="L2719" s="4" t="s">
        <v>28</v>
      </c>
      <c r="M2719" s="4">
        <v>36</v>
      </c>
      <c r="P2719" s="5">
        <v>44629</v>
      </c>
      <c r="Q2719" s="6">
        <v>42.757877745759423</v>
      </c>
      <c r="R2719" s="4">
        <v>6</v>
      </c>
      <c r="S2719" s="4" t="str" cm="1">
        <f t="array" ref="S2719">_xlfn.IFS(R2719=0,"None",R2719&lt;3,"Low",R2719&lt;6,"Medium",R2719&lt;=10,"High")</f>
        <v>High</v>
      </c>
      <c r="T2719" s="4" t="str" cm="1">
        <f t="array" ref="T2719">_xlfn.IFS(M2719&lt;=20,"Low",M2719&lt;=50,"Medium",M2719&lt;=90,"High")</f>
        <v>Medium</v>
      </c>
      <c r="U2719" s="7">
        <f>Datos_Limpios[[#This Row],[Number of Complaints or Support]]/Datos_Limpios[[#This Row],[Account Length (in months)]]</f>
        <v>0.1111111111111111</v>
      </c>
      <c r="V2719" s="4" t="str" cm="1">
        <f t="array" ref="V2719">_xlfn.IFS(H2719&lt;30,"Under 30",H2719&lt;66,"Middle Age",H2719&gt;=66,"Senior")</f>
        <v>Middle Age</v>
      </c>
      <c r="W2719" s="4" t="s">
        <v>40</v>
      </c>
    </row>
    <row r="2720" spans="1:23" x14ac:dyDescent="0.3">
      <c r="A2720" s="4" t="s">
        <v>2835</v>
      </c>
      <c r="B2720" s="4" t="s">
        <v>24</v>
      </c>
      <c r="C2720" s="4">
        <v>33</v>
      </c>
      <c r="D2720" s="4">
        <v>0</v>
      </c>
      <c r="E2720" s="4" t="s">
        <v>24</v>
      </c>
      <c r="F2720" s="4" t="s">
        <v>85</v>
      </c>
      <c r="G2720" s="4" t="s">
        <v>33</v>
      </c>
      <c r="H2720" s="4">
        <v>50</v>
      </c>
      <c r="I2720" s="4" t="s">
        <v>24</v>
      </c>
      <c r="J2720" s="4">
        <v>0</v>
      </c>
      <c r="K2720" s="4" t="s">
        <v>34</v>
      </c>
      <c r="L2720" s="4" t="s">
        <v>115</v>
      </c>
      <c r="M2720" s="4">
        <v>7</v>
      </c>
      <c r="P2720" s="5">
        <v>43975</v>
      </c>
      <c r="Q2720" s="6">
        <v>7.4496246352177389</v>
      </c>
      <c r="R2720" s="4">
        <v>10</v>
      </c>
      <c r="S2720" s="4" t="str" cm="1">
        <f t="array" ref="S2720">_xlfn.IFS(R2720=0,"None",R2720&lt;3,"Low",R2720&lt;6,"Medium",R2720&lt;=10,"High")</f>
        <v>High</v>
      </c>
      <c r="T2720" s="4" t="str" cm="1">
        <f t="array" ref="T2720">_xlfn.IFS(M2720&lt;=20,"Low",M2720&lt;=50,"Medium",M2720&lt;=90,"High")</f>
        <v>Low</v>
      </c>
      <c r="U2720" s="7">
        <f>Datos_Limpios[[#This Row],[Number of Complaints or Support]]/Datos_Limpios[[#This Row],[Account Length (in months)]]</f>
        <v>0.30303030303030304</v>
      </c>
      <c r="V2720" s="4" t="str" cm="1">
        <f t="array" ref="V2720">_xlfn.IFS(H2720&lt;30,"Under 30",H2720&lt;66,"Middle Age",H2720&gt;=66,"Senior")</f>
        <v>Middle Age</v>
      </c>
      <c r="W2720" s="4" t="s">
        <v>43</v>
      </c>
    </row>
    <row r="2721" spans="1:23" x14ac:dyDescent="0.3">
      <c r="A2721" s="4" t="s">
        <v>2836</v>
      </c>
      <c r="B2721" s="4" t="s">
        <v>24</v>
      </c>
      <c r="C2721" s="4">
        <v>12</v>
      </c>
      <c r="D2721" s="4">
        <v>0</v>
      </c>
      <c r="E2721" s="4" t="s">
        <v>24</v>
      </c>
      <c r="F2721" s="4" t="s">
        <v>102</v>
      </c>
      <c r="G2721" s="4" t="s">
        <v>33</v>
      </c>
      <c r="H2721" s="4">
        <v>40</v>
      </c>
      <c r="I2721" s="4" t="s">
        <v>31</v>
      </c>
      <c r="J2721" s="4">
        <v>2</v>
      </c>
      <c r="K2721" s="4" t="s">
        <v>34</v>
      </c>
      <c r="L2721" s="4" t="s">
        <v>28</v>
      </c>
      <c r="M2721" s="4">
        <v>11</v>
      </c>
      <c r="P2721" s="5">
        <v>44343</v>
      </c>
      <c r="Q2721" s="6">
        <v>11.897598247762041</v>
      </c>
      <c r="R2721" s="4">
        <v>3</v>
      </c>
      <c r="S2721" s="4" t="str" cm="1">
        <f t="array" ref="S2721">_xlfn.IFS(R2721=0,"None",R2721&lt;3,"Low",R2721&lt;6,"Medium",R2721&lt;=10,"High")</f>
        <v>Medium</v>
      </c>
      <c r="T2721" s="4" t="str" cm="1">
        <f t="array" ref="T2721">_xlfn.IFS(M2721&lt;=20,"Low",M2721&lt;=50,"Medium",M2721&lt;=90,"High")</f>
        <v>Low</v>
      </c>
      <c r="U2721" s="7">
        <f>Datos_Limpios[[#This Row],[Number of Complaints or Support]]/Datos_Limpios[[#This Row],[Account Length (in months)]]</f>
        <v>0.25</v>
      </c>
      <c r="V2721" s="4" t="str" cm="1">
        <f t="array" ref="V2721">_xlfn.IFS(H2721&lt;30,"Under 30",H2721&lt;66,"Middle Age",H2721&gt;=66,"Senior")</f>
        <v>Middle Age</v>
      </c>
      <c r="W2721" s="4" t="s">
        <v>40</v>
      </c>
    </row>
    <row r="2722" spans="1:23" x14ac:dyDescent="0.3">
      <c r="A2722" s="4" t="s">
        <v>2837</v>
      </c>
      <c r="B2722" s="4" t="s">
        <v>24</v>
      </c>
      <c r="C2722" s="4">
        <v>3</v>
      </c>
      <c r="D2722" s="4">
        <v>0</v>
      </c>
      <c r="E2722" s="4" t="s">
        <v>31</v>
      </c>
      <c r="F2722" s="4" t="s">
        <v>79</v>
      </c>
      <c r="G2722" s="4" t="s">
        <v>26</v>
      </c>
      <c r="H2722" s="4">
        <v>48</v>
      </c>
      <c r="I2722" s="4" t="s">
        <v>24</v>
      </c>
      <c r="J2722" s="4">
        <v>0</v>
      </c>
      <c r="K2722" s="4" t="s">
        <v>27</v>
      </c>
      <c r="L2722" s="4" t="s">
        <v>35</v>
      </c>
      <c r="M2722" s="4">
        <v>24</v>
      </c>
      <c r="P2722" s="5">
        <v>44410</v>
      </c>
      <c r="Q2722" s="6">
        <v>21.047484656865731</v>
      </c>
      <c r="R2722" s="4">
        <v>7</v>
      </c>
      <c r="S2722" s="4" t="str" cm="1">
        <f t="array" ref="S2722">_xlfn.IFS(R2722=0,"None",R2722&lt;3,"Low",R2722&lt;6,"Medium",R2722&lt;=10,"High")</f>
        <v>High</v>
      </c>
      <c r="T2722" s="4" t="str" cm="1">
        <f t="array" ref="T2722">_xlfn.IFS(M2722&lt;=20,"Low",M2722&lt;=50,"Medium",M2722&lt;=90,"High")</f>
        <v>Medium</v>
      </c>
      <c r="U2722" s="7">
        <f>Datos_Limpios[[#This Row],[Number of Complaints or Support]]/Datos_Limpios[[#This Row],[Account Length (in months)]]</f>
        <v>2.3333333333333335</v>
      </c>
      <c r="V2722" s="4" t="str" cm="1">
        <f t="array" ref="V2722">_xlfn.IFS(H2722&lt;30,"Under 30",H2722&lt;66,"Middle Age",H2722&gt;=66,"Senior")</f>
        <v>Middle Age</v>
      </c>
      <c r="W2722" s="4" t="s">
        <v>43</v>
      </c>
    </row>
    <row r="2723" spans="1:23" x14ac:dyDescent="0.3">
      <c r="A2723" s="4" t="s">
        <v>2838</v>
      </c>
      <c r="B2723" s="4" t="s">
        <v>24</v>
      </c>
      <c r="C2723" s="4">
        <v>49</v>
      </c>
      <c r="D2723" s="4">
        <v>0</v>
      </c>
      <c r="E2723" s="4" t="s">
        <v>24</v>
      </c>
      <c r="F2723" s="4" t="s">
        <v>124</v>
      </c>
      <c r="G2723" s="4" t="s">
        <v>33</v>
      </c>
      <c r="H2723" s="4">
        <v>62</v>
      </c>
      <c r="I2723" s="4" t="s">
        <v>24</v>
      </c>
      <c r="J2723" s="4">
        <v>0</v>
      </c>
      <c r="K2723" s="4" t="s">
        <v>46</v>
      </c>
      <c r="L2723" s="4" t="s">
        <v>35</v>
      </c>
      <c r="M2723" s="4">
        <v>62</v>
      </c>
      <c r="P2723" s="5">
        <v>44006</v>
      </c>
      <c r="Q2723" s="6">
        <v>67.47431176727936</v>
      </c>
      <c r="R2723" s="4">
        <v>5</v>
      </c>
      <c r="S2723" s="4" t="str" cm="1">
        <f t="array" ref="S2723">_xlfn.IFS(R2723=0,"None",R2723&lt;3,"Low",R2723&lt;6,"Medium",R2723&lt;=10,"High")</f>
        <v>Medium</v>
      </c>
      <c r="T2723" s="4" t="str" cm="1">
        <f t="array" ref="T2723">_xlfn.IFS(M2723&lt;=20,"Low",M2723&lt;=50,"Medium",M2723&lt;=90,"High")</f>
        <v>High</v>
      </c>
      <c r="U2723" s="7">
        <f>Datos_Limpios[[#This Row],[Number of Complaints or Support]]/Datos_Limpios[[#This Row],[Account Length (in months)]]</f>
        <v>0.10204081632653061</v>
      </c>
      <c r="V2723" s="4" t="str" cm="1">
        <f t="array" ref="V2723">_xlfn.IFS(H2723&lt;30,"Under 30",H2723&lt;66,"Middle Age",H2723&gt;=66,"Senior")</f>
        <v>Middle Age</v>
      </c>
      <c r="W2723" s="4" t="s">
        <v>43</v>
      </c>
    </row>
    <row r="2724" spans="1:23" x14ac:dyDescent="0.3">
      <c r="A2724" s="4" t="s">
        <v>2839</v>
      </c>
      <c r="B2724" s="4" t="s">
        <v>24</v>
      </c>
      <c r="C2724" s="4">
        <v>34</v>
      </c>
      <c r="D2724" s="4">
        <v>1</v>
      </c>
      <c r="E2724" s="4" t="s">
        <v>24</v>
      </c>
      <c r="F2724" s="4" t="s">
        <v>118</v>
      </c>
      <c r="G2724" s="4" t="s">
        <v>26</v>
      </c>
      <c r="H2724" s="4">
        <v>28</v>
      </c>
      <c r="I2724" s="4" t="s">
        <v>24</v>
      </c>
      <c r="J2724" s="4">
        <v>0</v>
      </c>
      <c r="K2724" s="4" t="s">
        <v>27</v>
      </c>
      <c r="L2724" s="4" t="s">
        <v>35</v>
      </c>
      <c r="M2724" s="4">
        <v>31</v>
      </c>
      <c r="P2724" s="5">
        <v>44349</v>
      </c>
      <c r="Q2724" s="6">
        <v>28.12362256986691</v>
      </c>
      <c r="R2724" s="4">
        <v>7</v>
      </c>
      <c r="S2724" s="4" t="str" cm="1">
        <f t="array" ref="S2724">_xlfn.IFS(R2724=0,"None",R2724&lt;3,"Low",R2724&lt;6,"Medium",R2724&lt;=10,"High")</f>
        <v>High</v>
      </c>
      <c r="T2724" s="4" t="str" cm="1">
        <f t="array" ref="T2724">_xlfn.IFS(M2724&lt;=20,"Low",M2724&lt;=50,"Medium",M2724&lt;=90,"High")</f>
        <v>Medium</v>
      </c>
      <c r="U2724" s="7">
        <f>Datos_Limpios[[#This Row],[Number of Complaints or Support]]/Datos_Limpios[[#This Row],[Account Length (in months)]]</f>
        <v>0.20588235294117646</v>
      </c>
      <c r="V2724" s="4" t="str" cm="1">
        <f t="array" ref="V2724">_xlfn.IFS(H2724&lt;30,"Under 30",H2724&lt;66,"Middle Age",H2724&gt;=66,"Senior")</f>
        <v>Under 30</v>
      </c>
      <c r="W2724" s="4" t="s">
        <v>47</v>
      </c>
    </row>
    <row r="2725" spans="1:23" x14ac:dyDescent="0.3">
      <c r="A2725" s="4" t="s">
        <v>2840</v>
      </c>
      <c r="B2725" s="4" t="s">
        <v>24</v>
      </c>
      <c r="C2725" s="4">
        <v>17</v>
      </c>
      <c r="D2725" s="4">
        <v>0</v>
      </c>
      <c r="E2725" s="4" t="s">
        <v>24</v>
      </c>
      <c r="F2725" s="4" t="s">
        <v>65</v>
      </c>
      <c r="G2725" s="4" t="s">
        <v>33</v>
      </c>
      <c r="H2725" s="4">
        <v>65</v>
      </c>
      <c r="I2725" s="4" t="s">
        <v>24</v>
      </c>
      <c r="J2725" s="4">
        <v>0</v>
      </c>
      <c r="K2725" s="4" t="s">
        <v>34</v>
      </c>
      <c r="L2725" s="4" t="s">
        <v>35</v>
      </c>
      <c r="M2725" s="4">
        <v>10</v>
      </c>
      <c r="P2725" s="5">
        <v>45167</v>
      </c>
      <c r="Q2725" s="6">
        <v>10.278775430095919</v>
      </c>
      <c r="R2725" s="4">
        <v>10</v>
      </c>
      <c r="S2725" s="4" t="str" cm="1">
        <f t="array" ref="S2725">_xlfn.IFS(R2725=0,"None",R2725&lt;3,"Low",R2725&lt;6,"Medium",R2725&lt;=10,"High")</f>
        <v>High</v>
      </c>
      <c r="T2725" s="4" t="str" cm="1">
        <f t="array" ref="T2725">_xlfn.IFS(M2725&lt;=20,"Low",M2725&lt;=50,"Medium",M2725&lt;=90,"High")</f>
        <v>Low</v>
      </c>
      <c r="U2725" s="7">
        <f>Datos_Limpios[[#This Row],[Number of Complaints or Support]]/Datos_Limpios[[#This Row],[Account Length (in months)]]</f>
        <v>0.58823529411764708</v>
      </c>
      <c r="V2725" s="4" t="str" cm="1">
        <f t="array" ref="V2725">_xlfn.IFS(H2725&lt;30,"Under 30",H2725&lt;66,"Middle Age",H2725&gt;=66,"Senior")</f>
        <v>Middle Age</v>
      </c>
      <c r="W2725" s="4" t="s">
        <v>43</v>
      </c>
    </row>
    <row r="2726" spans="1:23" x14ac:dyDescent="0.3">
      <c r="A2726" s="4" t="s">
        <v>2841</v>
      </c>
      <c r="B2726" s="4" t="s">
        <v>24</v>
      </c>
      <c r="C2726" s="4">
        <v>20</v>
      </c>
      <c r="D2726" s="4">
        <v>0</v>
      </c>
      <c r="E2726" s="4" t="s">
        <v>24</v>
      </c>
      <c r="F2726" s="4" t="s">
        <v>89</v>
      </c>
      <c r="G2726" s="4" t="s">
        <v>26</v>
      </c>
      <c r="H2726" s="4">
        <v>29</v>
      </c>
      <c r="I2726" s="4" t="s">
        <v>31</v>
      </c>
      <c r="J2726" s="4">
        <v>5</v>
      </c>
      <c r="K2726" s="4" t="s">
        <v>27</v>
      </c>
      <c r="L2726" s="4" t="s">
        <v>28</v>
      </c>
      <c r="M2726" s="4">
        <v>8</v>
      </c>
      <c r="P2726" s="5">
        <v>44701</v>
      </c>
      <c r="Q2726" s="6">
        <v>7.5968305952490418</v>
      </c>
      <c r="R2726" s="4">
        <v>10</v>
      </c>
      <c r="S2726" s="4" t="str" cm="1">
        <f t="array" ref="S2726">_xlfn.IFS(R2726=0,"None",R2726&lt;3,"Low",R2726&lt;6,"Medium",R2726&lt;=10,"High")</f>
        <v>High</v>
      </c>
      <c r="T2726" s="4" t="str" cm="1">
        <f t="array" ref="T2726">_xlfn.IFS(M2726&lt;=20,"Low",M2726&lt;=50,"Medium",M2726&lt;=90,"High")</f>
        <v>Low</v>
      </c>
      <c r="U2726" s="7">
        <f>Datos_Limpios[[#This Row],[Number of Complaints or Support]]/Datos_Limpios[[#This Row],[Account Length (in months)]]</f>
        <v>0.5</v>
      </c>
      <c r="V2726" s="4" t="str" cm="1">
        <f t="array" ref="V2726">_xlfn.IFS(H2726&lt;30,"Under 30",H2726&lt;66,"Middle Age",H2726&gt;=66,"Senior")</f>
        <v>Under 30</v>
      </c>
      <c r="W2726" s="4" t="s">
        <v>40</v>
      </c>
    </row>
    <row r="2727" spans="1:23" x14ac:dyDescent="0.3">
      <c r="A2727" s="4" t="s">
        <v>2842</v>
      </c>
      <c r="B2727" s="4" t="s">
        <v>24</v>
      </c>
      <c r="C2727" s="4">
        <v>68</v>
      </c>
      <c r="D2727" s="4">
        <v>0</v>
      </c>
      <c r="E2727" s="4" t="s">
        <v>24</v>
      </c>
      <c r="F2727" s="4" t="s">
        <v>52</v>
      </c>
      <c r="G2727" s="4" t="s">
        <v>33</v>
      </c>
      <c r="H2727" s="4">
        <v>61</v>
      </c>
      <c r="I2727" s="4" t="s">
        <v>31</v>
      </c>
      <c r="J2727" s="4">
        <v>4</v>
      </c>
      <c r="K2727" s="4" t="s">
        <v>46</v>
      </c>
      <c r="L2727" s="4" t="s">
        <v>28</v>
      </c>
      <c r="M2727" s="4">
        <v>13</v>
      </c>
      <c r="P2727" s="5">
        <v>44608</v>
      </c>
      <c r="Q2727" s="6">
        <v>10.418220259245579</v>
      </c>
      <c r="R2727" s="4">
        <v>0</v>
      </c>
      <c r="S2727" s="4" t="str" cm="1">
        <f t="array" ref="S2727">_xlfn.IFS(R2727=0,"None",R2727&lt;3,"Low",R2727&lt;6,"Medium",R2727&lt;=10,"High")</f>
        <v>None</v>
      </c>
      <c r="T2727" s="4" t="str" cm="1">
        <f t="array" ref="T2727">_xlfn.IFS(M2727&lt;=20,"Low",M2727&lt;=50,"Medium",M2727&lt;=90,"High")</f>
        <v>Low</v>
      </c>
      <c r="U2727" s="7">
        <f>Datos_Limpios[[#This Row],[Number of Complaints or Support]]/Datos_Limpios[[#This Row],[Account Length (in months)]]</f>
        <v>0</v>
      </c>
      <c r="V2727" s="4" t="str" cm="1">
        <f t="array" ref="V2727">_xlfn.IFS(H2727&lt;30,"Under 30",H2727&lt;66,"Middle Age",H2727&gt;=66,"Senior")</f>
        <v>Middle Age</v>
      </c>
      <c r="W2727" s="4" t="s">
        <v>40</v>
      </c>
    </row>
    <row r="2728" spans="1:23" x14ac:dyDescent="0.3">
      <c r="A2728" s="4" t="s">
        <v>2843</v>
      </c>
      <c r="B2728" s="4" t="s">
        <v>24</v>
      </c>
      <c r="C2728" s="4">
        <v>63</v>
      </c>
      <c r="D2728" s="4">
        <v>0</v>
      </c>
      <c r="E2728" s="4" t="s">
        <v>24</v>
      </c>
      <c r="F2728" s="4" t="s">
        <v>165</v>
      </c>
      <c r="G2728" s="4" t="s">
        <v>33</v>
      </c>
      <c r="H2728" s="4">
        <v>56</v>
      </c>
      <c r="I2728" s="4" t="s">
        <v>24</v>
      </c>
      <c r="J2728" s="4">
        <v>0</v>
      </c>
      <c r="K2728" s="4" t="s">
        <v>46</v>
      </c>
      <c r="L2728" s="4" t="s">
        <v>28</v>
      </c>
      <c r="M2728" s="4">
        <v>39</v>
      </c>
      <c r="P2728" s="5">
        <v>44047</v>
      </c>
      <c r="Q2728" s="6">
        <v>34.722776462279178</v>
      </c>
      <c r="R2728" s="4">
        <v>6</v>
      </c>
      <c r="S2728" s="4" t="str" cm="1">
        <f t="array" ref="S2728">_xlfn.IFS(R2728=0,"None",R2728&lt;3,"Low",R2728&lt;6,"Medium",R2728&lt;=10,"High")</f>
        <v>High</v>
      </c>
      <c r="T2728" s="4" t="str" cm="1">
        <f t="array" ref="T2728">_xlfn.IFS(M2728&lt;=20,"Low",M2728&lt;=50,"Medium",M2728&lt;=90,"High")</f>
        <v>Medium</v>
      </c>
      <c r="U2728" s="7">
        <f>Datos_Limpios[[#This Row],[Number of Complaints or Support]]/Datos_Limpios[[#This Row],[Account Length (in months)]]</f>
        <v>9.5238095238095233E-2</v>
      </c>
      <c r="V2728" s="4" t="str" cm="1">
        <f t="array" ref="V2728">_xlfn.IFS(H2728&lt;30,"Under 30",H2728&lt;66,"Middle Age",H2728&gt;=66,"Senior")</f>
        <v>Middle Age</v>
      </c>
      <c r="W2728" s="4" t="s">
        <v>40</v>
      </c>
    </row>
    <row r="2729" spans="1:23" x14ac:dyDescent="0.3">
      <c r="A2729" s="4" t="s">
        <v>2844</v>
      </c>
      <c r="B2729" s="4" t="s">
        <v>24</v>
      </c>
      <c r="C2729" s="4">
        <v>7</v>
      </c>
      <c r="D2729" s="4">
        <v>0</v>
      </c>
      <c r="E2729" s="4" t="s">
        <v>31</v>
      </c>
      <c r="F2729" s="4" t="s">
        <v>124</v>
      </c>
      <c r="G2729" s="4" t="s">
        <v>33</v>
      </c>
      <c r="H2729" s="4">
        <v>68</v>
      </c>
      <c r="I2729" s="4" t="s">
        <v>24</v>
      </c>
      <c r="J2729" s="4">
        <v>0</v>
      </c>
      <c r="K2729" s="4" t="s">
        <v>46</v>
      </c>
      <c r="L2729" s="4" t="s">
        <v>35</v>
      </c>
      <c r="M2729" s="4">
        <v>45</v>
      </c>
      <c r="P2729" s="5">
        <v>44416</v>
      </c>
      <c r="Q2729" s="6">
        <v>38.015077910526912</v>
      </c>
      <c r="R2729" s="4">
        <v>10</v>
      </c>
      <c r="S2729" s="4" t="str" cm="1">
        <f t="array" ref="S2729">_xlfn.IFS(R2729=0,"None",R2729&lt;3,"Low",R2729&lt;6,"Medium",R2729&lt;=10,"High")</f>
        <v>High</v>
      </c>
      <c r="T2729" s="4" t="str" cm="1">
        <f t="array" ref="T2729">_xlfn.IFS(M2729&lt;=20,"Low",M2729&lt;=50,"Medium",M2729&lt;=90,"High")</f>
        <v>Medium</v>
      </c>
      <c r="U2729" s="7">
        <f>Datos_Limpios[[#This Row],[Number of Complaints or Support]]/Datos_Limpios[[#This Row],[Account Length (in months)]]</f>
        <v>1.4285714285714286</v>
      </c>
      <c r="V2729" s="4" t="str" cm="1">
        <f t="array" ref="V2729">_xlfn.IFS(H2729&lt;30,"Under 30",H2729&lt;66,"Middle Age",H2729&gt;=66,"Senior")</f>
        <v>Senior</v>
      </c>
      <c r="W2729" s="4" t="s">
        <v>43</v>
      </c>
    </row>
    <row r="2730" spans="1:23" x14ac:dyDescent="0.3">
      <c r="A2730" s="4" t="s">
        <v>2845</v>
      </c>
      <c r="B2730" s="4" t="s">
        <v>31</v>
      </c>
      <c r="C2730" s="4">
        <v>13</v>
      </c>
      <c r="D2730" s="4">
        <v>5</v>
      </c>
      <c r="E2730" s="4" t="s">
        <v>31</v>
      </c>
      <c r="F2730" s="4" t="s">
        <v>85</v>
      </c>
      <c r="G2730" s="4" t="s">
        <v>26</v>
      </c>
      <c r="H2730" s="4">
        <v>45</v>
      </c>
      <c r="I2730" s="4" t="s">
        <v>24</v>
      </c>
      <c r="J2730" s="4">
        <v>0</v>
      </c>
      <c r="K2730" s="4" t="s">
        <v>27</v>
      </c>
      <c r="L2730" s="4" t="s">
        <v>35</v>
      </c>
      <c r="M2730" s="4">
        <v>39</v>
      </c>
      <c r="N2730" s="4" t="s">
        <v>38</v>
      </c>
      <c r="O2730" s="4" t="s">
        <v>125</v>
      </c>
      <c r="P2730" s="5">
        <v>44992</v>
      </c>
      <c r="Q2730" s="6">
        <v>40.356707937991793</v>
      </c>
      <c r="R2730" s="4">
        <v>0</v>
      </c>
      <c r="S2730" s="4" t="str" cm="1">
        <f t="array" ref="S2730">_xlfn.IFS(R2730=0,"None",R2730&lt;3,"Low",R2730&lt;6,"Medium",R2730&lt;=10,"High")</f>
        <v>None</v>
      </c>
      <c r="T2730" s="4" t="str" cm="1">
        <f t="array" ref="T2730">_xlfn.IFS(M2730&lt;=20,"Low",M2730&lt;=50,"Medium",M2730&lt;=90,"High")</f>
        <v>Medium</v>
      </c>
      <c r="U2730" s="7">
        <f>Datos_Limpios[[#This Row],[Number of Complaints or Support]]/Datos_Limpios[[#This Row],[Account Length (in months)]]</f>
        <v>0</v>
      </c>
      <c r="V2730" s="4" t="str" cm="1">
        <f t="array" ref="V2730">_xlfn.IFS(H2730&lt;30,"Under 30",H2730&lt;66,"Middle Age",H2730&gt;=66,"Senior")</f>
        <v>Middle Age</v>
      </c>
      <c r="W2730" s="4" t="s">
        <v>43</v>
      </c>
    </row>
    <row r="2731" spans="1:23" x14ac:dyDescent="0.3">
      <c r="A2731" s="4" t="s">
        <v>2846</v>
      </c>
      <c r="B2731" s="4" t="s">
        <v>31</v>
      </c>
      <c r="C2731" s="4">
        <v>11</v>
      </c>
      <c r="D2731" s="4">
        <v>5</v>
      </c>
      <c r="E2731" s="4" t="s">
        <v>31</v>
      </c>
      <c r="F2731" s="4" t="s">
        <v>219</v>
      </c>
      <c r="G2731" s="4" t="s">
        <v>33</v>
      </c>
      <c r="H2731" s="4">
        <v>22</v>
      </c>
      <c r="I2731" s="4" t="s">
        <v>24</v>
      </c>
      <c r="J2731" s="4">
        <v>0</v>
      </c>
      <c r="K2731" s="4" t="s">
        <v>27</v>
      </c>
      <c r="L2731" s="4" t="s">
        <v>35</v>
      </c>
      <c r="M2731" s="4">
        <v>42</v>
      </c>
      <c r="N2731" s="4" t="s">
        <v>92</v>
      </c>
      <c r="O2731" s="4" t="s">
        <v>234</v>
      </c>
      <c r="P2731" s="5">
        <v>45125</v>
      </c>
      <c r="Q2731" s="6">
        <v>48.755554388753033</v>
      </c>
      <c r="R2731" s="4">
        <v>1</v>
      </c>
      <c r="S2731" s="4" t="str" cm="1">
        <f t="array" ref="S2731">_xlfn.IFS(R2731=0,"None",R2731&lt;3,"Low",R2731&lt;6,"Medium",R2731&lt;=10,"High")</f>
        <v>Low</v>
      </c>
      <c r="T2731" s="4" t="str" cm="1">
        <f t="array" ref="T2731">_xlfn.IFS(M2731&lt;=20,"Low",M2731&lt;=50,"Medium",M2731&lt;=90,"High")</f>
        <v>Medium</v>
      </c>
      <c r="U2731" s="7">
        <f>Datos_Limpios[[#This Row],[Number of Complaints or Support]]/Datos_Limpios[[#This Row],[Account Length (in months)]]</f>
        <v>9.0909090909090912E-2</v>
      </c>
      <c r="V2731" s="4" t="str" cm="1">
        <f t="array" ref="V2731">_xlfn.IFS(H2731&lt;30,"Under 30",H2731&lt;66,"Middle Age",H2731&gt;=66,"Senior")</f>
        <v>Under 30</v>
      </c>
      <c r="W2731" s="4" t="s">
        <v>43</v>
      </c>
    </row>
    <row r="2732" spans="1:23" x14ac:dyDescent="0.3">
      <c r="A2732" s="4" t="s">
        <v>2847</v>
      </c>
      <c r="B2732" s="4" t="s">
        <v>24</v>
      </c>
      <c r="C2732" s="4">
        <v>26</v>
      </c>
      <c r="D2732" s="4">
        <v>0</v>
      </c>
      <c r="E2732" s="4" t="s">
        <v>31</v>
      </c>
      <c r="F2732" s="4" t="s">
        <v>367</v>
      </c>
      <c r="G2732" s="4" t="s">
        <v>26</v>
      </c>
      <c r="H2732" s="4">
        <v>76</v>
      </c>
      <c r="I2732" s="4" t="s">
        <v>24</v>
      </c>
      <c r="J2732" s="4">
        <v>0</v>
      </c>
      <c r="K2732" s="4" t="s">
        <v>46</v>
      </c>
      <c r="L2732" s="4" t="s">
        <v>35</v>
      </c>
      <c r="M2732" s="4">
        <v>34</v>
      </c>
      <c r="P2732" s="5">
        <v>44660</v>
      </c>
      <c r="Q2732" s="6">
        <v>40.15766130390984</v>
      </c>
      <c r="R2732" s="4">
        <v>5</v>
      </c>
      <c r="S2732" s="4" t="str" cm="1">
        <f t="array" ref="S2732">_xlfn.IFS(R2732=0,"None",R2732&lt;3,"Low",R2732&lt;6,"Medium",R2732&lt;=10,"High")</f>
        <v>Medium</v>
      </c>
      <c r="T2732" s="4" t="str" cm="1">
        <f t="array" ref="T2732">_xlfn.IFS(M2732&lt;=20,"Low",M2732&lt;=50,"Medium",M2732&lt;=90,"High")</f>
        <v>Medium</v>
      </c>
      <c r="U2732" s="7">
        <f>Datos_Limpios[[#This Row],[Number of Complaints or Support]]/Datos_Limpios[[#This Row],[Account Length (in months)]]</f>
        <v>0.19230769230769232</v>
      </c>
      <c r="V2732" s="4" t="str" cm="1">
        <f t="array" ref="V2732">_xlfn.IFS(H2732&lt;30,"Under 30",H2732&lt;66,"Middle Age",H2732&gt;=66,"Senior")</f>
        <v>Senior</v>
      </c>
      <c r="W2732" s="4" t="s">
        <v>29</v>
      </c>
    </row>
    <row r="2733" spans="1:23" x14ac:dyDescent="0.3">
      <c r="A2733" s="4" t="s">
        <v>2848</v>
      </c>
      <c r="B2733" s="4" t="s">
        <v>24</v>
      </c>
      <c r="C2733" s="4">
        <v>71</v>
      </c>
      <c r="D2733" s="4">
        <v>2</v>
      </c>
      <c r="E2733" s="4" t="s">
        <v>31</v>
      </c>
      <c r="F2733" s="4" t="s">
        <v>106</v>
      </c>
      <c r="G2733" s="4" t="s">
        <v>33</v>
      </c>
      <c r="H2733" s="4">
        <v>56</v>
      </c>
      <c r="I2733" s="4" t="s">
        <v>31</v>
      </c>
      <c r="J2733" s="4">
        <v>2</v>
      </c>
      <c r="K2733" s="4" t="s">
        <v>46</v>
      </c>
      <c r="L2733" s="4" t="s">
        <v>28</v>
      </c>
      <c r="M2733" s="4">
        <v>18</v>
      </c>
      <c r="P2733" s="5">
        <v>45003</v>
      </c>
      <c r="Q2733" s="6">
        <v>18.075252829561681</v>
      </c>
      <c r="R2733" s="4">
        <v>0</v>
      </c>
      <c r="S2733" s="4" t="str" cm="1">
        <f t="array" ref="S2733">_xlfn.IFS(R2733=0,"None",R2733&lt;3,"Low",R2733&lt;6,"Medium",R2733&lt;=10,"High")</f>
        <v>None</v>
      </c>
      <c r="T2733" s="4" t="str" cm="1">
        <f t="array" ref="T2733">_xlfn.IFS(M2733&lt;=20,"Low",M2733&lt;=50,"Medium",M2733&lt;=90,"High")</f>
        <v>Low</v>
      </c>
      <c r="U2733" s="7">
        <f>Datos_Limpios[[#This Row],[Number of Complaints or Support]]/Datos_Limpios[[#This Row],[Account Length (in months)]]</f>
        <v>0</v>
      </c>
      <c r="V2733" s="4" t="str" cm="1">
        <f t="array" ref="V2733">_xlfn.IFS(H2733&lt;30,"Under 30",H2733&lt;66,"Middle Age",H2733&gt;=66,"Senior")</f>
        <v>Middle Age</v>
      </c>
      <c r="W2733" s="4" t="s">
        <v>29</v>
      </c>
    </row>
    <row r="2734" spans="1:23" x14ac:dyDescent="0.3">
      <c r="A2734" s="4" t="s">
        <v>2849</v>
      </c>
      <c r="B2734" s="4" t="s">
        <v>24</v>
      </c>
      <c r="C2734" s="4">
        <v>9</v>
      </c>
      <c r="D2734" s="4">
        <v>2</v>
      </c>
      <c r="E2734" s="4" t="s">
        <v>24</v>
      </c>
      <c r="F2734" s="4" t="s">
        <v>165</v>
      </c>
      <c r="G2734" s="4" t="s">
        <v>33</v>
      </c>
      <c r="H2734" s="4">
        <v>40</v>
      </c>
      <c r="I2734" s="4" t="s">
        <v>24</v>
      </c>
      <c r="J2734" s="4">
        <v>0</v>
      </c>
      <c r="K2734" s="4" t="s">
        <v>27</v>
      </c>
      <c r="L2734" s="4" t="s">
        <v>28</v>
      </c>
      <c r="M2734" s="4">
        <v>9</v>
      </c>
      <c r="P2734" s="5">
        <v>44013</v>
      </c>
      <c r="Q2734" s="6">
        <v>10.51141921230094</v>
      </c>
      <c r="R2734" s="4">
        <v>3</v>
      </c>
      <c r="S2734" s="4" t="str" cm="1">
        <f t="array" ref="S2734">_xlfn.IFS(R2734=0,"None",R2734&lt;3,"Low",R2734&lt;6,"Medium",R2734&lt;=10,"High")</f>
        <v>Medium</v>
      </c>
      <c r="T2734" s="4" t="str" cm="1">
        <f t="array" ref="T2734">_xlfn.IFS(M2734&lt;=20,"Low",M2734&lt;=50,"Medium",M2734&lt;=90,"High")</f>
        <v>Low</v>
      </c>
      <c r="U2734" s="7">
        <f>Datos_Limpios[[#This Row],[Number of Complaints or Support]]/Datos_Limpios[[#This Row],[Account Length (in months)]]</f>
        <v>0.33333333333333331</v>
      </c>
      <c r="V2734" s="4" t="str" cm="1">
        <f t="array" ref="V2734">_xlfn.IFS(H2734&lt;30,"Under 30",H2734&lt;66,"Middle Age",H2734&gt;=66,"Senior")</f>
        <v>Middle Age</v>
      </c>
      <c r="W2734" s="4" t="s">
        <v>40</v>
      </c>
    </row>
    <row r="2735" spans="1:23" x14ac:dyDescent="0.3">
      <c r="A2735" s="4" t="s">
        <v>2850</v>
      </c>
      <c r="B2735" s="4" t="s">
        <v>24</v>
      </c>
      <c r="C2735" s="4">
        <v>1</v>
      </c>
      <c r="D2735" s="4">
        <v>0</v>
      </c>
      <c r="E2735" s="4" t="s">
        <v>31</v>
      </c>
      <c r="F2735" s="4" t="s">
        <v>124</v>
      </c>
      <c r="G2735" s="4" t="s">
        <v>26</v>
      </c>
      <c r="H2735" s="4">
        <v>48</v>
      </c>
      <c r="I2735" s="4" t="s">
        <v>24</v>
      </c>
      <c r="J2735" s="4">
        <v>0</v>
      </c>
      <c r="K2735" s="4" t="s">
        <v>27</v>
      </c>
      <c r="L2735" s="4" t="s">
        <v>35</v>
      </c>
      <c r="M2735" s="4">
        <v>21</v>
      </c>
      <c r="P2735" s="5">
        <v>44226</v>
      </c>
      <c r="Q2735" s="6">
        <v>18.5742579305482</v>
      </c>
      <c r="R2735" s="4">
        <v>2</v>
      </c>
      <c r="S2735" s="4" t="str" cm="1">
        <f t="array" ref="S2735">_xlfn.IFS(R2735=0,"None",R2735&lt;3,"Low",R2735&lt;6,"Medium",R2735&lt;=10,"High")</f>
        <v>Low</v>
      </c>
      <c r="T2735" s="4" t="str" cm="1">
        <f t="array" ref="T2735">_xlfn.IFS(M2735&lt;=20,"Low",M2735&lt;=50,"Medium",M2735&lt;=90,"High")</f>
        <v>Medium</v>
      </c>
      <c r="U2735" s="7">
        <f>Datos_Limpios[[#This Row],[Number of Complaints or Support]]/Datos_Limpios[[#This Row],[Account Length (in months)]]</f>
        <v>2</v>
      </c>
      <c r="V2735" s="4" t="str" cm="1">
        <f t="array" ref="V2735">_xlfn.IFS(H2735&lt;30,"Under 30",H2735&lt;66,"Middle Age",H2735&gt;=66,"Senior")</f>
        <v>Middle Age</v>
      </c>
      <c r="W2735" s="4" t="s">
        <v>43</v>
      </c>
    </row>
    <row r="2736" spans="1:23" x14ac:dyDescent="0.3">
      <c r="A2736" s="4" t="s">
        <v>2851</v>
      </c>
      <c r="B2736" s="4" t="s">
        <v>31</v>
      </c>
      <c r="C2736" s="4">
        <v>1</v>
      </c>
      <c r="D2736" s="4">
        <v>4</v>
      </c>
      <c r="E2736" s="4" t="s">
        <v>31</v>
      </c>
      <c r="F2736" s="4" t="s">
        <v>32</v>
      </c>
      <c r="G2736" s="4" t="s">
        <v>33</v>
      </c>
      <c r="H2736" s="4">
        <v>60</v>
      </c>
      <c r="I2736" s="4" t="s">
        <v>24</v>
      </c>
      <c r="J2736" s="4">
        <v>0</v>
      </c>
      <c r="K2736" s="4" t="s">
        <v>27</v>
      </c>
      <c r="L2736" s="4" t="s">
        <v>35</v>
      </c>
      <c r="M2736" s="4">
        <v>41</v>
      </c>
      <c r="N2736" s="4" t="s">
        <v>38</v>
      </c>
      <c r="O2736" s="4" t="s">
        <v>142</v>
      </c>
      <c r="P2736" s="5">
        <v>44523</v>
      </c>
      <c r="Q2736" s="6">
        <v>35.899694169684722</v>
      </c>
      <c r="R2736" s="4">
        <v>7</v>
      </c>
      <c r="S2736" s="4" t="str" cm="1">
        <f t="array" ref="S2736">_xlfn.IFS(R2736=0,"None",R2736&lt;3,"Low",R2736&lt;6,"Medium",R2736&lt;=10,"High")</f>
        <v>High</v>
      </c>
      <c r="T2736" s="4" t="str" cm="1">
        <f t="array" ref="T2736">_xlfn.IFS(M2736&lt;=20,"Low",M2736&lt;=50,"Medium",M2736&lt;=90,"High")</f>
        <v>Medium</v>
      </c>
      <c r="U2736" s="7">
        <f>Datos_Limpios[[#This Row],[Number of Complaints or Support]]/Datos_Limpios[[#This Row],[Account Length (in months)]]</f>
        <v>7</v>
      </c>
      <c r="V2736" s="4" t="str" cm="1">
        <f t="array" ref="V2736">_xlfn.IFS(H2736&lt;30,"Under 30",H2736&lt;66,"Middle Age",H2736&gt;=66,"Senior")</f>
        <v>Middle Age</v>
      </c>
      <c r="W2736" s="4" t="s">
        <v>29</v>
      </c>
    </row>
    <row r="2737" spans="1:23" x14ac:dyDescent="0.3">
      <c r="A2737" s="4" t="s">
        <v>2852</v>
      </c>
      <c r="B2737" s="4" t="s">
        <v>24</v>
      </c>
      <c r="C2737" s="4">
        <v>64</v>
      </c>
      <c r="D2737" s="4">
        <v>0</v>
      </c>
      <c r="E2737" s="4" t="s">
        <v>31</v>
      </c>
      <c r="F2737" s="4" t="s">
        <v>98</v>
      </c>
      <c r="G2737" s="4" t="s">
        <v>26</v>
      </c>
      <c r="H2737" s="4">
        <v>36</v>
      </c>
      <c r="I2737" s="4" t="s">
        <v>24</v>
      </c>
      <c r="J2737" s="4">
        <v>0</v>
      </c>
      <c r="K2737" s="4" t="s">
        <v>34</v>
      </c>
      <c r="L2737" s="4" t="s">
        <v>35</v>
      </c>
      <c r="M2737" s="4">
        <v>58</v>
      </c>
      <c r="P2737" s="5">
        <v>44350</v>
      </c>
      <c r="Q2737" s="6">
        <v>62.985139652783843</v>
      </c>
      <c r="R2737" s="4">
        <v>6</v>
      </c>
      <c r="S2737" s="4" t="str" cm="1">
        <f t="array" ref="S2737">_xlfn.IFS(R2737=0,"None",R2737&lt;3,"Low",R2737&lt;6,"Medium",R2737&lt;=10,"High")</f>
        <v>High</v>
      </c>
      <c r="T2737" s="4" t="str" cm="1">
        <f t="array" ref="T2737">_xlfn.IFS(M2737&lt;=20,"Low",M2737&lt;=50,"Medium",M2737&lt;=90,"High")</f>
        <v>High</v>
      </c>
      <c r="U2737" s="7">
        <f>Datos_Limpios[[#This Row],[Number of Complaints or Support]]/Datos_Limpios[[#This Row],[Account Length (in months)]]</f>
        <v>9.375E-2</v>
      </c>
      <c r="V2737" s="4" t="str" cm="1">
        <f t="array" ref="V2737">_xlfn.IFS(H2737&lt;30,"Under 30",H2737&lt;66,"Middle Age",H2737&gt;=66,"Senior")</f>
        <v>Middle Age</v>
      </c>
      <c r="W2737" s="4" t="s">
        <v>29</v>
      </c>
    </row>
    <row r="2738" spans="1:23" x14ac:dyDescent="0.3">
      <c r="A2738" s="4" t="s">
        <v>2853</v>
      </c>
      <c r="B2738" s="4" t="s">
        <v>31</v>
      </c>
      <c r="C2738" s="4">
        <v>10</v>
      </c>
      <c r="D2738" s="4">
        <v>1</v>
      </c>
      <c r="E2738" s="4" t="s">
        <v>31</v>
      </c>
      <c r="F2738" s="4" t="s">
        <v>138</v>
      </c>
      <c r="G2738" s="4" t="s">
        <v>33</v>
      </c>
      <c r="H2738" s="4">
        <v>52</v>
      </c>
      <c r="I2738" s="4" t="s">
        <v>24</v>
      </c>
      <c r="J2738" s="4">
        <v>0</v>
      </c>
      <c r="K2738" s="4" t="s">
        <v>27</v>
      </c>
      <c r="L2738" s="4" t="s">
        <v>35</v>
      </c>
      <c r="M2738" s="4">
        <v>43</v>
      </c>
      <c r="N2738" s="4" t="s">
        <v>38</v>
      </c>
      <c r="O2738" s="4" t="s">
        <v>225</v>
      </c>
      <c r="P2738" s="5">
        <v>45231</v>
      </c>
      <c r="Q2738" s="6">
        <v>34.608267748107487</v>
      </c>
      <c r="R2738" s="4">
        <v>5</v>
      </c>
      <c r="S2738" s="4" t="str" cm="1">
        <f t="array" ref="S2738">_xlfn.IFS(R2738=0,"None",R2738&lt;3,"Low",R2738&lt;6,"Medium",R2738&lt;=10,"High")</f>
        <v>Medium</v>
      </c>
      <c r="T2738" s="4" t="str" cm="1">
        <f t="array" ref="T2738">_xlfn.IFS(M2738&lt;=20,"Low",M2738&lt;=50,"Medium",M2738&lt;=90,"High")</f>
        <v>Medium</v>
      </c>
      <c r="U2738" s="7">
        <f>Datos_Limpios[[#This Row],[Number of Complaints or Support]]/Datos_Limpios[[#This Row],[Account Length (in months)]]</f>
        <v>0.5</v>
      </c>
      <c r="V2738" s="4" t="str" cm="1">
        <f t="array" ref="V2738">_xlfn.IFS(H2738&lt;30,"Under 30",H2738&lt;66,"Middle Age",H2738&gt;=66,"Senior")</f>
        <v>Middle Age</v>
      </c>
      <c r="W2738" s="4" t="s">
        <v>47</v>
      </c>
    </row>
    <row r="2739" spans="1:23" x14ac:dyDescent="0.3">
      <c r="A2739" s="4" t="s">
        <v>2854</v>
      </c>
      <c r="B2739" s="4" t="s">
        <v>24</v>
      </c>
      <c r="C2739" s="4">
        <v>7</v>
      </c>
      <c r="D2739" s="4">
        <v>0</v>
      </c>
      <c r="E2739" s="4" t="s">
        <v>31</v>
      </c>
      <c r="F2739" s="4" t="s">
        <v>100</v>
      </c>
      <c r="G2739" s="4" t="s">
        <v>26</v>
      </c>
      <c r="H2739" s="4">
        <v>47</v>
      </c>
      <c r="I2739" s="4" t="s">
        <v>24</v>
      </c>
      <c r="J2739" s="4">
        <v>0</v>
      </c>
      <c r="K2739" s="4" t="s">
        <v>27</v>
      </c>
      <c r="L2739" s="4" t="s">
        <v>35</v>
      </c>
      <c r="M2739" s="4">
        <v>52</v>
      </c>
      <c r="P2739" s="5">
        <v>44543</v>
      </c>
      <c r="Q2739" s="6">
        <v>57.366526652027439</v>
      </c>
      <c r="R2739" s="4">
        <v>2</v>
      </c>
      <c r="S2739" s="4" t="str" cm="1">
        <f t="array" ref="S2739">_xlfn.IFS(R2739=0,"None",R2739&lt;3,"Low",R2739&lt;6,"Medium",R2739&lt;=10,"High")</f>
        <v>Low</v>
      </c>
      <c r="T2739" s="4" t="str" cm="1">
        <f t="array" ref="T2739">_xlfn.IFS(M2739&lt;=20,"Low",M2739&lt;=50,"Medium",M2739&lt;=90,"High")</f>
        <v>High</v>
      </c>
      <c r="U2739" s="7">
        <f>Datos_Limpios[[#This Row],[Number of Complaints or Support]]/Datos_Limpios[[#This Row],[Account Length (in months)]]</f>
        <v>0.2857142857142857</v>
      </c>
      <c r="V2739" s="4" t="str" cm="1">
        <f t="array" ref="V2739">_xlfn.IFS(H2739&lt;30,"Under 30",H2739&lt;66,"Middle Age",H2739&gt;=66,"Senior")</f>
        <v>Middle Age</v>
      </c>
      <c r="W2739" s="4" t="s">
        <v>40</v>
      </c>
    </row>
    <row r="2740" spans="1:23" x14ac:dyDescent="0.3">
      <c r="A2740" s="4" t="s">
        <v>2855</v>
      </c>
      <c r="B2740" s="4" t="s">
        <v>24</v>
      </c>
      <c r="C2740" s="4">
        <v>13</v>
      </c>
      <c r="D2740" s="4">
        <v>0</v>
      </c>
      <c r="E2740" s="4" t="s">
        <v>24</v>
      </c>
      <c r="F2740" s="4" t="s">
        <v>175</v>
      </c>
      <c r="G2740" s="4" t="s">
        <v>26</v>
      </c>
      <c r="H2740" s="4">
        <v>54</v>
      </c>
      <c r="I2740" s="4" t="s">
        <v>31</v>
      </c>
      <c r="J2740" s="4">
        <v>4</v>
      </c>
      <c r="K2740" s="4" t="s">
        <v>46</v>
      </c>
      <c r="L2740" s="4" t="s">
        <v>28</v>
      </c>
      <c r="M2740" s="4">
        <v>11</v>
      </c>
      <c r="P2740" s="5">
        <v>44222</v>
      </c>
      <c r="Q2740" s="6">
        <v>12.805047961403551</v>
      </c>
      <c r="R2740" s="4">
        <v>6</v>
      </c>
      <c r="S2740" s="4" t="str" cm="1">
        <f t="array" ref="S2740">_xlfn.IFS(R2740=0,"None",R2740&lt;3,"Low",R2740&lt;6,"Medium",R2740&lt;=10,"High")</f>
        <v>High</v>
      </c>
      <c r="T2740" s="4" t="str" cm="1">
        <f t="array" ref="T2740">_xlfn.IFS(M2740&lt;=20,"Low",M2740&lt;=50,"Medium",M2740&lt;=90,"High")</f>
        <v>Low</v>
      </c>
      <c r="U2740" s="7">
        <f>Datos_Limpios[[#This Row],[Number of Complaints or Support]]/Datos_Limpios[[#This Row],[Account Length (in months)]]</f>
        <v>0.46153846153846156</v>
      </c>
      <c r="V2740" s="4" t="str" cm="1">
        <f t="array" ref="V2740">_xlfn.IFS(H2740&lt;30,"Under 30",H2740&lt;66,"Middle Age",H2740&gt;=66,"Senior")</f>
        <v>Middle Age</v>
      </c>
      <c r="W2740" s="4" t="s">
        <v>29</v>
      </c>
    </row>
    <row r="2741" spans="1:23" x14ac:dyDescent="0.3">
      <c r="A2741" s="4" t="s">
        <v>2856</v>
      </c>
      <c r="B2741" s="4" t="s">
        <v>31</v>
      </c>
      <c r="C2741" s="4">
        <v>48</v>
      </c>
      <c r="D2741" s="4">
        <v>5</v>
      </c>
      <c r="E2741" s="4" t="s">
        <v>31</v>
      </c>
      <c r="F2741" s="4" t="s">
        <v>49</v>
      </c>
      <c r="G2741" s="4" t="s">
        <v>33</v>
      </c>
      <c r="H2741" s="4">
        <v>59</v>
      </c>
      <c r="I2741" s="4" t="s">
        <v>24</v>
      </c>
      <c r="J2741" s="4">
        <v>0</v>
      </c>
      <c r="K2741" s="4" t="s">
        <v>34</v>
      </c>
      <c r="L2741" s="4" t="s">
        <v>28</v>
      </c>
      <c r="M2741" s="4">
        <v>36</v>
      </c>
      <c r="N2741" s="4" t="s">
        <v>107</v>
      </c>
      <c r="O2741" s="4" t="s">
        <v>108</v>
      </c>
      <c r="P2741" s="5">
        <v>44332</v>
      </c>
      <c r="Q2741" s="6">
        <v>30.077286096844269</v>
      </c>
      <c r="R2741" s="4">
        <v>10</v>
      </c>
      <c r="S2741" s="4" t="str" cm="1">
        <f t="array" ref="S2741">_xlfn.IFS(R2741=0,"None",R2741&lt;3,"Low",R2741&lt;6,"Medium",R2741&lt;=10,"High")</f>
        <v>High</v>
      </c>
      <c r="T2741" s="4" t="str" cm="1">
        <f t="array" ref="T2741">_xlfn.IFS(M2741&lt;=20,"Low",M2741&lt;=50,"Medium",M2741&lt;=90,"High")</f>
        <v>Medium</v>
      </c>
      <c r="U2741" s="7">
        <f>Datos_Limpios[[#This Row],[Number of Complaints or Support]]/Datos_Limpios[[#This Row],[Account Length (in months)]]</f>
        <v>0.20833333333333334</v>
      </c>
      <c r="V2741" s="4" t="str" cm="1">
        <f t="array" ref="V2741">_xlfn.IFS(H2741&lt;30,"Under 30",H2741&lt;66,"Middle Age",H2741&gt;=66,"Senior")</f>
        <v>Middle Age</v>
      </c>
      <c r="W2741" s="4" t="s">
        <v>29</v>
      </c>
    </row>
    <row r="2742" spans="1:23" x14ac:dyDescent="0.3">
      <c r="A2742" s="4" t="s">
        <v>2857</v>
      </c>
      <c r="B2742" s="4" t="s">
        <v>24</v>
      </c>
      <c r="C2742" s="4">
        <v>3</v>
      </c>
      <c r="D2742" s="4">
        <v>0</v>
      </c>
      <c r="E2742" s="4" t="s">
        <v>24</v>
      </c>
      <c r="F2742" s="4" t="s">
        <v>183</v>
      </c>
      <c r="G2742" s="4" t="s">
        <v>26</v>
      </c>
      <c r="H2742" s="4">
        <v>64</v>
      </c>
      <c r="I2742" s="4" t="s">
        <v>24</v>
      </c>
      <c r="J2742" s="4">
        <v>0</v>
      </c>
      <c r="K2742" s="4" t="s">
        <v>27</v>
      </c>
      <c r="L2742" s="4" t="s">
        <v>28</v>
      </c>
      <c r="M2742" s="4">
        <v>8</v>
      </c>
      <c r="P2742" s="5">
        <v>44303</v>
      </c>
      <c r="Q2742" s="6">
        <v>7.3598379396197524</v>
      </c>
      <c r="R2742" s="4">
        <v>8</v>
      </c>
      <c r="S2742" s="4" t="str" cm="1">
        <f t="array" ref="S2742">_xlfn.IFS(R2742=0,"None",R2742&lt;3,"Low",R2742&lt;6,"Medium",R2742&lt;=10,"High")</f>
        <v>High</v>
      </c>
      <c r="T2742" s="4" t="str" cm="1">
        <f t="array" ref="T2742">_xlfn.IFS(M2742&lt;=20,"Low",M2742&lt;=50,"Medium",M2742&lt;=90,"High")</f>
        <v>Low</v>
      </c>
      <c r="U2742" s="7">
        <f>Datos_Limpios[[#This Row],[Number of Complaints or Support]]/Datos_Limpios[[#This Row],[Account Length (in months)]]</f>
        <v>2.6666666666666665</v>
      </c>
      <c r="V2742" s="4" t="str" cm="1">
        <f t="array" ref="V2742">_xlfn.IFS(H2742&lt;30,"Under 30",H2742&lt;66,"Middle Age",H2742&gt;=66,"Senior")</f>
        <v>Middle Age</v>
      </c>
      <c r="W2742" s="4" t="s">
        <v>43</v>
      </c>
    </row>
    <row r="2743" spans="1:23" x14ac:dyDescent="0.3">
      <c r="A2743" s="4" t="s">
        <v>2858</v>
      </c>
      <c r="B2743" s="4" t="s">
        <v>24</v>
      </c>
      <c r="C2743" s="4">
        <v>17</v>
      </c>
      <c r="D2743" s="4">
        <v>0</v>
      </c>
      <c r="E2743" s="4" t="s">
        <v>31</v>
      </c>
      <c r="F2743" s="4" t="s">
        <v>264</v>
      </c>
      <c r="G2743" s="4" t="s">
        <v>33</v>
      </c>
      <c r="H2743" s="4">
        <v>31</v>
      </c>
      <c r="I2743" s="4" t="s">
        <v>31</v>
      </c>
      <c r="J2743" s="4">
        <v>3</v>
      </c>
      <c r="K2743" s="4" t="s">
        <v>27</v>
      </c>
      <c r="L2743" s="4" t="s">
        <v>115</v>
      </c>
      <c r="M2743" s="4">
        <v>43</v>
      </c>
      <c r="P2743" s="5">
        <v>45262</v>
      </c>
      <c r="Q2743" s="6">
        <v>48.812911855192468</v>
      </c>
      <c r="R2743" s="4">
        <v>4</v>
      </c>
      <c r="S2743" s="4" t="str" cm="1">
        <f t="array" ref="S2743">_xlfn.IFS(R2743=0,"None",R2743&lt;3,"Low",R2743&lt;6,"Medium",R2743&lt;=10,"High")</f>
        <v>Medium</v>
      </c>
      <c r="T2743" s="4" t="str" cm="1">
        <f t="array" ref="T2743">_xlfn.IFS(M2743&lt;=20,"Low",M2743&lt;=50,"Medium",M2743&lt;=90,"High")</f>
        <v>Medium</v>
      </c>
      <c r="U2743" s="7">
        <f>Datos_Limpios[[#This Row],[Number of Complaints or Support]]/Datos_Limpios[[#This Row],[Account Length (in months)]]</f>
        <v>0.23529411764705882</v>
      </c>
      <c r="V2743" s="4" t="str" cm="1">
        <f t="array" ref="V2743">_xlfn.IFS(H2743&lt;30,"Under 30",H2743&lt;66,"Middle Age",H2743&gt;=66,"Senior")</f>
        <v>Middle Age</v>
      </c>
      <c r="W2743" s="4" t="s">
        <v>47</v>
      </c>
    </row>
    <row r="2744" spans="1:23" x14ac:dyDescent="0.3">
      <c r="A2744" s="4" t="s">
        <v>2859</v>
      </c>
      <c r="B2744" s="4" t="s">
        <v>24</v>
      </c>
      <c r="C2744" s="4">
        <v>64</v>
      </c>
      <c r="D2744" s="4">
        <v>0</v>
      </c>
      <c r="E2744" s="4" t="s">
        <v>31</v>
      </c>
      <c r="F2744" s="4" t="s">
        <v>79</v>
      </c>
      <c r="G2744" s="4" t="s">
        <v>33</v>
      </c>
      <c r="H2744" s="4">
        <v>58</v>
      </c>
      <c r="I2744" s="4" t="s">
        <v>24</v>
      </c>
      <c r="J2744" s="4">
        <v>0</v>
      </c>
      <c r="K2744" s="4" t="s">
        <v>46</v>
      </c>
      <c r="L2744" s="4" t="s">
        <v>35</v>
      </c>
      <c r="M2744" s="4">
        <v>51</v>
      </c>
      <c r="P2744" s="5">
        <v>44835</v>
      </c>
      <c r="Q2744" s="6">
        <v>49.893116089913399</v>
      </c>
      <c r="R2744" s="4">
        <v>1</v>
      </c>
      <c r="S2744" s="4" t="str" cm="1">
        <f t="array" ref="S2744">_xlfn.IFS(R2744=0,"None",R2744&lt;3,"Low",R2744&lt;6,"Medium",R2744&lt;=10,"High")</f>
        <v>Low</v>
      </c>
      <c r="T2744" s="4" t="str" cm="1">
        <f t="array" ref="T2744">_xlfn.IFS(M2744&lt;=20,"Low",M2744&lt;=50,"Medium",M2744&lt;=90,"High")</f>
        <v>High</v>
      </c>
      <c r="U2744" s="7">
        <f>Datos_Limpios[[#This Row],[Number of Complaints or Support]]/Datos_Limpios[[#This Row],[Account Length (in months)]]</f>
        <v>1.5625E-2</v>
      </c>
      <c r="V2744" s="4" t="str" cm="1">
        <f t="array" ref="V2744">_xlfn.IFS(H2744&lt;30,"Under 30",H2744&lt;66,"Middle Age",H2744&gt;=66,"Senior")</f>
        <v>Middle Age</v>
      </c>
      <c r="W2744" s="4" t="s">
        <v>43</v>
      </c>
    </row>
    <row r="2745" spans="1:23" x14ac:dyDescent="0.3">
      <c r="A2745" s="4" t="s">
        <v>2860</v>
      </c>
      <c r="B2745" s="4" t="s">
        <v>31</v>
      </c>
      <c r="C2745" s="4">
        <v>17</v>
      </c>
      <c r="D2745" s="4">
        <v>2</v>
      </c>
      <c r="E2745" s="4" t="s">
        <v>31</v>
      </c>
      <c r="F2745" s="4" t="s">
        <v>98</v>
      </c>
      <c r="G2745" s="4" t="s">
        <v>26</v>
      </c>
      <c r="H2745" s="4">
        <v>34</v>
      </c>
      <c r="I2745" s="4" t="s">
        <v>24</v>
      </c>
      <c r="J2745" s="4">
        <v>0</v>
      </c>
      <c r="K2745" s="4" t="s">
        <v>27</v>
      </c>
      <c r="L2745" s="4" t="s">
        <v>35</v>
      </c>
      <c r="M2745" s="4">
        <v>56</v>
      </c>
      <c r="N2745" s="4" t="s">
        <v>107</v>
      </c>
      <c r="O2745" s="4" t="s">
        <v>1038</v>
      </c>
      <c r="P2745" s="5">
        <v>43899</v>
      </c>
      <c r="Q2745" s="6">
        <v>65.79585127325339</v>
      </c>
      <c r="R2745" s="4">
        <v>8</v>
      </c>
      <c r="S2745" s="4" t="str" cm="1">
        <f t="array" ref="S2745">_xlfn.IFS(R2745=0,"None",R2745&lt;3,"Low",R2745&lt;6,"Medium",R2745&lt;=10,"High")</f>
        <v>High</v>
      </c>
      <c r="T2745" s="4" t="str" cm="1">
        <f t="array" ref="T2745">_xlfn.IFS(M2745&lt;=20,"Low",M2745&lt;=50,"Medium",M2745&lt;=90,"High")</f>
        <v>High</v>
      </c>
      <c r="U2745" s="7">
        <f>Datos_Limpios[[#This Row],[Number of Complaints or Support]]/Datos_Limpios[[#This Row],[Account Length (in months)]]</f>
        <v>0.47058823529411764</v>
      </c>
      <c r="V2745" s="4" t="str" cm="1">
        <f t="array" ref="V2745">_xlfn.IFS(H2745&lt;30,"Under 30",H2745&lt;66,"Middle Age",H2745&gt;=66,"Senior")</f>
        <v>Middle Age</v>
      </c>
      <c r="W2745" s="4" t="s">
        <v>29</v>
      </c>
    </row>
    <row r="2746" spans="1:23" x14ac:dyDescent="0.3">
      <c r="A2746" s="4" t="s">
        <v>2861</v>
      </c>
      <c r="B2746" s="4" t="s">
        <v>24</v>
      </c>
      <c r="C2746" s="4">
        <v>70</v>
      </c>
      <c r="D2746" s="4">
        <v>0</v>
      </c>
      <c r="E2746" s="4" t="s">
        <v>31</v>
      </c>
      <c r="F2746" s="4" t="s">
        <v>74</v>
      </c>
      <c r="G2746" s="4" t="s">
        <v>33</v>
      </c>
      <c r="H2746" s="4">
        <v>70</v>
      </c>
      <c r="I2746" s="4" t="s">
        <v>24</v>
      </c>
      <c r="J2746" s="4">
        <v>0</v>
      </c>
      <c r="K2746" s="4" t="s">
        <v>34</v>
      </c>
      <c r="L2746" s="4" t="s">
        <v>35</v>
      </c>
      <c r="M2746" s="4">
        <v>47</v>
      </c>
      <c r="P2746" s="5">
        <v>44299</v>
      </c>
      <c r="Q2746" s="6">
        <v>43.285040293216873</v>
      </c>
      <c r="R2746" s="4">
        <v>4</v>
      </c>
      <c r="S2746" s="4" t="str" cm="1">
        <f t="array" ref="S2746">_xlfn.IFS(R2746=0,"None",R2746&lt;3,"Low",R2746&lt;6,"Medium",R2746&lt;=10,"High")</f>
        <v>Medium</v>
      </c>
      <c r="T2746" s="4" t="str" cm="1">
        <f t="array" ref="T2746">_xlfn.IFS(M2746&lt;=20,"Low",M2746&lt;=50,"Medium",M2746&lt;=90,"High")</f>
        <v>Medium</v>
      </c>
      <c r="U2746" s="7">
        <f>Datos_Limpios[[#This Row],[Number of Complaints or Support]]/Datos_Limpios[[#This Row],[Account Length (in months)]]</f>
        <v>5.7142857142857141E-2</v>
      </c>
      <c r="V2746" s="4" t="str" cm="1">
        <f t="array" ref="V2746">_xlfn.IFS(H2746&lt;30,"Under 30",H2746&lt;66,"Middle Age",H2746&gt;=66,"Senior")</f>
        <v>Senior</v>
      </c>
      <c r="W2746" s="4" t="s">
        <v>43</v>
      </c>
    </row>
    <row r="2747" spans="1:23" x14ac:dyDescent="0.3">
      <c r="A2747" s="4" t="s">
        <v>2862</v>
      </c>
      <c r="B2747" s="4" t="s">
        <v>24</v>
      </c>
      <c r="C2747" s="4">
        <v>1</v>
      </c>
      <c r="D2747" s="4">
        <v>0</v>
      </c>
      <c r="E2747" s="4" t="s">
        <v>24</v>
      </c>
      <c r="F2747" s="4" t="s">
        <v>264</v>
      </c>
      <c r="G2747" s="4" t="s">
        <v>33</v>
      </c>
      <c r="H2747" s="4">
        <v>41</v>
      </c>
      <c r="I2747" s="4" t="s">
        <v>24</v>
      </c>
      <c r="J2747" s="4">
        <v>0</v>
      </c>
      <c r="K2747" s="4" t="s">
        <v>27</v>
      </c>
      <c r="L2747" s="4" t="s">
        <v>28</v>
      </c>
      <c r="M2747" s="4">
        <v>9</v>
      </c>
      <c r="P2747" s="5">
        <v>45086</v>
      </c>
      <c r="Q2747" s="6">
        <v>7.9768671686536248</v>
      </c>
      <c r="R2747" s="4">
        <v>5</v>
      </c>
      <c r="S2747" s="4" t="str" cm="1">
        <f t="array" ref="S2747">_xlfn.IFS(R2747=0,"None",R2747&lt;3,"Low",R2747&lt;6,"Medium",R2747&lt;=10,"High")</f>
        <v>Medium</v>
      </c>
      <c r="T2747" s="4" t="str" cm="1">
        <f t="array" ref="T2747">_xlfn.IFS(M2747&lt;=20,"Low",M2747&lt;=50,"Medium",M2747&lt;=90,"High")</f>
        <v>Low</v>
      </c>
      <c r="U2747" s="7">
        <f>Datos_Limpios[[#This Row],[Number of Complaints or Support]]/Datos_Limpios[[#This Row],[Account Length (in months)]]</f>
        <v>5</v>
      </c>
      <c r="V2747" s="4" t="str" cm="1">
        <f t="array" ref="V2747">_xlfn.IFS(H2747&lt;30,"Under 30",H2747&lt;66,"Middle Age",H2747&gt;=66,"Senior")</f>
        <v>Middle Age</v>
      </c>
      <c r="W2747" s="4" t="s">
        <v>47</v>
      </c>
    </row>
    <row r="2748" spans="1:23" x14ac:dyDescent="0.3">
      <c r="A2748" s="4" t="s">
        <v>2863</v>
      </c>
      <c r="B2748" s="4" t="s">
        <v>24</v>
      </c>
      <c r="C2748" s="4">
        <v>53</v>
      </c>
      <c r="D2748" s="4">
        <v>0</v>
      </c>
      <c r="E2748" s="4" t="s">
        <v>24</v>
      </c>
      <c r="F2748" s="4" t="s">
        <v>159</v>
      </c>
      <c r="G2748" s="4" t="s">
        <v>33</v>
      </c>
      <c r="H2748" s="4">
        <v>66</v>
      </c>
      <c r="I2748" s="4" t="s">
        <v>24</v>
      </c>
      <c r="J2748" s="4">
        <v>0</v>
      </c>
      <c r="K2748" s="4" t="s">
        <v>46</v>
      </c>
      <c r="L2748" s="4" t="s">
        <v>35</v>
      </c>
      <c r="M2748" s="4">
        <v>7</v>
      </c>
      <c r="P2748" s="5">
        <v>45149</v>
      </c>
      <c r="Q2748" s="6">
        <v>8.2363764748199078</v>
      </c>
      <c r="R2748" s="4">
        <v>6</v>
      </c>
      <c r="S2748" s="4" t="str" cm="1">
        <f t="array" ref="S2748">_xlfn.IFS(R2748=0,"None",R2748&lt;3,"Low",R2748&lt;6,"Medium",R2748&lt;=10,"High")</f>
        <v>High</v>
      </c>
      <c r="T2748" s="4" t="str" cm="1">
        <f t="array" ref="T2748">_xlfn.IFS(M2748&lt;=20,"Low",M2748&lt;=50,"Medium",M2748&lt;=90,"High")</f>
        <v>Low</v>
      </c>
      <c r="U2748" s="7">
        <f>Datos_Limpios[[#This Row],[Number of Complaints or Support]]/Datos_Limpios[[#This Row],[Account Length (in months)]]</f>
        <v>0.11320754716981132</v>
      </c>
      <c r="V2748" s="4" t="str" cm="1">
        <f t="array" ref="V2748">_xlfn.IFS(H2748&lt;30,"Under 30",H2748&lt;66,"Middle Age",H2748&gt;=66,"Senior")</f>
        <v>Senior</v>
      </c>
      <c r="W2748" s="4" t="s">
        <v>29</v>
      </c>
    </row>
    <row r="2749" spans="1:23" x14ac:dyDescent="0.3">
      <c r="A2749" s="4" t="s">
        <v>2864</v>
      </c>
      <c r="B2749" s="4" t="s">
        <v>24</v>
      </c>
      <c r="C2749" s="4">
        <v>57</v>
      </c>
      <c r="D2749" s="4">
        <v>0</v>
      </c>
      <c r="E2749" s="4" t="s">
        <v>24</v>
      </c>
      <c r="F2749" s="4" t="s">
        <v>147</v>
      </c>
      <c r="G2749" s="4" t="s">
        <v>33</v>
      </c>
      <c r="H2749" s="4">
        <v>76</v>
      </c>
      <c r="I2749" s="4" t="s">
        <v>31</v>
      </c>
      <c r="J2749" s="4">
        <v>4</v>
      </c>
      <c r="K2749" s="4" t="s">
        <v>34</v>
      </c>
      <c r="L2749" s="4" t="s">
        <v>35</v>
      </c>
      <c r="M2749" s="4">
        <v>39</v>
      </c>
      <c r="P2749" s="5">
        <v>43888</v>
      </c>
      <c r="Q2749" s="6">
        <v>44.264802056467772</v>
      </c>
      <c r="R2749" s="4">
        <v>10</v>
      </c>
      <c r="S2749" s="4" t="str" cm="1">
        <f t="array" ref="S2749">_xlfn.IFS(R2749=0,"None",R2749&lt;3,"Low",R2749&lt;6,"Medium",R2749&lt;=10,"High")</f>
        <v>High</v>
      </c>
      <c r="T2749" s="4" t="str" cm="1">
        <f t="array" ref="T2749">_xlfn.IFS(M2749&lt;=20,"Low",M2749&lt;=50,"Medium",M2749&lt;=90,"High")</f>
        <v>Medium</v>
      </c>
      <c r="U2749" s="7">
        <f>Datos_Limpios[[#This Row],[Number of Complaints or Support]]/Datos_Limpios[[#This Row],[Account Length (in months)]]</f>
        <v>0.17543859649122806</v>
      </c>
      <c r="V2749" s="4" t="str" cm="1">
        <f t="array" ref="V2749">_xlfn.IFS(H2749&lt;30,"Under 30",H2749&lt;66,"Middle Age",H2749&gt;=66,"Senior")</f>
        <v>Senior</v>
      </c>
      <c r="W2749" s="4" t="s">
        <v>43</v>
      </c>
    </row>
    <row r="2750" spans="1:23" x14ac:dyDescent="0.3">
      <c r="A2750" s="4" t="s">
        <v>2865</v>
      </c>
      <c r="B2750" s="4" t="s">
        <v>24</v>
      </c>
      <c r="C2750" s="4">
        <v>31</v>
      </c>
      <c r="D2750" s="4">
        <v>2</v>
      </c>
      <c r="E2750" s="4" t="s">
        <v>31</v>
      </c>
      <c r="F2750" s="4" t="s">
        <v>52</v>
      </c>
      <c r="G2750" s="4" t="s">
        <v>33</v>
      </c>
      <c r="H2750" s="4">
        <v>44</v>
      </c>
      <c r="I2750" s="4" t="s">
        <v>24</v>
      </c>
      <c r="J2750" s="4">
        <v>0</v>
      </c>
      <c r="K2750" s="4" t="s">
        <v>46</v>
      </c>
      <c r="L2750" s="4" t="s">
        <v>35</v>
      </c>
      <c r="M2750" s="4">
        <v>45</v>
      </c>
      <c r="P2750" s="5">
        <v>44721</v>
      </c>
      <c r="Q2750" s="6">
        <v>40.675709208361198</v>
      </c>
      <c r="R2750" s="4">
        <v>9</v>
      </c>
      <c r="S2750" s="4" t="str" cm="1">
        <f t="array" ref="S2750">_xlfn.IFS(R2750=0,"None",R2750&lt;3,"Low",R2750&lt;6,"Medium",R2750&lt;=10,"High")</f>
        <v>High</v>
      </c>
      <c r="T2750" s="4" t="str" cm="1">
        <f t="array" ref="T2750">_xlfn.IFS(M2750&lt;=20,"Low",M2750&lt;=50,"Medium",M2750&lt;=90,"High")</f>
        <v>Medium</v>
      </c>
      <c r="U2750" s="7">
        <f>Datos_Limpios[[#This Row],[Number of Complaints or Support]]/Datos_Limpios[[#This Row],[Account Length (in months)]]</f>
        <v>0.29032258064516131</v>
      </c>
      <c r="V2750" s="4" t="str" cm="1">
        <f t="array" ref="V2750">_xlfn.IFS(H2750&lt;30,"Under 30",H2750&lt;66,"Middle Age",H2750&gt;=66,"Senior")</f>
        <v>Middle Age</v>
      </c>
      <c r="W2750" s="4" t="s">
        <v>40</v>
      </c>
    </row>
    <row r="2751" spans="1:23" x14ac:dyDescent="0.3">
      <c r="A2751" s="4" t="s">
        <v>2866</v>
      </c>
      <c r="B2751" s="4" t="s">
        <v>24</v>
      </c>
      <c r="C2751" s="4">
        <v>52</v>
      </c>
      <c r="D2751" s="4">
        <v>0</v>
      </c>
      <c r="E2751" s="4" t="s">
        <v>31</v>
      </c>
      <c r="F2751" s="4" t="s">
        <v>25</v>
      </c>
      <c r="G2751" s="4" t="s">
        <v>26</v>
      </c>
      <c r="H2751" s="4">
        <v>35</v>
      </c>
      <c r="I2751" s="4" t="s">
        <v>24</v>
      </c>
      <c r="J2751" s="4">
        <v>0</v>
      </c>
      <c r="K2751" s="4" t="s">
        <v>46</v>
      </c>
      <c r="L2751" s="4" t="s">
        <v>35</v>
      </c>
      <c r="M2751" s="4">
        <v>34</v>
      </c>
      <c r="P2751" s="5">
        <v>44031</v>
      </c>
      <c r="Q2751" s="6">
        <v>27.763292349023139</v>
      </c>
      <c r="R2751" s="4">
        <v>8</v>
      </c>
      <c r="S2751" s="4" t="str" cm="1">
        <f t="array" ref="S2751">_xlfn.IFS(R2751=0,"None",R2751&lt;3,"Low",R2751&lt;6,"Medium",R2751&lt;=10,"High")</f>
        <v>High</v>
      </c>
      <c r="T2751" s="4" t="str" cm="1">
        <f t="array" ref="T2751">_xlfn.IFS(M2751&lt;=20,"Low",M2751&lt;=50,"Medium",M2751&lt;=90,"High")</f>
        <v>Medium</v>
      </c>
      <c r="U2751" s="7">
        <f>Datos_Limpios[[#This Row],[Number of Complaints or Support]]/Datos_Limpios[[#This Row],[Account Length (in months)]]</f>
        <v>0.15384615384615385</v>
      </c>
      <c r="V2751" s="4" t="str" cm="1">
        <f t="array" ref="V2751">_xlfn.IFS(H2751&lt;30,"Under 30",H2751&lt;66,"Middle Age",H2751&gt;=66,"Senior")</f>
        <v>Middle Age</v>
      </c>
      <c r="W2751" s="4" t="s">
        <v>29</v>
      </c>
    </row>
    <row r="2752" spans="1:23" x14ac:dyDescent="0.3">
      <c r="A2752" s="4" t="s">
        <v>2867</v>
      </c>
      <c r="B2752" s="4" t="s">
        <v>24</v>
      </c>
      <c r="C2752" s="4">
        <v>74</v>
      </c>
      <c r="D2752" s="4">
        <v>0</v>
      </c>
      <c r="E2752" s="4" t="s">
        <v>31</v>
      </c>
      <c r="F2752" s="4" t="s">
        <v>54</v>
      </c>
      <c r="G2752" s="4" t="s">
        <v>26</v>
      </c>
      <c r="H2752" s="4">
        <v>41</v>
      </c>
      <c r="I2752" s="4" t="s">
        <v>24</v>
      </c>
      <c r="J2752" s="4">
        <v>0</v>
      </c>
      <c r="K2752" s="4" t="s">
        <v>46</v>
      </c>
      <c r="L2752" s="4" t="s">
        <v>28</v>
      </c>
      <c r="M2752" s="4">
        <v>41</v>
      </c>
      <c r="P2752" s="5">
        <v>45246</v>
      </c>
      <c r="Q2752" s="6">
        <v>32.875420078774013</v>
      </c>
      <c r="R2752" s="4">
        <v>5</v>
      </c>
      <c r="S2752" s="4" t="str" cm="1">
        <f t="array" ref="S2752">_xlfn.IFS(R2752=0,"None",R2752&lt;3,"Low",R2752&lt;6,"Medium",R2752&lt;=10,"High")</f>
        <v>Medium</v>
      </c>
      <c r="T2752" s="4" t="str" cm="1">
        <f t="array" ref="T2752">_xlfn.IFS(M2752&lt;=20,"Low",M2752&lt;=50,"Medium",M2752&lt;=90,"High")</f>
        <v>Medium</v>
      </c>
      <c r="U2752" s="7">
        <f>Datos_Limpios[[#This Row],[Number of Complaints or Support]]/Datos_Limpios[[#This Row],[Account Length (in months)]]</f>
        <v>6.7567567567567571E-2</v>
      </c>
      <c r="V2752" s="4" t="str" cm="1">
        <f t="array" ref="V2752">_xlfn.IFS(H2752&lt;30,"Under 30",H2752&lt;66,"Middle Age",H2752&gt;=66,"Senior")</f>
        <v>Middle Age</v>
      </c>
      <c r="W2752" s="4" t="s">
        <v>43</v>
      </c>
    </row>
    <row r="2753" spans="1:23" x14ac:dyDescent="0.3">
      <c r="A2753" s="4" t="s">
        <v>2868</v>
      </c>
      <c r="B2753" s="4" t="s">
        <v>24</v>
      </c>
      <c r="C2753" s="4">
        <v>12</v>
      </c>
      <c r="D2753" s="4">
        <v>0</v>
      </c>
      <c r="E2753" s="4" t="s">
        <v>31</v>
      </c>
      <c r="F2753" s="4" t="s">
        <v>104</v>
      </c>
      <c r="G2753" s="4" t="s">
        <v>26</v>
      </c>
      <c r="H2753" s="4">
        <v>32</v>
      </c>
      <c r="I2753" s="4" t="s">
        <v>31</v>
      </c>
      <c r="J2753" s="4">
        <v>2</v>
      </c>
      <c r="K2753" s="4" t="s">
        <v>34</v>
      </c>
      <c r="L2753" s="4" t="s">
        <v>28</v>
      </c>
      <c r="M2753" s="4">
        <v>28</v>
      </c>
      <c r="P2753" s="5">
        <v>44095</v>
      </c>
      <c r="Q2753" s="6">
        <v>29.920859383229431</v>
      </c>
      <c r="R2753" s="4">
        <v>8</v>
      </c>
      <c r="S2753" s="4" t="str" cm="1">
        <f t="array" ref="S2753">_xlfn.IFS(R2753=0,"None",R2753&lt;3,"Low",R2753&lt;6,"Medium",R2753&lt;=10,"High")</f>
        <v>High</v>
      </c>
      <c r="T2753" s="4" t="str" cm="1">
        <f t="array" ref="T2753">_xlfn.IFS(M2753&lt;=20,"Low",M2753&lt;=50,"Medium",M2753&lt;=90,"High")</f>
        <v>Medium</v>
      </c>
      <c r="U2753" s="7">
        <f>Datos_Limpios[[#This Row],[Number of Complaints or Support]]/Datos_Limpios[[#This Row],[Account Length (in months)]]</f>
        <v>0.66666666666666663</v>
      </c>
      <c r="V2753" s="4" t="str" cm="1">
        <f t="array" ref="V2753">_xlfn.IFS(H2753&lt;30,"Under 30",H2753&lt;66,"Middle Age",H2753&gt;=66,"Senior")</f>
        <v>Middle Age</v>
      </c>
      <c r="W2753" s="4" t="s">
        <v>43</v>
      </c>
    </row>
    <row r="2754" spans="1:23" x14ac:dyDescent="0.3">
      <c r="A2754" s="4" t="s">
        <v>2869</v>
      </c>
      <c r="B2754" s="4" t="s">
        <v>24</v>
      </c>
      <c r="C2754" s="4">
        <v>28</v>
      </c>
      <c r="D2754" s="4">
        <v>1</v>
      </c>
      <c r="E2754" s="4" t="s">
        <v>31</v>
      </c>
      <c r="F2754" s="4" t="s">
        <v>196</v>
      </c>
      <c r="G2754" s="4" t="s">
        <v>26</v>
      </c>
      <c r="H2754" s="4">
        <v>53</v>
      </c>
      <c r="I2754" s="4" t="s">
        <v>24</v>
      </c>
      <c r="J2754" s="4">
        <v>0</v>
      </c>
      <c r="K2754" s="4" t="s">
        <v>27</v>
      </c>
      <c r="L2754" s="4" t="s">
        <v>35</v>
      </c>
      <c r="M2754" s="4">
        <v>23</v>
      </c>
      <c r="P2754" s="5">
        <v>44492</v>
      </c>
      <c r="Q2754" s="6">
        <v>25.701926182386309</v>
      </c>
      <c r="R2754" s="4">
        <v>1</v>
      </c>
      <c r="S2754" s="4" t="str" cm="1">
        <f t="array" ref="S2754">_xlfn.IFS(R2754=0,"None",R2754&lt;3,"Low",R2754&lt;6,"Medium",R2754&lt;=10,"High")</f>
        <v>Low</v>
      </c>
      <c r="T2754" s="4" t="str" cm="1">
        <f t="array" ref="T2754">_xlfn.IFS(M2754&lt;=20,"Low",M2754&lt;=50,"Medium",M2754&lt;=90,"High")</f>
        <v>Medium</v>
      </c>
      <c r="U2754" s="7">
        <f>Datos_Limpios[[#This Row],[Number of Complaints or Support]]/Datos_Limpios[[#This Row],[Account Length (in months)]]</f>
        <v>3.5714285714285712E-2</v>
      </c>
      <c r="V2754" s="4" t="str" cm="1">
        <f t="array" ref="V2754">_xlfn.IFS(H2754&lt;30,"Under 30",H2754&lt;66,"Middle Age",H2754&gt;=66,"Senior")</f>
        <v>Middle Age</v>
      </c>
      <c r="W2754" s="4" t="s">
        <v>47</v>
      </c>
    </row>
    <row r="2755" spans="1:23" x14ac:dyDescent="0.3">
      <c r="A2755" s="4" t="s">
        <v>2870</v>
      </c>
      <c r="B2755" s="4" t="s">
        <v>24</v>
      </c>
      <c r="C2755" s="4">
        <v>67</v>
      </c>
      <c r="D2755" s="4">
        <v>0</v>
      </c>
      <c r="E2755" s="4" t="s">
        <v>24</v>
      </c>
      <c r="F2755" s="4" t="s">
        <v>52</v>
      </c>
      <c r="G2755" s="4" t="s">
        <v>33</v>
      </c>
      <c r="H2755" s="4">
        <v>32</v>
      </c>
      <c r="I2755" s="4" t="s">
        <v>31</v>
      </c>
      <c r="J2755" s="4">
        <v>5</v>
      </c>
      <c r="K2755" s="4" t="s">
        <v>46</v>
      </c>
      <c r="L2755" s="4" t="s">
        <v>35</v>
      </c>
      <c r="M2755" s="4">
        <v>25</v>
      </c>
      <c r="P2755" s="5">
        <v>44710</v>
      </c>
      <c r="Q2755" s="6">
        <v>25.709020691855141</v>
      </c>
      <c r="R2755" s="4">
        <v>5</v>
      </c>
      <c r="S2755" s="4" t="str" cm="1">
        <f t="array" ref="S2755">_xlfn.IFS(R2755=0,"None",R2755&lt;3,"Low",R2755&lt;6,"Medium",R2755&lt;=10,"High")</f>
        <v>Medium</v>
      </c>
      <c r="T2755" s="4" t="str" cm="1">
        <f t="array" ref="T2755">_xlfn.IFS(M2755&lt;=20,"Low",M2755&lt;=50,"Medium",M2755&lt;=90,"High")</f>
        <v>Medium</v>
      </c>
      <c r="U2755" s="7">
        <f>Datos_Limpios[[#This Row],[Number of Complaints or Support]]/Datos_Limpios[[#This Row],[Account Length (in months)]]</f>
        <v>7.4626865671641784E-2</v>
      </c>
      <c r="V2755" s="4" t="str" cm="1">
        <f t="array" ref="V2755">_xlfn.IFS(H2755&lt;30,"Under 30",H2755&lt;66,"Middle Age",H2755&gt;=66,"Senior")</f>
        <v>Middle Age</v>
      </c>
      <c r="W2755" s="4" t="s">
        <v>40</v>
      </c>
    </row>
    <row r="2756" spans="1:23" x14ac:dyDescent="0.3">
      <c r="A2756" s="4" t="s">
        <v>2871</v>
      </c>
      <c r="B2756" s="4" t="s">
        <v>24</v>
      </c>
      <c r="C2756" s="4">
        <v>1</v>
      </c>
      <c r="D2756" s="4">
        <v>0</v>
      </c>
      <c r="E2756" s="4" t="s">
        <v>24</v>
      </c>
      <c r="F2756" s="4" t="s">
        <v>209</v>
      </c>
      <c r="G2756" s="4" t="s">
        <v>26</v>
      </c>
      <c r="H2756" s="4">
        <v>47</v>
      </c>
      <c r="I2756" s="4" t="s">
        <v>24</v>
      </c>
      <c r="J2756" s="4">
        <v>0</v>
      </c>
      <c r="K2756" s="4" t="s">
        <v>27</v>
      </c>
      <c r="L2756" s="4" t="s">
        <v>35</v>
      </c>
      <c r="M2756" s="4">
        <v>53</v>
      </c>
      <c r="P2756" s="5">
        <v>43860</v>
      </c>
      <c r="Q2756" s="6">
        <v>47.435603370378423</v>
      </c>
      <c r="R2756" s="4">
        <v>2</v>
      </c>
      <c r="S2756" s="4" t="str" cm="1">
        <f t="array" ref="S2756">_xlfn.IFS(R2756=0,"None",R2756&lt;3,"Low",R2756&lt;6,"Medium",R2756&lt;=10,"High")</f>
        <v>Low</v>
      </c>
      <c r="T2756" s="4" t="str" cm="1">
        <f t="array" ref="T2756">_xlfn.IFS(M2756&lt;=20,"Low",M2756&lt;=50,"Medium",M2756&lt;=90,"High")</f>
        <v>High</v>
      </c>
      <c r="U2756" s="7">
        <f>Datos_Limpios[[#This Row],[Number of Complaints or Support]]/Datos_Limpios[[#This Row],[Account Length (in months)]]</f>
        <v>2</v>
      </c>
      <c r="V2756" s="4" t="str" cm="1">
        <f t="array" ref="V2756">_xlfn.IFS(H2756&lt;30,"Under 30",H2756&lt;66,"Middle Age",H2756&gt;=66,"Senior")</f>
        <v>Middle Age</v>
      </c>
      <c r="W2756" s="4" t="s">
        <v>40</v>
      </c>
    </row>
    <row r="2757" spans="1:23" x14ac:dyDescent="0.3">
      <c r="A2757" s="4" t="s">
        <v>2872</v>
      </c>
      <c r="B2757" s="4" t="s">
        <v>24</v>
      </c>
      <c r="C2757" s="4">
        <v>69</v>
      </c>
      <c r="D2757" s="4">
        <v>0</v>
      </c>
      <c r="E2757" s="4" t="s">
        <v>31</v>
      </c>
      <c r="F2757" s="4" t="s">
        <v>213</v>
      </c>
      <c r="G2757" s="4" t="s">
        <v>33</v>
      </c>
      <c r="H2757" s="4">
        <v>38</v>
      </c>
      <c r="I2757" s="4" t="s">
        <v>24</v>
      </c>
      <c r="J2757" s="4">
        <v>0</v>
      </c>
      <c r="K2757" s="4" t="s">
        <v>46</v>
      </c>
      <c r="L2757" s="4" t="s">
        <v>28</v>
      </c>
      <c r="M2757" s="4">
        <v>26</v>
      </c>
      <c r="P2757" s="5">
        <v>44932</v>
      </c>
      <c r="Q2757" s="6">
        <v>22.076935010273552</v>
      </c>
      <c r="R2757" s="4">
        <v>1</v>
      </c>
      <c r="S2757" s="4" t="str" cm="1">
        <f t="array" ref="S2757">_xlfn.IFS(R2757=0,"None",R2757&lt;3,"Low",R2757&lt;6,"Medium",R2757&lt;=10,"High")</f>
        <v>Low</v>
      </c>
      <c r="T2757" s="4" t="str" cm="1">
        <f t="array" ref="T2757">_xlfn.IFS(M2757&lt;=20,"Low",M2757&lt;=50,"Medium",M2757&lt;=90,"High")</f>
        <v>Medium</v>
      </c>
      <c r="U2757" s="7">
        <f>Datos_Limpios[[#This Row],[Number of Complaints or Support]]/Datos_Limpios[[#This Row],[Account Length (in months)]]</f>
        <v>1.4492753623188406E-2</v>
      </c>
      <c r="V2757" s="4" t="str" cm="1">
        <f t="array" ref="V2757">_xlfn.IFS(H2757&lt;30,"Under 30",H2757&lt;66,"Middle Age",H2757&gt;=66,"Senior")</f>
        <v>Middle Age</v>
      </c>
      <c r="W2757" s="4" t="s">
        <v>47</v>
      </c>
    </row>
    <row r="2758" spans="1:23" x14ac:dyDescent="0.3">
      <c r="A2758" s="4" t="s">
        <v>2873</v>
      </c>
      <c r="B2758" s="4" t="s">
        <v>24</v>
      </c>
      <c r="C2758" s="4">
        <v>4</v>
      </c>
      <c r="D2758" s="4">
        <v>0</v>
      </c>
      <c r="E2758" s="4" t="s">
        <v>24</v>
      </c>
      <c r="F2758" s="4" t="s">
        <v>140</v>
      </c>
      <c r="G2758" s="4" t="s">
        <v>33</v>
      </c>
      <c r="H2758" s="4">
        <v>23</v>
      </c>
      <c r="I2758" s="4" t="s">
        <v>24</v>
      </c>
      <c r="J2758" s="4">
        <v>0</v>
      </c>
      <c r="K2758" s="4" t="s">
        <v>27</v>
      </c>
      <c r="L2758" s="4" t="s">
        <v>28</v>
      </c>
      <c r="M2758" s="4">
        <v>9</v>
      </c>
      <c r="P2758" s="5">
        <v>43833</v>
      </c>
      <c r="Q2758" s="6">
        <v>7.9782183986939321</v>
      </c>
      <c r="R2758" s="4">
        <v>6</v>
      </c>
      <c r="S2758" s="4" t="str" cm="1">
        <f t="array" ref="S2758">_xlfn.IFS(R2758=0,"None",R2758&lt;3,"Low",R2758&lt;6,"Medium",R2758&lt;=10,"High")</f>
        <v>High</v>
      </c>
      <c r="T2758" s="4" t="str" cm="1">
        <f t="array" ref="T2758">_xlfn.IFS(M2758&lt;=20,"Low",M2758&lt;=50,"Medium",M2758&lt;=90,"High")</f>
        <v>Low</v>
      </c>
      <c r="U2758" s="7">
        <f>Datos_Limpios[[#This Row],[Number of Complaints or Support]]/Datos_Limpios[[#This Row],[Account Length (in months)]]</f>
        <v>1.5</v>
      </c>
      <c r="V2758" s="4" t="str" cm="1">
        <f t="array" ref="V2758">_xlfn.IFS(H2758&lt;30,"Under 30",H2758&lt;66,"Middle Age",H2758&gt;=66,"Senior")</f>
        <v>Under 30</v>
      </c>
      <c r="W2758" s="4" t="s">
        <v>40</v>
      </c>
    </row>
    <row r="2759" spans="1:23" x14ac:dyDescent="0.3">
      <c r="A2759" s="4" t="s">
        <v>2874</v>
      </c>
      <c r="B2759" s="4" t="s">
        <v>24</v>
      </c>
      <c r="C2759" s="4">
        <v>41</v>
      </c>
      <c r="D2759" s="4">
        <v>0</v>
      </c>
      <c r="E2759" s="4" t="s">
        <v>24</v>
      </c>
      <c r="F2759" s="4" t="s">
        <v>65</v>
      </c>
      <c r="G2759" s="4" t="s">
        <v>33</v>
      </c>
      <c r="H2759" s="4">
        <v>53</v>
      </c>
      <c r="I2759" s="4" t="s">
        <v>24</v>
      </c>
      <c r="J2759" s="4">
        <v>0</v>
      </c>
      <c r="K2759" s="4" t="s">
        <v>46</v>
      </c>
      <c r="L2759" s="4" t="s">
        <v>35</v>
      </c>
      <c r="M2759" s="4">
        <v>13</v>
      </c>
      <c r="P2759" s="5">
        <v>44644</v>
      </c>
      <c r="Q2759" s="6">
        <v>15.325007816160319</v>
      </c>
      <c r="R2759" s="4">
        <v>4</v>
      </c>
      <c r="S2759" s="4" t="str" cm="1">
        <f t="array" ref="S2759">_xlfn.IFS(R2759=0,"None",R2759&lt;3,"Low",R2759&lt;6,"Medium",R2759&lt;=10,"High")</f>
        <v>Medium</v>
      </c>
      <c r="T2759" s="4" t="str" cm="1">
        <f t="array" ref="T2759">_xlfn.IFS(M2759&lt;=20,"Low",M2759&lt;=50,"Medium",M2759&lt;=90,"High")</f>
        <v>Low</v>
      </c>
      <c r="U2759" s="7">
        <f>Datos_Limpios[[#This Row],[Number of Complaints or Support]]/Datos_Limpios[[#This Row],[Account Length (in months)]]</f>
        <v>9.7560975609756101E-2</v>
      </c>
      <c r="V2759" s="4" t="str" cm="1">
        <f t="array" ref="V2759">_xlfn.IFS(H2759&lt;30,"Under 30",H2759&lt;66,"Middle Age",H2759&gt;=66,"Senior")</f>
        <v>Middle Age</v>
      </c>
      <c r="W2759" s="4" t="s">
        <v>43</v>
      </c>
    </row>
    <row r="2760" spans="1:23" x14ac:dyDescent="0.3">
      <c r="A2760" s="4" t="s">
        <v>2875</v>
      </c>
      <c r="B2760" s="4" t="s">
        <v>31</v>
      </c>
      <c r="C2760" s="4">
        <v>65</v>
      </c>
      <c r="D2760" s="4">
        <v>3</v>
      </c>
      <c r="E2760" s="4" t="s">
        <v>31</v>
      </c>
      <c r="F2760" s="4" t="s">
        <v>106</v>
      </c>
      <c r="G2760" s="4" t="s">
        <v>33</v>
      </c>
      <c r="H2760" s="4">
        <v>29</v>
      </c>
      <c r="I2760" s="4" t="s">
        <v>24</v>
      </c>
      <c r="J2760" s="4">
        <v>0</v>
      </c>
      <c r="K2760" s="4" t="s">
        <v>27</v>
      </c>
      <c r="L2760" s="4" t="s">
        <v>35</v>
      </c>
      <c r="M2760" s="4">
        <v>61</v>
      </c>
      <c r="N2760" s="4" t="s">
        <v>38</v>
      </c>
      <c r="O2760" s="4" t="s">
        <v>142</v>
      </c>
      <c r="P2760" s="5">
        <v>44653</v>
      </c>
      <c r="Q2760" s="6">
        <v>61.682228920756529</v>
      </c>
      <c r="R2760" s="4">
        <v>10</v>
      </c>
      <c r="S2760" s="4" t="str" cm="1">
        <f t="array" ref="S2760">_xlfn.IFS(R2760=0,"None",R2760&lt;3,"Low",R2760&lt;6,"Medium",R2760&lt;=10,"High")</f>
        <v>High</v>
      </c>
      <c r="T2760" s="4" t="str" cm="1">
        <f t="array" ref="T2760">_xlfn.IFS(M2760&lt;=20,"Low",M2760&lt;=50,"Medium",M2760&lt;=90,"High")</f>
        <v>High</v>
      </c>
      <c r="U2760" s="7">
        <f>Datos_Limpios[[#This Row],[Number of Complaints or Support]]/Datos_Limpios[[#This Row],[Account Length (in months)]]</f>
        <v>0.15384615384615385</v>
      </c>
      <c r="V2760" s="4" t="str" cm="1">
        <f t="array" ref="V2760">_xlfn.IFS(H2760&lt;30,"Under 30",H2760&lt;66,"Middle Age",H2760&gt;=66,"Senior")</f>
        <v>Under 30</v>
      </c>
      <c r="W2760" s="4" t="s">
        <v>29</v>
      </c>
    </row>
    <row r="2761" spans="1:23" x14ac:dyDescent="0.3">
      <c r="A2761" s="4" t="s">
        <v>2876</v>
      </c>
      <c r="B2761" s="4" t="s">
        <v>31</v>
      </c>
      <c r="C2761" s="4">
        <v>38</v>
      </c>
      <c r="D2761" s="4">
        <v>5</v>
      </c>
      <c r="E2761" s="4" t="s">
        <v>31</v>
      </c>
      <c r="F2761" s="4" t="s">
        <v>264</v>
      </c>
      <c r="G2761" s="4" t="s">
        <v>26</v>
      </c>
      <c r="H2761" s="4">
        <v>28</v>
      </c>
      <c r="I2761" s="4" t="s">
        <v>24</v>
      </c>
      <c r="J2761" s="4">
        <v>0</v>
      </c>
      <c r="K2761" s="4" t="s">
        <v>27</v>
      </c>
      <c r="L2761" s="4" t="s">
        <v>35</v>
      </c>
      <c r="M2761" s="4">
        <v>41</v>
      </c>
      <c r="N2761" s="4" t="s">
        <v>38</v>
      </c>
      <c r="O2761" s="4" t="s">
        <v>142</v>
      </c>
      <c r="P2761" s="5">
        <v>44421</v>
      </c>
      <c r="Q2761" s="6">
        <v>35.524758546598477</v>
      </c>
      <c r="R2761" s="4">
        <v>9</v>
      </c>
      <c r="S2761" s="4" t="str" cm="1">
        <f t="array" ref="S2761">_xlfn.IFS(R2761=0,"None",R2761&lt;3,"Low",R2761&lt;6,"Medium",R2761&lt;=10,"High")</f>
        <v>High</v>
      </c>
      <c r="T2761" s="4" t="str" cm="1">
        <f t="array" ref="T2761">_xlfn.IFS(M2761&lt;=20,"Low",M2761&lt;=50,"Medium",M2761&lt;=90,"High")</f>
        <v>Medium</v>
      </c>
      <c r="U2761" s="7">
        <f>Datos_Limpios[[#This Row],[Number of Complaints or Support]]/Datos_Limpios[[#This Row],[Account Length (in months)]]</f>
        <v>0.23684210526315788</v>
      </c>
      <c r="V2761" s="4" t="str" cm="1">
        <f t="array" ref="V2761">_xlfn.IFS(H2761&lt;30,"Under 30",H2761&lt;66,"Middle Age",H2761&gt;=66,"Senior")</f>
        <v>Under 30</v>
      </c>
      <c r="W2761" s="4" t="s">
        <v>47</v>
      </c>
    </row>
    <row r="2762" spans="1:23" x14ac:dyDescent="0.3">
      <c r="A2762" s="4" t="s">
        <v>2877</v>
      </c>
      <c r="B2762" s="4" t="s">
        <v>24</v>
      </c>
      <c r="C2762" s="4">
        <v>71</v>
      </c>
      <c r="D2762" s="4">
        <v>0</v>
      </c>
      <c r="E2762" s="4" t="s">
        <v>31</v>
      </c>
      <c r="F2762" s="4" t="s">
        <v>89</v>
      </c>
      <c r="G2762" s="4" t="s">
        <v>26</v>
      </c>
      <c r="H2762" s="4">
        <v>46</v>
      </c>
      <c r="I2762" s="4" t="s">
        <v>31</v>
      </c>
      <c r="J2762" s="4">
        <v>2</v>
      </c>
      <c r="K2762" s="4" t="s">
        <v>46</v>
      </c>
      <c r="L2762" s="4" t="s">
        <v>28</v>
      </c>
      <c r="M2762" s="4">
        <v>50</v>
      </c>
      <c r="P2762" s="5">
        <v>43880</v>
      </c>
      <c r="Q2762" s="6">
        <v>52.933481540826463</v>
      </c>
      <c r="R2762" s="4">
        <v>10</v>
      </c>
      <c r="S2762" s="4" t="str" cm="1">
        <f t="array" ref="S2762">_xlfn.IFS(R2762=0,"None",R2762&lt;3,"Low",R2762&lt;6,"Medium",R2762&lt;=10,"High")</f>
        <v>High</v>
      </c>
      <c r="T2762" s="4" t="str" cm="1">
        <f t="array" ref="T2762">_xlfn.IFS(M2762&lt;=20,"Low",M2762&lt;=50,"Medium",M2762&lt;=90,"High")</f>
        <v>Medium</v>
      </c>
      <c r="U2762" s="7">
        <f>Datos_Limpios[[#This Row],[Number of Complaints or Support]]/Datos_Limpios[[#This Row],[Account Length (in months)]]</f>
        <v>0.14084507042253522</v>
      </c>
      <c r="V2762" s="4" t="str" cm="1">
        <f t="array" ref="V2762">_xlfn.IFS(H2762&lt;30,"Under 30",H2762&lt;66,"Middle Age",H2762&gt;=66,"Senior")</f>
        <v>Middle Age</v>
      </c>
      <c r="W2762" s="4" t="s">
        <v>40</v>
      </c>
    </row>
    <row r="2763" spans="1:23" x14ac:dyDescent="0.3">
      <c r="A2763" s="4" t="s">
        <v>2878</v>
      </c>
      <c r="B2763" s="4" t="s">
        <v>24</v>
      </c>
      <c r="C2763" s="4">
        <v>37</v>
      </c>
      <c r="D2763" s="4">
        <v>0</v>
      </c>
      <c r="E2763" s="4" t="s">
        <v>31</v>
      </c>
      <c r="F2763" s="4" t="s">
        <v>145</v>
      </c>
      <c r="G2763" s="4" t="s">
        <v>33</v>
      </c>
      <c r="H2763" s="4">
        <v>28</v>
      </c>
      <c r="I2763" s="4" t="s">
        <v>31</v>
      </c>
      <c r="J2763" s="4">
        <v>6</v>
      </c>
      <c r="K2763" s="4" t="s">
        <v>34</v>
      </c>
      <c r="L2763" s="4" t="s">
        <v>28</v>
      </c>
      <c r="M2763" s="4">
        <v>18</v>
      </c>
      <c r="P2763" s="5">
        <v>43843</v>
      </c>
      <c r="Q2763" s="6">
        <v>16.599559627000229</v>
      </c>
      <c r="R2763" s="4">
        <v>1</v>
      </c>
      <c r="S2763" s="4" t="str" cm="1">
        <f t="array" ref="S2763">_xlfn.IFS(R2763=0,"None",R2763&lt;3,"Low",R2763&lt;6,"Medium",R2763&lt;=10,"High")</f>
        <v>Low</v>
      </c>
      <c r="T2763" s="4" t="str" cm="1">
        <f t="array" ref="T2763">_xlfn.IFS(M2763&lt;=20,"Low",M2763&lt;=50,"Medium",M2763&lt;=90,"High")</f>
        <v>Low</v>
      </c>
      <c r="U2763" s="7">
        <f>Datos_Limpios[[#This Row],[Number of Complaints or Support]]/Datos_Limpios[[#This Row],[Account Length (in months)]]</f>
        <v>2.7027027027027029E-2</v>
      </c>
      <c r="V2763" s="4" t="str" cm="1">
        <f t="array" ref="V2763">_xlfn.IFS(H2763&lt;30,"Under 30",H2763&lt;66,"Middle Age",H2763&gt;=66,"Senior")</f>
        <v>Under 30</v>
      </c>
      <c r="W2763" s="4" t="s">
        <v>47</v>
      </c>
    </row>
    <row r="2764" spans="1:23" x14ac:dyDescent="0.3">
      <c r="A2764" s="4" t="s">
        <v>2879</v>
      </c>
      <c r="B2764" s="4" t="s">
        <v>31</v>
      </c>
      <c r="C2764" s="4">
        <v>13</v>
      </c>
      <c r="D2764" s="4">
        <v>0</v>
      </c>
      <c r="E2764" s="4" t="s">
        <v>31</v>
      </c>
      <c r="F2764" s="4" t="s">
        <v>74</v>
      </c>
      <c r="G2764" s="4" t="s">
        <v>26</v>
      </c>
      <c r="H2764" s="4">
        <v>45</v>
      </c>
      <c r="I2764" s="4" t="s">
        <v>24</v>
      </c>
      <c r="J2764" s="4">
        <v>0</v>
      </c>
      <c r="K2764" s="4" t="s">
        <v>27</v>
      </c>
      <c r="L2764" s="4" t="s">
        <v>35</v>
      </c>
      <c r="M2764" s="4">
        <v>17</v>
      </c>
      <c r="N2764" s="4" t="s">
        <v>75</v>
      </c>
      <c r="O2764" s="4" t="s">
        <v>133</v>
      </c>
      <c r="P2764" s="5">
        <v>45128</v>
      </c>
      <c r="Q2764" s="6">
        <v>15.788251524319991</v>
      </c>
      <c r="R2764" s="4">
        <v>9</v>
      </c>
      <c r="S2764" s="4" t="str" cm="1">
        <f t="array" ref="S2764">_xlfn.IFS(R2764=0,"None",R2764&lt;3,"Low",R2764&lt;6,"Medium",R2764&lt;=10,"High")</f>
        <v>High</v>
      </c>
      <c r="T2764" s="4" t="str" cm="1">
        <f t="array" ref="T2764">_xlfn.IFS(M2764&lt;=20,"Low",M2764&lt;=50,"Medium",M2764&lt;=90,"High")</f>
        <v>Low</v>
      </c>
      <c r="U2764" s="7">
        <f>Datos_Limpios[[#This Row],[Number of Complaints or Support]]/Datos_Limpios[[#This Row],[Account Length (in months)]]</f>
        <v>0.69230769230769229</v>
      </c>
      <c r="V2764" s="4" t="str" cm="1">
        <f t="array" ref="V2764">_xlfn.IFS(H2764&lt;30,"Under 30",H2764&lt;66,"Middle Age",H2764&gt;=66,"Senior")</f>
        <v>Middle Age</v>
      </c>
      <c r="W2764" s="4" t="s">
        <v>43</v>
      </c>
    </row>
    <row r="2765" spans="1:23" x14ac:dyDescent="0.3">
      <c r="A2765" s="4" t="s">
        <v>2880</v>
      </c>
      <c r="B2765" s="4" t="s">
        <v>24</v>
      </c>
      <c r="C2765" s="4">
        <v>15</v>
      </c>
      <c r="D2765" s="4">
        <v>0</v>
      </c>
      <c r="E2765" s="4" t="s">
        <v>24</v>
      </c>
      <c r="F2765" s="4" t="s">
        <v>132</v>
      </c>
      <c r="G2765" s="4" t="s">
        <v>33</v>
      </c>
      <c r="H2765" s="4">
        <v>62</v>
      </c>
      <c r="I2765" s="4" t="s">
        <v>24</v>
      </c>
      <c r="J2765" s="4">
        <v>0</v>
      </c>
      <c r="K2765" s="4" t="s">
        <v>27</v>
      </c>
      <c r="L2765" s="4" t="s">
        <v>28</v>
      </c>
      <c r="M2765" s="4">
        <v>8</v>
      </c>
      <c r="P2765" s="5">
        <v>44710</v>
      </c>
      <c r="Q2765" s="6">
        <v>7.5309015129739629</v>
      </c>
      <c r="R2765" s="4">
        <v>9</v>
      </c>
      <c r="S2765" s="4" t="str" cm="1">
        <f t="array" ref="S2765">_xlfn.IFS(R2765=0,"None",R2765&lt;3,"Low",R2765&lt;6,"Medium",R2765&lt;=10,"High")</f>
        <v>High</v>
      </c>
      <c r="T2765" s="4" t="str" cm="1">
        <f t="array" ref="T2765">_xlfn.IFS(M2765&lt;=20,"Low",M2765&lt;=50,"Medium",M2765&lt;=90,"High")</f>
        <v>Low</v>
      </c>
      <c r="U2765" s="7">
        <f>Datos_Limpios[[#This Row],[Number of Complaints or Support]]/Datos_Limpios[[#This Row],[Account Length (in months)]]</f>
        <v>0.6</v>
      </c>
      <c r="V2765" s="4" t="str" cm="1">
        <f t="array" ref="V2765">_xlfn.IFS(H2765&lt;30,"Under 30",H2765&lt;66,"Middle Age",H2765&gt;=66,"Senior")</f>
        <v>Middle Age</v>
      </c>
      <c r="W2765" s="4" t="s">
        <v>43</v>
      </c>
    </row>
    <row r="2766" spans="1:23" x14ac:dyDescent="0.3">
      <c r="A2766" s="4" t="s">
        <v>2881</v>
      </c>
      <c r="B2766" s="4" t="s">
        <v>24</v>
      </c>
      <c r="C2766" s="4">
        <v>4</v>
      </c>
      <c r="D2766" s="4">
        <v>0</v>
      </c>
      <c r="E2766" s="4" t="s">
        <v>31</v>
      </c>
      <c r="F2766" s="4" t="s">
        <v>173</v>
      </c>
      <c r="G2766" s="4" t="s">
        <v>33</v>
      </c>
      <c r="H2766" s="4">
        <v>34</v>
      </c>
      <c r="I2766" s="4" t="s">
        <v>24</v>
      </c>
      <c r="J2766" s="4">
        <v>0</v>
      </c>
      <c r="K2766" s="4" t="s">
        <v>27</v>
      </c>
      <c r="L2766" s="4" t="s">
        <v>28</v>
      </c>
      <c r="M2766" s="4">
        <v>15</v>
      </c>
      <c r="P2766" s="5">
        <v>44894</v>
      </c>
      <c r="Q2766" s="6">
        <v>13.63418490068611</v>
      </c>
      <c r="R2766" s="4">
        <v>3</v>
      </c>
      <c r="S2766" s="4" t="str" cm="1">
        <f t="array" ref="S2766">_xlfn.IFS(R2766=0,"None",R2766&lt;3,"Low",R2766&lt;6,"Medium",R2766&lt;=10,"High")</f>
        <v>Medium</v>
      </c>
      <c r="T2766" s="4" t="str" cm="1">
        <f t="array" ref="T2766">_xlfn.IFS(M2766&lt;=20,"Low",M2766&lt;=50,"Medium",M2766&lt;=90,"High")</f>
        <v>Low</v>
      </c>
      <c r="U2766" s="7">
        <f>Datos_Limpios[[#This Row],[Number of Complaints or Support]]/Datos_Limpios[[#This Row],[Account Length (in months)]]</f>
        <v>0.75</v>
      </c>
      <c r="V2766" s="4" t="str" cm="1">
        <f t="array" ref="V2766">_xlfn.IFS(H2766&lt;30,"Under 30",H2766&lt;66,"Middle Age",H2766&gt;=66,"Senior")</f>
        <v>Middle Age</v>
      </c>
      <c r="W2766" s="4" t="s">
        <v>43</v>
      </c>
    </row>
    <row r="2767" spans="1:23" x14ac:dyDescent="0.3">
      <c r="A2767" s="4" t="s">
        <v>2882</v>
      </c>
      <c r="B2767" s="4" t="s">
        <v>24</v>
      </c>
      <c r="C2767" s="4">
        <v>24</v>
      </c>
      <c r="D2767" s="4">
        <v>0</v>
      </c>
      <c r="E2767" s="4" t="s">
        <v>24</v>
      </c>
      <c r="F2767" s="4" t="s">
        <v>74</v>
      </c>
      <c r="G2767" s="4" t="s">
        <v>26</v>
      </c>
      <c r="H2767" s="4">
        <v>50</v>
      </c>
      <c r="I2767" s="4" t="s">
        <v>31</v>
      </c>
      <c r="J2767" s="4">
        <v>3</v>
      </c>
      <c r="K2767" s="4" t="s">
        <v>46</v>
      </c>
      <c r="L2767" s="4" t="s">
        <v>115</v>
      </c>
      <c r="M2767" s="4">
        <v>9</v>
      </c>
      <c r="P2767" s="5">
        <v>44024</v>
      </c>
      <c r="Q2767" s="6">
        <v>8.279319855572119</v>
      </c>
      <c r="R2767" s="4">
        <v>10</v>
      </c>
      <c r="S2767" s="4" t="str" cm="1">
        <f t="array" ref="S2767">_xlfn.IFS(R2767=0,"None",R2767&lt;3,"Low",R2767&lt;6,"Medium",R2767&lt;=10,"High")</f>
        <v>High</v>
      </c>
      <c r="T2767" s="4" t="str" cm="1">
        <f t="array" ref="T2767">_xlfn.IFS(M2767&lt;=20,"Low",M2767&lt;=50,"Medium",M2767&lt;=90,"High")</f>
        <v>Low</v>
      </c>
      <c r="U2767" s="7">
        <f>Datos_Limpios[[#This Row],[Number of Complaints or Support]]/Datos_Limpios[[#This Row],[Account Length (in months)]]</f>
        <v>0.41666666666666669</v>
      </c>
      <c r="V2767" s="4" t="str" cm="1">
        <f t="array" ref="V2767">_xlfn.IFS(H2767&lt;30,"Under 30",H2767&lt;66,"Middle Age",H2767&gt;=66,"Senior")</f>
        <v>Middle Age</v>
      </c>
      <c r="W2767" s="4" t="s">
        <v>43</v>
      </c>
    </row>
    <row r="2768" spans="1:23" x14ac:dyDescent="0.3">
      <c r="A2768" s="4" t="s">
        <v>2883</v>
      </c>
      <c r="B2768" s="4" t="s">
        <v>24</v>
      </c>
      <c r="C2768" s="4">
        <v>71</v>
      </c>
      <c r="D2768" s="4">
        <v>0</v>
      </c>
      <c r="E2768" s="4" t="s">
        <v>31</v>
      </c>
      <c r="F2768" s="4" t="s">
        <v>159</v>
      </c>
      <c r="G2768" s="4" t="s">
        <v>26</v>
      </c>
      <c r="H2768" s="4">
        <v>48</v>
      </c>
      <c r="I2768" s="4" t="s">
        <v>31</v>
      </c>
      <c r="J2768" s="4">
        <v>5</v>
      </c>
      <c r="K2768" s="4" t="s">
        <v>46</v>
      </c>
      <c r="L2768" s="4" t="s">
        <v>28</v>
      </c>
      <c r="M2768" s="4">
        <v>41</v>
      </c>
      <c r="P2768" s="5">
        <v>44267</v>
      </c>
      <c r="Q2768" s="6">
        <v>38.819065827430023</v>
      </c>
      <c r="R2768" s="4">
        <v>2</v>
      </c>
      <c r="S2768" s="4" t="str" cm="1">
        <f t="array" ref="S2768">_xlfn.IFS(R2768=0,"None",R2768&lt;3,"Low",R2768&lt;6,"Medium",R2768&lt;=10,"High")</f>
        <v>Low</v>
      </c>
      <c r="T2768" s="4" t="str" cm="1">
        <f t="array" ref="T2768">_xlfn.IFS(M2768&lt;=20,"Low",M2768&lt;=50,"Medium",M2768&lt;=90,"High")</f>
        <v>Medium</v>
      </c>
      <c r="U2768" s="7">
        <f>Datos_Limpios[[#This Row],[Number of Complaints or Support]]/Datos_Limpios[[#This Row],[Account Length (in months)]]</f>
        <v>2.8169014084507043E-2</v>
      </c>
      <c r="V2768" s="4" t="str" cm="1">
        <f t="array" ref="V2768">_xlfn.IFS(H2768&lt;30,"Under 30",H2768&lt;66,"Middle Age",H2768&gt;=66,"Senior")</f>
        <v>Middle Age</v>
      </c>
      <c r="W2768" s="4" t="s">
        <v>29</v>
      </c>
    </row>
    <row r="2769" spans="1:23" x14ac:dyDescent="0.3">
      <c r="A2769" s="4" t="s">
        <v>2884</v>
      </c>
      <c r="B2769" s="4" t="s">
        <v>31</v>
      </c>
      <c r="C2769" s="4">
        <v>5</v>
      </c>
      <c r="D2769" s="4">
        <v>0</v>
      </c>
      <c r="E2769" s="4" t="s">
        <v>31</v>
      </c>
      <c r="F2769" s="4" t="s">
        <v>124</v>
      </c>
      <c r="G2769" s="4" t="s">
        <v>26</v>
      </c>
      <c r="H2769" s="4">
        <v>54</v>
      </c>
      <c r="I2769" s="4" t="s">
        <v>31</v>
      </c>
      <c r="J2769" s="4">
        <v>2</v>
      </c>
      <c r="K2769" s="4" t="s">
        <v>27</v>
      </c>
      <c r="L2769" s="4" t="s">
        <v>115</v>
      </c>
      <c r="M2769" s="4">
        <v>23</v>
      </c>
      <c r="N2769" s="4" t="s">
        <v>38</v>
      </c>
      <c r="O2769" s="4" t="s">
        <v>125</v>
      </c>
      <c r="P2769" s="5">
        <v>44460</v>
      </c>
      <c r="Q2769" s="6">
        <v>20.03374229327137</v>
      </c>
      <c r="R2769" s="4">
        <v>8</v>
      </c>
      <c r="S2769" s="4" t="str" cm="1">
        <f t="array" ref="S2769">_xlfn.IFS(R2769=0,"None",R2769&lt;3,"Low",R2769&lt;6,"Medium",R2769&lt;=10,"High")</f>
        <v>High</v>
      </c>
      <c r="T2769" s="4" t="str" cm="1">
        <f t="array" ref="T2769">_xlfn.IFS(M2769&lt;=20,"Low",M2769&lt;=50,"Medium",M2769&lt;=90,"High")</f>
        <v>Medium</v>
      </c>
      <c r="U2769" s="7">
        <f>Datos_Limpios[[#This Row],[Number of Complaints or Support]]/Datos_Limpios[[#This Row],[Account Length (in months)]]</f>
        <v>1.6</v>
      </c>
      <c r="V2769" s="4" t="str" cm="1">
        <f t="array" ref="V2769">_xlfn.IFS(H2769&lt;30,"Under 30",H2769&lt;66,"Middle Age",H2769&gt;=66,"Senior")</f>
        <v>Middle Age</v>
      </c>
      <c r="W2769" s="4" t="s">
        <v>43</v>
      </c>
    </row>
    <row r="2770" spans="1:23" x14ac:dyDescent="0.3">
      <c r="A2770" s="4" t="s">
        <v>2885</v>
      </c>
      <c r="B2770" s="4" t="s">
        <v>31</v>
      </c>
      <c r="C2770" s="4">
        <v>2</v>
      </c>
      <c r="D2770" s="4">
        <v>5</v>
      </c>
      <c r="E2770" s="4" t="s">
        <v>31</v>
      </c>
      <c r="F2770" s="4" t="s">
        <v>68</v>
      </c>
      <c r="G2770" s="4" t="s">
        <v>33</v>
      </c>
      <c r="H2770" s="4">
        <v>33</v>
      </c>
      <c r="I2770" s="4" t="s">
        <v>24</v>
      </c>
      <c r="J2770" s="4">
        <v>0</v>
      </c>
      <c r="K2770" s="4" t="s">
        <v>27</v>
      </c>
      <c r="L2770" s="4" t="s">
        <v>35</v>
      </c>
      <c r="M2770" s="4">
        <v>45</v>
      </c>
      <c r="N2770" s="4" t="s">
        <v>107</v>
      </c>
      <c r="O2770" s="4" t="s">
        <v>108</v>
      </c>
      <c r="P2770" s="5">
        <v>44566</v>
      </c>
      <c r="Q2770" s="6">
        <v>53.556442537673952</v>
      </c>
      <c r="R2770" s="4">
        <v>6</v>
      </c>
      <c r="S2770" s="4" t="str" cm="1">
        <f t="array" ref="S2770">_xlfn.IFS(R2770=0,"None",R2770&lt;3,"Low",R2770&lt;6,"Medium",R2770&lt;=10,"High")</f>
        <v>High</v>
      </c>
      <c r="T2770" s="4" t="str" cm="1">
        <f t="array" ref="T2770">_xlfn.IFS(M2770&lt;=20,"Low",M2770&lt;=50,"Medium",M2770&lt;=90,"High")</f>
        <v>Medium</v>
      </c>
      <c r="U2770" s="7">
        <f>Datos_Limpios[[#This Row],[Number of Complaints or Support]]/Datos_Limpios[[#This Row],[Account Length (in months)]]</f>
        <v>3</v>
      </c>
      <c r="V2770" s="4" t="str" cm="1">
        <f t="array" ref="V2770">_xlfn.IFS(H2770&lt;30,"Under 30",H2770&lt;66,"Middle Age",H2770&gt;=66,"Senior")</f>
        <v>Middle Age</v>
      </c>
      <c r="W2770" s="4" t="s">
        <v>40</v>
      </c>
    </row>
    <row r="2771" spans="1:23" x14ac:dyDescent="0.3">
      <c r="A2771" s="4" t="s">
        <v>2886</v>
      </c>
      <c r="B2771" s="4" t="s">
        <v>31</v>
      </c>
      <c r="C2771" s="4">
        <v>2</v>
      </c>
      <c r="D2771" s="4">
        <v>3</v>
      </c>
      <c r="E2771" s="4" t="s">
        <v>31</v>
      </c>
      <c r="F2771" s="4" t="s">
        <v>367</v>
      </c>
      <c r="G2771" s="4" t="s">
        <v>33</v>
      </c>
      <c r="H2771" s="4">
        <v>21</v>
      </c>
      <c r="I2771" s="4" t="s">
        <v>24</v>
      </c>
      <c r="J2771" s="4">
        <v>0</v>
      </c>
      <c r="K2771" s="4" t="s">
        <v>27</v>
      </c>
      <c r="L2771" s="4" t="s">
        <v>28</v>
      </c>
      <c r="M2771" s="4">
        <v>20</v>
      </c>
      <c r="N2771" s="4" t="s">
        <v>107</v>
      </c>
      <c r="O2771" s="4" t="s">
        <v>108</v>
      </c>
      <c r="P2771" s="5">
        <v>45020</v>
      </c>
      <c r="Q2771" s="6">
        <v>19.679795054673949</v>
      </c>
      <c r="R2771" s="4">
        <v>9</v>
      </c>
      <c r="S2771" s="4" t="str" cm="1">
        <f t="array" ref="S2771">_xlfn.IFS(R2771=0,"None",R2771&lt;3,"Low",R2771&lt;6,"Medium",R2771&lt;=10,"High")</f>
        <v>High</v>
      </c>
      <c r="T2771" s="4" t="str" cm="1">
        <f t="array" ref="T2771">_xlfn.IFS(M2771&lt;=20,"Low",M2771&lt;=50,"Medium",M2771&lt;=90,"High")</f>
        <v>Low</v>
      </c>
      <c r="U2771" s="7">
        <f>Datos_Limpios[[#This Row],[Number of Complaints or Support]]/Datos_Limpios[[#This Row],[Account Length (in months)]]</f>
        <v>4.5</v>
      </c>
      <c r="V2771" s="4" t="str" cm="1">
        <f t="array" ref="V2771">_xlfn.IFS(H2771&lt;30,"Under 30",H2771&lt;66,"Middle Age",H2771&gt;=66,"Senior")</f>
        <v>Under 30</v>
      </c>
      <c r="W2771" s="4" t="s">
        <v>29</v>
      </c>
    </row>
    <row r="2772" spans="1:23" x14ac:dyDescent="0.3">
      <c r="A2772" s="4" t="s">
        <v>2887</v>
      </c>
      <c r="B2772" s="4" t="s">
        <v>24</v>
      </c>
      <c r="C2772" s="4">
        <v>60</v>
      </c>
      <c r="D2772" s="4">
        <v>1</v>
      </c>
      <c r="E2772" s="4" t="s">
        <v>31</v>
      </c>
      <c r="F2772" s="4" t="s">
        <v>42</v>
      </c>
      <c r="G2772" s="4" t="s">
        <v>26</v>
      </c>
      <c r="H2772" s="4">
        <v>39</v>
      </c>
      <c r="I2772" s="4" t="s">
        <v>24</v>
      </c>
      <c r="J2772" s="4">
        <v>0</v>
      </c>
      <c r="K2772" s="4" t="s">
        <v>46</v>
      </c>
      <c r="L2772" s="4" t="s">
        <v>28</v>
      </c>
      <c r="M2772" s="4">
        <v>41</v>
      </c>
      <c r="P2772" s="5">
        <v>45129</v>
      </c>
      <c r="Q2772" s="6">
        <v>34.932553382858593</v>
      </c>
      <c r="R2772" s="4">
        <v>10</v>
      </c>
      <c r="S2772" s="4" t="str" cm="1">
        <f t="array" ref="S2772">_xlfn.IFS(R2772=0,"None",R2772&lt;3,"Low",R2772&lt;6,"Medium",R2772&lt;=10,"High")</f>
        <v>High</v>
      </c>
      <c r="T2772" s="4" t="str" cm="1">
        <f t="array" ref="T2772">_xlfn.IFS(M2772&lt;=20,"Low",M2772&lt;=50,"Medium",M2772&lt;=90,"High")</f>
        <v>Medium</v>
      </c>
      <c r="U2772" s="7">
        <f>Datos_Limpios[[#This Row],[Number of Complaints or Support]]/Datos_Limpios[[#This Row],[Account Length (in months)]]</f>
        <v>0.16666666666666666</v>
      </c>
      <c r="V2772" s="4" t="str" cm="1">
        <f t="array" ref="V2772">_xlfn.IFS(H2772&lt;30,"Under 30",H2772&lt;66,"Middle Age",H2772&gt;=66,"Senior")</f>
        <v>Middle Age</v>
      </c>
      <c r="W2772" s="4" t="s">
        <v>43</v>
      </c>
    </row>
    <row r="2773" spans="1:23" x14ac:dyDescent="0.3">
      <c r="A2773" s="4" t="s">
        <v>2888</v>
      </c>
      <c r="B2773" s="4" t="s">
        <v>24</v>
      </c>
      <c r="C2773" s="4">
        <v>73</v>
      </c>
      <c r="D2773" s="4">
        <v>0</v>
      </c>
      <c r="E2773" s="4" t="s">
        <v>24</v>
      </c>
      <c r="F2773" s="4" t="s">
        <v>124</v>
      </c>
      <c r="G2773" s="4" t="s">
        <v>33</v>
      </c>
      <c r="H2773" s="4">
        <v>55</v>
      </c>
      <c r="I2773" s="4" t="s">
        <v>24</v>
      </c>
      <c r="J2773" s="4">
        <v>0</v>
      </c>
      <c r="K2773" s="4" t="s">
        <v>46</v>
      </c>
      <c r="L2773" s="4" t="s">
        <v>35</v>
      </c>
      <c r="M2773" s="4">
        <v>9</v>
      </c>
      <c r="P2773" s="5">
        <v>45214</v>
      </c>
      <c r="Q2773" s="6">
        <v>7.7681854052443544</v>
      </c>
      <c r="R2773" s="4">
        <v>9</v>
      </c>
      <c r="S2773" s="4" t="str" cm="1">
        <f t="array" ref="S2773">_xlfn.IFS(R2773=0,"None",R2773&lt;3,"Low",R2773&lt;6,"Medium",R2773&lt;=10,"High")</f>
        <v>High</v>
      </c>
      <c r="T2773" s="4" t="str" cm="1">
        <f t="array" ref="T2773">_xlfn.IFS(M2773&lt;=20,"Low",M2773&lt;=50,"Medium",M2773&lt;=90,"High")</f>
        <v>Low</v>
      </c>
      <c r="U2773" s="7">
        <f>Datos_Limpios[[#This Row],[Number of Complaints or Support]]/Datos_Limpios[[#This Row],[Account Length (in months)]]</f>
        <v>0.12328767123287671</v>
      </c>
      <c r="V2773" s="4" t="str" cm="1">
        <f t="array" ref="V2773">_xlfn.IFS(H2773&lt;30,"Under 30",H2773&lt;66,"Middle Age",H2773&gt;=66,"Senior")</f>
        <v>Middle Age</v>
      </c>
      <c r="W2773" s="4" t="s">
        <v>43</v>
      </c>
    </row>
    <row r="2774" spans="1:23" x14ac:dyDescent="0.3">
      <c r="A2774" s="4" t="s">
        <v>2889</v>
      </c>
      <c r="B2774" s="4" t="s">
        <v>24</v>
      </c>
      <c r="C2774" s="4">
        <v>31</v>
      </c>
      <c r="D2774" s="4">
        <v>2</v>
      </c>
      <c r="E2774" s="4" t="s">
        <v>24</v>
      </c>
      <c r="F2774" s="4" t="s">
        <v>159</v>
      </c>
      <c r="G2774" s="4" t="s">
        <v>26</v>
      </c>
      <c r="H2774" s="4">
        <v>50</v>
      </c>
      <c r="I2774" s="4" t="s">
        <v>24</v>
      </c>
      <c r="J2774" s="4">
        <v>0</v>
      </c>
      <c r="K2774" s="4" t="s">
        <v>34</v>
      </c>
      <c r="L2774" s="4" t="s">
        <v>28</v>
      </c>
      <c r="M2774" s="4">
        <v>34</v>
      </c>
      <c r="P2774" s="5">
        <v>45036</v>
      </c>
      <c r="Q2774" s="6">
        <v>36.796143805874188</v>
      </c>
      <c r="R2774" s="4">
        <v>0</v>
      </c>
      <c r="S2774" s="4" t="str" cm="1">
        <f t="array" ref="S2774">_xlfn.IFS(R2774=0,"None",R2774&lt;3,"Low",R2774&lt;6,"Medium",R2774&lt;=10,"High")</f>
        <v>None</v>
      </c>
      <c r="T2774" s="4" t="str" cm="1">
        <f t="array" ref="T2774">_xlfn.IFS(M2774&lt;=20,"Low",M2774&lt;=50,"Medium",M2774&lt;=90,"High")</f>
        <v>Medium</v>
      </c>
      <c r="U2774" s="7">
        <f>Datos_Limpios[[#This Row],[Number of Complaints or Support]]/Datos_Limpios[[#This Row],[Account Length (in months)]]</f>
        <v>0</v>
      </c>
      <c r="V2774" s="4" t="str" cm="1">
        <f t="array" ref="V2774">_xlfn.IFS(H2774&lt;30,"Under 30",H2774&lt;66,"Middle Age",H2774&gt;=66,"Senior")</f>
        <v>Middle Age</v>
      </c>
      <c r="W2774" s="4" t="s">
        <v>29</v>
      </c>
    </row>
    <row r="2775" spans="1:23" x14ac:dyDescent="0.3">
      <c r="A2775" s="4" t="s">
        <v>2890</v>
      </c>
      <c r="B2775" s="4" t="s">
        <v>24</v>
      </c>
      <c r="C2775" s="4">
        <v>46</v>
      </c>
      <c r="D2775" s="4">
        <v>0</v>
      </c>
      <c r="E2775" s="4" t="s">
        <v>31</v>
      </c>
      <c r="F2775" s="4" t="s">
        <v>124</v>
      </c>
      <c r="G2775" s="4" t="s">
        <v>33</v>
      </c>
      <c r="H2775" s="4">
        <v>39</v>
      </c>
      <c r="I2775" s="4" t="s">
        <v>24</v>
      </c>
      <c r="J2775" s="4">
        <v>0</v>
      </c>
      <c r="K2775" s="4" t="s">
        <v>46</v>
      </c>
      <c r="L2775" s="4" t="s">
        <v>28</v>
      </c>
      <c r="M2775" s="4">
        <v>25</v>
      </c>
      <c r="P2775" s="5">
        <v>44168</v>
      </c>
      <c r="Q2775" s="6">
        <v>21.20092024850236</v>
      </c>
      <c r="R2775" s="4">
        <v>4</v>
      </c>
      <c r="S2775" s="4" t="str" cm="1">
        <f t="array" ref="S2775">_xlfn.IFS(R2775=0,"None",R2775&lt;3,"Low",R2775&lt;6,"Medium",R2775&lt;=10,"High")</f>
        <v>Medium</v>
      </c>
      <c r="T2775" s="4" t="str" cm="1">
        <f t="array" ref="T2775">_xlfn.IFS(M2775&lt;=20,"Low",M2775&lt;=50,"Medium",M2775&lt;=90,"High")</f>
        <v>Medium</v>
      </c>
      <c r="U2775" s="7">
        <f>Datos_Limpios[[#This Row],[Number of Complaints or Support]]/Datos_Limpios[[#This Row],[Account Length (in months)]]</f>
        <v>8.6956521739130432E-2</v>
      </c>
      <c r="V2775" s="4" t="str" cm="1">
        <f t="array" ref="V2775">_xlfn.IFS(H2775&lt;30,"Under 30",H2775&lt;66,"Middle Age",H2775&gt;=66,"Senior")</f>
        <v>Middle Age</v>
      </c>
      <c r="W2775" s="4" t="s">
        <v>43</v>
      </c>
    </row>
    <row r="2776" spans="1:23" x14ac:dyDescent="0.3">
      <c r="A2776" s="4" t="s">
        <v>2891</v>
      </c>
      <c r="B2776" s="4" t="s">
        <v>24</v>
      </c>
      <c r="C2776" s="4">
        <v>31</v>
      </c>
      <c r="D2776" s="4">
        <v>0</v>
      </c>
      <c r="E2776" s="4" t="s">
        <v>31</v>
      </c>
      <c r="F2776" s="4" t="s">
        <v>72</v>
      </c>
      <c r="G2776" s="4" t="s">
        <v>26</v>
      </c>
      <c r="H2776" s="4">
        <v>48</v>
      </c>
      <c r="I2776" s="4" t="s">
        <v>24</v>
      </c>
      <c r="J2776" s="4">
        <v>0</v>
      </c>
      <c r="K2776" s="4" t="s">
        <v>34</v>
      </c>
      <c r="L2776" s="4" t="s">
        <v>28</v>
      </c>
      <c r="M2776" s="4">
        <v>39</v>
      </c>
      <c r="P2776" s="5">
        <v>44257</v>
      </c>
      <c r="Q2776" s="6">
        <v>32.361547936845817</v>
      </c>
      <c r="R2776" s="4">
        <v>7</v>
      </c>
      <c r="S2776" s="4" t="str" cm="1">
        <f t="array" ref="S2776">_xlfn.IFS(R2776=0,"None",R2776&lt;3,"Low",R2776&lt;6,"Medium",R2776&lt;=10,"High")</f>
        <v>High</v>
      </c>
      <c r="T2776" s="4" t="str" cm="1">
        <f t="array" ref="T2776">_xlfn.IFS(M2776&lt;=20,"Low",M2776&lt;=50,"Medium",M2776&lt;=90,"High")</f>
        <v>Medium</v>
      </c>
      <c r="U2776" s="7">
        <f>Datos_Limpios[[#This Row],[Number of Complaints or Support]]/Datos_Limpios[[#This Row],[Account Length (in months)]]</f>
        <v>0.22580645161290322</v>
      </c>
      <c r="V2776" s="4" t="str" cm="1">
        <f t="array" ref="V2776">_xlfn.IFS(H2776&lt;30,"Under 30",H2776&lt;66,"Middle Age",H2776&gt;=66,"Senior")</f>
        <v>Middle Age</v>
      </c>
      <c r="W2776" s="4" t="s">
        <v>29</v>
      </c>
    </row>
    <row r="2777" spans="1:23" x14ac:dyDescent="0.3">
      <c r="A2777" s="4" t="s">
        <v>2892</v>
      </c>
      <c r="B2777" s="4" t="s">
        <v>24</v>
      </c>
      <c r="C2777" s="4">
        <v>20</v>
      </c>
      <c r="D2777" s="4">
        <v>0</v>
      </c>
      <c r="E2777" s="4" t="s">
        <v>31</v>
      </c>
      <c r="F2777" s="4" t="s">
        <v>74</v>
      </c>
      <c r="G2777" s="4" t="s">
        <v>33</v>
      </c>
      <c r="H2777" s="4">
        <v>72</v>
      </c>
      <c r="I2777" s="4" t="s">
        <v>24</v>
      </c>
      <c r="J2777" s="4">
        <v>0</v>
      </c>
      <c r="K2777" s="4" t="s">
        <v>34</v>
      </c>
      <c r="L2777" s="4" t="s">
        <v>28</v>
      </c>
      <c r="M2777" s="4">
        <v>35</v>
      </c>
      <c r="P2777" s="5">
        <v>44851</v>
      </c>
      <c r="Q2777" s="6">
        <v>29.951226027236832</v>
      </c>
      <c r="R2777" s="4">
        <v>0</v>
      </c>
      <c r="S2777" s="4" t="str" cm="1">
        <f t="array" ref="S2777">_xlfn.IFS(R2777=0,"None",R2777&lt;3,"Low",R2777&lt;6,"Medium",R2777&lt;=10,"High")</f>
        <v>None</v>
      </c>
      <c r="T2777" s="4" t="str" cm="1">
        <f t="array" ref="T2777">_xlfn.IFS(M2777&lt;=20,"Low",M2777&lt;=50,"Medium",M2777&lt;=90,"High")</f>
        <v>Medium</v>
      </c>
      <c r="U2777" s="7">
        <f>Datos_Limpios[[#This Row],[Number of Complaints or Support]]/Datos_Limpios[[#This Row],[Account Length (in months)]]</f>
        <v>0</v>
      </c>
      <c r="V2777" s="4" t="str" cm="1">
        <f t="array" ref="V2777">_xlfn.IFS(H2777&lt;30,"Under 30",H2777&lt;66,"Middle Age",H2777&gt;=66,"Senior")</f>
        <v>Senior</v>
      </c>
      <c r="W2777" s="4" t="s">
        <v>43</v>
      </c>
    </row>
    <row r="2778" spans="1:23" x14ac:dyDescent="0.3">
      <c r="A2778" s="4" t="s">
        <v>2893</v>
      </c>
      <c r="B2778" s="4" t="s">
        <v>24</v>
      </c>
      <c r="C2778" s="4">
        <v>38</v>
      </c>
      <c r="D2778" s="4">
        <v>0</v>
      </c>
      <c r="E2778" s="4" t="s">
        <v>31</v>
      </c>
      <c r="F2778" s="4" t="s">
        <v>106</v>
      </c>
      <c r="G2778" s="4" t="s">
        <v>33</v>
      </c>
      <c r="H2778" s="4">
        <v>53</v>
      </c>
      <c r="I2778" s="4" t="s">
        <v>24</v>
      </c>
      <c r="J2778" s="4">
        <v>0</v>
      </c>
      <c r="K2778" s="4" t="s">
        <v>34</v>
      </c>
      <c r="L2778" s="4" t="s">
        <v>28</v>
      </c>
      <c r="M2778" s="4">
        <v>25</v>
      </c>
      <c r="P2778" s="5">
        <v>45172</v>
      </c>
      <c r="Q2778" s="6">
        <v>27.074911713918141</v>
      </c>
      <c r="R2778" s="4">
        <v>1</v>
      </c>
      <c r="S2778" s="4" t="str" cm="1">
        <f t="array" ref="S2778">_xlfn.IFS(R2778=0,"None",R2778&lt;3,"Low",R2778&lt;6,"Medium",R2778&lt;=10,"High")</f>
        <v>Low</v>
      </c>
      <c r="T2778" s="4" t="str" cm="1">
        <f t="array" ref="T2778">_xlfn.IFS(M2778&lt;=20,"Low",M2778&lt;=50,"Medium",M2778&lt;=90,"High")</f>
        <v>Medium</v>
      </c>
      <c r="U2778" s="7">
        <f>Datos_Limpios[[#This Row],[Number of Complaints or Support]]/Datos_Limpios[[#This Row],[Account Length (in months)]]</f>
        <v>2.6315789473684209E-2</v>
      </c>
      <c r="V2778" s="4" t="str" cm="1">
        <f t="array" ref="V2778">_xlfn.IFS(H2778&lt;30,"Under 30",H2778&lt;66,"Middle Age",H2778&gt;=66,"Senior")</f>
        <v>Middle Age</v>
      </c>
      <c r="W2778" s="4" t="s">
        <v>29</v>
      </c>
    </row>
    <row r="2779" spans="1:23" x14ac:dyDescent="0.3">
      <c r="A2779" s="4" t="s">
        <v>2894</v>
      </c>
      <c r="B2779" s="4" t="s">
        <v>24</v>
      </c>
      <c r="C2779" s="4">
        <v>64</v>
      </c>
      <c r="D2779" s="4">
        <v>0</v>
      </c>
      <c r="E2779" s="4" t="s">
        <v>31</v>
      </c>
      <c r="F2779" s="4" t="s">
        <v>52</v>
      </c>
      <c r="G2779" s="4" t="s">
        <v>26</v>
      </c>
      <c r="H2779" s="4">
        <v>32</v>
      </c>
      <c r="I2779" s="4" t="s">
        <v>24</v>
      </c>
      <c r="J2779" s="4">
        <v>0</v>
      </c>
      <c r="K2779" s="4" t="s">
        <v>27</v>
      </c>
      <c r="L2779" s="4" t="s">
        <v>35</v>
      </c>
      <c r="M2779" s="4">
        <v>52</v>
      </c>
      <c r="P2779" s="5">
        <v>43858</v>
      </c>
      <c r="Q2779" s="6">
        <v>44.130383649715917</v>
      </c>
      <c r="R2779" s="4">
        <v>8</v>
      </c>
      <c r="S2779" s="4" t="str" cm="1">
        <f t="array" ref="S2779">_xlfn.IFS(R2779=0,"None",R2779&lt;3,"Low",R2779&lt;6,"Medium",R2779&lt;=10,"High")</f>
        <v>High</v>
      </c>
      <c r="T2779" s="4" t="str" cm="1">
        <f t="array" ref="T2779">_xlfn.IFS(M2779&lt;=20,"Low",M2779&lt;=50,"Medium",M2779&lt;=90,"High")</f>
        <v>High</v>
      </c>
      <c r="U2779" s="7">
        <f>Datos_Limpios[[#This Row],[Number of Complaints or Support]]/Datos_Limpios[[#This Row],[Account Length (in months)]]</f>
        <v>0.125</v>
      </c>
      <c r="V2779" s="4" t="str" cm="1">
        <f t="array" ref="V2779">_xlfn.IFS(H2779&lt;30,"Under 30",H2779&lt;66,"Middle Age",H2779&gt;=66,"Senior")</f>
        <v>Middle Age</v>
      </c>
      <c r="W2779" s="4" t="s">
        <v>40</v>
      </c>
    </row>
    <row r="2780" spans="1:23" x14ac:dyDescent="0.3">
      <c r="A2780" s="4" t="s">
        <v>2895</v>
      </c>
      <c r="B2780" s="4" t="s">
        <v>24</v>
      </c>
      <c r="C2780" s="4">
        <v>53</v>
      </c>
      <c r="D2780" s="4">
        <v>0</v>
      </c>
      <c r="E2780" s="4" t="s">
        <v>31</v>
      </c>
      <c r="F2780" s="4" t="s">
        <v>74</v>
      </c>
      <c r="G2780" s="4" t="s">
        <v>26</v>
      </c>
      <c r="H2780" s="4">
        <v>53</v>
      </c>
      <c r="I2780" s="4" t="s">
        <v>31</v>
      </c>
      <c r="J2780" s="4">
        <v>5</v>
      </c>
      <c r="K2780" s="4" t="s">
        <v>34</v>
      </c>
      <c r="L2780" s="4" t="s">
        <v>35</v>
      </c>
      <c r="M2780" s="4">
        <v>25</v>
      </c>
      <c r="P2780" s="5">
        <v>43875</v>
      </c>
      <c r="Q2780" s="6">
        <v>21.298699898877381</v>
      </c>
      <c r="R2780" s="4">
        <v>7</v>
      </c>
      <c r="S2780" s="4" t="str" cm="1">
        <f t="array" ref="S2780">_xlfn.IFS(R2780=0,"None",R2780&lt;3,"Low",R2780&lt;6,"Medium",R2780&lt;=10,"High")</f>
        <v>High</v>
      </c>
      <c r="T2780" s="4" t="str" cm="1">
        <f t="array" ref="T2780">_xlfn.IFS(M2780&lt;=20,"Low",M2780&lt;=50,"Medium",M2780&lt;=90,"High")</f>
        <v>Medium</v>
      </c>
      <c r="U2780" s="7">
        <f>Datos_Limpios[[#This Row],[Number of Complaints or Support]]/Datos_Limpios[[#This Row],[Account Length (in months)]]</f>
        <v>0.13207547169811321</v>
      </c>
      <c r="V2780" s="4" t="str" cm="1">
        <f t="array" ref="V2780">_xlfn.IFS(H2780&lt;30,"Under 30",H2780&lt;66,"Middle Age",H2780&gt;=66,"Senior")</f>
        <v>Middle Age</v>
      </c>
      <c r="W2780" s="4" t="s">
        <v>43</v>
      </c>
    </row>
    <row r="2781" spans="1:23" x14ac:dyDescent="0.3">
      <c r="A2781" s="4" t="s">
        <v>2896</v>
      </c>
      <c r="B2781" s="4" t="s">
        <v>24</v>
      </c>
      <c r="C2781" s="4">
        <v>22</v>
      </c>
      <c r="D2781" s="4">
        <v>2</v>
      </c>
      <c r="E2781" s="4" t="s">
        <v>31</v>
      </c>
      <c r="F2781" s="4" t="s">
        <v>85</v>
      </c>
      <c r="G2781" s="4" t="s">
        <v>26</v>
      </c>
      <c r="H2781" s="4">
        <v>64</v>
      </c>
      <c r="I2781" s="4" t="s">
        <v>24</v>
      </c>
      <c r="J2781" s="4">
        <v>0</v>
      </c>
      <c r="K2781" s="4" t="s">
        <v>27</v>
      </c>
      <c r="L2781" s="4" t="s">
        <v>35</v>
      </c>
      <c r="M2781" s="4">
        <v>37</v>
      </c>
      <c r="P2781" s="5">
        <v>43981</v>
      </c>
      <c r="Q2781" s="6">
        <v>34.908138021704957</v>
      </c>
      <c r="R2781" s="4">
        <v>3</v>
      </c>
      <c r="S2781" s="4" t="str" cm="1">
        <f t="array" ref="S2781">_xlfn.IFS(R2781=0,"None",R2781&lt;3,"Low",R2781&lt;6,"Medium",R2781&lt;=10,"High")</f>
        <v>Medium</v>
      </c>
      <c r="T2781" s="4" t="str" cm="1">
        <f t="array" ref="T2781">_xlfn.IFS(M2781&lt;=20,"Low",M2781&lt;=50,"Medium",M2781&lt;=90,"High")</f>
        <v>Medium</v>
      </c>
      <c r="U2781" s="7">
        <f>Datos_Limpios[[#This Row],[Number of Complaints or Support]]/Datos_Limpios[[#This Row],[Account Length (in months)]]</f>
        <v>0.13636363636363635</v>
      </c>
      <c r="V2781" s="4" t="str" cm="1">
        <f t="array" ref="V2781">_xlfn.IFS(H2781&lt;30,"Under 30",H2781&lt;66,"Middle Age",H2781&gt;=66,"Senior")</f>
        <v>Middle Age</v>
      </c>
      <c r="W2781" s="4" t="s">
        <v>43</v>
      </c>
    </row>
    <row r="2782" spans="1:23" x14ac:dyDescent="0.3">
      <c r="A2782" s="4" t="s">
        <v>2897</v>
      </c>
      <c r="B2782" s="4" t="s">
        <v>24</v>
      </c>
      <c r="C2782" s="4">
        <v>16</v>
      </c>
      <c r="D2782" s="4">
        <v>0</v>
      </c>
      <c r="E2782" s="4" t="s">
        <v>24</v>
      </c>
      <c r="F2782" s="4" t="s">
        <v>70</v>
      </c>
      <c r="G2782" s="4" t="s">
        <v>26</v>
      </c>
      <c r="H2782" s="4">
        <v>63</v>
      </c>
      <c r="I2782" s="4" t="s">
        <v>31</v>
      </c>
      <c r="J2782" s="4">
        <v>2</v>
      </c>
      <c r="K2782" s="4" t="s">
        <v>27</v>
      </c>
      <c r="L2782" s="4" t="s">
        <v>35</v>
      </c>
      <c r="M2782" s="4">
        <v>7</v>
      </c>
      <c r="P2782" s="5">
        <v>44287</v>
      </c>
      <c r="Q2782" s="6">
        <v>5.8888337904508603</v>
      </c>
      <c r="R2782" s="4">
        <v>9</v>
      </c>
      <c r="S2782" s="4" t="str" cm="1">
        <f t="array" ref="S2782">_xlfn.IFS(R2782=0,"None",R2782&lt;3,"Low",R2782&lt;6,"Medium",R2782&lt;=10,"High")</f>
        <v>High</v>
      </c>
      <c r="T2782" s="4" t="str" cm="1">
        <f t="array" ref="T2782">_xlfn.IFS(M2782&lt;=20,"Low",M2782&lt;=50,"Medium",M2782&lt;=90,"High")</f>
        <v>Low</v>
      </c>
      <c r="U2782" s="7">
        <f>Datos_Limpios[[#This Row],[Number of Complaints or Support]]/Datos_Limpios[[#This Row],[Account Length (in months)]]</f>
        <v>0.5625</v>
      </c>
      <c r="V2782" s="4" t="str" cm="1">
        <f t="array" ref="V2782">_xlfn.IFS(H2782&lt;30,"Under 30",H2782&lt;66,"Middle Age",H2782&gt;=66,"Senior")</f>
        <v>Middle Age</v>
      </c>
      <c r="W2782" s="4" t="s">
        <v>29</v>
      </c>
    </row>
    <row r="2783" spans="1:23" x14ac:dyDescent="0.3">
      <c r="A2783" s="4" t="s">
        <v>2898</v>
      </c>
      <c r="B2783" s="4" t="s">
        <v>24</v>
      </c>
      <c r="C2783" s="4">
        <v>45</v>
      </c>
      <c r="D2783" s="4">
        <v>0</v>
      </c>
      <c r="E2783" s="4" t="s">
        <v>31</v>
      </c>
      <c r="F2783" s="4" t="s">
        <v>98</v>
      </c>
      <c r="G2783" s="4" t="s">
        <v>26</v>
      </c>
      <c r="H2783" s="4">
        <v>66</v>
      </c>
      <c r="I2783" s="4" t="s">
        <v>24</v>
      </c>
      <c r="J2783" s="4">
        <v>0</v>
      </c>
      <c r="K2783" s="4" t="s">
        <v>34</v>
      </c>
      <c r="L2783" s="4" t="s">
        <v>35</v>
      </c>
      <c r="M2783" s="4">
        <v>55</v>
      </c>
      <c r="P2783" s="5">
        <v>44890</v>
      </c>
      <c r="Q2783" s="6">
        <v>57.970068269474218</v>
      </c>
      <c r="R2783" s="4">
        <v>0</v>
      </c>
      <c r="S2783" s="4" t="str" cm="1">
        <f t="array" ref="S2783">_xlfn.IFS(R2783=0,"None",R2783&lt;3,"Low",R2783&lt;6,"Medium",R2783&lt;=10,"High")</f>
        <v>None</v>
      </c>
      <c r="T2783" s="4" t="str" cm="1">
        <f t="array" ref="T2783">_xlfn.IFS(M2783&lt;=20,"Low",M2783&lt;=50,"Medium",M2783&lt;=90,"High")</f>
        <v>High</v>
      </c>
      <c r="U2783" s="7">
        <f>Datos_Limpios[[#This Row],[Number of Complaints or Support]]/Datos_Limpios[[#This Row],[Account Length (in months)]]</f>
        <v>0</v>
      </c>
      <c r="V2783" s="4" t="str" cm="1">
        <f t="array" ref="V2783">_xlfn.IFS(H2783&lt;30,"Under 30",H2783&lt;66,"Middle Age",H2783&gt;=66,"Senior")</f>
        <v>Senior</v>
      </c>
      <c r="W2783" s="4" t="s">
        <v>29</v>
      </c>
    </row>
    <row r="2784" spans="1:23" x14ac:dyDescent="0.3">
      <c r="A2784" s="4" t="s">
        <v>2899</v>
      </c>
      <c r="B2784" s="4" t="s">
        <v>24</v>
      </c>
      <c r="C2784" s="4">
        <v>61</v>
      </c>
      <c r="D2784" s="4">
        <v>2</v>
      </c>
      <c r="E2784" s="4" t="s">
        <v>31</v>
      </c>
      <c r="F2784" s="4" t="s">
        <v>106</v>
      </c>
      <c r="G2784" s="4" t="s">
        <v>33</v>
      </c>
      <c r="H2784" s="4">
        <v>85</v>
      </c>
      <c r="I2784" s="4" t="s">
        <v>24</v>
      </c>
      <c r="J2784" s="4">
        <v>0</v>
      </c>
      <c r="K2784" s="4" t="s">
        <v>34</v>
      </c>
      <c r="L2784" s="4" t="s">
        <v>35</v>
      </c>
      <c r="M2784" s="4">
        <v>60</v>
      </c>
      <c r="P2784" s="5">
        <v>44932</v>
      </c>
      <c r="Q2784" s="6">
        <v>56.60415074782393</v>
      </c>
      <c r="R2784" s="4">
        <v>3</v>
      </c>
      <c r="S2784" s="4" t="str" cm="1">
        <f t="array" ref="S2784">_xlfn.IFS(R2784=0,"None",R2784&lt;3,"Low",R2784&lt;6,"Medium",R2784&lt;=10,"High")</f>
        <v>Medium</v>
      </c>
      <c r="T2784" s="4" t="str" cm="1">
        <f t="array" ref="T2784">_xlfn.IFS(M2784&lt;=20,"Low",M2784&lt;=50,"Medium",M2784&lt;=90,"High")</f>
        <v>High</v>
      </c>
      <c r="U2784" s="7">
        <f>Datos_Limpios[[#This Row],[Number of Complaints or Support]]/Datos_Limpios[[#This Row],[Account Length (in months)]]</f>
        <v>4.9180327868852458E-2</v>
      </c>
      <c r="V2784" s="4" t="str" cm="1">
        <f t="array" ref="V2784">_xlfn.IFS(H2784&lt;30,"Under 30",H2784&lt;66,"Middle Age",H2784&gt;=66,"Senior")</f>
        <v>Senior</v>
      </c>
      <c r="W2784" s="4" t="s">
        <v>29</v>
      </c>
    </row>
    <row r="2785" spans="1:23" x14ac:dyDescent="0.3">
      <c r="A2785" s="4" t="s">
        <v>2900</v>
      </c>
      <c r="B2785" s="4" t="s">
        <v>31</v>
      </c>
      <c r="C2785" s="4">
        <v>1</v>
      </c>
      <c r="D2785" s="4">
        <v>5</v>
      </c>
      <c r="E2785" s="4" t="s">
        <v>31</v>
      </c>
      <c r="F2785" s="4" t="s">
        <v>106</v>
      </c>
      <c r="G2785" s="4" t="s">
        <v>26</v>
      </c>
      <c r="H2785" s="4">
        <v>58</v>
      </c>
      <c r="I2785" s="4" t="s">
        <v>24</v>
      </c>
      <c r="J2785" s="4">
        <v>0</v>
      </c>
      <c r="K2785" s="4" t="s">
        <v>27</v>
      </c>
      <c r="L2785" s="4" t="s">
        <v>28</v>
      </c>
      <c r="M2785" s="4">
        <v>46</v>
      </c>
      <c r="N2785" s="4" t="s">
        <v>38</v>
      </c>
      <c r="O2785" s="4" t="s">
        <v>125</v>
      </c>
      <c r="P2785" s="5">
        <v>45072</v>
      </c>
      <c r="Q2785" s="6">
        <v>48.709406998701752</v>
      </c>
      <c r="R2785" s="4">
        <v>6</v>
      </c>
      <c r="S2785" s="4" t="str" cm="1">
        <f t="array" ref="S2785">_xlfn.IFS(R2785=0,"None",R2785&lt;3,"Low",R2785&lt;6,"Medium",R2785&lt;=10,"High")</f>
        <v>High</v>
      </c>
      <c r="T2785" s="4" t="str" cm="1">
        <f t="array" ref="T2785">_xlfn.IFS(M2785&lt;=20,"Low",M2785&lt;=50,"Medium",M2785&lt;=90,"High")</f>
        <v>Medium</v>
      </c>
      <c r="U2785" s="7">
        <f>Datos_Limpios[[#This Row],[Number of Complaints or Support]]/Datos_Limpios[[#This Row],[Account Length (in months)]]</f>
        <v>6</v>
      </c>
      <c r="V2785" s="4" t="str" cm="1">
        <f t="array" ref="V2785">_xlfn.IFS(H2785&lt;30,"Under 30",H2785&lt;66,"Middle Age",H2785&gt;=66,"Senior")</f>
        <v>Middle Age</v>
      </c>
      <c r="W2785" s="4" t="s">
        <v>29</v>
      </c>
    </row>
    <row r="2786" spans="1:23" x14ac:dyDescent="0.3">
      <c r="A2786" s="4" t="s">
        <v>2901</v>
      </c>
      <c r="B2786" s="4" t="s">
        <v>31</v>
      </c>
      <c r="C2786" s="4">
        <v>16</v>
      </c>
      <c r="D2786" s="4">
        <v>2</v>
      </c>
      <c r="E2786" s="4" t="s">
        <v>31</v>
      </c>
      <c r="F2786" s="4" t="s">
        <v>37</v>
      </c>
      <c r="G2786" s="4" t="s">
        <v>33</v>
      </c>
      <c r="H2786" s="4">
        <v>79</v>
      </c>
      <c r="I2786" s="4" t="s">
        <v>24</v>
      </c>
      <c r="J2786" s="4">
        <v>0</v>
      </c>
      <c r="K2786" s="4" t="s">
        <v>27</v>
      </c>
      <c r="L2786" s="4" t="s">
        <v>28</v>
      </c>
      <c r="M2786" s="4">
        <v>59</v>
      </c>
      <c r="N2786" s="4" t="s">
        <v>38</v>
      </c>
      <c r="O2786" s="4" t="s">
        <v>225</v>
      </c>
      <c r="P2786" s="5">
        <v>44594</v>
      </c>
      <c r="Q2786" s="6">
        <v>68.180759557626018</v>
      </c>
      <c r="R2786" s="4">
        <v>2</v>
      </c>
      <c r="S2786" s="4" t="str" cm="1">
        <f t="array" ref="S2786">_xlfn.IFS(R2786=0,"None",R2786&lt;3,"Low",R2786&lt;6,"Medium",R2786&lt;=10,"High")</f>
        <v>Low</v>
      </c>
      <c r="T2786" s="4" t="str" cm="1">
        <f t="array" ref="T2786">_xlfn.IFS(M2786&lt;=20,"Low",M2786&lt;=50,"Medium",M2786&lt;=90,"High")</f>
        <v>High</v>
      </c>
      <c r="U2786" s="7">
        <f>Datos_Limpios[[#This Row],[Number of Complaints or Support]]/Datos_Limpios[[#This Row],[Account Length (in months)]]</f>
        <v>0.125</v>
      </c>
      <c r="V2786" s="4" t="str" cm="1">
        <f t="array" ref="V2786">_xlfn.IFS(H2786&lt;30,"Under 30",H2786&lt;66,"Middle Age",H2786&gt;=66,"Senior")</f>
        <v>Senior</v>
      </c>
      <c r="W2786" s="4" t="s">
        <v>40</v>
      </c>
    </row>
    <row r="2787" spans="1:23" x14ac:dyDescent="0.3">
      <c r="A2787" s="4" t="s">
        <v>2902</v>
      </c>
      <c r="B2787" s="4" t="s">
        <v>24</v>
      </c>
      <c r="C2787" s="4">
        <v>69</v>
      </c>
      <c r="D2787" s="4">
        <v>0</v>
      </c>
      <c r="E2787" s="4" t="s">
        <v>24</v>
      </c>
      <c r="F2787" s="4" t="s">
        <v>196</v>
      </c>
      <c r="G2787" s="4" t="s">
        <v>26</v>
      </c>
      <c r="H2787" s="4">
        <v>57</v>
      </c>
      <c r="I2787" s="4" t="s">
        <v>24</v>
      </c>
      <c r="J2787" s="4">
        <v>0</v>
      </c>
      <c r="K2787" s="4" t="s">
        <v>46</v>
      </c>
      <c r="L2787" s="4" t="s">
        <v>28</v>
      </c>
      <c r="M2787" s="4">
        <v>15</v>
      </c>
      <c r="P2787" s="5">
        <v>43854</v>
      </c>
      <c r="Q2787" s="6">
        <v>16.780932088104809</v>
      </c>
      <c r="R2787" s="4">
        <v>3</v>
      </c>
      <c r="S2787" s="4" t="str" cm="1">
        <f t="array" ref="S2787">_xlfn.IFS(R2787=0,"None",R2787&lt;3,"Low",R2787&lt;6,"Medium",R2787&lt;=10,"High")</f>
        <v>Medium</v>
      </c>
      <c r="T2787" s="4" t="str" cm="1">
        <f t="array" ref="T2787">_xlfn.IFS(M2787&lt;=20,"Low",M2787&lt;=50,"Medium",M2787&lt;=90,"High")</f>
        <v>Low</v>
      </c>
      <c r="U2787" s="7">
        <f>Datos_Limpios[[#This Row],[Number of Complaints or Support]]/Datos_Limpios[[#This Row],[Account Length (in months)]]</f>
        <v>4.3478260869565216E-2</v>
      </c>
      <c r="V2787" s="4" t="str" cm="1">
        <f t="array" ref="V2787">_xlfn.IFS(H2787&lt;30,"Under 30",H2787&lt;66,"Middle Age",H2787&gt;=66,"Senior")</f>
        <v>Middle Age</v>
      </c>
      <c r="W2787" s="4" t="s">
        <v>47</v>
      </c>
    </row>
    <row r="2788" spans="1:23" x14ac:dyDescent="0.3">
      <c r="A2788" s="4" t="s">
        <v>2903</v>
      </c>
      <c r="B2788" s="4" t="s">
        <v>31</v>
      </c>
      <c r="C2788" s="4">
        <v>5</v>
      </c>
      <c r="D2788" s="4">
        <v>3</v>
      </c>
      <c r="E2788" s="4" t="s">
        <v>31</v>
      </c>
      <c r="F2788" s="4" t="s">
        <v>95</v>
      </c>
      <c r="G2788" s="4" t="s">
        <v>26</v>
      </c>
      <c r="H2788" s="4">
        <v>67</v>
      </c>
      <c r="I2788" s="4" t="s">
        <v>24</v>
      </c>
      <c r="J2788" s="4">
        <v>0</v>
      </c>
      <c r="K2788" s="4" t="s">
        <v>27</v>
      </c>
      <c r="L2788" s="4" t="s">
        <v>35</v>
      </c>
      <c r="M2788" s="4">
        <v>44</v>
      </c>
      <c r="N2788" s="4" t="s">
        <v>75</v>
      </c>
      <c r="O2788" s="4" t="s">
        <v>133</v>
      </c>
      <c r="P2788" s="5">
        <v>44458</v>
      </c>
      <c r="Q2788" s="6">
        <v>49.98683309097504</v>
      </c>
      <c r="R2788" s="4">
        <v>3</v>
      </c>
      <c r="S2788" s="4" t="str" cm="1">
        <f t="array" ref="S2788">_xlfn.IFS(R2788=0,"None",R2788&lt;3,"Low",R2788&lt;6,"Medium",R2788&lt;=10,"High")</f>
        <v>Medium</v>
      </c>
      <c r="T2788" s="4" t="str" cm="1">
        <f t="array" ref="T2788">_xlfn.IFS(M2788&lt;=20,"Low",M2788&lt;=50,"Medium",M2788&lt;=90,"High")</f>
        <v>Medium</v>
      </c>
      <c r="U2788" s="7">
        <f>Datos_Limpios[[#This Row],[Number of Complaints or Support]]/Datos_Limpios[[#This Row],[Account Length (in months)]]</f>
        <v>0.6</v>
      </c>
      <c r="V2788" s="4" t="str" cm="1">
        <f t="array" ref="V2788">_xlfn.IFS(H2788&lt;30,"Under 30",H2788&lt;66,"Middle Age",H2788&gt;=66,"Senior")</f>
        <v>Senior</v>
      </c>
      <c r="W2788" s="4" t="s">
        <v>47</v>
      </c>
    </row>
    <row r="2789" spans="1:23" x14ac:dyDescent="0.3">
      <c r="A2789" s="4" t="s">
        <v>2904</v>
      </c>
      <c r="B2789" s="4" t="s">
        <v>24</v>
      </c>
      <c r="C2789" s="4">
        <v>1</v>
      </c>
      <c r="D2789" s="4">
        <v>0</v>
      </c>
      <c r="E2789" s="4" t="s">
        <v>24</v>
      </c>
      <c r="F2789" s="4" t="s">
        <v>98</v>
      </c>
      <c r="G2789" s="4" t="s">
        <v>26</v>
      </c>
      <c r="H2789" s="4">
        <v>21</v>
      </c>
      <c r="I2789" s="4" t="s">
        <v>24</v>
      </c>
      <c r="J2789" s="4">
        <v>0</v>
      </c>
      <c r="K2789" s="4" t="s">
        <v>27</v>
      </c>
      <c r="L2789" s="4" t="s">
        <v>28</v>
      </c>
      <c r="M2789" s="4">
        <v>14</v>
      </c>
      <c r="P2789" s="5">
        <v>44585</v>
      </c>
      <c r="Q2789" s="6">
        <v>13.040964068489309</v>
      </c>
      <c r="R2789" s="4">
        <v>2</v>
      </c>
      <c r="S2789" s="4" t="str" cm="1">
        <f t="array" ref="S2789">_xlfn.IFS(R2789=0,"None",R2789&lt;3,"Low",R2789&lt;6,"Medium",R2789&lt;=10,"High")</f>
        <v>Low</v>
      </c>
      <c r="T2789" s="4" t="str" cm="1">
        <f t="array" ref="T2789">_xlfn.IFS(M2789&lt;=20,"Low",M2789&lt;=50,"Medium",M2789&lt;=90,"High")</f>
        <v>Low</v>
      </c>
      <c r="U2789" s="7">
        <f>Datos_Limpios[[#This Row],[Number of Complaints or Support]]/Datos_Limpios[[#This Row],[Account Length (in months)]]</f>
        <v>2</v>
      </c>
      <c r="V2789" s="4" t="str" cm="1">
        <f t="array" ref="V2789">_xlfn.IFS(H2789&lt;30,"Under 30",H2789&lt;66,"Middle Age",H2789&gt;=66,"Senior")</f>
        <v>Under 30</v>
      </c>
      <c r="W2789" s="4" t="s">
        <v>29</v>
      </c>
    </row>
    <row r="2790" spans="1:23" x14ac:dyDescent="0.3">
      <c r="A2790" s="4" t="s">
        <v>2905</v>
      </c>
      <c r="B2790" s="4" t="s">
        <v>24</v>
      </c>
      <c r="C2790" s="4">
        <v>29</v>
      </c>
      <c r="D2790" s="4">
        <v>0</v>
      </c>
      <c r="E2790" s="4" t="s">
        <v>31</v>
      </c>
      <c r="F2790" s="4" t="s">
        <v>25</v>
      </c>
      <c r="G2790" s="4" t="s">
        <v>26</v>
      </c>
      <c r="H2790" s="4">
        <v>81</v>
      </c>
      <c r="I2790" s="4" t="s">
        <v>24</v>
      </c>
      <c r="J2790" s="4">
        <v>0</v>
      </c>
      <c r="K2790" s="4" t="s">
        <v>34</v>
      </c>
      <c r="L2790" s="4" t="s">
        <v>35</v>
      </c>
      <c r="M2790" s="4">
        <v>38</v>
      </c>
      <c r="P2790" s="5">
        <v>44706</v>
      </c>
      <c r="Q2790" s="6">
        <v>43.521368671276562</v>
      </c>
      <c r="R2790" s="4">
        <v>5</v>
      </c>
      <c r="S2790" s="4" t="str" cm="1">
        <f t="array" ref="S2790">_xlfn.IFS(R2790=0,"None",R2790&lt;3,"Low",R2790&lt;6,"Medium",R2790&lt;=10,"High")</f>
        <v>Medium</v>
      </c>
      <c r="T2790" s="4" t="str" cm="1">
        <f t="array" ref="T2790">_xlfn.IFS(M2790&lt;=20,"Low",M2790&lt;=50,"Medium",M2790&lt;=90,"High")</f>
        <v>Medium</v>
      </c>
      <c r="U2790" s="7">
        <f>Datos_Limpios[[#This Row],[Number of Complaints or Support]]/Datos_Limpios[[#This Row],[Account Length (in months)]]</f>
        <v>0.17241379310344829</v>
      </c>
      <c r="V2790" s="4" t="str" cm="1">
        <f t="array" ref="V2790">_xlfn.IFS(H2790&lt;30,"Under 30",H2790&lt;66,"Middle Age",H2790&gt;=66,"Senior")</f>
        <v>Senior</v>
      </c>
      <c r="W2790" s="4" t="s">
        <v>29</v>
      </c>
    </row>
    <row r="2791" spans="1:23" x14ac:dyDescent="0.3">
      <c r="A2791" s="4" t="s">
        <v>2906</v>
      </c>
      <c r="B2791" s="4" t="s">
        <v>31</v>
      </c>
      <c r="C2791" s="4">
        <v>12</v>
      </c>
      <c r="D2791" s="4">
        <v>1</v>
      </c>
      <c r="E2791" s="4" t="s">
        <v>24</v>
      </c>
      <c r="F2791" s="4" t="s">
        <v>70</v>
      </c>
      <c r="G2791" s="4" t="s">
        <v>33</v>
      </c>
      <c r="H2791" s="4">
        <v>63</v>
      </c>
      <c r="I2791" s="4" t="s">
        <v>24</v>
      </c>
      <c r="J2791" s="4">
        <v>0</v>
      </c>
      <c r="K2791" s="4" t="s">
        <v>27</v>
      </c>
      <c r="L2791" s="4" t="s">
        <v>28</v>
      </c>
      <c r="M2791" s="4">
        <v>45</v>
      </c>
      <c r="N2791" s="4" t="s">
        <v>38</v>
      </c>
      <c r="O2791" s="4" t="s">
        <v>125</v>
      </c>
      <c r="P2791" s="5">
        <v>44992</v>
      </c>
      <c r="Q2791" s="6">
        <v>37.898443585922429</v>
      </c>
      <c r="R2791" s="4">
        <v>8</v>
      </c>
      <c r="S2791" s="4" t="str" cm="1">
        <f t="array" ref="S2791">_xlfn.IFS(R2791=0,"None",R2791&lt;3,"Low",R2791&lt;6,"Medium",R2791&lt;=10,"High")</f>
        <v>High</v>
      </c>
      <c r="T2791" s="4" t="str" cm="1">
        <f t="array" ref="T2791">_xlfn.IFS(M2791&lt;=20,"Low",M2791&lt;=50,"Medium",M2791&lt;=90,"High")</f>
        <v>Medium</v>
      </c>
      <c r="U2791" s="7">
        <f>Datos_Limpios[[#This Row],[Number of Complaints or Support]]/Datos_Limpios[[#This Row],[Account Length (in months)]]</f>
        <v>0.66666666666666663</v>
      </c>
      <c r="V2791" s="4" t="str" cm="1">
        <f t="array" ref="V2791">_xlfn.IFS(H2791&lt;30,"Under 30",H2791&lt;66,"Middle Age",H2791&gt;=66,"Senior")</f>
        <v>Middle Age</v>
      </c>
      <c r="W2791" s="4" t="s">
        <v>29</v>
      </c>
    </row>
    <row r="2792" spans="1:23" x14ac:dyDescent="0.3">
      <c r="A2792" s="4" t="s">
        <v>2907</v>
      </c>
      <c r="B2792" s="4" t="s">
        <v>24</v>
      </c>
      <c r="C2792" s="4">
        <v>72</v>
      </c>
      <c r="D2792" s="4">
        <v>2</v>
      </c>
      <c r="E2792" s="4" t="s">
        <v>31</v>
      </c>
      <c r="F2792" s="4" t="s">
        <v>60</v>
      </c>
      <c r="G2792" s="4" t="s">
        <v>26</v>
      </c>
      <c r="H2792" s="4">
        <v>26</v>
      </c>
      <c r="I2792" s="4" t="s">
        <v>24</v>
      </c>
      <c r="J2792" s="4">
        <v>0</v>
      </c>
      <c r="K2792" s="4" t="s">
        <v>46</v>
      </c>
      <c r="L2792" s="4" t="s">
        <v>28</v>
      </c>
      <c r="M2792" s="4">
        <v>40</v>
      </c>
      <c r="P2792" s="5">
        <v>44784</v>
      </c>
      <c r="Q2792" s="6">
        <v>37.929715086659577</v>
      </c>
      <c r="R2792" s="4">
        <v>4</v>
      </c>
      <c r="S2792" s="4" t="str" cm="1">
        <f t="array" ref="S2792">_xlfn.IFS(R2792=0,"None",R2792&lt;3,"Low",R2792&lt;6,"Medium",R2792&lt;=10,"High")</f>
        <v>Medium</v>
      </c>
      <c r="T2792" s="4" t="str" cm="1">
        <f t="array" ref="T2792">_xlfn.IFS(M2792&lt;=20,"Low",M2792&lt;=50,"Medium",M2792&lt;=90,"High")</f>
        <v>Medium</v>
      </c>
      <c r="U2792" s="7">
        <f>Datos_Limpios[[#This Row],[Number of Complaints or Support]]/Datos_Limpios[[#This Row],[Account Length (in months)]]</f>
        <v>5.5555555555555552E-2</v>
      </c>
      <c r="V2792" s="4" t="str" cm="1">
        <f t="array" ref="V2792">_xlfn.IFS(H2792&lt;30,"Under 30",H2792&lt;66,"Middle Age",H2792&gt;=66,"Senior")</f>
        <v>Under 30</v>
      </c>
      <c r="W2792" s="4" t="s">
        <v>40</v>
      </c>
    </row>
    <row r="2793" spans="1:23" x14ac:dyDescent="0.3">
      <c r="A2793" s="4" t="s">
        <v>2908</v>
      </c>
      <c r="B2793" s="4" t="s">
        <v>24</v>
      </c>
      <c r="C2793" s="4">
        <v>22</v>
      </c>
      <c r="D2793" s="4">
        <v>0</v>
      </c>
      <c r="E2793" s="4" t="s">
        <v>31</v>
      </c>
      <c r="F2793" s="4" t="s">
        <v>102</v>
      </c>
      <c r="G2793" s="4" t="s">
        <v>33</v>
      </c>
      <c r="H2793" s="4">
        <v>64</v>
      </c>
      <c r="I2793" s="4" t="s">
        <v>31</v>
      </c>
      <c r="J2793" s="4">
        <v>2</v>
      </c>
      <c r="K2793" s="4" t="s">
        <v>27</v>
      </c>
      <c r="L2793" s="4" t="s">
        <v>28</v>
      </c>
      <c r="M2793" s="4">
        <v>22</v>
      </c>
      <c r="P2793" s="5">
        <v>43927</v>
      </c>
      <c r="Q2793" s="6">
        <v>17.66215377388097</v>
      </c>
      <c r="R2793" s="4">
        <v>0</v>
      </c>
      <c r="S2793" s="4" t="str" cm="1">
        <f t="array" ref="S2793">_xlfn.IFS(R2793=0,"None",R2793&lt;3,"Low",R2793&lt;6,"Medium",R2793&lt;=10,"High")</f>
        <v>None</v>
      </c>
      <c r="T2793" s="4" t="str" cm="1">
        <f t="array" ref="T2793">_xlfn.IFS(M2793&lt;=20,"Low",M2793&lt;=50,"Medium",M2793&lt;=90,"High")</f>
        <v>Medium</v>
      </c>
      <c r="U2793" s="7">
        <f>Datos_Limpios[[#This Row],[Number of Complaints or Support]]/Datos_Limpios[[#This Row],[Account Length (in months)]]</f>
        <v>0</v>
      </c>
      <c r="V2793" s="4" t="str" cm="1">
        <f t="array" ref="V2793">_xlfn.IFS(H2793&lt;30,"Under 30",H2793&lt;66,"Middle Age",H2793&gt;=66,"Senior")</f>
        <v>Middle Age</v>
      </c>
      <c r="W2793" s="4" t="s">
        <v>40</v>
      </c>
    </row>
    <row r="2794" spans="1:23" x14ac:dyDescent="0.3">
      <c r="A2794" s="4" t="s">
        <v>2909</v>
      </c>
      <c r="B2794" s="4" t="s">
        <v>31</v>
      </c>
      <c r="C2794" s="4">
        <v>1</v>
      </c>
      <c r="D2794" s="4">
        <v>1</v>
      </c>
      <c r="E2794" s="4" t="s">
        <v>31</v>
      </c>
      <c r="F2794" s="4" t="s">
        <v>196</v>
      </c>
      <c r="G2794" s="4" t="s">
        <v>26</v>
      </c>
      <c r="H2794" s="4">
        <v>37</v>
      </c>
      <c r="I2794" s="4" t="s">
        <v>24</v>
      </c>
      <c r="J2794" s="4">
        <v>0</v>
      </c>
      <c r="K2794" s="4" t="s">
        <v>27</v>
      </c>
      <c r="L2794" s="4" t="s">
        <v>115</v>
      </c>
      <c r="M2794" s="4">
        <v>29</v>
      </c>
      <c r="N2794" s="4" t="s">
        <v>38</v>
      </c>
      <c r="O2794" s="4" t="s">
        <v>181</v>
      </c>
      <c r="P2794" s="5">
        <v>44265</v>
      </c>
      <c r="Q2794" s="6">
        <v>26.356510550281289</v>
      </c>
      <c r="R2794" s="4">
        <v>6</v>
      </c>
      <c r="S2794" s="4" t="str" cm="1">
        <f t="array" ref="S2794">_xlfn.IFS(R2794=0,"None",R2794&lt;3,"Low",R2794&lt;6,"Medium",R2794&lt;=10,"High")</f>
        <v>High</v>
      </c>
      <c r="T2794" s="4" t="str" cm="1">
        <f t="array" ref="T2794">_xlfn.IFS(M2794&lt;=20,"Low",M2794&lt;=50,"Medium",M2794&lt;=90,"High")</f>
        <v>Medium</v>
      </c>
      <c r="U2794" s="7">
        <f>Datos_Limpios[[#This Row],[Number of Complaints or Support]]/Datos_Limpios[[#This Row],[Account Length (in months)]]</f>
        <v>6</v>
      </c>
      <c r="V2794" s="4" t="str" cm="1">
        <f t="array" ref="V2794">_xlfn.IFS(H2794&lt;30,"Under 30",H2794&lt;66,"Middle Age",H2794&gt;=66,"Senior")</f>
        <v>Middle Age</v>
      </c>
      <c r="W2794" s="4" t="s">
        <v>47</v>
      </c>
    </row>
    <row r="2795" spans="1:23" x14ac:dyDescent="0.3">
      <c r="A2795" s="4" t="s">
        <v>2910</v>
      </c>
      <c r="B2795" s="4" t="s">
        <v>31</v>
      </c>
      <c r="C2795" s="4">
        <v>18</v>
      </c>
      <c r="D2795" s="4">
        <v>2</v>
      </c>
      <c r="E2795" s="4" t="s">
        <v>24</v>
      </c>
      <c r="F2795" s="4" t="s">
        <v>120</v>
      </c>
      <c r="G2795" s="4" t="s">
        <v>26</v>
      </c>
      <c r="H2795" s="4">
        <v>42</v>
      </c>
      <c r="I2795" s="4" t="s">
        <v>31</v>
      </c>
      <c r="J2795" s="4">
        <v>3</v>
      </c>
      <c r="K2795" s="4" t="s">
        <v>27</v>
      </c>
      <c r="L2795" s="4" t="s">
        <v>35</v>
      </c>
      <c r="M2795" s="4">
        <v>38</v>
      </c>
      <c r="N2795" s="4" t="s">
        <v>66</v>
      </c>
      <c r="O2795" s="4" t="s">
        <v>317</v>
      </c>
      <c r="P2795" s="5">
        <v>44290</v>
      </c>
      <c r="Q2795" s="6">
        <v>45.522215087616019</v>
      </c>
      <c r="R2795" s="4">
        <v>6</v>
      </c>
      <c r="S2795" s="4" t="str" cm="1">
        <f t="array" ref="S2795">_xlfn.IFS(R2795=0,"None",R2795&lt;3,"Low",R2795&lt;6,"Medium",R2795&lt;=10,"High")</f>
        <v>High</v>
      </c>
      <c r="T2795" s="4" t="str" cm="1">
        <f t="array" ref="T2795">_xlfn.IFS(M2795&lt;=20,"Low",M2795&lt;=50,"Medium",M2795&lt;=90,"High")</f>
        <v>Medium</v>
      </c>
      <c r="U2795" s="7">
        <f>Datos_Limpios[[#This Row],[Number of Complaints or Support]]/Datos_Limpios[[#This Row],[Account Length (in months)]]</f>
        <v>0.33333333333333331</v>
      </c>
      <c r="V2795" s="4" t="str" cm="1">
        <f t="array" ref="V2795">_xlfn.IFS(H2795&lt;30,"Under 30",H2795&lt;66,"Middle Age",H2795&gt;=66,"Senior")</f>
        <v>Middle Age</v>
      </c>
      <c r="W2795" s="4" t="s">
        <v>29</v>
      </c>
    </row>
    <row r="2796" spans="1:23" x14ac:dyDescent="0.3">
      <c r="A2796" s="4" t="s">
        <v>2911</v>
      </c>
      <c r="B2796" s="4" t="s">
        <v>24</v>
      </c>
      <c r="C2796" s="4">
        <v>5</v>
      </c>
      <c r="D2796" s="4">
        <v>0</v>
      </c>
      <c r="E2796" s="4" t="s">
        <v>24</v>
      </c>
      <c r="F2796" s="4" t="s">
        <v>56</v>
      </c>
      <c r="G2796" s="4" t="s">
        <v>26</v>
      </c>
      <c r="H2796" s="4">
        <v>84</v>
      </c>
      <c r="I2796" s="4" t="s">
        <v>24</v>
      </c>
      <c r="J2796" s="4">
        <v>0</v>
      </c>
      <c r="K2796" s="4" t="s">
        <v>46</v>
      </c>
      <c r="L2796" s="4" t="s">
        <v>28</v>
      </c>
      <c r="M2796" s="4">
        <v>26</v>
      </c>
      <c r="P2796" s="5">
        <v>44402</v>
      </c>
      <c r="Q2796" s="6">
        <v>30.18417861315509</v>
      </c>
      <c r="R2796" s="4">
        <v>4</v>
      </c>
      <c r="S2796" s="4" t="str" cm="1">
        <f t="array" ref="S2796">_xlfn.IFS(R2796=0,"None",R2796&lt;3,"Low",R2796&lt;6,"Medium",R2796&lt;=10,"High")</f>
        <v>Medium</v>
      </c>
      <c r="T2796" s="4" t="str" cm="1">
        <f t="array" ref="T2796">_xlfn.IFS(M2796&lt;=20,"Low",M2796&lt;=50,"Medium",M2796&lt;=90,"High")</f>
        <v>Medium</v>
      </c>
      <c r="U2796" s="7">
        <f>Datos_Limpios[[#This Row],[Number of Complaints or Support]]/Datos_Limpios[[#This Row],[Account Length (in months)]]</f>
        <v>0.8</v>
      </c>
      <c r="V2796" s="4" t="str" cm="1">
        <f t="array" ref="V2796">_xlfn.IFS(H2796&lt;30,"Under 30",H2796&lt;66,"Middle Age",H2796&gt;=66,"Senior")</f>
        <v>Senior</v>
      </c>
      <c r="W2796" s="4" t="s">
        <v>29</v>
      </c>
    </row>
    <row r="2797" spans="1:23" x14ac:dyDescent="0.3">
      <c r="A2797" s="4" t="s">
        <v>2912</v>
      </c>
      <c r="B2797" s="4" t="s">
        <v>24</v>
      </c>
      <c r="C2797" s="4">
        <v>27</v>
      </c>
      <c r="D2797" s="4">
        <v>0</v>
      </c>
      <c r="E2797" s="4" t="s">
        <v>24</v>
      </c>
      <c r="F2797" s="4" t="s">
        <v>49</v>
      </c>
      <c r="G2797" s="4" t="s">
        <v>26</v>
      </c>
      <c r="H2797" s="4">
        <v>60</v>
      </c>
      <c r="I2797" s="4" t="s">
        <v>31</v>
      </c>
      <c r="J2797" s="4">
        <v>5</v>
      </c>
      <c r="K2797" s="4" t="s">
        <v>46</v>
      </c>
      <c r="L2797" s="4" t="s">
        <v>28</v>
      </c>
      <c r="M2797" s="4">
        <v>13</v>
      </c>
      <c r="P2797" s="5">
        <v>44833</v>
      </c>
      <c r="Q2797" s="6">
        <v>14.706231011720201</v>
      </c>
      <c r="R2797" s="4">
        <v>5</v>
      </c>
      <c r="S2797" s="4" t="str" cm="1">
        <f t="array" ref="S2797">_xlfn.IFS(R2797=0,"None",R2797&lt;3,"Low",R2797&lt;6,"Medium",R2797&lt;=10,"High")</f>
        <v>Medium</v>
      </c>
      <c r="T2797" s="4" t="str" cm="1">
        <f t="array" ref="T2797">_xlfn.IFS(M2797&lt;=20,"Low",M2797&lt;=50,"Medium",M2797&lt;=90,"High")</f>
        <v>Low</v>
      </c>
      <c r="U2797" s="7">
        <f>Datos_Limpios[[#This Row],[Number of Complaints or Support]]/Datos_Limpios[[#This Row],[Account Length (in months)]]</f>
        <v>0.18518518518518517</v>
      </c>
      <c r="V2797" s="4" t="str" cm="1">
        <f t="array" ref="V2797">_xlfn.IFS(H2797&lt;30,"Under 30",H2797&lt;66,"Middle Age",H2797&gt;=66,"Senior")</f>
        <v>Middle Age</v>
      </c>
      <c r="W2797" s="4" t="s">
        <v>29</v>
      </c>
    </row>
    <row r="2798" spans="1:23" x14ac:dyDescent="0.3">
      <c r="A2798" s="4" t="s">
        <v>2913</v>
      </c>
      <c r="B2798" s="4" t="s">
        <v>24</v>
      </c>
      <c r="C2798" s="4">
        <v>49</v>
      </c>
      <c r="D2798" s="4">
        <v>0</v>
      </c>
      <c r="E2798" s="4" t="s">
        <v>31</v>
      </c>
      <c r="F2798" s="4" t="s">
        <v>56</v>
      </c>
      <c r="G2798" s="4" t="s">
        <v>33</v>
      </c>
      <c r="H2798" s="4">
        <v>67</v>
      </c>
      <c r="I2798" s="4" t="s">
        <v>24</v>
      </c>
      <c r="J2798" s="4">
        <v>0</v>
      </c>
      <c r="K2798" s="4" t="s">
        <v>46</v>
      </c>
      <c r="L2798" s="4" t="s">
        <v>35</v>
      </c>
      <c r="M2798" s="4">
        <v>46</v>
      </c>
      <c r="P2798" s="5">
        <v>43996</v>
      </c>
      <c r="Q2798" s="6">
        <v>51.820189360402757</v>
      </c>
      <c r="R2798" s="4">
        <v>4</v>
      </c>
      <c r="S2798" s="4" t="str" cm="1">
        <f t="array" ref="S2798">_xlfn.IFS(R2798=0,"None",R2798&lt;3,"Low",R2798&lt;6,"Medium",R2798&lt;=10,"High")</f>
        <v>Medium</v>
      </c>
      <c r="T2798" s="4" t="str" cm="1">
        <f t="array" ref="T2798">_xlfn.IFS(M2798&lt;=20,"Low",M2798&lt;=50,"Medium",M2798&lt;=90,"High")</f>
        <v>Medium</v>
      </c>
      <c r="U2798" s="7">
        <f>Datos_Limpios[[#This Row],[Number of Complaints or Support]]/Datos_Limpios[[#This Row],[Account Length (in months)]]</f>
        <v>8.1632653061224483E-2</v>
      </c>
      <c r="V2798" s="4" t="str" cm="1">
        <f t="array" ref="V2798">_xlfn.IFS(H2798&lt;30,"Under 30",H2798&lt;66,"Middle Age",H2798&gt;=66,"Senior")</f>
        <v>Senior</v>
      </c>
      <c r="W2798" s="4" t="s">
        <v>29</v>
      </c>
    </row>
    <row r="2799" spans="1:23" x14ac:dyDescent="0.3">
      <c r="A2799" s="4" t="s">
        <v>2914</v>
      </c>
      <c r="B2799" s="4" t="s">
        <v>24</v>
      </c>
      <c r="C2799" s="4">
        <v>19</v>
      </c>
      <c r="D2799" s="4">
        <v>0</v>
      </c>
      <c r="E2799" s="4" t="s">
        <v>24</v>
      </c>
      <c r="F2799" s="4" t="s">
        <v>262</v>
      </c>
      <c r="G2799" s="4" t="s">
        <v>33</v>
      </c>
      <c r="H2799" s="4">
        <v>56</v>
      </c>
      <c r="I2799" s="4" t="s">
        <v>24</v>
      </c>
      <c r="J2799" s="4">
        <v>0</v>
      </c>
      <c r="K2799" s="4" t="s">
        <v>46</v>
      </c>
      <c r="L2799" s="4" t="s">
        <v>28</v>
      </c>
      <c r="M2799" s="4">
        <v>12</v>
      </c>
      <c r="P2799" s="5">
        <v>45074</v>
      </c>
      <c r="Q2799" s="6">
        <v>12.20676482180264</v>
      </c>
      <c r="R2799" s="4">
        <v>9</v>
      </c>
      <c r="S2799" s="4" t="str" cm="1">
        <f t="array" ref="S2799">_xlfn.IFS(R2799=0,"None",R2799&lt;3,"Low",R2799&lt;6,"Medium",R2799&lt;=10,"High")</f>
        <v>High</v>
      </c>
      <c r="T2799" s="4" t="str" cm="1">
        <f t="array" ref="T2799">_xlfn.IFS(M2799&lt;=20,"Low",M2799&lt;=50,"Medium",M2799&lt;=90,"High")</f>
        <v>Low</v>
      </c>
      <c r="U2799" s="7">
        <f>Datos_Limpios[[#This Row],[Number of Complaints or Support]]/Datos_Limpios[[#This Row],[Account Length (in months)]]</f>
        <v>0.47368421052631576</v>
      </c>
      <c r="V2799" s="4" t="str" cm="1">
        <f t="array" ref="V2799">_xlfn.IFS(H2799&lt;30,"Under 30",H2799&lt;66,"Middle Age",H2799&gt;=66,"Senior")</f>
        <v>Middle Age</v>
      </c>
      <c r="W2799" s="4" t="s">
        <v>29</v>
      </c>
    </row>
    <row r="2800" spans="1:23" x14ac:dyDescent="0.3">
      <c r="A2800" s="4" t="s">
        <v>2915</v>
      </c>
      <c r="B2800" s="4" t="s">
        <v>24</v>
      </c>
      <c r="C2800" s="4">
        <v>48</v>
      </c>
      <c r="D2800" s="4">
        <v>0</v>
      </c>
      <c r="E2800" s="4" t="s">
        <v>31</v>
      </c>
      <c r="F2800" s="4" t="s">
        <v>367</v>
      </c>
      <c r="G2800" s="4" t="s">
        <v>26</v>
      </c>
      <c r="H2800" s="4">
        <v>75</v>
      </c>
      <c r="I2800" s="4" t="s">
        <v>24</v>
      </c>
      <c r="J2800" s="4">
        <v>0</v>
      </c>
      <c r="K2800" s="4" t="s">
        <v>46</v>
      </c>
      <c r="L2800" s="4" t="s">
        <v>28</v>
      </c>
      <c r="M2800" s="4">
        <v>19</v>
      </c>
      <c r="P2800" s="5">
        <v>44696</v>
      </c>
      <c r="Q2800" s="6">
        <v>21.39025233878106</v>
      </c>
      <c r="R2800" s="4">
        <v>9</v>
      </c>
      <c r="S2800" s="4" t="str" cm="1">
        <f t="array" ref="S2800">_xlfn.IFS(R2800=0,"None",R2800&lt;3,"Low",R2800&lt;6,"Medium",R2800&lt;=10,"High")</f>
        <v>High</v>
      </c>
      <c r="T2800" s="4" t="str" cm="1">
        <f t="array" ref="T2800">_xlfn.IFS(M2800&lt;=20,"Low",M2800&lt;=50,"Medium",M2800&lt;=90,"High")</f>
        <v>Low</v>
      </c>
      <c r="U2800" s="7">
        <f>Datos_Limpios[[#This Row],[Number of Complaints or Support]]/Datos_Limpios[[#This Row],[Account Length (in months)]]</f>
        <v>0.1875</v>
      </c>
      <c r="V2800" s="4" t="str" cm="1">
        <f t="array" ref="V2800">_xlfn.IFS(H2800&lt;30,"Under 30",H2800&lt;66,"Middle Age",H2800&gt;=66,"Senior")</f>
        <v>Senior</v>
      </c>
      <c r="W2800" s="4" t="s">
        <v>29</v>
      </c>
    </row>
    <row r="2801" spans="1:23" x14ac:dyDescent="0.3">
      <c r="A2801" s="4" t="s">
        <v>2916</v>
      </c>
      <c r="B2801" s="4" t="s">
        <v>24</v>
      </c>
      <c r="C2801" s="4">
        <v>17</v>
      </c>
      <c r="D2801" s="4">
        <v>1</v>
      </c>
      <c r="E2801" s="4" t="s">
        <v>24</v>
      </c>
      <c r="F2801" s="4" t="s">
        <v>74</v>
      </c>
      <c r="G2801" s="4" t="s">
        <v>33</v>
      </c>
      <c r="H2801" s="4">
        <v>26</v>
      </c>
      <c r="I2801" s="4" t="s">
        <v>24</v>
      </c>
      <c r="J2801" s="4">
        <v>0</v>
      </c>
      <c r="K2801" s="4" t="s">
        <v>34</v>
      </c>
      <c r="L2801" s="4" t="s">
        <v>115</v>
      </c>
      <c r="M2801" s="4">
        <v>8</v>
      </c>
      <c r="P2801" s="5">
        <v>44278</v>
      </c>
      <c r="Q2801" s="6">
        <v>7.2560493026034774</v>
      </c>
      <c r="R2801" s="4">
        <v>8</v>
      </c>
      <c r="S2801" s="4" t="str" cm="1">
        <f t="array" ref="S2801">_xlfn.IFS(R2801=0,"None",R2801&lt;3,"Low",R2801&lt;6,"Medium",R2801&lt;=10,"High")</f>
        <v>High</v>
      </c>
      <c r="T2801" s="4" t="str" cm="1">
        <f t="array" ref="T2801">_xlfn.IFS(M2801&lt;=20,"Low",M2801&lt;=50,"Medium",M2801&lt;=90,"High")</f>
        <v>Low</v>
      </c>
      <c r="U2801" s="7">
        <f>Datos_Limpios[[#This Row],[Number of Complaints or Support]]/Datos_Limpios[[#This Row],[Account Length (in months)]]</f>
        <v>0.47058823529411764</v>
      </c>
      <c r="V2801" s="4" t="str" cm="1">
        <f t="array" ref="V2801">_xlfn.IFS(H2801&lt;30,"Under 30",H2801&lt;66,"Middle Age",H2801&gt;=66,"Senior")</f>
        <v>Under 30</v>
      </c>
      <c r="W2801" s="4" t="s">
        <v>43</v>
      </c>
    </row>
    <row r="2802" spans="1:23" x14ac:dyDescent="0.3">
      <c r="A2802" s="4" t="s">
        <v>2917</v>
      </c>
      <c r="B2802" s="4" t="s">
        <v>24</v>
      </c>
      <c r="C2802" s="4">
        <v>72</v>
      </c>
      <c r="D2802" s="4">
        <v>0</v>
      </c>
      <c r="E2802" s="4" t="s">
        <v>31</v>
      </c>
      <c r="F2802" s="4" t="s">
        <v>165</v>
      </c>
      <c r="G2802" s="4" t="s">
        <v>26</v>
      </c>
      <c r="H2802" s="4">
        <v>49</v>
      </c>
      <c r="I2802" s="4" t="s">
        <v>31</v>
      </c>
      <c r="J2802" s="4">
        <v>2</v>
      </c>
      <c r="K2802" s="4" t="s">
        <v>46</v>
      </c>
      <c r="L2802" s="4" t="s">
        <v>35</v>
      </c>
      <c r="M2802" s="4">
        <v>33</v>
      </c>
      <c r="P2802" s="5">
        <v>44752</v>
      </c>
      <c r="Q2802" s="6">
        <v>27.489048802683261</v>
      </c>
      <c r="R2802" s="4">
        <v>8</v>
      </c>
      <c r="S2802" s="4" t="str" cm="1">
        <f t="array" ref="S2802">_xlfn.IFS(R2802=0,"None",R2802&lt;3,"Low",R2802&lt;6,"Medium",R2802&lt;=10,"High")</f>
        <v>High</v>
      </c>
      <c r="T2802" s="4" t="str" cm="1">
        <f t="array" ref="T2802">_xlfn.IFS(M2802&lt;=20,"Low",M2802&lt;=50,"Medium",M2802&lt;=90,"High")</f>
        <v>Medium</v>
      </c>
      <c r="U2802" s="7">
        <f>Datos_Limpios[[#This Row],[Number of Complaints or Support]]/Datos_Limpios[[#This Row],[Account Length (in months)]]</f>
        <v>0.1111111111111111</v>
      </c>
      <c r="V2802" s="4" t="str" cm="1">
        <f t="array" ref="V2802">_xlfn.IFS(H2802&lt;30,"Under 30",H2802&lt;66,"Middle Age",H2802&gt;=66,"Senior")</f>
        <v>Middle Age</v>
      </c>
      <c r="W2802" s="4" t="s">
        <v>40</v>
      </c>
    </row>
    <row r="2803" spans="1:23" x14ac:dyDescent="0.3">
      <c r="A2803" s="4" t="s">
        <v>2918</v>
      </c>
      <c r="B2803" s="4" t="s">
        <v>31</v>
      </c>
      <c r="C2803" s="4">
        <v>24</v>
      </c>
      <c r="D2803" s="4">
        <v>1</v>
      </c>
      <c r="E2803" s="4" t="s">
        <v>31</v>
      </c>
      <c r="F2803" s="4" t="s">
        <v>63</v>
      </c>
      <c r="G2803" s="4" t="s">
        <v>26</v>
      </c>
      <c r="H2803" s="4">
        <v>34</v>
      </c>
      <c r="I2803" s="4" t="s">
        <v>24</v>
      </c>
      <c r="J2803" s="4">
        <v>0</v>
      </c>
      <c r="K2803" s="4" t="s">
        <v>27</v>
      </c>
      <c r="L2803" s="4" t="s">
        <v>35</v>
      </c>
      <c r="M2803" s="4">
        <v>50</v>
      </c>
      <c r="N2803" s="4" t="s">
        <v>38</v>
      </c>
      <c r="O2803" s="4" t="s">
        <v>125</v>
      </c>
      <c r="P2803" s="5">
        <v>44400</v>
      </c>
      <c r="Q2803" s="6">
        <v>41.43641337286796</v>
      </c>
      <c r="R2803" s="4">
        <v>7</v>
      </c>
      <c r="S2803" s="4" t="str" cm="1">
        <f t="array" ref="S2803">_xlfn.IFS(R2803=0,"None",R2803&lt;3,"Low",R2803&lt;6,"Medium",R2803&lt;=10,"High")</f>
        <v>High</v>
      </c>
      <c r="T2803" s="4" t="str" cm="1">
        <f t="array" ref="T2803">_xlfn.IFS(M2803&lt;=20,"Low",M2803&lt;=50,"Medium",M2803&lt;=90,"High")</f>
        <v>Medium</v>
      </c>
      <c r="U2803" s="7">
        <f>Datos_Limpios[[#This Row],[Number of Complaints or Support]]/Datos_Limpios[[#This Row],[Account Length (in months)]]</f>
        <v>0.29166666666666669</v>
      </c>
      <c r="V2803" s="4" t="str" cm="1">
        <f t="array" ref="V2803">_xlfn.IFS(H2803&lt;30,"Under 30",H2803&lt;66,"Middle Age",H2803&gt;=66,"Senior")</f>
        <v>Middle Age</v>
      </c>
      <c r="W2803" s="4" t="s">
        <v>40</v>
      </c>
    </row>
    <row r="2804" spans="1:23" x14ac:dyDescent="0.3">
      <c r="A2804" s="4" t="s">
        <v>2919</v>
      </c>
      <c r="B2804" s="4" t="s">
        <v>24</v>
      </c>
      <c r="C2804" s="4">
        <v>43</v>
      </c>
      <c r="D2804" s="4">
        <v>0</v>
      </c>
      <c r="E2804" s="4" t="s">
        <v>24</v>
      </c>
      <c r="F2804" s="4" t="s">
        <v>175</v>
      </c>
      <c r="G2804" s="4" t="s">
        <v>26</v>
      </c>
      <c r="H2804" s="4">
        <v>42</v>
      </c>
      <c r="I2804" s="4" t="s">
        <v>24</v>
      </c>
      <c r="J2804" s="4">
        <v>0</v>
      </c>
      <c r="K2804" s="4" t="s">
        <v>34</v>
      </c>
      <c r="L2804" s="4" t="s">
        <v>28</v>
      </c>
      <c r="M2804" s="4">
        <v>7</v>
      </c>
      <c r="P2804" s="5">
        <v>44601</v>
      </c>
      <c r="Q2804" s="6">
        <v>7.3195561226807504</v>
      </c>
      <c r="R2804" s="4">
        <v>2</v>
      </c>
      <c r="S2804" s="4" t="str" cm="1">
        <f t="array" ref="S2804">_xlfn.IFS(R2804=0,"None",R2804&lt;3,"Low",R2804&lt;6,"Medium",R2804&lt;=10,"High")</f>
        <v>Low</v>
      </c>
      <c r="T2804" s="4" t="str" cm="1">
        <f t="array" ref="T2804">_xlfn.IFS(M2804&lt;=20,"Low",M2804&lt;=50,"Medium",M2804&lt;=90,"High")</f>
        <v>Low</v>
      </c>
      <c r="U2804" s="7">
        <f>Datos_Limpios[[#This Row],[Number of Complaints or Support]]/Datos_Limpios[[#This Row],[Account Length (in months)]]</f>
        <v>4.6511627906976744E-2</v>
      </c>
      <c r="V2804" s="4" t="str" cm="1">
        <f t="array" ref="V2804">_xlfn.IFS(H2804&lt;30,"Under 30",H2804&lt;66,"Middle Age",H2804&gt;=66,"Senior")</f>
        <v>Middle Age</v>
      </c>
      <c r="W2804" s="4" t="s">
        <v>29</v>
      </c>
    </row>
    <row r="2805" spans="1:23" x14ac:dyDescent="0.3">
      <c r="A2805" s="4" t="s">
        <v>2920</v>
      </c>
      <c r="B2805" s="4" t="s">
        <v>24</v>
      </c>
      <c r="C2805" s="4">
        <v>55</v>
      </c>
      <c r="D2805" s="4">
        <v>0</v>
      </c>
      <c r="E2805" s="4" t="s">
        <v>31</v>
      </c>
      <c r="F2805" s="4" t="s">
        <v>213</v>
      </c>
      <c r="G2805" s="4" t="s">
        <v>26</v>
      </c>
      <c r="H2805" s="4">
        <v>80</v>
      </c>
      <c r="I2805" s="4" t="s">
        <v>24</v>
      </c>
      <c r="J2805" s="4">
        <v>0</v>
      </c>
      <c r="K2805" s="4" t="s">
        <v>34</v>
      </c>
      <c r="L2805" s="4" t="s">
        <v>35</v>
      </c>
      <c r="M2805" s="4">
        <v>28</v>
      </c>
      <c r="P2805" s="5">
        <v>44278</v>
      </c>
      <c r="Q2805" s="6">
        <v>32.567829493703897</v>
      </c>
      <c r="R2805" s="4">
        <v>4</v>
      </c>
      <c r="S2805" s="4" t="str" cm="1">
        <f t="array" ref="S2805">_xlfn.IFS(R2805=0,"None",R2805&lt;3,"Low",R2805&lt;6,"Medium",R2805&lt;=10,"High")</f>
        <v>Medium</v>
      </c>
      <c r="T2805" s="4" t="str" cm="1">
        <f t="array" ref="T2805">_xlfn.IFS(M2805&lt;=20,"Low",M2805&lt;=50,"Medium",M2805&lt;=90,"High")</f>
        <v>Medium</v>
      </c>
      <c r="U2805" s="7">
        <f>Datos_Limpios[[#This Row],[Number of Complaints or Support]]/Datos_Limpios[[#This Row],[Account Length (in months)]]</f>
        <v>7.2727272727272724E-2</v>
      </c>
      <c r="V2805" s="4" t="str" cm="1">
        <f t="array" ref="V2805">_xlfn.IFS(H2805&lt;30,"Under 30",H2805&lt;66,"Middle Age",H2805&gt;=66,"Senior")</f>
        <v>Senior</v>
      </c>
      <c r="W2805" s="4" t="s">
        <v>47</v>
      </c>
    </row>
    <row r="2806" spans="1:23" x14ac:dyDescent="0.3">
      <c r="A2806" s="4" t="s">
        <v>2921</v>
      </c>
      <c r="B2806" s="4" t="s">
        <v>31</v>
      </c>
      <c r="C2806" s="4">
        <v>43</v>
      </c>
      <c r="D2806" s="4">
        <v>1</v>
      </c>
      <c r="E2806" s="4" t="s">
        <v>31</v>
      </c>
      <c r="F2806" s="4" t="s">
        <v>25</v>
      </c>
      <c r="G2806" s="4" t="s">
        <v>26</v>
      </c>
      <c r="H2806" s="4">
        <v>62</v>
      </c>
      <c r="I2806" s="4" t="s">
        <v>24</v>
      </c>
      <c r="J2806" s="4">
        <v>0</v>
      </c>
      <c r="K2806" s="4" t="s">
        <v>27</v>
      </c>
      <c r="L2806" s="4" t="s">
        <v>35</v>
      </c>
      <c r="M2806" s="4">
        <v>49</v>
      </c>
      <c r="N2806" s="4" t="s">
        <v>75</v>
      </c>
      <c r="O2806" s="4" t="s">
        <v>76</v>
      </c>
      <c r="P2806" s="5">
        <v>45211</v>
      </c>
      <c r="Q2806" s="6">
        <v>58.594005489538013</v>
      </c>
      <c r="R2806" s="4">
        <v>7</v>
      </c>
      <c r="S2806" s="4" t="str" cm="1">
        <f t="array" ref="S2806">_xlfn.IFS(R2806=0,"None",R2806&lt;3,"Low",R2806&lt;6,"Medium",R2806&lt;=10,"High")</f>
        <v>High</v>
      </c>
      <c r="T2806" s="4" t="str" cm="1">
        <f t="array" ref="T2806">_xlfn.IFS(M2806&lt;=20,"Low",M2806&lt;=50,"Medium",M2806&lt;=90,"High")</f>
        <v>Medium</v>
      </c>
      <c r="U2806" s="7">
        <f>Datos_Limpios[[#This Row],[Number of Complaints or Support]]/Datos_Limpios[[#This Row],[Account Length (in months)]]</f>
        <v>0.16279069767441862</v>
      </c>
      <c r="V2806" s="4" t="str" cm="1">
        <f t="array" ref="V2806">_xlfn.IFS(H2806&lt;30,"Under 30",H2806&lt;66,"Middle Age",H2806&gt;=66,"Senior")</f>
        <v>Middle Age</v>
      </c>
      <c r="W2806" s="4" t="s">
        <v>29</v>
      </c>
    </row>
    <row r="2807" spans="1:23" x14ac:dyDescent="0.3">
      <c r="A2807" s="4" t="s">
        <v>2922</v>
      </c>
      <c r="B2807" s="4" t="s">
        <v>31</v>
      </c>
      <c r="C2807" s="4">
        <v>20</v>
      </c>
      <c r="D2807" s="4">
        <v>4</v>
      </c>
      <c r="E2807" s="4" t="s">
        <v>31</v>
      </c>
      <c r="F2807" s="4" t="s">
        <v>159</v>
      </c>
      <c r="G2807" s="4" t="s">
        <v>33</v>
      </c>
      <c r="H2807" s="4">
        <v>48</v>
      </c>
      <c r="I2807" s="4" t="s">
        <v>24</v>
      </c>
      <c r="J2807" s="4">
        <v>0</v>
      </c>
      <c r="K2807" s="4" t="s">
        <v>27</v>
      </c>
      <c r="L2807" s="4" t="s">
        <v>35</v>
      </c>
      <c r="M2807" s="4">
        <v>37</v>
      </c>
      <c r="N2807" s="4" t="s">
        <v>107</v>
      </c>
      <c r="O2807" s="4" t="s">
        <v>220</v>
      </c>
      <c r="P2807" s="5">
        <v>44805</v>
      </c>
      <c r="Q2807" s="6">
        <v>34.506912644263387</v>
      </c>
      <c r="R2807" s="4">
        <v>2</v>
      </c>
      <c r="S2807" s="4" t="str" cm="1">
        <f t="array" ref="S2807">_xlfn.IFS(R2807=0,"None",R2807&lt;3,"Low",R2807&lt;6,"Medium",R2807&lt;=10,"High")</f>
        <v>Low</v>
      </c>
      <c r="T2807" s="4" t="str" cm="1">
        <f t="array" ref="T2807">_xlfn.IFS(M2807&lt;=20,"Low",M2807&lt;=50,"Medium",M2807&lt;=90,"High")</f>
        <v>Medium</v>
      </c>
      <c r="U2807" s="7">
        <f>Datos_Limpios[[#This Row],[Number of Complaints or Support]]/Datos_Limpios[[#This Row],[Account Length (in months)]]</f>
        <v>0.1</v>
      </c>
      <c r="V2807" s="4" t="str" cm="1">
        <f t="array" ref="V2807">_xlfn.IFS(H2807&lt;30,"Under 30",H2807&lt;66,"Middle Age",H2807&gt;=66,"Senior")</f>
        <v>Middle Age</v>
      </c>
      <c r="W2807" s="4" t="s">
        <v>29</v>
      </c>
    </row>
    <row r="2808" spans="1:23" x14ac:dyDescent="0.3">
      <c r="A2808" s="4" t="s">
        <v>2923</v>
      </c>
      <c r="B2808" s="4" t="s">
        <v>24</v>
      </c>
      <c r="C2808" s="4">
        <v>59</v>
      </c>
      <c r="D2808" s="4">
        <v>0</v>
      </c>
      <c r="E2808" s="4" t="s">
        <v>24</v>
      </c>
      <c r="F2808" s="4" t="s">
        <v>25</v>
      </c>
      <c r="G2808" s="4" t="s">
        <v>33</v>
      </c>
      <c r="H2808" s="4">
        <v>50</v>
      </c>
      <c r="I2808" s="4" t="s">
        <v>24</v>
      </c>
      <c r="J2808" s="4">
        <v>0</v>
      </c>
      <c r="K2808" s="4" t="s">
        <v>46</v>
      </c>
      <c r="L2808" s="4" t="s">
        <v>35</v>
      </c>
      <c r="M2808" s="4">
        <v>13</v>
      </c>
      <c r="P2808" s="5">
        <v>44144</v>
      </c>
      <c r="Q2808" s="6">
        <v>10.977174393142491</v>
      </c>
      <c r="R2808" s="4">
        <v>3</v>
      </c>
      <c r="S2808" s="4" t="str" cm="1">
        <f t="array" ref="S2808">_xlfn.IFS(R2808=0,"None",R2808&lt;3,"Low",R2808&lt;6,"Medium",R2808&lt;=10,"High")</f>
        <v>Medium</v>
      </c>
      <c r="T2808" s="4" t="str" cm="1">
        <f t="array" ref="T2808">_xlfn.IFS(M2808&lt;=20,"Low",M2808&lt;=50,"Medium",M2808&lt;=90,"High")</f>
        <v>Low</v>
      </c>
      <c r="U2808" s="7">
        <f>Datos_Limpios[[#This Row],[Number of Complaints or Support]]/Datos_Limpios[[#This Row],[Account Length (in months)]]</f>
        <v>5.0847457627118647E-2</v>
      </c>
      <c r="V2808" s="4" t="str" cm="1">
        <f t="array" ref="V2808">_xlfn.IFS(H2808&lt;30,"Under 30",H2808&lt;66,"Middle Age",H2808&gt;=66,"Senior")</f>
        <v>Middle Age</v>
      </c>
      <c r="W2808" s="4" t="s">
        <v>29</v>
      </c>
    </row>
    <row r="2809" spans="1:23" x14ac:dyDescent="0.3">
      <c r="A2809" s="4" t="s">
        <v>2924</v>
      </c>
      <c r="B2809" s="4" t="s">
        <v>31</v>
      </c>
      <c r="C2809" s="4">
        <v>1</v>
      </c>
      <c r="D2809" s="4">
        <v>0</v>
      </c>
      <c r="E2809" s="4" t="s">
        <v>24</v>
      </c>
      <c r="F2809" s="4" t="s">
        <v>72</v>
      </c>
      <c r="G2809" s="4" t="s">
        <v>33</v>
      </c>
      <c r="H2809" s="4">
        <v>43</v>
      </c>
      <c r="I2809" s="4" t="s">
        <v>24</v>
      </c>
      <c r="J2809" s="4">
        <v>0</v>
      </c>
      <c r="K2809" s="4" t="s">
        <v>27</v>
      </c>
      <c r="L2809" s="4" t="s">
        <v>115</v>
      </c>
      <c r="M2809" s="4">
        <v>10</v>
      </c>
      <c r="N2809" s="4" t="s">
        <v>92</v>
      </c>
      <c r="O2809" s="4" t="s">
        <v>234</v>
      </c>
      <c r="P2809" s="5">
        <v>44388</v>
      </c>
      <c r="Q2809" s="6">
        <v>11.57723834077502</v>
      </c>
      <c r="R2809" s="4">
        <v>4</v>
      </c>
      <c r="S2809" s="4" t="str" cm="1">
        <f t="array" ref="S2809">_xlfn.IFS(R2809=0,"None",R2809&lt;3,"Low",R2809&lt;6,"Medium",R2809&lt;=10,"High")</f>
        <v>Medium</v>
      </c>
      <c r="T2809" s="4" t="str" cm="1">
        <f t="array" ref="T2809">_xlfn.IFS(M2809&lt;=20,"Low",M2809&lt;=50,"Medium",M2809&lt;=90,"High")</f>
        <v>Low</v>
      </c>
      <c r="U2809" s="7">
        <f>Datos_Limpios[[#This Row],[Number of Complaints or Support]]/Datos_Limpios[[#This Row],[Account Length (in months)]]</f>
        <v>4</v>
      </c>
      <c r="V2809" s="4" t="str" cm="1">
        <f t="array" ref="V2809">_xlfn.IFS(H2809&lt;30,"Under 30",H2809&lt;66,"Middle Age",H2809&gt;=66,"Senior")</f>
        <v>Middle Age</v>
      </c>
      <c r="W2809" s="4" t="s">
        <v>29</v>
      </c>
    </row>
    <row r="2810" spans="1:23" x14ac:dyDescent="0.3">
      <c r="A2810" s="4" t="s">
        <v>2925</v>
      </c>
      <c r="B2810" s="4" t="s">
        <v>24</v>
      </c>
      <c r="C2810" s="4">
        <v>55</v>
      </c>
      <c r="D2810" s="4">
        <v>0</v>
      </c>
      <c r="E2810" s="4" t="s">
        <v>31</v>
      </c>
      <c r="F2810" s="4" t="s">
        <v>138</v>
      </c>
      <c r="G2810" s="4" t="s">
        <v>26</v>
      </c>
      <c r="H2810" s="4">
        <v>42</v>
      </c>
      <c r="I2810" s="4" t="s">
        <v>24</v>
      </c>
      <c r="J2810" s="4">
        <v>0</v>
      </c>
      <c r="K2810" s="4" t="s">
        <v>27</v>
      </c>
      <c r="L2810" s="4" t="s">
        <v>35</v>
      </c>
      <c r="M2810" s="4">
        <v>37</v>
      </c>
      <c r="P2810" s="5">
        <v>45104</v>
      </c>
      <c r="Q2810" s="6">
        <v>42.208015390005663</v>
      </c>
      <c r="R2810" s="4">
        <v>4</v>
      </c>
      <c r="S2810" s="4" t="str" cm="1">
        <f t="array" ref="S2810">_xlfn.IFS(R2810=0,"None",R2810&lt;3,"Low",R2810&lt;6,"Medium",R2810&lt;=10,"High")</f>
        <v>Medium</v>
      </c>
      <c r="T2810" s="4" t="str" cm="1">
        <f t="array" ref="T2810">_xlfn.IFS(M2810&lt;=20,"Low",M2810&lt;=50,"Medium",M2810&lt;=90,"High")</f>
        <v>Medium</v>
      </c>
      <c r="U2810" s="7">
        <f>Datos_Limpios[[#This Row],[Number of Complaints or Support]]/Datos_Limpios[[#This Row],[Account Length (in months)]]</f>
        <v>7.2727272727272724E-2</v>
      </c>
      <c r="V2810" s="4" t="str" cm="1">
        <f t="array" ref="V2810">_xlfn.IFS(H2810&lt;30,"Under 30",H2810&lt;66,"Middle Age",H2810&gt;=66,"Senior")</f>
        <v>Middle Age</v>
      </c>
      <c r="W2810" s="4" t="s">
        <v>47</v>
      </c>
    </row>
    <row r="2811" spans="1:23" x14ac:dyDescent="0.3">
      <c r="A2811" s="4" t="s">
        <v>2926</v>
      </c>
      <c r="B2811" s="4" t="s">
        <v>24</v>
      </c>
      <c r="C2811" s="4">
        <v>66</v>
      </c>
      <c r="D2811" s="4">
        <v>0</v>
      </c>
      <c r="E2811" s="4" t="s">
        <v>24</v>
      </c>
      <c r="F2811" s="4" t="s">
        <v>70</v>
      </c>
      <c r="G2811" s="4" t="s">
        <v>26</v>
      </c>
      <c r="H2811" s="4">
        <v>31</v>
      </c>
      <c r="I2811" s="4" t="s">
        <v>31</v>
      </c>
      <c r="J2811" s="4">
        <v>6</v>
      </c>
      <c r="K2811" s="4" t="s">
        <v>46</v>
      </c>
      <c r="L2811" s="4" t="s">
        <v>35</v>
      </c>
      <c r="M2811" s="4">
        <v>34</v>
      </c>
      <c r="P2811" s="5">
        <v>44858</v>
      </c>
      <c r="Q2811" s="6">
        <v>33.461631553055149</v>
      </c>
      <c r="R2811" s="4">
        <v>6</v>
      </c>
      <c r="S2811" s="4" t="str" cm="1">
        <f t="array" ref="S2811">_xlfn.IFS(R2811=0,"None",R2811&lt;3,"Low",R2811&lt;6,"Medium",R2811&lt;=10,"High")</f>
        <v>High</v>
      </c>
      <c r="T2811" s="4" t="str" cm="1">
        <f t="array" ref="T2811">_xlfn.IFS(M2811&lt;=20,"Low",M2811&lt;=50,"Medium",M2811&lt;=90,"High")</f>
        <v>Medium</v>
      </c>
      <c r="U2811" s="7">
        <f>Datos_Limpios[[#This Row],[Number of Complaints or Support]]/Datos_Limpios[[#This Row],[Account Length (in months)]]</f>
        <v>9.0909090909090912E-2</v>
      </c>
      <c r="V2811" s="4" t="str" cm="1">
        <f t="array" ref="V2811">_xlfn.IFS(H2811&lt;30,"Under 30",H2811&lt;66,"Middle Age",H2811&gt;=66,"Senior")</f>
        <v>Middle Age</v>
      </c>
      <c r="W2811" s="4" t="s">
        <v>29</v>
      </c>
    </row>
    <row r="2812" spans="1:23" x14ac:dyDescent="0.3">
      <c r="A2812" s="4" t="s">
        <v>2927</v>
      </c>
      <c r="B2812" s="4" t="s">
        <v>24</v>
      </c>
      <c r="C2812" s="4">
        <v>53</v>
      </c>
      <c r="D2812" s="4">
        <v>0</v>
      </c>
      <c r="E2812" s="4" t="s">
        <v>31</v>
      </c>
      <c r="F2812" s="4" t="s">
        <v>65</v>
      </c>
      <c r="G2812" s="4" t="s">
        <v>26</v>
      </c>
      <c r="H2812" s="4">
        <v>23</v>
      </c>
      <c r="I2812" s="4" t="s">
        <v>31</v>
      </c>
      <c r="J2812" s="4">
        <v>5</v>
      </c>
      <c r="K2812" s="4" t="s">
        <v>34</v>
      </c>
      <c r="L2812" s="4" t="s">
        <v>115</v>
      </c>
      <c r="M2812" s="4">
        <v>32</v>
      </c>
      <c r="P2812" s="5">
        <v>44525</v>
      </c>
      <c r="Q2812" s="6">
        <v>27.8404463934225</v>
      </c>
      <c r="R2812" s="4">
        <v>9</v>
      </c>
      <c r="S2812" s="4" t="str" cm="1">
        <f t="array" ref="S2812">_xlfn.IFS(R2812=0,"None",R2812&lt;3,"Low",R2812&lt;6,"Medium",R2812&lt;=10,"High")</f>
        <v>High</v>
      </c>
      <c r="T2812" s="4" t="str" cm="1">
        <f t="array" ref="T2812">_xlfn.IFS(M2812&lt;=20,"Low",M2812&lt;=50,"Medium",M2812&lt;=90,"High")</f>
        <v>Medium</v>
      </c>
      <c r="U2812" s="7">
        <f>Datos_Limpios[[#This Row],[Number of Complaints or Support]]/Datos_Limpios[[#This Row],[Account Length (in months)]]</f>
        <v>0.16981132075471697</v>
      </c>
      <c r="V2812" s="4" t="str" cm="1">
        <f t="array" ref="V2812">_xlfn.IFS(H2812&lt;30,"Under 30",H2812&lt;66,"Middle Age",H2812&gt;=66,"Senior")</f>
        <v>Under 30</v>
      </c>
      <c r="W2812" s="4" t="s">
        <v>43</v>
      </c>
    </row>
    <row r="2813" spans="1:23" x14ac:dyDescent="0.3">
      <c r="A2813" s="4" t="s">
        <v>2928</v>
      </c>
      <c r="B2813" s="4" t="s">
        <v>31</v>
      </c>
      <c r="C2813" s="4">
        <v>7</v>
      </c>
      <c r="D2813" s="4">
        <v>0</v>
      </c>
      <c r="E2813" s="4" t="s">
        <v>31</v>
      </c>
      <c r="F2813" s="4" t="s">
        <v>132</v>
      </c>
      <c r="G2813" s="4" t="s">
        <v>26</v>
      </c>
      <c r="H2813" s="4">
        <v>54</v>
      </c>
      <c r="I2813" s="4" t="s">
        <v>31</v>
      </c>
      <c r="J2813" s="4">
        <v>4</v>
      </c>
      <c r="K2813" s="4" t="s">
        <v>27</v>
      </c>
      <c r="L2813" s="4" t="s">
        <v>35</v>
      </c>
      <c r="M2813" s="4">
        <v>18</v>
      </c>
      <c r="N2813" s="4" t="s">
        <v>481</v>
      </c>
      <c r="O2813" s="4" t="s">
        <v>481</v>
      </c>
      <c r="P2813" s="5">
        <v>43866</v>
      </c>
      <c r="Q2813" s="6">
        <v>19.917202899842831</v>
      </c>
      <c r="R2813" s="4">
        <v>4</v>
      </c>
      <c r="S2813" s="4" t="str" cm="1">
        <f t="array" ref="S2813">_xlfn.IFS(R2813=0,"None",R2813&lt;3,"Low",R2813&lt;6,"Medium",R2813&lt;=10,"High")</f>
        <v>Medium</v>
      </c>
      <c r="T2813" s="4" t="str" cm="1">
        <f t="array" ref="T2813">_xlfn.IFS(M2813&lt;=20,"Low",M2813&lt;=50,"Medium",M2813&lt;=90,"High")</f>
        <v>Low</v>
      </c>
      <c r="U2813" s="7">
        <f>Datos_Limpios[[#This Row],[Number of Complaints or Support]]/Datos_Limpios[[#This Row],[Account Length (in months)]]</f>
        <v>0.5714285714285714</v>
      </c>
      <c r="V2813" s="4" t="str" cm="1">
        <f t="array" ref="V2813">_xlfn.IFS(H2813&lt;30,"Under 30",H2813&lt;66,"Middle Age",H2813&gt;=66,"Senior")</f>
        <v>Middle Age</v>
      </c>
      <c r="W2813" s="4" t="s">
        <v>43</v>
      </c>
    </row>
    <row r="2814" spans="1:23" x14ac:dyDescent="0.3">
      <c r="A2814" s="4" t="s">
        <v>2929</v>
      </c>
      <c r="B2814" s="4" t="s">
        <v>31</v>
      </c>
      <c r="C2814" s="4">
        <v>25</v>
      </c>
      <c r="D2814" s="4">
        <v>2</v>
      </c>
      <c r="E2814" s="4" t="s">
        <v>31</v>
      </c>
      <c r="F2814" s="4" t="s">
        <v>37</v>
      </c>
      <c r="G2814" s="4" t="s">
        <v>26</v>
      </c>
      <c r="H2814" s="4">
        <v>51</v>
      </c>
      <c r="I2814" s="4" t="s">
        <v>24</v>
      </c>
      <c r="J2814" s="4">
        <v>0</v>
      </c>
      <c r="K2814" s="4" t="s">
        <v>34</v>
      </c>
      <c r="L2814" s="4" t="s">
        <v>28</v>
      </c>
      <c r="M2814" s="4">
        <v>42</v>
      </c>
      <c r="N2814" s="4" t="s">
        <v>38</v>
      </c>
      <c r="O2814" s="4" t="s">
        <v>225</v>
      </c>
      <c r="P2814" s="5">
        <v>43871</v>
      </c>
      <c r="Q2814" s="6">
        <v>40.436560155284553</v>
      </c>
      <c r="R2814" s="4">
        <v>6</v>
      </c>
      <c r="S2814" s="4" t="str" cm="1">
        <f t="array" ref="S2814">_xlfn.IFS(R2814=0,"None",R2814&lt;3,"Low",R2814&lt;6,"Medium",R2814&lt;=10,"High")</f>
        <v>High</v>
      </c>
      <c r="T2814" s="4" t="str" cm="1">
        <f t="array" ref="T2814">_xlfn.IFS(M2814&lt;=20,"Low",M2814&lt;=50,"Medium",M2814&lt;=90,"High")</f>
        <v>Medium</v>
      </c>
      <c r="U2814" s="7">
        <f>Datos_Limpios[[#This Row],[Number of Complaints or Support]]/Datos_Limpios[[#This Row],[Account Length (in months)]]</f>
        <v>0.24</v>
      </c>
      <c r="V2814" s="4" t="str" cm="1">
        <f t="array" ref="V2814">_xlfn.IFS(H2814&lt;30,"Under 30",H2814&lt;66,"Middle Age",H2814&gt;=66,"Senior")</f>
        <v>Middle Age</v>
      </c>
      <c r="W2814" s="4" t="s">
        <v>40</v>
      </c>
    </row>
    <row r="2815" spans="1:23" x14ac:dyDescent="0.3">
      <c r="A2815" s="4" t="s">
        <v>2930</v>
      </c>
      <c r="B2815" s="4" t="s">
        <v>24</v>
      </c>
      <c r="C2815" s="4">
        <v>16</v>
      </c>
      <c r="D2815" s="4">
        <v>0</v>
      </c>
      <c r="E2815" s="4" t="s">
        <v>31</v>
      </c>
      <c r="F2815" s="4" t="s">
        <v>70</v>
      </c>
      <c r="G2815" s="4" t="s">
        <v>33</v>
      </c>
      <c r="H2815" s="4">
        <v>67</v>
      </c>
      <c r="I2815" s="4" t="s">
        <v>24</v>
      </c>
      <c r="J2815" s="4">
        <v>0</v>
      </c>
      <c r="K2815" s="4" t="s">
        <v>46</v>
      </c>
      <c r="L2815" s="4" t="s">
        <v>28</v>
      </c>
      <c r="M2815" s="4">
        <v>53</v>
      </c>
      <c r="P2815" s="5">
        <v>44731</v>
      </c>
      <c r="Q2815" s="6">
        <v>56.126584596505239</v>
      </c>
      <c r="R2815" s="4">
        <v>2</v>
      </c>
      <c r="S2815" s="4" t="str" cm="1">
        <f t="array" ref="S2815">_xlfn.IFS(R2815=0,"None",R2815&lt;3,"Low",R2815&lt;6,"Medium",R2815&lt;=10,"High")</f>
        <v>Low</v>
      </c>
      <c r="T2815" s="4" t="str" cm="1">
        <f t="array" ref="T2815">_xlfn.IFS(M2815&lt;=20,"Low",M2815&lt;=50,"Medium",M2815&lt;=90,"High")</f>
        <v>High</v>
      </c>
      <c r="U2815" s="7">
        <f>Datos_Limpios[[#This Row],[Number of Complaints or Support]]/Datos_Limpios[[#This Row],[Account Length (in months)]]</f>
        <v>0.125</v>
      </c>
      <c r="V2815" s="4" t="str" cm="1">
        <f t="array" ref="V2815">_xlfn.IFS(H2815&lt;30,"Under 30",H2815&lt;66,"Middle Age",H2815&gt;=66,"Senior")</f>
        <v>Senior</v>
      </c>
      <c r="W2815" s="4" t="s">
        <v>29</v>
      </c>
    </row>
    <row r="2816" spans="1:23" x14ac:dyDescent="0.3">
      <c r="A2816" s="4" t="s">
        <v>2931</v>
      </c>
      <c r="B2816" s="4" t="s">
        <v>24</v>
      </c>
      <c r="C2816" s="4">
        <v>28</v>
      </c>
      <c r="D2816" s="4">
        <v>0</v>
      </c>
      <c r="E2816" s="4" t="s">
        <v>24</v>
      </c>
      <c r="F2816" s="4" t="s">
        <v>264</v>
      </c>
      <c r="G2816" s="4" t="s">
        <v>33</v>
      </c>
      <c r="H2816" s="4">
        <v>28</v>
      </c>
      <c r="I2816" s="4" t="s">
        <v>31</v>
      </c>
      <c r="J2816" s="4">
        <v>6</v>
      </c>
      <c r="K2816" s="4" t="s">
        <v>34</v>
      </c>
      <c r="L2816" s="4" t="s">
        <v>28</v>
      </c>
      <c r="M2816" s="4">
        <v>9</v>
      </c>
      <c r="P2816" s="5">
        <v>43932</v>
      </c>
      <c r="Q2816" s="6">
        <v>8.7713550778600098</v>
      </c>
      <c r="R2816" s="4">
        <v>0</v>
      </c>
      <c r="S2816" s="4" t="str" cm="1">
        <f t="array" ref="S2816">_xlfn.IFS(R2816=0,"None",R2816&lt;3,"Low",R2816&lt;6,"Medium",R2816&lt;=10,"High")</f>
        <v>None</v>
      </c>
      <c r="T2816" s="4" t="str" cm="1">
        <f t="array" ref="T2816">_xlfn.IFS(M2816&lt;=20,"Low",M2816&lt;=50,"Medium",M2816&lt;=90,"High")</f>
        <v>Low</v>
      </c>
      <c r="U2816" s="7">
        <f>Datos_Limpios[[#This Row],[Number of Complaints or Support]]/Datos_Limpios[[#This Row],[Account Length (in months)]]</f>
        <v>0</v>
      </c>
      <c r="V2816" s="4" t="str" cm="1">
        <f t="array" ref="V2816">_xlfn.IFS(H2816&lt;30,"Under 30",H2816&lt;66,"Middle Age",H2816&gt;=66,"Senior")</f>
        <v>Under 30</v>
      </c>
      <c r="W2816" s="4" t="s">
        <v>47</v>
      </c>
    </row>
    <row r="2817" spans="1:23" x14ac:dyDescent="0.3">
      <c r="A2817" s="4" t="s">
        <v>2932</v>
      </c>
      <c r="B2817" s="4" t="s">
        <v>24</v>
      </c>
      <c r="C2817" s="4">
        <v>19</v>
      </c>
      <c r="D2817" s="4">
        <v>0</v>
      </c>
      <c r="E2817" s="4" t="s">
        <v>31</v>
      </c>
      <c r="F2817" s="4" t="s">
        <v>60</v>
      </c>
      <c r="G2817" s="4" t="s">
        <v>26</v>
      </c>
      <c r="H2817" s="4">
        <v>46</v>
      </c>
      <c r="I2817" s="4" t="s">
        <v>31</v>
      </c>
      <c r="J2817" s="4">
        <v>2</v>
      </c>
      <c r="K2817" s="4" t="s">
        <v>27</v>
      </c>
      <c r="L2817" s="4" t="s">
        <v>35</v>
      </c>
      <c r="M2817" s="4">
        <v>20</v>
      </c>
      <c r="P2817" s="5">
        <v>44530</v>
      </c>
      <c r="Q2817" s="6">
        <v>18.938550055660791</v>
      </c>
      <c r="R2817" s="4">
        <v>2</v>
      </c>
      <c r="S2817" s="4" t="str" cm="1">
        <f t="array" ref="S2817">_xlfn.IFS(R2817=0,"None",R2817&lt;3,"Low",R2817&lt;6,"Medium",R2817&lt;=10,"High")</f>
        <v>Low</v>
      </c>
      <c r="T2817" s="4" t="str" cm="1">
        <f t="array" ref="T2817">_xlfn.IFS(M2817&lt;=20,"Low",M2817&lt;=50,"Medium",M2817&lt;=90,"High")</f>
        <v>Low</v>
      </c>
      <c r="U2817" s="7">
        <f>Datos_Limpios[[#This Row],[Number of Complaints or Support]]/Datos_Limpios[[#This Row],[Account Length (in months)]]</f>
        <v>0.10526315789473684</v>
      </c>
      <c r="V2817" s="4" t="str" cm="1">
        <f t="array" ref="V2817">_xlfn.IFS(H2817&lt;30,"Under 30",H2817&lt;66,"Middle Age",H2817&gt;=66,"Senior")</f>
        <v>Middle Age</v>
      </c>
      <c r="W2817" s="4" t="s">
        <v>40</v>
      </c>
    </row>
    <row r="2818" spans="1:23" x14ac:dyDescent="0.3">
      <c r="A2818" s="4" t="s">
        <v>2933</v>
      </c>
      <c r="B2818" s="4" t="s">
        <v>24</v>
      </c>
      <c r="C2818" s="4">
        <v>39</v>
      </c>
      <c r="D2818" s="4">
        <v>0</v>
      </c>
      <c r="E2818" s="4" t="s">
        <v>31</v>
      </c>
      <c r="F2818" s="4" t="s">
        <v>102</v>
      </c>
      <c r="G2818" s="4" t="s">
        <v>33</v>
      </c>
      <c r="H2818" s="4">
        <v>76</v>
      </c>
      <c r="I2818" s="4" t="s">
        <v>24</v>
      </c>
      <c r="J2818" s="4">
        <v>0</v>
      </c>
      <c r="K2818" s="4" t="s">
        <v>46</v>
      </c>
      <c r="L2818" s="4" t="s">
        <v>35</v>
      </c>
      <c r="M2818" s="4">
        <v>49</v>
      </c>
      <c r="P2818" s="5">
        <v>44936</v>
      </c>
      <c r="Q2818" s="6">
        <v>49.803643299015029</v>
      </c>
      <c r="R2818" s="4">
        <v>9</v>
      </c>
      <c r="S2818" s="4" t="str" cm="1">
        <f t="array" ref="S2818">_xlfn.IFS(R2818=0,"None",R2818&lt;3,"Low",R2818&lt;6,"Medium",R2818&lt;=10,"High")</f>
        <v>High</v>
      </c>
      <c r="T2818" s="4" t="str" cm="1">
        <f t="array" ref="T2818">_xlfn.IFS(M2818&lt;=20,"Low",M2818&lt;=50,"Medium",M2818&lt;=90,"High")</f>
        <v>Medium</v>
      </c>
      <c r="U2818" s="7">
        <f>Datos_Limpios[[#This Row],[Number of Complaints or Support]]/Datos_Limpios[[#This Row],[Account Length (in months)]]</f>
        <v>0.23076923076923078</v>
      </c>
      <c r="V2818" s="4" t="str" cm="1">
        <f t="array" ref="V2818">_xlfn.IFS(H2818&lt;30,"Under 30",H2818&lt;66,"Middle Age",H2818&gt;=66,"Senior")</f>
        <v>Senior</v>
      </c>
      <c r="W2818" s="4" t="s">
        <v>40</v>
      </c>
    </row>
    <row r="2819" spans="1:23" x14ac:dyDescent="0.3">
      <c r="A2819" s="4" t="s">
        <v>2934</v>
      </c>
      <c r="B2819" s="4" t="s">
        <v>31</v>
      </c>
      <c r="C2819" s="4">
        <v>1</v>
      </c>
      <c r="D2819" s="4">
        <v>4</v>
      </c>
      <c r="E2819" s="4" t="s">
        <v>31</v>
      </c>
      <c r="F2819" s="4" t="s">
        <v>58</v>
      </c>
      <c r="G2819" s="4" t="s">
        <v>26</v>
      </c>
      <c r="H2819" s="4">
        <v>80</v>
      </c>
      <c r="I2819" s="4" t="s">
        <v>24</v>
      </c>
      <c r="J2819" s="4">
        <v>0</v>
      </c>
      <c r="K2819" s="4" t="s">
        <v>27</v>
      </c>
      <c r="L2819" s="4" t="s">
        <v>35</v>
      </c>
      <c r="M2819" s="4">
        <v>40</v>
      </c>
      <c r="N2819" s="4" t="s">
        <v>75</v>
      </c>
      <c r="O2819" s="4" t="s">
        <v>133</v>
      </c>
      <c r="P2819" s="5">
        <v>44924</v>
      </c>
      <c r="Q2819" s="6">
        <v>44.971315762101469</v>
      </c>
      <c r="R2819" s="4">
        <v>7</v>
      </c>
      <c r="S2819" s="4" t="str" cm="1">
        <f t="array" ref="S2819">_xlfn.IFS(R2819=0,"None",R2819&lt;3,"Low",R2819&lt;6,"Medium",R2819&lt;=10,"High")</f>
        <v>High</v>
      </c>
      <c r="T2819" s="4" t="str" cm="1">
        <f t="array" ref="T2819">_xlfn.IFS(M2819&lt;=20,"Low",M2819&lt;=50,"Medium",M2819&lt;=90,"High")</f>
        <v>Medium</v>
      </c>
      <c r="U2819" s="7">
        <f>Datos_Limpios[[#This Row],[Number of Complaints or Support]]/Datos_Limpios[[#This Row],[Account Length (in months)]]</f>
        <v>7</v>
      </c>
      <c r="V2819" s="4" t="str" cm="1">
        <f t="array" ref="V2819">_xlfn.IFS(H2819&lt;30,"Under 30",H2819&lt;66,"Middle Age",H2819&gt;=66,"Senior")</f>
        <v>Senior</v>
      </c>
      <c r="W2819" s="4" t="s">
        <v>29</v>
      </c>
    </row>
    <row r="2820" spans="1:23" x14ac:dyDescent="0.3">
      <c r="A2820" s="4" t="s">
        <v>2935</v>
      </c>
      <c r="B2820" s="4" t="s">
        <v>31</v>
      </c>
      <c r="C2820" s="4">
        <v>1</v>
      </c>
      <c r="D2820" s="4">
        <v>4</v>
      </c>
      <c r="E2820" s="4" t="s">
        <v>31</v>
      </c>
      <c r="F2820" s="4" t="s">
        <v>155</v>
      </c>
      <c r="G2820" s="4" t="s">
        <v>26</v>
      </c>
      <c r="H2820" s="4">
        <v>67</v>
      </c>
      <c r="I2820" s="4" t="s">
        <v>24</v>
      </c>
      <c r="J2820" s="4">
        <v>0</v>
      </c>
      <c r="K2820" s="4" t="s">
        <v>27</v>
      </c>
      <c r="L2820" s="4" t="s">
        <v>35</v>
      </c>
      <c r="M2820" s="4">
        <v>21</v>
      </c>
      <c r="N2820" s="4" t="s">
        <v>38</v>
      </c>
      <c r="O2820" s="4" t="s">
        <v>125</v>
      </c>
      <c r="P2820" s="5">
        <v>44453</v>
      </c>
      <c r="Q2820" s="6">
        <v>23.148502696904231</v>
      </c>
      <c r="R2820" s="4">
        <v>3</v>
      </c>
      <c r="S2820" s="4" t="str" cm="1">
        <f t="array" ref="S2820">_xlfn.IFS(R2820=0,"None",R2820&lt;3,"Low",R2820&lt;6,"Medium",R2820&lt;=10,"High")</f>
        <v>Medium</v>
      </c>
      <c r="T2820" s="4" t="str" cm="1">
        <f t="array" ref="T2820">_xlfn.IFS(M2820&lt;=20,"Low",M2820&lt;=50,"Medium",M2820&lt;=90,"High")</f>
        <v>Medium</v>
      </c>
      <c r="U2820" s="7">
        <f>Datos_Limpios[[#This Row],[Number of Complaints or Support]]/Datos_Limpios[[#This Row],[Account Length (in months)]]</f>
        <v>3</v>
      </c>
      <c r="V2820" s="4" t="str" cm="1">
        <f t="array" ref="V2820">_xlfn.IFS(H2820&lt;30,"Under 30",H2820&lt;66,"Middle Age",H2820&gt;=66,"Senior")</f>
        <v>Senior</v>
      </c>
      <c r="W2820" s="4" t="s">
        <v>40</v>
      </c>
    </row>
    <row r="2821" spans="1:23" x14ac:dyDescent="0.3">
      <c r="A2821" s="4" t="s">
        <v>2936</v>
      </c>
      <c r="B2821" s="4" t="s">
        <v>24</v>
      </c>
      <c r="C2821" s="4">
        <v>39</v>
      </c>
      <c r="D2821" s="4">
        <v>0</v>
      </c>
      <c r="E2821" s="4" t="s">
        <v>31</v>
      </c>
      <c r="F2821" s="4" t="s">
        <v>37</v>
      </c>
      <c r="G2821" s="4" t="s">
        <v>33</v>
      </c>
      <c r="H2821" s="4">
        <v>26</v>
      </c>
      <c r="I2821" s="4" t="s">
        <v>31</v>
      </c>
      <c r="J2821" s="4">
        <v>4</v>
      </c>
      <c r="K2821" s="4" t="s">
        <v>46</v>
      </c>
      <c r="L2821" s="4" t="s">
        <v>35</v>
      </c>
      <c r="M2821" s="4">
        <v>39</v>
      </c>
      <c r="P2821" s="5">
        <v>45115</v>
      </c>
      <c r="Q2821" s="6">
        <v>44.347241308901808</v>
      </c>
      <c r="R2821" s="4">
        <v>1</v>
      </c>
      <c r="S2821" s="4" t="str" cm="1">
        <f t="array" ref="S2821">_xlfn.IFS(R2821=0,"None",R2821&lt;3,"Low",R2821&lt;6,"Medium",R2821&lt;=10,"High")</f>
        <v>Low</v>
      </c>
      <c r="T2821" s="4" t="str" cm="1">
        <f t="array" ref="T2821">_xlfn.IFS(M2821&lt;=20,"Low",M2821&lt;=50,"Medium",M2821&lt;=90,"High")</f>
        <v>Medium</v>
      </c>
      <c r="U2821" s="7">
        <f>Datos_Limpios[[#This Row],[Number of Complaints or Support]]/Datos_Limpios[[#This Row],[Account Length (in months)]]</f>
        <v>2.564102564102564E-2</v>
      </c>
      <c r="V2821" s="4" t="str" cm="1">
        <f t="array" ref="V2821">_xlfn.IFS(H2821&lt;30,"Under 30",H2821&lt;66,"Middle Age",H2821&gt;=66,"Senior")</f>
        <v>Under 30</v>
      </c>
      <c r="W2821" s="4" t="s">
        <v>40</v>
      </c>
    </row>
    <row r="2822" spans="1:23" x14ac:dyDescent="0.3">
      <c r="A2822" s="4" t="s">
        <v>2937</v>
      </c>
      <c r="B2822" s="4" t="s">
        <v>24</v>
      </c>
      <c r="C2822" s="4">
        <v>35</v>
      </c>
      <c r="D2822" s="4">
        <v>1</v>
      </c>
      <c r="E2822" s="4" t="s">
        <v>24</v>
      </c>
      <c r="F2822" s="4" t="s">
        <v>138</v>
      </c>
      <c r="G2822" s="4" t="s">
        <v>26</v>
      </c>
      <c r="H2822" s="4">
        <v>38</v>
      </c>
      <c r="I2822" s="4" t="s">
        <v>31</v>
      </c>
      <c r="J2822" s="4">
        <v>2</v>
      </c>
      <c r="K2822" s="4" t="s">
        <v>27</v>
      </c>
      <c r="L2822" s="4" t="s">
        <v>28</v>
      </c>
      <c r="M2822" s="4">
        <v>8</v>
      </c>
      <c r="P2822" s="5">
        <v>44757</v>
      </c>
      <c r="Q2822" s="6">
        <v>7.9809030083830583</v>
      </c>
      <c r="R2822" s="4">
        <v>8</v>
      </c>
      <c r="S2822" s="4" t="str" cm="1">
        <f t="array" ref="S2822">_xlfn.IFS(R2822=0,"None",R2822&lt;3,"Low",R2822&lt;6,"Medium",R2822&lt;=10,"High")</f>
        <v>High</v>
      </c>
      <c r="T2822" s="4" t="str" cm="1">
        <f t="array" ref="T2822">_xlfn.IFS(M2822&lt;=20,"Low",M2822&lt;=50,"Medium",M2822&lt;=90,"High")</f>
        <v>Low</v>
      </c>
      <c r="U2822" s="7">
        <f>Datos_Limpios[[#This Row],[Number of Complaints or Support]]/Datos_Limpios[[#This Row],[Account Length (in months)]]</f>
        <v>0.22857142857142856</v>
      </c>
      <c r="V2822" s="4" t="str" cm="1">
        <f t="array" ref="V2822">_xlfn.IFS(H2822&lt;30,"Under 30",H2822&lt;66,"Middle Age",H2822&gt;=66,"Senior")</f>
        <v>Middle Age</v>
      </c>
      <c r="W2822" s="4" t="s">
        <v>47</v>
      </c>
    </row>
    <row r="2823" spans="1:23" x14ac:dyDescent="0.3">
      <c r="A2823" s="4" t="s">
        <v>2938</v>
      </c>
      <c r="B2823" s="4" t="s">
        <v>24</v>
      </c>
      <c r="C2823" s="4">
        <v>64</v>
      </c>
      <c r="D2823" s="4">
        <v>0</v>
      </c>
      <c r="E2823" s="4" t="s">
        <v>24</v>
      </c>
      <c r="F2823" s="4" t="s">
        <v>124</v>
      </c>
      <c r="G2823" s="4" t="s">
        <v>26</v>
      </c>
      <c r="H2823" s="4">
        <v>41</v>
      </c>
      <c r="I2823" s="4" t="s">
        <v>24</v>
      </c>
      <c r="J2823" s="4">
        <v>0</v>
      </c>
      <c r="K2823" s="4" t="s">
        <v>46</v>
      </c>
      <c r="L2823" s="4" t="s">
        <v>28</v>
      </c>
      <c r="M2823" s="4">
        <v>63</v>
      </c>
      <c r="P2823" s="5">
        <v>44913</v>
      </c>
      <c r="Q2823" s="6">
        <v>53.714067790586981</v>
      </c>
      <c r="R2823" s="4">
        <v>7</v>
      </c>
      <c r="S2823" s="4" t="str" cm="1">
        <f t="array" ref="S2823">_xlfn.IFS(R2823=0,"None",R2823&lt;3,"Low",R2823&lt;6,"Medium",R2823&lt;=10,"High")</f>
        <v>High</v>
      </c>
      <c r="T2823" s="4" t="str" cm="1">
        <f t="array" ref="T2823">_xlfn.IFS(M2823&lt;=20,"Low",M2823&lt;=50,"Medium",M2823&lt;=90,"High")</f>
        <v>High</v>
      </c>
      <c r="U2823" s="7">
        <f>Datos_Limpios[[#This Row],[Number of Complaints or Support]]/Datos_Limpios[[#This Row],[Account Length (in months)]]</f>
        <v>0.109375</v>
      </c>
      <c r="V2823" s="4" t="str" cm="1">
        <f t="array" ref="V2823">_xlfn.IFS(H2823&lt;30,"Under 30",H2823&lt;66,"Middle Age",H2823&gt;=66,"Senior")</f>
        <v>Middle Age</v>
      </c>
      <c r="W2823" s="4" t="s">
        <v>43</v>
      </c>
    </row>
    <row r="2824" spans="1:23" x14ac:dyDescent="0.3">
      <c r="A2824" s="4" t="s">
        <v>2939</v>
      </c>
      <c r="B2824" s="4" t="s">
        <v>24</v>
      </c>
      <c r="C2824" s="4">
        <v>4</v>
      </c>
      <c r="D2824" s="4">
        <v>2</v>
      </c>
      <c r="E2824" s="4" t="s">
        <v>31</v>
      </c>
      <c r="F2824" s="4" t="s">
        <v>157</v>
      </c>
      <c r="G2824" s="4" t="s">
        <v>33</v>
      </c>
      <c r="H2824" s="4">
        <v>24</v>
      </c>
      <c r="I2824" s="4" t="s">
        <v>24</v>
      </c>
      <c r="J2824" s="4">
        <v>0</v>
      </c>
      <c r="K2824" s="4" t="s">
        <v>27</v>
      </c>
      <c r="L2824" s="4" t="s">
        <v>28</v>
      </c>
      <c r="M2824" s="4">
        <v>35</v>
      </c>
      <c r="P2824" s="5">
        <v>44593</v>
      </c>
      <c r="Q2824" s="6">
        <v>34.727369410585169</v>
      </c>
      <c r="R2824" s="4">
        <v>4</v>
      </c>
      <c r="S2824" s="4" t="str" cm="1">
        <f t="array" ref="S2824">_xlfn.IFS(R2824=0,"None",R2824&lt;3,"Low",R2824&lt;6,"Medium",R2824&lt;=10,"High")</f>
        <v>Medium</v>
      </c>
      <c r="T2824" s="4" t="str" cm="1">
        <f t="array" ref="T2824">_xlfn.IFS(M2824&lt;=20,"Low",M2824&lt;=50,"Medium",M2824&lt;=90,"High")</f>
        <v>Medium</v>
      </c>
      <c r="U2824" s="7">
        <f>Datos_Limpios[[#This Row],[Number of Complaints or Support]]/Datos_Limpios[[#This Row],[Account Length (in months)]]</f>
        <v>1</v>
      </c>
      <c r="V2824" s="4" t="str" cm="1">
        <f t="array" ref="V2824">_xlfn.IFS(H2824&lt;30,"Under 30",H2824&lt;66,"Middle Age",H2824&gt;=66,"Senior")</f>
        <v>Under 30</v>
      </c>
      <c r="W2824" s="4" t="s">
        <v>47</v>
      </c>
    </row>
    <row r="2825" spans="1:23" x14ac:dyDescent="0.3">
      <c r="A2825" s="4" t="s">
        <v>2940</v>
      </c>
      <c r="B2825" s="4" t="s">
        <v>31</v>
      </c>
      <c r="C2825" s="4">
        <v>45</v>
      </c>
      <c r="D2825" s="4">
        <v>5</v>
      </c>
      <c r="E2825" s="4" t="s">
        <v>24</v>
      </c>
      <c r="F2825" s="4" t="s">
        <v>68</v>
      </c>
      <c r="G2825" s="4" t="s">
        <v>33</v>
      </c>
      <c r="H2825" s="4">
        <v>76</v>
      </c>
      <c r="I2825" s="4" t="s">
        <v>24</v>
      </c>
      <c r="J2825" s="4">
        <v>0</v>
      </c>
      <c r="K2825" s="4" t="s">
        <v>27</v>
      </c>
      <c r="L2825" s="4" t="s">
        <v>35</v>
      </c>
      <c r="M2825" s="4">
        <v>34</v>
      </c>
      <c r="N2825" s="4" t="s">
        <v>38</v>
      </c>
      <c r="O2825" s="4" t="s">
        <v>225</v>
      </c>
      <c r="P2825" s="5">
        <v>45233</v>
      </c>
      <c r="Q2825" s="6">
        <v>36.727622470880092</v>
      </c>
      <c r="R2825" s="4">
        <v>2</v>
      </c>
      <c r="S2825" s="4" t="str" cm="1">
        <f t="array" ref="S2825">_xlfn.IFS(R2825=0,"None",R2825&lt;3,"Low",R2825&lt;6,"Medium",R2825&lt;=10,"High")</f>
        <v>Low</v>
      </c>
      <c r="T2825" s="4" t="str" cm="1">
        <f t="array" ref="T2825">_xlfn.IFS(M2825&lt;=20,"Low",M2825&lt;=50,"Medium",M2825&lt;=90,"High")</f>
        <v>Medium</v>
      </c>
      <c r="U2825" s="7">
        <f>Datos_Limpios[[#This Row],[Number of Complaints or Support]]/Datos_Limpios[[#This Row],[Account Length (in months)]]</f>
        <v>4.4444444444444446E-2</v>
      </c>
      <c r="V2825" s="4" t="str" cm="1">
        <f t="array" ref="V2825">_xlfn.IFS(H2825&lt;30,"Under 30",H2825&lt;66,"Middle Age",H2825&gt;=66,"Senior")</f>
        <v>Senior</v>
      </c>
      <c r="W2825" s="4" t="s">
        <v>40</v>
      </c>
    </row>
    <row r="2826" spans="1:23" x14ac:dyDescent="0.3">
      <c r="A2826" s="4" t="s">
        <v>2941</v>
      </c>
      <c r="B2826" s="4" t="s">
        <v>24</v>
      </c>
      <c r="C2826" s="4">
        <v>4</v>
      </c>
      <c r="D2826" s="4">
        <v>0</v>
      </c>
      <c r="E2826" s="4" t="s">
        <v>31</v>
      </c>
      <c r="F2826" s="4" t="s">
        <v>175</v>
      </c>
      <c r="G2826" s="4" t="s">
        <v>180</v>
      </c>
      <c r="H2826" s="4">
        <v>70</v>
      </c>
      <c r="I2826" s="4" t="s">
        <v>24</v>
      </c>
      <c r="J2826" s="4">
        <v>0</v>
      </c>
      <c r="K2826" s="4" t="s">
        <v>34</v>
      </c>
      <c r="L2826" s="4" t="s">
        <v>35</v>
      </c>
      <c r="M2826" s="4">
        <v>34</v>
      </c>
      <c r="P2826" s="5">
        <v>43990</v>
      </c>
      <c r="Q2826" s="6">
        <v>30.572357808042401</v>
      </c>
      <c r="R2826" s="4">
        <v>7</v>
      </c>
      <c r="S2826" s="4" t="str" cm="1">
        <f t="array" ref="S2826">_xlfn.IFS(R2826=0,"None",R2826&lt;3,"Low",R2826&lt;6,"Medium",R2826&lt;=10,"High")</f>
        <v>High</v>
      </c>
      <c r="T2826" s="4" t="str" cm="1">
        <f t="array" ref="T2826">_xlfn.IFS(M2826&lt;=20,"Low",M2826&lt;=50,"Medium",M2826&lt;=90,"High")</f>
        <v>Medium</v>
      </c>
      <c r="U2826" s="7">
        <f>Datos_Limpios[[#This Row],[Number of Complaints or Support]]/Datos_Limpios[[#This Row],[Account Length (in months)]]</f>
        <v>1.75</v>
      </c>
      <c r="V2826" s="4" t="str" cm="1">
        <f t="array" ref="V2826">_xlfn.IFS(H2826&lt;30,"Under 30",H2826&lt;66,"Middle Age",H2826&gt;=66,"Senior")</f>
        <v>Senior</v>
      </c>
      <c r="W2826" s="4" t="s">
        <v>29</v>
      </c>
    </row>
    <row r="2827" spans="1:23" x14ac:dyDescent="0.3">
      <c r="A2827" s="4" t="s">
        <v>2942</v>
      </c>
      <c r="B2827" s="4" t="s">
        <v>24</v>
      </c>
      <c r="C2827" s="4">
        <v>71</v>
      </c>
      <c r="D2827" s="4">
        <v>3</v>
      </c>
      <c r="E2827" s="4" t="s">
        <v>31</v>
      </c>
      <c r="F2827" s="4" t="s">
        <v>132</v>
      </c>
      <c r="G2827" s="4" t="s">
        <v>26</v>
      </c>
      <c r="H2827" s="4">
        <v>62</v>
      </c>
      <c r="I2827" s="4" t="s">
        <v>24</v>
      </c>
      <c r="J2827" s="4">
        <v>0</v>
      </c>
      <c r="K2827" s="4" t="s">
        <v>46</v>
      </c>
      <c r="L2827" s="4" t="s">
        <v>35</v>
      </c>
      <c r="M2827" s="4">
        <v>78</v>
      </c>
      <c r="P2827" s="5">
        <v>44623</v>
      </c>
      <c r="Q2827" s="6">
        <v>78.257338399097677</v>
      </c>
      <c r="R2827" s="4">
        <v>8</v>
      </c>
      <c r="S2827" s="4" t="str" cm="1">
        <f t="array" ref="S2827">_xlfn.IFS(R2827=0,"None",R2827&lt;3,"Low",R2827&lt;6,"Medium",R2827&lt;=10,"High")</f>
        <v>High</v>
      </c>
      <c r="T2827" s="4" t="str" cm="1">
        <f t="array" ref="T2827">_xlfn.IFS(M2827&lt;=20,"Low",M2827&lt;=50,"Medium",M2827&lt;=90,"High")</f>
        <v>High</v>
      </c>
      <c r="U2827" s="7">
        <f>Datos_Limpios[[#This Row],[Number of Complaints or Support]]/Datos_Limpios[[#This Row],[Account Length (in months)]]</f>
        <v>0.11267605633802817</v>
      </c>
      <c r="V2827" s="4" t="str" cm="1">
        <f t="array" ref="V2827">_xlfn.IFS(H2827&lt;30,"Under 30",H2827&lt;66,"Middle Age",H2827&gt;=66,"Senior")</f>
        <v>Middle Age</v>
      </c>
      <c r="W2827" s="4" t="s">
        <v>43</v>
      </c>
    </row>
    <row r="2828" spans="1:23" x14ac:dyDescent="0.3">
      <c r="A2828" s="4" t="s">
        <v>2943</v>
      </c>
      <c r="B2828" s="4" t="s">
        <v>24</v>
      </c>
      <c r="C2828" s="4">
        <v>63</v>
      </c>
      <c r="D2828" s="4">
        <v>0</v>
      </c>
      <c r="E2828" s="4" t="s">
        <v>24</v>
      </c>
      <c r="F2828" s="4" t="s">
        <v>118</v>
      </c>
      <c r="G2828" s="4" t="s">
        <v>33</v>
      </c>
      <c r="H2828" s="4">
        <v>47</v>
      </c>
      <c r="I2828" s="4" t="s">
        <v>31</v>
      </c>
      <c r="J2828" s="4">
        <v>3</v>
      </c>
      <c r="K2828" s="4" t="s">
        <v>46</v>
      </c>
      <c r="L2828" s="4" t="s">
        <v>35</v>
      </c>
      <c r="M2828" s="4">
        <v>8</v>
      </c>
      <c r="P2828" s="5">
        <v>44661</v>
      </c>
      <c r="Q2828" s="6">
        <v>7.4478311638141026</v>
      </c>
      <c r="R2828" s="4">
        <v>1</v>
      </c>
      <c r="S2828" s="4" t="str" cm="1">
        <f t="array" ref="S2828">_xlfn.IFS(R2828=0,"None",R2828&lt;3,"Low",R2828&lt;6,"Medium",R2828&lt;=10,"High")</f>
        <v>Low</v>
      </c>
      <c r="T2828" s="4" t="str" cm="1">
        <f t="array" ref="T2828">_xlfn.IFS(M2828&lt;=20,"Low",M2828&lt;=50,"Medium",M2828&lt;=90,"High")</f>
        <v>Low</v>
      </c>
      <c r="U2828" s="7">
        <f>Datos_Limpios[[#This Row],[Number of Complaints or Support]]/Datos_Limpios[[#This Row],[Account Length (in months)]]</f>
        <v>1.5873015873015872E-2</v>
      </c>
      <c r="V2828" s="4" t="str" cm="1">
        <f t="array" ref="V2828">_xlfn.IFS(H2828&lt;30,"Under 30",H2828&lt;66,"Middle Age",H2828&gt;=66,"Senior")</f>
        <v>Middle Age</v>
      </c>
      <c r="W2828" s="4" t="s">
        <v>47</v>
      </c>
    </row>
    <row r="2829" spans="1:23" x14ac:dyDescent="0.3">
      <c r="A2829" s="4" t="s">
        <v>2944</v>
      </c>
      <c r="B2829" s="4" t="s">
        <v>24</v>
      </c>
      <c r="C2829" s="4">
        <v>37</v>
      </c>
      <c r="D2829" s="4">
        <v>0</v>
      </c>
      <c r="E2829" s="4" t="s">
        <v>31</v>
      </c>
      <c r="F2829" s="4" t="s">
        <v>159</v>
      </c>
      <c r="G2829" s="4" t="s">
        <v>33</v>
      </c>
      <c r="H2829" s="4">
        <v>55</v>
      </c>
      <c r="I2829" s="4" t="s">
        <v>24</v>
      </c>
      <c r="J2829" s="4">
        <v>0</v>
      </c>
      <c r="K2829" s="4" t="s">
        <v>27</v>
      </c>
      <c r="L2829" s="4" t="s">
        <v>115</v>
      </c>
      <c r="M2829" s="4">
        <v>26</v>
      </c>
      <c r="P2829" s="5">
        <v>44749</v>
      </c>
      <c r="Q2829" s="6">
        <v>21.450988368240171</v>
      </c>
      <c r="R2829" s="4">
        <v>6</v>
      </c>
      <c r="S2829" s="4" t="str" cm="1">
        <f t="array" ref="S2829">_xlfn.IFS(R2829=0,"None",R2829&lt;3,"Low",R2829&lt;6,"Medium",R2829&lt;=10,"High")</f>
        <v>High</v>
      </c>
      <c r="T2829" s="4" t="str" cm="1">
        <f t="array" ref="T2829">_xlfn.IFS(M2829&lt;=20,"Low",M2829&lt;=50,"Medium",M2829&lt;=90,"High")</f>
        <v>Medium</v>
      </c>
      <c r="U2829" s="7">
        <f>Datos_Limpios[[#This Row],[Number of Complaints or Support]]/Datos_Limpios[[#This Row],[Account Length (in months)]]</f>
        <v>0.16216216216216217</v>
      </c>
      <c r="V2829" s="4" t="str" cm="1">
        <f t="array" ref="V2829">_xlfn.IFS(H2829&lt;30,"Under 30",H2829&lt;66,"Middle Age",H2829&gt;=66,"Senior")</f>
        <v>Middle Age</v>
      </c>
      <c r="W2829" s="4" t="s">
        <v>29</v>
      </c>
    </row>
    <row r="2830" spans="1:23" x14ac:dyDescent="0.3">
      <c r="A2830" s="4" t="s">
        <v>2945</v>
      </c>
      <c r="B2830" s="4" t="s">
        <v>31</v>
      </c>
      <c r="C2830" s="4">
        <v>34</v>
      </c>
      <c r="D2830" s="4">
        <v>0</v>
      </c>
      <c r="E2830" s="4" t="s">
        <v>24</v>
      </c>
      <c r="F2830" s="4" t="s">
        <v>79</v>
      </c>
      <c r="G2830" s="4" t="s">
        <v>33</v>
      </c>
      <c r="H2830" s="4">
        <v>76</v>
      </c>
      <c r="I2830" s="4" t="s">
        <v>24</v>
      </c>
      <c r="J2830" s="4">
        <v>0</v>
      </c>
      <c r="K2830" s="4" t="s">
        <v>27</v>
      </c>
      <c r="L2830" s="4" t="s">
        <v>35</v>
      </c>
      <c r="M2830" s="4">
        <v>64</v>
      </c>
      <c r="N2830" s="4" t="s">
        <v>107</v>
      </c>
      <c r="O2830" s="4" t="s">
        <v>108</v>
      </c>
      <c r="P2830" s="5">
        <v>44234</v>
      </c>
      <c r="Q2830" s="6">
        <v>66.487756858065154</v>
      </c>
      <c r="R2830" s="4">
        <v>7</v>
      </c>
      <c r="S2830" s="4" t="str" cm="1">
        <f t="array" ref="S2830">_xlfn.IFS(R2830=0,"None",R2830&lt;3,"Low",R2830&lt;6,"Medium",R2830&lt;=10,"High")</f>
        <v>High</v>
      </c>
      <c r="T2830" s="4" t="str" cm="1">
        <f t="array" ref="T2830">_xlfn.IFS(M2830&lt;=20,"Low",M2830&lt;=50,"Medium",M2830&lt;=90,"High")</f>
        <v>High</v>
      </c>
      <c r="U2830" s="7">
        <f>Datos_Limpios[[#This Row],[Number of Complaints or Support]]/Datos_Limpios[[#This Row],[Account Length (in months)]]</f>
        <v>0.20588235294117646</v>
      </c>
      <c r="V2830" s="4" t="str" cm="1">
        <f t="array" ref="V2830">_xlfn.IFS(H2830&lt;30,"Under 30",H2830&lt;66,"Middle Age",H2830&gt;=66,"Senior")</f>
        <v>Senior</v>
      </c>
      <c r="W2830" s="4" t="s">
        <v>43</v>
      </c>
    </row>
    <row r="2831" spans="1:23" x14ac:dyDescent="0.3">
      <c r="A2831" s="4" t="s">
        <v>2946</v>
      </c>
      <c r="B2831" s="4" t="s">
        <v>24</v>
      </c>
      <c r="C2831" s="4">
        <v>58</v>
      </c>
      <c r="D2831" s="4">
        <v>0</v>
      </c>
      <c r="E2831" s="4" t="s">
        <v>31</v>
      </c>
      <c r="F2831" s="4" t="s">
        <v>213</v>
      </c>
      <c r="G2831" s="4" t="s">
        <v>33</v>
      </c>
      <c r="H2831" s="4">
        <v>77</v>
      </c>
      <c r="I2831" s="4" t="s">
        <v>24</v>
      </c>
      <c r="J2831" s="4">
        <v>0</v>
      </c>
      <c r="K2831" s="4" t="s">
        <v>34</v>
      </c>
      <c r="L2831" s="4" t="s">
        <v>28</v>
      </c>
      <c r="M2831" s="4">
        <v>46</v>
      </c>
      <c r="P2831" s="5">
        <v>44927</v>
      </c>
      <c r="Q2831" s="6">
        <v>47.987372003211853</v>
      </c>
      <c r="R2831" s="4">
        <v>4</v>
      </c>
      <c r="S2831" s="4" t="str" cm="1">
        <f t="array" ref="S2831">_xlfn.IFS(R2831=0,"None",R2831&lt;3,"Low",R2831&lt;6,"Medium",R2831&lt;=10,"High")</f>
        <v>Medium</v>
      </c>
      <c r="T2831" s="4" t="str" cm="1">
        <f t="array" ref="T2831">_xlfn.IFS(M2831&lt;=20,"Low",M2831&lt;=50,"Medium",M2831&lt;=90,"High")</f>
        <v>Medium</v>
      </c>
      <c r="U2831" s="7">
        <f>Datos_Limpios[[#This Row],[Number of Complaints or Support]]/Datos_Limpios[[#This Row],[Account Length (in months)]]</f>
        <v>6.8965517241379309E-2</v>
      </c>
      <c r="V2831" s="4" t="str" cm="1">
        <f t="array" ref="V2831">_xlfn.IFS(H2831&lt;30,"Under 30",H2831&lt;66,"Middle Age",H2831&gt;=66,"Senior")</f>
        <v>Senior</v>
      </c>
      <c r="W2831" s="4" t="s">
        <v>47</v>
      </c>
    </row>
    <row r="2832" spans="1:23" x14ac:dyDescent="0.3">
      <c r="A2832" s="4" t="s">
        <v>2947</v>
      </c>
      <c r="B2832" s="4" t="s">
        <v>31</v>
      </c>
      <c r="C2832" s="4">
        <v>11</v>
      </c>
      <c r="D2832" s="4">
        <v>0</v>
      </c>
      <c r="E2832" s="4" t="s">
        <v>31</v>
      </c>
      <c r="F2832" s="4" t="s">
        <v>79</v>
      </c>
      <c r="G2832" s="4" t="s">
        <v>26</v>
      </c>
      <c r="H2832" s="4">
        <v>42</v>
      </c>
      <c r="I2832" s="4" t="s">
        <v>24</v>
      </c>
      <c r="J2832" s="4">
        <v>0</v>
      </c>
      <c r="K2832" s="4" t="s">
        <v>27</v>
      </c>
      <c r="L2832" s="4" t="s">
        <v>35</v>
      </c>
      <c r="M2832" s="4">
        <v>37</v>
      </c>
      <c r="N2832" s="4" t="s">
        <v>66</v>
      </c>
      <c r="O2832" s="4" t="s">
        <v>317</v>
      </c>
      <c r="P2832" s="5">
        <v>44003</v>
      </c>
      <c r="Q2832" s="6">
        <v>32.965369418548903</v>
      </c>
      <c r="R2832" s="4">
        <v>5</v>
      </c>
      <c r="S2832" s="4" t="str" cm="1">
        <f t="array" ref="S2832">_xlfn.IFS(R2832=0,"None",R2832&lt;3,"Low",R2832&lt;6,"Medium",R2832&lt;=10,"High")</f>
        <v>Medium</v>
      </c>
      <c r="T2832" s="4" t="str" cm="1">
        <f t="array" ref="T2832">_xlfn.IFS(M2832&lt;=20,"Low",M2832&lt;=50,"Medium",M2832&lt;=90,"High")</f>
        <v>Medium</v>
      </c>
      <c r="U2832" s="7">
        <f>Datos_Limpios[[#This Row],[Number of Complaints or Support]]/Datos_Limpios[[#This Row],[Account Length (in months)]]</f>
        <v>0.45454545454545453</v>
      </c>
      <c r="V2832" s="4" t="str" cm="1">
        <f t="array" ref="V2832">_xlfn.IFS(H2832&lt;30,"Under 30",H2832&lt;66,"Middle Age",H2832&gt;=66,"Senior")</f>
        <v>Middle Age</v>
      </c>
      <c r="W2832" s="4" t="s">
        <v>43</v>
      </c>
    </row>
    <row r="2833" spans="1:23" x14ac:dyDescent="0.3">
      <c r="A2833" s="4" t="s">
        <v>2948</v>
      </c>
      <c r="B2833" s="4" t="s">
        <v>24</v>
      </c>
      <c r="C2833" s="4">
        <v>56</v>
      </c>
      <c r="D2833" s="4">
        <v>0</v>
      </c>
      <c r="E2833" s="4" t="s">
        <v>31</v>
      </c>
      <c r="F2833" s="4" t="s">
        <v>60</v>
      </c>
      <c r="G2833" s="4" t="s">
        <v>26</v>
      </c>
      <c r="H2833" s="4">
        <v>70</v>
      </c>
      <c r="I2833" s="4" t="s">
        <v>24</v>
      </c>
      <c r="J2833" s="4">
        <v>0</v>
      </c>
      <c r="K2833" s="4" t="s">
        <v>34</v>
      </c>
      <c r="L2833" s="4" t="s">
        <v>35</v>
      </c>
      <c r="M2833" s="4">
        <v>61</v>
      </c>
      <c r="P2833" s="5">
        <v>44714</v>
      </c>
      <c r="Q2833" s="6">
        <v>58.298507558679439</v>
      </c>
      <c r="R2833" s="4">
        <v>1</v>
      </c>
      <c r="S2833" s="4" t="str" cm="1">
        <f t="array" ref="S2833">_xlfn.IFS(R2833=0,"None",R2833&lt;3,"Low",R2833&lt;6,"Medium",R2833&lt;=10,"High")</f>
        <v>Low</v>
      </c>
      <c r="T2833" s="4" t="str" cm="1">
        <f t="array" ref="T2833">_xlfn.IFS(M2833&lt;=20,"Low",M2833&lt;=50,"Medium",M2833&lt;=90,"High")</f>
        <v>High</v>
      </c>
      <c r="U2833" s="7">
        <f>Datos_Limpios[[#This Row],[Number of Complaints or Support]]/Datos_Limpios[[#This Row],[Account Length (in months)]]</f>
        <v>1.7857142857142856E-2</v>
      </c>
      <c r="V2833" s="4" t="str" cm="1">
        <f t="array" ref="V2833">_xlfn.IFS(H2833&lt;30,"Under 30",H2833&lt;66,"Middle Age",H2833&gt;=66,"Senior")</f>
        <v>Senior</v>
      </c>
      <c r="W2833" s="4" t="s">
        <v>40</v>
      </c>
    </row>
    <row r="2834" spans="1:23" x14ac:dyDescent="0.3">
      <c r="A2834" s="4" t="s">
        <v>2949</v>
      </c>
      <c r="B2834" s="4" t="s">
        <v>24</v>
      </c>
      <c r="C2834" s="4">
        <v>64</v>
      </c>
      <c r="D2834" s="4">
        <v>0</v>
      </c>
      <c r="E2834" s="4" t="s">
        <v>31</v>
      </c>
      <c r="F2834" s="4" t="s">
        <v>100</v>
      </c>
      <c r="G2834" s="4" t="s">
        <v>26</v>
      </c>
      <c r="H2834" s="4">
        <v>55</v>
      </c>
      <c r="I2834" s="4" t="s">
        <v>24</v>
      </c>
      <c r="J2834" s="4">
        <v>0</v>
      </c>
      <c r="K2834" s="4" t="s">
        <v>46</v>
      </c>
      <c r="L2834" s="4" t="s">
        <v>35</v>
      </c>
      <c r="M2834" s="4">
        <v>39</v>
      </c>
      <c r="P2834" s="5">
        <v>45169</v>
      </c>
      <c r="Q2834" s="6">
        <v>35.612420444086872</v>
      </c>
      <c r="R2834" s="4">
        <v>4</v>
      </c>
      <c r="S2834" s="4" t="str" cm="1">
        <f t="array" ref="S2834">_xlfn.IFS(R2834=0,"None",R2834&lt;3,"Low",R2834&lt;6,"Medium",R2834&lt;=10,"High")</f>
        <v>Medium</v>
      </c>
      <c r="T2834" s="4" t="str" cm="1">
        <f t="array" ref="T2834">_xlfn.IFS(M2834&lt;=20,"Low",M2834&lt;=50,"Medium",M2834&lt;=90,"High")</f>
        <v>Medium</v>
      </c>
      <c r="U2834" s="7">
        <f>Datos_Limpios[[#This Row],[Number of Complaints or Support]]/Datos_Limpios[[#This Row],[Account Length (in months)]]</f>
        <v>6.25E-2</v>
      </c>
      <c r="V2834" s="4" t="str" cm="1">
        <f t="array" ref="V2834">_xlfn.IFS(H2834&lt;30,"Under 30",H2834&lt;66,"Middle Age",H2834&gt;=66,"Senior")</f>
        <v>Middle Age</v>
      </c>
      <c r="W2834" s="4" t="s">
        <v>40</v>
      </c>
    </row>
    <row r="2835" spans="1:23" x14ac:dyDescent="0.3">
      <c r="A2835" s="4" t="s">
        <v>2950</v>
      </c>
      <c r="B2835" s="4" t="s">
        <v>24</v>
      </c>
      <c r="C2835" s="4">
        <v>71</v>
      </c>
      <c r="D2835" s="4">
        <v>1</v>
      </c>
      <c r="E2835" s="4" t="s">
        <v>31</v>
      </c>
      <c r="F2835" s="4" t="s">
        <v>145</v>
      </c>
      <c r="G2835" s="4" t="s">
        <v>26</v>
      </c>
      <c r="H2835" s="4">
        <v>35</v>
      </c>
      <c r="I2835" s="4" t="s">
        <v>24</v>
      </c>
      <c r="J2835" s="4">
        <v>0</v>
      </c>
      <c r="K2835" s="4" t="s">
        <v>46</v>
      </c>
      <c r="L2835" s="4" t="s">
        <v>35</v>
      </c>
      <c r="M2835" s="4">
        <v>32</v>
      </c>
      <c r="P2835" s="5">
        <v>44970</v>
      </c>
      <c r="Q2835" s="6">
        <v>30.56000755135711</v>
      </c>
      <c r="R2835" s="4">
        <v>1</v>
      </c>
      <c r="S2835" s="4" t="str" cm="1">
        <f t="array" ref="S2835">_xlfn.IFS(R2835=0,"None",R2835&lt;3,"Low",R2835&lt;6,"Medium",R2835&lt;=10,"High")</f>
        <v>Low</v>
      </c>
      <c r="T2835" s="4" t="str" cm="1">
        <f t="array" ref="T2835">_xlfn.IFS(M2835&lt;=20,"Low",M2835&lt;=50,"Medium",M2835&lt;=90,"High")</f>
        <v>Medium</v>
      </c>
      <c r="U2835" s="7">
        <f>Datos_Limpios[[#This Row],[Number of Complaints or Support]]/Datos_Limpios[[#This Row],[Account Length (in months)]]</f>
        <v>1.4084507042253521E-2</v>
      </c>
      <c r="V2835" s="4" t="str" cm="1">
        <f t="array" ref="V2835">_xlfn.IFS(H2835&lt;30,"Under 30",H2835&lt;66,"Middle Age",H2835&gt;=66,"Senior")</f>
        <v>Middle Age</v>
      </c>
      <c r="W2835" s="4" t="s">
        <v>47</v>
      </c>
    </row>
    <row r="2836" spans="1:23" x14ac:dyDescent="0.3">
      <c r="A2836" s="4" t="s">
        <v>2951</v>
      </c>
      <c r="B2836" s="4" t="s">
        <v>24</v>
      </c>
      <c r="C2836" s="4">
        <v>23</v>
      </c>
      <c r="D2836" s="4">
        <v>0</v>
      </c>
      <c r="E2836" s="4" t="s">
        <v>31</v>
      </c>
      <c r="F2836" s="4" t="s">
        <v>106</v>
      </c>
      <c r="G2836" s="4" t="s">
        <v>26</v>
      </c>
      <c r="H2836" s="4">
        <v>24</v>
      </c>
      <c r="I2836" s="4" t="s">
        <v>24</v>
      </c>
      <c r="J2836" s="4">
        <v>0</v>
      </c>
      <c r="K2836" s="4" t="s">
        <v>27</v>
      </c>
      <c r="L2836" s="4" t="s">
        <v>28</v>
      </c>
      <c r="M2836" s="4">
        <v>36</v>
      </c>
      <c r="P2836" s="5">
        <v>44572</v>
      </c>
      <c r="Q2836" s="6">
        <v>41.113804053888558</v>
      </c>
      <c r="R2836" s="4">
        <v>5</v>
      </c>
      <c r="S2836" s="4" t="str" cm="1">
        <f t="array" ref="S2836">_xlfn.IFS(R2836=0,"None",R2836&lt;3,"Low",R2836&lt;6,"Medium",R2836&lt;=10,"High")</f>
        <v>Medium</v>
      </c>
      <c r="T2836" s="4" t="str" cm="1">
        <f t="array" ref="T2836">_xlfn.IFS(M2836&lt;=20,"Low",M2836&lt;=50,"Medium",M2836&lt;=90,"High")</f>
        <v>Medium</v>
      </c>
      <c r="U2836" s="7">
        <f>Datos_Limpios[[#This Row],[Number of Complaints or Support]]/Datos_Limpios[[#This Row],[Account Length (in months)]]</f>
        <v>0.21739130434782608</v>
      </c>
      <c r="V2836" s="4" t="str" cm="1">
        <f t="array" ref="V2836">_xlfn.IFS(H2836&lt;30,"Under 30",H2836&lt;66,"Middle Age",H2836&gt;=66,"Senior")</f>
        <v>Under 30</v>
      </c>
      <c r="W2836" s="4" t="s">
        <v>29</v>
      </c>
    </row>
    <row r="2837" spans="1:23" x14ac:dyDescent="0.3">
      <c r="A2837" s="4" t="s">
        <v>2952</v>
      </c>
      <c r="B2837" s="4" t="s">
        <v>31</v>
      </c>
      <c r="C2837" s="4">
        <v>64</v>
      </c>
      <c r="D2837" s="4">
        <v>2</v>
      </c>
      <c r="E2837" s="4" t="s">
        <v>31</v>
      </c>
      <c r="F2837" s="4" t="s">
        <v>89</v>
      </c>
      <c r="G2837" s="4" t="s">
        <v>26</v>
      </c>
      <c r="H2837" s="4">
        <v>40</v>
      </c>
      <c r="I2837" s="4" t="s">
        <v>24</v>
      </c>
      <c r="J2837" s="4">
        <v>0</v>
      </c>
      <c r="K2837" s="4" t="s">
        <v>34</v>
      </c>
      <c r="L2837" s="4" t="s">
        <v>35</v>
      </c>
      <c r="M2837" s="4">
        <v>46</v>
      </c>
      <c r="N2837" s="4" t="s">
        <v>38</v>
      </c>
      <c r="O2837" s="4" t="s">
        <v>142</v>
      </c>
      <c r="P2837" s="5">
        <v>44974</v>
      </c>
      <c r="Q2837" s="6">
        <v>41.887349645493437</v>
      </c>
      <c r="R2837" s="4">
        <v>7</v>
      </c>
      <c r="S2837" s="4" t="str" cm="1">
        <f t="array" ref="S2837">_xlfn.IFS(R2837=0,"None",R2837&lt;3,"Low",R2837&lt;6,"Medium",R2837&lt;=10,"High")</f>
        <v>High</v>
      </c>
      <c r="T2837" s="4" t="str" cm="1">
        <f t="array" ref="T2837">_xlfn.IFS(M2837&lt;=20,"Low",M2837&lt;=50,"Medium",M2837&lt;=90,"High")</f>
        <v>Medium</v>
      </c>
      <c r="U2837" s="7">
        <f>Datos_Limpios[[#This Row],[Number of Complaints or Support]]/Datos_Limpios[[#This Row],[Account Length (in months)]]</f>
        <v>0.109375</v>
      </c>
      <c r="V2837" s="4" t="str" cm="1">
        <f t="array" ref="V2837">_xlfn.IFS(H2837&lt;30,"Under 30",H2837&lt;66,"Middle Age",H2837&gt;=66,"Senior")</f>
        <v>Middle Age</v>
      </c>
      <c r="W2837" s="4" t="s">
        <v>40</v>
      </c>
    </row>
    <row r="2838" spans="1:23" x14ac:dyDescent="0.3">
      <c r="A2838" s="4" t="s">
        <v>2953</v>
      </c>
      <c r="B2838" s="4" t="s">
        <v>24</v>
      </c>
      <c r="C2838" s="4">
        <v>58</v>
      </c>
      <c r="D2838" s="4">
        <v>0</v>
      </c>
      <c r="E2838" s="4" t="s">
        <v>31</v>
      </c>
      <c r="F2838" s="4" t="s">
        <v>367</v>
      </c>
      <c r="G2838" s="4" t="s">
        <v>33</v>
      </c>
      <c r="H2838" s="4">
        <v>28</v>
      </c>
      <c r="I2838" s="4" t="s">
        <v>24</v>
      </c>
      <c r="J2838" s="4">
        <v>0</v>
      </c>
      <c r="K2838" s="4" t="s">
        <v>46</v>
      </c>
      <c r="L2838" s="4" t="s">
        <v>35</v>
      </c>
      <c r="M2838" s="4">
        <v>42</v>
      </c>
      <c r="P2838" s="5">
        <v>44434</v>
      </c>
      <c r="Q2838" s="6">
        <v>38.241474751096519</v>
      </c>
      <c r="R2838" s="4">
        <v>0</v>
      </c>
      <c r="S2838" s="4" t="str" cm="1">
        <f t="array" ref="S2838">_xlfn.IFS(R2838=0,"None",R2838&lt;3,"Low",R2838&lt;6,"Medium",R2838&lt;=10,"High")</f>
        <v>None</v>
      </c>
      <c r="T2838" s="4" t="str" cm="1">
        <f t="array" ref="T2838">_xlfn.IFS(M2838&lt;=20,"Low",M2838&lt;=50,"Medium",M2838&lt;=90,"High")</f>
        <v>Medium</v>
      </c>
      <c r="U2838" s="7">
        <f>Datos_Limpios[[#This Row],[Number of Complaints or Support]]/Datos_Limpios[[#This Row],[Account Length (in months)]]</f>
        <v>0</v>
      </c>
      <c r="V2838" s="4" t="str" cm="1">
        <f t="array" ref="V2838">_xlfn.IFS(H2838&lt;30,"Under 30",H2838&lt;66,"Middle Age",H2838&gt;=66,"Senior")</f>
        <v>Under 30</v>
      </c>
      <c r="W2838" s="4" t="s">
        <v>29</v>
      </c>
    </row>
    <row r="2839" spans="1:23" x14ac:dyDescent="0.3">
      <c r="A2839" s="4" t="s">
        <v>2954</v>
      </c>
      <c r="B2839" s="4" t="s">
        <v>24</v>
      </c>
      <c r="C2839" s="4">
        <v>22</v>
      </c>
      <c r="D2839" s="4">
        <v>0</v>
      </c>
      <c r="E2839" s="4" t="s">
        <v>31</v>
      </c>
      <c r="F2839" s="4" t="s">
        <v>106</v>
      </c>
      <c r="G2839" s="4" t="s">
        <v>26</v>
      </c>
      <c r="H2839" s="4">
        <v>63</v>
      </c>
      <c r="I2839" s="4" t="s">
        <v>31</v>
      </c>
      <c r="J2839" s="4">
        <v>5</v>
      </c>
      <c r="K2839" s="4" t="s">
        <v>27</v>
      </c>
      <c r="L2839" s="4" t="s">
        <v>35</v>
      </c>
      <c r="M2839" s="4">
        <v>40</v>
      </c>
      <c r="P2839" s="5">
        <v>43842</v>
      </c>
      <c r="Q2839" s="6">
        <v>41.78071890275455</v>
      </c>
      <c r="R2839" s="4">
        <v>2</v>
      </c>
      <c r="S2839" s="4" t="str" cm="1">
        <f t="array" ref="S2839">_xlfn.IFS(R2839=0,"None",R2839&lt;3,"Low",R2839&lt;6,"Medium",R2839&lt;=10,"High")</f>
        <v>Low</v>
      </c>
      <c r="T2839" s="4" t="str" cm="1">
        <f t="array" ref="T2839">_xlfn.IFS(M2839&lt;=20,"Low",M2839&lt;=50,"Medium",M2839&lt;=90,"High")</f>
        <v>Medium</v>
      </c>
      <c r="U2839" s="7">
        <f>Datos_Limpios[[#This Row],[Number of Complaints or Support]]/Datos_Limpios[[#This Row],[Account Length (in months)]]</f>
        <v>9.0909090909090912E-2</v>
      </c>
      <c r="V2839" s="4" t="str" cm="1">
        <f t="array" ref="V2839">_xlfn.IFS(H2839&lt;30,"Under 30",H2839&lt;66,"Middle Age",H2839&gt;=66,"Senior")</f>
        <v>Middle Age</v>
      </c>
      <c r="W2839" s="4" t="s">
        <v>29</v>
      </c>
    </row>
    <row r="2840" spans="1:23" x14ac:dyDescent="0.3">
      <c r="A2840" s="4" t="s">
        <v>2955</v>
      </c>
      <c r="B2840" s="4" t="s">
        <v>31</v>
      </c>
      <c r="C2840" s="4">
        <v>14</v>
      </c>
      <c r="D2840" s="4">
        <v>3</v>
      </c>
      <c r="E2840" s="4" t="s">
        <v>31</v>
      </c>
      <c r="F2840" s="4" t="s">
        <v>25</v>
      </c>
      <c r="G2840" s="4" t="s">
        <v>26</v>
      </c>
      <c r="H2840" s="4">
        <v>69</v>
      </c>
      <c r="I2840" s="4" t="s">
        <v>24</v>
      </c>
      <c r="J2840" s="4">
        <v>0</v>
      </c>
      <c r="K2840" s="4" t="s">
        <v>27</v>
      </c>
      <c r="L2840" s="4" t="s">
        <v>35</v>
      </c>
      <c r="M2840" s="4">
        <v>48</v>
      </c>
      <c r="N2840" s="4" t="s">
        <v>38</v>
      </c>
      <c r="O2840" s="4" t="s">
        <v>142</v>
      </c>
      <c r="P2840" s="5">
        <v>44045</v>
      </c>
      <c r="Q2840" s="6">
        <v>40.995243218347241</v>
      </c>
      <c r="R2840" s="4">
        <v>0</v>
      </c>
      <c r="S2840" s="4" t="str" cm="1">
        <f t="array" ref="S2840">_xlfn.IFS(R2840=0,"None",R2840&lt;3,"Low",R2840&lt;6,"Medium",R2840&lt;=10,"High")</f>
        <v>None</v>
      </c>
      <c r="T2840" s="4" t="str" cm="1">
        <f t="array" ref="T2840">_xlfn.IFS(M2840&lt;=20,"Low",M2840&lt;=50,"Medium",M2840&lt;=90,"High")</f>
        <v>Medium</v>
      </c>
      <c r="U2840" s="7">
        <f>Datos_Limpios[[#This Row],[Number of Complaints or Support]]/Datos_Limpios[[#This Row],[Account Length (in months)]]</f>
        <v>0</v>
      </c>
      <c r="V2840" s="4" t="str" cm="1">
        <f t="array" ref="V2840">_xlfn.IFS(H2840&lt;30,"Under 30",H2840&lt;66,"Middle Age",H2840&gt;=66,"Senior")</f>
        <v>Senior</v>
      </c>
      <c r="W2840" s="4" t="s">
        <v>29</v>
      </c>
    </row>
    <row r="2841" spans="1:23" x14ac:dyDescent="0.3">
      <c r="A2841" s="4" t="s">
        <v>2956</v>
      </c>
      <c r="B2841" s="4" t="s">
        <v>24</v>
      </c>
      <c r="C2841" s="4">
        <v>52</v>
      </c>
      <c r="D2841" s="4">
        <v>0</v>
      </c>
      <c r="E2841" s="4" t="s">
        <v>31</v>
      </c>
      <c r="F2841" s="4" t="s">
        <v>219</v>
      </c>
      <c r="G2841" s="4" t="s">
        <v>33</v>
      </c>
      <c r="H2841" s="4">
        <v>42</v>
      </c>
      <c r="I2841" s="4" t="s">
        <v>24</v>
      </c>
      <c r="J2841" s="4">
        <v>0</v>
      </c>
      <c r="K2841" s="4" t="s">
        <v>46</v>
      </c>
      <c r="L2841" s="4" t="s">
        <v>35</v>
      </c>
      <c r="M2841" s="4">
        <v>35</v>
      </c>
      <c r="P2841" s="5">
        <v>43871</v>
      </c>
      <c r="Q2841" s="6">
        <v>28.782306829137401</v>
      </c>
      <c r="R2841" s="4">
        <v>10</v>
      </c>
      <c r="S2841" s="4" t="str" cm="1">
        <f t="array" ref="S2841">_xlfn.IFS(R2841=0,"None",R2841&lt;3,"Low",R2841&lt;6,"Medium",R2841&lt;=10,"High")</f>
        <v>High</v>
      </c>
      <c r="T2841" s="4" t="str" cm="1">
        <f t="array" ref="T2841">_xlfn.IFS(M2841&lt;=20,"Low",M2841&lt;=50,"Medium",M2841&lt;=90,"High")</f>
        <v>Medium</v>
      </c>
      <c r="U2841" s="7">
        <f>Datos_Limpios[[#This Row],[Number of Complaints or Support]]/Datos_Limpios[[#This Row],[Account Length (in months)]]</f>
        <v>0.19230769230769232</v>
      </c>
      <c r="V2841" s="4" t="str" cm="1">
        <f t="array" ref="V2841">_xlfn.IFS(H2841&lt;30,"Under 30",H2841&lt;66,"Middle Age",H2841&gt;=66,"Senior")</f>
        <v>Middle Age</v>
      </c>
      <c r="W2841" s="4" t="s">
        <v>43</v>
      </c>
    </row>
    <row r="2842" spans="1:23" x14ac:dyDescent="0.3">
      <c r="A2842" s="4" t="s">
        <v>2957</v>
      </c>
      <c r="B2842" s="4" t="s">
        <v>24</v>
      </c>
      <c r="C2842" s="4">
        <v>70</v>
      </c>
      <c r="D2842" s="4">
        <v>0</v>
      </c>
      <c r="E2842" s="4" t="s">
        <v>31</v>
      </c>
      <c r="F2842" s="4" t="s">
        <v>72</v>
      </c>
      <c r="G2842" s="4" t="s">
        <v>26</v>
      </c>
      <c r="H2842" s="4">
        <v>64</v>
      </c>
      <c r="I2842" s="4" t="s">
        <v>24</v>
      </c>
      <c r="J2842" s="4">
        <v>0</v>
      </c>
      <c r="K2842" s="4" t="s">
        <v>46</v>
      </c>
      <c r="L2842" s="4" t="s">
        <v>35</v>
      </c>
      <c r="M2842" s="4">
        <v>46</v>
      </c>
      <c r="P2842" s="5">
        <v>45097</v>
      </c>
      <c r="Q2842" s="6">
        <v>51.327924359410972</v>
      </c>
      <c r="R2842" s="4">
        <v>8</v>
      </c>
      <c r="S2842" s="4" t="str" cm="1">
        <f t="array" ref="S2842">_xlfn.IFS(R2842=0,"None",R2842&lt;3,"Low",R2842&lt;6,"Medium",R2842&lt;=10,"High")</f>
        <v>High</v>
      </c>
      <c r="T2842" s="4" t="str" cm="1">
        <f t="array" ref="T2842">_xlfn.IFS(M2842&lt;=20,"Low",M2842&lt;=50,"Medium",M2842&lt;=90,"High")</f>
        <v>Medium</v>
      </c>
      <c r="U2842" s="7">
        <f>Datos_Limpios[[#This Row],[Number of Complaints or Support]]/Datos_Limpios[[#This Row],[Account Length (in months)]]</f>
        <v>0.11428571428571428</v>
      </c>
      <c r="V2842" s="4" t="str" cm="1">
        <f t="array" ref="V2842">_xlfn.IFS(H2842&lt;30,"Under 30",H2842&lt;66,"Middle Age",H2842&gt;=66,"Senior")</f>
        <v>Middle Age</v>
      </c>
      <c r="W2842" s="4" t="s">
        <v>29</v>
      </c>
    </row>
    <row r="2843" spans="1:23" x14ac:dyDescent="0.3">
      <c r="A2843" s="4" t="s">
        <v>2958</v>
      </c>
      <c r="B2843" s="4" t="s">
        <v>24</v>
      </c>
      <c r="C2843" s="4">
        <v>69</v>
      </c>
      <c r="D2843" s="4">
        <v>0</v>
      </c>
      <c r="E2843" s="4" t="s">
        <v>31</v>
      </c>
      <c r="F2843" s="4" t="s">
        <v>65</v>
      </c>
      <c r="G2843" s="4" t="s">
        <v>26</v>
      </c>
      <c r="H2843" s="4">
        <v>19</v>
      </c>
      <c r="I2843" s="4" t="s">
        <v>24</v>
      </c>
      <c r="J2843" s="4">
        <v>0</v>
      </c>
      <c r="K2843" s="4" t="s">
        <v>34</v>
      </c>
      <c r="L2843" s="4" t="s">
        <v>35</v>
      </c>
      <c r="M2843" s="4">
        <v>63</v>
      </c>
      <c r="P2843" s="5">
        <v>44507</v>
      </c>
      <c r="Q2843" s="6">
        <v>72.1860925129957</v>
      </c>
      <c r="R2843" s="4">
        <v>7</v>
      </c>
      <c r="S2843" s="4" t="str" cm="1">
        <f t="array" ref="S2843">_xlfn.IFS(R2843=0,"None",R2843&lt;3,"Low",R2843&lt;6,"Medium",R2843&lt;=10,"High")</f>
        <v>High</v>
      </c>
      <c r="T2843" s="4" t="str" cm="1">
        <f t="array" ref="T2843">_xlfn.IFS(M2843&lt;=20,"Low",M2843&lt;=50,"Medium",M2843&lt;=90,"High")</f>
        <v>High</v>
      </c>
      <c r="U2843" s="7">
        <f>Datos_Limpios[[#This Row],[Number of Complaints or Support]]/Datos_Limpios[[#This Row],[Account Length (in months)]]</f>
        <v>0.10144927536231885</v>
      </c>
      <c r="V2843" s="4" t="str" cm="1">
        <f t="array" ref="V2843">_xlfn.IFS(H2843&lt;30,"Under 30",H2843&lt;66,"Middle Age",H2843&gt;=66,"Senior")</f>
        <v>Under 30</v>
      </c>
      <c r="W2843" s="4" t="s">
        <v>43</v>
      </c>
    </row>
    <row r="2844" spans="1:23" x14ac:dyDescent="0.3">
      <c r="A2844" s="4" t="s">
        <v>2959</v>
      </c>
      <c r="B2844" s="4" t="s">
        <v>24</v>
      </c>
      <c r="C2844" s="4">
        <v>58</v>
      </c>
      <c r="D2844" s="4">
        <v>2</v>
      </c>
      <c r="E2844" s="4" t="s">
        <v>31</v>
      </c>
      <c r="F2844" s="4" t="s">
        <v>173</v>
      </c>
      <c r="G2844" s="4" t="s">
        <v>33</v>
      </c>
      <c r="H2844" s="4">
        <v>77</v>
      </c>
      <c r="I2844" s="4" t="s">
        <v>24</v>
      </c>
      <c r="J2844" s="4">
        <v>0</v>
      </c>
      <c r="K2844" s="4" t="s">
        <v>46</v>
      </c>
      <c r="L2844" s="4" t="s">
        <v>35</v>
      </c>
      <c r="M2844" s="4">
        <v>57</v>
      </c>
      <c r="P2844" s="5">
        <v>43909</v>
      </c>
      <c r="Q2844" s="6">
        <v>61.537497341028512</v>
      </c>
      <c r="R2844" s="4">
        <v>0</v>
      </c>
      <c r="S2844" s="4" t="str" cm="1">
        <f t="array" ref="S2844">_xlfn.IFS(R2844=0,"None",R2844&lt;3,"Low",R2844&lt;6,"Medium",R2844&lt;=10,"High")</f>
        <v>None</v>
      </c>
      <c r="T2844" s="4" t="str" cm="1">
        <f t="array" ref="T2844">_xlfn.IFS(M2844&lt;=20,"Low",M2844&lt;=50,"Medium",M2844&lt;=90,"High")</f>
        <v>High</v>
      </c>
      <c r="U2844" s="7">
        <f>Datos_Limpios[[#This Row],[Number of Complaints or Support]]/Datos_Limpios[[#This Row],[Account Length (in months)]]</f>
        <v>0</v>
      </c>
      <c r="V2844" s="4" t="str" cm="1">
        <f t="array" ref="V2844">_xlfn.IFS(H2844&lt;30,"Under 30",H2844&lt;66,"Middle Age",H2844&gt;=66,"Senior")</f>
        <v>Senior</v>
      </c>
      <c r="W2844" s="4" t="s">
        <v>43</v>
      </c>
    </row>
    <row r="2845" spans="1:23" x14ac:dyDescent="0.3">
      <c r="A2845" s="4" t="s">
        <v>2960</v>
      </c>
      <c r="B2845" s="4" t="s">
        <v>24</v>
      </c>
      <c r="C2845" s="4">
        <v>25</v>
      </c>
      <c r="D2845" s="4">
        <v>2</v>
      </c>
      <c r="E2845" s="4" t="s">
        <v>31</v>
      </c>
      <c r="F2845" s="4" t="s">
        <v>79</v>
      </c>
      <c r="G2845" s="4" t="s">
        <v>26</v>
      </c>
      <c r="H2845" s="4">
        <v>54</v>
      </c>
      <c r="I2845" s="4" t="s">
        <v>24</v>
      </c>
      <c r="J2845" s="4">
        <v>0</v>
      </c>
      <c r="K2845" s="4" t="s">
        <v>27</v>
      </c>
      <c r="L2845" s="4" t="s">
        <v>35</v>
      </c>
      <c r="M2845" s="4">
        <v>52</v>
      </c>
      <c r="P2845" s="5">
        <v>43997</v>
      </c>
      <c r="Q2845" s="6">
        <v>48.545049661834852</v>
      </c>
      <c r="R2845" s="4">
        <v>2</v>
      </c>
      <c r="S2845" s="4" t="str" cm="1">
        <f t="array" ref="S2845">_xlfn.IFS(R2845=0,"None",R2845&lt;3,"Low",R2845&lt;6,"Medium",R2845&lt;=10,"High")</f>
        <v>Low</v>
      </c>
      <c r="T2845" s="4" t="str" cm="1">
        <f t="array" ref="T2845">_xlfn.IFS(M2845&lt;=20,"Low",M2845&lt;=50,"Medium",M2845&lt;=90,"High")</f>
        <v>High</v>
      </c>
      <c r="U2845" s="7">
        <f>Datos_Limpios[[#This Row],[Number of Complaints or Support]]/Datos_Limpios[[#This Row],[Account Length (in months)]]</f>
        <v>0.08</v>
      </c>
      <c r="V2845" s="4" t="str" cm="1">
        <f t="array" ref="V2845">_xlfn.IFS(H2845&lt;30,"Under 30",H2845&lt;66,"Middle Age",H2845&gt;=66,"Senior")</f>
        <v>Middle Age</v>
      </c>
      <c r="W2845" s="4" t="s">
        <v>43</v>
      </c>
    </row>
    <row r="2846" spans="1:23" x14ac:dyDescent="0.3">
      <c r="A2846" s="4" t="s">
        <v>2961</v>
      </c>
      <c r="B2846" s="4" t="s">
        <v>24</v>
      </c>
      <c r="C2846" s="4">
        <v>20</v>
      </c>
      <c r="D2846" s="4">
        <v>1</v>
      </c>
      <c r="E2846" s="4" t="s">
        <v>31</v>
      </c>
      <c r="F2846" s="4" t="s">
        <v>56</v>
      </c>
      <c r="G2846" s="4" t="s">
        <v>26</v>
      </c>
      <c r="H2846" s="4">
        <v>26</v>
      </c>
      <c r="I2846" s="4" t="s">
        <v>24</v>
      </c>
      <c r="J2846" s="4">
        <v>0</v>
      </c>
      <c r="K2846" s="4" t="s">
        <v>27</v>
      </c>
      <c r="L2846" s="4" t="s">
        <v>28</v>
      </c>
      <c r="M2846" s="4">
        <v>41</v>
      </c>
      <c r="P2846" s="5">
        <v>45229</v>
      </c>
      <c r="Q2846" s="6">
        <v>40.107172134207943</v>
      </c>
      <c r="R2846" s="4">
        <v>10</v>
      </c>
      <c r="S2846" s="4" t="str" cm="1">
        <f t="array" ref="S2846">_xlfn.IFS(R2846=0,"None",R2846&lt;3,"Low",R2846&lt;6,"Medium",R2846&lt;=10,"High")</f>
        <v>High</v>
      </c>
      <c r="T2846" s="4" t="str" cm="1">
        <f t="array" ref="T2846">_xlfn.IFS(M2846&lt;=20,"Low",M2846&lt;=50,"Medium",M2846&lt;=90,"High")</f>
        <v>Medium</v>
      </c>
      <c r="U2846" s="7">
        <f>Datos_Limpios[[#This Row],[Number of Complaints or Support]]/Datos_Limpios[[#This Row],[Account Length (in months)]]</f>
        <v>0.5</v>
      </c>
      <c r="V2846" s="4" t="str" cm="1">
        <f t="array" ref="V2846">_xlfn.IFS(H2846&lt;30,"Under 30",H2846&lt;66,"Middle Age",H2846&gt;=66,"Senior")</f>
        <v>Under 30</v>
      </c>
      <c r="W2846" s="4" t="s">
        <v>29</v>
      </c>
    </row>
    <row r="2847" spans="1:23" x14ac:dyDescent="0.3">
      <c r="A2847" s="4" t="s">
        <v>2962</v>
      </c>
      <c r="B2847" s="4" t="s">
        <v>24</v>
      </c>
      <c r="C2847" s="4">
        <v>66</v>
      </c>
      <c r="D2847" s="4">
        <v>0</v>
      </c>
      <c r="E2847" s="4" t="s">
        <v>24</v>
      </c>
      <c r="F2847" s="4" t="s">
        <v>32</v>
      </c>
      <c r="G2847" s="4" t="s">
        <v>26</v>
      </c>
      <c r="H2847" s="4">
        <v>27</v>
      </c>
      <c r="I2847" s="4" t="s">
        <v>31</v>
      </c>
      <c r="J2847" s="4">
        <v>3</v>
      </c>
      <c r="K2847" s="4" t="s">
        <v>46</v>
      </c>
      <c r="L2847" s="4" t="s">
        <v>28</v>
      </c>
      <c r="M2847" s="4">
        <v>10</v>
      </c>
      <c r="P2847" s="5">
        <v>43917</v>
      </c>
      <c r="Q2847" s="6">
        <v>11.994001550133421</v>
      </c>
      <c r="R2847" s="4">
        <v>0</v>
      </c>
      <c r="S2847" s="4" t="str" cm="1">
        <f t="array" ref="S2847">_xlfn.IFS(R2847=0,"None",R2847&lt;3,"Low",R2847&lt;6,"Medium",R2847&lt;=10,"High")</f>
        <v>None</v>
      </c>
      <c r="T2847" s="4" t="str" cm="1">
        <f t="array" ref="T2847">_xlfn.IFS(M2847&lt;=20,"Low",M2847&lt;=50,"Medium",M2847&lt;=90,"High")</f>
        <v>Low</v>
      </c>
      <c r="U2847" s="7">
        <f>Datos_Limpios[[#This Row],[Number of Complaints or Support]]/Datos_Limpios[[#This Row],[Account Length (in months)]]</f>
        <v>0</v>
      </c>
      <c r="V2847" s="4" t="str" cm="1">
        <f t="array" ref="V2847">_xlfn.IFS(H2847&lt;30,"Under 30",H2847&lt;66,"Middle Age",H2847&gt;=66,"Senior")</f>
        <v>Under 30</v>
      </c>
      <c r="W2847" s="4" t="s">
        <v>29</v>
      </c>
    </row>
    <row r="2848" spans="1:23" x14ac:dyDescent="0.3">
      <c r="A2848" s="4" t="s">
        <v>2963</v>
      </c>
      <c r="B2848" s="4" t="s">
        <v>24</v>
      </c>
      <c r="C2848" s="4">
        <v>4</v>
      </c>
      <c r="D2848" s="4">
        <v>0</v>
      </c>
      <c r="E2848" s="4" t="s">
        <v>31</v>
      </c>
      <c r="F2848" s="4" t="s">
        <v>118</v>
      </c>
      <c r="G2848" s="4" t="s">
        <v>26</v>
      </c>
      <c r="H2848" s="4">
        <v>20</v>
      </c>
      <c r="I2848" s="4" t="s">
        <v>31</v>
      </c>
      <c r="J2848" s="4">
        <v>5</v>
      </c>
      <c r="K2848" s="4" t="s">
        <v>27</v>
      </c>
      <c r="L2848" s="4" t="s">
        <v>35</v>
      </c>
      <c r="M2848" s="4">
        <v>28</v>
      </c>
      <c r="P2848" s="5">
        <v>43996</v>
      </c>
      <c r="Q2848" s="6">
        <v>23.75678757758968</v>
      </c>
      <c r="R2848" s="4">
        <v>4</v>
      </c>
      <c r="S2848" s="4" t="str" cm="1">
        <f t="array" ref="S2848">_xlfn.IFS(R2848=0,"None",R2848&lt;3,"Low",R2848&lt;6,"Medium",R2848&lt;=10,"High")</f>
        <v>Medium</v>
      </c>
      <c r="T2848" s="4" t="str" cm="1">
        <f t="array" ref="T2848">_xlfn.IFS(M2848&lt;=20,"Low",M2848&lt;=50,"Medium",M2848&lt;=90,"High")</f>
        <v>Medium</v>
      </c>
      <c r="U2848" s="7">
        <f>Datos_Limpios[[#This Row],[Number of Complaints or Support]]/Datos_Limpios[[#This Row],[Account Length (in months)]]</f>
        <v>1</v>
      </c>
      <c r="V2848" s="4" t="str" cm="1">
        <f t="array" ref="V2848">_xlfn.IFS(H2848&lt;30,"Under 30",H2848&lt;66,"Middle Age",H2848&gt;=66,"Senior")</f>
        <v>Under 30</v>
      </c>
      <c r="W2848" s="4" t="s">
        <v>47</v>
      </c>
    </row>
    <row r="2849" spans="1:23" x14ac:dyDescent="0.3">
      <c r="A2849" s="4" t="s">
        <v>2964</v>
      </c>
      <c r="B2849" s="4" t="s">
        <v>24</v>
      </c>
      <c r="C2849" s="4">
        <v>53</v>
      </c>
      <c r="D2849" s="4">
        <v>0</v>
      </c>
      <c r="E2849" s="4" t="s">
        <v>31</v>
      </c>
      <c r="F2849" s="4" t="s">
        <v>60</v>
      </c>
      <c r="G2849" s="4" t="s">
        <v>33</v>
      </c>
      <c r="H2849" s="4">
        <v>78</v>
      </c>
      <c r="I2849" s="4" t="s">
        <v>24</v>
      </c>
      <c r="J2849" s="4">
        <v>0</v>
      </c>
      <c r="K2849" s="4" t="s">
        <v>27</v>
      </c>
      <c r="L2849" s="4" t="s">
        <v>35</v>
      </c>
      <c r="M2849" s="4">
        <v>43</v>
      </c>
      <c r="P2849" s="5">
        <v>44631</v>
      </c>
      <c r="Q2849" s="6">
        <v>42.826690134512802</v>
      </c>
      <c r="R2849" s="4">
        <v>1</v>
      </c>
      <c r="S2849" s="4" t="str" cm="1">
        <f t="array" ref="S2849">_xlfn.IFS(R2849=0,"None",R2849&lt;3,"Low",R2849&lt;6,"Medium",R2849&lt;=10,"High")</f>
        <v>Low</v>
      </c>
      <c r="T2849" s="4" t="str" cm="1">
        <f t="array" ref="T2849">_xlfn.IFS(M2849&lt;=20,"Low",M2849&lt;=50,"Medium",M2849&lt;=90,"High")</f>
        <v>Medium</v>
      </c>
      <c r="U2849" s="7">
        <f>Datos_Limpios[[#This Row],[Number of Complaints or Support]]/Datos_Limpios[[#This Row],[Account Length (in months)]]</f>
        <v>1.8867924528301886E-2</v>
      </c>
      <c r="V2849" s="4" t="str" cm="1">
        <f t="array" ref="V2849">_xlfn.IFS(H2849&lt;30,"Under 30",H2849&lt;66,"Middle Age",H2849&gt;=66,"Senior")</f>
        <v>Senior</v>
      </c>
      <c r="W2849" s="4" t="s">
        <v>40</v>
      </c>
    </row>
    <row r="2850" spans="1:23" x14ac:dyDescent="0.3">
      <c r="A2850" s="4" t="s">
        <v>2965</v>
      </c>
      <c r="B2850" s="4" t="s">
        <v>24</v>
      </c>
      <c r="C2850" s="4">
        <v>8</v>
      </c>
      <c r="D2850" s="4">
        <v>0</v>
      </c>
      <c r="E2850" s="4" t="s">
        <v>24</v>
      </c>
      <c r="F2850" s="4" t="s">
        <v>98</v>
      </c>
      <c r="G2850" s="4" t="s">
        <v>26</v>
      </c>
      <c r="H2850" s="4">
        <v>58</v>
      </c>
      <c r="I2850" s="4" t="s">
        <v>24</v>
      </c>
      <c r="J2850" s="4">
        <v>0</v>
      </c>
      <c r="K2850" s="4" t="s">
        <v>34</v>
      </c>
      <c r="L2850" s="4" t="s">
        <v>35</v>
      </c>
      <c r="M2850" s="4">
        <v>36</v>
      </c>
      <c r="P2850" s="5">
        <v>44663</v>
      </c>
      <c r="Q2850" s="6">
        <v>35.225056811917433</v>
      </c>
      <c r="R2850" s="4">
        <v>10</v>
      </c>
      <c r="S2850" s="4" t="str" cm="1">
        <f t="array" ref="S2850">_xlfn.IFS(R2850=0,"None",R2850&lt;3,"Low",R2850&lt;6,"Medium",R2850&lt;=10,"High")</f>
        <v>High</v>
      </c>
      <c r="T2850" s="4" t="str" cm="1">
        <f t="array" ref="T2850">_xlfn.IFS(M2850&lt;=20,"Low",M2850&lt;=50,"Medium",M2850&lt;=90,"High")</f>
        <v>Medium</v>
      </c>
      <c r="U2850" s="7">
        <f>Datos_Limpios[[#This Row],[Number of Complaints or Support]]/Datos_Limpios[[#This Row],[Account Length (in months)]]</f>
        <v>1.25</v>
      </c>
      <c r="V2850" s="4" t="str" cm="1">
        <f t="array" ref="V2850">_xlfn.IFS(H2850&lt;30,"Under 30",H2850&lt;66,"Middle Age",H2850&gt;=66,"Senior")</f>
        <v>Middle Age</v>
      </c>
      <c r="W2850" s="4" t="s">
        <v>29</v>
      </c>
    </row>
    <row r="2851" spans="1:23" x14ac:dyDescent="0.3">
      <c r="A2851" s="4" t="s">
        <v>2966</v>
      </c>
      <c r="B2851" s="4" t="s">
        <v>31</v>
      </c>
      <c r="C2851" s="4">
        <v>4</v>
      </c>
      <c r="D2851" s="4">
        <v>0</v>
      </c>
      <c r="E2851" s="4" t="s">
        <v>31</v>
      </c>
      <c r="F2851" s="4" t="s">
        <v>219</v>
      </c>
      <c r="G2851" s="4" t="s">
        <v>26</v>
      </c>
      <c r="H2851" s="4">
        <v>38</v>
      </c>
      <c r="I2851" s="4" t="s">
        <v>31</v>
      </c>
      <c r="J2851" s="4">
        <v>6</v>
      </c>
      <c r="K2851" s="4" t="s">
        <v>27</v>
      </c>
      <c r="L2851" s="4" t="s">
        <v>35</v>
      </c>
      <c r="M2851" s="4">
        <v>26</v>
      </c>
      <c r="N2851" s="4" t="s">
        <v>107</v>
      </c>
      <c r="O2851" s="4" t="s">
        <v>108</v>
      </c>
      <c r="P2851" s="5">
        <v>44997</v>
      </c>
      <c r="Q2851" s="6">
        <v>26.344334689413451</v>
      </c>
      <c r="R2851" s="4">
        <v>7</v>
      </c>
      <c r="S2851" s="4" t="str" cm="1">
        <f t="array" ref="S2851">_xlfn.IFS(R2851=0,"None",R2851&lt;3,"Low",R2851&lt;6,"Medium",R2851&lt;=10,"High")</f>
        <v>High</v>
      </c>
      <c r="T2851" s="4" t="str" cm="1">
        <f t="array" ref="T2851">_xlfn.IFS(M2851&lt;=20,"Low",M2851&lt;=50,"Medium",M2851&lt;=90,"High")</f>
        <v>Medium</v>
      </c>
      <c r="U2851" s="7">
        <f>Datos_Limpios[[#This Row],[Number of Complaints or Support]]/Datos_Limpios[[#This Row],[Account Length (in months)]]</f>
        <v>1.75</v>
      </c>
      <c r="V2851" s="4" t="str" cm="1">
        <f t="array" ref="V2851">_xlfn.IFS(H2851&lt;30,"Under 30",H2851&lt;66,"Middle Age",H2851&gt;=66,"Senior")</f>
        <v>Middle Age</v>
      </c>
      <c r="W2851" s="4" t="s">
        <v>43</v>
      </c>
    </row>
    <row r="2852" spans="1:23" x14ac:dyDescent="0.3">
      <c r="A2852" s="4" t="s">
        <v>2967</v>
      </c>
      <c r="B2852" s="4" t="s">
        <v>24</v>
      </c>
      <c r="C2852" s="4">
        <v>22</v>
      </c>
      <c r="D2852" s="4">
        <v>0</v>
      </c>
      <c r="E2852" s="4" t="s">
        <v>24</v>
      </c>
      <c r="F2852" s="4" t="s">
        <v>120</v>
      </c>
      <c r="G2852" s="4" t="s">
        <v>33</v>
      </c>
      <c r="H2852" s="4">
        <v>66</v>
      </c>
      <c r="I2852" s="4" t="s">
        <v>24</v>
      </c>
      <c r="J2852" s="4">
        <v>0</v>
      </c>
      <c r="K2852" s="4" t="s">
        <v>34</v>
      </c>
      <c r="L2852" s="4" t="s">
        <v>28</v>
      </c>
      <c r="M2852" s="4">
        <v>12</v>
      </c>
      <c r="P2852" s="5">
        <v>44558</v>
      </c>
      <c r="Q2852" s="6">
        <v>10.81514896205961</v>
      </c>
      <c r="R2852" s="4">
        <v>8</v>
      </c>
      <c r="S2852" s="4" t="str" cm="1">
        <f t="array" ref="S2852">_xlfn.IFS(R2852=0,"None",R2852&lt;3,"Low",R2852&lt;6,"Medium",R2852&lt;=10,"High")</f>
        <v>High</v>
      </c>
      <c r="T2852" s="4" t="str" cm="1">
        <f t="array" ref="T2852">_xlfn.IFS(M2852&lt;=20,"Low",M2852&lt;=50,"Medium",M2852&lt;=90,"High")</f>
        <v>Low</v>
      </c>
      <c r="U2852" s="7">
        <f>Datos_Limpios[[#This Row],[Number of Complaints or Support]]/Datos_Limpios[[#This Row],[Account Length (in months)]]</f>
        <v>0.36363636363636365</v>
      </c>
      <c r="V2852" s="4" t="str" cm="1">
        <f t="array" ref="V2852">_xlfn.IFS(H2852&lt;30,"Under 30",H2852&lt;66,"Middle Age",H2852&gt;=66,"Senior")</f>
        <v>Senior</v>
      </c>
      <c r="W2852" s="4" t="s">
        <v>29</v>
      </c>
    </row>
    <row r="2853" spans="1:23" x14ac:dyDescent="0.3">
      <c r="A2853" s="4" t="s">
        <v>2968</v>
      </c>
      <c r="B2853" s="4" t="s">
        <v>24</v>
      </c>
      <c r="C2853" s="4">
        <v>3</v>
      </c>
      <c r="D2853" s="4">
        <v>2</v>
      </c>
      <c r="E2853" s="4" t="s">
        <v>24</v>
      </c>
      <c r="F2853" s="4" t="s">
        <v>102</v>
      </c>
      <c r="G2853" s="4" t="s">
        <v>26</v>
      </c>
      <c r="H2853" s="4">
        <v>20</v>
      </c>
      <c r="I2853" s="4" t="s">
        <v>31</v>
      </c>
      <c r="J2853" s="4">
        <v>5</v>
      </c>
      <c r="K2853" s="4" t="s">
        <v>27</v>
      </c>
      <c r="L2853" s="4" t="s">
        <v>28</v>
      </c>
      <c r="M2853" s="4">
        <v>8</v>
      </c>
      <c r="P2853" s="5">
        <v>44237</v>
      </c>
      <c r="Q2853" s="6">
        <v>9.085878838398731</v>
      </c>
      <c r="R2853" s="4">
        <v>1</v>
      </c>
      <c r="S2853" s="4" t="str" cm="1">
        <f t="array" ref="S2853">_xlfn.IFS(R2853=0,"None",R2853&lt;3,"Low",R2853&lt;6,"Medium",R2853&lt;=10,"High")</f>
        <v>Low</v>
      </c>
      <c r="T2853" s="4" t="str" cm="1">
        <f t="array" ref="T2853">_xlfn.IFS(M2853&lt;=20,"Low",M2853&lt;=50,"Medium",M2853&lt;=90,"High")</f>
        <v>Low</v>
      </c>
      <c r="U2853" s="7">
        <f>Datos_Limpios[[#This Row],[Number of Complaints or Support]]/Datos_Limpios[[#This Row],[Account Length (in months)]]</f>
        <v>0.33333333333333331</v>
      </c>
      <c r="V2853" s="4" t="str" cm="1">
        <f t="array" ref="V2853">_xlfn.IFS(H2853&lt;30,"Under 30",H2853&lt;66,"Middle Age",H2853&gt;=66,"Senior")</f>
        <v>Under 30</v>
      </c>
      <c r="W2853" s="4" t="s">
        <v>40</v>
      </c>
    </row>
    <row r="2854" spans="1:23" x14ac:dyDescent="0.3">
      <c r="A2854" s="4" t="s">
        <v>2969</v>
      </c>
      <c r="B2854" s="4" t="s">
        <v>24</v>
      </c>
      <c r="C2854" s="4">
        <v>28</v>
      </c>
      <c r="D2854" s="4">
        <v>0</v>
      </c>
      <c r="E2854" s="4" t="s">
        <v>24</v>
      </c>
      <c r="F2854" s="4" t="s">
        <v>98</v>
      </c>
      <c r="G2854" s="4" t="s">
        <v>33</v>
      </c>
      <c r="H2854" s="4">
        <v>48</v>
      </c>
      <c r="I2854" s="4" t="s">
        <v>24</v>
      </c>
      <c r="J2854" s="4">
        <v>0</v>
      </c>
      <c r="K2854" s="4" t="s">
        <v>27</v>
      </c>
      <c r="L2854" s="4" t="s">
        <v>35</v>
      </c>
      <c r="M2854" s="4">
        <v>42</v>
      </c>
      <c r="P2854" s="5">
        <v>45060</v>
      </c>
      <c r="Q2854" s="6">
        <v>39.676663987106522</v>
      </c>
      <c r="R2854" s="4">
        <v>9</v>
      </c>
      <c r="S2854" s="4" t="str" cm="1">
        <f t="array" ref="S2854">_xlfn.IFS(R2854=0,"None",R2854&lt;3,"Low",R2854&lt;6,"Medium",R2854&lt;=10,"High")</f>
        <v>High</v>
      </c>
      <c r="T2854" s="4" t="str" cm="1">
        <f t="array" ref="T2854">_xlfn.IFS(M2854&lt;=20,"Low",M2854&lt;=50,"Medium",M2854&lt;=90,"High")</f>
        <v>Medium</v>
      </c>
      <c r="U2854" s="7">
        <f>Datos_Limpios[[#This Row],[Number of Complaints or Support]]/Datos_Limpios[[#This Row],[Account Length (in months)]]</f>
        <v>0.32142857142857145</v>
      </c>
      <c r="V2854" s="4" t="str" cm="1">
        <f t="array" ref="V2854">_xlfn.IFS(H2854&lt;30,"Under 30",H2854&lt;66,"Middle Age",H2854&gt;=66,"Senior")</f>
        <v>Middle Age</v>
      </c>
      <c r="W2854" s="4" t="s">
        <v>29</v>
      </c>
    </row>
    <row r="2855" spans="1:23" x14ac:dyDescent="0.3">
      <c r="A2855" s="4" t="s">
        <v>2970</v>
      </c>
      <c r="B2855" s="4" t="s">
        <v>31</v>
      </c>
      <c r="C2855" s="4">
        <v>1</v>
      </c>
      <c r="D2855" s="4">
        <v>2</v>
      </c>
      <c r="E2855" s="4" t="s">
        <v>31</v>
      </c>
      <c r="F2855" s="4" t="s">
        <v>157</v>
      </c>
      <c r="G2855" s="4" t="s">
        <v>33</v>
      </c>
      <c r="H2855" s="4">
        <v>35</v>
      </c>
      <c r="I2855" s="4" t="s">
        <v>24</v>
      </c>
      <c r="J2855" s="4">
        <v>0</v>
      </c>
      <c r="K2855" s="4" t="s">
        <v>27</v>
      </c>
      <c r="L2855" s="4" t="s">
        <v>115</v>
      </c>
      <c r="M2855" s="4">
        <v>26</v>
      </c>
      <c r="N2855" s="4" t="s">
        <v>66</v>
      </c>
      <c r="O2855" s="4" t="s">
        <v>368</v>
      </c>
      <c r="P2855" s="5">
        <v>44710</v>
      </c>
      <c r="Q2855" s="6">
        <v>21.081413607562741</v>
      </c>
      <c r="R2855" s="4">
        <v>10</v>
      </c>
      <c r="S2855" s="4" t="str" cm="1">
        <f t="array" ref="S2855">_xlfn.IFS(R2855=0,"None",R2855&lt;3,"Low",R2855&lt;6,"Medium",R2855&lt;=10,"High")</f>
        <v>High</v>
      </c>
      <c r="T2855" s="4" t="str" cm="1">
        <f t="array" ref="T2855">_xlfn.IFS(M2855&lt;=20,"Low",M2855&lt;=50,"Medium",M2855&lt;=90,"High")</f>
        <v>Medium</v>
      </c>
      <c r="U2855" s="7">
        <f>Datos_Limpios[[#This Row],[Number of Complaints or Support]]/Datos_Limpios[[#This Row],[Account Length (in months)]]</f>
        <v>10</v>
      </c>
      <c r="V2855" s="4" t="str" cm="1">
        <f t="array" ref="V2855">_xlfn.IFS(H2855&lt;30,"Under 30",H2855&lt;66,"Middle Age",H2855&gt;=66,"Senior")</f>
        <v>Middle Age</v>
      </c>
      <c r="W2855" s="4" t="s">
        <v>47</v>
      </c>
    </row>
    <row r="2856" spans="1:23" x14ac:dyDescent="0.3">
      <c r="A2856" s="4" t="s">
        <v>2971</v>
      </c>
      <c r="B2856" s="4" t="s">
        <v>24</v>
      </c>
      <c r="C2856" s="4">
        <v>5</v>
      </c>
      <c r="D2856" s="4">
        <v>2</v>
      </c>
      <c r="E2856" s="4" t="s">
        <v>31</v>
      </c>
      <c r="F2856" s="4" t="s">
        <v>196</v>
      </c>
      <c r="G2856" s="4" t="s">
        <v>26</v>
      </c>
      <c r="H2856" s="4">
        <v>67</v>
      </c>
      <c r="I2856" s="4" t="s">
        <v>24</v>
      </c>
      <c r="J2856" s="4">
        <v>0</v>
      </c>
      <c r="K2856" s="4" t="s">
        <v>27</v>
      </c>
      <c r="L2856" s="4" t="s">
        <v>35</v>
      </c>
      <c r="M2856" s="4">
        <v>38</v>
      </c>
      <c r="P2856" s="5">
        <v>44908</v>
      </c>
      <c r="Q2856" s="6">
        <v>39.176187912517591</v>
      </c>
      <c r="R2856" s="4">
        <v>6</v>
      </c>
      <c r="S2856" s="4" t="str" cm="1">
        <f t="array" ref="S2856">_xlfn.IFS(R2856=0,"None",R2856&lt;3,"Low",R2856&lt;6,"Medium",R2856&lt;=10,"High")</f>
        <v>High</v>
      </c>
      <c r="T2856" s="4" t="str" cm="1">
        <f t="array" ref="T2856">_xlfn.IFS(M2856&lt;=20,"Low",M2856&lt;=50,"Medium",M2856&lt;=90,"High")</f>
        <v>Medium</v>
      </c>
      <c r="U2856" s="7">
        <f>Datos_Limpios[[#This Row],[Number of Complaints or Support]]/Datos_Limpios[[#This Row],[Account Length (in months)]]</f>
        <v>1.2</v>
      </c>
      <c r="V2856" s="4" t="str" cm="1">
        <f t="array" ref="V2856">_xlfn.IFS(H2856&lt;30,"Under 30",H2856&lt;66,"Middle Age",H2856&gt;=66,"Senior")</f>
        <v>Senior</v>
      </c>
      <c r="W2856" s="4" t="s">
        <v>47</v>
      </c>
    </row>
    <row r="2857" spans="1:23" x14ac:dyDescent="0.3">
      <c r="A2857" s="4" t="s">
        <v>2972</v>
      </c>
      <c r="B2857" s="4" t="s">
        <v>31</v>
      </c>
      <c r="C2857" s="4">
        <v>5</v>
      </c>
      <c r="D2857" s="4">
        <v>2</v>
      </c>
      <c r="E2857" s="4" t="s">
        <v>31</v>
      </c>
      <c r="F2857" s="4" t="s">
        <v>45</v>
      </c>
      <c r="G2857" s="4" t="s">
        <v>26</v>
      </c>
      <c r="H2857" s="4">
        <v>47</v>
      </c>
      <c r="I2857" s="4" t="s">
        <v>24</v>
      </c>
      <c r="J2857" s="4">
        <v>0</v>
      </c>
      <c r="K2857" s="4" t="s">
        <v>27</v>
      </c>
      <c r="L2857" s="4" t="s">
        <v>115</v>
      </c>
      <c r="M2857" s="4">
        <v>51</v>
      </c>
      <c r="N2857" s="4" t="s">
        <v>107</v>
      </c>
      <c r="O2857" s="4" t="s">
        <v>108</v>
      </c>
      <c r="P2857" s="5">
        <v>45109</v>
      </c>
      <c r="Q2857" s="6">
        <v>49.794443414791111</v>
      </c>
      <c r="R2857" s="4">
        <v>10</v>
      </c>
      <c r="S2857" s="4" t="str" cm="1">
        <f t="array" ref="S2857">_xlfn.IFS(R2857=0,"None",R2857&lt;3,"Low",R2857&lt;6,"Medium",R2857&lt;=10,"High")</f>
        <v>High</v>
      </c>
      <c r="T2857" s="4" t="str" cm="1">
        <f t="array" ref="T2857">_xlfn.IFS(M2857&lt;=20,"Low",M2857&lt;=50,"Medium",M2857&lt;=90,"High")</f>
        <v>High</v>
      </c>
      <c r="U2857" s="7">
        <f>Datos_Limpios[[#This Row],[Number of Complaints or Support]]/Datos_Limpios[[#This Row],[Account Length (in months)]]</f>
        <v>2</v>
      </c>
      <c r="V2857" s="4" t="str" cm="1">
        <f t="array" ref="V2857">_xlfn.IFS(H2857&lt;30,"Under 30",H2857&lt;66,"Middle Age",H2857&gt;=66,"Senior")</f>
        <v>Middle Age</v>
      </c>
      <c r="W2857" s="4" t="s">
        <v>47</v>
      </c>
    </row>
    <row r="2858" spans="1:23" x14ac:dyDescent="0.3">
      <c r="A2858" s="4" t="s">
        <v>2973</v>
      </c>
      <c r="B2858" s="4" t="s">
        <v>24</v>
      </c>
      <c r="C2858" s="4">
        <v>4</v>
      </c>
      <c r="D2858" s="4">
        <v>1</v>
      </c>
      <c r="E2858" s="4" t="s">
        <v>31</v>
      </c>
      <c r="F2858" s="4" t="s">
        <v>129</v>
      </c>
      <c r="G2858" s="4" t="s">
        <v>33</v>
      </c>
      <c r="H2858" s="4">
        <v>28</v>
      </c>
      <c r="I2858" s="4" t="s">
        <v>24</v>
      </c>
      <c r="J2858" s="4">
        <v>0</v>
      </c>
      <c r="K2858" s="4" t="s">
        <v>27</v>
      </c>
      <c r="L2858" s="4" t="s">
        <v>28</v>
      </c>
      <c r="M2858" s="4">
        <v>23</v>
      </c>
      <c r="P2858" s="5">
        <v>44257</v>
      </c>
      <c r="Q2858" s="6">
        <v>23.508711336855018</v>
      </c>
      <c r="R2858" s="4">
        <v>8</v>
      </c>
      <c r="S2858" s="4" t="str" cm="1">
        <f t="array" ref="S2858">_xlfn.IFS(R2858=0,"None",R2858&lt;3,"Low",R2858&lt;6,"Medium",R2858&lt;=10,"High")</f>
        <v>High</v>
      </c>
      <c r="T2858" s="4" t="str" cm="1">
        <f t="array" ref="T2858">_xlfn.IFS(M2858&lt;=20,"Low",M2858&lt;=50,"Medium",M2858&lt;=90,"High")</f>
        <v>Medium</v>
      </c>
      <c r="U2858" s="7">
        <f>Datos_Limpios[[#This Row],[Number of Complaints or Support]]/Datos_Limpios[[#This Row],[Account Length (in months)]]</f>
        <v>2</v>
      </c>
      <c r="V2858" s="4" t="str" cm="1">
        <f t="array" ref="V2858">_xlfn.IFS(H2858&lt;30,"Under 30",H2858&lt;66,"Middle Age",H2858&gt;=66,"Senior")</f>
        <v>Under 30</v>
      </c>
      <c r="W2858" s="4" t="s">
        <v>29</v>
      </c>
    </row>
    <row r="2859" spans="1:23" x14ac:dyDescent="0.3">
      <c r="A2859" s="4" t="s">
        <v>2974</v>
      </c>
      <c r="B2859" s="4" t="s">
        <v>31</v>
      </c>
      <c r="C2859" s="4">
        <v>19</v>
      </c>
      <c r="D2859" s="4">
        <v>0</v>
      </c>
      <c r="E2859" s="4" t="s">
        <v>31</v>
      </c>
      <c r="F2859" s="4" t="s">
        <v>140</v>
      </c>
      <c r="G2859" s="4" t="s">
        <v>26</v>
      </c>
      <c r="H2859" s="4">
        <v>46</v>
      </c>
      <c r="I2859" s="4" t="s">
        <v>24</v>
      </c>
      <c r="J2859" s="4">
        <v>0</v>
      </c>
      <c r="K2859" s="4" t="s">
        <v>27</v>
      </c>
      <c r="L2859" s="4" t="s">
        <v>35</v>
      </c>
      <c r="M2859" s="4">
        <v>55</v>
      </c>
      <c r="N2859" s="4" t="s">
        <v>38</v>
      </c>
      <c r="O2859" s="4" t="s">
        <v>225</v>
      </c>
      <c r="P2859" s="5">
        <v>44869</v>
      </c>
      <c r="Q2859" s="6">
        <v>50.46323117059444</v>
      </c>
      <c r="R2859" s="4">
        <v>7</v>
      </c>
      <c r="S2859" s="4" t="str" cm="1">
        <f t="array" ref="S2859">_xlfn.IFS(R2859=0,"None",R2859&lt;3,"Low",R2859&lt;6,"Medium",R2859&lt;=10,"High")</f>
        <v>High</v>
      </c>
      <c r="T2859" s="4" t="str" cm="1">
        <f t="array" ref="T2859">_xlfn.IFS(M2859&lt;=20,"Low",M2859&lt;=50,"Medium",M2859&lt;=90,"High")</f>
        <v>High</v>
      </c>
      <c r="U2859" s="7">
        <f>Datos_Limpios[[#This Row],[Number of Complaints or Support]]/Datos_Limpios[[#This Row],[Account Length (in months)]]</f>
        <v>0.36842105263157893</v>
      </c>
      <c r="V2859" s="4" t="str" cm="1">
        <f t="array" ref="V2859">_xlfn.IFS(H2859&lt;30,"Under 30",H2859&lt;66,"Middle Age",H2859&gt;=66,"Senior")</f>
        <v>Middle Age</v>
      </c>
      <c r="W2859" s="4" t="s">
        <v>40</v>
      </c>
    </row>
    <row r="2860" spans="1:23" x14ac:dyDescent="0.3">
      <c r="A2860" s="4" t="s">
        <v>2975</v>
      </c>
      <c r="B2860" s="4" t="s">
        <v>31</v>
      </c>
      <c r="C2860" s="4">
        <v>1</v>
      </c>
      <c r="D2860" s="4">
        <v>1</v>
      </c>
      <c r="E2860" s="4" t="s">
        <v>31</v>
      </c>
      <c r="F2860" s="4" t="s">
        <v>124</v>
      </c>
      <c r="G2860" s="4" t="s">
        <v>33</v>
      </c>
      <c r="H2860" s="4">
        <v>29</v>
      </c>
      <c r="I2860" s="4" t="s">
        <v>24</v>
      </c>
      <c r="J2860" s="4">
        <v>0</v>
      </c>
      <c r="K2860" s="4" t="s">
        <v>27</v>
      </c>
      <c r="L2860" s="4" t="s">
        <v>35</v>
      </c>
      <c r="M2860" s="4">
        <v>36</v>
      </c>
      <c r="N2860" s="4" t="s">
        <v>66</v>
      </c>
      <c r="O2860" s="4" t="s">
        <v>317</v>
      </c>
      <c r="P2860" s="5">
        <v>45246</v>
      </c>
      <c r="Q2860" s="6">
        <v>39.00684707229631</v>
      </c>
      <c r="R2860" s="4">
        <v>6</v>
      </c>
      <c r="S2860" s="4" t="str" cm="1">
        <f t="array" ref="S2860">_xlfn.IFS(R2860=0,"None",R2860&lt;3,"Low",R2860&lt;6,"Medium",R2860&lt;=10,"High")</f>
        <v>High</v>
      </c>
      <c r="T2860" s="4" t="str" cm="1">
        <f t="array" ref="T2860">_xlfn.IFS(M2860&lt;=20,"Low",M2860&lt;=50,"Medium",M2860&lt;=90,"High")</f>
        <v>Medium</v>
      </c>
      <c r="U2860" s="7">
        <f>Datos_Limpios[[#This Row],[Number of Complaints or Support]]/Datos_Limpios[[#This Row],[Account Length (in months)]]</f>
        <v>6</v>
      </c>
      <c r="V2860" s="4" t="str" cm="1">
        <f t="array" ref="V2860">_xlfn.IFS(H2860&lt;30,"Under 30",H2860&lt;66,"Middle Age",H2860&gt;=66,"Senior")</f>
        <v>Under 30</v>
      </c>
      <c r="W2860" s="4" t="s">
        <v>43</v>
      </c>
    </row>
    <row r="2861" spans="1:23" x14ac:dyDescent="0.3">
      <c r="A2861" s="4" t="s">
        <v>2976</v>
      </c>
      <c r="B2861" s="4" t="s">
        <v>31</v>
      </c>
      <c r="C2861" s="4">
        <v>26</v>
      </c>
      <c r="D2861" s="4">
        <v>4</v>
      </c>
      <c r="E2861" s="4" t="s">
        <v>31</v>
      </c>
      <c r="F2861" s="4" t="s">
        <v>63</v>
      </c>
      <c r="G2861" s="4" t="s">
        <v>33</v>
      </c>
      <c r="H2861" s="4">
        <v>53</v>
      </c>
      <c r="I2861" s="4" t="s">
        <v>24</v>
      </c>
      <c r="J2861" s="4">
        <v>0</v>
      </c>
      <c r="K2861" s="4" t="s">
        <v>27</v>
      </c>
      <c r="L2861" s="4" t="s">
        <v>35</v>
      </c>
      <c r="M2861" s="4">
        <v>37</v>
      </c>
      <c r="N2861" s="4" t="s">
        <v>38</v>
      </c>
      <c r="O2861" s="4" t="s">
        <v>142</v>
      </c>
      <c r="P2861" s="5">
        <v>44069</v>
      </c>
      <c r="Q2861" s="6">
        <v>41.388484467746423</v>
      </c>
      <c r="R2861" s="4">
        <v>5</v>
      </c>
      <c r="S2861" s="4" t="str" cm="1">
        <f t="array" ref="S2861">_xlfn.IFS(R2861=0,"None",R2861&lt;3,"Low",R2861&lt;6,"Medium",R2861&lt;=10,"High")</f>
        <v>Medium</v>
      </c>
      <c r="T2861" s="4" t="str" cm="1">
        <f t="array" ref="T2861">_xlfn.IFS(M2861&lt;=20,"Low",M2861&lt;=50,"Medium",M2861&lt;=90,"High")</f>
        <v>Medium</v>
      </c>
      <c r="U2861" s="7">
        <f>Datos_Limpios[[#This Row],[Number of Complaints or Support]]/Datos_Limpios[[#This Row],[Account Length (in months)]]</f>
        <v>0.19230769230769232</v>
      </c>
      <c r="V2861" s="4" t="str" cm="1">
        <f t="array" ref="V2861">_xlfn.IFS(H2861&lt;30,"Under 30",H2861&lt;66,"Middle Age",H2861&gt;=66,"Senior")</f>
        <v>Middle Age</v>
      </c>
      <c r="W2861" s="4" t="s">
        <v>40</v>
      </c>
    </row>
    <row r="2862" spans="1:23" x14ac:dyDescent="0.3">
      <c r="A2862" s="4" t="s">
        <v>2977</v>
      </c>
      <c r="B2862" s="4" t="s">
        <v>24</v>
      </c>
      <c r="C2862" s="4">
        <v>1</v>
      </c>
      <c r="D2862" s="4">
        <v>0</v>
      </c>
      <c r="E2862" s="4" t="s">
        <v>31</v>
      </c>
      <c r="F2862" s="4" t="s">
        <v>104</v>
      </c>
      <c r="G2862" s="4" t="s">
        <v>33</v>
      </c>
      <c r="H2862" s="4">
        <v>59</v>
      </c>
      <c r="I2862" s="4" t="s">
        <v>24</v>
      </c>
      <c r="J2862" s="4">
        <v>0</v>
      </c>
      <c r="K2862" s="4" t="s">
        <v>27</v>
      </c>
      <c r="L2862" s="4" t="s">
        <v>28</v>
      </c>
      <c r="M2862" s="4">
        <v>26</v>
      </c>
      <c r="P2862" s="5">
        <v>44547</v>
      </c>
      <c r="Q2862" s="6">
        <v>27.86985656679564</v>
      </c>
      <c r="R2862" s="4">
        <v>8</v>
      </c>
      <c r="S2862" s="4" t="str" cm="1">
        <f t="array" ref="S2862">_xlfn.IFS(R2862=0,"None",R2862&lt;3,"Low",R2862&lt;6,"Medium",R2862&lt;=10,"High")</f>
        <v>High</v>
      </c>
      <c r="T2862" s="4" t="str" cm="1">
        <f t="array" ref="T2862">_xlfn.IFS(M2862&lt;=20,"Low",M2862&lt;=50,"Medium",M2862&lt;=90,"High")</f>
        <v>Medium</v>
      </c>
      <c r="U2862" s="7">
        <f>Datos_Limpios[[#This Row],[Number of Complaints or Support]]/Datos_Limpios[[#This Row],[Account Length (in months)]]</f>
        <v>8</v>
      </c>
      <c r="V2862" s="4" t="str" cm="1">
        <f t="array" ref="V2862">_xlfn.IFS(H2862&lt;30,"Under 30",H2862&lt;66,"Middle Age",H2862&gt;=66,"Senior")</f>
        <v>Middle Age</v>
      </c>
      <c r="W2862" s="4" t="s">
        <v>43</v>
      </c>
    </row>
    <row r="2863" spans="1:23" x14ac:dyDescent="0.3">
      <c r="A2863" s="4" t="s">
        <v>2978</v>
      </c>
      <c r="B2863" s="4" t="s">
        <v>24</v>
      </c>
      <c r="C2863" s="4">
        <v>61</v>
      </c>
      <c r="D2863" s="4">
        <v>0</v>
      </c>
      <c r="E2863" s="4" t="s">
        <v>31</v>
      </c>
      <c r="F2863" s="4" t="s">
        <v>196</v>
      </c>
      <c r="G2863" s="4" t="s">
        <v>33</v>
      </c>
      <c r="H2863" s="4">
        <v>49</v>
      </c>
      <c r="I2863" s="4" t="s">
        <v>24</v>
      </c>
      <c r="J2863" s="4">
        <v>0</v>
      </c>
      <c r="K2863" s="4" t="s">
        <v>46</v>
      </c>
      <c r="L2863" s="4" t="s">
        <v>35</v>
      </c>
      <c r="M2863" s="4">
        <v>32</v>
      </c>
      <c r="P2863" s="5">
        <v>45036</v>
      </c>
      <c r="Q2863" s="6">
        <v>28.945862768346359</v>
      </c>
      <c r="R2863" s="4">
        <v>3</v>
      </c>
      <c r="S2863" s="4" t="str" cm="1">
        <f t="array" ref="S2863">_xlfn.IFS(R2863=0,"None",R2863&lt;3,"Low",R2863&lt;6,"Medium",R2863&lt;=10,"High")</f>
        <v>Medium</v>
      </c>
      <c r="T2863" s="4" t="str" cm="1">
        <f t="array" ref="T2863">_xlfn.IFS(M2863&lt;=20,"Low",M2863&lt;=50,"Medium",M2863&lt;=90,"High")</f>
        <v>Medium</v>
      </c>
      <c r="U2863" s="7">
        <f>Datos_Limpios[[#This Row],[Number of Complaints or Support]]/Datos_Limpios[[#This Row],[Account Length (in months)]]</f>
        <v>4.9180327868852458E-2</v>
      </c>
      <c r="V2863" s="4" t="str" cm="1">
        <f t="array" ref="V2863">_xlfn.IFS(H2863&lt;30,"Under 30",H2863&lt;66,"Middle Age",H2863&gt;=66,"Senior")</f>
        <v>Middle Age</v>
      </c>
      <c r="W2863" s="4" t="s">
        <v>47</v>
      </c>
    </row>
    <row r="2864" spans="1:23" x14ac:dyDescent="0.3">
      <c r="A2864" s="4" t="s">
        <v>2979</v>
      </c>
      <c r="B2864" s="4" t="s">
        <v>24</v>
      </c>
      <c r="C2864" s="4">
        <v>68</v>
      </c>
      <c r="D2864" s="4">
        <v>0</v>
      </c>
      <c r="E2864" s="4" t="s">
        <v>24</v>
      </c>
      <c r="F2864" s="4" t="s">
        <v>173</v>
      </c>
      <c r="G2864" s="4" t="s">
        <v>33</v>
      </c>
      <c r="H2864" s="4">
        <v>48</v>
      </c>
      <c r="I2864" s="4" t="s">
        <v>31</v>
      </c>
      <c r="J2864" s="4">
        <v>4</v>
      </c>
      <c r="K2864" s="4" t="s">
        <v>46</v>
      </c>
      <c r="L2864" s="4" t="s">
        <v>35</v>
      </c>
      <c r="M2864" s="4">
        <v>10</v>
      </c>
      <c r="P2864" s="5">
        <v>44846</v>
      </c>
      <c r="Q2864" s="6">
        <v>11.34279020301901</v>
      </c>
      <c r="R2864" s="4">
        <v>8</v>
      </c>
      <c r="S2864" s="4" t="str" cm="1">
        <f t="array" ref="S2864">_xlfn.IFS(R2864=0,"None",R2864&lt;3,"Low",R2864&lt;6,"Medium",R2864&lt;=10,"High")</f>
        <v>High</v>
      </c>
      <c r="T2864" s="4" t="str" cm="1">
        <f t="array" ref="T2864">_xlfn.IFS(M2864&lt;=20,"Low",M2864&lt;=50,"Medium",M2864&lt;=90,"High")</f>
        <v>Low</v>
      </c>
      <c r="U2864" s="7">
        <f>Datos_Limpios[[#This Row],[Number of Complaints or Support]]/Datos_Limpios[[#This Row],[Account Length (in months)]]</f>
        <v>0.11764705882352941</v>
      </c>
      <c r="V2864" s="4" t="str" cm="1">
        <f t="array" ref="V2864">_xlfn.IFS(H2864&lt;30,"Under 30",H2864&lt;66,"Middle Age",H2864&gt;=66,"Senior")</f>
        <v>Middle Age</v>
      </c>
      <c r="W2864" s="4" t="s">
        <v>43</v>
      </c>
    </row>
    <row r="2865" spans="1:23" x14ac:dyDescent="0.3">
      <c r="A2865" s="4" t="s">
        <v>2980</v>
      </c>
      <c r="B2865" s="4" t="s">
        <v>24</v>
      </c>
      <c r="C2865" s="4">
        <v>27</v>
      </c>
      <c r="D2865" s="4">
        <v>0</v>
      </c>
      <c r="E2865" s="4" t="s">
        <v>31</v>
      </c>
      <c r="F2865" s="4" t="s">
        <v>65</v>
      </c>
      <c r="G2865" s="4" t="s">
        <v>26</v>
      </c>
      <c r="H2865" s="4">
        <v>60</v>
      </c>
      <c r="I2865" s="4" t="s">
        <v>24</v>
      </c>
      <c r="J2865" s="4">
        <v>0</v>
      </c>
      <c r="K2865" s="4" t="s">
        <v>27</v>
      </c>
      <c r="L2865" s="4" t="s">
        <v>28</v>
      </c>
      <c r="M2865" s="4">
        <v>33</v>
      </c>
      <c r="P2865" s="5">
        <v>44902</v>
      </c>
      <c r="Q2865" s="6">
        <v>28.680243386709439</v>
      </c>
      <c r="R2865" s="4">
        <v>3</v>
      </c>
      <c r="S2865" s="4" t="str" cm="1">
        <f t="array" ref="S2865">_xlfn.IFS(R2865=0,"None",R2865&lt;3,"Low",R2865&lt;6,"Medium",R2865&lt;=10,"High")</f>
        <v>Medium</v>
      </c>
      <c r="T2865" s="4" t="str" cm="1">
        <f t="array" ref="T2865">_xlfn.IFS(M2865&lt;=20,"Low",M2865&lt;=50,"Medium",M2865&lt;=90,"High")</f>
        <v>Medium</v>
      </c>
      <c r="U2865" s="7">
        <f>Datos_Limpios[[#This Row],[Number of Complaints or Support]]/Datos_Limpios[[#This Row],[Account Length (in months)]]</f>
        <v>0.1111111111111111</v>
      </c>
      <c r="V2865" s="4" t="str" cm="1">
        <f t="array" ref="V2865">_xlfn.IFS(H2865&lt;30,"Under 30",H2865&lt;66,"Middle Age",H2865&gt;=66,"Senior")</f>
        <v>Middle Age</v>
      </c>
      <c r="W2865" s="4" t="s">
        <v>43</v>
      </c>
    </row>
    <row r="2866" spans="1:23" x14ac:dyDescent="0.3">
      <c r="A2866" s="4" t="s">
        <v>2981</v>
      </c>
      <c r="B2866" s="4" t="s">
        <v>24</v>
      </c>
      <c r="C2866" s="4">
        <v>70</v>
      </c>
      <c r="D2866" s="4">
        <v>1</v>
      </c>
      <c r="E2866" s="4" t="s">
        <v>24</v>
      </c>
      <c r="F2866" s="4" t="s">
        <v>100</v>
      </c>
      <c r="G2866" s="4" t="s">
        <v>26</v>
      </c>
      <c r="H2866" s="4">
        <v>39</v>
      </c>
      <c r="I2866" s="4" t="s">
        <v>31</v>
      </c>
      <c r="J2866" s="4">
        <v>2</v>
      </c>
      <c r="K2866" s="4" t="s">
        <v>46</v>
      </c>
      <c r="L2866" s="4" t="s">
        <v>35</v>
      </c>
      <c r="M2866" s="4">
        <v>13</v>
      </c>
      <c r="P2866" s="5">
        <v>43894</v>
      </c>
      <c r="Q2866" s="6">
        <v>15.58395903476452</v>
      </c>
      <c r="R2866" s="4">
        <v>10</v>
      </c>
      <c r="S2866" s="4" t="str" cm="1">
        <f t="array" ref="S2866">_xlfn.IFS(R2866=0,"None",R2866&lt;3,"Low",R2866&lt;6,"Medium",R2866&lt;=10,"High")</f>
        <v>High</v>
      </c>
      <c r="T2866" s="4" t="str" cm="1">
        <f t="array" ref="T2866">_xlfn.IFS(M2866&lt;=20,"Low",M2866&lt;=50,"Medium",M2866&lt;=90,"High")</f>
        <v>Low</v>
      </c>
      <c r="U2866" s="7">
        <f>Datos_Limpios[[#This Row],[Number of Complaints or Support]]/Datos_Limpios[[#This Row],[Account Length (in months)]]</f>
        <v>0.14285714285714285</v>
      </c>
      <c r="V2866" s="4" t="str" cm="1">
        <f t="array" ref="V2866">_xlfn.IFS(H2866&lt;30,"Under 30",H2866&lt;66,"Middle Age",H2866&gt;=66,"Senior")</f>
        <v>Middle Age</v>
      </c>
      <c r="W2866" s="4" t="s">
        <v>40</v>
      </c>
    </row>
    <row r="2867" spans="1:23" x14ac:dyDescent="0.3">
      <c r="A2867" s="4" t="s">
        <v>2982</v>
      </c>
      <c r="B2867" s="4" t="s">
        <v>24</v>
      </c>
      <c r="C2867" s="4">
        <v>16</v>
      </c>
      <c r="D2867" s="4">
        <v>0</v>
      </c>
      <c r="E2867" s="4" t="s">
        <v>31</v>
      </c>
      <c r="F2867" s="4" t="s">
        <v>98</v>
      </c>
      <c r="G2867" s="4" t="s">
        <v>33</v>
      </c>
      <c r="H2867" s="4">
        <v>24</v>
      </c>
      <c r="I2867" s="4" t="s">
        <v>31</v>
      </c>
      <c r="J2867" s="4">
        <v>5</v>
      </c>
      <c r="K2867" s="4" t="s">
        <v>27</v>
      </c>
      <c r="L2867" s="4" t="s">
        <v>35</v>
      </c>
      <c r="M2867" s="4">
        <v>26</v>
      </c>
      <c r="P2867" s="5">
        <v>44484</v>
      </c>
      <c r="Q2867" s="6">
        <v>23.08650302908886</v>
      </c>
      <c r="R2867" s="4">
        <v>2</v>
      </c>
      <c r="S2867" s="4" t="str" cm="1">
        <f t="array" ref="S2867">_xlfn.IFS(R2867=0,"None",R2867&lt;3,"Low",R2867&lt;6,"Medium",R2867&lt;=10,"High")</f>
        <v>Low</v>
      </c>
      <c r="T2867" s="4" t="str" cm="1">
        <f t="array" ref="T2867">_xlfn.IFS(M2867&lt;=20,"Low",M2867&lt;=50,"Medium",M2867&lt;=90,"High")</f>
        <v>Medium</v>
      </c>
      <c r="U2867" s="7">
        <f>Datos_Limpios[[#This Row],[Number of Complaints or Support]]/Datos_Limpios[[#This Row],[Account Length (in months)]]</f>
        <v>0.125</v>
      </c>
      <c r="V2867" s="4" t="str" cm="1">
        <f t="array" ref="V2867">_xlfn.IFS(H2867&lt;30,"Under 30",H2867&lt;66,"Middle Age",H2867&gt;=66,"Senior")</f>
        <v>Under 30</v>
      </c>
      <c r="W2867" s="4" t="s">
        <v>29</v>
      </c>
    </row>
    <row r="2868" spans="1:23" x14ac:dyDescent="0.3">
      <c r="A2868" s="4" t="s">
        <v>2983</v>
      </c>
      <c r="B2868" s="4" t="s">
        <v>31</v>
      </c>
      <c r="C2868" s="4">
        <v>28</v>
      </c>
      <c r="D2868" s="4">
        <v>5</v>
      </c>
      <c r="E2868" s="4" t="s">
        <v>31</v>
      </c>
      <c r="F2868" s="4" t="s">
        <v>25</v>
      </c>
      <c r="G2868" s="4" t="s">
        <v>26</v>
      </c>
      <c r="H2868" s="4">
        <v>51</v>
      </c>
      <c r="I2868" s="4" t="s">
        <v>24</v>
      </c>
      <c r="J2868" s="4">
        <v>0</v>
      </c>
      <c r="K2868" s="4" t="s">
        <v>27</v>
      </c>
      <c r="L2868" s="4" t="s">
        <v>28</v>
      </c>
      <c r="M2868" s="4">
        <v>11</v>
      </c>
      <c r="N2868" s="4" t="s">
        <v>38</v>
      </c>
      <c r="O2868" s="4" t="s">
        <v>181</v>
      </c>
      <c r="P2868" s="5">
        <v>45163</v>
      </c>
      <c r="Q2868" s="6">
        <v>10.20738591233127</v>
      </c>
      <c r="R2868" s="4">
        <v>8</v>
      </c>
      <c r="S2868" s="4" t="str" cm="1">
        <f t="array" ref="S2868">_xlfn.IFS(R2868=0,"None",R2868&lt;3,"Low",R2868&lt;6,"Medium",R2868&lt;=10,"High")</f>
        <v>High</v>
      </c>
      <c r="T2868" s="4" t="str" cm="1">
        <f t="array" ref="T2868">_xlfn.IFS(M2868&lt;=20,"Low",M2868&lt;=50,"Medium",M2868&lt;=90,"High")</f>
        <v>Low</v>
      </c>
      <c r="U2868" s="7">
        <f>Datos_Limpios[[#This Row],[Number of Complaints or Support]]/Datos_Limpios[[#This Row],[Account Length (in months)]]</f>
        <v>0.2857142857142857</v>
      </c>
      <c r="V2868" s="4" t="str" cm="1">
        <f t="array" ref="V2868">_xlfn.IFS(H2868&lt;30,"Under 30",H2868&lt;66,"Middle Age",H2868&gt;=66,"Senior")</f>
        <v>Middle Age</v>
      </c>
      <c r="W2868" s="4" t="s">
        <v>29</v>
      </c>
    </row>
    <row r="2869" spans="1:23" x14ac:dyDescent="0.3">
      <c r="A2869" s="4" t="s">
        <v>2984</v>
      </c>
      <c r="B2869" s="4" t="s">
        <v>31</v>
      </c>
      <c r="C2869" s="4">
        <v>9</v>
      </c>
      <c r="D2869" s="4">
        <v>4</v>
      </c>
      <c r="E2869" s="4" t="s">
        <v>31</v>
      </c>
      <c r="F2869" s="4" t="s">
        <v>65</v>
      </c>
      <c r="G2869" s="4" t="s">
        <v>33</v>
      </c>
      <c r="H2869" s="4">
        <v>57</v>
      </c>
      <c r="I2869" s="4" t="s">
        <v>24</v>
      </c>
      <c r="J2869" s="4">
        <v>0</v>
      </c>
      <c r="K2869" s="4" t="s">
        <v>27</v>
      </c>
      <c r="L2869" s="4" t="s">
        <v>35</v>
      </c>
      <c r="M2869" s="4">
        <v>62</v>
      </c>
      <c r="N2869" s="4" t="s">
        <v>38</v>
      </c>
      <c r="O2869" s="4" t="s">
        <v>142</v>
      </c>
      <c r="P2869" s="5">
        <v>43863</v>
      </c>
      <c r="Q2869" s="6">
        <v>52.478613104977818</v>
      </c>
      <c r="R2869" s="4">
        <v>2</v>
      </c>
      <c r="S2869" s="4" t="str" cm="1">
        <f t="array" ref="S2869">_xlfn.IFS(R2869=0,"None",R2869&lt;3,"Low",R2869&lt;6,"Medium",R2869&lt;=10,"High")</f>
        <v>Low</v>
      </c>
      <c r="T2869" s="4" t="str" cm="1">
        <f t="array" ref="T2869">_xlfn.IFS(M2869&lt;=20,"Low",M2869&lt;=50,"Medium",M2869&lt;=90,"High")</f>
        <v>High</v>
      </c>
      <c r="U2869" s="7">
        <f>Datos_Limpios[[#This Row],[Number of Complaints or Support]]/Datos_Limpios[[#This Row],[Account Length (in months)]]</f>
        <v>0.22222222222222221</v>
      </c>
      <c r="V2869" s="4" t="str" cm="1">
        <f t="array" ref="V2869">_xlfn.IFS(H2869&lt;30,"Under 30",H2869&lt;66,"Middle Age",H2869&gt;=66,"Senior")</f>
        <v>Middle Age</v>
      </c>
      <c r="W2869" s="4" t="s">
        <v>43</v>
      </c>
    </row>
    <row r="2870" spans="1:23" x14ac:dyDescent="0.3">
      <c r="A2870" s="4" t="s">
        <v>2985</v>
      </c>
      <c r="B2870" s="4" t="s">
        <v>24</v>
      </c>
      <c r="C2870" s="4">
        <v>40</v>
      </c>
      <c r="D2870" s="4">
        <v>0</v>
      </c>
      <c r="E2870" s="4" t="s">
        <v>24</v>
      </c>
      <c r="F2870" s="4" t="s">
        <v>106</v>
      </c>
      <c r="G2870" s="4" t="s">
        <v>33</v>
      </c>
      <c r="H2870" s="4">
        <v>50</v>
      </c>
      <c r="I2870" s="4" t="s">
        <v>31</v>
      </c>
      <c r="J2870" s="4">
        <v>3</v>
      </c>
      <c r="K2870" s="4" t="s">
        <v>46</v>
      </c>
      <c r="L2870" s="4" t="s">
        <v>28</v>
      </c>
      <c r="M2870" s="4">
        <v>9</v>
      </c>
      <c r="P2870" s="5">
        <v>44183</v>
      </c>
      <c r="Q2870" s="6">
        <v>7.9060015567076887</v>
      </c>
      <c r="R2870" s="4">
        <v>10</v>
      </c>
      <c r="S2870" s="4" t="str" cm="1">
        <f t="array" ref="S2870">_xlfn.IFS(R2870=0,"None",R2870&lt;3,"Low",R2870&lt;6,"Medium",R2870&lt;=10,"High")</f>
        <v>High</v>
      </c>
      <c r="T2870" s="4" t="str" cm="1">
        <f t="array" ref="T2870">_xlfn.IFS(M2870&lt;=20,"Low",M2870&lt;=50,"Medium",M2870&lt;=90,"High")</f>
        <v>Low</v>
      </c>
      <c r="U2870" s="7">
        <f>Datos_Limpios[[#This Row],[Number of Complaints or Support]]/Datos_Limpios[[#This Row],[Account Length (in months)]]</f>
        <v>0.25</v>
      </c>
      <c r="V2870" s="4" t="str" cm="1">
        <f t="array" ref="V2870">_xlfn.IFS(H2870&lt;30,"Under 30",H2870&lt;66,"Middle Age",H2870&gt;=66,"Senior")</f>
        <v>Middle Age</v>
      </c>
      <c r="W2870" s="4" t="s">
        <v>29</v>
      </c>
    </row>
    <row r="2871" spans="1:23" x14ac:dyDescent="0.3">
      <c r="A2871" s="4" t="s">
        <v>2986</v>
      </c>
      <c r="B2871" s="4" t="s">
        <v>24</v>
      </c>
      <c r="C2871" s="4">
        <v>7</v>
      </c>
      <c r="D2871" s="4">
        <v>1</v>
      </c>
      <c r="E2871" s="4" t="s">
        <v>24</v>
      </c>
      <c r="F2871" s="4" t="s">
        <v>95</v>
      </c>
      <c r="G2871" s="4" t="s">
        <v>33</v>
      </c>
      <c r="H2871" s="4">
        <v>68</v>
      </c>
      <c r="I2871" s="4" t="s">
        <v>24</v>
      </c>
      <c r="J2871" s="4">
        <v>0</v>
      </c>
      <c r="K2871" s="4" t="s">
        <v>34</v>
      </c>
      <c r="L2871" s="4" t="s">
        <v>115</v>
      </c>
      <c r="M2871" s="4">
        <v>12</v>
      </c>
      <c r="P2871" s="5">
        <v>44418</v>
      </c>
      <c r="Q2871" s="6">
        <v>10.967352537116209</v>
      </c>
      <c r="R2871" s="4">
        <v>7</v>
      </c>
      <c r="S2871" s="4" t="str" cm="1">
        <f t="array" ref="S2871">_xlfn.IFS(R2871=0,"None",R2871&lt;3,"Low",R2871&lt;6,"Medium",R2871&lt;=10,"High")</f>
        <v>High</v>
      </c>
      <c r="T2871" s="4" t="str" cm="1">
        <f t="array" ref="T2871">_xlfn.IFS(M2871&lt;=20,"Low",M2871&lt;=50,"Medium",M2871&lt;=90,"High")</f>
        <v>Low</v>
      </c>
      <c r="U2871" s="7">
        <f>Datos_Limpios[[#This Row],[Number of Complaints or Support]]/Datos_Limpios[[#This Row],[Account Length (in months)]]</f>
        <v>1</v>
      </c>
      <c r="V2871" s="4" t="str" cm="1">
        <f t="array" ref="V2871">_xlfn.IFS(H2871&lt;30,"Under 30",H2871&lt;66,"Middle Age",H2871&gt;=66,"Senior")</f>
        <v>Senior</v>
      </c>
      <c r="W2871" s="4" t="s">
        <v>47</v>
      </c>
    </row>
    <row r="2872" spans="1:23" x14ac:dyDescent="0.3">
      <c r="A2872" s="4" t="s">
        <v>2987</v>
      </c>
      <c r="B2872" s="4" t="s">
        <v>24</v>
      </c>
      <c r="C2872" s="4">
        <v>55</v>
      </c>
      <c r="D2872" s="4">
        <v>0</v>
      </c>
      <c r="E2872" s="4" t="s">
        <v>31</v>
      </c>
      <c r="F2872" s="4" t="s">
        <v>58</v>
      </c>
      <c r="G2872" s="4" t="s">
        <v>33</v>
      </c>
      <c r="H2872" s="4">
        <v>82</v>
      </c>
      <c r="I2872" s="4" t="s">
        <v>24</v>
      </c>
      <c r="J2872" s="4">
        <v>0</v>
      </c>
      <c r="K2872" s="4" t="s">
        <v>46</v>
      </c>
      <c r="L2872" s="4" t="s">
        <v>35</v>
      </c>
      <c r="M2872" s="4">
        <v>48</v>
      </c>
      <c r="P2872" s="5">
        <v>44055</v>
      </c>
      <c r="Q2872" s="6">
        <v>56.207945682245807</v>
      </c>
      <c r="R2872" s="4">
        <v>10</v>
      </c>
      <c r="S2872" s="4" t="str" cm="1">
        <f t="array" ref="S2872">_xlfn.IFS(R2872=0,"None",R2872&lt;3,"Low",R2872&lt;6,"Medium",R2872&lt;=10,"High")</f>
        <v>High</v>
      </c>
      <c r="T2872" s="4" t="str" cm="1">
        <f t="array" ref="T2872">_xlfn.IFS(M2872&lt;=20,"Low",M2872&lt;=50,"Medium",M2872&lt;=90,"High")</f>
        <v>Medium</v>
      </c>
      <c r="U2872" s="7">
        <f>Datos_Limpios[[#This Row],[Number of Complaints or Support]]/Datos_Limpios[[#This Row],[Account Length (in months)]]</f>
        <v>0.18181818181818182</v>
      </c>
      <c r="V2872" s="4" t="str" cm="1">
        <f t="array" ref="V2872">_xlfn.IFS(H2872&lt;30,"Under 30",H2872&lt;66,"Middle Age",H2872&gt;=66,"Senior")</f>
        <v>Senior</v>
      </c>
      <c r="W2872" s="4" t="s">
        <v>29</v>
      </c>
    </row>
    <row r="2873" spans="1:23" x14ac:dyDescent="0.3">
      <c r="A2873" s="4" t="s">
        <v>2988</v>
      </c>
      <c r="B2873" s="4" t="s">
        <v>24</v>
      </c>
      <c r="C2873" s="4">
        <v>68</v>
      </c>
      <c r="D2873" s="4">
        <v>0</v>
      </c>
      <c r="E2873" s="4" t="s">
        <v>31</v>
      </c>
      <c r="F2873" s="4" t="s">
        <v>209</v>
      </c>
      <c r="G2873" s="4" t="s">
        <v>26</v>
      </c>
      <c r="H2873" s="4">
        <v>61</v>
      </c>
      <c r="I2873" s="4" t="s">
        <v>24</v>
      </c>
      <c r="J2873" s="4">
        <v>0</v>
      </c>
      <c r="K2873" s="4" t="s">
        <v>46</v>
      </c>
      <c r="L2873" s="4" t="s">
        <v>28</v>
      </c>
      <c r="M2873" s="4">
        <v>55</v>
      </c>
      <c r="P2873" s="5">
        <v>43888</v>
      </c>
      <c r="Q2873" s="6">
        <v>61.283307671903337</v>
      </c>
      <c r="R2873" s="4">
        <v>6</v>
      </c>
      <c r="S2873" s="4" t="str" cm="1">
        <f t="array" ref="S2873">_xlfn.IFS(R2873=0,"None",R2873&lt;3,"Low",R2873&lt;6,"Medium",R2873&lt;=10,"High")</f>
        <v>High</v>
      </c>
      <c r="T2873" s="4" t="str" cm="1">
        <f t="array" ref="T2873">_xlfn.IFS(M2873&lt;=20,"Low",M2873&lt;=50,"Medium",M2873&lt;=90,"High")</f>
        <v>High</v>
      </c>
      <c r="U2873" s="7">
        <f>Datos_Limpios[[#This Row],[Number of Complaints or Support]]/Datos_Limpios[[#This Row],[Account Length (in months)]]</f>
        <v>8.8235294117647065E-2</v>
      </c>
      <c r="V2873" s="4" t="str" cm="1">
        <f t="array" ref="V2873">_xlfn.IFS(H2873&lt;30,"Under 30",H2873&lt;66,"Middle Age",H2873&gt;=66,"Senior")</f>
        <v>Middle Age</v>
      </c>
      <c r="W2873" s="4" t="s">
        <v>40</v>
      </c>
    </row>
    <row r="2874" spans="1:23" x14ac:dyDescent="0.3">
      <c r="A2874" s="4" t="s">
        <v>2989</v>
      </c>
      <c r="B2874" s="4" t="s">
        <v>24</v>
      </c>
      <c r="C2874" s="4">
        <v>26</v>
      </c>
      <c r="D2874" s="4">
        <v>0</v>
      </c>
      <c r="E2874" s="4" t="s">
        <v>31</v>
      </c>
      <c r="F2874" s="4" t="s">
        <v>165</v>
      </c>
      <c r="G2874" s="4" t="s">
        <v>26</v>
      </c>
      <c r="H2874" s="4">
        <v>76</v>
      </c>
      <c r="I2874" s="4" t="s">
        <v>24</v>
      </c>
      <c r="J2874" s="4">
        <v>0</v>
      </c>
      <c r="K2874" s="4" t="s">
        <v>27</v>
      </c>
      <c r="L2874" s="4" t="s">
        <v>28</v>
      </c>
      <c r="M2874" s="4">
        <v>29</v>
      </c>
      <c r="P2874" s="5">
        <v>45117</v>
      </c>
      <c r="Q2874" s="6">
        <v>24.935972069899119</v>
      </c>
      <c r="R2874" s="4">
        <v>3</v>
      </c>
      <c r="S2874" s="4" t="str" cm="1">
        <f t="array" ref="S2874">_xlfn.IFS(R2874=0,"None",R2874&lt;3,"Low",R2874&lt;6,"Medium",R2874&lt;=10,"High")</f>
        <v>Medium</v>
      </c>
      <c r="T2874" s="4" t="str" cm="1">
        <f t="array" ref="T2874">_xlfn.IFS(M2874&lt;=20,"Low",M2874&lt;=50,"Medium",M2874&lt;=90,"High")</f>
        <v>Medium</v>
      </c>
      <c r="U2874" s="7">
        <f>Datos_Limpios[[#This Row],[Number of Complaints or Support]]/Datos_Limpios[[#This Row],[Account Length (in months)]]</f>
        <v>0.11538461538461539</v>
      </c>
      <c r="V2874" s="4" t="str" cm="1">
        <f t="array" ref="V2874">_xlfn.IFS(H2874&lt;30,"Under 30",H2874&lt;66,"Middle Age",H2874&gt;=66,"Senior")</f>
        <v>Senior</v>
      </c>
      <c r="W2874" s="4" t="s">
        <v>40</v>
      </c>
    </row>
    <row r="2875" spans="1:23" x14ac:dyDescent="0.3">
      <c r="A2875" s="4" t="s">
        <v>2990</v>
      </c>
      <c r="B2875" s="4" t="s">
        <v>31</v>
      </c>
      <c r="C2875" s="4">
        <v>18</v>
      </c>
      <c r="D2875" s="4">
        <v>2</v>
      </c>
      <c r="E2875" s="4" t="s">
        <v>31</v>
      </c>
      <c r="F2875" s="4" t="s">
        <v>70</v>
      </c>
      <c r="G2875" s="4" t="s">
        <v>26</v>
      </c>
      <c r="H2875" s="4">
        <v>23</v>
      </c>
      <c r="I2875" s="4" t="s">
        <v>24</v>
      </c>
      <c r="J2875" s="4">
        <v>0</v>
      </c>
      <c r="K2875" s="4" t="s">
        <v>27</v>
      </c>
      <c r="L2875" s="4" t="s">
        <v>35</v>
      </c>
      <c r="M2875" s="4">
        <v>62</v>
      </c>
      <c r="N2875" s="4" t="s">
        <v>38</v>
      </c>
      <c r="O2875" s="4" t="s">
        <v>181</v>
      </c>
      <c r="P2875" s="5">
        <v>44168</v>
      </c>
      <c r="Q2875" s="6">
        <v>68.620606616409063</v>
      </c>
      <c r="R2875" s="4">
        <v>1</v>
      </c>
      <c r="S2875" s="4" t="str" cm="1">
        <f t="array" ref="S2875">_xlfn.IFS(R2875=0,"None",R2875&lt;3,"Low",R2875&lt;6,"Medium",R2875&lt;=10,"High")</f>
        <v>Low</v>
      </c>
      <c r="T2875" s="4" t="str" cm="1">
        <f t="array" ref="T2875">_xlfn.IFS(M2875&lt;=20,"Low",M2875&lt;=50,"Medium",M2875&lt;=90,"High")</f>
        <v>High</v>
      </c>
      <c r="U2875" s="7">
        <f>Datos_Limpios[[#This Row],[Number of Complaints or Support]]/Datos_Limpios[[#This Row],[Account Length (in months)]]</f>
        <v>5.5555555555555552E-2</v>
      </c>
      <c r="V2875" s="4" t="str" cm="1">
        <f t="array" ref="V2875">_xlfn.IFS(H2875&lt;30,"Under 30",H2875&lt;66,"Middle Age",H2875&gt;=66,"Senior")</f>
        <v>Under 30</v>
      </c>
      <c r="W2875" s="4" t="s">
        <v>29</v>
      </c>
    </row>
    <row r="2876" spans="1:23" x14ac:dyDescent="0.3">
      <c r="A2876" s="4" t="s">
        <v>2991</v>
      </c>
      <c r="B2876" s="4" t="s">
        <v>31</v>
      </c>
      <c r="C2876" s="4">
        <v>1</v>
      </c>
      <c r="D2876" s="4">
        <v>1</v>
      </c>
      <c r="E2876" s="4" t="s">
        <v>31</v>
      </c>
      <c r="F2876" s="4" t="s">
        <v>129</v>
      </c>
      <c r="G2876" s="4" t="s">
        <v>26</v>
      </c>
      <c r="H2876" s="4">
        <v>29</v>
      </c>
      <c r="I2876" s="4" t="s">
        <v>24</v>
      </c>
      <c r="J2876" s="4">
        <v>0</v>
      </c>
      <c r="K2876" s="4" t="s">
        <v>27</v>
      </c>
      <c r="L2876" s="4" t="s">
        <v>28</v>
      </c>
      <c r="M2876" s="4">
        <v>42</v>
      </c>
      <c r="N2876" s="4" t="s">
        <v>38</v>
      </c>
      <c r="O2876" s="4" t="s">
        <v>142</v>
      </c>
      <c r="P2876" s="5">
        <v>44808</v>
      </c>
      <c r="Q2876" s="6">
        <v>47.613108425656939</v>
      </c>
      <c r="R2876" s="4">
        <v>0</v>
      </c>
      <c r="S2876" s="4" t="str" cm="1">
        <f t="array" ref="S2876">_xlfn.IFS(R2876=0,"None",R2876&lt;3,"Low",R2876&lt;6,"Medium",R2876&lt;=10,"High")</f>
        <v>None</v>
      </c>
      <c r="T2876" s="4" t="str" cm="1">
        <f t="array" ref="T2876">_xlfn.IFS(M2876&lt;=20,"Low",M2876&lt;=50,"Medium",M2876&lt;=90,"High")</f>
        <v>Medium</v>
      </c>
      <c r="U2876" s="7">
        <f>Datos_Limpios[[#This Row],[Number of Complaints or Support]]/Datos_Limpios[[#This Row],[Account Length (in months)]]</f>
        <v>0</v>
      </c>
      <c r="V2876" s="4" t="str" cm="1">
        <f t="array" ref="V2876">_xlfn.IFS(H2876&lt;30,"Under 30",H2876&lt;66,"Middle Age",H2876&gt;=66,"Senior")</f>
        <v>Under 30</v>
      </c>
      <c r="W2876" s="4" t="s">
        <v>29</v>
      </c>
    </row>
    <row r="2877" spans="1:23" x14ac:dyDescent="0.3">
      <c r="A2877" s="4" t="s">
        <v>2992</v>
      </c>
      <c r="B2877" s="4" t="s">
        <v>24</v>
      </c>
      <c r="C2877" s="4">
        <v>10</v>
      </c>
      <c r="D2877" s="4">
        <v>1</v>
      </c>
      <c r="E2877" s="4" t="s">
        <v>24</v>
      </c>
      <c r="F2877" s="4" t="s">
        <v>196</v>
      </c>
      <c r="G2877" s="4" t="s">
        <v>33</v>
      </c>
      <c r="H2877" s="4">
        <v>22</v>
      </c>
      <c r="I2877" s="4" t="s">
        <v>31</v>
      </c>
      <c r="J2877" s="4">
        <v>3</v>
      </c>
      <c r="K2877" s="4" t="s">
        <v>46</v>
      </c>
      <c r="L2877" s="4" t="s">
        <v>28</v>
      </c>
      <c r="M2877" s="4">
        <v>9</v>
      </c>
      <c r="P2877" s="5">
        <v>45001</v>
      </c>
      <c r="Q2877" s="6">
        <v>9.3801259788285805</v>
      </c>
      <c r="R2877" s="4">
        <v>3</v>
      </c>
      <c r="S2877" s="4" t="str" cm="1">
        <f t="array" ref="S2877">_xlfn.IFS(R2877=0,"None",R2877&lt;3,"Low",R2877&lt;6,"Medium",R2877&lt;=10,"High")</f>
        <v>Medium</v>
      </c>
      <c r="T2877" s="4" t="str" cm="1">
        <f t="array" ref="T2877">_xlfn.IFS(M2877&lt;=20,"Low",M2877&lt;=50,"Medium",M2877&lt;=90,"High")</f>
        <v>Low</v>
      </c>
      <c r="U2877" s="7">
        <f>Datos_Limpios[[#This Row],[Number of Complaints or Support]]/Datos_Limpios[[#This Row],[Account Length (in months)]]</f>
        <v>0.3</v>
      </c>
      <c r="V2877" s="4" t="str" cm="1">
        <f t="array" ref="V2877">_xlfn.IFS(H2877&lt;30,"Under 30",H2877&lt;66,"Middle Age",H2877&gt;=66,"Senior")</f>
        <v>Under 30</v>
      </c>
      <c r="W2877" s="4" t="s">
        <v>47</v>
      </c>
    </row>
    <row r="2878" spans="1:23" x14ac:dyDescent="0.3">
      <c r="A2878" s="4" t="s">
        <v>2993</v>
      </c>
      <c r="B2878" s="4" t="s">
        <v>24</v>
      </c>
      <c r="C2878" s="4">
        <v>33</v>
      </c>
      <c r="D2878" s="4">
        <v>2</v>
      </c>
      <c r="E2878" s="4" t="s">
        <v>31</v>
      </c>
      <c r="F2878" s="4" t="s">
        <v>118</v>
      </c>
      <c r="G2878" s="4" t="s">
        <v>26</v>
      </c>
      <c r="H2878" s="4">
        <v>63</v>
      </c>
      <c r="I2878" s="4" t="s">
        <v>24</v>
      </c>
      <c r="J2878" s="4">
        <v>0</v>
      </c>
      <c r="K2878" s="4" t="s">
        <v>27</v>
      </c>
      <c r="L2878" s="4" t="s">
        <v>35</v>
      </c>
      <c r="M2878" s="4">
        <v>30</v>
      </c>
      <c r="P2878" s="5">
        <v>45195</v>
      </c>
      <c r="Q2878" s="6">
        <v>35.24958831268453</v>
      </c>
      <c r="R2878" s="4">
        <v>10</v>
      </c>
      <c r="S2878" s="4" t="str" cm="1">
        <f t="array" ref="S2878">_xlfn.IFS(R2878=0,"None",R2878&lt;3,"Low",R2878&lt;6,"Medium",R2878&lt;=10,"High")</f>
        <v>High</v>
      </c>
      <c r="T2878" s="4" t="str" cm="1">
        <f t="array" ref="T2878">_xlfn.IFS(M2878&lt;=20,"Low",M2878&lt;=50,"Medium",M2878&lt;=90,"High")</f>
        <v>Medium</v>
      </c>
      <c r="U2878" s="7">
        <f>Datos_Limpios[[#This Row],[Number of Complaints or Support]]/Datos_Limpios[[#This Row],[Account Length (in months)]]</f>
        <v>0.30303030303030304</v>
      </c>
      <c r="V2878" s="4" t="str" cm="1">
        <f t="array" ref="V2878">_xlfn.IFS(H2878&lt;30,"Under 30",H2878&lt;66,"Middle Age",H2878&gt;=66,"Senior")</f>
        <v>Middle Age</v>
      </c>
      <c r="W2878" s="4" t="s">
        <v>47</v>
      </c>
    </row>
    <row r="2879" spans="1:23" x14ac:dyDescent="0.3">
      <c r="A2879" s="4" t="s">
        <v>2994</v>
      </c>
      <c r="B2879" s="4" t="s">
        <v>24</v>
      </c>
      <c r="C2879" s="4">
        <v>21</v>
      </c>
      <c r="D2879" s="4">
        <v>0</v>
      </c>
      <c r="E2879" s="4" t="s">
        <v>31</v>
      </c>
      <c r="F2879" s="4" t="s">
        <v>63</v>
      </c>
      <c r="G2879" s="4" t="s">
        <v>26</v>
      </c>
      <c r="H2879" s="4">
        <v>68</v>
      </c>
      <c r="I2879" s="4" t="s">
        <v>24</v>
      </c>
      <c r="J2879" s="4">
        <v>0</v>
      </c>
      <c r="K2879" s="4" t="s">
        <v>27</v>
      </c>
      <c r="L2879" s="4" t="s">
        <v>35</v>
      </c>
      <c r="M2879" s="4">
        <v>24</v>
      </c>
      <c r="P2879" s="5">
        <v>45025</v>
      </c>
      <c r="Q2879" s="6">
        <v>20.399838841300831</v>
      </c>
      <c r="R2879" s="4">
        <v>10</v>
      </c>
      <c r="S2879" s="4" t="str" cm="1">
        <f t="array" ref="S2879">_xlfn.IFS(R2879=0,"None",R2879&lt;3,"Low",R2879&lt;6,"Medium",R2879&lt;=10,"High")</f>
        <v>High</v>
      </c>
      <c r="T2879" s="4" t="str" cm="1">
        <f t="array" ref="T2879">_xlfn.IFS(M2879&lt;=20,"Low",M2879&lt;=50,"Medium",M2879&lt;=90,"High")</f>
        <v>Medium</v>
      </c>
      <c r="U2879" s="7">
        <f>Datos_Limpios[[#This Row],[Number of Complaints or Support]]/Datos_Limpios[[#This Row],[Account Length (in months)]]</f>
        <v>0.47619047619047616</v>
      </c>
      <c r="V2879" s="4" t="str" cm="1">
        <f t="array" ref="V2879">_xlfn.IFS(H2879&lt;30,"Under 30",H2879&lt;66,"Middle Age",H2879&gt;=66,"Senior")</f>
        <v>Senior</v>
      </c>
      <c r="W2879" s="4" t="s">
        <v>40</v>
      </c>
    </row>
    <row r="2880" spans="1:23" x14ac:dyDescent="0.3">
      <c r="A2880" s="4" t="s">
        <v>2995</v>
      </c>
      <c r="B2880" s="4" t="s">
        <v>24</v>
      </c>
      <c r="C2880" s="4">
        <v>58</v>
      </c>
      <c r="D2880" s="4">
        <v>0</v>
      </c>
      <c r="E2880" s="4" t="s">
        <v>31</v>
      </c>
      <c r="F2880" s="4" t="s">
        <v>118</v>
      </c>
      <c r="G2880" s="4" t="s">
        <v>33</v>
      </c>
      <c r="H2880" s="4">
        <v>55</v>
      </c>
      <c r="I2880" s="4" t="s">
        <v>31</v>
      </c>
      <c r="J2880" s="4">
        <v>6</v>
      </c>
      <c r="K2880" s="4" t="s">
        <v>27</v>
      </c>
      <c r="L2880" s="4" t="s">
        <v>35</v>
      </c>
      <c r="M2880" s="4">
        <v>47</v>
      </c>
      <c r="P2880" s="5">
        <v>44325</v>
      </c>
      <c r="Q2880" s="6">
        <v>45.006429713819117</v>
      </c>
      <c r="R2880" s="4">
        <v>5</v>
      </c>
      <c r="S2880" s="4" t="str" cm="1">
        <f t="array" ref="S2880">_xlfn.IFS(R2880=0,"None",R2880&lt;3,"Low",R2880&lt;6,"Medium",R2880&lt;=10,"High")</f>
        <v>Medium</v>
      </c>
      <c r="T2880" s="4" t="str" cm="1">
        <f t="array" ref="T2880">_xlfn.IFS(M2880&lt;=20,"Low",M2880&lt;=50,"Medium",M2880&lt;=90,"High")</f>
        <v>Medium</v>
      </c>
      <c r="U2880" s="7">
        <f>Datos_Limpios[[#This Row],[Number of Complaints or Support]]/Datos_Limpios[[#This Row],[Account Length (in months)]]</f>
        <v>8.6206896551724144E-2</v>
      </c>
      <c r="V2880" s="4" t="str" cm="1">
        <f t="array" ref="V2880">_xlfn.IFS(H2880&lt;30,"Under 30",H2880&lt;66,"Middle Age",H2880&gt;=66,"Senior")</f>
        <v>Middle Age</v>
      </c>
      <c r="W2880" s="4" t="s">
        <v>47</v>
      </c>
    </row>
    <row r="2881" spans="1:23" x14ac:dyDescent="0.3">
      <c r="A2881" s="4" t="s">
        <v>2996</v>
      </c>
      <c r="B2881" s="4" t="s">
        <v>31</v>
      </c>
      <c r="C2881" s="4">
        <v>3</v>
      </c>
      <c r="D2881" s="4">
        <v>4</v>
      </c>
      <c r="E2881" s="4" t="s">
        <v>31</v>
      </c>
      <c r="F2881" s="4" t="s">
        <v>138</v>
      </c>
      <c r="G2881" s="4" t="s">
        <v>26</v>
      </c>
      <c r="H2881" s="4">
        <v>60</v>
      </c>
      <c r="I2881" s="4" t="s">
        <v>24</v>
      </c>
      <c r="J2881" s="4">
        <v>0</v>
      </c>
      <c r="K2881" s="4" t="s">
        <v>27</v>
      </c>
      <c r="L2881" s="4" t="s">
        <v>35</v>
      </c>
      <c r="M2881" s="4">
        <v>31</v>
      </c>
      <c r="N2881" s="4" t="s">
        <v>38</v>
      </c>
      <c r="O2881" s="4" t="s">
        <v>142</v>
      </c>
      <c r="P2881" s="5">
        <v>44822</v>
      </c>
      <c r="Q2881" s="6">
        <v>33.58292841049181</v>
      </c>
      <c r="R2881" s="4">
        <v>5</v>
      </c>
      <c r="S2881" s="4" t="str" cm="1">
        <f t="array" ref="S2881">_xlfn.IFS(R2881=0,"None",R2881&lt;3,"Low",R2881&lt;6,"Medium",R2881&lt;=10,"High")</f>
        <v>Medium</v>
      </c>
      <c r="T2881" s="4" t="str" cm="1">
        <f t="array" ref="T2881">_xlfn.IFS(M2881&lt;=20,"Low",M2881&lt;=50,"Medium",M2881&lt;=90,"High")</f>
        <v>Medium</v>
      </c>
      <c r="U2881" s="7">
        <f>Datos_Limpios[[#This Row],[Number of Complaints or Support]]/Datos_Limpios[[#This Row],[Account Length (in months)]]</f>
        <v>1.6666666666666667</v>
      </c>
      <c r="V2881" s="4" t="str" cm="1">
        <f t="array" ref="V2881">_xlfn.IFS(H2881&lt;30,"Under 30",H2881&lt;66,"Middle Age",H2881&gt;=66,"Senior")</f>
        <v>Middle Age</v>
      </c>
      <c r="W2881" s="4" t="s">
        <v>47</v>
      </c>
    </row>
    <row r="2882" spans="1:23" x14ac:dyDescent="0.3">
      <c r="A2882" s="4" t="s">
        <v>2997</v>
      </c>
      <c r="B2882" s="4" t="s">
        <v>31</v>
      </c>
      <c r="C2882" s="4">
        <v>30</v>
      </c>
      <c r="D2882" s="4">
        <v>1</v>
      </c>
      <c r="E2882" s="4" t="s">
        <v>31</v>
      </c>
      <c r="F2882" s="4" t="s">
        <v>155</v>
      </c>
      <c r="G2882" s="4" t="s">
        <v>26</v>
      </c>
      <c r="H2882" s="4">
        <v>62</v>
      </c>
      <c r="I2882" s="4" t="s">
        <v>24</v>
      </c>
      <c r="J2882" s="4">
        <v>0</v>
      </c>
      <c r="K2882" s="4" t="s">
        <v>27</v>
      </c>
      <c r="L2882" s="4" t="s">
        <v>35</v>
      </c>
      <c r="M2882" s="4">
        <v>64</v>
      </c>
      <c r="N2882" s="4" t="s">
        <v>38</v>
      </c>
      <c r="O2882" s="4" t="s">
        <v>125</v>
      </c>
      <c r="P2882" s="5">
        <v>44200</v>
      </c>
      <c r="Q2882" s="6">
        <v>58.077616697165553</v>
      </c>
      <c r="R2882" s="4">
        <v>9</v>
      </c>
      <c r="S2882" s="4" t="str" cm="1">
        <f t="array" ref="S2882">_xlfn.IFS(R2882=0,"None",R2882&lt;3,"Low",R2882&lt;6,"Medium",R2882&lt;=10,"High")</f>
        <v>High</v>
      </c>
      <c r="T2882" s="4" t="str" cm="1">
        <f t="array" ref="T2882">_xlfn.IFS(M2882&lt;=20,"Low",M2882&lt;=50,"Medium",M2882&lt;=90,"High")</f>
        <v>High</v>
      </c>
      <c r="U2882" s="7">
        <f>Datos_Limpios[[#This Row],[Number of Complaints or Support]]/Datos_Limpios[[#This Row],[Account Length (in months)]]</f>
        <v>0.3</v>
      </c>
      <c r="V2882" s="4" t="str" cm="1">
        <f t="array" ref="V2882">_xlfn.IFS(H2882&lt;30,"Under 30",H2882&lt;66,"Middle Age",H2882&gt;=66,"Senior")</f>
        <v>Middle Age</v>
      </c>
      <c r="W2882" s="4" t="s">
        <v>40</v>
      </c>
    </row>
    <row r="2883" spans="1:23" x14ac:dyDescent="0.3">
      <c r="A2883" s="4" t="s">
        <v>2998</v>
      </c>
      <c r="B2883" s="4" t="s">
        <v>31</v>
      </c>
      <c r="C2883" s="4">
        <v>18</v>
      </c>
      <c r="D2883" s="4">
        <v>1</v>
      </c>
      <c r="E2883" s="4" t="s">
        <v>31</v>
      </c>
      <c r="F2883" s="4" t="s">
        <v>74</v>
      </c>
      <c r="G2883" s="4" t="s">
        <v>33</v>
      </c>
      <c r="H2883" s="4">
        <v>55</v>
      </c>
      <c r="I2883" s="4" t="s">
        <v>24</v>
      </c>
      <c r="J2883" s="4">
        <v>0</v>
      </c>
      <c r="K2883" s="4" t="s">
        <v>27</v>
      </c>
      <c r="L2883" s="4" t="s">
        <v>35</v>
      </c>
      <c r="M2883" s="4">
        <v>39</v>
      </c>
      <c r="N2883" s="4" t="s">
        <v>75</v>
      </c>
      <c r="O2883" s="4" t="s">
        <v>133</v>
      </c>
      <c r="P2883" s="5">
        <v>44862</v>
      </c>
      <c r="Q2883" s="6">
        <v>44.853345349794928</v>
      </c>
      <c r="R2883" s="4">
        <v>0</v>
      </c>
      <c r="S2883" s="4" t="str" cm="1">
        <f t="array" ref="S2883">_xlfn.IFS(R2883=0,"None",R2883&lt;3,"Low",R2883&lt;6,"Medium",R2883&lt;=10,"High")</f>
        <v>None</v>
      </c>
      <c r="T2883" s="4" t="str" cm="1">
        <f t="array" ref="T2883">_xlfn.IFS(M2883&lt;=20,"Low",M2883&lt;=50,"Medium",M2883&lt;=90,"High")</f>
        <v>Medium</v>
      </c>
      <c r="U2883" s="7">
        <f>Datos_Limpios[[#This Row],[Number of Complaints or Support]]/Datos_Limpios[[#This Row],[Account Length (in months)]]</f>
        <v>0</v>
      </c>
      <c r="V2883" s="4" t="str" cm="1">
        <f t="array" ref="V2883">_xlfn.IFS(H2883&lt;30,"Under 30",H2883&lt;66,"Middle Age",H2883&gt;=66,"Senior")</f>
        <v>Middle Age</v>
      </c>
      <c r="W2883" s="4" t="s">
        <v>43</v>
      </c>
    </row>
    <row r="2884" spans="1:23" x14ac:dyDescent="0.3">
      <c r="A2884" s="4" t="s">
        <v>2999</v>
      </c>
      <c r="B2884" s="4" t="s">
        <v>24</v>
      </c>
      <c r="C2884" s="4">
        <v>59</v>
      </c>
      <c r="D2884" s="4">
        <v>0</v>
      </c>
      <c r="E2884" s="4" t="s">
        <v>31</v>
      </c>
      <c r="F2884" s="4" t="s">
        <v>173</v>
      </c>
      <c r="G2884" s="4" t="s">
        <v>26</v>
      </c>
      <c r="H2884" s="4">
        <v>32</v>
      </c>
      <c r="I2884" s="4" t="s">
        <v>31</v>
      </c>
      <c r="J2884" s="4">
        <v>2</v>
      </c>
      <c r="K2884" s="4" t="s">
        <v>46</v>
      </c>
      <c r="L2884" s="4" t="s">
        <v>28</v>
      </c>
      <c r="M2884" s="4">
        <v>37</v>
      </c>
      <c r="P2884" s="5">
        <v>44656</v>
      </c>
      <c r="Q2884" s="6">
        <v>39.087361364545252</v>
      </c>
      <c r="R2884" s="4">
        <v>10</v>
      </c>
      <c r="S2884" s="4" t="str" cm="1">
        <f t="array" ref="S2884">_xlfn.IFS(R2884=0,"None",R2884&lt;3,"Low",R2884&lt;6,"Medium",R2884&lt;=10,"High")</f>
        <v>High</v>
      </c>
      <c r="T2884" s="4" t="str" cm="1">
        <f t="array" ref="T2884">_xlfn.IFS(M2884&lt;=20,"Low",M2884&lt;=50,"Medium",M2884&lt;=90,"High")</f>
        <v>Medium</v>
      </c>
      <c r="U2884" s="7">
        <f>Datos_Limpios[[#This Row],[Number of Complaints or Support]]/Datos_Limpios[[#This Row],[Account Length (in months)]]</f>
        <v>0.16949152542372881</v>
      </c>
      <c r="V2884" s="4" t="str" cm="1">
        <f t="array" ref="V2884">_xlfn.IFS(H2884&lt;30,"Under 30",H2884&lt;66,"Middle Age",H2884&gt;=66,"Senior")</f>
        <v>Middle Age</v>
      </c>
      <c r="W2884" s="4" t="s">
        <v>43</v>
      </c>
    </row>
    <row r="2885" spans="1:23" x14ac:dyDescent="0.3">
      <c r="A2885" s="4" t="s">
        <v>3000</v>
      </c>
      <c r="B2885" s="4" t="s">
        <v>31</v>
      </c>
      <c r="C2885" s="4">
        <v>4</v>
      </c>
      <c r="D2885" s="4">
        <v>5</v>
      </c>
      <c r="E2885" s="4" t="s">
        <v>31</v>
      </c>
      <c r="F2885" s="4" t="s">
        <v>140</v>
      </c>
      <c r="G2885" s="4" t="s">
        <v>26</v>
      </c>
      <c r="H2885" s="4">
        <v>34</v>
      </c>
      <c r="I2885" s="4" t="s">
        <v>24</v>
      </c>
      <c r="J2885" s="4">
        <v>0</v>
      </c>
      <c r="K2885" s="4" t="s">
        <v>27</v>
      </c>
      <c r="L2885" s="4" t="s">
        <v>35</v>
      </c>
      <c r="M2885" s="4">
        <v>29</v>
      </c>
      <c r="N2885" s="4" t="s">
        <v>38</v>
      </c>
      <c r="O2885" s="4" t="s">
        <v>142</v>
      </c>
      <c r="P2885" s="5">
        <v>45087</v>
      </c>
      <c r="Q2885" s="6">
        <v>34.601703077132768</v>
      </c>
      <c r="R2885" s="4">
        <v>8</v>
      </c>
      <c r="S2885" s="4" t="str" cm="1">
        <f t="array" ref="S2885">_xlfn.IFS(R2885=0,"None",R2885&lt;3,"Low",R2885&lt;6,"Medium",R2885&lt;=10,"High")</f>
        <v>High</v>
      </c>
      <c r="T2885" s="4" t="str" cm="1">
        <f t="array" ref="T2885">_xlfn.IFS(M2885&lt;=20,"Low",M2885&lt;=50,"Medium",M2885&lt;=90,"High")</f>
        <v>Medium</v>
      </c>
      <c r="U2885" s="7">
        <f>Datos_Limpios[[#This Row],[Number of Complaints or Support]]/Datos_Limpios[[#This Row],[Account Length (in months)]]</f>
        <v>2</v>
      </c>
      <c r="V2885" s="4" t="str" cm="1">
        <f t="array" ref="V2885">_xlfn.IFS(H2885&lt;30,"Under 30",H2885&lt;66,"Middle Age",H2885&gt;=66,"Senior")</f>
        <v>Middle Age</v>
      </c>
      <c r="W2885" s="4" t="s">
        <v>40</v>
      </c>
    </row>
    <row r="2886" spans="1:23" x14ac:dyDescent="0.3">
      <c r="A2886" s="4" t="s">
        <v>3001</v>
      </c>
      <c r="B2886" s="4" t="s">
        <v>31</v>
      </c>
      <c r="C2886" s="4">
        <v>1</v>
      </c>
      <c r="D2886" s="4">
        <v>5</v>
      </c>
      <c r="E2886" s="4" t="s">
        <v>31</v>
      </c>
      <c r="F2886" s="4" t="s">
        <v>42</v>
      </c>
      <c r="G2886" s="4" t="s">
        <v>33</v>
      </c>
      <c r="H2886" s="4">
        <v>45</v>
      </c>
      <c r="I2886" s="4" t="s">
        <v>24</v>
      </c>
      <c r="J2886" s="4">
        <v>0</v>
      </c>
      <c r="K2886" s="4" t="s">
        <v>27</v>
      </c>
      <c r="L2886" s="4" t="s">
        <v>35</v>
      </c>
      <c r="M2886" s="4">
        <v>16</v>
      </c>
      <c r="N2886" s="4" t="s">
        <v>38</v>
      </c>
      <c r="O2886" s="4" t="s">
        <v>125</v>
      </c>
      <c r="P2886" s="5">
        <v>45010</v>
      </c>
      <c r="Q2886" s="6">
        <v>17.94971052918735</v>
      </c>
      <c r="R2886" s="4">
        <v>6</v>
      </c>
      <c r="S2886" s="4" t="str" cm="1">
        <f t="array" ref="S2886">_xlfn.IFS(R2886=0,"None",R2886&lt;3,"Low",R2886&lt;6,"Medium",R2886&lt;=10,"High")</f>
        <v>High</v>
      </c>
      <c r="T2886" s="4" t="str" cm="1">
        <f t="array" ref="T2886">_xlfn.IFS(M2886&lt;=20,"Low",M2886&lt;=50,"Medium",M2886&lt;=90,"High")</f>
        <v>Low</v>
      </c>
      <c r="U2886" s="7">
        <f>Datos_Limpios[[#This Row],[Number of Complaints or Support]]/Datos_Limpios[[#This Row],[Account Length (in months)]]</f>
        <v>6</v>
      </c>
      <c r="V2886" s="4" t="str" cm="1">
        <f t="array" ref="V2886">_xlfn.IFS(H2886&lt;30,"Under 30",H2886&lt;66,"Middle Age",H2886&gt;=66,"Senior")</f>
        <v>Middle Age</v>
      </c>
      <c r="W2886" s="4" t="s">
        <v>43</v>
      </c>
    </row>
    <row r="2887" spans="1:23" x14ac:dyDescent="0.3">
      <c r="A2887" s="4" t="s">
        <v>3002</v>
      </c>
      <c r="B2887" s="4" t="s">
        <v>24</v>
      </c>
      <c r="C2887" s="4">
        <v>31</v>
      </c>
      <c r="D2887" s="4">
        <v>0</v>
      </c>
      <c r="E2887" s="4" t="s">
        <v>31</v>
      </c>
      <c r="F2887" s="4" t="s">
        <v>72</v>
      </c>
      <c r="G2887" s="4" t="s">
        <v>33</v>
      </c>
      <c r="H2887" s="4">
        <v>43</v>
      </c>
      <c r="I2887" s="4" t="s">
        <v>24</v>
      </c>
      <c r="J2887" s="4">
        <v>0</v>
      </c>
      <c r="K2887" s="4" t="s">
        <v>34</v>
      </c>
      <c r="L2887" s="4" t="s">
        <v>35</v>
      </c>
      <c r="M2887" s="4">
        <v>53</v>
      </c>
      <c r="P2887" s="5">
        <v>44892</v>
      </c>
      <c r="Q2887" s="6">
        <v>46.402099271915858</v>
      </c>
      <c r="R2887" s="4">
        <v>5</v>
      </c>
      <c r="S2887" s="4" t="str" cm="1">
        <f t="array" ref="S2887">_xlfn.IFS(R2887=0,"None",R2887&lt;3,"Low",R2887&lt;6,"Medium",R2887&lt;=10,"High")</f>
        <v>Medium</v>
      </c>
      <c r="T2887" s="4" t="str" cm="1">
        <f t="array" ref="T2887">_xlfn.IFS(M2887&lt;=20,"Low",M2887&lt;=50,"Medium",M2887&lt;=90,"High")</f>
        <v>High</v>
      </c>
      <c r="U2887" s="7">
        <f>Datos_Limpios[[#This Row],[Number of Complaints or Support]]/Datos_Limpios[[#This Row],[Account Length (in months)]]</f>
        <v>0.16129032258064516</v>
      </c>
      <c r="V2887" s="4" t="str" cm="1">
        <f t="array" ref="V2887">_xlfn.IFS(H2887&lt;30,"Under 30",H2887&lt;66,"Middle Age",H2887&gt;=66,"Senior")</f>
        <v>Middle Age</v>
      </c>
      <c r="W2887" s="4" t="s">
        <v>29</v>
      </c>
    </row>
    <row r="2888" spans="1:23" x14ac:dyDescent="0.3">
      <c r="A2888" s="4" t="s">
        <v>3003</v>
      </c>
      <c r="B2888" s="4" t="s">
        <v>24</v>
      </c>
      <c r="C2888" s="4">
        <v>45</v>
      </c>
      <c r="D2888" s="4">
        <v>1</v>
      </c>
      <c r="E2888" s="4" t="s">
        <v>31</v>
      </c>
      <c r="F2888" s="4" t="s">
        <v>32</v>
      </c>
      <c r="G2888" s="4" t="s">
        <v>26</v>
      </c>
      <c r="H2888" s="4">
        <v>69</v>
      </c>
      <c r="I2888" s="4" t="s">
        <v>24</v>
      </c>
      <c r="J2888" s="4">
        <v>0</v>
      </c>
      <c r="K2888" s="4" t="s">
        <v>34</v>
      </c>
      <c r="L2888" s="4" t="s">
        <v>35</v>
      </c>
      <c r="M2888" s="4">
        <v>33</v>
      </c>
      <c r="P2888" s="5">
        <v>43995</v>
      </c>
      <c r="Q2888" s="6">
        <v>29.081568240577621</v>
      </c>
      <c r="R2888" s="4">
        <v>9</v>
      </c>
      <c r="S2888" s="4" t="str" cm="1">
        <f t="array" ref="S2888">_xlfn.IFS(R2888=0,"None",R2888&lt;3,"Low",R2888&lt;6,"Medium",R2888&lt;=10,"High")</f>
        <v>High</v>
      </c>
      <c r="T2888" s="4" t="str" cm="1">
        <f t="array" ref="T2888">_xlfn.IFS(M2888&lt;=20,"Low",M2888&lt;=50,"Medium",M2888&lt;=90,"High")</f>
        <v>Medium</v>
      </c>
      <c r="U2888" s="7">
        <f>Datos_Limpios[[#This Row],[Number of Complaints or Support]]/Datos_Limpios[[#This Row],[Account Length (in months)]]</f>
        <v>0.2</v>
      </c>
      <c r="V2888" s="4" t="str" cm="1">
        <f t="array" ref="V2888">_xlfn.IFS(H2888&lt;30,"Under 30",H2888&lt;66,"Middle Age",H2888&gt;=66,"Senior")</f>
        <v>Senior</v>
      </c>
      <c r="W2888" s="4" t="s">
        <v>29</v>
      </c>
    </row>
    <row r="2889" spans="1:23" x14ac:dyDescent="0.3">
      <c r="A2889" s="4" t="s">
        <v>3004</v>
      </c>
      <c r="B2889" s="4" t="s">
        <v>24</v>
      </c>
      <c r="C2889" s="4">
        <v>10</v>
      </c>
      <c r="D2889" s="4">
        <v>0</v>
      </c>
      <c r="E2889" s="4" t="s">
        <v>24</v>
      </c>
      <c r="F2889" s="4" t="s">
        <v>100</v>
      </c>
      <c r="G2889" s="4" t="s">
        <v>33</v>
      </c>
      <c r="H2889" s="4">
        <v>23</v>
      </c>
      <c r="I2889" s="4" t="s">
        <v>24</v>
      </c>
      <c r="J2889" s="4">
        <v>0</v>
      </c>
      <c r="K2889" s="4" t="s">
        <v>34</v>
      </c>
      <c r="L2889" s="4" t="s">
        <v>35</v>
      </c>
      <c r="M2889" s="4">
        <v>10</v>
      </c>
      <c r="P2889" s="5">
        <v>44023</v>
      </c>
      <c r="Q2889" s="6">
        <v>11.89792032428511</v>
      </c>
      <c r="R2889" s="4">
        <v>1</v>
      </c>
      <c r="S2889" s="4" t="str" cm="1">
        <f t="array" ref="S2889">_xlfn.IFS(R2889=0,"None",R2889&lt;3,"Low",R2889&lt;6,"Medium",R2889&lt;=10,"High")</f>
        <v>Low</v>
      </c>
      <c r="T2889" s="4" t="str" cm="1">
        <f t="array" ref="T2889">_xlfn.IFS(M2889&lt;=20,"Low",M2889&lt;=50,"Medium",M2889&lt;=90,"High")</f>
        <v>Low</v>
      </c>
      <c r="U2889" s="7">
        <f>Datos_Limpios[[#This Row],[Number of Complaints or Support]]/Datos_Limpios[[#This Row],[Account Length (in months)]]</f>
        <v>0.1</v>
      </c>
      <c r="V2889" s="4" t="str" cm="1">
        <f t="array" ref="V2889">_xlfn.IFS(H2889&lt;30,"Under 30",H2889&lt;66,"Middle Age",H2889&gt;=66,"Senior")</f>
        <v>Under 30</v>
      </c>
      <c r="W2889" s="4" t="s">
        <v>40</v>
      </c>
    </row>
    <row r="2890" spans="1:23" x14ac:dyDescent="0.3">
      <c r="A2890" s="4" t="s">
        <v>3005</v>
      </c>
      <c r="B2890" s="4" t="s">
        <v>24</v>
      </c>
      <c r="C2890" s="4">
        <v>61</v>
      </c>
      <c r="D2890" s="4">
        <v>0</v>
      </c>
      <c r="E2890" s="4" t="s">
        <v>31</v>
      </c>
      <c r="F2890" s="4" t="s">
        <v>63</v>
      </c>
      <c r="G2890" s="4" t="s">
        <v>26</v>
      </c>
      <c r="H2890" s="4">
        <v>77</v>
      </c>
      <c r="I2890" s="4" t="s">
        <v>24</v>
      </c>
      <c r="J2890" s="4">
        <v>0</v>
      </c>
      <c r="K2890" s="4" t="s">
        <v>46</v>
      </c>
      <c r="L2890" s="4" t="s">
        <v>35</v>
      </c>
      <c r="M2890" s="4">
        <v>37</v>
      </c>
      <c r="P2890" s="5">
        <v>45141</v>
      </c>
      <c r="Q2890" s="6">
        <v>34.819257104452923</v>
      </c>
      <c r="R2890" s="4">
        <v>4</v>
      </c>
      <c r="S2890" s="4" t="str" cm="1">
        <f t="array" ref="S2890">_xlfn.IFS(R2890=0,"None",R2890&lt;3,"Low",R2890&lt;6,"Medium",R2890&lt;=10,"High")</f>
        <v>Medium</v>
      </c>
      <c r="T2890" s="4" t="str" cm="1">
        <f t="array" ref="T2890">_xlfn.IFS(M2890&lt;=20,"Low",M2890&lt;=50,"Medium",M2890&lt;=90,"High")</f>
        <v>Medium</v>
      </c>
      <c r="U2890" s="7">
        <f>Datos_Limpios[[#This Row],[Number of Complaints or Support]]/Datos_Limpios[[#This Row],[Account Length (in months)]]</f>
        <v>6.5573770491803282E-2</v>
      </c>
      <c r="V2890" s="4" t="str" cm="1">
        <f t="array" ref="V2890">_xlfn.IFS(H2890&lt;30,"Under 30",H2890&lt;66,"Middle Age",H2890&gt;=66,"Senior")</f>
        <v>Senior</v>
      </c>
      <c r="W2890" s="4" t="s">
        <v>40</v>
      </c>
    </row>
    <row r="2891" spans="1:23" x14ac:dyDescent="0.3">
      <c r="A2891" s="4" t="s">
        <v>3006</v>
      </c>
      <c r="B2891" s="4" t="s">
        <v>24</v>
      </c>
      <c r="C2891" s="4">
        <v>4</v>
      </c>
      <c r="D2891" s="4">
        <v>0</v>
      </c>
      <c r="E2891" s="4" t="s">
        <v>24</v>
      </c>
      <c r="F2891" s="4" t="s">
        <v>32</v>
      </c>
      <c r="G2891" s="4" t="s">
        <v>26</v>
      </c>
      <c r="H2891" s="4">
        <v>55</v>
      </c>
      <c r="I2891" s="4" t="s">
        <v>31</v>
      </c>
      <c r="J2891" s="4">
        <v>2</v>
      </c>
      <c r="K2891" s="4" t="s">
        <v>27</v>
      </c>
      <c r="L2891" s="4" t="s">
        <v>35</v>
      </c>
      <c r="M2891" s="4">
        <v>6</v>
      </c>
      <c r="P2891" s="5">
        <v>45231</v>
      </c>
      <c r="Q2891" s="6">
        <v>6.3412557002366521</v>
      </c>
      <c r="R2891" s="4">
        <v>2</v>
      </c>
      <c r="S2891" s="4" t="str" cm="1">
        <f t="array" ref="S2891">_xlfn.IFS(R2891=0,"None",R2891&lt;3,"Low",R2891&lt;6,"Medium",R2891&lt;=10,"High")</f>
        <v>Low</v>
      </c>
      <c r="T2891" s="4" t="str" cm="1">
        <f t="array" ref="T2891">_xlfn.IFS(M2891&lt;=20,"Low",M2891&lt;=50,"Medium",M2891&lt;=90,"High")</f>
        <v>Low</v>
      </c>
      <c r="U2891" s="7">
        <f>Datos_Limpios[[#This Row],[Number of Complaints or Support]]/Datos_Limpios[[#This Row],[Account Length (in months)]]</f>
        <v>0.5</v>
      </c>
      <c r="V2891" s="4" t="str" cm="1">
        <f t="array" ref="V2891">_xlfn.IFS(H2891&lt;30,"Under 30",H2891&lt;66,"Middle Age",H2891&gt;=66,"Senior")</f>
        <v>Middle Age</v>
      </c>
      <c r="W2891" s="4" t="s">
        <v>29</v>
      </c>
    </row>
    <row r="2892" spans="1:23" x14ac:dyDescent="0.3">
      <c r="A2892" s="4" t="s">
        <v>3007</v>
      </c>
      <c r="B2892" s="4" t="s">
        <v>31</v>
      </c>
      <c r="C2892" s="4">
        <v>1</v>
      </c>
      <c r="D2892" s="4">
        <v>1</v>
      </c>
      <c r="E2892" s="4" t="s">
        <v>31</v>
      </c>
      <c r="F2892" s="4" t="s">
        <v>157</v>
      </c>
      <c r="G2892" s="4" t="s">
        <v>33</v>
      </c>
      <c r="H2892" s="4">
        <v>79</v>
      </c>
      <c r="I2892" s="4" t="s">
        <v>24</v>
      </c>
      <c r="J2892" s="4">
        <v>0</v>
      </c>
      <c r="K2892" s="4" t="s">
        <v>27</v>
      </c>
      <c r="L2892" s="4" t="s">
        <v>35</v>
      </c>
      <c r="M2892" s="4">
        <v>16</v>
      </c>
      <c r="N2892" s="4" t="s">
        <v>38</v>
      </c>
      <c r="O2892" s="4" t="s">
        <v>125</v>
      </c>
      <c r="P2892" s="5">
        <v>44046</v>
      </c>
      <c r="Q2892" s="6">
        <v>18.637237139631079</v>
      </c>
      <c r="R2892" s="4">
        <v>5</v>
      </c>
      <c r="S2892" s="4" t="str" cm="1">
        <f t="array" ref="S2892">_xlfn.IFS(R2892=0,"None",R2892&lt;3,"Low",R2892&lt;6,"Medium",R2892&lt;=10,"High")</f>
        <v>Medium</v>
      </c>
      <c r="T2892" s="4" t="str" cm="1">
        <f t="array" ref="T2892">_xlfn.IFS(M2892&lt;=20,"Low",M2892&lt;=50,"Medium",M2892&lt;=90,"High")</f>
        <v>Low</v>
      </c>
      <c r="U2892" s="7">
        <f>Datos_Limpios[[#This Row],[Number of Complaints or Support]]/Datos_Limpios[[#This Row],[Account Length (in months)]]</f>
        <v>5</v>
      </c>
      <c r="V2892" s="4" t="str" cm="1">
        <f t="array" ref="V2892">_xlfn.IFS(H2892&lt;30,"Under 30",H2892&lt;66,"Middle Age",H2892&gt;=66,"Senior")</f>
        <v>Senior</v>
      </c>
      <c r="W2892" s="4" t="s">
        <v>47</v>
      </c>
    </row>
    <row r="2893" spans="1:23" x14ac:dyDescent="0.3">
      <c r="A2893" s="4" t="s">
        <v>3008</v>
      </c>
      <c r="B2893" s="4" t="s">
        <v>24</v>
      </c>
      <c r="C2893" s="4">
        <v>17</v>
      </c>
      <c r="D2893" s="4">
        <v>0</v>
      </c>
      <c r="E2893" s="4" t="s">
        <v>31</v>
      </c>
      <c r="F2893" s="4" t="s">
        <v>89</v>
      </c>
      <c r="G2893" s="4" t="s">
        <v>26</v>
      </c>
      <c r="H2893" s="4">
        <v>59</v>
      </c>
      <c r="I2893" s="4" t="s">
        <v>24</v>
      </c>
      <c r="J2893" s="4">
        <v>0</v>
      </c>
      <c r="K2893" s="4" t="s">
        <v>27</v>
      </c>
      <c r="L2893" s="4" t="s">
        <v>35</v>
      </c>
      <c r="M2893" s="4">
        <v>35</v>
      </c>
      <c r="P2893" s="5">
        <v>44256</v>
      </c>
      <c r="Q2893" s="6">
        <v>30.60225599836215</v>
      </c>
      <c r="R2893" s="4">
        <v>6</v>
      </c>
      <c r="S2893" s="4" t="str" cm="1">
        <f t="array" ref="S2893">_xlfn.IFS(R2893=0,"None",R2893&lt;3,"Low",R2893&lt;6,"Medium",R2893&lt;=10,"High")</f>
        <v>High</v>
      </c>
      <c r="T2893" s="4" t="str" cm="1">
        <f t="array" ref="T2893">_xlfn.IFS(M2893&lt;=20,"Low",M2893&lt;=50,"Medium",M2893&lt;=90,"High")</f>
        <v>Medium</v>
      </c>
      <c r="U2893" s="7">
        <f>Datos_Limpios[[#This Row],[Number of Complaints or Support]]/Datos_Limpios[[#This Row],[Account Length (in months)]]</f>
        <v>0.35294117647058826</v>
      </c>
      <c r="V2893" s="4" t="str" cm="1">
        <f t="array" ref="V2893">_xlfn.IFS(H2893&lt;30,"Under 30",H2893&lt;66,"Middle Age",H2893&gt;=66,"Senior")</f>
        <v>Middle Age</v>
      </c>
      <c r="W2893" s="4" t="s">
        <v>40</v>
      </c>
    </row>
    <row r="2894" spans="1:23" x14ac:dyDescent="0.3">
      <c r="A2894" s="4" t="s">
        <v>3009</v>
      </c>
      <c r="B2894" s="4" t="s">
        <v>24</v>
      </c>
      <c r="C2894" s="4">
        <v>5</v>
      </c>
      <c r="D2894" s="4">
        <v>2</v>
      </c>
      <c r="E2894" s="4" t="s">
        <v>24</v>
      </c>
      <c r="F2894" s="4" t="s">
        <v>140</v>
      </c>
      <c r="G2894" s="4" t="s">
        <v>26</v>
      </c>
      <c r="H2894" s="4">
        <v>60</v>
      </c>
      <c r="I2894" s="4" t="s">
        <v>31</v>
      </c>
      <c r="J2894" s="4">
        <v>6</v>
      </c>
      <c r="K2894" s="4" t="s">
        <v>34</v>
      </c>
      <c r="L2894" s="4" t="s">
        <v>28</v>
      </c>
      <c r="M2894" s="4">
        <v>10</v>
      </c>
      <c r="P2894" s="5">
        <v>44297</v>
      </c>
      <c r="Q2894" s="6">
        <v>11.42991383439862</v>
      </c>
      <c r="R2894" s="4">
        <v>10</v>
      </c>
      <c r="S2894" s="4" t="str" cm="1">
        <f t="array" ref="S2894">_xlfn.IFS(R2894=0,"None",R2894&lt;3,"Low",R2894&lt;6,"Medium",R2894&lt;=10,"High")</f>
        <v>High</v>
      </c>
      <c r="T2894" s="4" t="str" cm="1">
        <f t="array" ref="T2894">_xlfn.IFS(M2894&lt;=20,"Low",M2894&lt;=50,"Medium",M2894&lt;=90,"High")</f>
        <v>Low</v>
      </c>
      <c r="U2894" s="7">
        <f>Datos_Limpios[[#This Row],[Number of Complaints or Support]]/Datos_Limpios[[#This Row],[Account Length (in months)]]</f>
        <v>2</v>
      </c>
      <c r="V2894" s="4" t="str" cm="1">
        <f t="array" ref="V2894">_xlfn.IFS(H2894&lt;30,"Under 30",H2894&lt;66,"Middle Age",H2894&gt;=66,"Senior")</f>
        <v>Middle Age</v>
      </c>
      <c r="W2894" s="4" t="s">
        <v>40</v>
      </c>
    </row>
    <row r="2895" spans="1:23" x14ac:dyDescent="0.3">
      <c r="A2895" s="4" t="s">
        <v>3010</v>
      </c>
      <c r="B2895" s="4" t="s">
        <v>24</v>
      </c>
      <c r="C2895" s="4">
        <v>44</v>
      </c>
      <c r="D2895" s="4">
        <v>1</v>
      </c>
      <c r="E2895" s="4" t="s">
        <v>24</v>
      </c>
      <c r="F2895" s="4" t="s">
        <v>102</v>
      </c>
      <c r="G2895" s="4" t="s">
        <v>33</v>
      </c>
      <c r="H2895" s="4">
        <v>24</v>
      </c>
      <c r="I2895" s="4" t="s">
        <v>31</v>
      </c>
      <c r="J2895" s="4">
        <v>6</v>
      </c>
      <c r="K2895" s="4" t="s">
        <v>46</v>
      </c>
      <c r="L2895" s="4" t="s">
        <v>28</v>
      </c>
      <c r="M2895" s="4">
        <v>6</v>
      </c>
      <c r="P2895" s="5">
        <v>43889</v>
      </c>
      <c r="Q2895" s="6">
        <v>6.2242174021665839</v>
      </c>
      <c r="R2895" s="4">
        <v>2</v>
      </c>
      <c r="S2895" s="4" t="str" cm="1">
        <f t="array" ref="S2895">_xlfn.IFS(R2895=0,"None",R2895&lt;3,"Low",R2895&lt;6,"Medium",R2895&lt;=10,"High")</f>
        <v>Low</v>
      </c>
      <c r="T2895" s="4" t="str" cm="1">
        <f t="array" ref="T2895">_xlfn.IFS(M2895&lt;=20,"Low",M2895&lt;=50,"Medium",M2895&lt;=90,"High")</f>
        <v>Low</v>
      </c>
      <c r="U2895" s="7">
        <f>Datos_Limpios[[#This Row],[Number of Complaints or Support]]/Datos_Limpios[[#This Row],[Account Length (in months)]]</f>
        <v>4.5454545454545456E-2</v>
      </c>
      <c r="V2895" s="4" t="str" cm="1">
        <f t="array" ref="V2895">_xlfn.IFS(H2895&lt;30,"Under 30",H2895&lt;66,"Middle Age",H2895&gt;=66,"Senior")</f>
        <v>Under 30</v>
      </c>
      <c r="W2895" s="4" t="s">
        <v>40</v>
      </c>
    </row>
    <row r="2896" spans="1:23" x14ac:dyDescent="0.3">
      <c r="A2896" s="4" t="s">
        <v>3011</v>
      </c>
      <c r="B2896" s="4" t="s">
        <v>31</v>
      </c>
      <c r="C2896" s="4">
        <v>1</v>
      </c>
      <c r="D2896" s="4">
        <v>3</v>
      </c>
      <c r="E2896" s="4" t="s">
        <v>31</v>
      </c>
      <c r="F2896" s="4" t="s">
        <v>52</v>
      </c>
      <c r="G2896" s="4" t="s">
        <v>26</v>
      </c>
      <c r="H2896" s="4">
        <v>40</v>
      </c>
      <c r="I2896" s="4" t="s">
        <v>24</v>
      </c>
      <c r="J2896" s="4">
        <v>0</v>
      </c>
      <c r="K2896" s="4" t="s">
        <v>27</v>
      </c>
      <c r="L2896" s="4" t="s">
        <v>35</v>
      </c>
      <c r="M2896" s="4">
        <v>18</v>
      </c>
      <c r="N2896" s="4" t="s">
        <v>38</v>
      </c>
      <c r="O2896" s="4" t="s">
        <v>142</v>
      </c>
      <c r="P2896" s="5">
        <v>43965</v>
      </c>
      <c r="Q2896" s="6">
        <v>17.859479510664841</v>
      </c>
      <c r="R2896" s="4">
        <v>3</v>
      </c>
      <c r="S2896" s="4" t="str" cm="1">
        <f t="array" ref="S2896">_xlfn.IFS(R2896=0,"None",R2896&lt;3,"Low",R2896&lt;6,"Medium",R2896&lt;=10,"High")</f>
        <v>Medium</v>
      </c>
      <c r="T2896" s="4" t="str" cm="1">
        <f t="array" ref="T2896">_xlfn.IFS(M2896&lt;=20,"Low",M2896&lt;=50,"Medium",M2896&lt;=90,"High")</f>
        <v>Low</v>
      </c>
      <c r="U2896" s="7">
        <f>Datos_Limpios[[#This Row],[Number of Complaints or Support]]/Datos_Limpios[[#This Row],[Account Length (in months)]]</f>
        <v>3</v>
      </c>
      <c r="V2896" s="4" t="str" cm="1">
        <f t="array" ref="V2896">_xlfn.IFS(H2896&lt;30,"Under 30",H2896&lt;66,"Middle Age",H2896&gt;=66,"Senior")</f>
        <v>Middle Age</v>
      </c>
      <c r="W2896" s="4" t="s">
        <v>40</v>
      </c>
    </row>
    <row r="2897" spans="1:23" x14ac:dyDescent="0.3">
      <c r="A2897" s="4" t="s">
        <v>3012</v>
      </c>
      <c r="B2897" s="4" t="s">
        <v>24</v>
      </c>
      <c r="C2897" s="4">
        <v>73</v>
      </c>
      <c r="D2897" s="4">
        <v>0</v>
      </c>
      <c r="E2897" s="4" t="s">
        <v>24</v>
      </c>
      <c r="F2897" s="4" t="s">
        <v>213</v>
      </c>
      <c r="G2897" s="4" t="s">
        <v>26</v>
      </c>
      <c r="H2897" s="4">
        <v>52</v>
      </c>
      <c r="I2897" s="4" t="s">
        <v>24</v>
      </c>
      <c r="J2897" s="4">
        <v>0</v>
      </c>
      <c r="K2897" s="4" t="s">
        <v>46</v>
      </c>
      <c r="L2897" s="4" t="s">
        <v>35</v>
      </c>
      <c r="M2897" s="4">
        <v>49</v>
      </c>
      <c r="P2897" s="5">
        <v>44980</v>
      </c>
      <c r="Q2897" s="6">
        <v>43.848238701110887</v>
      </c>
      <c r="R2897" s="4">
        <v>8</v>
      </c>
      <c r="S2897" s="4" t="str" cm="1">
        <f t="array" ref="S2897">_xlfn.IFS(R2897=0,"None",R2897&lt;3,"Low",R2897&lt;6,"Medium",R2897&lt;=10,"High")</f>
        <v>High</v>
      </c>
      <c r="T2897" s="4" t="str" cm="1">
        <f t="array" ref="T2897">_xlfn.IFS(M2897&lt;=20,"Low",M2897&lt;=50,"Medium",M2897&lt;=90,"High")</f>
        <v>Medium</v>
      </c>
      <c r="U2897" s="7">
        <f>Datos_Limpios[[#This Row],[Number of Complaints or Support]]/Datos_Limpios[[#This Row],[Account Length (in months)]]</f>
        <v>0.1095890410958904</v>
      </c>
      <c r="V2897" s="4" t="str" cm="1">
        <f t="array" ref="V2897">_xlfn.IFS(H2897&lt;30,"Under 30",H2897&lt;66,"Middle Age",H2897&gt;=66,"Senior")</f>
        <v>Middle Age</v>
      </c>
      <c r="W2897" s="4" t="s">
        <v>47</v>
      </c>
    </row>
    <row r="2898" spans="1:23" x14ac:dyDescent="0.3">
      <c r="A2898" s="4" t="s">
        <v>3013</v>
      </c>
      <c r="B2898" s="4" t="s">
        <v>24</v>
      </c>
      <c r="C2898" s="4">
        <v>65</v>
      </c>
      <c r="D2898" s="4">
        <v>2</v>
      </c>
      <c r="E2898" s="4" t="s">
        <v>31</v>
      </c>
      <c r="F2898" s="4" t="s">
        <v>95</v>
      </c>
      <c r="G2898" s="4" t="s">
        <v>33</v>
      </c>
      <c r="H2898" s="4">
        <v>64</v>
      </c>
      <c r="I2898" s="4" t="s">
        <v>24</v>
      </c>
      <c r="J2898" s="4">
        <v>0</v>
      </c>
      <c r="K2898" s="4" t="s">
        <v>34</v>
      </c>
      <c r="L2898" s="4" t="s">
        <v>28</v>
      </c>
      <c r="M2898" s="4">
        <v>31</v>
      </c>
      <c r="P2898" s="5">
        <v>44573</v>
      </c>
      <c r="Q2898" s="6">
        <v>31.53850725821999</v>
      </c>
      <c r="R2898" s="4">
        <v>6</v>
      </c>
      <c r="S2898" s="4" t="str" cm="1">
        <f t="array" ref="S2898">_xlfn.IFS(R2898=0,"None",R2898&lt;3,"Low",R2898&lt;6,"Medium",R2898&lt;=10,"High")</f>
        <v>High</v>
      </c>
      <c r="T2898" s="4" t="str" cm="1">
        <f t="array" ref="T2898">_xlfn.IFS(M2898&lt;=20,"Low",M2898&lt;=50,"Medium",M2898&lt;=90,"High")</f>
        <v>Medium</v>
      </c>
      <c r="U2898" s="7">
        <f>Datos_Limpios[[#This Row],[Number of Complaints or Support]]/Datos_Limpios[[#This Row],[Account Length (in months)]]</f>
        <v>9.2307692307692313E-2</v>
      </c>
      <c r="V2898" s="4" t="str" cm="1">
        <f t="array" ref="V2898">_xlfn.IFS(H2898&lt;30,"Under 30",H2898&lt;66,"Middle Age",H2898&gt;=66,"Senior")</f>
        <v>Middle Age</v>
      </c>
      <c r="W2898" s="4" t="s">
        <v>47</v>
      </c>
    </row>
    <row r="2899" spans="1:23" x14ac:dyDescent="0.3">
      <c r="A2899" s="4" t="s">
        <v>3014</v>
      </c>
      <c r="B2899" s="4" t="s">
        <v>24</v>
      </c>
      <c r="C2899" s="4">
        <v>58</v>
      </c>
      <c r="D2899" s="4">
        <v>0</v>
      </c>
      <c r="E2899" s="4" t="s">
        <v>31</v>
      </c>
      <c r="F2899" s="4" t="s">
        <v>264</v>
      </c>
      <c r="G2899" s="4" t="s">
        <v>26</v>
      </c>
      <c r="H2899" s="4">
        <v>68</v>
      </c>
      <c r="I2899" s="4" t="s">
        <v>24</v>
      </c>
      <c r="J2899" s="4">
        <v>0</v>
      </c>
      <c r="K2899" s="4" t="s">
        <v>46</v>
      </c>
      <c r="L2899" s="4" t="s">
        <v>28</v>
      </c>
      <c r="M2899" s="4">
        <v>51</v>
      </c>
      <c r="P2899" s="5">
        <v>44218</v>
      </c>
      <c r="Q2899" s="6">
        <v>58.626973894985703</v>
      </c>
      <c r="R2899" s="4">
        <v>2</v>
      </c>
      <c r="S2899" s="4" t="str" cm="1">
        <f t="array" ref="S2899">_xlfn.IFS(R2899=0,"None",R2899&lt;3,"Low",R2899&lt;6,"Medium",R2899&lt;=10,"High")</f>
        <v>Low</v>
      </c>
      <c r="T2899" s="4" t="str" cm="1">
        <f t="array" ref="T2899">_xlfn.IFS(M2899&lt;=20,"Low",M2899&lt;=50,"Medium",M2899&lt;=90,"High")</f>
        <v>High</v>
      </c>
      <c r="U2899" s="7">
        <f>Datos_Limpios[[#This Row],[Number of Complaints or Support]]/Datos_Limpios[[#This Row],[Account Length (in months)]]</f>
        <v>3.4482758620689655E-2</v>
      </c>
      <c r="V2899" s="4" t="str" cm="1">
        <f t="array" ref="V2899">_xlfn.IFS(H2899&lt;30,"Under 30",H2899&lt;66,"Middle Age",H2899&gt;=66,"Senior")</f>
        <v>Senior</v>
      </c>
      <c r="W2899" s="4" t="s">
        <v>47</v>
      </c>
    </row>
    <row r="2900" spans="1:23" x14ac:dyDescent="0.3">
      <c r="A2900" s="4" t="s">
        <v>3015</v>
      </c>
      <c r="B2900" s="4" t="s">
        <v>24</v>
      </c>
      <c r="C2900" s="4">
        <v>52</v>
      </c>
      <c r="D2900" s="4">
        <v>0</v>
      </c>
      <c r="E2900" s="4" t="s">
        <v>31</v>
      </c>
      <c r="F2900" s="4" t="s">
        <v>159</v>
      </c>
      <c r="G2900" s="4" t="s">
        <v>26</v>
      </c>
      <c r="H2900" s="4">
        <v>50</v>
      </c>
      <c r="I2900" s="4" t="s">
        <v>24</v>
      </c>
      <c r="J2900" s="4">
        <v>0</v>
      </c>
      <c r="K2900" s="4" t="s">
        <v>34</v>
      </c>
      <c r="L2900" s="4" t="s">
        <v>28</v>
      </c>
      <c r="M2900" s="4">
        <v>20</v>
      </c>
      <c r="P2900" s="5">
        <v>44266</v>
      </c>
      <c r="Q2900" s="6">
        <v>23.402084796950909</v>
      </c>
      <c r="R2900" s="4">
        <v>9</v>
      </c>
      <c r="S2900" s="4" t="str" cm="1">
        <f t="array" ref="S2900">_xlfn.IFS(R2900=0,"None",R2900&lt;3,"Low",R2900&lt;6,"Medium",R2900&lt;=10,"High")</f>
        <v>High</v>
      </c>
      <c r="T2900" s="4" t="str" cm="1">
        <f t="array" ref="T2900">_xlfn.IFS(M2900&lt;=20,"Low",M2900&lt;=50,"Medium",M2900&lt;=90,"High")</f>
        <v>Low</v>
      </c>
      <c r="U2900" s="7">
        <f>Datos_Limpios[[#This Row],[Number of Complaints or Support]]/Datos_Limpios[[#This Row],[Account Length (in months)]]</f>
        <v>0.17307692307692307</v>
      </c>
      <c r="V2900" s="4" t="str" cm="1">
        <f t="array" ref="V2900">_xlfn.IFS(H2900&lt;30,"Under 30",H2900&lt;66,"Middle Age",H2900&gt;=66,"Senior")</f>
        <v>Middle Age</v>
      </c>
      <c r="W2900" s="4" t="s">
        <v>29</v>
      </c>
    </row>
    <row r="2901" spans="1:23" x14ac:dyDescent="0.3">
      <c r="A2901" s="4" t="s">
        <v>3016</v>
      </c>
      <c r="B2901" s="4" t="s">
        <v>24</v>
      </c>
      <c r="C2901" s="4">
        <v>69</v>
      </c>
      <c r="D2901" s="4">
        <v>0</v>
      </c>
      <c r="E2901" s="4" t="s">
        <v>31</v>
      </c>
      <c r="F2901" s="4" t="s">
        <v>262</v>
      </c>
      <c r="G2901" s="4" t="s">
        <v>33</v>
      </c>
      <c r="H2901" s="4">
        <v>53</v>
      </c>
      <c r="I2901" s="4" t="s">
        <v>31</v>
      </c>
      <c r="J2901" s="4">
        <v>2</v>
      </c>
      <c r="K2901" s="4" t="s">
        <v>46</v>
      </c>
      <c r="L2901" s="4" t="s">
        <v>35</v>
      </c>
      <c r="M2901" s="4">
        <v>44</v>
      </c>
      <c r="P2901" s="5">
        <v>44246</v>
      </c>
      <c r="Q2901" s="6">
        <v>36.521145300103427</v>
      </c>
      <c r="R2901" s="4">
        <v>6</v>
      </c>
      <c r="S2901" s="4" t="str" cm="1">
        <f t="array" ref="S2901">_xlfn.IFS(R2901=0,"None",R2901&lt;3,"Low",R2901&lt;6,"Medium",R2901&lt;=10,"High")</f>
        <v>High</v>
      </c>
      <c r="T2901" s="4" t="str" cm="1">
        <f t="array" ref="T2901">_xlfn.IFS(M2901&lt;=20,"Low",M2901&lt;=50,"Medium",M2901&lt;=90,"High")</f>
        <v>Medium</v>
      </c>
      <c r="U2901" s="7">
        <f>Datos_Limpios[[#This Row],[Number of Complaints or Support]]/Datos_Limpios[[#This Row],[Account Length (in months)]]</f>
        <v>8.6956521739130432E-2</v>
      </c>
      <c r="V2901" s="4" t="str" cm="1">
        <f t="array" ref="V2901">_xlfn.IFS(H2901&lt;30,"Under 30",H2901&lt;66,"Middle Age",H2901&gt;=66,"Senior")</f>
        <v>Middle Age</v>
      </c>
      <c r="W2901" s="4" t="s">
        <v>29</v>
      </c>
    </row>
    <row r="2902" spans="1:23" x14ac:dyDescent="0.3">
      <c r="A2902" s="4" t="s">
        <v>3017</v>
      </c>
      <c r="B2902" s="4" t="s">
        <v>24</v>
      </c>
      <c r="C2902" s="4">
        <v>37</v>
      </c>
      <c r="D2902" s="4">
        <v>0</v>
      </c>
      <c r="E2902" s="4" t="s">
        <v>24</v>
      </c>
      <c r="F2902" s="4" t="s">
        <v>74</v>
      </c>
      <c r="G2902" s="4" t="s">
        <v>26</v>
      </c>
      <c r="H2902" s="4">
        <v>23</v>
      </c>
      <c r="I2902" s="4" t="s">
        <v>24</v>
      </c>
      <c r="J2902" s="4">
        <v>0</v>
      </c>
      <c r="K2902" s="4" t="s">
        <v>46</v>
      </c>
      <c r="L2902" s="4" t="s">
        <v>28</v>
      </c>
      <c r="M2902" s="4">
        <v>10</v>
      </c>
      <c r="P2902" s="5">
        <v>44306</v>
      </c>
      <c r="Q2902" s="6">
        <v>10.101500281768921</v>
      </c>
      <c r="R2902" s="4">
        <v>3</v>
      </c>
      <c r="S2902" s="4" t="str" cm="1">
        <f t="array" ref="S2902">_xlfn.IFS(R2902=0,"None",R2902&lt;3,"Low",R2902&lt;6,"Medium",R2902&lt;=10,"High")</f>
        <v>Medium</v>
      </c>
      <c r="T2902" s="4" t="str" cm="1">
        <f t="array" ref="T2902">_xlfn.IFS(M2902&lt;=20,"Low",M2902&lt;=50,"Medium",M2902&lt;=90,"High")</f>
        <v>Low</v>
      </c>
      <c r="U2902" s="7">
        <f>Datos_Limpios[[#This Row],[Number of Complaints or Support]]/Datos_Limpios[[#This Row],[Account Length (in months)]]</f>
        <v>8.1081081081081086E-2</v>
      </c>
      <c r="V2902" s="4" t="str" cm="1">
        <f t="array" ref="V2902">_xlfn.IFS(H2902&lt;30,"Under 30",H2902&lt;66,"Middle Age",H2902&gt;=66,"Senior")</f>
        <v>Under 30</v>
      </c>
      <c r="W2902" s="4" t="s">
        <v>43</v>
      </c>
    </row>
    <row r="2903" spans="1:23" x14ac:dyDescent="0.3">
      <c r="A2903" s="4" t="s">
        <v>3018</v>
      </c>
      <c r="B2903" s="4" t="s">
        <v>31</v>
      </c>
      <c r="C2903" s="4">
        <v>12</v>
      </c>
      <c r="D2903" s="4">
        <v>5</v>
      </c>
      <c r="E2903" s="4" t="s">
        <v>31</v>
      </c>
      <c r="F2903" s="4" t="s">
        <v>98</v>
      </c>
      <c r="G2903" s="4" t="s">
        <v>33</v>
      </c>
      <c r="H2903" s="4">
        <v>42</v>
      </c>
      <c r="I2903" s="4" t="s">
        <v>24</v>
      </c>
      <c r="J2903" s="4">
        <v>0</v>
      </c>
      <c r="K2903" s="4" t="s">
        <v>27</v>
      </c>
      <c r="L2903" s="4" t="s">
        <v>35</v>
      </c>
      <c r="M2903" s="4">
        <v>34</v>
      </c>
      <c r="N2903" s="4" t="s">
        <v>75</v>
      </c>
      <c r="O2903" s="4" t="s">
        <v>133</v>
      </c>
      <c r="P2903" s="5">
        <v>45144</v>
      </c>
      <c r="Q2903" s="6">
        <v>32.272009624857432</v>
      </c>
      <c r="R2903" s="4">
        <v>8</v>
      </c>
      <c r="S2903" s="4" t="str" cm="1">
        <f t="array" ref="S2903">_xlfn.IFS(R2903=0,"None",R2903&lt;3,"Low",R2903&lt;6,"Medium",R2903&lt;=10,"High")</f>
        <v>High</v>
      </c>
      <c r="T2903" s="4" t="str" cm="1">
        <f t="array" ref="T2903">_xlfn.IFS(M2903&lt;=20,"Low",M2903&lt;=50,"Medium",M2903&lt;=90,"High")</f>
        <v>Medium</v>
      </c>
      <c r="U2903" s="7">
        <f>Datos_Limpios[[#This Row],[Number of Complaints or Support]]/Datos_Limpios[[#This Row],[Account Length (in months)]]</f>
        <v>0.66666666666666663</v>
      </c>
      <c r="V2903" s="4" t="str" cm="1">
        <f t="array" ref="V2903">_xlfn.IFS(H2903&lt;30,"Under 30",H2903&lt;66,"Middle Age",H2903&gt;=66,"Senior")</f>
        <v>Middle Age</v>
      </c>
      <c r="W2903" s="4" t="s">
        <v>29</v>
      </c>
    </row>
    <row r="2904" spans="1:23" x14ac:dyDescent="0.3">
      <c r="A2904" s="4" t="s">
        <v>3019</v>
      </c>
      <c r="B2904" s="4" t="s">
        <v>24</v>
      </c>
      <c r="C2904" s="4">
        <v>70</v>
      </c>
      <c r="D2904" s="4">
        <v>0</v>
      </c>
      <c r="E2904" s="4" t="s">
        <v>31</v>
      </c>
      <c r="F2904" s="4" t="s">
        <v>222</v>
      </c>
      <c r="G2904" s="4" t="s">
        <v>33</v>
      </c>
      <c r="H2904" s="4">
        <v>39</v>
      </c>
      <c r="I2904" s="4" t="s">
        <v>24</v>
      </c>
      <c r="J2904" s="4">
        <v>0</v>
      </c>
      <c r="K2904" s="4" t="s">
        <v>46</v>
      </c>
      <c r="L2904" s="4" t="s">
        <v>35</v>
      </c>
      <c r="M2904" s="4">
        <v>26</v>
      </c>
      <c r="P2904" s="5">
        <v>45077</v>
      </c>
      <c r="Q2904" s="6">
        <v>23.4589484683619</v>
      </c>
      <c r="R2904" s="4">
        <v>4</v>
      </c>
      <c r="S2904" s="4" t="str" cm="1">
        <f t="array" ref="S2904">_xlfn.IFS(R2904=0,"None",R2904&lt;3,"Low",R2904&lt;6,"Medium",R2904&lt;=10,"High")</f>
        <v>Medium</v>
      </c>
      <c r="T2904" s="4" t="str" cm="1">
        <f t="array" ref="T2904">_xlfn.IFS(M2904&lt;=20,"Low",M2904&lt;=50,"Medium",M2904&lt;=90,"High")</f>
        <v>Medium</v>
      </c>
      <c r="U2904" s="7">
        <f>Datos_Limpios[[#This Row],[Number of Complaints or Support]]/Datos_Limpios[[#This Row],[Account Length (in months)]]</f>
        <v>5.7142857142857141E-2</v>
      </c>
      <c r="V2904" s="4" t="str" cm="1">
        <f t="array" ref="V2904">_xlfn.IFS(H2904&lt;30,"Under 30",H2904&lt;66,"Middle Age",H2904&gt;=66,"Senior")</f>
        <v>Middle Age</v>
      </c>
      <c r="W2904" s="4" t="s">
        <v>29</v>
      </c>
    </row>
    <row r="2905" spans="1:23" x14ac:dyDescent="0.3">
      <c r="A2905" s="4" t="s">
        <v>3020</v>
      </c>
      <c r="B2905" s="4" t="s">
        <v>24</v>
      </c>
      <c r="C2905" s="4">
        <v>5</v>
      </c>
      <c r="D2905" s="4">
        <v>0</v>
      </c>
      <c r="E2905" s="4" t="s">
        <v>31</v>
      </c>
      <c r="F2905" s="4" t="s">
        <v>157</v>
      </c>
      <c r="G2905" s="4" t="s">
        <v>26</v>
      </c>
      <c r="H2905" s="4">
        <v>48</v>
      </c>
      <c r="I2905" s="4" t="s">
        <v>24</v>
      </c>
      <c r="J2905" s="4">
        <v>0</v>
      </c>
      <c r="K2905" s="4" t="s">
        <v>27</v>
      </c>
      <c r="L2905" s="4" t="s">
        <v>28</v>
      </c>
      <c r="M2905" s="4">
        <v>39</v>
      </c>
      <c r="P2905" s="5">
        <v>44921</v>
      </c>
      <c r="Q2905" s="6">
        <v>33.551616228291273</v>
      </c>
      <c r="R2905" s="4">
        <v>1</v>
      </c>
      <c r="S2905" s="4" t="str" cm="1">
        <f t="array" ref="S2905">_xlfn.IFS(R2905=0,"None",R2905&lt;3,"Low",R2905&lt;6,"Medium",R2905&lt;=10,"High")</f>
        <v>Low</v>
      </c>
      <c r="T2905" s="4" t="str" cm="1">
        <f t="array" ref="T2905">_xlfn.IFS(M2905&lt;=20,"Low",M2905&lt;=50,"Medium",M2905&lt;=90,"High")</f>
        <v>Medium</v>
      </c>
      <c r="U2905" s="7">
        <f>Datos_Limpios[[#This Row],[Number of Complaints or Support]]/Datos_Limpios[[#This Row],[Account Length (in months)]]</f>
        <v>0.2</v>
      </c>
      <c r="V2905" s="4" t="str" cm="1">
        <f t="array" ref="V2905">_xlfn.IFS(H2905&lt;30,"Under 30",H2905&lt;66,"Middle Age",H2905&gt;=66,"Senior")</f>
        <v>Middle Age</v>
      </c>
      <c r="W2905" s="4" t="s">
        <v>47</v>
      </c>
    </row>
    <row r="2906" spans="1:23" x14ac:dyDescent="0.3">
      <c r="A2906" s="4" t="s">
        <v>3021</v>
      </c>
      <c r="B2906" s="4" t="s">
        <v>24</v>
      </c>
      <c r="C2906" s="4">
        <v>52</v>
      </c>
      <c r="D2906" s="4">
        <v>0</v>
      </c>
      <c r="E2906" s="4" t="s">
        <v>31</v>
      </c>
      <c r="F2906" s="4" t="s">
        <v>196</v>
      </c>
      <c r="G2906" s="4" t="s">
        <v>33</v>
      </c>
      <c r="H2906" s="4">
        <v>43</v>
      </c>
      <c r="I2906" s="4" t="s">
        <v>24</v>
      </c>
      <c r="J2906" s="4">
        <v>0</v>
      </c>
      <c r="K2906" s="4" t="s">
        <v>46</v>
      </c>
      <c r="L2906" s="4" t="s">
        <v>28</v>
      </c>
      <c r="M2906" s="4">
        <v>31</v>
      </c>
      <c r="P2906" s="5">
        <v>44030</v>
      </c>
      <c r="Q2906" s="6">
        <v>27.604501567078021</v>
      </c>
      <c r="R2906" s="4">
        <v>5</v>
      </c>
      <c r="S2906" s="4" t="str" cm="1">
        <f t="array" ref="S2906">_xlfn.IFS(R2906=0,"None",R2906&lt;3,"Low",R2906&lt;6,"Medium",R2906&lt;=10,"High")</f>
        <v>Medium</v>
      </c>
      <c r="T2906" s="4" t="str" cm="1">
        <f t="array" ref="T2906">_xlfn.IFS(M2906&lt;=20,"Low",M2906&lt;=50,"Medium",M2906&lt;=90,"High")</f>
        <v>Medium</v>
      </c>
      <c r="U2906" s="7">
        <f>Datos_Limpios[[#This Row],[Number of Complaints or Support]]/Datos_Limpios[[#This Row],[Account Length (in months)]]</f>
        <v>9.6153846153846159E-2</v>
      </c>
      <c r="V2906" s="4" t="str" cm="1">
        <f t="array" ref="V2906">_xlfn.IFS(H2906&lt;30,"Under 30",H2906&lt;66,"Middle Age",H2906&gt;=66,"Senior")</f>
        <v>Middle Age</v>
      </c>
      <c r="W2906" s="4" t="s">
        <v>47</v>
      </c>
    </row>
    <row r="2907" spans="1:23" x14ac:dyDescent="0.3">
      <c r="A2907" s="4" t="s">
        <v>3022</v>
      </c>
      <c r="B2907" s="4" t="s">
        <v>24</v>
      </c>
      <c r="C2907" s="4">
        <v>31</v>
      </c>
      <c r="D2907" s="4">
        <v>0</v>
      </c>
      <c r="E2907" s="4" t="s">
        <v>31</v>
      </c>
      <c r="F2907" s="4" t="s">
        <v>54</v>
      </c>
      <c r="G2907" s="4" t="s">
        <v>26</v>
      </c>
      <c r="H2907" s="4">
        <v>26</v>
      </c>
      <c r="I2907" s="4" t="s">
        <v>31</v>
      </c>
      <c r="J2907" s="4">
        <v>3</v>
      </c>
      <c r="K2907" s="4" t="s">
        <v>46</v>
      </c>
      <c r="L2907" s="4" t="s">
        <v>28</v>
      </c>
      <c r="M2907" s="4">
        <v>33</v>
      </c>
      <c r="P2907" s="5">
        <v>43926</v>
      </c>
      <c r="Q2907" s="6">
        <v>31.58440286171269</v>
      </c>
      <c r="R2907" s="4">
        <v>3</v>
      </c>
      <c r="S2907" s="4" t="str" cm="1">
        <f t="array" ref="S2907">_xlfn.IFS(R2907=0,"None",R2907&lt;3,"Low",R2907&lt;6,"Medium",R2907&lt;=10,"High")</f>
        <v>Medium</v>
      </c>
      <c r="T2907" s="4" t="str" cm="1">
        <f t="array" ref="T2907">_xlfn.IFS(M2907&lt;=20,"Low",M2907&lt;=50,"Medium",M2907&lt;=90,"High")</f>
        <v>Medium</v>
      </c>
      <c r="U2907" s="7">
        <f>Datos_Limpios[[#This Row],[Number of Complaints or Support]]/Datos_Limpios[[#This Row],[Account Length (in months)]]</f>
        <v>9.6774193548387094E-2</v>
      </c>
      <c r="V2907" s="4" t="str" cm="1">
        <f t="array" ref="V2907">_xlfn.IFS(H2907&lt;30,"Under 30",H2907&lt;66,"Middle Age",H2907&gt;=66,"Senior")</f>
        <v>Under 30</v>
      </c>
      <c r="W2907" s="4" t="s">
        <v>43</v>
      </c>
    </row>
    <row r="2908" spans="1:23" x14ac:dyDescent="0.3">
      <c r="A2908" s="4" t="s">
        <v>3023</v>
      </c>
      <c r="B2908" s="4" t="s">
        <v>31</v>
      </c>
      <c r="C2908" s="4">
        <v>6</v>
      </c>
      <c r="D2908" s="4">
        <v>2</v>
      </c>
      <c r="E2908" s="4" t="s">
        <v>24</v>
      </c>
      <c r="F2908" s="4" t="s">
        <v>104</v>
      </c>
      <c r="G2908" s="4" t="s">
        <v>33</v>
      </c>
      <c r="H2908" s="4">
        <v>44</v>
      </c>
      <c r="I2908" s="4" t="s">
        <v>24</v>
      </c>
      <c r="J2908" s="4">
        <v>0</v>
      </c>
      <c r="K2908" s="4" t="s">
        <v>27</v>
      </c>
      <c r="L2908" s="4" t="s">
        <v>28</v>
      </c>
      <c r="M2908" s="4">
        <v>47</v>
      </c>
      <c r="N2908" s="4" t="s">
        <v>75</v>
      </c>
      <c r="O2908" s="4" t="s">
        <v>133</v>
      </c>
      <c r="P2908" s="5">
        <v>44823</v>
      </c>
      <c r="Q2908" s="6">
        <v>47.024045324091169</v>
      </c>
      <c r="R2908" s="4">
        <v>1</v>
      </c>
      <c r="S2908" s="4" t="str" cm="1">
        <f t="array" ref="S2908">_xlfn.IFS(R2908=0,"None",R2908&lt;3,"Low",R2908&lt;6,"Medium",R2908&lt;=10,"High")</f>
        <v>Low</v>
      </c>
      <c r="T2908" s="4" t="str" cm="1">
        <f t="array" ref="T2908">_xlfn.IFS(M2908&lt;=20,"Low",M2908&lt;=50,"Medium",M2908&lt;=90,"High")</f>
        <v>Medium</v>
      </c>
      <c r="U2908" s="7">
        <f>Datos_Limpios[[#This Row],[Number of Complaints or Support]]/Datos_Limpios[[#This Row],[Account Length (in months)]]</f>
        <v>0.16666666666666666</v>
      </c>
      <c r="V2908" s="4" t="str" cm="1">
        <f t="array" ref="V2908">_xlfn.IFS(H2908&lt;30,"Under 30",H2908&lt;66,"Middle Age",H2908&gt;=66,"Senior")</f>
        <v>Middle Age</v>
      </c>
      <c r="W2908" s="4" t="s">
        <v>43</v>
      </c>
    </row>
    <row r="2909" spans="1:23" x14ac:dyDescent="0.3">
      <c r="A2909" s="4" t="s">
        <v>3024</v>
      </c>
      <c r="B2909" s="4" t="s">
        <v>24</v>
      </c>
      <c r="C2909" s="4">
        <v>67</v>
      </c>
      <c r="D2909" s="4">
        <v>0</v>
      </c>
      <c r="E2909" s="4" t="s">
        <v>31</v>
      </c>
      <c r="F2909" s="4" t="s">
        <v>63</v>
      </c>
      <c r="G2909" s="4" t="s">
        <v>26</v>
      </c>
      <c r="H2909" s="4">
        <v>24</v>
      </c>
      <c r="I2909" s="4" t="s">
        <v>31</v>
      </c>
      <c r="J2909" s="4">
        <v>4</v>
      </c>
      <c r="K2909" s="4" t="s">
        <v>27</v>
      </c>
      <c r="L2909" s="4" t="s">
        <v>35</v>
      </c>
      <c r="M2909" s="4">
        <v>33</v>
      </c>
      <c r="P2909" s="5">
        <v>44732</v>
      </c>
      <c r="Q2909" s="6">
        <v>34.644417559133132</v>
      </c>
      <c r="R2909" s="4">
        <v>4</v>
      </c>
      <c r="S2909" s="4" t="str" cm="1">
        <f t="array" ref="S2909">_xlfn.IFS(R2909=0,"None",R2909&lt;3,"Low",R2909&lt;6,"Medium",R2909&lt;=10,"High")</f>
        <v>Medium</v>
      </c>
      <c r="T2909" s="4" t="str" cm="1">
        <f t="array" ref="T2909">_xlfn.IFS(M2909&lt;=20,"Low",M2909&lt;=50,"Medium",M2909&lt;=90,"High")</f>
        <v>Medium</v>
      </c>
      <c r="U2909" s="7">
        <f>Datos_Limpios[[#This Row],[Number of Complaints or Support]]/Datos_Limpios[[#This Row],[Account Length (in months)]]</f>
        <v>5.9701492537313432E-2</v>
      </c>
      <c r="V2909" s="4" t="str" cm="1">
        <f t="array" ref="V2909">_xlfn.IFS(H2909&lt;30,"Under 30",H2909&lt;66,"Middle Age",H2909&gt;=66,"Senior")</f>
        <v>Under 30</v>
      </c>
      <c r="W2909" s="4" t="s">
        <v>40</v>
      </c>
    </row>
    <row r="2910" spans="1:23" x14ac:dyDescent="0.3">
      <c r="A2910" s="4" t="s">
        <v>3025</v>
      </c>
      <c r="B2910" s="4" t="s">
        <v>24</v>
      </c>
      <c r="C2910" s="4">
        <v>15</v>
      </c>
      <c r="D2910" s="4">
        <v>0</v>
      </c>
      <c r="E2910" s="4" t="s">
        <v>24</v>
      </c>
      <c r="F2910" s="4" t="s">
        <v>49</v>
      </c>
      <c r="G2910" s="4" t="s">
        <v>26</v>
      </c>
      <c r="H2910" s="4">
        <v>43</v>
      </c>
      <c r="I2910" s="4" t="s">
        <v>31</v>
      </c>
      <c r="J2910" s="4">
        <v>5</v>
      </c>
      <c r="K2910" s="4" t="s">
        <v>46</v>
      </c>
      <c r="L2910" s="4" t="s">
        <v>28</v>
      </c>
      <c r="M2910" s="4">
        <v>9</v>
      </c>
      <c r="P2910" s="5">
        <v>44538</v>
      </c>
      <c r="Q2910" s="6">
        <v>8.6009731038405075</v>
      </c>
      <c r="R2910" s="4">
        <v>3</v>
      </c>
      <c r="S2910" s="4" t="str" cm="1">
        <f t="array" ref="S2910">_xlfn.IFS(R2910=0,"None",R2910&lt;3,"Low",R2910&lt;6,"Medium",R2910&lt;=10,"High")</f>
        <v>Medium</v>
      </c>
      <c r="T2910" s="4" t="str" cm="1">
        <f t="array" ref="T2910">_xlfn.IFS(M2910&lt;=20,"Low",M2910&lt;=50,"Medium",M2910&lt;=90,"High")</f>
        <v>Low</v>
      </c>
      <c r="U2910" s="7">
        <f>Datos_Limpios[[#This Row],[Number of Complaints or Support]]/Datos_Limpios[[#This Row],[Account Length (in months)]]</f>
        <v>0.2</v>
      </c>
      <c r="V2910" s="4" t="str" cm="1">
        <f t="array" ref="V2910">_xlfn.IFS(H2910&lt;30,"Under 30",H2910&lt;66,"Middle Age",H2910&gt;=66,"Senior")</f>
        <v>Middle Age</v>
      </c>
      <c r="W2910" s="4" t="s">
        <v>29</v>
      </c>
    </row>
    <row r="2911" spans="1:23" x14ac:dyDescent="0.3">
      <c r="A2911" s="4" t="s">
        <v>3026</v>
      </c>
      <c r="B2911" s="4" t="s">
        <v>24</v>
      </c>
      <c r="C2911" s="4">
        <v>1</v>
      </c>
      <c r="D2911" s="4">
        <v>0</v>
      </c>
      <c r="E2911" s="4" t="s">
        <v>24</v>
      </c>
      <c r="F2911" s="4" t="s">
        <v>70</v>
      </c>
      <c r="G2911" s="4" t="s">
        <v>33</v>
      </c>
      <c r="H2911" s="4">
        <v>59</v>
      </c>
      <c r="I2911" s="4" t="s">
        <v>24</v>
      </c>
      <c r="J2911" s="4">
        <v>0</v>
      </c>
      <c r="K2911" s="4" t="s">
        <v>27</v>
      </c>
      <c r="L2911" s="4" t="s">
        <v>28</v>
      </c>
      <c r="M2911" s="4">
        <v>13</v>
      </c>
      <c r="P2911" s="5">
        <v>45233</v>
      </c>
      <c r="Q2911" s="6">
        <v>14.583331779261719</v>
      </c>
      <c r="R2911" s="4">
        <v>9</v>
      </c>
      <c r="S2911" s="4" t="str" cm="1">
        <f t="array" ref="S2911">_xlfn.IFS(R2911=0,"None",R2911&lt;3,"Low",R2911&lt;6,"Medium",R2911&lt;=10,"High")</f>
        <v>High</v>
      </c>
      <c r="T2911" s="4" t="str" cm="1">
        <f t="array" ref="T2911">_xlfn.IFS(M2911&lt;=20,"Low",M2911&lt;=50,"Medium",M2911&lt;=90,"High")</f>
        <v>Low</v>
      </c>
      <c r="U2911" s="7">
        <f>Datos_Limpios[[#This Row],[Number of Complaints or Support]]/Datos_Limpios[[#This Row],[Account Length (in months)]]</f>
        <v>9</v>
      </c>
      <c r="V2911" s="4" t="str" cm="1">
        <f t="array" ref="V2911">_xlfn.IFS(H2911&lt;30,"Under 30",H2911&lt;66,"Middle Age",H2911&gt;=66,"Senior")</f>
        <v>Middle Age</v>
      </c>
      <c r="W2911" s="4" t="s">
        <v>29</v>
      </c>
    </row>
    <row r="2912" spans="1:23" x14ac:dyDescent="0.3">
      <c r="A2912" s="4" t="s">
        <v>3027</v>
      </c>
      <c r="B2912" s="4" t="s">
        <v>31</v>
      </c>
      <c r="C2912" s="4">
        <v>48</v>
      </c>
      <c r="D2912" s="4">
        <v>1</v>
      </c>
      <c r="E2912" s="4" t="s">
        <v>24</v>
      </c>
      <c r="F2912" s="4" t="s">
        <v>165</v>
      </c>
      <c r="G2912" s="4" t="s">
        <v>26</v>
      </c>
      <c r="H2912" s="4">
        <v>78</v>
      </c>
      <c r="I2912" s="4" t="s">
        <v>24</v>
      </c>
      <c r="J2912" s="4">
        <v>0</v>
      </c>
      <c r="K2912" s="4" t="s">
        <v>27</v>
      </c>
      <c r="L2912" s="4" t="s">
        <v>35</v>
      </c>
      <c r="M2912" s="4">
        <v>51</v>
      </c>
      <c r="N2912" s="4" t="s">
        <v>66</v>
      </c>
      <c r="O2912" s="4" t="s">
        <v>317</v>
      </c>
      <c r="P2912" s="5">
        <v>44185</v>
      </c>
      <c r="Q2912" s="6">
        <v>56.581797697478862</v>
      </c>
      <c r="R2912" s="4">
        <v>8</v>
      </c>
      <c r="S2912" s="4" t="str" cm="1">
        <f t="array" ref="S2912">_xlfn.IFS(R2912=0,"None",R2912&lt;3,"Low",R2912&lt;6,"Medium",R2912&lt;=10,"High")</f>
        <v>High</v>
      </c>
      <c r="T2912" s="4" t="str" cm="1">
        <f t="array" ref="T2912">_xlfn.IFS(M2912&lt;=20,"Low",M2912&lt;=50,"Medium",M2912&lt;=90,"High")</f>
        <v>High</v>
      </c>
      <c r="U2912" s="7">
        <f>Datos_Limpios[[#This Row],[Number of Complaints or Support]]/Datos_Limpios[[#This Row],[Account Length (in months)]]</f>
        <v>0.16666666666666666</v>
      </c>
      <c r="V2912" s="4" t="str" cm="1">
        <f t="array" ref="V2912">_xlfn.IFS(H2912&lt;30,"Under 30",H2912&lt;66,"Middle Age",H2912&gt;=66,"Senior")</f>
        <v>Senior</v>
      </c>
      <c r="W2912" s="4" t="s">
        <v>40</v>
      </c>
    </row>
    <row r="2913" spans="1:23" x14ac:dyDescent="0.3">
      <c r="A2913" s="4" t="s">
        <v>3028</v>
      </c>
      <c r="B2913" s="4" t="s">
        <v>24</v>
      </c>
      <c r="C2913" s="4">
        <v>1</v>
      </c>
      <c r="D2913" s="4">
        <v>1</v>
      </c>
      <c r="E2913" s="4" t="s">
        <v>24</v>
      </c>
      <c r="F2913" s="4" t="s">
        <v>98</v>
      </c>
      <c r="G2913" s="4" t="s">
        <v>26</v>
      </c>
      <c r="H2913" s="4">
        <v>21</v>
      </c>
      <c r="I2913" s="4" t="s">
        <v>24</v>
      </c>
      <c r="J2913" s="4">
        <v>0</v>
      </c>
      <c r="K2913" s="4" t="s">
        <v>27</v>
      </c>
      <c r="L2913" s="4" t="s">
        <v>115</v>
      </c>
      <c r="M2913" s="4">
        <v>10</v>
      </c>
      <c r="P2913" s="5">
        <v>44449</v>
      </c>
      <c r="Q2913" s="6">
        <v>10.200864373856909</v>
      </c>
      <c r="R2913" s="4">
        <v>6</v>
      </c>
      <c r="S2913" s="4" t="str" cm="1">
        <f t="array" ref="S2913">_xlfn.IFS(R2913=0,"None",R2913&lt;3,"Low",R2913&lt;6,"Medium",R2913&lt;=10,"High")</f>
        <v>High</v>
      </c>
      <c r="T2913" s="4" t="str" cm="1">
        <f t="array" ref="T2913">_xlfn.IFS(M2913&lt;=20,"Low",M2913&lt;=50,"Medium",M2913&lt;=90,"High")</f>
        <v>Low</v>
      </c>
      <c r="U2913" s="7">
        <f>Datos_Limpios[[#This Row],[Number of Complaints or Support]]/Datos_Limpios[[#This Row],[Account Length (in months)]]</f>
        <v>6</v>
      </c>
      <c r="V2913" s="4" t="str" cm="1">
        <f t="array" ref="V2913">_xlfn.IFS(H2913&lt;30,"Under 30",H2913&lt;66,"Middle Age",H2913&gt;=66,"Senior")</f>
        <v>Under 30</v>
      </c>
      <c r="W2913" s="4" t="s">
        <v>29</v>
      </c>
    </row>
    <row r="2914" spans="1:23" x14ac:dyDescent="0.3">
      <c r="A2914" s="4" t="s">
        <v>3029</v>
      </c>
      <c r="B2914" s="4" t="s">
        <v>24</v>
      </c>
      <c r="C2914" s="4">
        <v>19</v>
      </c>
      <c r="D2914" s="4">
        <v>0</v>
      </c>
      <c r="E2914" s="4" t="s">
        <v>24</v>
      </c>
      <c r="F2914" s="4" t="s">
        <v>25</v>
      </c>
      <c r="G2914" s="4" t="s">
        <v>33</v>
      </c>
      <c r="H2914" s="4">
        <v>48</v>
      </c>
      <c r="I2914" s="4" t="s">
        <v>24</v>
      </c>
      <c r="J2914" s="4">
        <v>0</v>
      </c>
      <c r="K2914" s="4" t="s">
        <v>46</v>
      </c>
      <c r="L2914" s="4" t="s">
        <v>28</v>
      </c>
      <c r="M2914" s="4">
        <v>10</v>
      </c>
      <c r="P2914" s="5">
        <v>43933</v>
      </c>
      <c r="Q2914" s="6">
        <v>10.09672071705204</v>
      </c>
      <c r="R2914" s="4">
        <v>7</v>
      </c>
      <c r="S2914" s="4" t="str" cm="1">
        <f t="array" ref="S2914">_xlfn.IFS(R2914=0,"None",R2914&lt;3,"Low",R2914&lt;6,"Medium",R2914&lt;=10,"High")</f>
        <v>High</v>
      </c>
      <c r="T2914" s="4" t="str" cm="1">
        <f t="array" ref="T2914">_xlfn.IFS(M2914&lt;=20,"Low",M2914&lt;=50,"Medium",M2914&lt;=90,"High")</f>
        <v>Low</v>
      </c>
      <c r="U2914" s="7">
        <f>Datos_Limpios[[#This Row],[Number of Complaints or Support]]/Datos_Limpios[[#This Row],[Account Length (in months)]]</f>
        <v>0.36842105263157893</v>
      </c>
      <c r="V2914" s="4" t="str" cm="1">
        <f t="array" ref="V2914">_xlfn.IFS(H2914&lt;30,"Under 30",H2914&lt;66,"Middle Age",H2914&gt;=66,"Senior")</f>
        <v>Middle Age</v>
      </c>
      <c r="W2914" s="4" t="s">
        <v>29</v>
      </c>
    </row>
    <row r="2915" spans="1:23" x14ac:dyDescent="0.3">
      <c r="A2915" s="4" t="s">
        <v>3030</v>
      </c>
      <c r="B2915" s="4" t="s">
        <v>31</v>
      </c>
      <c r="C2915" s="4">
        <v>18</v>
      </c>
      <c r="D2915" s="4">
        <v>5</v>
      </c>
      <c r="E2915" s="4" t="s">
        <v>31</v>
      </c>
      <c r="F2915" s="4" t="s">
        <v>165</v>
      </c>
      <c r="G2915" s="4" t="s">
        <v>33</v>
      </c>
      <c r="H2915" s="4">
        <v>70</v>
      </c>
      <c r="I2915" s="4" t="s">
        <v>24</v>
      </c>
      <c r="J2915" s="4">
        <v>0</v>
      </c>
      <c r="K2915" s="4" t="s">
        <v>27</v>
      </c>
      <c r="L2915" s="4" t="s">
        <v>35</v>
      </c>
      <c r="M2915" s="4">
        <v>39</v>
      </c>
      <c r="N2915" s="4" t="s">
        <v>75</v>
      </c>
      <c r="O2915" s="4" t="s">
        <v>133</v>
      </c>
      <c r="P2915" s="5">
        <v>44611</v>
      </c>
      <c r="Q2915" s="6">
        <v>37.591963232227393</v>
      </c>
      <c r="R2915" s="4">
        <v>5</v>
      </c>
      <c r="S2915" s="4" t="str" cm="1">
        <f t="array" ref="S2915">_xlfn.IFS(R2915=0,"None",R2915&lt;3,"Low",R2915&lt;6,"Medium",R2915&lt;=10,"High")</f>
        <v>Medium</v>
      </c>
      <c r="T2915" s="4" t="str" cm="1">
        <f t="array" ref="T2915">_xlfn.IFS(M2915&lt;=20,"Low",M2915&lt;=50,"Medium",M2915&lt;=90,"High")</f>
        <v>Medium</v>
      </c>
      <c r="U2915" s="7">
        <f>Datos_Limpios[[#This Row],[Number of Complaints or Support]]/Datos_Limpios[[#This Row],[Account Length (in months)]]</f>
        <v>0.27777777777777779</v>
      </c>
      <c r="V2915" s="4" t="str" cm="1">
        <f t="array" ref="V2915">_xlfn.IFS(H2915&lt;30,"Under 30",H2915&lt;66,"Middle Age",H2915&gt;=66,"Senior")</f>
        <v>Senior</v>
      </c>
      <c r="W2915" s="4" t="s">
        <v>40</v>
      </c>
    </row>
    <row r="2916" spans="1:23" x14ac:dyDescent="0.3">
      <c r="A2916" s="4" t="s">
        <v>3031</v>
      </c>
      <c r="B2916" s="4" t="s">
        <v>31</v>
      </c>
      <c r="C2916" s="4">
        <v>21</v>
      </c>
      <c r="D2916" s="4">
        <v>5</v>
      </c>
      <c r="E2916" s="4" t="s">
        <v>24</v>
      </c>
      <c r="F2916" s="4" t="s">
        <v>120</v>
      </c>
      <c r="G2916" s="4" t="s">
        <v>26</v>
      </c>
      <c r="H2916" s="4">
        <v>29</v>
      </c>
      <c r="I2916" s="4" t="s">
        <v>24</v>
      </c>
      <c r="J2916" s="4">
        <v>0</v>
      </c>
      <c r="K2916" s="4" t="s">
        <v>34</v>
      </c>
      <c r="L2916" s="4" t="s">
        <v>35</v>
      </c>
      <c r="M2916" s="4">
        <v>35</v>
      </c>
      <c r="N2916" s="4" t="s">
        <v>75</v>
      </c>
      <c r="O2916" s="4" t="s">
        <v>76</v>
      </c>
      <c r="P2916" s="5">
        <v>44844</v>
      </c>
      <c r="Q2916" s="6">
        <v>33.029256155713178</v>
      </c>
      <c r="R2916" s="4">
        <v>7</v>
      </c>
      <c r="S2916" s="4" t="str" cm="1">
        <f t="array" ref="S2916">_xlfn.IFS(R2916=0,"None",R2916&lt;3,"Low",R2916&lt;6,"Medium",R2916&lt;=10,"High")</f>
        <v>High</v>
      </c>
      <c r="T2916" s="4" t="str" cm="1">
        <f t="array" ref="T2916">_xlfn.IFS(M2916&lt;=20,"Low",M2916&lt;=50,"Medium",M2916&lt;=90,"High")</f>
        <v>Medium</v>
      </c>
      <c r="U2916" s="7">
        <f>Datos_Limpios[[#This Row],[Number of Complaints or Support]]/Datos_Limpios[[#This Row],[Account Length (in months)]]</f>
        <v>0.33333333333333331</v>
      </c>
      <c r="V2916" s="4" t="str" cm="1">
        <f t="array" ref="V2916">_xlfn.IFS(H2916&lt;30,"Under 30",H2916&lt;66,"Middle Age",H2916&gt;=66,"Senior")</f>
        <v>Under 30</v>
      </c>
      <c r="W2916" s="4" t="s">
        <v>29</v>
      </c>
    </row>
    <row r="2917" spans="1:23" x14ac:dyDescent="0.3">
      <c r="A2917" s="4" t="s">
        <v>3032</v>
      </c>
      <c r="B2917" s="4" t="s">
        <v>24</v>
      </c>
      <c r="C2917" s="4">
        <v>42</v>
      </c>
      <c r="D2917" s="4">
        <v>0</v>
      </c>
      <c r="E2917" s="4" t="s">
        <v>24</v>
      </c>
      <c r="F2917" s="4" t="s">
        <v>132</v>
      </c>
      <c r="G2917" s="4" t="s">
        <v>33</v>
      </c>
      <c r="H2917" s="4">
        <v>43</v>
      </c>
      <c r="I2917" s="4" t="s">
        <v>24</v>
      </c>
      <c r="J2917" s="4">
        <v>0</v>
      </c>
      <c r="K2917" s="4" t="s">
        <v>34</v>
      </c>
      <c r="L2917" s="4" t="s">
        <v>35</v>
      </c>
      <c r="M2917" s="4">
        <v>8</v>
      </c>
      <c r="P2917" s="5">
        <v>45236</v>
      </c>
      <c r="Q2917" s="6">
        <v>7.754753137725185</v>
      </c>
      <c r="R2917" s="4">
        <v>8</v>
      </c>
      <c r="S2917" s="4" t="str" cm="1">
        <f t="array" ref="S2917">_xlfn.IFS(R2917=0,"None",R2917&lt;3,"Low",R2917&lt;6,"Medium",R2917&lt;=10,"High")</f>
        <v>High</v>
      </c>
      <c r="T2917" s="4" t="str" cm="1">
        <f t="array" ref="T2917">_xlfn.IFS(M2917&lt;=20,"Low",M2917&lt;=50,"Medium",M2917&lt;=90,"High")</f>
        <v>Low</v>
      </c>
      <c r="U2917" s="7">
        <f>Datos_Limpios[[#This Row],[Number of Complaints or Support]]/Datos_Limpios[[#This Row],[Account Length (in months)]]</f>
        <v>0.19047619047619047</v>
      </c>
      <c r="V2917" s="4" t="str" cm="1">
        <f t="array" ref="V2917">_xlfn.IFS(H2917&lt;30,"Under 30",H2917&lt;66,"Middle Age",H2917&gt;=66,"Senior")</f>
        <v>Middle Age</v>
      </c>
      <c r="W2917" s="4" t="s">
        <v>43</v>
      </c>
    </row>
    <row r="2918" spans="1:23" x14ac:dyDescent="0.3">
      <c r="A2918" s="4" t="s">
        <v>3033</v>
      </c>
      <c r="B2918" s="4" t="s">
        <v>24</v>
      </c>
      <c r="C2918" s="4">
        <v>1</v>
      </c>
      <c r="D2918" s="4">
        <v>0</v>
      </c>
      <c r="E2918" s="4" t="s">
        <v>24</v>
      </c>
      <c r="F2918" s="4" t="s">
        <v>138</v>
      </c>
      <c r="G2918" s="4" t="s">
        <v>26</v>
      </c>
      <c r="H2918" s="4">
        <v>39</v>
      </c>
      <c r="I2918" s="4" t="s">
        <v>24</v>
      </c>
      <c r="J2918" s="4">
        <v>0</v>
      </c>
      <c r="K2918" s="4" t="s">
        <v>27</v>
      </c>
      <c r="L2918" s="4" t="s">
        <v>115</v>
      </c>
      <c r="M2918" s="4">
        <v>13</v>
      </c>
      <c r="P2918" s="5">
        <v>45135</v>
      </c>
      <c r="Q2918" s="6">
        <v>14.90704709754139</v>
      </c>
      <c r="R2918" s="4">
        <v>3</v>
      </c>
      <c r="S2918" s="4" t="str" cm="1">
        <f t="array" ref="S2918">_xlfn.IFS(R2918=0,"None",R2918&lt;3,"Low",R2918&lt;6,"Medium",R2918&lt;=10,"High")</f>
        <v>Medium</v>
      </c>
      <c r="T2918" s="4" t="str" cm="1">
        <f t="array" ref="T2918">_xlfn.IFS(M2918&lt;=20,"Low",M2918&lt;=50,"Medium",M2918&lt;=90,"High")</f>
        <v>Low</v>
      </c>
      <c r="U2918" s="7">
        <f>Datos_Limpios[[#This Row],[Number of Complaints or Support]]/Datos_Limpios[[#This Row],[Account Length (in months)]]</f>
        <v>3</v>
      </c>
      <c r="V2918" s="4" t="str" cm="1">
        <f t="array" ref="V2918">_xlfn.IFS(H2918&lt;30,"Under 30",H2918&lt;66,"Middle Age",H2918&gt;=66,"Senior")</f>
        <v>Middle Age</v>
      </c>
      <c r="W2918" s="4" t="s">
        <v>47</v>
      </c>
    </row>
    <row r="2919" spans="1:23" x14ac:dyDescent="0.3">
      <c r="A2919" s="4" t="s">
        <v>3034</v>
      </c>
      <c r="B2919" s="4" t="s">
        <v>24</v>
      </c>
      <c r="C2919" s="4">
        <v>47</v>
      </c>
      <c r="D2919" s="4">
        <v>2</v>
      </c>
      <c r="E2919" s="4" t="s">
        <v>31</v>
      </c>
      <c r="F2919" s="4" t="s">
        <v>219</v>
      </c>
      <c r="G2919" s="4" t="s">
        <v>26</v>
      </c>
      <c r="H2919" s="4">
        <v>19</v>
      </c>
      <c r="I2919" s="4" t="s">
        <v>24</v>
      </c>
      <c r="J2919" s="4">
        <v>0</v>
      </c>
      <c r="K2919" s="4" t="s">
        <v>27</v>
      </c>
      <c r="L2919" s="4" t="s">
        <v>28</v>
      </c>
      <c r="M2919" s="4">
        <v>38</v>
      </c>
      <c r="P2919" s="5">
        <v>44200</v>
      </c>
      <c r="Q2919" s="6">
        <v>40.786091050144577</v>
      </c>
      <c r="R2919" s="4">
        <v>1</v>
      </c>
      <c r="S2919" s="4" t="str" cm="1">
        <f t="array" ref="S2919">_xlfn.IFS(R2919=0,"None",R2919&lt;3,"Low",R2919&lt;6,"Medium",R2919&lt;=10,"High")</f>
        <v>Low</v>
      </c>
      <c r="T2919" s="4" t="str" cm="1">
        <f t="array" ref="T2919">_xlfn.IFS(M2919&lt;=20,"Low",M2919&lt;=50,"Medium",M2919&lt;=90,"High")</f>
        <v>Medium</v>
      </c>
      <c r="U2919" s="7">
        <f>Datos_Limpios[[#This Row],[Number of Complaints or Support]]/Datos_Limpios[[#This Row],[Account Length (in months)]]</f>
        <v>2.1276595744680851E-2</v>
      </c>
      <c r="V2919" s="4" t="str" cm="1">
        <f t="array" ref="V2919">_xlfn.IFS(H2919&lt;30,"Under 30",H2919&lt;66,"Middle Age",H2919&gt;=66,"Senior")</f>
        <v>Under 30</v>
      </c>
      <c r="W2919" s="4" t="s">
        <v>43</v>
      </c>
    </row>
    <row r="2920" spans="1:23" x14ac:dyDescent="0.3">
      <c r="A2920" s="4" t="s">
        <v>3035</v>
      </c>
      <c r="B2920" s="4" t="s">
        <v>24</v>
      </c>
      <c r="C2920" s="4">
        <v>71</v>
      </c>
      <c r="D2920" s="4">
        <v>0</v>
      </c>
      <c r="E2920" s="4" t="s">
        <v>31</v>
      </c>
      <c r="F2920" s="4" t="s">
        <v>102</v>
      </c>
      <c r="G2920" s="4" t="s">
        <v>33</v>
      </c>
      <c r="H2920" s="4">
        <v>41</v>
      </c>
      <c r="I2920" s="4" t="s">
        <v>31</v>
      </c>
      <c r="J2920" s="4">
        <v>3</v>
      </c>
      <c r="K2920" s="4" t="s">
        <v>34</v>
      </c>
      <c r="L2920" s="4" t="s">
        <v>35</v>
      </c>
      <c r="M2920" s="4">
        <v>31</v>
      </c>
      <c r="P2920" s="5">
        <v>44965</v>
      </c>
      <c r="Q2920" s="6">
        <v>33.799713738702948</v>
      </c>
      <c r="R2920" s="4">
        <v>10</v>
      </c>
      <c r="S2920" s="4" t="str" cm="1">
        <f t="array" ref="S2920">_xlfn.IFS(R2920=0,"None",R2920&lt;3,"Low",R2920&lt;6,"Medium",R2920&lt;=10,"High")</f>
        <v>High</v>
      </c>
      <c r="T2920" s="4" t="str" cm="1">
        <f t="array" ref="T2920">_xlfn.IFS(M2920&lt;=20,"Low",M2920&lt;=50,"Medium",M2920&lt;=90,"High")</f>
        <v>Medium</v>
      </c>
      <c r="U2920" s="7">
        <f>Datos_Limpios[[#This Row],[Number of Complaints or Support]]/Datos_Limpios[[#This Row],[Account Length (in months)]]</f>
        <v>0.14084507042253522</v>
      </c>
      <c r="V2920" s="4" t="str" cm="1">
        <f t="array" ref="V2920">_xlfn.IFS(H2920&lt;30,"Under 30",H2920&lt;66,"Middle Age",H2920&gt;=66,"Senior")</f>
        <v>Middle Age</v>
      </c>
      <c r="W2920" s="4" t="s">
        <v>40</v>
      </c>
    </row>
    <row r="2921" spans="1:23" x14ac:dyDescent="0.3">
      <c r="A2921" s="4" t="s">
        <v>3036</v>
      </c>
      <c r="B2921" s="4" t="s">
        <v>24</v>
      </c>
      <c r="C2921" s="4">
        <v>18</v>
      </c>
      <c r="D2921" s="4">
        <v>0</v>
      </c>
      <c r="E2921" s="4" t="s">
        <v>24</v>
      </c>
      <c r="F2921" s="4" t="s">
        <v>79</v>
      </c>
      <c r="G2921" s="4" t="s">
        <v>33</v>
      </c>
      <c r="H2921" s="4">
        <v>27</v>
      </c>
      <c r="I2921" s="4" t="s">
        <v>24</v>
      </c>
      <c r="J2921" s="4">
        <v>0</v>
      </c>
      <c r="K2921" s="4" t="s">
        <v>34</v>
      </c>
      <c r="L2921" s="4" t="s">
        <v>35</v>
      </c>
      <c r="M2921" s="4">
        <v>12</v>
      </c>
      <c r="P2921" s="5">
        <v>44359</v>
      </c>
      <c r="Q2921" s="6">
        <v>14.195629691396009</v>
      </c>
      <c r="R2921" s="4">
        <v>10</v>
      </c>
      <c r="S2921" s="4" t="str" cm="1">
        <f t="array" ref="S2921">_xlfn.IFS(R2921=0,"None",R2921&lt;3,"Low",R2921&lt;6,"Medium",R2921&lt;=10,"High")</f>
        <v>High</v>
      </c>
      <c r="T2921" s="4" t="str" cm="1">
        <f t="array" ref="T2921">_xlfn.IFS(M2921&lt;=20,"Low",M2921&lt;=50,"Medium",M2921&lt;=90,"High")</f>
        <v>Low</v>
      </c>
      <c r="U2921" s="7">
        <f>Datos_Limpios[[#This Row],[Number of Complaints or Support]]/Datos_Limpios[[#This Row],[Account Length (in months)]]</f>
        <v>0.55555555555555558</v>
      </c>
      <c r="V2921" s="4" t="str" cm="1">
        <f t="array" ref="V2921">_xlfn.IFS(H2921&lt;30,"Under 30",H2921&lt;66,"Middle Age",H2921&gt;=66,"Senior")</f>
        <v>Under 30</v>
      </c>
      <c r="W2921" s="4" t="s">
        <v>43</v>
      </c>
    </row>
    <row r="2922" spans="1:23" x14ac:dyDescent="0.3">
      <c r="A2922" s="4" t="s">
        <v>3037</v>
      </c>
      <c r="B2922" s="4" t="s">
        <v>24</v>
      </c>
      <c r="C2922" s="4">
        <v>5</v>
      </c>
      <c r="D2922" s="4">
        <v>0</v>
      </c>
      <c r="E2922" s="4" t="s">
        <v>24</v>
      </c>
      <c r="F2922" s="4" t="s">
        <v>262</v>
      </c>
      <c r="G2922" s="4" t="s">
        <v>26</v>
      </c>
      <c r="H2922" s="4">
        <v>49</v>
      </c>
      <c r="I2922" s="4" t="s">
        <v>31</v>
      </c>
      <c r="J2922" s="4">
        <v>6</v>
      </c>
      <c r="K2922" s="4" t="s">
        <v>27</v>
      </c>
      <c r="L2922" s="4" t="s">
        <v>28</v>
      </c>
      <c r="M2922" s="4">
        <v>9</v>
      </c>
      <c r="P2922" s="5">
        <v>43893</v>
      </c>
      <c r="Q2922" s="6">
        <v>7.9280121632200036</v>
      </c>
      <c r="R2922" s="4">
        <v>8</v>
      </c>
      <c r="S2922" s="4" t="str" cm="1">
        <f t="array" ref="S2922">_xlfn.IFS(R2922=0,"None",R2922&lt;3,"Low",R2922&lt;6,"Medium",R2922&lt;=10,"High")</f>
        <v>High</v>
      </c>
      <c r="T2922" s="4" t="str" cm="1">
        <f t="array" ref="T2922">_xlfn.IFS(M2922&lt;=20,"Low",M2922&lt;=50,"Medium",M2922&lt;=90,"High")</f>
        <v>Low</v>
      </c>
      <c r="U2922" s="7">
        <f>Datos_Limpios[[#This Row],[Number of Complaints or Support]]/Datos_Limpios[[#This Row],[Account Length (in months)]]</f>
        <v>1.6</v>
      </c>
      <c r="V2922" s="4" t="str" cm="1">
        <f t="array" ref="V2922">_xlfn.IFS(H2922&lt;30,"Under 30",H2922&lt;66,"Middle Age",H2922&gt;=66,"Senior")</f>
        <v>Middle Age</v>
      </c>
      <c r="W2922" s="4" t="s">
        <v>29</v>
      </c>
    </row>
    <row r="2923" spans="1:23" x14ac:dyDescent="0.3">
      <c r="A2923" s="4" t="s">
        <v>3038</v>
      </c>
      <c r="B2923" s="4" t="s">
        <v>24</v>
      </c>
      <c r="C2923" s="4">
        <v>43</v>
      </c>
      <c r="D2923" s="4">
        <v>0</v>
      </c>
      <c r="E2923" s="4" t="s">
        <v>24</v>
      </c>
      <c r="F2923" s="4" t="s">
        <v>95</v>
      </c>
      <c r="G2923" s="4" t="s">
        <v>26</v>
      </c>
      <c r="H2923" s="4">
        <v>38</v>
      </c>
      <c r="I2923" s="4" t="s">
        <v>31</v>
      </c>
      <c r="J2923" s="4">
        <v>2</v>
      </c>
      <c r="K2923" s="4" t="s">
        <v>46</v>
      </c>
      <c r="L2923" s="4" t="s">
        <v>35</v>
      </c>
      <c r="M2923" s="4">
        <v>9</v>
      </c>
      <c r="P2923" s="5">
        <v>44066</v>
      </c>
      <c r="Q2923" s="6">
        <v>8.8965364032813685</v>
      </c>
      <c r="R2923" s="4">
        <v>4</v>
      </c>
      <c r="S2923" s="4" t="str" cm="1">
        <f t="array" ref="S2923">_xlfn.IFS(R2923=0,"None",R2923&lt;3,"Low",R2923&lt;6,"Medium",R2923&lt;=10,"High")</f>
        <v>Medium</v>
      </c>
      <c r="T2923" s="4" t="str" cm="1">
        <f t="array" ref="T2923">_xlfn.IFS(M2923&lt;=20,"Low",M2923&lt;=50,"Medium",M2923&lt;=90,"High")</f>
        <v>Low</v>
      </c>
      <c r="U2923" s="7">
        <f>Datos_Limpios[[#This Row],[Number of Complaints or Support]]/Datos_Limpios[[#This Row],[Account Length (in months)]]</f>
        <v>9.3023255813953487E-2</v>
      </c>
      <c r="V2923" s="4" t="str" cm="1">
        <f t="array" ref="V2923">_xlfn.IFS(H2923&lt;30,"Under 30",H2923&lt;66,"Middle Age",H2923&gt;=66,"Senior")</f>
        <v>Middle Age</v>
      </c>
      <c r="W2923" s="4" t="s">
        <v>47</v>
      </c>
    </row>
    <row r="2924" spans="1:23" x14ac:dyDescent="0.3">
      <c r="A2924" s="4" t="s">
        <v>3039</v>
      </c>
      <c r="B2924" s="4" t="s">
        <v>24</v>
      </c>
      <c r="C2924" s="4">
        <v>69</v>
      </c>
      <c r="D2924" s="4">
        <v>0</v>
      </c>
      <c r="E2924" s="4" t="s">
        <v>31</v>
      </c>
      <c r="F2924" s="4" t="s">
        <v>32</v>
      </c>
      <c r="G2924" s="4" t="s">
        <v>26</v>
      </c>
      <c r="H2924" s="4">
        <v>21</v>
      </c>
      <c r="I2924" s="4" t="s">
        <v>24</v>
      </c>
      <c r="J2924" s="4">
        <v>0</v>
      </c>
      <c r="K2924" s="4" t="s">
        <v>46</v>
      </c>
      <c r="L2924" s="4" t="s">
        <v>35</v>
      </c>
      <c r="M2924" s="4">
        <v>34</v>
      </c>
      <c r="P2924" s="5">
        <v>43832</v>
      </c>
      <c r="Q2924" s="6">
        <v>27.864245124309999</v>
      </c>
      <c r="R2924" s="4">
        <v>6</v>
      </c>
      <c r="S2924" s="4" t="str" cm="1">
        <f t="array" ref="S2924">_xlfn.IFS(R2924=0,"None",R2924&lt;3,"Low",R2924&lt;6,"Medium",R2924&lt;=10,"High")</f>
        <v>High</v>
      </c>
      <c r="T2924" s="4" t="str" cm="1">
        <f t="array" ref="T2924">_xlfn.IFS(M2924&lt;=20,"Low",M2924&lt;=50,"Medium",M2924&lt;=90,"High")</f>
        <v>Medium</v>
      </c>
      <c r="U2924" s="7">
        <f>Datos_Limpios[[#This Row],[Number of Complaints or Support]]/Datos_Limpios[[#This Row],[Account Length (in months)]]</f>
        <v>8.6956521739130432E-2</v>
      </c>
      <c r="V2924" s="4" t="str" cm="1">
        <f t="array" ref="V2924">_xlfn.IFS(H2924&lt;30,"Under 30",H2924&lt;66,"Middle Age",H2924&gt;=66,"Senior")</f>
        <v>Under 30</v>
      </c>
      <c r="W2924" s="4" t="s">
        <v>29</v>
      </c>
    </row>
    <row r="2925" spans="1:23" x14ac:dyDescent="0.3">
      <c r="A2925" s="4" t="s">
        <v>3040</v>
      </c>
      <c r="B2925" s="4" t="s">
        <v>24</v>
      </c>
      <c r="C2925" s="4">
        <v>46</v>
      </c>
      <c r="D2925" s="4">
        <v>0</v>
      </c>
      <c r="E2925" s="4" t="s">
        <v>31</v>
      </c>
      <c r="F2925" s="4" t="s">
        <v>140</v>
      </c>
      <c r="G2925" s="4" t="s">
        <v>33</v>
      </c>
      <c r="H2925" s="4">
        <v>58</v>
      </c>
      <c r="I2925" s="4" t="s">
        <v>31</v>
      </c>
      <c r="J2925" s="4">
        <v>5</v>
      </c>
      <c r="K2925" s="4" t="s">
        <v>27</v>
      </c>
      <c r="L2925" s="4" t="s">
        <v>35</v>
      </c>
      <c r="M2925" s="4">
        <v>42</v>
      </c>
      <c r="P2925" s="5">
        <v>45108</v>
      </c>
      <c r="Q2925" s="6">
        <v>40.583525356654583</v>
      </c>
      <c r="R2925" s="4">
        <v>7</v>
      </c>
      <c r="S2925" s="4" t="str" cm="1">
        <f t="array" ref="S2925">_xlfn.IFS(R2925=0,"None",R2925&lt;3,"Low",R2925&lt;6,"Medium",R2925&lt;=10,"High")</f>
        <v>High</v>
      </c>
      <c r="T2925" s="4" t="str" cm="1">
        <f t="array" ref="T2925">_xlfn.IFS(M2925&lt;=20,"Low",M2925&lt;=50,"Medium",M2925&lt;=90,"High")</f>
        <v>Medium</v>
      </c>
      <c r="U2925" s="7">
        <f>Datos_Limpios[[#This Row],[Number of Complaints or Support]]/Datos_Limpios[[#This Row],[Account Length (in months)]]</f>
        <v>0.15217391304347827</v>
      </c>
      <c r="V2925" s="4" t="str" cm="1">
        <f t="array" ref="V2925">_xlfn.IFS(H2925&lt;30,"Under 30",H2925&lt;66,"Middle Age",H2925&gt;=66,"Senior")</f>
        <v>Middle Age</v>
      </c>
      <c r="W2925" s="4" t="s">
        <v>40</v>
      </c>
    </row>
    <row r="2926" spans="1:23" x14ac:dyDescent="0.3">
      <c r="A2926" s="4" t="s">
        <v>3041</v>
      </c>
      <c r="B2926" s="4" t="s">
        <v>31</v>
      </c>
      <c r="C2926" s="4">
        <v>34</v>
      </c>
      <c r="D2926" s="4">
        <v>0</v>
      </c>
      <c r="E2926" s="4" t="s">
        <v>31</v>
      </c>
      <c r="F2926" s="4" t="s">
        <v>209</v>
      </c>
      <c r="G2926" s="4" t="s">
        <v>26</v>
      </c>
      <c r="H2926" s="4">
        <v>80</v>
      </c>
      <c r="I2926" s="4" t="s">
        <v>24</v>
      </c>
      <c r="J2926" s="4">
        <v>0</v>
      </c>
      <c r="K2926" s="4" t="s">
        <v>27</v>
      </c>
      <c r="L2926" s="4" t="s">
        <v>35</v>
      </c>
      <c r="M2926" s="4">
        <v>55</v>
      </c>
      <c r="N2926" s="4" t="s">
        <v>38</v>
      </c>
      <c r="O2926" s="4" t="s">
        <v>125</v>
      </c>
      <c r="P2926" s="5">
        <v>44820</v>
      </c>
      <c r="Q2926" s="6">
        <v>63.987757313156393</v>
      </c>
      <c r="R2926" s="4">
        <v>9</v>
      </c>
      <c r="S2926" s="4" t="str" cm="1">
        <f t="array" ref="S2926">_xlfn.IFS(R2926=0,"None",R2926&lt;3,"Low",R2926&lt;6,"Medium",R2926&lt;=10,"High")</f>
        <v>High</v>
      </c>
      <c r="T2926" s="4" t="str" cm="1">
        <f t="array" ref="T2926">_xlfn.IFS(M2926&lt;=20,"Low",M2926&lt;=50,"Medium",M2926&lt;=90,"High")</f>
        <v>High</v>
      </c>
      <c r="U2926" s="7">
        <f>Datos_Limpios[[#This Row],[Number of Complaints or Support]]/Datos_Limpios[[#This Row],[Account Length (in months)]]</f>
        <v>0.26470588235294118</v>
      </c>
      <c r="V2926" s="4" t="str" cm="1">
        <f t="array" ref="V2926">_xlfn.IFS(H2926&lt;30,"Under 30",H2926&lt;66,"Middle Age",H2926&gt;=66,"Senior")</f>
        <v>Senior</v>
      </c>
      <c r="W2926" s="4" t="s">
        <v>40</v>
      </c>
    </row>
    <row r="2927" spans="1:23" x14ac:dyDescent="0.3">
      <c r="A2927" s="4" t="s">
        <v>3042</v>
      </c>
      <c r="B2927" s="4" t="s">
        <v>24</v>
      </c>
      <c r="C2927" s="4">
        <v>72</v>
      </c>
      <c r="D2927" s="4">
        <v>1</v>
      </c>
      <c r="E2927" s="4" t="s">
        <v>31</v>
      </c>
      <c r="F2927" s="4" t="s">
        <v>262</v>
      </c>
      <c r="G2927" s="4" t="s">
        <v>33</v>
      </c>
      <c r="H2927" s="4">
        <v>59</v>
      </c>
      <c r="I2927" s="4" t="s">
        <v>24</v>
      </c>
      <c r="J2927" s="4">
        <v>0</v>
      </c>
      <c r="K2927" s="4" t="s">
        <v>46</v>
      </c>
      <c r="L2927" s="4" t="s">
        <v>28</v>
      </c>
      <c r="M2927" s="4">
        <v>56</v>
      </c>
      <c r="P2927" s="5">
        <v>44062</v>
      </c>
      <c r="Q2927" s="6">
        <v>55.615150507847503</v>
      </c>
      <c r="R2927" s="4">
        <v>9</v>
      </c>
      <c r="S2927" s="4" t="str" cm="1">
        <f t="array" ref="S2927">_xlfn.IFS(R2927=0,"None",R2927&lt;3,"Low",R2927&lt;6,"Medium",R2927&lt;=10,"High")</f>
        <v>High</v>
      </c>
      <c r="T2927" s="4" t="str" cm="1">
        <f t="array" ref="T2927">_xlfn.IFS(M2927&lt;=20,"Low",M2927&lt;=50,"Medium",M2927&lt;=90,"High")</f>
        <v>High</v>
      </c>
      <c r="U2927" s="7">
        <f>Datos_Limpios[[#This Row],[Number of Complaints or Support]]/Datos_Limpios[[#This Row],[Account Length (in months)]]</f>
        <v>0.125</v>
      </c>
      <c r="V2927" s="4" t="str" cm="1">
        <f t="array" ref="V2927">_xlfn.IFS(H2927&lt;30,"Under 30",H2927&lt;66,"Middle Age",H2927&gt;=66,"Senior")</f>
        <v>Middle Age</v>
      </c>
      <c r="W2927" s="4" t="s">
        <v>29</v>
      </c>
    </row>
    <row r="2928" spans="1:23" x14ac:dyDescent="0.3">
      <c r="A2928" s="4" t="s">
        <v>3043</v>
      </c>
      <c r="B2928" s="4" t="s">
        <v>24</v>
      </c>
      <c r="C2928" s="4">
        <v>46</v>
      </c>
      <c r="D2928" s="4">
        <v>0</v>
      </c>
      <c r="E2928" s="4" t="s">
        <v>31</v>
      </c>
      <c r="F2928" s="4" t="s">
        <v>42</v>
      </c>
      <c r="G2928" s="4" t="s">
        <v>26</v>
      </c>
      <c r="H2928" s="4">
        <v>53</v>
      </c>
      <c r="I2928" s="4" t="s">
        <v>24</v>
      </c>
      <c r="J2928" s="4">
        <v>0</v>
      </c>
      <c r="K2928" s="4" t="s">
        <v>27</v>
      </c>
      <c r="L2928" s="4" t="s">
        <v>35</v>
      </c>
      <c r="M2928" s="4">
        <v>28</v>
      </c>
      <c r="P2928" s="5">
        <v>44662</v>
      </c>
      <c r="Q2928" s="6">
        <v>32.748970701122367</v>
      </c>
      <c r="R2928" s="4">
        <v>7</v>
      </c>
      <c r="S2928" s="4" t="str" cm="1">
        <f t="array" ref="S2928">_xlfn.IFS(R2928=0,"None",R2928&lt;3,"Low",R2928&lt;6,"Medium",R2928&lt;=10,"High")</f>
        <v>High</v>
      </c>
      <c r="T2928" s="4" t="str" cm="1">
        <f t="array" ref="T2928">_xlfn.IFS(M2928&lt;=20,"Low",M2928&lt;=50,"Medium",M2928&lt;=90,"High")</f>
        <v>Medium</v>
      </c>
      <c r="U2928" s="7">
        <f>Datos_Limpios[[#This Row],[Number of Complaints or Support]]/Datos_Limpios[[#This Row],[Account Length (in months)]]</f>
        <v>0.15217391304347827</v>
      </c>
      <c r="V2928" s="4" t="str" cm="1">
        <f t="array" ref="V2928">_xlfn.IFS(H2928&lt;30,"Under 30",H2928&lt;66,"Middle Age",H2928&gt;=66,"Senior")</f>
        <v>Middle Age</v>
      </c>
      <c r="W2928" s="4" t="s">
        <v>43</v>
      </c>
    </row>
    <row r="2929" spans="1:23" x14ac:dyDescent="0.3">
      <c r="A2929" s="4" t="s">
        <v>3044</v>
      </c>
      <c r="B2929" s="4" t="s">
        <v>24</v>
      </c>
      <c r="C2929" s="4">
        <v>1</v>
      </c>
      <c r="D2929" s="4">
        <v>0</v>
      </c>
      <c r="E2929" s="4" t="s">
        <v>31</v>
      </c>
      <c r="F2929" s="4" t="s">
        <v>120</v>
      </c>
      <c r="G2929" s="4" t="s">
        <v>26</v>
      </c>
      <c r="H2929" s="4">
        <v>41</v>
      </c>
      <c r="I2929" s="4" t="s">
        <v>31</v>
      </c>
      <c r="J2929" s="4">
        <v>5</v>
      </c>
      <c r="K2929" s="4" t="s">
        <v>27</v>
      </c>
      <c r="L2929" s="4" t="s">
        <v>28</v>
      </c>
      <c r="M2929" s="4">
        <v>14</v>
      </c>
      <c r="P2929" s="5">
        <v>44628</v>
      </c>
      <c r="Q2929" s="6">
        <v>16.168594407445411</v>
      </c>
      <c r="R2929" s="4">
        <v>10</v>
      </c>
      <c r="S2929" s="4" t="str" cm="1">
        <f t="array" ref="S2929">_xlfn.IFS(R2929=0,"None",R2929&lt;3,"Low",R2929&lt;6,"Medium",R2929&lt;=10,"High")</f>
        <v>High</v>
      </c>
      <c r="T2929" s="4" t="str" cm="1">
        <f t="array" ref="T2929">_xlfn.IFS(M2929&lt;=20,"Low",M2929&lt;=50,"Medium",M2929&lt;=90,"High")</f>
        <v>Low</v>
      </c>
      <c r="U2929" s="7">
        <f>Datos_Limpios[[#This Row],[Number of Complaints or Support]]/Datos_Limpios[[#This Row],[Account Length (in months)]]</f>
        <v>10</v>
      </c>
      <c r="V2929" s="4" t="str" cm="1">
        <f t="array" ref="V2929">_xlfn.IFS(H2929&lt;30,"Under 30",H2929&lt;66,"Middle Age",H2929&gt;=66,"Senior")</f>
        <v>Middle Age</v>
      </c>
      <c r="W2929" s="4" t="s">
        <v>29</v>
      </c>
    </row>
    <row r="2930" spans="1:23" x14ac:dyDescent="0.3">
      <c r="A2930" s="4" t="s">
        <v>3045</v>
      </c>
      <c r="B2930" s="4" t="s">
        <v>24</v>
      </c>
      <c r="C2930" s="4">
        <v>33</v>
      </c>
      <c r="D2930" s="4">
        <v>0</v>
      </c>
      <c r="E2930" s="4" t="s">
        <v>24</v>
      </c>
      <c r="F2930" s="4" t="s">
        <v>49</v>
      </c>
      <c r="G2930" s="4" t="s">
        <v>26</v>
      </c>
      <c r="H2930" s="4">
        <v>50</v>
      </c>
      <c r="I2930" s="4" t="s">
        <v>31</v>
      </c>
      <c r="J2930" s="4">
        <v>3</v>
      </c>
      <c r="K2930" s="4" t="s">
        <v>27</v>
      </c>
      <c r="L2930" s="4" t="s">
        <v>115</v>
      </c>
      <c r="M2930" s="4">
        <v>19</v>
      </c>
      <c r="P2930" s="5">
        <v>44975</v>
      </c>
      <c r="Q2930" s="6">
        <v>17.437499791120569</v>
      </c>
      <c r="R2930" s="4">
        <v>10</v>
      </c>
      <c r="S2930" s="4" t="str" cm="1">
        <f t="array" ref="S2930">_xlfn.IFS(R2930=0,"None",R2930&lt;3,"Low",R2930&lt;6,"Medium",R2930&lt;=10,"High")</f>
        <v>High</v>
      </c>
      <c r="T2930" s="4" t="str" cm="1">
        <f t="array" ref="T2930">_xlfn.IFS(M2930&lt;=20,"Low",M2930&lt;=50,"Medium",M2930&lt;=90,"High")</f>
        <v>Low</v>
      </c>
      <c r="U2930" s="7">
        <f>Datos_Limpios[[#This Row],[Number of Complaints or Support]]/Datos_Limpios[[#This Row],[Account Length (in months)]]</f>
        <v>0.30303030303030304</v>
      </c>
      <c r="V2930" s="4" t="str" cm="1">
        <f t="array" ref="V2930">_xlfn.IFS(H2930&lt;30,"Under 30",H2930&lt;66,"Middle Age",H2930&gt;=66,"Senior")</f>
        <v>Middle Age</v>
      </c>
      <c r="W2930" s="4" t="s">
        <v>29</v>
      </c>
    </row>
    <row r="2931" spans="1:23" x14ac:dyDescent="0.3">
      <c r="A2931" s="4" t="s">
        <v>3046</v>
      </c>
      <c r="B2931" s="4" t="s">
        <v>31</v>
      </c>
      <c r="C2931" s="4">
        <v>38</v>
      </c>
      <c r="D2931" s="4">
        <v>2</v>
      </c>
      <c r="E2931" s="4" t="s">
        <v>31</v>
      </c>
      <c r="F2931" s="4" t="s">
        <v>25</v>
      </c>
      <c r="G2931" s="4" t="s">
        <v>26</v>
      </c>
      <c r="H2931" s="4">
        <v>72</v>
      </c>
      <c r="I2931" s="4" t="s">
        <v>24</v>
      </c>
      <c r="J2931" s="4">
        <v>0</v>
      </c>
      <c r="K2931" s="4" t="s">
        <v>27</v>
      </c>
      <c r="L2931" s="4" t="s">
        <v>35</v>
      </c>
      <c r="M2931" s="4">
        <v>64</v>
      </c>
      <c r="N2931" s="4" t="s">
        <v>66</v>
      </c>
      <c r="O2931" s="4" t="s">
        <v>87</v>
      </c>
      <c r="P2931" s="5">
        <v>44449</v>
      </c>
      <c r="Q2931" s="6">
        <v>75.904403415306774</v>
      </c>
      <c r="R2931" s="4">
        <v>10</v>
      </c>
      <c r="S2931" s="4" t="str" cm="1">
        <f t="array" ref="S2931">_xlfn.IFS(R2931=0,"None",R2931&lt;3,"Low",R2931&lt;6,"Medium",R2931&lt;=10,"High")</f>
        <v>High</v>
      </c>
      <c r="T2931" s="4" t="str" cm="1">
        <f t="array" ref="T2931">_xlfn.IFS(M2931&lt;=20,"Low",M2931&lt;=50,"Medium",M2931&lt;=90,"High")</f>
        <v>High</v>
      </c>
      <c r="U2931" s="7">
        <f>Datos_Limpios[[#This Row],[Number of Complaints or Support]]/Datos_Limpios[[#This Row],[Account Length (in months)]]</f>
        <v>0.26315789473684209</v>
      </c>
      <c r="V2931" s="4" t="str" cm="1">
        <f t="array" ref="V2931">_xlfn.IFS(H2931&lt;30,"Under 30",H2931&lt;66,"Middle Age",H2931&gt;=66,"Senior")</f>
        <v>Senior</v>
      </c>
      <c r="W2931" s="4" t="s">
        <v>29</v>
      </c>
    </row>
    <row r="2932" spans="1:23" x14ac:dyDescent="0.3">
      <c r="A2932" s="4" t="s">
        <v>3047</v>
      </c>
      <c r="B2932" s="4" t="s">
        <v>24</v>
      </c>
      <c r="C2932" s="4">
        <v>52</v>
      </c>
      <c r="D2932" s="4">
        <v>0</v>
      </c>
      <c r="E2932" s="4" t="s">
        <v>31</v>
      </c>
      <c r="F2932" s="4" t="s">
        <v>138</v>
      </c>
      <c r="G2932" s="4" t="s">
        <v>33</v>
      </c>
      <c r="H2932" s="4">
        <v>77</v>
      </c>
      <c r="I2932" s="4" t="s">
        <v>24</v>
      </c>
      <c r="J2932" s="4">
        <v>0</v>
      </c>
      <c r="K2932" s="4" t="s">
        <v>34</v>
      </c>
      <c r="L2932" s="4" t="s">
        <v>35</v>
      </c>
      <c r="M2932" s="4">
        <v>54</v>
      </c>
      <c r="P2932" s="5">
        <v>45268</v>
      </c>
      <c r="Q2932" s="6">
        <v>53.182064728561791</v>
      </c>
      <c r="R2932" s="4">
        <v>7</v>
      </c>
      <c r="S2932" s="4" t="str" cm="1">
        <f t="array" ref="S2932">_xlfn.IFS(R2932=0,"None",R2932&lt;3,"Low",R2932&lt;6,"Medium",R2932&lt;=10,"High")</f>
        <v>High</v>
      </c>
      <c r="T2932" s="4" t="str" cm="1">
        <f t="array" ref="T2932">_xlfn.IFS(M2932&lt;=20,"Low",M2932&lt;=50,"Medium",M2932&lt;=90,"High")</f>
        <v>High</v>
      </c>
      <c r="U2932" s="7">
        <f>Datos_Limpios[[#This Row],[Number of Complaints or Support]]/Datos_Limpios[[#This Row],[Account Length (in months)]]</f>
        <v>0.13461538461538461</v>
      </c>
      <c r="V2932" s="4" t="str" cm="1">
        <f t="array" ref="V2932">_xlfn.IFS(H2932&lt;30,"Under 30",H2932&lt;66,"Middle Age",H2932&gt;=66,"Senior")</f>
        <v>Senior</v>
      </c>
      <c r="W2932" s="4" t="s">
        <v>47</v>
      </c>
    </row>
    <row r="2933" spans="1:23" x14ac:dyDescent="0.3">
      <c r="A2933" s="4" t="s">
        <v>3048</v>
      </c>
      <c r="B2933" s="4" t="s">
        <v>24</v>
      </c>
      <c r="C2933" s="4">
        <v>9</v>
      </c>
      <c r="D2933" s="4">
        <v>2</v>
      </c>
      <c r="E2933" s="4" t="s">
        <v>24</v>
      </c>
      <c r="F2933" s="4" t="s">
        <v>219</v>
      </c>
      <c r="G2933" s="4" t="s">
        <v>33</v>
      </c>
      <c r="H2933" s="4">
        <v>59</v>
      </c>
      <c r="I2933" s="4" t="s">
        <v>31</v>
      </c>
      <c r="J2933" s="4">
        <v>6</v>
      </c>
      <c r="K2933" s="4" t="s">
        <v>27</v>
      </c>
      <c r="L2933" s="4" t="s">
        <v>28</v>
      </c>
      <c r="M2933" s="4">
        <v>11</v>
      </c>
      <c r="P2933" s="5">
        <v>44669</v>
      </c>
      <c r="Q2933" s="6">
        <v>9.0244037569290416</v>
      </c>
      <c r="R2933" s="4">
        <v>7</v>
      </c>
      <c r="S2933" s="4" t="str" cm="1">
        <f t="array" ref="S2933">_xlfn.IFS(R2933=0,"None",R2933&lt;3,"Low",R2933&lt;6,"Medium",R2933&lt;=10,"High")</f>
        <v>High</v>
      </c>
      <c r="T2933" s="4" t="str" cm="1">
        <f t="array" ref="T2933">_xlfn.IFS(M2933&lt;=20,"Low",M2933&lt;=50,"Medium",M2933&lt;=90,"High")</f>
        <v>Low</v>
      </c>
      <c r="U2933" s="7">
        <f>Datos_Limpios[[#This Row],[Number of Complaints or Support]]/Datos_Limpios[[#This Row],[Account Length (in months)]]</f>
        <v>0.77777777777777779</v>
      </c>
      <c r="V2933" s="4" t="str" cm="1">
        <f t="array" ref="V2933">_xlfn.IFS(H2933&lt;30,"Under 30",H2933&lt;66,"Middle Age",H2933&gt;=66,"Senior")</f>
        <v>Middle Age</v>
      </c>
      <c r="W2933" s="4" t="s">
        <v>43</v>
      </c>
    </row>
    <row r="2934" spans="1:23" x14ac:dyDescent="0.3">
      <c r="A2934" s="4" t="s">
        <v>3049</v>
      </c>
      <c r="B2934" s="4" t="s">
        <v>24</v>
      </c>
      <c r="C2934" s="4">
        <v>54</v>
      </c>
      <c r="D2934" s="4">
        <v>3</v>
      </c>
      <c r="E2934" s="4" t="s">
        <v>31</v>
      </c>
      <c r="F2934" s="4" t="s">
        <v>213</v>
      </c>
      <c r="G2934" s="4" t="s">
        <v>26</v>
      </c>
      <c r="H2934" s="4">
        <v>68</v>
      </c>
      <c r="I2934" s="4" t="s">
        <v>24</v>
      </c>
      <c r="J2934" s="4">
        <v>0</v>
      </c>
      <c r="K2934" s="4" t="s">
        <v>27</v>
      </c>
      <c r="L2934" s="4" t="s">
        <v>28</v>
      </c>
      <c r="M2934" s="4">
        <v>48</v>
      </c>
      <c r="P2934" s="5">
        <v>44171</v>
      </c>
      <c r="Q2934" s="6">
        <v>48.577493887630858</v>
      </c>
      <c r="R2934" s="4">
        <v>7</v>
      </c>
      <c r="S2934" s="4" t="str" cm="1">
        <f t="array" ref="S2934">_xlfn.IFS(R2934=0,"None",R2934&lt;3,"Low",R2934&lt;6,"Medium",R2934&lt;=10,"High")</f>
        <v>High</v>
      </c>
      <c r="T2934" s="4" t="str" cm="1">
        <f t="array" ref="T2934">_xlfn.IFS(M2934&lt;=20,"Low",M2934&lt;=50,"Medium",M2934&lt;=90,"High")</f>
        <v>Medium</v>
      </c>
      <c r="U2934" s="7">
        <f>Datos_Limpios[[#This Row],[Number of Complaints or Support]]/Datos_Limpios[[#This Row],[Account Length (in months)]]</f>
        <v>0.12962962962962962</v>
      </c>
      <c r="V2934" s="4" t="str" cm="1">
        <f t="array" ref="V2934">_xlfn.IFS(H2934&lt;30,"Under 30",H2934&lt;66,"Middle Age",H2934&gt;=66,"Senior")</f>
        <v>Senior</v>
      </c>
      <c r="W2934" s="4" t="s">
        <v>47</v>
      </c>
    </row>
    <row r="2935" spans="1:23" x14ac:dyDescent="0.3">
      <c r="A2935" s="4" t="s">
        <v>3050</v>
      </c>
      <c r="B2935" s="4" t="s">
        <v>24</v>
      </c>
      <c r="C2935" s="4">
        <v>10</v>
      </c>
      <c r="D2935" s="4">
        <v>0</v>
      </c>
      <c r="E2935" s="4" t="s">
        <v>24</v>
      </c>
      <c r="F2935" s="4" t="s">
        <v>159</v>
      </c>
      <c r="G2935" s="4" t="s">
        <v>33</v>
      </c>
      <c r="H2935" s="4">
        <v>45</v>
      </c>
      <c r="I2935" s="4" t="s">
        <v>24</v>
      </c>
      <c r="J2935" s="4">
        <v>0</v>
      </c>
      <c r="K2935" s="4" t="s">
        <v>27</v>
      </c>
      <c r="L2935" s="4" t="s">
        <v>28</v>
      </c>
      <c r="M2935" s="4">
        <v>10</v>
      </c>
      <c r="P2935" s="5">
        <v>43998</v>
      </c>
      <c r="Q2935" s="6">
        <v>10.5750606076819</v>
      </c>
      <c r="R2935" s="4">
        <v>8</v>
      </c>
      <c r="S2935" s="4" t="str" cm="1">
        <f t="array" ref="S2935">_xlfn.IFS(R2935=0,"None",R2935&lt;3,"Low",R2935&lt;6,"Medium",R2935&lt;=10,"High")</f>
        <v>High</v>
      </c>
      <c r="T2935" s="4" t="str" cm="1">
        <f t="array" ref="T2935">_xlfn.IFS(M2935&lt;=20,"Low",M2935&lt;=50,"Medium",M2935&lt;=90,"High")</f>
        <v>Low</v>
      </c>
      <c r="U2935" s="7">
        <f>Datos_Limpios[[#This Row],[Number of Complaints or Support]]/Datos_Limpios[[#This Row],[Account Length (in months)]]</f>
        <v>0.8</v>
      </c>
      <c r="V2935" s="4" t="str" cm="1">
        <f t="array" ref="V2935">_xlfn.IFS(H2935&lt;30,"Under 30",H2935&lt;66,"Middle Age",H2935&gt;=66,"Senior")</f>
        <v>Middle Age</v>
      </c>
      <c r="W2935" s="4" t="s">
        <v>29</v>
      </c>
    </row>
    <row r="2936" spans="1:23" x14ac:dyDescent="0.3">
      <c r="A2936" s="4" t="s">
        <v>3051</v>
      </c>
      <c r="B2936" s="4" t="s">
        <v>24</v>
      </c>
      <c r="C2936" s="4">
        <v>26</v>
      </c>
      <c r="D2936" s="4">
        <v>2</v>
      </c>
      <c r="E2936" s="4" t="s">
        <v>31</v>
      </c>
      <c r="F2936" s="4" t="s">
        <v>79</v>
      </c>
      <c r="G2936" s="4" t="s">
        <v>26</v>
      </c>
      <c r="H2936" s="4">
        <v>67</v>
      </c>
      <c r="I2936" s="4" t="s">
        <v>31</v>
      </c>
      <c r="J2936" s="4">
        <v>2</v>
      </c>
      <c r="K2936" s="4" t="s">
        <v>46</v>
      </c>
      <c r="L2936" s="4" t="s">
        <v>35</v>
      </c>
      <c r="M2936" s="4">
        <v>36</v>
      </c>
      <c r="P2936" s="5">
        <v>44856</v>
      </c>
      <c r="Q2936" s="6">
        <v>31.1045901652525</v>
      </c>
      <c r="R2936" s="4">
        <v>8</v>
      </c>
      <c r="S2936" s="4" t="str" cm="1">
        <f t="array" ref="S2936">_xlfn.IFS(R2936=0,"None",R2936&lt;3,"Low",R2936&lt;6,"Medium",R2936&lt;=10,"High")</f>
        <v>High</v>
      </c>
      <c r="T2936" s="4" t="str" cm="1">
        <f t="array" ref="T2936">_xlfn.IFS(M2936&lt;=20,"Low",M2936&lt;=50,"Medium",M2936&lt;=90,"High")</f>
        <v>Medium</v>
      </c>
      <c r="U2936" s="7">
        <f>Datos_Limpios[[#This Row],[Number of Complaints or Support]]/Datos_Limpios[[#This Row],[Account Length (in months)]]</f>
        <v>0.30769230769230771</v>
      </c>
      <c r="V2936" s="4" t="str" cm="1">
        <f t="array" ref="V2936">_xlfn.IFS(H2936&lt;30,"Under 30",H2936&lt;66,"Middle Age",H2936&gt;=66,"Senior")</f>
        <v>Senior</v>
      </c>
      <c r="W2936" s="4" t="s">
        <v>43</v>
      </c>
    </row>
    <row r="2937" spans="1:23" x14ac:dyDescent="0.3">
      <c r="A2937" s="4" t="s">
        <v>3052</v>
      </c>
      <c r="B2937" s="4" t="s">
        <v>31</v>
      </c>
      <c r="C2937" s="4">
        <v>2</v>
      </c>
      <c r="D2937" s="4">
        <v>2</v>
      </c>
      <c r="E2937" s="4" t="s">
        <v>31</v>
      </c>
      <c r="F2937" s="4" t="s">
        <v>118</v>
      </c>
      <c r="G2937" s="4" t="s">
        <v>26</v>
      </c>
      <c r="H2937" s="4">
        <v>44</v>
      </c>
      <c r="I2937" s="4" t="s">
        <v>24</v>
      </c>
      <c r="J2937" s="4">
        <v>0</v>
      </c>
      <c r="K2937" s="4" t="s">
        <v>27</v>
      </c>
      <c r="L2937" s="4" t="s">
        <v>35</v>
      </c>
      <c r="M2937" s="4">
        <v>46</v>
      </c>
      <c r="N2937" s="4" t="s">
        <v>66</v>
      </c>
      <c r="O2937" s="4" t="s">
        <v>368</v>
      </c>
      <c r="P2937" s="5">
        <v>44221</v>
      </c>
      <c r="Q2937" s="6">
        <v>41.953960952780641</v>
      </c>
      <c r="R2937" s="4">
        <v>5</v>
      </c>
      <c r="S2937" s="4" t="str" cm="1">
        <f t="array" ref="S2937">_xlfn.IFS(R2937=0,"None",R2937&lt;3,"Low",R2937&lt;6,"Medium",R2937&lt;=10,"High")</f>
        <v>Medium</v>
      </c>
      <c r="T2937" s="4" t="str" cm="1">
        <f t="array" ref="T2937">_xlfn.IFS(M2937&lt;=20,"Low",M2937&lt;=50,"Medium",M2937&lt;=90,"High")</f>
        <v>Medium</v>
      </c>
      <c r="U2937" s="7">
        <f>Datos_Limpios[[#This Row],[Number of Complaints or Support]]/Datos_Limpios[[#This Row],[Account Length (in months)]]</f>
        <v>2.5</v>
      </c>
      <c r="V2937" s="4" t="str" cm="1">
        <f t="array" ref="V2937">_xlfn.IFS(H2937&lt;30,"Under 30",H2937&lt;66,"Middle Age",H2937&gt;=66,"Senior")</f>
        <v>Middle Age</v>
      </c>
      <c r="W2937" s="4" t="s">
        <v>47</v>
      </c>
    </row>
    <row r="2938" spans="1:23" x14ac:dyDescent="0.3">
      <c r="A2938" s="4" t="s">
        <v>3053</v>
      </c>
      <c r="B2938" s="4" t="s">
        <v>24</v>
      </c>
      <c r="C2938" s="4">
        <v>63</v>
      </c>
      <c r="D2938" s="4">
        <v>0</v>
      </c>
      <c r="E2938" s="4" t="s">
        <v>31</v>
      </c>
      <c r="F2938" s="4" t="s">
        <v>118</v>
      </c>
      <c r="G2938" s="4" t="s">
        <v>26</v>
      </c>
      <c r="H2938" s="4">
        <v>51</v>
      </c>
      <c r="I2938" s="4" t="s">
        <v>31</v>
      </c>
      <c r="J2938" s="4">
        <v>3</v>
      </c>
      <c r="K2938" s="4" t="s">
        <v>34</v>
      </c>
      <c r="L2938" s="4" t="s">
        <v>35</v>
      </c>
      <c r="M2938" s="4">
        <v>19</v>
      </c>
      <c r="P2938" s="5">
        <v>44308</v>
      </c>
      <c r="Q2938" s="6">
        <v>15.862736576394139</v>
      </c>
      <c r="R2938" s="4">
        <v>6</v>
      </c>
      <c r="S2938" s="4" t="str" cm="1">
        <f t="array" ref="S2938">_xlfn.IFS(R2938=0,"None",R2938&lt;3,"Low",R2938&lt;6,"Medium",R2938&lt;=10,"High")</f>
        <v>High</v>
      </c>
      <c r="T2938" s="4" t="str" cm="1">
        <f t="array" ref="T2938">_xlfn.IFS(M2938&lt;=20,"Low",M2938&lt;=50,"Medium",M2938&lt;=90,"High")</f>
        <v>Low</v>
      </c>
      <c r="U2938" s="7">
        <f>Datos_Limpios[[#This Row],[Number of Complaints or Support]]/Datos_Limpios[[#This Row],[Account Length (in months)]]</f>
        <v>9.5238095238095233E-2</v>
      </c>
      <c r="V2938" s="4" t="str" cm="1">
        <f t="array" ref="V2938">_xlfn.IFS(H2938&lt;30,"Under 30",H2938&lt;66,"Middle Age",H2938&gt;=66,"Senior")</f>
        <v>Middle Age</v>
      </c>
      <c r="W2938" s="4" t="s">
        <v>47</v>
      </c>
    </row>
    <row r="2939" spans="1:23" x14ac:dyDescent="0.3">
      <c r="A2939" s="4" t="s">
        <v>3054</v>
      </c>
      <c r="B2939" s="4" t="s">
        <v>24</v>
      </c>
      <c r="C2939" s="4">
        <v>47</v>
      </c>
      <c r="D2939" s="4">
        <v>0</v>
      </c>
      <c r="E2939" s="4" t="s">
        <v>24</v>
      </c>
      <c r="F2939" s="4" t="s">
        <v>120</v>
      </c>
      <c r="G2939" s="4" t="s">
        <v>26</v>
      </c>
      <c r="H2939" s="4">
        <v>47</v>
      </c>
      <c r="I2939" s="4" t="s">
        <v>24</v>
      </c>
      <c r="J2939" s="4">
        <v>0</v>
      </c>
      <c r="K2939" s="4" t="s">
        <v>34</v>
      </c>
      <c r="L2939" s="4" t="s">
        <v>28</v>
      </c>
      <c r="M2939" s="4">
        <v>16</v>
      </c>
      <c r="P2939" s="5">
        <v>44614</v>
      </c>
      <c r="Q2939" s="6">
        <v>13.96948445509542</v>
      </c>
      <c r="R2939" s="4">
        <v>4</v>
      </c>
      <c r="S2939" s="4" t="str" cm="1">
        <f t="array" ref="S2939">_xlfn.IFS(R2939=0,"None",R2939&lt;3,"Low",R2939&lt;6,"Medium",R2939&lt;=10,"High")</f>
        <v>Medium</v>
      </c>
      <c r="T2939" s="4" t="str" cm="1">
        <f t="array" ref="T2939">_xlfn.IFS(M2939&lt;=20,"Low",M2939&lt;=50,"Medium",M2939&lt;=90,"High")</f>
        <v>Low</v>
      </c>
      <c r="U2939" s="7">
        <f>Datos_Limpios[[#This Row],[Number of Complaints or Support]]/Datos_Limpios[[#This Row],[Account Length (in months)]]</f>
        <v>8.5106382978723402E-2</v>
      </c>
      <c r="V2939" s="4" t="str" cm="1">
        <f t="array" ref="V2939">_xlfn.IFS(H2939&lt;30,"Under 30",H2939&lt;66,"Middle Age",H2939&gt;=66,"Senior")</f>
        <v>Middle Age</v>
      </c>
      <c r="W2939" s="4" t="s">
        <v>29</v>
      </c>
    </row>
    <row r="2940" spans="1:23" x14ac:dyDescent="0.3">
      <c r="A2940" s="4" t="s">
        <v>3055</v>
      </c>
      <c r="B2940" s="4" t="s">
        <v>31</v>
      </c>
      <c r="C2940" s="4">
        <v>9</v>
      </c>
      <c r="D2940" s="4">
        <v>5</v>
      </c>
      <c r="E2940" s="4" t="s">
        <v>31</v>
      </c>
      <c r="F2940" s="4" t="s">
        <v>95</v>
      </c>
      <c r="G2940" s="4" t="s">
        <v>26</v>
      </c>
      <c r="H2940" s="4">
        <v>84</v>
      </c>
      <c r="I2940" s="4" t="s">
        <v>24</v>
      </c>
      <c r="J2940" s="4">
        <v>0</v>
      </c>
      <c r="K2940" s="4" t="s">
        <v>27</v>
      </c>
      <c r="L2940" s="4" t="s">
        <v>35</v>
      </c>
      <c r="M2940" s="4">
        <v>28</v>
      </c>
      <c r="N2940" s="4" t="s">
        <v>75</v>
      </c>
      <c r="O2940" s="4" t="s">
        <v>133</v>
      </c>
      <c r="P2940" s="5">
        <v>44444</v>
      </c>
      <c r="Q2940" s="6">
        <v>29.207097979651451</v>
      </c>
      <c r="R2940" s="4">
        <v>4</v>
      </c>
      <c r="S2940" s="4" t="str" cm="1">
        <f t="array" ref="S2940">_xlfn.IFS(R2940=0,"None",R2940&lt;3,"Low",R2940&lt;6,"Medium",R2940&lt;=10,"High")</f>
        <v>Medium</v>
      </c>
      <c r="T2940" s="4" t="str" cm="1">
        <f t="array" ref="T2940">_xlfn.IFS(M2940&lt;=20,"Low",M2940&lt;=50,"Medium",M2940&lt;=90,"High")</f>
        <v>Medium</v>
      </c>
      <c r="U2940" s="7">
        <f>Datos_Limpios[[#This Row],[Number of Complaints or Support]]/Datos_Limpios[[#This Row],[Account Length (in months)]]</f>
        <v>0.44444444444444442</v>
      </c>
      <c r="V2940" s="4" t="str" cm="1">
        <f t="array" ref="V2940">_xlfn.IFS(H2940&lt;30,"Under 30",H2940&lt;66,"Middle Age",H2940&gt;=66,"Senior")</f>
        <v>Senior</v>
      </c>
      <c r="W2940" s="4" t="s">
        <v>47</v>
      </c>
    </row>
    <row r="2941" spans="1:23" x14ac:dyDescent="0.3">
      <c r="A2941" s="4" t="s">
        <v>3056</v>
      </c>
      <c r="B2941" s="4" t="s">
        <v>24</v>
      </c>
      <c r="C2941" s="4">
        <v>46</v>
      </c>
      <c r="D2941" s="4">
        <v>0</v>
      </c>
      <c r="E2941" s="4" t="s">
        <v>24</v>
      </c>
      <c r="F2941" s="4" t="s">
        <v>49</v>
      </c>
      <c r="G2941" s="4" t="s">
        <v>26</v>
      </c>
      <c r="H2941" s="4">
        <v>60</v>
      </c>
      <c r="I2941" s="4" t="s">
        <v>24</v>
      </c>
      <c r="J2941" s="4">
        <v>0</v>
      </c>
      <c r="K2941" s="4" t="s">
        <v>46</v>
      </c>
      <c r="L2941" s="4" t="s">
        <v>28</v>
      </c>
      <c r="M2941" s="4">
        <v>13</v>
      </c>
      <c r="P2941" s="5">
        <v>44752</v>
      </c>
      <c r="Q2941" s="6">
        <v>12.15445970459942</v>
      </c>
      <c r="R2941" s="4">
        <v>4</v>
      </c>
      <c r="S2941" s="4" t="str" cm="1">
        <f t="array" ref="S2941">_xlfn.IFS(R2941=0,"None",R2941&lt;3,"Low",R2941&lt;6,"Medium",R2941&lt;=10,"High")</f>
        <v>Medium</v>
      </c>
      <c r="T2941" s="4" t="str" cm="1">
        <f t="array" ref="T2941">_xlfn.IFS(M2941&lt;=20,"Low",M2941&lt;=50,"Medium",M2941&lt;=90,"High")</f>
        <v>Low</v>
      </c>
      <c r="U2941" s="7">
        <f>Datos_Limpios[[#This Row],[Number of Complaints or Support]]/Datos_Limpios[[#This Row],[Account Length (in months)]]</f>
        <v>8.6956521739130432E-2</v>
      </c>
      <c r="V2941" s="4" t="str" cm="1">
        <f t="array" ref="V2941">_xlfn.IFS(H2941&lt;30,"Under 30",H2941&lt;66,"Middle Age",H2941&gt;=66,"Senior")</f>
        <v>Middle Age</v>
      </c>
      <c r="W2941" s="4" t="s">
        <v>29</v>
      </c>
    </row>
    <row r="2942" spans="1:23" x14ac:dyDescent="0.3">
      <c r="A2942" s="4" t="s">
        <v>3057</v>
      </c>
      <c r="B2942" s="4" t="s">
        <v>24</v>
      </c>
      <c r="C2942" s="4">
        <v>71</v>
      </c>
      <c r="D2942" s="4">
        <v>0</v>
      </c>
      <c r="E2942" s="4" t="s">
        <v>31</v>
      </c>
      <c r="F2942" s="4" t="s">
        <v>173</v>
      </c>
      <c r="G2942" s="4" t="s">
        <v>26</v>
      </c>
      <c r="H2942" s="4">
        <v>53</v>
      </c>
      <c r="I2942" s="4" t="s">
        <v>31</v>
      </c>
      <c r="J2942" s="4">
        <v>4</v>
      </c>
      <c r="K2942" s="4" t="s">
        <v>46</v>
      </c>
      <c r="L2942" s="4" t="s">
        <v>28</v>
      </c>
      <c r="M2942" s="4">
        <v>20</v>
      </c>
      <c r="P2942" s="5">
        <v>45167</v>
      </c>
      <c r="Q2942" s="6">
        <v>23.532832178871541</v>
      </c>
      <c r="R2942" s="4">
        <v>4</v>
      </c>
      <c r="S2942" s="4" t="str" cm="1">
        <f t="array" ref="S2942">_xlfn.IFS(R2942=0,"None",R2942&lt;3,"Low",R2942&lt;6,"Medium",R2942&lt;=10,"High")</f>
        <v>Medium</v>
      </c>
      <c r="T2942" s="4" t="str" cm="1">
        <f t="array" ref="T2942">_xlfn.IFS(M2942&lt;=20,"Low",M2942&lt;=50,"Medium",M2942&lt;=90,"High")</f>
        <v>Low</v>
      </c>
      <c r="U2942" s="7">
        <f>Datos_Limpios[[#This Row],[Number of Complaints or Support]]/Datos_Limpios[[#This Row],[Account Length (in months)]]</f>
        <v>5.6338028169014086E-2</v>
      </c>
      <c r="V2942" s="4" t="str" cm="1">
        <f t="array" ref="V2942">_xlfn.IFS(H2942&lt;30,"Under 30",H2942&lt;66,"Middle Age",H2942&gt;=66,"Senior")</f>
        <v>Middle Age</v>
      </c>
      <c r="W2942" s="4" t="s">
        <v>43</v>
      </c>
    </row>
    <row r="2943" spans="1:23" x14ac:dyDescent="0.3">
      <c r="A2943" s="4" t="s">
        <v>3058</v>
      </c>
      <c r="B2943" s="4" t="s">
        <v>24</v>
      </c>
      <c r="C2943" s="4">
        <v>66</v>
      </c>
      <c r="D2943" s="4">
        <v>0</v>
      </c>
      <c r="E2943" s="4" t="s">
        <v>31</v>
      </c>
      <c r="F2943" s="4" t="s">
        <v>264</v>
      </c>
      <c r="G2943" s="4" t="s">
        <v>33</v>
      </c>
      <c r="H2943" s="4">
        <v>68</v>
      </c>
      <c r="I2943" s="4" t="s">
        <v>24</v>
      </c>
      <c r="J2943" s="4">
        <v>0</v>
      </c>
      <c r="K2943" s="4" t="s">
        <v>34</v>
      </c>
      <c r="L2943" s="4" t="s">
        <v>35</v>
      </c>
      <c r="M2943" s="4">
        <v>64</v>
      </c>
      <c r="P2943" s="5">
        <v>44387</v>
      </c>
      <c r="Q2943" s="6">
        <v>52.903075394038552</v>
      </c>
      <c r="R2943" s="4">
        <v>1</v>
      </c>
      <c r="S2943" s="4" t="str" cm="1">
        <f t="array" ref="S2943">_xlfn.IFS(R2943=0,"None",R2943&lt;3,"Low",R2943&lt;6,"Medium",R2943&lt;=10,"High")</f>
        <v>Low</v>
      </c>
      <c r="T2943" s="4" t="str" cm="1">
        <f t="array" ref="T2943">_xlfn.IFS(M2943&lt;=20,"Low",M2943&lt;=50,"Medium",M2943&lt;=90,"High")</f>
        <v>High</v>
      </c>
      <c r="U2943" s="7">
        <f>Datos_Limpios[[#This Row],[Number of Complaints or Support]]/Datos_Limpios[[#This Row],[Account Length (in months)]]</f>
        <v>1.5151515151515152E-2</v>
      </c>
      <c r="V2943" s="4" t="str" cm="1">
        <f t="array" ref="V2943">_xlfn.IFS(H2943&lt;30,"Under 30",H2943&lt;66,"Middle Age",H2943&gt;=66,"Senior")</f>
        <v>Senior</v>
      </c>
      <c r="W2943" s="4" t="s">
        <v>47</v>
      </c>
    </row>
    <row r="2944" spans="1:23" x14ac:dyDescent="0.3">
      <c r="A2944" s="4" t="s">
        <v>3059</v>
      </c>
      <c r="B2944" s="4" t="s">
        <v>31</v>
      </c>
      <c r="C2944" s="4">
        <v>5</v>
      </c>
      <c r="D2944" s="4">
        <v>0</v>
      </c>
      <c r="E2944" s="4" t="s">
        <v>31</v>
      </c>
      <c r="F2944" s="4" t="s">
        <v>183</v>
      </c>
      <c r="G2944" s="4" t="s">
        <v>33</v>
      </c>
      <c r="H2944" s="4">
        <v>60</v>
      </c>
      <c r="I2944" s="4" t="s">
        <v>31</v>
      </c>
      <c r="J2944" s="4">
        <v>3</v>
      </c>
      <c r="K2944" s="4" t="s">
        <v>27</v>
      </c>
      <c r="L2944" s="4" t="s">
        <v>35</v>
      </c>
      <c r="M2944" s="4">
        <v>19</v>
      </c>
      <c r="N2944" s="4" t="s">
        <v>38</v>
      </c>
      <c r="O2944" s="4" t="s">
        <v>125</v>
      </c>
      <c r="P2944" s="5">
        <v>44024</v>
      </c>
      <c r="Q2944" s="6">
        <v>19.944095138036602</v>
      </c>
      <c r="R2944" s="4">
        <v>1</v>
      </c>
      <c r="S2944" s="4" t="str" cm="1">
        <f t="array" ref="S2944">_xlfn.IFS(R2944=0,"None",R2944&lt;3,"Low",R2944&lt;6,"Medium",R2944&lt;=10,"High")</f>
        <v>Low</v>
      </c>
      <c r="T2944" s="4" t="str" cm="1">
        <f t="array" ref="T2944">_xlfn.IFS(M2944&lt;=20,"Low",M2944&lt;=50,"Medium",M2944&lt;=90,"High")</f>
        <v>Low</v>
      </c>
      <c r="U2944" s="7">
        <f>Datos_Limpios[[#This Row],[Number of Complaints or Support]]/Datos_Limpios[[#This Row],[Account Length (in months)]]</f>
        <v>0.2</v>
      </c>
      <c r="V2944" s="4" t="str" cm="1">
        <f t="array" ref="V2944">_xlfn.IFS(H2944&lt;30,"Under 30",H2944&lt;66,"Middle Age",H2944&gt;=66,"Senior")</f>
        <v>Middle Age</v>
      </c>
      <c r="W2944" s="4" t="s">
        <v>43</v>
      </c>
    </row>
    <row r="2945" spans="1:23" x14ac:dyDescent="0.3">
      <c r="A2945" s="4" t="s">
        <v>3060</v>
      </c>
      <c r="B2945" s="4" t="s">
        <v>24</v>
      </c>
      <c r="C2945" s="4">
        <v>29</v>
      </c>
      <c r="D2945" s="4">
        <v>0</v>
      </c>
      <c r="E2945" s="4" t="s">
        <v>31</v>
      </c>
      <c r="F2945" s="4" t="s">
        <v>100</v>
      </c>
      <c r="G2945" s="4" t="s">
        <v>26</v>
      </c>
      <c r="H2945" s="4">
        <v>60</v>
      </c>
      <c r="I2945" s="4" t="s">
        <v>24</v>
      </c>
      <c r="J2945" s="4">
        <v>0</v>
      </c>
      <c r="K2945" s="4" t="s">
        <v>27</v>
      </c>
      <c r="L2945" s="4" t="s">
        <v>35</v>
      </c>
      <c r="M2945" s="4">
        <v>45</v>
      </c>
      <c r="P2945" s="5">
        <v>44518</v>
      </c>
      <c r="Q2945" s="6">
        <v>49.399547054738392</v>
      </c>
      <c r="R2945" s="4">
        <v>8</v>
      </c>
      <c r="S2945" s="4" t="str" cm="1">
        <f t="array" ref="S2945">_xlfn.IFS(R2945=0,"None",R2945&lt;3,"Low",R2945&lt;6,"Medium",R2945&lt;=10,"High")</f>
        <v>High</v>
      </c>
      <c r="T2945" s="4" t="str" cm="1">
        <f t="array" ref="T2945">_xlfn.IFS(M2945&lt;=20,"Low",M2945&lt;=50,"Medium",M2945&lt;=90,"High")</f>
        <v>Medium</v>
      </c>
      <c r="U2945" s="7">
        <f>Datos_Limpios[[#This Row],[Number of Complaints or Support]]/Datos_Limpios[[#This Row],[Account Length (in months)]]</f>
        <v>0.27586206896551724</v>
      </c>
      <c r="V2945" s="4" t="str" cm="1">
        <f t="array" ref="V2945">_xlfn.IFS(H2945&lt;30,"Under 30",H2945&lt;66,"Middle Age",H2945&gt;=66,"Senior")</f>
        <v>Middle Age</v>
      </c>
      <c r="W2945" s="4" t="s">
        <v>40</v>
      </c>
    </row>
    <row r="2946" spans="1:23" x14ac:dyDescent="0.3">
      <c r="A2946" s="4" t="s">
        <v>3061</v>
      </c>
      <c r="B2946" s="4" t="s">
        <v>31</v>
      </c>
      <c r="C2946" s="4">
        <v>2</v>
      </c>
      <c r="D2946" s="4">
        <v>3</v>
      </c>
      <c r="E2946" s="4" t="s">
        <v>31</v>
      </c>
      <c r="F2946" s="4" t="s">
        <v>183</v>
      </c>
      <c r="G2946" s="4" t="s">
        <v>33</v>
      </c>
      <c r="H2946" s="4">
        <v>77</v>
      </c>
      <c r="I2946" s="4" t="s">
        <v>24</v>
      </c>
      <c r="J2946" s="4">
        <v>0</v>
      </c>
      <c r="K2946" s="4" t="s">
        <v>27</v>
      </c>
      <c r="L2946" s="4" t="s">
        <v>28</v>
      </c>
      <c r="M2946" s="4">
        <v>16</v>
      </c>
      <c r="N2946" s="4" t="s">
        <v>107</v>
      </c>
      <c r="O2946" s="4" t="s">
        <v>108</v>
      </c>
      <c r="P2946" s="5">
        <v>44117</v>
      </c>
      <c r="Q2946" s="6">
        <v>14.107932870062241</v>
      </c>
      <c r="R2946" s="4">
        <v>0</v>
      </c>
      <c r="S2946" s="4" t="str" cm="1">
        <f t="array" ref="S2946">_xlfn.IFS(R2946=0,"None",R2946&lt;3,"Low",R2946&lt;6,"Medium",R2946&lt;=10,"High")</f>
        <v>None</v>
      </c>
      <c r="T2946" s="4" t="str" cm="1">
        <f t="array" ref="T2946">_xlfn.IFS(M2946&lt;=20,"Low",M2946&lt;=50,"Medium",M2946&lt;=90,"High")</f>
        <v>Low</v>
      </c>
      <c r="U2946" s="7">
        <f>Datos_Limpios[[#This Row],[Number of Complaints or Support]]/Datos_Limpios[[#This Row],[Account Length (in months)]]</f>
        <v>0</v>
      </c>
      <c r="V2946" s="4" t="str" cm="1">
        <f t="array" ref="V2946">_xlfn.IFS(H2946&lt;30,"Under 30",H2946&lt;66,"Middle Age",H2946&gt;=66,"Senior")</f>
        <v>Senior</v>
      </c>
      <c r="W2946" s="4" t="s">
        <v>43</v>
      </c>
    </row>
    <row r="2947" spans="1:23" x14ac:dyDescent="0.3">
      <c r="A2947" s="4" t="s">
        <v>3062</v>
      </c>
      <c r="B2947" s="4" t="s">
        <v>24</v>
      </c>
      <c r="C2947" s="4">
        <v>36</v>
      </c>
      <c r="D2947" s="4">
        <v>2</v>
      </c>
      <c r="E2947" s="4" t="s">
        <v>24</v>
      </c>
      <c r="F2947" s="4" t="s">
        <v>85</v>
      </c>
      <c r="G2947" s="4" t="s">
        <v>26</v>
      </c>
      <c r="H2947" s="4">
        <v>69</v>
      </c>
      <c r="I2947" s="4" t="s">
        <v>24</v>
      </c>
      <c r="J2947" s="4">
        <v>0</v>
      </c>
      <c r="K2947" s="4" t="s">
        <v>46</v>
      </c>
      <c r="L2947" s="4" t="s">
        <v>115</v>
      </c>
      <c r="M2947" s="4">
        <v>8</v>
      </c>
      <c r="P2947" s="5">
        <v>44614</v>
      </c>
      <c r="Q2947" s="6">
        <v>8.6440248209753605</v>
      </c>
      <c r="R2947" s="4">
        <v>3</v>
      </c>
      <c r="S2947" s="4" t="str" cm="1">
        <f t="array" ref="S2947">_xlfn.IFS(R2947=0,"None",R2947&lt;3,"Low",R2947&lt;6,"Medium",R2947&lt;=10,"High")</f>
        <v>Medium</v>
      </c>
      <c r="T2947" s="4" t="str" cm="1">
        <f t="array" ref="T2947">_xlfn.IFS(M2947&lt;=20,"Low",M2947&lt;=50,"Medium",M2947&lt;=90,"High")</f>
        <v>Low</v>
      </c>
      <c r="U2947" s="7">
        <f>Datos_Limpios[[#This Row],[Number of Complaints or Support]]/Datos_Limpios[[#This Row],[Account Length (in months)]]</f>
        <v>8.3333333333333329E-2</v>
      </c>
      <c r="V2947" s="4" t="str" cm="1">
        <f t="array" ref="V2947">_xlfn.IFS(H2947&lt;30,"Under 30",H2947&lt;66,"Middle Age",H2947&gt;=66,"Senior")</f>
        <v>Senior</v>
      </c>
      <c r="W2947" s="4" t="s">
        <v>43</v>
      </c>
    </row>
    <row r="2948" spans="1:23" x14ac:dyDescent="0.3">
      <c r="A2948" s="4" t="s">
        <v>3063</v>
      </c>
      <c r="B2948" s="4" t="s">
        <v>24</v>
      </c>
      <c r="C2948" s="4">
        <v>34</v>
      </c>
      <c r="D2948" s="4">
        <v>0</v>
      </c>
      <c r="E2948" s="4" t="s">
        <v>31</v>
      </c>
      <c r="F2948" s="4" t="s">
        <v>85</v>
      </c>
      <c r="G2948" s="4" t="s">
        <v>26</v>
      </c>
      <c r="H2948" s="4">
        <v>37</v>
      </c>
      <c r="I2948" s="4" t="s">
        <v>31</v>
      </c>
      <c r="J2948" s="4">
        <v>6</v>
      </c>
      <c r="K2948" s="4" t="s">
        <v>34</v>
      </c>
      <c r="L2948" s="4" t="s">
        <v>115</v>
      </c>
      <c r="M2948" s="4">
        <v>20</v>
      </c>
      <c r="P2948" s="5">
        <v>44875</v>
      </c>
      <c r="Q2948" s="6">
        <v>22.025470531535301</v>
      </c>
      <c r="R2948" s="4">
        <v>1</v>
      </c>
      <c r="S2948" s="4" t="str" cm="1">
        <f t="array" ref="S2948">_xlfn.IFS(R2948=0,"None",R2948&lt;3,"Low",R2948&lt;6,"Medium",R2948&lt;=10,"High")</f>
        <v>Low</v>
      </c>
      <c r="T2948" s="4" t="str" cm="1">
        <f t="array" ref="T2948">_xlfn.IFS(M2948&lt;=20,"Low",M2948&lt;=50,"Medium",M2948&lt;=90,"High")</f>
        <v>Low</v>
      </c>
      <c r="U2948" s="7">
        <f>Datos_Limpios[[#This Row],[Number of Complaints or Support]]/Datos_Limpios[[#This Row],[Account Length (in months)]]</f>
        <v>2.9411764705882353E-2</v>
      </c>
      <c r="V2948" s="4" t="str" cm="1">
        <f t="array" ref="V2948">_xlfn.IFS(H2948&lt;30,"Under 30",H2948&lt;66,"Middle Age",H2948&gt;=66,"Senior")</f>
        <v>Middle Age</v>
      </c>
      <c r="W2948" s="4" t="s">
        <v>43</v>
      </c>
    </row>
    <row r="2949" spans="1:23" x14ac:dyDescent="0.3">
      <c r="A2949" s="4" t="s">
        <v>3064</v>
      </c>
      <c r="B2949" s="4" t="s">
        <v>24</v>
      </c>
      <c r="C2949" s="4">
        <v>70</v>
      </c>
      <c r="D2949" s="4">
        <v>3</v>
      </c>
      <c r="E2949" s="4" t="s">
        <v>31</v>
      </c>
      <c r="F2949" s="4" t="s">
        <v>157</v>
      </c>
      <c r="G2949" s="4" t="s">
        <v>33</v>
      </c>
      <c r="H2949" s="4">
        <v>51</v>
      </c>
      <c r="I2949" s="4" t="s">
        <v>24</v>
      </c>
      <c r="J2949" s="4">
        <v>0</v>
      </c>
      <c r="K2949" s="4" t="s">
        <v>34</v>
      </c>
      <c r="L2949" s="4" t="s">
        <v>35</v>
      </c>
      <c r="M2949" s="4">
        <v>54</v>
      </c>
      <c r="P2949" s="5">
        <v>43995</v>
      </c>
      <c r="Q2949" s="6">
        <v>49.015770831024653</v>
      </c>
      <c r="R2949" s="4">
        <v>6</v>
      </c>
      <c r="S2949" s="4" t="str" cm="1">
        <f t="array" ref="S2949">_xlfn.IFS(R2949=0,"None",R2949&lt;3,"Low",R2949&lt;6,"Medium",R2949&lt;=10,"High")</f>
        <v>High</v>
      </c>
      <c r="T2949" s="4" t="str" cm="1">
        <f t="array" ref="T2949">_xlfn.IFS(M2949&lt;=20,"Low",M2949&lt;=50,"Medium",M2949&lt;=90,"High")</f>
        <v>High</v>
      </c>
      <c r="U2949" s="7">
        <f>Datos_Limpios[[#This Row],[Number of Complaints or Support]]/Datos_Limpios[[#This Row],[Account Length (in months)]]</f>
        <v>8.5714285714285715E-2</v>
      </c>
      <c r="V2949" s="4" t="str" cm="1">
        <f t="array" ref="V2949">_xlfn.IFS(H2949&lt;30,"Under 30",H2949&lt;66,"Middle Age",H2949&gt;=66,"Senior")</f>
        <v>Middle Age</v>
      </c>
      <c r="W2949" s="4" t="s">
        <v>47</v>
      </c>
    </row>
    <row r="2950" spans="1:23" x14ac:dyDescent="0.3">
      <c r="A2950" s="4" t="s">
        <v>3065</v>
      </c>
      <c r="B2950" s="4" t="s">
        <v>24</v>
      </c>
      <c r="C2950" s="4">
        <v>65</v>
      </c>
      <c r="D2950" s="4">
        <v>0</v>
      </c>
      <c r="E2950" s="4" t="s">
        <v>31</v>
      </c>
      <c r="F2950" s="4" t="s">
        <v>25</v>
      </c>
      <c r="G2950" s="4" t="s">
        <v>26</v>
      </c>
      <c r="H2950" s="4">
        <v>82</v>
      </c>
      <c r="I2950" s="4" t="s">
        <v>24</v>
      </c>
      <c r="J2950" s="4">
        <v>0</v>
      </c>
      <c r="K2950" s="4" t="s">
        <v>34</v>
      </c>
      <c r="L2950" s="4" t="s">
        <v>35</v>
      </c>
      <c r="M2950" s="4">
        <v>47</v>
      </c>
      <c r="P2950" s="5">
        <v>44379</v>
      </c>
      <c r="Q2950" s="6">
        <v>41.413014431828501</v>
      </c>
      <c r="R2950" s="4">
        <v>1</v>
      </c>
      <c r="S2950" s="4" t="str" cm="1">
        <f t="array" ref="S2950">_xlfn.IFS(R2950=0,"None",R2950&lt;3,"Low",R2950&lt;6,"Medium",R2950&lt;=10,"High")</f>
        <v>Low</v>
      </c>
      <c r="T2950" s="4" t="str" cm="1">
        <f t="array" ref="T2950">_xlfn.IFS(M2950&lt;=20,"Low",M2950&lt;=50,"Medium",M2950&lt;=90,"High")</f>
        <v>Medium</v>
      </c>
      <c r="U2950" s="7">
        <f>Datos_Limpios[[#This Row],[Number of Complaints or Support]]/Datos_Limpios[[#This Row],[Account Length (in months)]]</f>
        <v>1.5384615384615385E-2</v>
      </c>
      <c r="V2950" s="4" t="str" cm="1">
        <f t="array" ref="V2950">_xlfn.IFS(H2950&lt;30,"Under 30",H2950&lt;66,"Middle Age",H2950&gt;=66,"Senior")</f>
        <v>Senior</v>
      </c>
      <c r="W2950" s="4" t="s">
        <v>29</v>
      </c>
    </row>
    <row r="2951" spans="1:23" x14ac:dyDescent="0.3">
      <c r="A2951" s="4" t="s">
        <v>3066</v>
      </c>
      <c r="B2951" s="4" t="s">
        <v>24</v>
      </c>
      <c r="C2951" s="4">
        <v>10</v>
      </c>
      <c r="D2951" s="4">
        <v>0</v>
      </c>
      <c r="E2951" s="4" t="s">
        <v>31</v>
      </c>
      <c r="F2951" s="4" t="s">
        <v>68</v>
      </c>
      <c r="G2951" s="4" t="s">
        <v>26</v>
      </c>
      <c r="H2951" s="4">
        <v>44</v>
      </c>
      <c r="I2951" s="4" t="s">
        <v>24</v>
      </c>
      <c r="J2951" s="4">
        <v>0</v>
      </c>
      <c r="K2951" s="4" t="s">
        <v>46</v>
      </c>
      <c r="L2951" s="4" t="s">
        <v>115</v>
      </c>
      <c r="M2951" s="4">
        <v>15</v>
      </c>
      <c r="P2951" s="5">
        <v>44111</v>
      </c>
      <c r="Q2951" s="6">
        <v>13.7964354000139</v>
      </c>
      <c r="R2951" s="4">
        <v>9</v>
      </c>
      <c r="S2951" s="4" t="str" cm="1">
        <f t="array" ref="S2951">_xlfn.IFS(R2951=0,"None",R2951&lt;3,"Low",R2951&lt;6,"Medium",R2951&lt;=10,"High")</f>
        <v>High</v>
      </c>
      <c r="T2951" s="4" t="str" cm="1">
        <f t="array" ref="T2951">_xlfn.IFS(M2951&lt;=20,"Low",M2951&lt;=50,"Medium",M2951&lt;=90,"High")</f>
        <v>Low</v>
      </c>
      <c r="U2951" s="7">
        <f>Datos_Limpios[[#This Row],[Number of Complaints or Support]]/Datos_Limpios[[#This Row],[Account Length (in months)]]</f>
        <v>0.9</v>
      </c>
      <c r="V2951" s="4" t="str" cm="1">
        <f t="array" ref="V2951">_xlfn.IFS(H2951&lt;30,"Under 30",H2951&lt;66,"Middle Age",H2951&gt;=66,"Senior")</f>
        <v>Middle Age</v>
      </c>
      <c r="W2951" s="4" t="s">
        <v>40</v>
      </c>
    </row>
    <row r="2952" spans="1:23" x14ac:dyDescent="0.3">
      <c r="A2952" s="4" t="s">
        <v>3067</v>
      </c>
      <c r="B2952" s="4" t="s">
        <v>31</v>
      </c>
      <c r="C2952" s="4">
        <v>4</v>
      </c>
      <c r="D2952" s="4">
        <v>4</v>
      </c>
      <c r="E2952" s="4" t="s">
        <v>31</v>
      </c>
      <c r="F2952" s="4" t="s">
        <v>219</v>
      </c>
      <c r="G2952" s="4" t="s">
        <v>26</v>
      </c>
      <c r="H2952" s="4">
        <v>35</v>
      </c>
      <c r="I2952" s="4" t="s">
        <v>24</v>
      </c>
      <c r="J2952" s="4">
        <v>0</v>
      </c>
      <c r="K2952" s="4" t="s">
        <v>27</v>
      </c>
      <c r="L2952" s="4" t="s">
        <v>28</v>
      </c>
      <c r="M2952" s="4">
        <v>24</v>
      </c>
      <c r="N2952" s="4" t="s">
        <v>107</v>
      </c>
      <c r="O2952" s="4" t="s">
        <v>108</v>
      </c>
      <c r="P2952" s="5">
        <v>43908</v>
      </c>
      <c r="Q2952" s="6">
        <v>25.483309473094039</v>
      </c>
      <c r="R2952" s="4">
        <v>9</v>
      </c>
      <c r="S2952" s="4" t="str" cm="1">
        <f t="array" ref="S2952">_xlfn.IFS(R2952=0,"None",R2952&lt;3,"Low",R2952&lt;6,"Medium",R2952&lt;=10,"High")</f>
        <v>High</v>
      </c>
      <c r="T2952" s="4" t="str" cm="1">
        <f t="array" ref="T2952">_xlfn.IFS(M2952&lt;=20,"Low",M2952&lt;=50,"Medium",M2952&lt;=90,"High")</f>
        <v>Medium</v>
      </c>
      <c r="U2952" s="7">
        <f>Datos_Limpios[[#This Row],[Number of Complaints or Support]]/Datos_Limpios[[#This Row],[Account Length (in months)]]</f>
        <v>2.25</v>
      </c>
      <c r="V2952" s="4" t="str" cm="1">
        <f t="array" ref="V2952">_xlfn.IFS(H2952&lt;30,"Under 30",H2952&lt;66,"Middle Age",H2952&gt;=66,"Senior")</f>
        <v>Middle Age</v>
      </c>
      <c r="W2952" s="4" t="s">
        <v>43</v>
      </c>
    </row>
    <row r="2953" spans="1:23" x14ac:dyDescent="0.3">
      <c r="A2953" s="4" t="s">
        <v>3068</v>
      </c>
      <c r="B2953" s="4" t="s">
        <v>31</v>
      </c>
      <c r="C2953" s="4">
        <v>11</v>
      </c>
      <c r="D2953" s="4">
        <v>2</v>
      </c>
      <c r="E2953" s="4" t="s">
        <v>31</v>
      </c>
      <c r="F2953" s="4" t="s">
        <v>65</v>
      </c>
      <c r="G2953" s="4" t="s">
        <v>26</v>
      </c>
      <c r="H2953" s="4">
        <v>62</v>
      </c>
      <c r="I2953" s="4" t="s">
        <v>24</v>
      </c>
      <c r="J2953" s="4">
        <v>0</v>
      </c>
      <c r="K2953" s="4" t="s">
        <v>27</v>
      </c>
      <c r="L2953" s="4" t="s">
        <v>35</v>
      </c>
      <c r="M2953" s="4">
        <v>51</v>
      </c>
      <c r="N2953" s="4" t="s">
        <v>92</v>
      </c>
      <c r="O2953" s="4" t="s">
        <v>93</v>
      </c>
      <c r="P2953" s="5">
        <v>44778</v>
      </c>
      <c r="Q2953" s="6">
        <v>47.094935434000107</v>
      </c>
      <c r="R2953" s="4">
        <v>5</v>
      </c>
      <c r="S2953" s="4" t="str" cm="1">
        <f t="array" ref="S2953">_xlfn.IFS(R2953=0,"None",R2953&lt;3,"Low",R2953&lt;6,"Medium",R2953&lt;=10,"High")</f>
        <v>Medium</v>
      </c>
      <c r="T2953" s="4" t="str" cm="1">
        <f t="array" ref="T2953">_xlfn.IFS(M2953&lt;=20,"Low",M2953&lt;=50,"Medium",M2953&lt;=90,"High")</f>
        <v>High</v>
      </c>
      <c r="U2953" s="7">
        <f>Datos_Limpios[[#This Row],[Number of Complaints or Support]]/Datos_Limpios[[#This Row],[Account Length (in months)]]</f>
        <v>0.45454545454545453</v>
      </c>
      <c r="V2953" s="4" t="str" cm="1">
        <f t="array" ref="V2953">_xlfn.IFS(H2953&lt;30,"Under 30",H2953&lt;66,"Middle Age",H2953&gt;=66,"Senior")</f>
        <v>Middle Age</v>
      </c>
      <c r="W2953" s="4" t="s">
        <v>43</v>
      </c>
    </row>
    <row r="2954" spans="1:23" x14ac:dyDescent="0.3">
      <c r="A2954" s="4" t="s">
        <v>3069</v>
      </c>
      <c r="B2954" s="4" t="s">
        <v>24</v>
      </c>
      <c r="C2954" s="4">
        <v>7</v>
      </c>
      <c r="D2954" s="4">
        <v>0</v>
      </c>
      <c r="E2954" s="4" t="s">
        <v>31</v>
      </c>
      <c r="F2954" s="4" t="s">
        <v>264</v>
      </c>
      <c r="G2954" s="4" t="s">
        <v>33</v>
      </c>
      <c r="H2954" s="4">
        <v>66</v>
      </c>
      <c r="I2954" s="4" t="s">
        <v>24</v>
      </c>
      <c r="J2954" s="4">
        <v>0</v>
      </c>
      <c r="K2954" s="4" t="s">
        <v>46</v>
      </c>
      <c r="L2954" s="4" t="s">
        <v>35</v>
      </c>
      <c r="M2954" s="4">
        <v>39</v>
      </c>
      <c r="P2954" s="5">
        <v>44793</v>
      </c>
      <c r="Q2954" s="6">
        <v>40.479806693349033</v>
      </c>
      <c r="R2954" s="4">
        <v>3</v>
      </c>
      <c r="S2954" s="4" t="str" cm="1">
        <f t="array" ref="S2954">_xlfn.IFS(R2954=0,"None",R2954&lt;3,"Low",R2954&lt;6,"Medium",R2954&lt;=10,"High")</f>
        <v>Medium</v>
      </c>
      <c r="T2954" s="4" t="str" cm="1">
        <f t="array" ref="T2954">_xlfn.IFS(M2954&lt;=20,"Low",M2954&lt;=50,"Medium",M2954&lt;=90,"High")</f>
        <v>Medium</v>
      </c>
      <c r="U2954" s="7">
        <f>Datos_Limpios[[#This Row],[Number of Complaints or Support]]/Datos_Limpios[[#This Row],[Account Length (in months)]]</f>
        <v>0.42857142857142855</v>
      </c>
      <c r="V2954" s="4" t="str" cm="1">
        <f t="array" ref="V2954">_xlfn.IFS(H2954&lt;30,"Under 30",H2954&lt;66,"Middle Age",H2954&gt;=66,"Senior")</f>
        <v>Senior</v>
      </c>
      <c r="W2954" s="4" t="s">
        <v>47</v>
      </c>
    </row>
    <row r="2955" spans="1:23" x14ac:dyDescent="0.3">
      <c r="A2955" s="4" t="s">
        <v>3070</v>
      </c>
      <c r="B2955" s="4" t="s">
        <v>24</v>
      </c>
      <c r="C2955" s="4">
        <v>3</v>
      </c>
      <c r="D2955" s="4">
        <v>0</v>
      </c>
      <c r="E2955" s="4" t="s">
        <v>31</v>
      </c>
      <c r="F2955" s="4" t="s">
        <v>95</v>
      </c>
      <c r="G2955" s="4" t="s">
        <v>33</v>
      </c>
      <c r="H2955" s="4">
        <v>38</v>
      </c>
      <c r="I2955" s="4" t="s">
        <v>24</v>
      </c>
      <c r="J2955" s="4">
        <v>0</v>
      </c>
      <c r="K2955" s="4" t="s">
        <v>27</v>
      </c>
      <c r="L2955" s="4" t="s">
        <v>28</v>
      </c>
      <c r="M2955" s="4">
        <v>43</v>
      </c>
      <c r="P2955" s="5">
        <v>44130</v>
      </c>
      <c r="Q2955" s="6">
        <v>40.608698596816843</v>
      </c>
      <c r="R2955" s="4">
        <v>1</v>
      </c>
      <c r="S2955" s="4" t="str" cm="1">
        <f t="array" ref="S2955">_xlfn.IFS(R2955=0,"None",R2955&lt;3,"Low",R2955&lt;6,"Medium",R2955&lt;=10,"High")</f>
        <v>Low</v>
      </c>
      <c r="T2955" s="4" t="str" cm="1">
        <f t="array" ref="T2955">_xlfn.IFS(M2955&lt;=20,"Low",M2955&lt;=50,"Medium",M2955&lt;=90,"High")</f>
        <v>Medium</v>
      </c>
      <c r="U2955" s="7">
        <f>Datos_Limpios[[#This Row],[Number of Complaints or Support]]/Datos_Limpios[[#This Row],[Account Length (in months)]]</f>
        <v>0.33333333333333331</v>
      </c>
      <c r="V2955" s="4" t="str" cm="1">
        <f t="array" ref="V2955">_xlfn.IFS(H2955&lt;30,"Under 30",H2955&lt;66,"Middle Age",H2955&gt;=66,"Senior")</f>
        <v>Middle Age</v>
      </c>
      <c r="W2955" s="4" t="s">
        <v>47</v>
      </c>
    </row>
    <row r="2956" spans="1:23" x14ac:dyDescent="0.3">
      <c r="A2956" s="4" t="s">
        <v>3071</v>
      </c>
      <c r="B2956" s="4" t="s">
        <v>24</v>
      </c>
      <c r="C2956" s="4">
        <v>61</v>
      </c>
      <c r="D2956" s="4">
        <v>0</v>
      </c>
      <c r="E2956" s="4" t="s">
        <v>24</v>
      </c>
      <c r="F2956" s="4" t="s">
        <v>63</v>
      </c>
      <c r="G2956" s="4" t="s">
        <v>33</v>
      </c>
      <c r="H2956" s="4">
        <v>48</v>
      </c>
      <c r="I2956" s="4" t="s">
        <v>31</v>
      </c>
      <c r="J2956" s="4">
        <v>6</v>
      </c>
      <c r="K2956" s="4" t="s">
        <v>46</v>
      </c>
      <c r="L2956" s="4" t="s">
        <v>35</v>
      </c>
      <c r="M2956" s="4">
        <v>11</v>
      </c>
      <c r="P2956" s="5">
        <v>44922</v>
      </c>
      <c r="Q2956" s="6">
        <v>10.136489352739821</v>
      </c>
      <c r="R2956" s="4">
        <v>6</v>
      </c>
      <c r="S2956" s="4" t="str" cm="1">
        <f t="array" ref="S2956">_xlfn.IFS(R2956=0,"None",R2956&lt;3,"Low",R2956&lt;6,"Medium",R2956&lt;=10,"High")</f>
        <v>High</v>
      </c>
      <c r="T2956" s="4" t="str" cm="1">
        <f t="array" ref="T2956">_xlfn.IFS(M2956&lt;=20,"Low",M2956&lt;=50,"Medium",M2956&lt;=90,"High")</f>
        <v>Low</v>
      </c>
      <c r="U2956" s="7">
        <f>Datos_Limpios[[#This Row],[Number of Complaints or Support]]/Datos_Limpios[[#This Row],[Account Length (in months)]]</f>
        <v>9.8360655737704916E-2</v>
      </c>
      <c r="V2956" s="4" t="str" cm="1">
        <f t="array" ref="V2956">_xlfn.IFS(H2956&lt;30,"Under 30",H2956&lt;66,"Middle Age",H2956&gt;=66,"Senior")</f>
        <v>Middle Age</v>
      </c>
      <c r="W2956" s="4" t="s">
        <v>40</v>
      </c>
    </row>
    <row r="2957" spans="1:23" x14ac:dyDescent="0.3">
      <c r="A2957" s="4" t="s">
        <v>3072</v>
      </c>
      <c r="B2957" s="4" t="s">
        <v>24</v>
      </c>
      <c r="C2957" s="4">
        <v>64</v>
      </c>
      <c r="D2957" s="4">
        <v>0</v>
      </c>
      <c r="E2957" s="4" t="s">
        <v>31</v>
      </c>
      <c r="F2957" s="4" t="s">
        <v>85</v>
      </c>
      <c r="G2957" s="4" t="s">
        <v>33</v>
      </c>
      <c r="H2957" s="4">
        <v>48</v>
      </c>
      <c r="I2957" s="4" t="s">
        <v>24</v>
      </c>
      <c r="J2957" s="4">
        <v>0</v>
      </c>
      <c r="K2957" s="4" t="s">
        <v>34</v>
      </c>
      <c r="L2957" s="4" t="s">
        <v>28</v>
      </c>
      <c r="M2957" s="4">
        <v>37</v>
      </c>
      <c r="P2957" s="5">
        <v>44087</v>
      </c>
      <c r="Q2957" s="6">
        <v>37.448830236736697</v>
      </c>
      <c r="R2957" s="4">
        <v>7</v>
      </c>
      <c r="S2957" s="4" t="str" cm="1">
        <f t="array" ref="S2957">_xlfn.IFS(R2957=0,"None",R2957&lt;3,"Low",R2957&lt;6,"Medium",R2957&lt;=10,"High")</f>
        <v>High</v>
      </c>
      <c r="T2957" s="4" t="str" cm="1">
        <f t="array" ref="T2957">_xlfn.IFS(M2957&lt;=20,"Low",M2957&lt;=50,"Medium",M2957&lt;=90,"High")</f>
        <v>Medium</v>
      </c>
      <c r="U2957" s="7">
        <f>Datos_Limpios[[#This Row],[Number of Complaints or Support]]/Datos_Limpios[[#This Row],[Account Length (in months)]]</f>
        <v>0.109375</v>
      </c>
      <c r="V2957" s="4" t="str" cm="1">
        <f t="array" ref="V2957">_xlfn.IFS(H2957&lt;30,"Under 30",H2957&lt;66,"Middle Age",H2957&gt;=66,"Senior")</f>
        <v>Middle Age</v>
      </c>
      <c r="W2957" s="4" t="s">
        <v>43</v>
      </c>
    </row>
    <row r="2958" spans="1:23" x14ac:dyDescent="0.3">
      <c r="A2958" s="4" t="s">
        <v>3073</v>
      </c>
      <c r="B2958" s="4" t="s">
        <v>24</v>
      </c>
      <c r="C2958" s="4">
        <v>4</v>
      </c>
      <c r="D2958" s="4">
        <v>0</v>
      </c>
      <c r="E2958" s="4" t="s">
        <v>31</v>
      </c>
      <c r="F2958" s="4" t="s">
        <v>196</v>
      </c>
      <c r="G2958" s="4" t="s">
        <v>33</v>
      </c>
      <c r="H2958" s="4">
        <v>53</v>
      </c>
      <c r="I2958" s="4" t="s">
        <v>24</v>
      </c>
      <c r="J2958" s="4">
        <v>0</v>
      </c>
      <c r="K2958" s="4" t="s">
        <v>27</v>
      </c>
      <c r="L2958" s="4" t="s">
        <v>35</v>
      </c>
      <c r="M2958" s="4">
        <v>42</v>
      </c>
      <c r="P2958" s="5">
        <v>44060</v>
      </c>
      <c r="Q2958" s="6">
        <v>34.782021896698353</v>
      </c>
      <c r="R2958" s="4">
        <v>8</v>
      </c>
      <c r="S2958" s="4" t="str" cm="1">
        <f t="array" ref="S2958">_xlfn.IFS(R2958=0,"None",R2958&lt;3,"Low",R2958&lt;6,"Medium",R2958&lt;=10,"High")</f>
        <v>High</v>
      </c>
      <c r="T2958" s="4" t="str" cm="1">
        <f t="array" ref="T2958">_xlfn.IFS(M2958&lt;=20,"Low",M2958&lt;=50,"Medium",M2958&lt;=90,"High")</f>
        <v>Medium</v>
      </c>
      <c r="U2958" s="7">
        <f>Datos_Limpios[[#This Row],[Number of Complaints or Support]]/Datos_Limpios[[#This Row],[Account Length (in months)]]</f>
        <v>2</v>
      </c>
      <c r="V2958" s="4" t="str" cm="1">
        <f t="array" ref="V2958">_xlfn.IFS(H2958&lt;30,"Under 30",H2958&lt;66,"Middle Age",H2958&gt;=66,"Senior")</f>
        <v>Middle Age</v>
      </c>
      <c r="W2958" s="4" t="s">
        <v>47</v>
      </c>
    </row>
    <row r="2959" spans="1:23" x14ac:dyDescent="0.3">
      <c r="A2959" s="4" t="s">
        <v>3074</v>
      </c>
      <c r="B2959" s="4" t="s">
        <v>31</v>
      </c>
      <c r="C2959" s="4">
        <v>59</v>
      </c>
      <c r="D2959" s="4">
        <v>4</v>
      </c>
      <c r="E2959" s="4" t="s">
        <v>31</v>
      </c>
      <c r="F2959" s="4" t="s">
        <v>72</v>
      </c>
      <c r="G2959" s="4" t="s">
        <v>33</v>
      </c>
      <c r="H2959" s="4">
        <v>75</v>
      </c>
      <c r="I2959" s="4" t="s">
        <v>24</v>
      </c>
      <c r="J2959" s="4">
        <v>0</v>
      </c>
      <c r="K2959" s="4" t="s">
        <v>27</v>
      </c>
      <c r="L2959" s="4" t="s">
        <v>35</v>
      </c>
      <c r="M2959" s="4">
        <v>40</v>
      </c>
      <c r="N2959" s="4" t="s">
        <v>92</v>
      </c>
      <c r="O2959" s="4" t="s">
        <v>93</v>
      </c>
      <c r="P2959" s="5">
        <v>44257</v>
      </c>
      <c r="Q2959" s="6">
        <v>46.361388672895679</v>
      </c>
      <c r="R2959" s="4">
        <v>1</v>
      </c>
      <c r="S2959" s="4" t="str" cm="1">
        <f t="array" ref="S2959">_xlfn.IFS(R2959=0,"None",R2959&lt;3,"Low",R2959&lt;6,"Medium",R2959&lt;=10,"High")</f>
        <v>Low</v>
      </c>
      <c r="T2959" s="4" t="str" cm="1">
        <f t="array" ref="T2959">_xlfn.IFS(M2959&lt;=20,"Low",M2959&lt;=50,"Medium",M2959&lt;=90,"High")</f>
        <v>Medium</v>
      </c>
      <c r="U2959" s="7">
        <f>Datos_Limpios[[#This Row],[Number of Complaints or Support]]/Datos_Limpios[[#This Row],[Account Length (in months)]]</f>
        <v>1.6949152542372881E-2</v>
      </c>
      <c r="V2959" s="4" t="str" cm="1">
        <f t="array" ref="V2959">_xlfn.IFS(H2959&lt;30,"Under 30",H2959&lt;66,"Middle Age",H2959&gt;=66,"Senior")</f>
        <v>Senior</v>
      </c>
      <c r="W2959" s="4" t="s">
        <v>29</v>
      </c>
    </row>
    <row r="2960" spans="1:23" x14ac:dyDescent="0.3">
      <c r="A2960" s="4" t="s">
        <v>3075</v>
      </c>
      <c r="B2960" s="4" t="s">
        <v>24</v>
      </c>
      <c r="C2960" s="4">
        <v>67</v>
      </c>
      <c r="D2960" s="4">
        <v>0</v>
      </c>
      <c r="E2960" s="4" t="s">
        <v>31</v>
      </c>
      <c r="F2960" s="4" t="s">
        <v>85</v>
      </c>
      <c r="G2960" s="4" t="s">
        <v>33</v>
      </c>
      <c r="H2960" s="4">
        <v>48</v>
      </c>
      <c r="I2960" s="4" t="s">
        <v>24</v>
      </c>
      <c r="J2960" s="4">
        <v>0</v>
      </c>
      <c r="K2960" s="4" t="s">
        <v>34</v>
      </c>
      <c r="L2960" s="4" t="s">
        <v>28</v>
      </c>
      <c r="M2960" s="4">
        <v>18</v>
      </c>
      <c r="P2960" s="5">
        <v>44421</v>
      </c>
      <c r="Q2960" s="6">
        <v>17.051756731831709</v>
      </c>
      <c r="R2960" s="4">
        <v>4</v>
      </c>
      <c r="S2960" s="4" t="str" cm="1">
        <f t="array" ref="S2960">_xlfn.IFS(R2960=0,"None",R2960&lt;3,"Low",R2960&lt;6,"Medium",R2960&lt;=10,"High")</f>
        <v>Medium</v>
      </c>
      <c r="T2960" s="4" t="str" cm="1">
        <f t="array" ref="T2960">_xlfn.IFS(M2960&lt;=20,"Low",M2960&lt;=50,"Medium",M2960&lt;=90,"High")</f>
        <v>Low</v>
      </c>
      <c r="U2960" s="7">
        <f>Datos_Limpios[[#This Row],[Number of Complaints or Support]]/Datos_Limpios[[#This Row],[Account Length (in months)]]</f>
        <v>5.9701492537313432E-2</v>
      </c>
      <c r="V2960" s="4" t="str" cm="1">
        <f t="array" ref="V2960">_xlfn.IFS(H2960&lt;30,"Under 30",H2960&lt;66,"Middle Age",H2960&gt;=66,"Senior")</f>
        <v>Middle Age</v>
      </c>
      <c r="W2960" s="4" t="s">
        <v>43</v>
      </c>
    </row>
    <row r="2961" spans="1:23" x14ac:dyDescent="0.3">
      <c r="A2961" s="4" t="s">
        <v>3076</v>
      </c>
      <c r="B2961" s="4" t="s">
        <v>24</v>
      </c>
      <c r="C2961" s="4">
        <v>59</v>
      </c>
      <c r="D2961" s="4">
        <v>0</v>
      </c>
      <c r="E2961" s="4" t="s">
        <v>24</v>
      </c>
      <c r="F2961" s="4" t="s">
        <v>219</v>
      </c>
      <c r="G2961" s="4" t="s">
        <v>26</v>
      </c>
      <c r="H2961" s="4">
        <v>39</v>
      </c>
      <c r="I2961" s="4" t="s">
        <v>31</v>
      </c>
      <c r="J2961" s="4">
        <v>6</v>
      </c>
      <c r="K2961" s="4" t="s">
        <v>46</v>
      </c>
      <c r="L2961" s="4" t="s">
        <v>28</v>
      </c>
      <c r="M2961" s="4">
        <v>13</v>
      </c>
      <c r="P2961" s="5">
        <v>44695</v>
      </c>
      <c r="Q2961" s="6">
        <v>13.852784804024219</v>
      </c>
      <c r="R2961" s="4">
        <v>2</v>
      </c>
      <c r="S2961" s="4" t="str" cm="1">
        <f t="array" ref="S2961">_xlfn.IFS(R2961=0,"None",R2961&lt;3,"Low",R2961&lt;6,"Medium",R2961&lt;=10,"High")</f>
        <v>Low</v>
      </c>
      <c r="T2961" s="4" t="str" cm="1">
        <f t="array" ref="T2961">_xlfn.IFS(M2961&lt;=20,"Low",M2961&lt;=50,"Medium",M2961&lt;=90,"High")</f>
        <v>Low</v>
      </c>
      <c r="U2961" s="7">
        <f>Datos_Limpios[[#This Row],[Number of Complaints or Support]]/Datos_Limpios[[#This Row],[Account Length (in months)]]</f>
        <v>3.3898305084745763E-2</v>
      </c>
      <c r="V2961" s="4" t="str" cm="1">
        <f t="array" ref="V2961">_xlfn.IFS(H2961&lt;30,"Under 30",H2961&lt;66,"Middle Age",H2961&gt;=66,"Senior")</f>
        <v>Middle Age</v>
      </c>
      <c r="W2961" s="4" t="s">
        <v>43</v>
      </c>
    </row>
    <row r="2962" spans="1:23" x14ac:dyDescent="0.3">
      <c r="A2962" s="4" t="s">
        <v>3077</v>
      </c>
      <c r="B2962" s="4" t="s">
        <v>24</v>
      </c>
      <c r="C2962" s="4">
        <v>56</v>
      </c>
      <c r="D2962" s="4">
        <v>0</v>
      </c>
      <c r="E2962" s="4" t="s">
        <v>31</v>
      </c>
      <c r="F2962" s="4" t="s">
        <v>95</v>
      </c>
      <c r="G2962" s="4" t="s">
        <v>33</v>
      </c>
      <c r="H2962" s="4">
        <v>57</v>
      </c>
      <c r="I2962" s="4" t="s">
        <v>24</v>
      </c>
      <c r="J2962" s="4">
        <v>0</v>
      </c>
      <c r="K2962" s="4" t="s">
        <v>34</v>
      </c>
      <c r="L2962" s="4" t="s">
        <v>35</v>
      </c>
      <c r="M2962" s="4">
        <v>55</v>
      </c>
      <c r="P2962" s="5">
        <v>44642</v>
      </c>
      <c r="Q2962" s="6">
        <v>49.58850573123221</v>
      </c>
      <c r="R2962" s="4">
        <v>2</v>
      </c>
      <c r="S2962" s="4" t="str" cm="1">
        <f t="array" ref="S2962">_xlfn.IFS(R2962=0,"None",R2962&lt;3,"Low",R2962&lt;6,"Medium",R2962&lt;=10,"High")</f>
        <v>Low</v>
      </c>
      <c r="T2962" s="4" t="str" cm="1">
        <f t="array" ref="T2962">_xlfn.IFS(M2962&lt;=20,"Low",M2962&lt;=50,"Medium",M2962&lt;=90,"High")</f>
        <v>High</v>
      </c>
      <c r="U2962" s="7">
        <f>Datos_Limpios[[#This Row],[Number of Complaints or Support]]/Datos_Limpios[[#This Row],[Account Length (in months)]]</f>
        <v>3.5714285714285712E-2</v>
      </c>
      <c r="V2962" s="4" t="str" cm="1">
        <f t="array" ref="V2962">_xlfn.IFS(H2962&lt;30,"Under 30",H2962&lt;66,"Middle Age",H2962&gt;=66,"Senior")</f>
        <v>Middle Age</v>
      </c>
      <c r="W2962" s="4" t="s">
        <v>47</v>
      </c>
    </row>
    <row r="2963" spans="1:23" x14ac:dyDescent="0.3">
      <c r="A2963" s="4" t="s">
        <v>3078</v>
      </c>
      <c r="B2963" s="4" t="s">
        <v>24</v>
      </c>
      <c r="C2963" s="4">
        <v>62</v>
      </c>
      <c r="D2963" s="4">
        <v>0</v>
      </c>
      <c r="E2963" s="4" t="s">
        <v>24</v>
      </c>
      <c r="F2963" s="4" t="s">
        <v>213</v>
      </c>
      <c r="G2963" s="4" t="s">
        <v>26</v>
      </c>
      <c r="H2963" s="4">
        <v>51</v>
      </c>
      <c r="I2963" s="4" t="s">
        <v>31</v>
      </c>
      <c r="J2963" s="4">
        <v>6</v>
      </c>
      <c r="K2963" s="4" t="s">
        <v>46</v>
      </c>
      <c r="L2963" s="4" t="s">
        <v>28</v>
      </c>
      <c r="M2963" s="4">
        <v>5</v>
      </c>
      <c r="P2963" s="5">
        <v>43990</v>
      </c>
      <c r="Q2963" s="6">
        <v>4.3868142520127282</v>
      </c>
      <c r="R2963" s="4">
        <v>9</v>
      </c>
      <c r="S2963" s="4" t="str" cm="1">
        <f t="array" ref="S2963">_xlfn.IFS(R2963=0,"None",R2963&lt;3,"Low",R2963&lt;6,"Medium",R2963&lt;=10,"High")</f>
        <v>High</v>
      </c>
      <c r="T2963" s="4" t="str" cm="1">
        <f t="array" ref="T2963">_xlfn.IFS(M2963&lt;=20,"Low",M2963&lt;=50,"Medium",M2963&lt;=90,"High")</f>
        <v>Low</v>
      </c>
      <c r="U2963" s="7">
        <f>Datos_Limpios[[#This Row],[Number of Complaints or Support]]/Datos_Limpios[[#This Row],[Account Length (in months)]]</f>
        <v>0.14516129032258066</v>
      </c>
      <c r="V2963" s="4" t="str" cm="1">
        <f t="array" ref="V2963">_xlfn.IFS(H2963&lt;30,"Under 30",H2963&lt;66,"Middle Age",H2963&gt;=66,"Senior")</f>
        <v>Middle Age</v>
      </c>
      <c r="W2963" s="4" t="s">
        <v>47</v>
      </c>
    </row>
    <row r="2964" spans="1:23" x14ac:dyDescent="0.3">
      <c r="A2964" s="4" t="s">
        <v>3079</v>
      </c>
      <c r="B2964" s="4" t="s">
        <v>24</v>
      </c>
      <c r="C2964" s="4">
        <v>3</v>
      </c>
      <c r="D2964" s="4">
        <v>0</v>
      </c>
      <c r="E2964" s="4" t="s">
        <v>24</v>
      </c>
      <c r="F2964" s="4" t="s">
        <v>85</v>
      </c>
      <c r="G2964" s="4" t="s">
        <v>33</v>
      </c>
      <c r="H2964" s="4">
        <v>59</v>
      </c>
      <c r="I2964" s="4" t="s">
        <v>31</v>
      </c>
      <c r="J2964" s="4">
        <v>3</v>
      </c>
      <c r="K2964" s="4" t="s">
        <v>34</v>
      </c>
      <c r="L2964" s="4" t="s">
        <v>28</v>
      </c>
      <c r="M2964" s="4">
        <v>7</v>
      </c>
      <c r="P2964" s="5">
        <v>45273</v>
      </c>
      <c r="Q2964" s="6">
        <v>6.8569122289408311</v>
      </c>
      <c r="R2964" s="4">
        <v>3</v>
      </c>
      <c r="S2964" s="4" t="str" cm="1">
        <f t="array" ref="S2964">_xlfn.IFS(R2964=0,"None",R2964&lt;3,"Low",R2964&lt;6,"Medium",R2964&lt;=10,"High")</f>
        <v>Medium</v>
      </c>
      <c r="T2964" s="4" t="str" cm="1">
        <f t="array" ref="T2964">_xlfn.IFS(M2964&lt;=20,"Low",M2964&lt;=50,"Medium",M2964&lt;=90,"High")</f>
        <v>Low</v>
      </c>
      <c r="U2964" s="7">
        <f>Datos_Limpios[[#This Row],[Number of Complaints or Support]]/Datos_Limpios[[#This Row],[Account Length (in months)]]</f>
        <v>1</v>
      </c>
      <c r="V2964" s="4" t="str" cm="1">
        <f t="array" ref="V2964">_xlfn.IFS(H2964&lt;30,"Under 30",H2964&lt;66,"Middle Age",H2964&gt;=66,"Senior")</f>
        <v>Middle Age</v>
      </c>
      <c r="W2964" s="4" t="s">
        <v>43</v>
      </c>
    </row>
    <row r="2965" spans="1:23" x14ac:dyDescent="0.3">
      <c r="A2965" s="4" t="s">
        <v>3080</v>
      </c>
      <c r="B2965" s="4" t="s">
        <v>24</v>
      </c>
      <c r="C2965" s="4">
        <v>38</v>
      </c>
      <c r="D2965" s="4">
        <v>0</v>
      </c>
      <c r="E2965" s="4" t="s">
        <v>24</v>
      </c>
      <c r="F2965" s="4" t="s">
        <v>140</v>
      </c>
      <c r="G2965" s="4" t="s">
        <v>33</v>
      </c>
      <c r="H2965" s="4">
        <v>54</v>
      </c>
      <c r="I2965" s="4" t="s">
        <v>24</v>
      </c>
      <c r="J2965" s="4">
        <v>0</v>
      </c>
      <c r="K2965" s="4" t="s">
        <v>27</v>
      </c>
      <c r="L2965" s="4" t="s">
        <v>35</v>
      </c>
      <c r="M2965" s="4">
        <v>52</v>
      </c>
      <c r="P2965" s="5">
        <v>43969</v>
      </c>
      <c r="Q2965" s="6">
        <v>54.838560577660658</v>
      </c>
      <c r="R2965" s="4">
        <v>9</v>
      </c>
      <c r="S2965" s="4" t="str" cm="1">
        <f t="array" ref="S2965">_xlfn.IFS(R2965=0,"None",R2965&lt;3,"Low",R2965&lt;6,"Medium",R2965&lt;=10,"High")</f>
        <v>High</v>
      </c>
      <c r="T2965" s="4" t="str" cm="1">
        <f t="array" ref="T2965">_xlfn.IFS(M2965&lt;=20,"Low",M2965&lt;=50,"Medium",M2965&lt;=90,"High")</f>
        <v>High</v>
      </c>
      <c r="U2965" s="7">
        <f>Datos_Limpios[[#This Row],[Number of Complaints or Support]]/Datos_Limpios[[#This Row],[Account Length (in months)]]</f>
        <v>0.23684210526315788</v>
      </c>
      <c r="V2965" s="4" t="str" cm="1">
        <f t="array" ref="V2965">_xlfn.IFS(H2965&lt;30,"Under 30",H2965&lt;66,"Middle Age",H2965&gt;=66,"Senior")</f>
        <v>Middle Age</v>
      </c>
      <c r="W2965" s="4" t="s">
        <v>40</v>
      </c>
    </row>
    <row r="2966" spans="1:23" x14ac:dyDescent="0.3">
      <c r="A2966" s="4" t="s">
        <v>3081</v>
      </c>
      <c r="B2966" s="4" t="s">
        <v>31</v>
      </c>
      <c r="C2966" s="4">
        <v>53</v>
      </c>
      <c r="D2966" s="4">
        <v>2</v>
      </c>
      <c r="E2966" s="4" t="s">
        <v>31</v>
      </c>
      <c r="F2966" s="4" t="s">
        <v>120</v>
      </c>
      <c r="G2966" s="4" t="s">
        <v>26</v>
      </c>
      <c r="H2966" s="4">
        <v>72</v>
      </c>
      <c r="I2966" s="4" t="s">
        <v>24</v>
      </c>
      <c r="J2966" s="4">
        <v>0</v>
      </c>
      <c r="K2966" s="4" t="s">
        <v>34</v>
      </c>
      <c r="L2966" s="4" t="s">
        <v>35</v>
      </c>
      <c r="M2966" s="4">
        <v>63</v>
      </c>
      <c r="N2966" s="4" t="s">
        <v>75</v>
      </c>
      <c r="O2966" s="4" t="s">
        <v>76</v>
      </c>
      <c r="P2966" s="5">
        <v>45098</v>
      </c>
      <c r="Q2966" s="6">
        <v>74.920764594597813</v>
      </c>
      <c r="R2966" s="4">
        <v>0</v>
      </c>
      <c r="S2966" s="4" t="str" cm="1">
        <f t="array" ref="S2966">_xlfn.IFS(R2966=0,"None",R2966&lt;3,"Low",R2966&lt;6,"Medium",R2966&lt;=10,"High")</f>
        <v>None</v>
      </c>
      <c r="T2966" s="4" t="str" cm="1">
        <f t="array" ref="T2966">_xlfn.IFS(M2966&lt;=20,"Low",M2966&lt;=50,"Medium",M2966&lt;=90,"High")</f>
        <v>High</v>
      </c>
      <c r="U2966" s="7">
        <f>Datos_Limpios[[#This Row],[Number of Complaints or Support]]/Datos_Limpios[[#This Row],[Account Length (in months)]]</f>
        <v>0</v>
      </c>
      <c r="V2966" s="4" t="str" cm="1">
        <f t="array" ref="V2966">_xlfn.IFS(H2966&lt;30,"Under 30",H2966&lt;66,"Middle Age",H2966&gt;=66,"Senior")</f>
        <v>Senior</v>
      </c>
      <c r="W2966" s="4" t="s">
        <v>29</v>
      </c>
    </row>
    <row r="2967" spans="1:23" x14ac:dyDescent="0.3">
      <c r="A2967" s="4" t="s">
        <v>3082</v>
      </c>
      <c r="B2967" s="4" t="s">
        <v>24</v>
      </c>
      <c r="C2967" s="4">
        <v>9</v>
      </c>
      <c r="D2967" s="4">
        <v>0</v>
      </c>
      <c r="E2967" s="4" t="s">
        <v>31</v>
      </c>
      <c r="F2967" s="4" t="s">
        <v>42</v>
      </c>
      <c r="G2967" s="4" t="s">
        <v>26</v>
      </c>
      <c r="H2967" s="4">
        <v>25</v>
      </c>
      <c r="I2967" s="4" t="s">
        <v>31</v>
      </c>
      <c r="J2967" s="4">
        <v>5</v>
      </c>
      <c r="K2967" s="4" t="s">
        <v>34</v>
      </c>
      <c r="L2967" s="4" t="s">
        <v>28</v>
      </c>
      <c r="M2967" s="4">
        <v>27</v>
      </c>
      <c r="P2967" s="5">
        <v>44702</v>
      </c>
      <c r="Q2967" s="6">
        <v>25.82555656543709</v>
      </c>
      <c r="R2967" s="4">
        <v>10</v>
      </c>
      <c r="S2967" s="4" t="str" cm="1">
        <f t="array" ref="S2967">_xlfn.IFS(R2967=0,"None",R2967&lt;3,"Low",R2967&lt;6,"Medium",R2967&lt;=10,"High")</f>
        <v>High</v>
      </c>
      <c r="T2967" s="4" t="str" cm="1">
        <f t="array" ref="T2967">_xlfn.IFS(M2967&lt;=20,"Low",M2967&lt;=50,"Medium",M2967&lt;=90,"High")</f>
        <v>Medium</v>
      </c>
      <c r="U2967" s="7">
        <f>Datos_Limpios[[#This Row],[Number of Complaints or Support]]/Datos_Limpios[[#This Row],[Account Length (in months)]]</f>
        <v>1.1111111111111112</v>
      </c>
      <c r="V2967" s="4" t="str" cm="1">
        <f t="array" ref="V2967">_xlfn.IFS(H2967&lt;30,"Under 30",H2967&lt;66,"Middle Age",H2967&gt;=66,"Senior")</f>
        <v>Under 30</v>
      </c>
      <c r="W2967" s="4" t="s">
        <v>43</v>
      </c>
    </row>
    <row r="2968" spans="1:23" x14ac:dyDescent="0.3">
      <c r="A2968" s="4" t="s">
        <v>3083</v>
      </c>
      <c r="B2968" s="4" t="s">
        <v>24</v>
      </c>
      <c r="C2968" s="4">
        <v>12</v>
      </c>
      <c r="D2968" s="4">
        <v>0</v>
      </c>
      <c r="E2968" s="4" t="s">
        <v>31</v>
      </c>
      <c r="F2968" s="4" t="s">
        <v>74</v>
      </c>
      <c r="G2968" s="4" t="s">
        <v>33</v>
      </c>
      <c r="H2968" s="4">
        <v>29</v>
      </c>
      <c r="I2968" s="4" t="s">
        <v>24</v>
      </c>
      <c r="J2968" s="4">
        <v>0</v>
      </c>
      <c r="K2968" s="4" t="s">
        <v>34</v>
      </c>
      <c r="L2968" s="4" t="s">
        <v>35</v>
      </c>
      <c r="M2968" s="4">
        <v>23</v>
      </c>
      <c r="P2968" s="5">
        <v>44593</v>
      </c>
      <c r="Q2968" s="6">
        <v>18.51818186516044</v>
      </c>
      <c r="R2968" s="4">
        <v>0</v>
      </c>
      <c r="S2968" s="4" t="str" cm="1">
        <f t="array" ref="S2968">_xlfn.IFS(R2968=0,"None",R2968&lt;3,"Low",R2968&lt;6,"Medium",R2968&lt;=10,"High")</f>
        <v>None</v>
      </c>
      <c r="T2968" s="4" t="str" cm="1">
        <f t="array" ref="T2968">_xlfn.IFS(M2968&lt;=20,"Low",M2968&lt;=50,"Medium",M2968&lt;=90,"High")</f>
        <v>Medium</v>
      </c>
      <c r="U2968" s="7">
        <f>Datos_Limpios[[#This Row],[Number of Complaints or Support]]/Datos_Limpios[[#This Row],[Account Length (in months)]]</f>
        <v>0</v>
      </c>
      <c r="V2968" s="4" t="str" cm="1">
        <f t="array" ref="V2968">_xlfn.IFS(H2968&lt;30,"Under 30",H2968&lt;66,"Middle Age",H2968&gt;=66,"Senior")</f>
        <v>Under 30</v>
      </c>
      <c r="W2968" s="4" t="s">
        <v>43</v>
      </c>
    </row>
    <row r="2969" spans="1:23" x14ac:dyDescent="0.3">
      <c r="A2969" s="4" t="s">
        <v>3084</v>
      </c>
      <c r="B2969" s="4" t="s">
        <v>31</v>
      </c>
      <c r="C2969" s="4">
        <v>1</v>
      </c>
      <c r="D2969" s="4">
        <v>4</v>
      </c>
      <c r="E2969" s="4" t="s">
        <v>24</v>
      </c>
      <c r="F2969" s="4" t="s">
        <v>52</v>
      </c>
      <c r="G2969" s="4" t="s">
        <v>33</v>
      </c>
      <c r="H2969" s="4">
        <v>40</v>
      </c>
      <c r="I2969" s="4" t="s">
        <v>24</v>
      </c>
      <c r="J2969" s="4">
        <v>0</v>
      </c>
      <c r="K2969" s="4" t="s">
        <v>27</v>
      </c>
      <c r="L2969" s="4" t="s">
        <v>35</v>
      </c>
      <c r="M2969" s="4">
        <v>31</v>
      </c>
      <c r="N2969" s="4" t="s">
        <v>107</v>
      </c>
      <c r="O2969" s="4" t="s">
        <v>108</v>
      </c>
      <c r="P2969" s="5">
        <v>45032</v>
      </c>
      <c r="Q2969" s="6">
        <v>26.453440144825581</v>
      </c>
      <c r="R2969" s="4">
        <v>8</v>
      </c>
      <c r="S2969" s="4" t="str" cm="1">
        <f t="array" ref="S2969">_xlfn.IFS(R2969=0,"None",R2969&lt;3,"Low",R2969&lt;6,"Medium",R2969&lt;=10,"High")</f>
        <v>High</v>
      </c>
      <c r="T2969" s="4" t="str" cm="1">
        <f t="array" ref="T2969">_xlfn.IFS(M2969&lt;=20,"Low",M2969&lt;=50,"Medium",M2969&lt;=90,"High")</f>
        <v>Medium</v>
      </c>
      <c r="U2969" s="7">
        <f>Datos_Limpios[[#This Row],[Number of Complaints or Support]]/Datos_Limpios[[#This Row],[Account Length (in months)]]</f>
        <v>8</v>
      </c>
      <c r="V2969" s="4" t="str" cm="1">
        <f t="array" ref="V2969">_xlfn.IFS(H2969&lt;30,"Under 30",H2969&lt;66,"Middle Age",H2969&gt;=66,"Senior")</f>
        <v>Middle Age</v>
      </c>
      <c r="W2969" s="4" t="s">
        <v>40</v>
      </c>
    </row>
    <row r="2970" spans="1:23" x14ac:dyDescent="0.3">
      <c r="A2970" s="4" t="s">
        <v>3085</v>
      </c>
      <c r="B2970" s="4" t="s">
        <v>24</v>
      </c>
      <c r="C2970" s="4">
        <v>48</v>
      </c>
      <c r="D2970" s="4">
        <v>2</v>
      </c>
      <c r="E2970" s="4" t="s">
        <v>31</v>
      </c>
      <c r="F2970" s="4" t="s">
        <v>129</v>
      </c>
      <c r="G2970" s="4" t="s">
        <v>33</v>
      </c>
      <c r="H2970" s="4">
        <v>32</v>
      </c>
      <c r="I2970" s="4" t="s">
        <v>24</v>
      </c>
      <c r="J2970" s="4">
        <v>0</v>
      </c>
      <c r="K2970" s="4" t="s">
        <v>34</v>
      </c>
      <c r="L2970" s="4" t="s">
        <v>35</v>
      </c>
      <c r="M2970" s="4">
        <v>37</v>
      </c>
      <c r="P2970" s="5">
        <v>44233</v>
      </c>
      <c r="Q2970" s="6">
        <v>31.949479291249538</v>
      </c>
      <c r="R2970" s="4">
        <v>4</v>
      </c>
      <c r="S2970" s="4" t="str" cm="1">
        <f t="array" ref="S2970">_xlfn.IFS(R2970=0,"None",R2970&lt;3,"Low",R2970&lt;6,"Medium",R2970&lt;=10,"High")</f>
        <v>Medium</v>
      </c>
      <c r="T2970" s="4" t="str" cm="1">
        <f t="array" ref="T2970">_xlfn.IFS(M2970&lt;=20,"Low",M2970&lt;=50,"Medium",M2970&lt;=90,"High")</f>
        <v>Medium</v>
      </c>
      <c r="U2970" s="7">
        <f>Datos_Limpios[[#This Row],[Number of Complaints or Support]]/Datos_Limpios[[#This Row],[Account Length (in months)]]</f>
        <v>8.3333333333333329E-2</v>
      </c>
      <c r="V2970" s="4" t="str" cm="1">
        <f t="array" ref="V2970">_xlfn.IFS(H2970&lt;30,"Under 30",H2970&lt;66,"Middle Age",H2970&gt;=66,"Senior")</f>
        <v>Middle Age</v>
      </c>
      <c r="W2970" s="4" t="s">
        <v>29</v>
      </c>
    </row>
    <row r="2971" spans="1:23" x14ac:dyDescent="0.3">
      <c r="A2971" s="4" t="s">
        <v>3086</v>
      </c>
      <c r="B2971" s="4" t="s">
        <v>24</v>
      </c>
      <c r="C2971" s="4">
        <v>35</v>
      </c>
      <c r="D2971" s="4">
        <v>0</v>
      </c>
      <c r="E2971" s="4" t="s">
        <v>31</v>
      </c>
      <c r="F2971" s="4" t="s">
        <v>132</v>
      </c>
      <c r="G2971" s="4" t="s">
        <v>26</v>
      </c>
      <c r="H2971" s="4">
        <v>31</v>
      </c>
      <c r="I2971" s="4" t="s">
        <v>31</v>
      </c>
      <c r="J2971" s="4">
        <v>4</v>
      </c>
      <c r="K2971" s="4" t="s">
        <v>34</v>
      </c>
      <c r="L2971" s="4" t="s">
        <v>35</v>
      </c>
      <c r="M2971" s="4">
        <v>35</v>
      </c>
      <c r="P2971" s="5">
        <v>44850</v>
      </c>
      <c r="Q2971" s="6">
        <v>29.37964973430233</v>
      </c>
      <c r="R2971" s="4">
        <v>2</v>
      </c>
      <c r="S2971" s="4" t="str" cm="1">
        <f t="array" ref="S2971">_xlfn.IFS(R2971=0,"None",R2971&lt;3,"Low",R2971&lt;6,"Medium",R2971&lt;=10,"High")</f>
        <v>Low</v>
      </c>
      <c r="T2971" s="4" t="str" cm="1">
        <f t="array" ref="T2971">_xlfn.IFS(M2971&lt;=20,"Low",M2971&lt;=50,"Medium",M2971&lt;=90,"High")</f>
        <v>Medium</v>
      </c>
      <c r="U2971" s="7">
        <f>Datos_Limpios[[#This Row],[Number of Complaints or Support]]/Datos_Limpios[[#This Row],[Account Length (in months)]]</f>
        <v>5.7142857142857141E-2</v>
      </c>
      <c r="V2971" s="4" t="str" cm="1">
        <f t="array" ref="V2971">_xlfn.IFS(H2971&lt;30,"Under 30",H2971&lt;66,"Middle Age",H2971&gt;=66,"Senior")</f>
        <v>Middle Age</v>
      </c>
      <c r="W2971" s="4" t="s">
        <v>43</v>
      </c>
    </row>
    <row r="2972" spans="1:23" x14ac:dyDescent="0.3">
      <c r="A2972" s="4" t="s">
        <v>3087</v>
      </c>
      <c r="B2972" s="4" t="s">
        <v>24</v>
      </c>
      <c r="C2972" s="4">
        <v>5</v>
      </c>
      <c r="D2972" s="4">
        <v>0</v>
      </c>
      <c r="E2972" s="4" t="s">
        <v>31</v>
      </c>
      <c r="F2972" s="4" t="s">
        <v>145</v>
      </c>
      <c r="G2972" s="4" t="s">
        <v>26</v>
      </c>
      <c r="H2972" s="4">
        <v>22</v>
      </c>
      <c r="I2972" s="4" t="s">
        <v>24</v>
      </c>
      <c r="J2972" s="4">
        <v>0</v>
      </c>
      <c r="K2972" s="4" t="s">
        <v>27</v>
      </c>
      <c r="L2972" s="4" t="s">
        <v>35</v>
      </c>
      <c r="M2972" s="4">
        <v>15</v>
      </c>
      <c r="P2972" s="5">
        <v>44517</v>
      </c>
      <c r="Q2972" s="6">
        <v>16.715550261910959</v>
      </c>
      <c r="R2972" s="4">
        <v>1</v>
      </c>
      <c r="S2972" s="4" t="str" cm="1">
        <f t="array" ref="S2972">_xlfn.IFS(R2972=0,"None",R2972&lt;3,"Low",R2972&lt;6,"Medium",R2972&lt;=10,"High")</f>
        <v>Low</v>
      </c>
      <c r="T2972" s="4" t="str" cm="1">
        <f t="array" ref="T2972">_xlfn.IFS(M2972&lt;=20,"Low",M2972&lt;=50,"Medium",M2972&lt;=90,"High")</f>
        <v>Low</v>
      </c>
      <c r="U2972" s="7">
        <f>Datos_Limpios[[#This Row],[Number of Complaints or Support]]/Datos_Limpios[[#This Row],[Account Length (in months)]]</f>
        <v>0.2</v>
      </c>
      <c r="V2972" s="4" t="str" cm="1">
        <f t="array" ref="V2972">_xlfn.IFS(H2972&lt;30,"Under 30",H2972&lt;66,"Middle Age",H2972&gt;=66,"Senior")</f>
        <v>Under 30</v>
      </c>
      <c r="W2972" s="4" t="s">
        <v>47</v>
      </c>
    </row>
    <row r="2973" spans="1:23" x14ac:dyDescent="0.3">
      <c r="A2973" s="4" t="s">
        <v>3088</v>
      </c>
      <c r="B2973" s="4" t="s">
        <v>24</v>
      </c>
      <c r="C2973" s="4">
        <v>48</v>
      </c>
      <c r="D2973" s="4">
        <v>0</v>
      </c>
      <c r="E2973" s="4" t="s">
        <v>31</v>
      </c>
      <c r="F2973" s="4" t="s">
        <v>68</v>
      </c>
      <c r="G2973" s="4" t="s">
        <v>26</v>
      </c>
      <c r="H2973" s="4">
        <v>24</v>
      </c>
      <c r="I2973" s="4" t="s">
        <v>24</v>
      </c>
      <c r="J2973" s="4">
        <v>0</v>
      </c>
      <c r="K2973" s="4" t="s">
        <v>27</v>
      </c>
      <c r="L2973" s="4" t="s">
        <v>28</v>
      </c>
      <c r="M2973" s="4">
        <v>52</v>
      </c>
      <c r="P2973" s="5">
        <v>44221</v>
      </c>
      <c r="Q2973" s="6">
        <v>48.944850492605283</v>
      </c>
      <c r="R2973" s="4">
        <v>2</v>
      </c>
      <c r="S2973" s="4" t="str" cm="1">
        <f t="array" ref="S2973">_xlfn.IFS(R2973=0,"None",R2973&lt;3,"Low",R2973&lt;6,"Medium",R2973&lt;=10,"High")</f>
        <v>Low</v>
      </c>
      <c r="T2973" s="4" t="str" cm="1">
        <f t="array" ref="T2973">_xlfn.IFS(M2973&lt;=20,"Low",M2973&lt;=50,"Medium",M2973&lt;=90,"High")</f>
        <v>High</v>
      </c>
      <c r="U2973" s="7">
        <f>Datos_Limpios[[#This Row],[Number of Complaints or Support]]/Datos_Limpios[[#This Row],[Account Length (in months)]]</f>
        <v>4.1666666666666664E-2</v>
      </c>
      <c r="V2973" s="4" t="str" cm="1">
        <f t="array" ref="V2973">_xlfn.IFS(H2973&lt;30,"Under 30",H2973&lt;66,"Middle Age",H2973&gt;=66,"Senior")</f>
        <v>Under 30</v>
      </c>
      <c r="W2973" s="4" t="s">
        <v>40</v>
      </c>
    </row>
    <row r="2974" spans="1:23" x14ac:dyDescent="0.3">
      <c r="A2974" s="4" t="s">
        <v>3089</v>
      </c>
      <c r="B2974" s="4" t="s">
        <v>31</v>
      </c>
      <c r="C2974" s="4">
        <v>9</v>
      </c>
      <c r="D2974" s="4">
        <v>2</v>
      </c>
      <c r="E2974" s="4" t="s">
        <v>31</v>
      </c>
      <c r="F2974" s="4" t="s">
        <v>140</v>
      </c>
      <c r="G2974" s="4" t="s">
        <v>26</v>
      </c>
      <c r="H2974" s="4">
        <v>49</v>
      </c>
      <c r="I2974" s="4" t="s">
        <v>24</v>
      </c>
      <c r="J2974" s="4">
        <v>0</v>
      </c>
      <c r="K2974" s="4" t="s">
        <v>27</v>
      </c>
      <c r="L2974" s="4" t="s">
        <v>35</v>
      </c>
      <c r="M2974" s="4">
        <v>48</v>
      </c>
      <c r="N2974" s="4" t="s">
        <v>38</v>
      </c>
      <c r="O2974" s="4" t="s">
        <v>142</v>
      </c>
      <c r="P2974" s="5">
        <v>44010</v>
      </c>
      <c r="Q2974" s="6">
        <v>47.884610889548043</v>
      </c>
      <c r="R2974" s="4">
        <v>7</v>
      </c>
      <c r="S2974" s="4" t="str" cm="1">
        <f t="array" ref="S2974">_xlfn.IFS(R2974=0,"None",R2974&lt;3,"Low",R2974&lt;6,"Medium",R2974&lt;=10,"High")</f>
        <v>High</v>
      </c>
      <c r="T2974" s="4" t="str" cm="1">
        <f t="array" ref="T2974">_xlfn.IFS(M2974&lt;=20,"Low",M2974&lt;=50,"Medium",M2974&lt;=90,"High")</f>
        <v>Medium</v>
      </c>
      <c r="U2974" s="7">
        <f>Datos_Limpios[[#This Row],[Number of Complaints or Support]]/Datos_Limpios[[#This Row],[Account Length (in months)]]</f>
        <v>0.77777777777777779</v>
      </c>
      <c r="V2974" s="4" t="str" cm="1">
        <f t="array" ref="V2974">_xlfn.IFS(H2974&lt;30,"Under 30",H2974&lt;66,"Middle Age",H2974&gt;=66,"Senior")</f>
        <v>Middle Age</v>
      </c>
      <c r="W2974" s="4" t="s">
        <v>40</v>
      </c>
    </row>
    <row r="2975" spans="1:23" x14ac:dyDescent="0.3">
      <c r="A2975" s="4" t="s">
        <v>3090</v>
      </c>
      <c r="B2975" s="4" t="s">
        <v>24</v>
      </c>
      <c r="C2975" s="4">
        <v>50</v>
      </c>
      <c r="D2975" s="4">
        <v>1</v>
      </c>
      <c r="E2975" s="4" t="s">
        <v>24</v>
      </c>
      <c r="F2975" s="4" t="s">
        <v>60</v>
      </c>
      <c r="G2975" s="4" t="s">
        <v>26</v>
      </c>
      <c r="H2975" s="4">
        <v>29</v>
      </c>
      <c r="I2975" s="4" t="s">
        <v>31</v>
      </c>
      <c r="J2975" s="4">
        <v>3</v>
      </c>
      <c r="K2975" s="4" t="s">
        <v>46</v>
      </c>
      <c r="L2975" s="4" t="s">
        <v>28</v>
      </c>
      <c r="M2975" s="4">
        <v>15</v>
      </c>
      <c r="P2975" s="5">
        <v>44310</v>
      </c>
      <c r="Q2975" s="6">
        <v>17.427796058159799</v>
      </c>
      <c r="R2975" s="4">
        <v>10</v>
      </c>
      <c r="S2975" s="4" t="str" cm="1">
        <f t="array" ref="S2975">_xlfn.IFS(R2975=0,"None",R2975&lt;3,"Low",R2975&lt;6,"Medium",R2975&lt;=10,"High")</f>
        <v>High</v>
      </c>
      <c r="T2975" s="4" t="str" cm="1">
        <f t="array" ref="T2975">_xlfn.IFS(M2975&lt;=20,"Low",M2975&lt;=50,"Medium",M2975&lt;=90,"High")</f>
        <v>Low</v>
      </c>
      <c r="U2975" s="7">
        <f>Datos_Limpios[[#This Row],[Number of Complaints or Support]]/Datos_Limpios[[#This Row],[Account Length (in months)]]</f>
        <v>0.2</v>
      </c>
      <c r="V2975" s="4" t="str" cm="1">
        <f t="array" ref="V2975">_xlfn.IFS(H2975&lt;30,"Under 30",H2975&lt;66,"Middle Age",H2975&gt;=66,"Senior")</f>
        <v>Under 30</v>
      </c>
      <c r="W2975" s="4" t="s">
        <v>40</v>
      </c>
    </row>
    <row r="2976" spans="1:23" x14ac:dyDescent="0.3">
      <c r="A2976" s="4" t="s">
        <v>3091</v>
      </c>
      <c r="B2976" s="4" t="s">
        <v>24</v>
      </c>
      <c r="C2976" s="4">
        <v>10</v>
      </c>
      <c r="D2976" s="4">
        <v>0</v>
      </c>
      <c r="E2976" s="4" t="s">
        <v>31</v>
      </c>
      <c r="F2976" s="4" t="s">
        <v>104</v>
      </c>
      <c r="G2976" s="4" t="s">
        <v>33</v>
      </c>
      <c r="H2976" s="4">
        <v>61</v>
      </c>
      <c r="I2976" s="4" t="s">
        <v>24</v>
      </c>
      <c r="J2976" s="4">
        <v>0</v>
      </c>
      <c r="K2976" s="4" t="s">
        <v>27</v>
      </c>
      <c r="L2976" s="4" t="s">
        <v>35</v>
      </c>
      <c r="M2976" s="4">
        <v>46</v>
      </c>
      <c r="P2976" s="5">
        <v>44560</v>
      </c>
      <c r="Q2976" s="6">
        <v>48.196663617140118</v>
      </c>
      <c r="R2976" s="4">
        <v>6</v>
      </c>
      <c r="S2976" s="4" t="str" cm="1">
        <f t="array" ref="S2976">_xlfn.IFS(R2976=0,"None",R2976&lt;3,"Low",R2976&lt;6,"Medium",R2976&lt;=10,"High")</f>
        <v>High</v>
      </c>
      <c r="T2976" s="4" t="str" cm="1">
        <f t="array" ref="T2976">_xlfn.IFS(M2976&lt;=20,"Low",M2976&lt;=50,"Medium",M2976&lt;=90,"High")</f>
        <v>Medium</v>
      </c>
      <c r="U2976" s="7">
        <f>Datos_Limpios[[#This Row],[Number of Complaints or Support]]/Datos_Limpios[[#This Row],[Account Length (in months)]]</f>
        <v>0.6</v>
      </c>
      <c r="V2976" s="4" t="str" cm="1">
        <f t="array" ref="V2976">_xlfn.IFS(H2976&lt;30,"Under 30",H2976&lt;66,"Middle Age",H2976&gt;=66,"Senior")</f>
        <v>Middle Age</v>
      </c>
      <c r="W2976" s="4" t="s">
        <v>43</v>
      </c>
    </row>
    <row r="2977" spans="1:23" x14ac:dyDescent="0.3">
      <c r="A2977" s="4" t="s">
        <v>3092</v>
      </c>
      <c r="B2977" s="4" t="s">
        <v>24</v>
      </c>
      <c r="C2977" s="4">
        <v>61</v>
      </c>
      <c r="D2977" s="4">
        <v>2</v>
      </c>
      <c r="E2977" s="4" t="s">
        <v>24</v>
      </c>
      <c r="F2977" s="4" t="s">
        <v>65</v>
      </c>
      <c r="G2977" s="4" t="s">
        <v>33</v>
      </c>
      <c r="H2977" s="4">
        <v>67</v>
      </c>
      <c r="I2977" s="4" t="s">
        <v>24</v>
      </c>
      <c r="J2977" s="4">
        <v>0</v>
      </c>
      <c r="K2977" s="4" t="s">
        <v>46</v>
      </c>
      <c r="L2977" s="4" t="s">
        <v>35</v>
      </c>
      <c r="M2977" s="4">
        <v>55</v>
      </c>
      <c r="P2977" s="5">
        <v>44112</v>
      </c>
      <c r="Q2977" s="6">
        <v>64.338148660535538</v>
      </c>
      <c r="R2977" s="4">
        <v>5</v>
      </c>
      <c r="S2977" s="4" t="str" cm="1">
        <f t="array" ref="S2977">_xlfn.IFS(R2977=0,"None",R2977&lt;3,"Low",R2977&lt;6,"Medium",R2977&lt;=10,"High")</f>
        <v>Medium</v>
      </c>
      <c r="T2977" s="4" t="str" cm="1">
        <f t="array" ref="T2977">_xlfn.IFS(M2977&lt;=20,"Low",M2977&lt;=50,"Medium",M2977&lt;=90,"High")</f>
        <v>High</v>
      </c>
      <c r="U2977" s="7">
        <f>Datos_Limpios[[#This Row],[Number of Complaints or Support]]/Datos_Limpios[[#This Row],[Account Length (in months)]]</f>
        <v>8.1967213114754092E-2</v>
      </c>
      <c r="V2977" s="4" t="str" cm="1">
        <f t="array" ref="V2977">_xlfn.IFS(H2977&lt;30,"Under 30",H2977&lt;66,"Middle Age",H2977&gt;=66,"Senior")</f>
        <v>Senior</v>
      </c>
      <c r="W2977" s="4" t="s">
        <v>43</v>
      </c>
    </row>
    <row r="2978" spans="1:23" x14ac:dyDescent="0.3">
      <c r="A2978" s="4" t="s">
        <v>3093</v>
      </c>
      <c r="B2978" s="4" t="s">
        <v>24</v>
      </c>
      <c r="C2978" s="4">
        <v>70</v>
      </c>
      <c r="D2978" s="4">
        <v>0</v>
      </c>
      <c r="E2978" s="4" t="s">
        <v>31</v>
      </c>
      <c r="F2978" s="4" t="s">
        <v>95</v>
      </c>
      <c r="G2978" s="4" t="s">
        <v>33</v>
      </c>
      <c r="H2978" s="4">
        <v>78</v>
      </c>
      <c r="I2978" s="4" t="s">
        <v>24</v>
      </c>
      <c r="J2978" s="4">
        <v>0</v>
      </c>
      <c r="K2978" s="4" t="s">
        <v>46</v>
      </c>
      <c r="L2978" s="4" t="s">
        <v>28</v>
      </c>
      <c r="M2978" s="4">
        <v>35</v>
      </c>
      <c r="P2978" s="5">
        <v>44843</v>
      </c>
      <c r="Q2978" s="6">
        <v>30.902284934191329</v>
      </c>
      <c r="R2978" s="4">
        <v>5</v>
      </c>
      <c r="S2978" s="4" t="str" cm="1">
        <f t="array" ref="S2978">_xlfn.IFS(R2978=0,"None",R2978&lt;3,"Low",R2978&lt;6,"Medium",R2978&lt;=10,"High")</f>
        <v>Medium</v>
      </c>
      <c r="T2978" s="4" t="str" cm="1">
        <f t="array" ref="T2978">_xlfn.IFS(M2978&lt;=20,"Low",M2978&lt;=50,"Medium",M2978&lt;=90,"High")</f>
        <v>Medium</v>
      </c>
      <c r="U2978" s="7">
        <f>Datos_Limpios[[#This Row],[Number of Complaints or Support]]/Datos_Limpios[[#This Row],[Account Length (in months)]]</f>
        <v>7.1428571428571425E-2</v>
      </c>
      <c r="V2978" s="4" t="str" cm="1">
        <f t="array" ref="V2978">_xlfn.IFS(H2978&lt;30,"Under 30",H2978&lt;66,"Middle Age",H2978&gt;=66,"Senior")</f>
        <v>Senior</v>
      </c>
      <c r="W2978" s="4" t="s">
        <v>47</v>
      </c>
    </row>
    <row r="2979" spans="1:23" x14ac:dyDescent="0.3">
      <c r="A2979" s="4" t="s">
        <v>3094</v>
      </c>
      <c r="B2979" s="4" t="s">
        <v>31</v>
      </c>
      <c r="C2979" s="4">
        <v>60</v>
      </c>
      <c r="D2979" s="4">
        <v>0</v>
      </c>
      <c r="E2979" s="4" t="s">
        <v>31</v>
      </c>
      <c r="F2979" s="4" t="s">
        <v>100</v>
      </c>
      <c r="G2979" s="4" t="s">
        <v>33</v>
      </c>
      <c r="H2979" s="4">
        <v>49</v>
      </c>
      <c r="I2979" s="4" t="s">
        <v>24</v>
      </c>
      <c r="J2979" s="4">
        <v>0</v>
      </c>
      <c r="K2979" s="4" t="s">
        <v>46</v>
      </c>
      <c r="L2979" s="4" t="s">
        <v>35</v>
      </c>
      <c r="M2979" s="4">
        <v>53</v>
      </c>
      <c r="N2979" s="4" t="s">
        <v>38</v>
      </c>
      <c r="O2979" s="4" t="s">
        <v>225</v>
      </c>
      <c r="P2979" s="5">
        <v>44850</v>
      </c>
      <c r="Q2979" s="6">
        <v>63.417809027850303</v>
      </c>
      <c r="R2979" s="4">
        <v>8</v>
      </c>
      <c r="S2979" s="4" t="str" cm="1">
        <f t="array" ref="S2979">_xlfn.IFS(R2979=0,"None",R2979&lt;3,"Low",R2979&lt;6,"Medium",R2979&lt;=10,"High")</f>
        <v>High</v>
      </c>
      <c r="T2979" s="4" t="str" cm="1">
        <f t="array" ref="T2979">_xlfn.IFS(M2979&lt;=20,"Low",M2979&lt;=50,"Medium",M2979&lt;=90,"High")</f>
        <v>High</v>
      </c>
      <c r="U2979" s="7">
        <f>Datos_Limpios[[#This Row],[Number of Complaints or Support]]/Datos_Limpios[[#This Row],[Account Length (in months)]]</f>
        <v>0.13333333333333333</v>
      </c>
      <c r="V2979" s="4" t="str" cm="1">
        <f t="array" ref="V2979">_xlfn.IFS(H2979&lt;30,"Under 30",H2979&lt;66,"Middle Age",H2979&gt;=66,"Senior")</f>
        <v>Middle Age</v>
      </c>
      <c r="W2979" s="4" t="s">
        <v>40</v>
      </c>
    </row>
    <row r="2980" spans="1:23" x14ac:dyDescent="0.3">
      <c r="A2980" s="4" t="s">
        <v>3095</v>
      </c>
      <c r="B2980" s="4" t="s">
        <v>24</v>
      </c>
      <c r="C2980" s="4">
        <v>30</v>
      </c>
      <c r="D2980" s="4">
        <v>0</v>
      </c>
      <c r="E2980" s="4" t="s">
        <v>31</v>
      </c>
      <c r="F2980" s="4" t="s">
        <v>173</v>
      </c>
      <c r="G2980" s="4" t="s">
        <v>33</v>
      </c>
      <c r="H2980" s="4">
        <v>38</v>
      </c>
      <c r="I2980" s="4" t="s">
        <v>24</v>
      </c>
      <c r="J2980" s="4">
        <v>0</v>
      </c>
      <c r="K2980" s="4" t="s">
        <v>34</v>
      </c>
      <c r="L2980" s="4" t="s">
        <v>35</v>
      </c>
      <c r="M2980" s="4">
        <v>61</v>
      </c>
      <c r="P2980" s="5">
        <v>44747</v>
      </c>
      <c r="Q2980" s="6">
        <v>69.63454603678413</v>
      </c>
      <c r="R2980" s="4">
        <v>7</v>
      </c>
      <c r="S2980" s="4" t="str" cm="1">
        <f t="array" ref="S2980">_xlfn.IFS(R2980=0,"None",R2980&lt;3,"Low",R2980&lt;6,"Medium",R2980&lt;=10,"High")</f>
        <v>High</v>
      </c>
      <c r="T2980" s="4" t="str" cm="1">
        <f t="array" ref="T2980">_xlfn.IFS(M2980&lt;=20,"Low",M2980&lt;=50,"Medium",M2980&lt;=90,"High")</f>
        <v>High</v>
      </c>
      <c r="U2980" s="7">
        <f>Datos_Limpios[[#This Row],[Number of Complaints or Support]]/Datos_Limpios[[#This Row],[Account Length (in months)]]</f>
        <v>0.23333333333333334</v>
      </c>
      <c r="V2980" s="4" t="str" cm="1">
        <f t="array" ref="V2980">_xlfn.IFS(H2980&lt;30,"Under 30",H2980&lt;66,"Middle Age",H2980&gt;=66,"Senior")</f>
        <v>Middle Age</v>
      </c>
      <c r="W2980" s="4" t="s">
        <v>43</v>
      </c>
    </row>
    <row r="2981" spans="1:23" x14ac:dyDescent="0.3">
      <c r="A2981" s="4" t="s">
        <v>3096</v>
      </c>
      <c r="B2981" s="4" t="s">
        <v>31</v>
      </c>
      <c r="C2981" s="4">
        <v>59</v>
      </c>
      <c r="D2981" s="4">
        <v>2</v>
      </c>
      <c r="E2981" s="4" t="s">
        <v>31</v>
      </c>
      <c r="F2981" s="4" t="s">
        <v>173</v>
      </c>
      <c r="G2981" s="4" t="s">
        <v>33</v>
      </c>
      <c r="H2981" s="4">
        <v>70</v>
      </c>
      <c r="I2981" s="4" t="s">
        <v>24</v>
      </c>
      <c r="J2981" s="4">
        <v>0</v>
      </c>
      <c r="K2981" s="4" t="s">
        <v>27</v>
      </c>
      <c r="L2981" s="4" t="s">
        <v>35</v>
      </c>
      <c r="M2981" s="4">
        <v>20</v>
      </c>
      <c r="N2981" s="4" t="s">
        <v>66</v>
      </c>
      <c r="O2981" s="4" t="s">
        <v>87</v>
      </c>
      <c r="P2981" s="5">
        <v>45076</v>
      </c>
      <c r="Q2981" s="6">
        <v>21.549849292249931</v>
      </c>
      <c r="R2981" s="4">
        <v>6</v>
      </c>
      <c r="S2981" s="4" t="str" cm="1">
        <f t="array" ref="S2981">_xlfn.IFS(R2981=0,"None",R2981&lt;3,"Low",R2981&lt;6,"Medium",R2981&lt;=10,"High")</f>
        <v>High</v>
      </c>
      <c r="T2981" s="4" t="str" cm="1">
        <f t="array" ref="T2981">_xlfn.IFS(M2981&lt;=20,"Low",M2981&lt;=50,"Medium",M2981&lt;=90,"High")</f>
        <v>Low</v>
      </c>
      <c r="U2981" s="7">
        <f>Datos_Limpios[[#This Row],[Number of Complaints or Support]]/Datos_Limpios[[#This Row],[Account Length (in months)]]</f>
        <v>0.10169491525423729</v>
      </c>
      <c r="V2981" s="4" t="str" cm="1">
        <f t="array" ref="V2981">_xlfn.IFS(H2981&lt;30,"Under 30",H2981&lt;66,"Middle Age",H2981&gt;=66,"Senior")</f>
        <v>Senior</v>
      </c>
      <c r="W2981" s="4" t="s">
        <v>43</v>
      </c>
    </row>
    <row r="2982" spans="1:23" x14ac:dyDescent="0.3">
      <c r="A2982" s="4" t="s">
        <v>3097</v>
      </c>
      <c r="B2982" s="4" t="s">
        <v>31</v>
      </c>
      <c r="C2982" s="4">
        <v>28</v>
      </c>
      <c r="D2982" s="4">
        <v>2</v>
      </c>
      <c r="E2982" s="4" t="s">
        <v>24</v>
      </c>
      <c r="F2982" s="4" t="s">
        <v>25</v>
      </c>
      <c r="G2982" s="4" t="s">
        <v>33</v>
      </c>
      <c r="H2982" s="4">
        <v>72</v>
      </c>
      <c r="I2982" s="4" t="s">
        <v>24</v>
      </c>
      <c r="J2982" s="4">
        <v>0</v>
      </c>
      <c r="K2982" s="4" t="s">
        <v>27</v>
      </c>
      <c r="L2982" s="4" t="s">
        <v>35</v>
      </c>
      <c r="M2982" s="4">
        <v>13</v>
      </c>
      <c r="N2982" s="4" t="s">
        <v>66</v>
      </c>
      <c r="O2982" s="4" t="s">
        <v>122</v>
      </c>
      <c r="P2982" s="5">
        <v>44317</v>
      </c>
      <c r="Q2982" s="6">
        <v>11.85360321241618</v>
      </c>
      <c r="R2982" s="4">
        <v>0</v>
      </c>
      <c r="S2982" s="4" t="str" cm="1">
        <f t="array" ref="S2982">_xlfn.IFS(R2982=0,"None",R2982&lt;3,"Low",R2982&lt;6,"Medium",R2982&lt;=10,"High")</f>
        <v>None</v>
      </c>
      <c r="T2982" s="4" t="str" cm="1">
        <f t="array" ref="T2982">_xlfn.IFS(M2982&lt;=20,"Low",M2982&lt;=50,"Medium",M2982&lt;=90,"High")</f>
        <v>Low</v>
      </c>
      <c r="U2982" s="7">
        <f>Datos_Limpios[[#This Row],[Number of Complaints or Support]]/Datos_Limpios[[#This Row],[Account Length (in months)]]</f>
        <v>0</v>
      </c>
      <c r="V2982" s="4" t="str" cm="1">
        <f t="array" ref="V2982">_xlfn.IFS(H2982&lt;30,"Under 30",H2982&lt;66,"Middle Age",H2982&gt;=66,"Senior")</f>
        <v>Senior</v>
      </c>
      <c r="W2982" s="4" t="s">
        <v>29</v>
      </c>
    </row>
    <row r="2983" spans="1:23" x14ac:dyDescent="0.3">
      <c r="A2983" s="4" t="s">
        <v>3098</v>
      </c>
      <c r="B2983" s="4" t="s">
        <v>24</v>
      </c>
      <c r="C2983" s="4">
        <v>73</v>
      </c>
      <c r="D2983" s="4">
        <v>0</v>
      </c>
      <c r="E2983" s="4" t="s">
        <v>24</v>
      </c>
      <c r="F2983" s="4" t="s">
        <v>95</v>
      </c>
      <c r="G2983" s="4" t="s">
        <v>26</v>
      </c>
      <c r="H2983" s="4">
        <v>63</v>
      </c>
      <c r="I2983" s="4" t="s">
        <v>24</v>
      </c>
      <c r="J2983" s="4">
        <v>0</v>
      </c>
      <c r="K2983" s="4" t="s">
        <v>46</v>
      </c>
      <c r="L2983" s="4" t="s">
        <v>35</v>
      </c>
      <c r="M2983" s="4">
        <v>15</v>
      </c>
      <c r="P2983" s="5">
        <v>44867</v>
      </c>
      <c r="Q2983" s="6">
        <v>16.07225812708074</v>
      </c>
      <c r="R2983" s="4">
        <v>3</v>
      </c>
      <c r="S2983" s="4" t="str" cm="1">
        <f t="array" ref="S2983">_xlfn.IFS(R2983=0,"None",R2983&lt;3,"Low",R2983&lt;6,"Medium",R2983&lt;=10,"High")</f>
        <v>Medium</v>
      </c>
      <c r="T2983" s="4" t="str" cm="1">
        <f t="array" ref="T2983">_xlfn.IFS(M2983&lt;=20,"Low",M2983&lt;=50,"Medium",M2983&lt;=90,"High")</f>
        <v>Low</v>
      </c>
      <c r="U2983" s="7">
        <f>Datos_Limpios[[#This Row],[Number of Complaints or Support]]/Datos_Limpios[[#This Row],[Account Length (in months)]]</f>
        <v>4.1095890410958902E-2</v>
      </c>
      <c r="V2983" s="4" t="str" cm="1">
        <f t="array" ref="V2983">_xlfn.IFS(H2983&lt;30,"Under 30",H2983&lt;66,"Middle Age",H2983&gt;=66,"Senior")</f>
        <v>Middle Age</v>
      </c>
      <c r="W2983" s="4" t="s">
        <v>47</v>
      </c>
    </row>
    <row r="2984" spans="1:23" x14ac:dyDescent="0.3">
      <c r="A2984" s="4" t="s">
        <v>3099</v>
      </c>
      <c r="B2984" s="4" t="s">
        <v>24</v>
      </c>
      <c r="C2984" s="4">
        <v>51</v>
      </c>
      <c r="D2984" s="4">
        <v>0</v>
      </c>
      <c r="E2984" s="4" t="s">
        <v>24</v>
      </c>
      <c r="F2984" s="4" t="s">
        <v>52</v>
      </c>
      <c r="G2984" s="4" t="s">
        <v>33</v>
      </c>
      <c r="H2984" s="4">
        <v>21</v>
      </c>
      <c r="I2984" s="4" t="s">
        <v>31</v>
      </c>
      <c r="J2984" s="4">
        <v>6</v>
      </c>
      <c r="K2984" s="4" t="s">
        <v>46</v>
      </c>
      <c r="L2984" s="4" t="s">
        <v>35</v>
      </c>
      <c r="M2984" s="4">
        <v>10</v>
      </c>
      <c r="P2984" s="5">
        <v>44924</v>
      </c>
      <c r="Q2984" s="6">
        <v>10.71013931168425</v>
      </c>
      <c r="R2984" s="4">
        <v>6</v>
      </c>
      <c r="S2984" s="4" t="str" cm="1">
        <f t="array" ref="S2984">_xlfn.IFS(R2984=0,"None",R2984&lt;3,"Low",R2984&lt;6,"Medium",R2984&lt;=10,"High")</f>
        <v>High</v>
      </c>
      <c r="T2984" s="4" t="str" cm="1">
        <f t="array" ref="T2984">_xlfn.IFS(M2984&lt;=20,"Low",M2984&lt;=50,"Medium",M2984&lt;=90,"High")</f>
        <v>Low</v>
      </c>
      <c r="U2984" s="7">
        <f>Datos_Limpios[[#This Row],[Number of Complaints or Support]]/Datos_Limpios[[#This Row],[Account Length (in months)]]</f>
        <v>0.11764705882352941</v>
      </c>
      <c r="V2984" s="4" t="str" cm="1">
        <f t="array" ref="V2984">_xlfn.IFS(H2984&lt;30,"Under 30",H2984&lt;66,"Middle Age",H2984&gt;=66,"Senior")</f>
        <v>Under 30</v>
      </c>
      <c r="W2984" s="4" t="s">
        <v>40</v>
      </c>
    </row>
    <row r="2985" spans="1:23" x14ac:dyDescent="0.3">
      <c r="A2985" s="4" t="s">
        <v>3100</v>
      </c>
      <c r="B2985" s="4" t="s">
        <v>31</v>
      </c>
      <c r="C2985" s="4">
        <v>2</v>
      </c>
      <c r="D2985" s="4">
        <v>1</v>
      </c>
      <c r="E2985" s="4" t="s">
        <v>31</v>
      </c>
      <c r="F2985" s="4" t="s">
        <v>60</v>
      </c>
      <c r="G2985" s="4" t="s">
        <v>33</v>
      </c>
      <c r="H2985" s="4">
        <v>22</v>
      </c>
      <c r="I2985" s="4" t="s">
        <v>24</v>
      </c>
      <c r="J2985" s="4">
        <v>0</v>
      </c>
      <c r="K2985" s="4" t="s">
        <v>27</v>
      </c>
      <c r="L2985" s="4" t="s">
        <v>28</v>
      </c>
      <c r="M2985" s="4">
        <v>25</v>
      </c>
      <c r="N2985" s="4" t="s">
        <v>92</v>
      </c>
      <c r="O2985" s="4" t="s">
        <v>93</v>
      </c>
      <c r="P2985" s="5">
        <v>43866</v>
      </c>
      <c r="Q2985" s="6">
        <v>21.914500368263202</v>
      </c>
      <c r="R2985" s="4">
        <v>10</v>
      </c>
      <c r="S2985" s="4" t="str" cm="1">
        <f t="array" ref="S2985">_xlfn.IFS(R2985=0,"None",R2985&lt;3,"Low",R2985&lt;6,"Medium",R2985&lt;=10,"High")</f>
        <v>High</v>
      </c>
      <c r="T2985" s="4" t="str" cm="1">
        <f t="array" ref="T2985">_xlfn.IFS(M2985&lt;=20,"Low",M2985&lt;=50,"Medium",M2985&lt;=90,"High")</f>
        <v>Medium</v>
      </c>
      <c r="U2985" s="7">
        <f>Datos_Limpios[[#This Row],[Number of Complaints or Support]]/Datos_Limpios[[#This Row],[Account Length (in months)]]</f>
        <v>5</v>
      </c>
      <c r="V2985" s="4" t="str" cm="1">
        <f t="array" ref="V2985">_xlfn.IFS(H2985&lt;30,"Under 30",H2985&lt;66,"Middle Age",H2985&gt;=66,"Senior")</f>
        <v>Under 30</v>
      </c>
      <c r="W2985" s="4" t="s">
        <v>40</v>
      </c>
    </row>
    <row r="2986" spans="1:23" x14ac:dyDescent="0.3">
      <c r="A2986" s="4" t="s">
        <v>3101</v>
      </c>
      <c r="B2986" s="4" t="s">
        <v>31</v>
      </c>
      <c r="C2986" s="4">
        <v>50</v>
      </c>
      <c r="D2986" s="4">
        <v>4</v>
      </c>
      <c r="E2986" s="4" t="s">
        <v>31</v>
      </c>
      <c r="F2986" s="4" t="s">
        <v>124</v>
      </c>
      <c r="G2986" s="4" t="s">
        <v>33</v>
      </c>
      <c r="H2986" s="4">
        <v>40</v>
      </c>
      <c r="I2986" s="4" t="s">
        <v>24</v>
      </c>
      <c r="J2986" s="4">
        <v>0</v>
      </c>
      <c r="K2986" s="4" t="s">
        <v>27</v>
      </c>
      <c r="L2986" s="4" t="s">
        <v>28</v>
      </c>
      <c r="M2986" s="4">
        <v>43</v>
      </c>
      <c r="N2986" s="4" t="s">
        <v>92</v>
      </c>
      <c r="O2986" s="4" t="s">
        <v>249</v>
      </c>
      <c r="P2986" s="5">
        <v>43967</v>
      </c>
      <c r="Q2986" s="6">
        <v>38.326383177943761</v>
      </c>
      <c r="R2986" s="4">
        <v>8</v>
      </c>
      <c r="S2986" s="4" t="str" cm="1">
        <f t="array" ref="S2986">_xlfn.IFS(R2986=0,"None",R2986&lt;3,"Low",R2986&lt;6,"Medium",R2986&lt;=10,"High")</f>
        <v>High</v>
      </c>
      <c r="T2986" s="4" t="str" cm="1">
        <f t="array" ref="T2986">_xlfn.IFS(M2986&lt;=20,"Low",M2986&lt;=50,"Medium",M2986&lt;=90,"High")</f>
        <v>Medium</v>
      </c>
      <c r="U2986" s="7">
        <f>Datos_Limpios[[#This Row],[Number of Complaints or Support]]/Datos_Limpios[[#This Row],[Account Length (in months)]]</f>
        <v>0.16</v>
      </c>
      <c r="V2986" s="4" t="str" cm="1">
        <f t="array" ref="V2986">_xlfn.IFS(H2986&lt;30,"Under 30",H2986&lt;66,"Middle Age",H2986&gt;=66,"Senior")</f>
        <v>Middle Age</v>
      </c>
      <c r="W2986" s="4" t="s">
        <v>43</v>
      </c>
    </row>
    <row r="2987" spans="1:23" x14ac:dyDescent="0.3">
      <c r="A2987" s="4" t="s">
        <v>3102</v>
      </c>
      <c r="B2987" s="4" t="s">
        <v>24</v>
      </c>
      <c r="C2987" s="4">
        <v>51</v>
      </c>
      <c r="D2987" s="4">
        <v>0</v>
      </c>
      <c r="E2987" s="4" t="s">
        <v>24</v>
      </c>
      <c r="F2987" s="4" t="s">
        <v>60</v>
      </c>
      <c r="G2987" s="4" t="s">
        <v>33</v>
      </c>
      <c r="H2987" s="4">
        <v>27</v>
      </c>
      <c r="I2987" s="4" t="s">
        <v>24</v>
      </c>
      <c r="J2987" s="4">
        <v>0</v>
      </c>
      <c r="K2987" s="4" t="s">
        <v>46</v>
      </c>
      <c r="L2987" s="4" t="s">
        <v>28</v>
      </c>
      <c r="M2987" s="4">
        <v>8</v>
      </c>
      <c r="P2987" s="5">
        <v>44392</v>
      </c>
      <c r="Q2987" s="6">
        <v>9.4791523290386301</v>
      </c>
      <c r="R2987" s="4">
        <v>0</v>
      </c>
      <c r="S2987" s="4" t="str" cm="1">
        <f t="array" ref="S2987">_xlfn.IFS(R2987=0,"None",R2987&lt;3,"Low",R2987&lt;6,"Medium",R2987&lt;=10,"High")</f>
        <v>None</v>
      </c>
      <c r="T2987" s="4" t="str" cm="1">
        <f t="array" ref="T2987">_xlfn.IFS(M2987&lt;=20,"Low",M2987&lt;=50,"Medium",M2987&lt;=90,"High")</f>
        <v>Low</v>
      </c>
      <c r="U2987" s="7">
        <f>Datos_Limpios[[#This Row],[Number of Complaints or Support]]/Datos_Limpios[[#This Row],[Account Length (in months)]]</f>
        <v>0</v>
      </c>
      <c r="V2987" s="4" t="str" cm="1">
        <f t="array" ref="V2987">_xlfn.IFS(H2987&lt;30,"Under 30",H2987&lt;66,"Middle Age",H2987&gt;=66,"Senior")</f>
        <v>Under 30</v>
      </c>
      <c r="W2987" s="4" t="s">
        <v>40</v>
      </c>
    </row>
    <row r="2988" spans="1:23" x14ac:dyDescent="0.3">
      <c r="A2988" s="4" t="s">
        <v>3103</v>
      </c>
      <c r="B2988" s="4" t="s">
        <v>24</v>
      </c>
      <c r="C2988" s="4">
        <v>63</v>
      </c>
      <c r="D2988" s="4">
        <v>0</v>
      </c>
      <c r="E2988" s="4" t="s">
        <v>31</v>
      </c>
      <c r="F2988" s="4" t="s">
        <v>110</v>
      </c>
      <c r="G2988" s="4" t="s">
        <v>33</v>
      </c>
      <c r="H2988" s="4">
        <v>63</v>
      </c>
      <c r="I2988" s="4" t="s">
        <v>24</v>
      </c>
      <c r="J2988" s="4">
        <v>0</v>
      </c>
      <c r="K2988" s="4" t="s">
        <v>34</v>
      </c>
      <c r="L2988" s="4" t="s">
        <v>35</v>
      </c>
      <c r="M2988" s="4">
        <v>48</v>
      </c>
      <c r="P2988" s="5">
        <v>44688</v>
      </c>
      <c r="Q2988" s="6">
        <v>39.342369660198869</v>
      </c>
      <c r="R2988" s="4">
        <v>6</v>
      </c>
      <c r="S2988" s="4" t="str" cm="1">
        <f t="array" ref="S2988">_xlfn.IFS(R2988=0,"None",R2988&lt;3,"Low",R2988&lt;6,"Medium",R2988&lt;=10,"High")</f>
        <v>High</v>
      </c>
      <c r="T2988" s="4" t="str" cm="1">
        <f t="array" ref="T2988">_xlfn.IFS(M2988&lt;=20,"Low",M2988&lt;=50,"Medium",M2988&lt;=90,"High")</f>
        <v>Medium</v>
      </c>
      <c r="U2988" s="7">
        <f>Datos_Limpios[[#This Row],[Number of Complaints or Support]]/Datos_Limpios[[#This Row],[Account Length (in months)]]</f>
        <v>9.5238095238095233E-2</v>
      </c>
      <c r="V2988" s="4" t="str" cm="1">
        <f t="array" ref="V2988">_xlfn.IFS(H2988&lt;30,"Under 30",H2988&lt;66,"Middle Age",H2988&gt;=66,"Senior")</f>
        <v>Middle Age</v>
      </c>
      <c r="W2988" s="4" t="s">
        <v>29</v>
      </c>
    </row>
    <row r="2989" spans="1:23" x14ac:dyDescent="0.3">
      <c r="A2989" s="4" t="s">
        <v>3104</v>
      </c>
      <c r="B2989" s="4" t="s">
        <v>24</v>
      </c>
      <c r="C2989" s="4">
        <v>71</v>
      </c>
      <c r="D2989" s="4">
        <v>1</v>
      </c>
      <c r="E2989" s="4" t="s">
        <v>31</v>
      </c>
      <c r="F2989" s="4" t="s">
        <v>95</v>
      </c>
      <c r="G2989" s="4" t="s">
        <v>26</v>
      </c>
      <c r="H2989" s="4">
        <v>75</v>
      </c>
      <c r="I2989" s="4" t="s">
        <v>24</v>
      </c>
      <c r="J2989" s="4">
        <v>0</v>
      </c>
      <c r="K2989" s="4" t="s">
        <v>46</v>
      </c>
      <c r="L2989" s="4" t="s">
        <v>35</v>
      </c>
      <c r="M2989" s="4">
        <v>49</v>
      </c>
      <c r="P2989" s="5">
        <v>44585</v>
      </c>
      <c r="Q2989" s="6">
        <v>47.605564999204432</v>
      </c>
      <c r="R2989" s="4">
        <v>8</v>
      </c>
      <c r="S2989" s="4" t="str" cm="1">
        <f t="array" ref="S2989">_xlfn.IFS(R2989=0,"None",R2989&lt;3,"Low",R2989&lt;6,"Medium",R2989&lt;=10,"High")</f>
        <v>High</v>
      </c>
      <c r="T2989" s="4" t="str" cm="1">
        <f t="array" ref="T2989">_xlfn.IFS(M2989&lt;=20,"Low",M2989&lt;=50,"Medium",M2989&lt;=90,"High")</f>
        <v>Medium</v>
      </c>
      <c r="U2989" s="7">
        <f>Datos_Limpios[[#This Row],[Number of Complaints or Support]]/Datos_Limpios[[#This Row],[Account Length (in months)]]</f>
        <v>0.11267605633802817</v>
      </c>
      <c r="V2989" s="4" t="str" cm="1">
        <f t="array" ref="V2989">_xlfn.IFS(H2989&lt;30,"Under 30",H2989&lt;66,"Middle Age",H2989&gt;=66,"Senior")</f>
        <v>Senior</v>
      </c>
      <c r="W2989" s="4" t="s">
        <v>47</v>
      </c>
    </row>
    <row r="2990" spans="1:23" x14ac:dyDescent="0.3">
      <c r="A2990" s="4" t="s">
        <v>3105</v>
      </c>
      <c r="B2990" s="4" t="s">
        <v>24</v>
      </c>
      <c r="C2990" s="4">
        <v>18</v>
      </c>
      <c r="D2990" s="4">
        <v>0</v>
      </c>
      <c r="E2990" s="4" t="s">
        <v>24</v>
      </c>
      <c r="F2990" s="4" t="s">
        <v>209</v>
      </c>
      <c r="G2990" s="4" t="s">
        <v>26</v>
      </c>
      <c r="H2990" s="4">
        <v>19</v>
      </c>
      <c r="I2990" s="4" t="s">
        <v>24</v>
      </c>
      <c r="J2990" s="4">
        <v>0</v>
      </c>
      <c r="K2990" s="4" t="s">
        <v>27</v>
      </c>
      <c r="L2990" s="4" t="s">
        <v>35</v>
      </c>
      <c r="M2990" s="4">
        <v>45</v>
      </c>
      <c r="P2990" s="5">
        <v>44495</v>
      </c>
      <c r="Q2990" s="6">
        <v>48.847534552861589</v>
      </c>
      <c r="R2990" s="4">
        <v>7</v>
      </c>
      <c r="S2990" s="4" t="str" cm="1">
        <f t="array" ref="S2990">_xlfn.IFS(R2990=0,"None",R2990&lt;3,"Low",R2990&lt;6,"Medium",R2990&lt;=10,"High")</f>
        <v>High</v>
      </c>
      <c r="T2990" s="4" t="str" cm="1">
        <f t="array" ref="T2990">_xlfn.IFS(M2990&lt;=20,"Low",M2990&lt;=50,"Medium",M2990&lt;=90,"High")</f>
        <v>Medium</v>
      </c>
      <c r="U2990" s="7">
        <f>Datos_Limpios[[#This Row],[Number of Complaints or Support]]/Datos_Limpios[[#This Row],[Account Length (in months)]]</f>
        <v>0.3888888888888889</v>
      </c>
      <c r="V2990" s="4" t="str" cm="1">
        <f t="array" ref="V2990">_xlfn.IFS(H2990&lt;30,"Under 30",H2990&lt;66,"Middle Age",H2990&gt;=66,"Senior")</f>
        <v>Under 30</v>
      </c>
      <c r="W2990" s="4" t="s">
        <v>40</v>
      </c>
    </row>
    <row r="2991" spans="1:23" x14ac:dyDescent="0.3">
      <c r="A2991" s="4" t="s">
        <v>3106</v>
      </c>
      <c r="B2991" s="4" t="s">
        <v>24</v>
      </c>
      <c r="C2991" s="4">
        <v>2</v>
      </c>
      <c r="D2991" s="4">
        <v>0</v>
      </c>
      <c r="E2991" s="4" t="s">
        <v>31</v>
      </c>
      <c r="F2991" s="4" t="s">
        <v>213</v>
      </c>
      <c r="G2991" s="4" t="s">
        <v>26</v>
      </c>
      <c r="H2991" s="4">
        <v>54</v>
      </c>
      <c r="I2991" s="4" t="s">
        <v>24</v>
      </c>
      <c r="J2991" s="4">
        <v>0</v>
      </c>
      <c r="K2991" s="4" t="s">
        <v>27</v>
      </c>
      <c r="L2991" s="4" t="s">
        <v>28</v>
      </c>
      <c r="M2991" s="4">
        <v>49</v>
      </c>
      <c r="P2991" s="5">
        <v>44157</v>
      </c>
      <c r="Q2991" s="6">
        <v>47.152071962958907</v>
      </c>
      <c r="R2991" s="4">
        <v>7</v>
      </c>
      <c r="S2991" s="4" t="str" cm="1">
        <f t="array" ref="S2991">_xlfn.IFS(R2991=0,"None",R2991&lt;3,"Low",R2991&lt;6,"Medium",R2991&lt;=10,"High")</f>
        <v>High</v>
      </c>
      <c r="T2991" s="4" t="str" cm="1">
        <f t="array" ref="T2991">_xlfn.IFS(M2991&lt;=20,"Low",M2991&lt;=50,"Medium",M2991&lt;=90,"High")</f>
        <v>Medium</v>
      </c>
      <c r="U2991" s="7">
        <f>Datos_Limpios[[#This Row],[Number of Complaints or Support]]/Datos_Limpios[[#This Row],[Account Length (in months)]]</f>
        <v>3.5</v>
      </c>
      <c r="V2991" s="4" t="str" cm="1">
        <f t="array" ref="V2991">_xlfn.IFS(H2991&lt;30,"Under 30",H2991&lt;66,"Middle Age",H2991&gt;=66,"Senior")</f>
        <v>Middle Age</v>
      </c>
      <c r="W2991" s="4" t="s">
        <v>47</v>
      </c>
    </row>
    <row r="2992" spans="1:23" x14ac:dyDescent="0.3">
      <c r="A2992" s="4" t="s">
        <v>3107</v>
      </c>
      <c r="B2992" s="4" t="s">
        <v>24</v>
      </c>
      <c r="C2992" s="4">
        <v>72</v>
      </c>
      <c r="D2992" s="4">
        <v>1</v>
      </c>
      <c r="E2992" s="4" t="s">
        <v>24</v>
      </c>
      <c r="F2992" s="4" t="s">
        <v>102</v>
      </c>
      <c r="G2992" s="4" t="s">
        <v>33</v>
      </c>
      <c r="H2992" s="4">
        <v>19</v>
      </c>
      <c r="I2992" s="4" t="s">
        <v>24</v>
      </c>
      <c r="J2992" s="4">
        <v>0</v>
      </c>
      <c r="K2992" s="4" t="s">
        <v>46</v>
      </c>
      <c r="L2992" s="4" t="s">
        <v>35</v>
      </c>
      <c r="M2992" s="4">
        <v>9</v>
      </c>
      <c r="P2992" s="5">
        <v>45124</v>
      </c>
      <c r="Q2992" s="6">
        <v>10.19399535358167</v>
      </c>
      <c r="R2992" s="4">
        <v>10</v>
      </c>
      <c r="S2992" s="4" t="str" cm="1">
        <f t="array" ref="S2992">_xlfn.IFS(R2992=0,"None",R2992&lt;3,"Low",R2992&lt;6,"Medium",R2992&lt;=10,"High")</f>
        <v>High</v>
      </c>
      <c r="T2992" s="4" t="str" cm="1">
        <f t="array" ref="T2992">_xlfn.IFS(M2992&lt;=20,"Low",M2992&lt;=50,"Medium",M2992&lt;=90,"High")</f>
        <v>Low</v>
      </c>
      <c r="U2992" s="7">
        <f>Datos_Limpios[[#This Row],[Number of Complaints or Support]]/Datos_Limpios[[#This Row],[Account Length (in months)]]</f>
        <v>0.1388888888888889</v>
      </c>
      <c r="V2992" s="4" t="str" cm="1">
        <f t="array" ref="V2992">_xlfn.IFS(H2992&lt;30,"Under 30",H2992&lt;66,"Middle Age",H2992&gt;=66,"Senior")</f>
        <v>Under 30</v>
      </c>
      <c r="W2992" s="4" t="s">
        <v>40</v>
      </c>
    </row>
    <row r="2993" spans="1:23" x14ac:dyDescent="0.3">
      <c r="A2993" s="4" t="s">
        <v>3108</v>
      </c>
      <c r="B2993" s="4" t="s">
        <v>31</v>
      </c>
      <c r="C2993" s="4">
        <v>1</v>
      </c>
      <c r="D2993" s="4">
        <v>2</v>
      </c>
      <c r="E2993" s="4" t="s">
        <v>31</v>
      </c>
      <c r="F2993" s="4" t="s">
        <v>165</v>
      </c>
      <c r="G2993" s="4" t="s">
        <v>26</v>
      </c>
      <c r="H2993" s="4">
        <v>25</v>
      </c>
      <c r="I2993" s="4" t="s">
        <v>24</v>
      </c>
      <c r="J2993" s="4">
        <v>0</v>
      </c>
      <c r="K2993" s="4" t="s">
        <v>27</v>
      </c>
      <c r="L2993" s="4" t="s">
        <v>115</v>
      </c>
      <c r="M2993" s="4">
        <v>31</v>
      </c>
      <c r="N2993" s="4" t="s">
        <v>92</v>
      </c>
      <c r="O2993" s="4" t="s">
        <v>153</v>
      </c>
      <c r="P2993" s="5">
        <v>44467</v>
      </c>
      <c r="Q2993" s="6">
        <v>34.365788468295939</v>
      </c>
      <c r="R2993" s="4">
        <v>9</v>
      </c>
      <c r="S2993" s="4" t="str" cm="1">
        <f t="array" ref="S2993">_xlfn.IFS(R2993=0,"None",R2993&lt;3,"Low",R2993&lt;6,"Medium",R2993&lt;=10,"High")</f>
        <v>High</v>
      </c>
      <c r="T2993" s="4" t="str" cm="1">
        <f t="array" ref="T2993">_xlfn.IFS(M2993&lt;=20,"Low",M2993&lt;=50,"Medium",M2993&lt;=90,"High")</f>
        <v>Medium</v>
      </c>
      <c r="U2993" s="7">
        <f>Datos_Limpios[[#This Row],[Number of Complaints or Support]]/Datos_Limpios[[#This Row],[Account Length (in months)]]</f>
        <v>9</v>
      </c>
      <c r="V2993" s="4" t="str" cm="1">
        <f t="array" ref="V2993">_xlfn.IFS(H2993&lt;30,"Under 30",H2993&lt;66,"Middle Age",H2993&gt;=66,"Senior")</f>
        <v>Under 30</v>
      </c>
      <c r="W2993" s="4" t="s">
        <v>40</v>
      </c>
    </row>
    <row r="2994" spans="1:23" x14ac:dyDescent="0.3">
      <c r="A2994" s="4" t="s">
        <v>3109</v>
      </c>
      <c r="B2994" s="4" t="s">
        <v>31</v>
      </c>
      <c r="C2994" s="4">
        <v>33</v>
      </c>
      <c r="D2994" s="4">
        <v>5</v>
      </c>
      <c r="E2994" s="4" t="s">
        <v>31</v>
      </c>
      <c r="F2994" s="4" t="s">
        <v>100</v>
      </c>
      <c r="G2994" s="4" t="s">
        <v>26</v>
      </c>
      <c r="H2994" s="4">
        <v>22</v>
      </c>
      <c r="I2994" s="4" t="s">
        <v>24</v>
      </c>
      <c r="J2994" s="4">
        <v>0</v>
      </c>
      <c r="K2994" s="4" t="s">
        <v>34</v>
      </c>
      <c r="L2994" s="4" t="s">
        <v>115</v>
      </c>
      <c r="M2994" s="4">
        <v>56</v>
      </c>
      <c r="N2994" s="4" t="s">
        <v>38</v>
      </c>
      <c r="O2994" s="4" t="s">
        <v>125</v>
      </c>
      <c r="P2994" s="5">
        <v>44597</v>
      </c>
      <c r="Q2994" s="6">
        <v>59.495217881086148</v>
      </c>
      <c r="R2994" s="4">
        <v>8</v>
      </c>
      <c r="S2994" s="4" t="str" cm="1">
        <f t="array" ref="S2994">_xlfn.IFS(R2994=0,"None",R2994&lt;3,"Low",R2994&lt;6,"Medium",R2994&lt;=10,"High")</f>
        <v>High</v>
      </c>
      <c r="T2994" s="4" t="str" cm="1">
        <f t="array" ref="T2994">_xlfn.IFS(M2994&lt;=20,"Low",M2994&lt;=50,"Medium",M2994&lt;=90,"High")</f>
        <v>High</v>
      </c>
      <c r="U2994" s="7">
        <f>Datos_Limpios[[#This Row],[Number of Complaints or Support]]/Datos_Limpios[[#This Row],[Account Length (in months)]]</f>
        <v>0.24242424242424243</v>
      </c>
      <c r="V2994" s="4" t="str" cm="1">
        <f t="array" ref="V2994">_xlfn.IFS(H2994&lt;30,"Under 30",H2994&lt;66,"Middle Age",H2994&gt;=66,"Senior")</f>
        <v>Under 30</v>
      </c>
      <c r="W2994" s="4" t="s">
        <v>40</v>
      </c>
    </row>
    <row r="2995" spans="1:23" x14ac:dyDescent="0.3">
      <c r="A2995" s="4" t="s">
        <v>3110</v>
      </c>
      <c r="B2995" s="4" t="s">
        <v>31</v>
      </c>
      <c r="C2995" s="4">
        <v>1</v>
      </c>
      <c r="D2995" s="4">
        <v>5</v>
      </c>
      <c r="E2995" s="4" t="s">
        <v>31</v>
      </c>
      <c r="F2995" s="4" t="s">
        <v>165</v>
      </c>
      <c r="G2995" s="4" t="s">
        <v>26</v>
      </c>
      <c r="H2995" s="4">
        <v>56</v>
      </c>
      <c r="I2995" s="4" t="s">
        <v>24</v>
      </c>
      <c r="J2995" s="4">
        <v>0</v>
      </c>
      <c r="K2995" s="4" t="s">
        <v>27</v>
      </c>
      <c r="L2995" s="4" t="s">
        <v>35</v>
      </c>
      <c r="M2995" s="4">
        <v>35</v>
      </c>
      <c r="N2995" s="4" t="s">
        <v>38</v>
      </c>
      <c r="O2995" s="4" t="s">
        <v>125</v>
      </c>
      <c r="P2995" s="5">
        <v>45177</v>
      </c>
      <c r="Q2995" s="6">
        <v>40.447760679099197</v>
      </c>
      <c r="R2995" s="4">
        <v>5</v>
      </c>
      <c r="S2995" s="4" t="str" cm="1">
        <f t="array" ref="S2995">_xlfn.IFS(R2995=0,"None",R2995&lt;3,"Low",R2995&lt;6,"Medium",R2995&lt;=10,"High")</f>
        <v>Medium</v>
      </c>
      <c r="T2995" s="4" t="str" cm="1">
        <f t="array" ref="T2995">_xlfn.IFS(M2995&lt;=20,"Low",M2995&lt;=50,"Medium",M2995&lt;=90,"High")</f>
        <v>Medium</v>
      </c>
      <c r="U2995" s="7">
        <f>Datos_Limpios[[#This Row],[Number of Complaints or Support]]/Datos_Limpios[[#This Row],[Account Length (in months)]]</f>
        <v>5</v>
      </c>
      <c r="V2995" s="4" t="str" cm="1">
        <f t="array" ref="V2995">_xlfn.IFS(H2995&lt;30,"Under 30",H2995&lt;66,"Middle Age",H2995&gt;=66,"Senior")</f>
        <v>Middle Age</v>
      </c>
      <c r="W2995" s="4" t="s">
        <v>40</v>
      </c>
    </row>
    <row r="2996" spans="1:23" x14ac:dyDescent="0.3">
      <c r="A2996" s="4" t="s">
        <v>3111</v>
      </c>
      <c r="B2996" s="4" t="s">
        <v>31</v>
      </c>
      <c r="C2996" s="4">
        <v>56</v>
      </c>
      <c r="D2996" s="4">
        <v>4</v>
      </c>
      <c r="E2996" s="4" t="s">
        <v>24</v>
      </c>
      <c r="F2996" s="4" t="s">
        <v>32</v>
      </c>
      <c r="G2996" s="4" t="s">
        <v>33</v>
      </c>
      <c r="H2996" s="4">
        <v>48</v>
      </c>
      <c r="I2996" s="4" t="s">
        <v>24</v>
      </c>
      <c r="J2996" s="4">
        <v>0</v>
      </c>
      <c r="K2996" s="4" t="s">
        <v>34</v>
      </c>
      <c r="L2996" s="4" t="s">
        <v>28</v>
      </c>
      <c r="M2996" s="4">
        <v>48</v>
      </c>
      <c r="N2996" s="4" t="s">
        <v>38</v>
      </c>
      <c r="O2996" s="4" t="s">
        <v>225</v>
      </c>
      <c r="P2996" s="5">
        <v>44915</v>
      </c>
      <c r="Q2996" s="6">
        <v>41.071538362559323</v>
      </c>
      <c r="R2996" s="4">
        <v>4</v>
      </c>
      <c r="S2996" s="4" t="str" cm="1">
        <f t="array" ref="S2996">_xlfn.IFS(R2996=0,"None",R2996&lt;3,"Low",R2996&lt;6,"Medium",R2996&lt;=10,"High")</f>
        <v>Medium</v>
      </c>
      <c r="T2996" s="4" t="str" cm="1">
        <f t="array" ref="T2996">_xlfn.IFS(M2996&lt;=20,"Low",M2996&lt;=50,"Medium",M2996&lt;=90,"High")</f>
        <v>Medium</v>
      </c>
      <c r="U2996" s="7">
        <f>Datos_Limpios[[#This Row],[Number of Complaints or Support]]/Datos_Limpios[[#This Row],[Account Length (in months)]]</f>
        <v>7.1428571428571425E-2</v>
      </c>
      <c r="V2996" s="4" t="str" cm="1">
        <f t="array" ref="V2996">_xlfn.IFS(H2996&lt;30,"Under 30",H2996&lt;66,"Middle Age",H2996&gt;=66,"Senior")</f>
        <v>Middle Age</v>
      </c>
      <c r="W2996" s="4" t="s">
        <v>29</v>
      </c>
    </row>
    <row r="2997" spans="1:23" x14ac:dyDescent="0.3">
      <c r="A2997" s="4" t="s">
        <v>3112</v>
      </c>
      <c r="B2997" s="4" t="s">
        <v>24</v>
      </c>
      <c r="C2997" s="4">
        <v>7</v>
      </c>
      <c r="D2997" s="4">
        <v>0</v>
      </c>
      <c r="E2997" s="4" t="s">
        <v>31</v>
      </c>
      <c r="F2997" s="4" t="s">
        <v>98</v>
      </c>
      <c r="G2997" s="4" t="s">
        <v>26</v>
      </c>
      <c r="H2997" s="4">
        <v>33</v>
      </c>
      <c r="I2997" s="4" t="s">
        <v>24</v>
      </c>
      <c r="J2997" s="4">
        <v>0</v>
      </c>
      <c r="K2997" s="4" t="s">
        <v>27</v>
      </c>
      <c r="L2997" s="4" t="s">
        <v>35</v>
      </c>
      <c r="M2997" s="4">
        <v>30</v>
      </c>
      <c r="P2997" s="5">
        <v>44907</v>
      </c>
      <c r="Q2997" s="6">
        <v>35.403533684894803</v>
      </c>
      <c r="R2997" s="4">
        <v>5</v>
      </c>
      <c r="S2997" s="4" t="str" cm="1">
        <f t="array" ref="S2997">_xlfn.IFS(R2997=0,"None",R2997&lt;3,"Low",R2997&lt;6,"Medium",R2997&lt;=10,"High")</f>
        <v>Medium</v>
      </c>
      <c r="T2997" s="4" t="str" cm="1">
        <f t="array" ref="T2997">_xlfn.IFS(M2997&lt;=20,"Low",M2997&lt;=50,"Medium",M2997&lt;=90,"High")</f>
        <v>Medium</v>
      </c>
      <c r="U2997" s="7">
        <f>Datos_Limpios[[#This Row],[Number of Complaints or Support]]/Datos_Limpios[[#This Row],[Account Length (in months)]]</f>
        <v>0.7142857142857143</v>
      </c>
      <c r="V2997" s="4" t="str" cm="1">
        <f t="array" ref="V2997">_xlfn.IFS(H2997&lt;30,"Under 30",H2997&lt;66,"Middle Age",H2997&gt;=66,"Senior")</f>
        <v>Middle Age</v>
      </c>
      <c r="W2997" s="4" t="s">
        <v>29</v>
      </c>
    </row>
    <row r="2998" spans="1:23" x14ac:dyDescent="0.3">
      <c r="A2998" s="4" t="s">
        <v>3113</v>
      </c>
      <c r="B2998" s="4" t="s">
        <v>24</v>
      </c>
      <c r="C2998" s="4">
        <v>59</v>
      </c>
      <c r="D2998" s="4">
        <v>0</v>
      </c>
      <c r="E2998" s="4" t="s">
        <v>24</v>
      </c>
      <c r="F2998" s="4" t="s">
        <v>222</v>
      </c>
      <c r="G2998" s="4" t="s">
        <v>33</v>
      </c>
      <c r="H2998" s="4">
        <v>62</v>
      </c>
      <c r="I2998" s="4" t="s">
        <v>24</v>
      </c>
      <c r="J2998" s="4">
        <v>0</v>
      </c>
      <c r="K2998" s="4" t="s">
        <v>34</v>
      </c>
      <c r="L2998" s="4" t="s">
        <v>115</v>
      </c>
      <c r="M2998" s="4">
        <v>12</v>
      </c>
      <c r="P2998" s="5">
        <v>44321</v>
      </c>
      <c r="Q2998" s="6">
        <v>9.9196816067341338</v>
      </c>
      <c r="R2998" s="4">
        <v>10</v>
      </c>
      <c r="S2998" s="4" t="str" cm="1">
        <f t="array" ref="S2998">_xlfn.IFS(R2998=0,"None",R2998&lt;3,"Low",R2998&lt;6,"Medium",R2998&lt;=10,"High")</f>
        <v>High</v>
      </c>
      <c r="T2998" s="4" t="str" cm="1">
        <f t="array" ref="T2998">_xlfn.IFS(M2998&lt;=20,"Low",M2998&lt;=50,"Medium",M2998&lt;=90,"High")</f>
        <v>Low</v>
      </c>
      <c r="U2998" s="7">
        <f>Datos_Limpios[[#This Row],[Number of Complaints or Support]]/Datos_Limpios[[#This Row],[Account Length (in months)]]</f>
        <v>0.16949152542372881</v>
      </c>
      <c r="V2998" s="4" t="str" cm="1">
        <f t="array" ref="V2998">_xlfn.IFS(H2998&lt;30,"Under 30",H2998&lt;66,"Middle Age",H2998&gt;=66,"Senior")</f>
        <v>Middle Age</v>
      </c>
      <c r="W2998" s="4" t="s">
        <v>29</v>
      </c>
    </row>
    <row r="2999" spans="1:23" x14ac:dyDescent="0.3">
      <c r="A2999" s="4" t="s">
        <v>3114</v>
      </c>
      <c r="B2999" s="4" t="s">
        <v>24</v>
      </c>
      <c r="C2999" s="4">
        <v>66</v>
      </c>
      <c r="D2999" s="4">
        <v>2</v>
      </c>
      <c r="E2999" s="4" t="s">
        <v>31</v>
      </c>
      <c r="F2999" s="4" t="s">
        <v>120</v>
      </c>
      <c r="G2999" s="4" t="s">
        <v>33</v>
      </c>
      <c r="H2999" s="4">
        <v>64</v>
      </c>
      <c r="I2999" s="4" t="s">
        <v>24</v>
      </c>
      <c r="J2999" s="4">
        <v>0</v>
      </c>
      <c r="K2999" s="4" t="s">
        <v>46</v>
      </c>
      <c r="L2999" s="4" t="s">
        <v>28</v>
      </c>
      <c r="M2999" s="4">
        <v>47</v>
      </c>
      <c r="P2999" s="5">
        <v>44233</v>
      </c>
      <c r="Q2999" s="6">
        <v>41.940986981327498</v>
      </c>
      <c r="R2999" s="4">
        <v>9</v>
      </c>
      <c r="S2999" s="4" t="str" cm="1">
        <f t="array" ref="S2999">_xlfn.IFS(R2999=0,"None",R2999&lt;3,"Low",R2999&lt;6,"Medium",R2999&lt;=10,"High")</f>
        <v>High</v>
      </c>
      <c r="T2999" s="4" t="str" cm="1">
        <f t="array" ref="T2999">_xlfn.IFS(M2999&lt;=20,"Low",M2999&lt;=50,"Medium",M2999&lt;=90,"High")</f>
        <v>Medium</v>
      </c>
      <c r="U2999" s="7">
        <f>Datos_Limpios[[#This Row],[Number of Complaints or Support]]/Datos_Limpios[[#This Row],[Account Length (in months)]]</f>
        <v>0.13636363636363635</v>
      </c>
      <c r="V2999" s="4" t="str" cm="1">
        <f t="array" ref="V2999">_xlfn.IFS(H2999&lt;30,"Under 30",H2999&lt;66,"Middle Age",H2999&gt;=66,"Senior")</f>
        <v>Middle Age</v>
      </c>
      <c r="W2999" s="4" t="s">
        <v>29</v>
      </c>
    </row>
    <row r="3000" spans="1:23" x14ac:dyDescent="0.3">
      <c r="A3000" s="4" t="s">
        <v>3115</v>
      </c>
      <c r="B3000" s="4" t="s">
        <v>24</v>
      </c>
      <c r="C3000" s="4">
        <v>45</v>
      </c>
      <c r="D3000" s="4">
        <v>0</v>
      </c>
      <c r="E3000" s="4" t="s">
        <v>31</v>
      </c>
      <c r="F3000" s="4" t="s">
        <v>52</v>
      </c>
      <c r="G3000" s="4" t="s">
        <v>26</v>
      </c>
      <c r="H3000" s="4">
        <v>29</v>
      </c>
      <c r="I3000" s="4" t="s">
        <v>24</v>
      </c>
      <c r="J3000" s="4">
        <v>0</v>
      </c>
      <c r="K3000" s="4" t="s">
        <v>34</v>
      </c>
      <c r="L3000" s="4" t="s">
        <v>35</v>
      </c>
      <c r="M3000" s="4">
        <v>39</v>
      </c>
      <c r="P3000" s="5">
        <v>44630</v>
      </c>
      <c r="Q3000" s="6">
        <v>38.332134088516497</v>
      </c>
      <c r="R3000" s="4">
        <v>4</v>
      </c>
      <c r="S3000" s="4" t="str" cm="1">
        <f t="array" ref="S3000">_xlfn.IFS(R3000=0,"None",R3000&lt;3,"Low",R3000&lt;6,"Medium",R3000&lt;=10,"High")</f>
        <v>Medium</v>
      </c>
      <c r="T3000" s="4" t="str" cm="1">
        <f t="array" ref="T3000">_xlfn.IFS(M3000&lt;=20,"Low",M3000&lt;=50,"Medium",M3000&lt;=90,"High")</f>
        <v>Medium</v>
      </c>
      <c r="U3000" s="7">
        <f>Datos_Limpios[[#This Row],[Number of Complaints or Support]]/Datos_Limpios[[#This Row],[Account Length (in months)]]</f>
        <v>8.8888888888888892E-2</v>
      </c>
      <c r="V3000" s="4" t="str" cm="1">
        <f t="array" ref="V3000">_xlfn.IFS(H3000&lt;30,"Under 30",H3000&lt;66,"Middle Age",H3000&gt;=66,"Senior")</f>
        <v>Under 30</v>
      </c>
      <c r="W3000" s="4" t="s">
        <v>40</v>
      </c>
    </row>
    <row r="3001" spans="1:23" x14ac:dyDescent="0.3">
      <c r="A3001" s="4" t="s">
        <v>3116</v>
      </c>
      <c r="B3001" s="4" t="s">
        <v>24</v>
      </c>
      <c r="C3001" s="4">
        <v>25</v>
      </c>
      <c r="D3001" s="4">
        <v>0</v>
      </c>
      <c r="E3001" s="4" t="s">
        <v>24</v>
      </c>
      <c r="F3001" s="4" t="s">
        <v>63</v>
      </c>
      <c r="G3001" s="4" t="s">
        <v>26</v>
      </c>
      <c r="H3001" s="4">
        <v>21</v>
      </c>
      <c r="I3001" s="4" t="s">
        <v>24</v>
      </c>
      <c r="J3001" s="4">
        <v>0</v>
      </c>
      <c r="K3001" s="4" t="s">
        <v>34</v>
      </c>
      <c r="L3001" s="4" t="s">
        <v>35</v>
      </c>
      <c r="M3001" s="4">
        <v>11</v>
      </c>
      <c r="P3001" s="5">
        <v>43873</v>
      </c>
      <c r="Q3001" s="6">
        <v>9.9663089966606631</v>
      </c>
      <c r="R3001" s="4">
        <v>2</v>
      </c>
      <c r="S3001" s="4" t="str" cm="1">
        <f t="array" ref="S3001">_xlfn.IFS(R3001=0,"None",R3001&lt;3,"Low",R3001&lt;6,"Medium",R3001&lt;=10,"High")</f>
        <v>Low</v>
      </c>
      <c r="T3001" s="4" t="str" cm="1">
        <f t="array" ref="T3001">_xlfn.IFS(M3001&lt;=20,"Low",M3001&lt;=50,"Medium",M3001&lt;=90,"High")</f>
        <v>Low</v>
      </c>
      <c r="U3001" s="7">
        <f>Datos_Limpios[[#This Row],[Number of Complaints or Support]]/Datos_Limpios[[#This Row],[Account Length (in months)]]</f>
        <v>0.08</v>
      </c>
      <c r="V3001" s="4" t="str" cm="1">
        <f t="array" ref="V3001">_xlfn.IFS(H3001&lt;30,"Under 30",H3001&lt;66,"Middle Age",H3001&gt;=66,"Senior")</f>
        <v>Under 30</v>
      </c>
      <c r="W3001" s="4" t="s">
        <v>40</v>
      </c>
    </row>
    <row r="3002" spans="1:23" x14ac:dyDescent="0.3">
      <c r="A3002" s="4" t="s">
        <v>3117</v>
      </c>
      <c r="B3002" s="4" t="s">
        <v>24</v>
      </c>
      <c r="C3002" s="4">
        <v>29</v>
      </c>
      <c r="D3002" s="4">
        <v>0</v>
      </c>
      <c r="E3002" s="4" t="s">
        <v>24</v>
      </c>
      <c r="F3002" s="4" t="s">
        <v>102</v>
      </c>
      <c r="G3002" s="4" t="s">
        <v>26</v>
      </c>
      <c r="H3002" s="4">
        <v>33</v>
      </c>
      <c r="I3002" s="4" t="s">
        <v>24</v>
      </c>
      <c r="J3002" s="4">
        <v>0</v>
      </c>
      <c r="K3002" s="4" t="s">
        <v>46</v>
      </c>
      <c r="L3002" s="4" t="s">
        <v>28</v>
      </c>
      <c r="M3002" s="4">
        <v>8</v>
      </c>
      <c r="P3002" s="5">
        <v>44042</v>
      </c>
      <c r="Q3002" s="6">
        <v>9.5534283397360458</v>
      </c>
      <c r="R3002" s="4">
        <v>5</v>
      </c>
      <c r="S3002" s="4" t="str" cm="1">
        <f t="array" ref="S3002">_xlfn.IFS(R3002=0,"None",R3002&lt;3,"Low",R3002&lt;6,"Medium",R3002&lt;=10,"High")</f>
        <v>Medium</v>
      </c>
      <c r="T3002" s="4" t="str" cm="1">
        <f t="array" ref="T3002">_xlfn.IFS(M3002&lt;=20,"Low",M3002&lt;=50,"Medium",M3002&lt;=90,"High")</f>
        <v>Low</v>
      </c>
      <c r="U3002" s="7">
        <f>Datos_Limpios[[#This Row],[Number of Complaints or Support]]/Datos_Limpios[[#This Row],[Account Length (in months)]]</f>
        <v>0.17241379310344829</v>
      </c>
      <c r="V3002" s="4" t="str" cm="1">
        <f t="array" ref="V3002">_xlfn.IFS(H3002&lt;30,"Under 30",H3002&lt;66,"Middle Age",H3002&gt;=66,"Senior")</f>
        <v>Middle Age</v>
      </c>
      <c r="W3002" s="4" t="s">
        <v>40</v>
      </c>
    </row>
    <row r="3003" spans="1:23" x14ac:dyDescent="0.3">
      <c r="A3003" s="4" t="s">
        <v>3118</v>
      </c>
      <c r="B3003" s="4" t="s">
        <v>24</v>
      </c>
      <c r="C3003" s="4">
        <v>34</v>
      </c>
      <c r="D3003" s="4">
        <v>0</v>
      </c>
      <c r="E3003" s="4" t="s">
        <v>31</v>
      </c>
      <c r="F3003" s="4" t="s">
        <v>120</v>
      </c>
      <c r="G3003" s="4" t="s">
        <v>33</v>
      </c>
      <c r="H3003" s="4">
        <v>52</v>
      </c>
      <c r="I3003" s="4" t="s">
        <v>24</v>
      </c>
      <c r="J3003" s="4">
        <v>0</v>
      </c>
      <c r="K3003" s="4" t="s">
        <v>27</v>
      </c>
      <c r="L3003" s="4" t="s">
        <v>35</v>
      </c>
      <c r="M3003" s="4">
        <v>47</v>
      </c>
      <c r="P3003" s="5">
        <v>43919</v>
      </c>
      <c r="Q3003" s="6">
        <v>39.573862773491328</v>
      </c>
      <c r="R3003" s="4">
        <v>9</v>
      </c>
      <c r="S3003" s="4" t="str" cm="1">
        <f t="array" ref="S3003">_xlfn.IFS(R3003=0,"None",R3003&lt;3,"Low",R3003&lt;6,"Medium",R3003&lt;=10,"High")</f>
        <v>High</v>
      </c>
      <c r="T3003" s="4" t="str" cm="1">
        <f t="array" ref="T3003">_xlfn.IFS(M3003&lt;=20,"Low",M3003&lt;=50,"Medium",M3003&lt;=90,"High")</f>
        <v>Medium</v>
      </c>
      <c r="U3003" s="7">
        <f>Datos_Limpios[[#This Row],[Number of Complaints or Support]]/Datos_Limpios[[#This Row],[Account Length (in months)]]</f>
        <v>0.26470588235294118</v>
      </c>
      <c r="V3003" s="4" t="str" cm="1">
        <f t="array" ref="V3003">_xlfn.IFS(H3003&lt;30,"Under 30",H3003&lt;66,"Middle Age",H3003&gt;=66,"Senior")</f>
        <v>Middle Age</v>
      </c>
      <c r="W3003" s="4" t="s">
        <v>29</v>
      </c>
    </row>
    <row r="3004" spans="1:23" x14ac:dyDescent="0.3">
      <c r="A3004" s="4" t="s">
        <v>3119</v>
      </c>
      <c r="B3004" s="4" t="s">
        <v>31</v>
      </c>
      <c r="C3004" s="4">
        <v>1</v>
      </c>
      <c r="D3004" s="4">
        <v>5</v>
      </c>
      <c r="E3004" s="4" t="s">
        <v>31</v>
      </c>
      <c r="F3004" s="4" t="s">
        <v>58</v>
      </c>
      <c r="G3004" s="4" t="s">
        <v>26</v>
      </c>
      <c r="H3004" s="4">
        <v>85</v>
      </c>
      <c r="I3004" s="4" t="s">
        <v>24</v>
      </c>
      <c r="J3004" s="4">
        <v>0</v>
      </c>
      <c r="K3004" s="4" t="s">
        <v>27</v>
      </c>
      <c r="L3004" s="4" t="s">
        <v>35</v>
      </c>
      <c r="M3004" s="4">
        <v>26</v>
      </c>
      <c r="N3004" s="4" t="s">
        <v>38</v>
      </c>
      <c r="O3004" s="4" t="s">
        <v>142</v>
      </c>
      <c r="P3004" s="5">
        <v>44393</v>
      </c>
      <c r="Q3004" s="6">
        <v>23.872006781898481</v>
      </c>
      <c r="R3004" s="4">
        <v>10</v>
      </c>
      <c r="S3004" s="4" t="str" cm="1">
        <f t="array" ref="S3004">_xlfn.IFS(R3004=0,"None",R3004&lt;3,"Low",R3004&lt;6,"Medium",R3004&lt;=10,"High")</f>
        <v>High</v>
      </c>
      <c r="T3004" s="4" t="str" cm="1">
        <f t="array" ref="T3004">_xlfn.IFS(M3004&lt;=20,"Low",M3004&lt;=50,"Medium",M3004&lt;=90,"High")</f>
        <v>Medium</v>
      </c>
      <c r="U3004" s="7">
        <f>Datos_Limpios[[#This Row],[Number of Complaints or Support]]/Datos_Limpios[[#This Row],[Account Length (in months)]]</f>
        <v>10</v>
      </c>
      <c r="V3004" s="4" t="str" cm="1">
        <f t="array" ref="V3004">_xlfn.IFS(H3004&lt;30,"Under 30",H3004&lt;66,"Middle Age",H3004&gt;=66,"Senior")</f>
        <v>Senior</v>
      </c>
      <c r="W3004" s="4" t="s">
        <v>29</v>
      </c>
    </row>
    <row r="3005" spans="1:23" x14ac:dyDescent="0.3">
      <c r="A3005" s="4" t="s">
        <v>3120</v>
      </c>
      <c r="B3005" s="4" t="s">
        <v>24</v>
      </c>
      <c r="C3005" s="4">
        <v>55</v>
      </c>
      <c r="D3005" s="4">
        <v>2</v>
      </c>
      <c r="E3005" s="4" t="s">
        <v>24</v>
      </c>
      <c r="F3005" s="4" t="s">
        <v>54</v>
      </c>
      <c r="G3005" s="4" t="s">
        <v>26</v>
      </c>
      <c r="H3005" s="4">
        <v>62</v>
      </c>
      <c r="I3005" s="4" t="s">
        <v>24</v>
      </c>
      <c r="J3005" s="4">
        <v>0</v>
      </c>
      <c r="K3005" s="4" t="s">
        <v>46</v>
      </c>
      <c r="L3005" s="4" t="s">
        <v>28</v>
      </c>
      <c r="M3005" s="4">
        <v>12</v>
      </c>
      <c r="P3005" s="5">
        <v>44437</v>
      </c>
      <c r="Q3005" s="6">
        <v>12.650441977528891</v>
      </c>
      <c r="R3005" s="4">
        <v>2</v>
      </c>
      <c r="S3005" s="4" t="str" cm="1">
        <f t="array" ref="S3005">_xlfn.IFS(R3005=0,"None",R3005&lt;3,"Low",R3005&lt;6,"Medium",R3005&lt;=10,"High")</f>
        <v>Low</v>
      </c>
      <c r="T3005" s="4" t="str" cm="1">
        <f t="array" ref="T3005">_xlfn.IFS(M3005&lt;=20,"Low",M3005&lt;=50,"Medium",M3005&lt;=90,"High")</f>
        <v>Low</v>
      </c>
      <c r="U3005" s="7">
        <f>Datos_Limpios[[#This Row],[Number of Complaints or Support]]/Datos_Limpios[[#This Row],[Account Length (in months)]]</f>
        <v>3.6363636363636362E-2</v>
      </c>
      <c r="V3005" s="4" t="str" cm="1">
        <f t="array" ref="V3005">_xlfn.IFS(H3005&lt;30,"Under 30",H3005&lt;66,"Middle Age",H3005&gt;=66,"Senior")</f>
        <v>Middle Age</v>
      </c>
      <c r="W3005" s="4" t="s">
        <v>43</v>
      </c>
    </row>
    <row r="3006" spans="1:23" x14ac:dyDescent="0.3">
      <c r="A3006" s="4" t="s">
        <v>3121</v>
      </c>
      <c r="B3006" s="4" t="s">
        <v>31</v>
      </c>
      <c r="C3006" s="4">
        <v>14</v>
      </c>
      <c r="D3006" s="4">
        <v>4</v>
      </c>
      <c r="E3006" s="4" t="s">
        <v>31</v>
      </c>
      <c r="F3006" s="4" t="s">
        <v>58</v>
      </c>
      <c r="G3006" s="4" t="s">
        <v>26</v>
      </c>
      <c r="H3006" s="4">
        <v>68</v>
      </c>
      <c r="I3006" s="4" t="s">
        <v>24</v>
      </c>
      <c r="J3006" s="4">
        <v>0</v>
      </c>
      <c r="K3006" s="4" t="s">
        <v>27</v>
      </c>
      <c r="L3006" s="4" t="s">
        <v>35</v>
      </c>
      <c r="M3006" s="4">
        <v>35</v>
      </c>
      <c r="N3006" s="4" t="s">
        <v>38</v>
      </c>
      <c r="O3006" s="4" t="s">
        <v>142</v>
      </c>
      <c r="P3006" s="5">
        <v>43967</v>
      </c>
      <c r="Q3006" s="6">
        <v>36.268716647735367</v>
      </c>
      <c r="R3006" s="4">
        <v>0</v>
      </c>
      <c r="S3006" s="4" t="str" cm="1">
        <f t="array" ref="S3006">_xlfn.IFS(R3006=0,"None",R3006&lt;3,"Low",R3006&lt;6,"Medium",R3006&lt;=10,"High")</f>
        <v>None</v>
      </c>
      <c r="T3006" s="4" t="str" cm="1">
        <f t="array" ref="T3006">_xlfn.IFS(M3006&lt;=20,"Low",M3006&lt;=50,"Medium",M3006&lt;=90,"High")</f>
        <v>Medium</v>
      </c>
      <c r="U3006" s="7">
        <f>Datos_Limpios[[#This Row],[Number of Complaints or Support]]/Datos_Limpios[[#This Row],[Account Length (in months)]]</f>
        <v>0</v>
      </c>
      <c r="V3006" s="4" t="str" cm="1">
        <f t="array" ref="V3006">_xlfn.IFS(H3006&lt;30,"Under 30",H3006&lt;66,"Middle Age",H3006&gt;=66,"Senior")</f>
        <v>Senior</v>
      </c>
      <c r="W3006" s="4" t="s">
        <v>29</v>
      </c>
    </row>
    <row r="3007" spans="1:23" x14ac:dyDescent="0.3">
      <c r="A3007" s="4" t="s">
        <v>3122</v>
      </c>
      <c r="B3007" s="4" t="s">
        <v>24</v>
      </c>
      <c r="C3007" s="4">
        <v>27</v>
      </c>
      <c r="D3007" s="4">
        <v>0</v>
      </c>
      <c r="E3007" s="4" t="s">
        <v>24</v>
      </c>
      <c r="F3007" s="4" t="s">
        <v>124</v>
      </c>
      <c r="G3007" s="4" t="s">
        <v>33</v>
      </c>
      <c r="H3007" s="4">
        <v>33</v>
      </c>
      <c r="I3007" s="4" t="s">
        <v>31</v>
      </c>
      <c r="J3007" s="4">
        <v>3</v>
      </c>
      <c r="K3007" s="4" t="s">
        <v>27</v>
      </c>
      <c r="L3007" s="4" t="s">
        <v>35</v>
      </c>
      <c r="M3007" s="4">
        <v>35</v>
      </c>
      <c r="P3007" s="5">
        <v>44437</v>
      </c>
      <c r="Q3007" s="6">
        <v>40.290431312310403</v>
      </c>
      <c r="R3007" s="4">
        <v>2</v>
      </c>
      <c r="S3007" s="4" t="str" cm="1">
        <f t="array" ref="S3007">_xlfn.IFS(R3007=0,"None",R3007&lt;3,"Low",R3007&lt;6,"Medium",R3007&lt;=10,"High")</f>
        <v>Low</v>
      </c>
      <c r="T3007" s="4" t="str" cm="1">
        <f t="array" ref="T3007">_xlfn.IFS(M3007&lt;=20,"Low",M3007&lt;=50,"Medium",M3007&lt;=90,"High")</f>
        <v>Medium</v>
      </c>
      <c r="U3007" s="7">
        <f>Datos_Limpios[[#This Row],[Number of Complaints or Support]]/Datos_Limpios[[#This Row],[Account Length (in months)]]</f>
        <v>7.407407407407407E-2</v>
      </c>
      <c r="V3007" s="4" t="str" cm="1">
        <f t="array" ref="V3007">_xlfn.IFS(H3007&lt;30,"Under 30",H3007&lt;66,"Middle Age",H3007&gt;=66,"Senior")</f>
        <v>Middle Age</v>
      </c>
      <c r="W3007" s="4" t="s">
        <v>43</v>
      </c>
    </row>
    <row r="3008" spans="1:23" x14ac:dyDescent="0.3">
      <c r="A3008" s="4" t="s">
        <v>3123</v>
      </c>
      <c r="B3008" s="4" t="s">
        <v>31</v>
      </c>
      <c r="C3008" s="4">
        <v>1</v>
      </c>
      <c r="D3008" s="4">
        <v>1</v>
      </c>
      <c r="E3008" s="4" t="s">
        <v>24</v>
      </c>
      <c r="F3008" s="4" t="s">
        <v>37</v>
      </c>
      <c r="G3008" s="4" t="s">
        <v>33</v>
      </c>
      <c r="H3008" s="4">
        <v>22</v>
      </c>
      <c r="I3008" s="4" t="s">
        <v>31</v>
      </c>
      <c r="J3008" s="4">
        <v>6</v>
      </c>
      <c r="K3008" s="4" t="s">
        <v>27</v>
      </c>
      <c r="L3008" s="4" t="s">
        <v>35</v>
      </c>
      <c r="M3008" s="4">
        <v>9</v>
      </c>
      <c r="N3008" s="4" t="s">
        <v>38</v>
      </c>
      <c r="O3008" s="4" t="s">
        <v>142</v>
      </c>
      <c r="P3008" s="5">
        <v>43874</v>
      </c>
      <c r="Q3008" s="6">
        <v>10.039652992418651</v>
      </c>
      <c r="R3008" s="4">
        <v>3</v>
      </c>
      <c r="S3008" s="4" t="str" cm="1">
        <f t="array" ref="S3008">_xlfn.IFS(R3008=0,"None",R3008&lt;3,"Low",R3008&lt;6,"Medium",R3008&lt;=10,"High")</f>
        <v>Medium</v>
      </c>
      <c r="T3008" s="4" t="str" cm="1">
        <f t="array" ref="T3008">_xlfn.IFS(M3008&lt;=20,"Low",M3008&lt;=50,"Medium",M3008&lt;=90,"High")</f>
        <v>Low</v>
      </c>
      <c r="U3008" s="7">
        <f>Datos_Limpios[[#This Row],[Number of Complaints or Support]]/Datos_Limpios[[#This Row],[Account Length (in months)]]</f>
        <v>3</v>
      </c>
      <c r="V3008" s="4" t="str" cm="1">
        <f t="array" ref="V3008">_xlfn.IFS(H3008&lt;30,"Under 30",H3008&lt;66,"Middle Age",H3008&gt;=66,"Senior")</f>
        <v>Under 30</v>
      </c>
      <c r="W3008" s="4" t="s">
        <v>40</v>
      </c>
    </row>
    <row r="3009" spans="1:23" x14ac:dyDescent="0.3">
      <c r="A3009" s="4" t="s">
        <v>3124</v>
      </c>
      <c r="B3009" s="4" t="s">
        <v>31</v>
      </c>
      <c r="C3009" s="4">
        <v>1</v>
      </c>
      <c r="D3009" s="4">
        <v>0</v>
      </c>
      <c r="E3009" s="4" t="s">
        <v>31</v>
      </c>
      <c r="F3009" s="4" t="s">
        <v>183</v>
      </c>
      <c r="G3009" s="4" t="s">
        <v>26</v>
      </c>
      <c r="H3009" s="4">
        <v>46</v>
      </c>
      <c r="I3009" s="4" t="s">
        <v>24</v>
      </c>
      <c r="J3009" s="4">
        <v>0</v>
      </c>
      <c r="K3009" s="4" t="s">
        <v>27</v>
      </c>
      <c r="L3009" s="4" t="s">
        <v>115</v>
      </c>
      <c r="M3009" s="4">
        <v>26</v>
      </c>
      <c r="N3009" s="4" t="s">
        <v>38</v>
      </c>
      <c r="O3009" s="4" t="s">
        <v>125</v>
      </c>
      <c r="P3009" s="5">
        <v>44493</v>
      </c>
      <c r="Q3009" s="6">
        <v>22.92813923996658</v>
      </c>
      <c r="R3009" s="4">
        <v>10</v>
      </c>
      <c r="S3009" s="4" t="str" cm="1">
        <f t="array" ref="S3009">_xlfn.IFS(R3009=0,"None",R3009&lt;3,"Low",R3009&lt;6,"Medium",R3009&lt;=10,"High")</f>
        <v>High</v>
      </c>
      <c r="T3009" s="4" t="str" cm="1">
        <f t="array" ref="T3009">_xlfn.IFS(M3009&lt;=20,"Low",M3009&lt;=50,"Medium",M3009&lt;=90,"High")</f>
        <v>Medium</v>
      </c>
      <c r="U3009" s="7">
        <f>Datos_Limpios[[#This Row],[Number of Complaints or Support]]/Datos_Limpios[[#This Row],[Account Length (in months)]]</f>
        <v>10</v>
      </c>
      <c r="V3009" s="4" t="str" cm="1">
        <f t="array" ref="V3009">_xlfn.IFS(H3009&lt;30,"Under 30",H3009&lt;66,"Middle Age",H3009&gt;=66,"Senior")</f>
        <v>Middle Age</v>
      </c>
      <c r="W3009" s="4" t="s">
        <v>43</v>
      </c>
    </row>
    <row r="3010" spans="1:23" x14ac:dyDescent="0.3">
      <c r="A3010" s="4" t="s">
        <v>3125</v>
      </c>
      <c r="B3010" s="4" t="s">
        <v>24</v>
      </c>
      <c r="C3010" s="4">
        <v>54</v>
      </c>
      <c r="D3010" s="4">
        <v>1</v>
      </c>
      <c r="E3010" s="4" t="s">
        <v>24</v>
      </c>
      <c r="F3010" s="4" t="s">
        <v>175</v>
      </c>
      <c r="G3010" s="4" t="s">
        <v>26</v>
      </c>
      <c r="H3010" s="4">
        <v>25</v>
      </c>
      <c r="I3010" s="4" t="s">
        <v>24</v>
      </c>
      <c r="J3010" s="4">
        <v>0</v>
      </c>
      <c r="K3010" s="4" t="s">
        <v>34</v>
      </c>
      <c r="L3010" s="4" t="s">
        <v>28</v>
      </c>
      <c r="M3010" s="4">
        <v>46</v>
      </c>
      <c r="P3010" s="5">
        <v>44922</v>
      </c>
      <c r="Q3010" s="6">
        <v>53.443747458906273</v>
      </c>
      <c r="R3010" s="4">
        <v>0</v>
      </c>
      <c r="S3010" s="4" t="str" cm="1">
        <f t="array" ref="S3010">_xlfn.IFS(R3010=0,"None",R3010&lt;3,"Low",R3010&lt;6,"Medium",R3010&lt;=10,"High")</f>
        <v>None</v>
      </c>
      <c r="T3010" s="4" t="str" cm="1">
        <f t="array" ref="T3010">_xlfn.IFS(M3010&lt;=20,"Low",M3010&lt;=50,"Medium",M3010&lt;=90,"High")</f>
        <v>Medium</v>
      </c>
      <c r="U3010" s="7">
        <f>Datos_Limpios[[#This Row],[Number of Complaints or Support]]/Datos_Limpios[[#This Row],[Account Length (in months)]]</f>
        <v>0</v>
      </c>
      <c r="V3010" s="4" t="str" cm="1">
        <f t="array" ref="V3010">_xlfn.IFS(H3010&lt;30,"Under 30",H3010&lt;66,"Middle Age",H3010&gt;=66,"Senior")</f>
        <v>Under 30</v>
      </c>
      <c r="W3010" s="4" t="s">
        <v>29</v>
      </c>
    </row>
    <row r="3011" spans="1:23" x14ac:dyDescent="0.3">
      <c r="A3011" s="4" t="s">
        <v>3126</v>
      </c>
      <c r="B3011" s="4" t="s">
        <v>31</v>
      </c>
      <c r="C3011" s="4">
        <v>23</v>
      </c>
      <c r="D3011" s="4">
        <v>3</v>
      </c>
      <c r="E3011" s="4" t="s">
        <v>31</v>
      </c>
      <c r="F3011" s="4" t="s">
        <v>102</v>
      </c>
      <c r="G3011" s="4" t="s">
        <v>33</v>
      </c>
      <c r="H3011" s="4">
        <v>47</v>
      </c>
      <c r="I3011" s="4" t="s">
        <v>24</v>
      </c>
      <c r="J3011" s="4">
        <v>0</v>
      </c>
      <c r="K3011" s="4" t="s">
        <v>27</v>
      </c>
      <c r="L3011" s="4" t="s">
        <v>35</v>
      </c>
      <c r="M3011" s="4">
        <v>62</v>
      </c>
      <c r="N3011" s="4" t="s">
        <v>92</v>
      </c>
      <c r="O3011" s="4" t="s">
        <v>249</v>
      </c>
      <c r="P3011" s="5">
        <v>44081</v>
      </c>
      <c r="Q3011" s="6">
        <v>67.580635760477094</v>
      </c>
      <c r="R3011" s="4">
        <v>9</v>
      </c>
      <c r="S3011" s="4" t="str" cm="1">
        <f t="array" ref="S3011">_xlfn.IFS(R3011=0,"None",R3011&lt;3,"Low",R3011&lt;6,"Medium",R3011&lt;=10,"High")</f>
        <v>High</v>
      </c>
      <c r="T3011" s="4" t="str" cm="1">
        <f t="array" ref="T3011">_xlfn.IFS(M3011&lt;=20,"Low",M3011&lt;=50,"Medium",M3011&lt;=90,"High")</f>
        <v>High</v>
      </c>
      <c r="U3011" s="7">
        <f>Datos_Limpios[[#This Row],[Number of Complaints or Support]]/Datos_Limpios[[#This Row],[Account Length (in months)]]</f>
        <v>0.39130434782608697</v>
      </c>
      <c r="V3011" s="4" t="str" cm="1">
        <f t="array" ref="V3011">_xlfn.IFS(H3011&lt;30,"Under 30",H3011&lt;66,"Middle Age",H3011&gt;=66,"Senior")</f>
        <v>Middle Age</v>
      </c>
      <c r="W3011" s="4" t="s">
        <v>40</v>
      </c>
    </row>
    <row r="3012" spans="1:23" x14ac:dyDescent="0.3">
      <c r="A3012" s="4" t="s">
        <v>3127</v>
      </c>
      <c r="B3012" s="4" t="s">
        <v>24</v>
      </c>
      <c r="C3012" s="4">
        <v>11</v>
      </c>
      <c r="D3012" s="4">
        <v>0</v>
      </c>
      <c r="E3012" s="4" t="s">
        <v>24</v>
      </c>
      <c r="F3012" s="4" t="s">
        <v>37</v>
      </c>
      <c r="G3012" s="4" t="s">
        <v>33</v>
      </c>
      <c r="H3012" s="4">
        <v>19</v>
      </c>
      <c r="I3012" s="4" t="s">
        <v>31</v>
      </c>
      <c r="J3012" s="4">
        <v>2</v>
      </c>
      <c r="K3012" s="4" t="s">
        <v>27</v>
      </c>
      <c r="L3012" s="4" t="s">
        <v>28</v>
      </c>
      <c r="M3012" s="4">
        <v>9</v>
      </c>
      <c r="P3012" s="5">
        <v>45283</v>
      </c>
      <c r="Q3012" s="6">
        <v>8.1670103012227564</v>
      </c>
      <c r="R3012" s="4">
        <v>6</v>
      </c>
      <c r="S3012" s="4" t="str" cm="1">
        <f t="array" ref="S3012">_xlfn.IFS(R3012=0,"None",R3012&lt;3,"Low",R3012&lt;6,"Medium",R3012&lt;=10,"High")</f>
        <v>High</v>
      </c>
      <c r="T3012" s="4" t="str" cm="1">
        <f t="array" ref="T3012">_xlfn.IFS(M3012&lt;=20,"Low",M3012&lt;=50,"Medium",M3012&lt;=90,"High")</f>
        <v>Low</v>
      </c>
      <c r="U3012" s="7">
        <f>Datos_Limpios[[#This Row],[Number of Complaints or Support]]/Datos_Limpios[[#This Row],[Account Length (in months)]]</f>
        <v>0.54545454545454541</v>
      </c>
      <c r="V3012" s="4" t="str" cm="1">
        <f t="array" ref="V3012">_xlfn.IFS(H3012&lt;30,"Under 30",H3012&lt;66,"Middle Age",H3012&gt;=66,"Senior")</f>
        <v>Under 30</v>
      </c>
      <c r="W3012" s="4" t="s">
        <v>40</v>
      </c>
    </row>
    <row r="3013" spans="1:23" x14ac:dyDescent="0.3">
      <c r="A3013" s="4" t="s">
        <v>3128</v>
      </c>
      <c r="B3013" s="4" t="s">
        <v>24</v>
      </c>
      <c r="C3013" s="4">
        <v>25</v>
      </c>
      <c r="D3013" s="4">
        <v>1</v>
      </c>
      <c r="E3013" s="4" t="s">
        <v>31</v>
      </c>
      <c r="F3013" s="4" t="s">
        <v>37</v>
      </c>
      <c r="G3013" s="4" t="s">
        <v>33</v>
      </c>
      <c r="H3013" s="4">
        <v>55</v>
      </c>
      <c r="I3013" s="4" t="s">
        <v>31</v>
      </c>
      <c r="J3013" s="4">
        <v>4</v>
      </c>
      <c r="K3013" s="4" t="s">
        <v>27</v>
      </c>
      <c r="L3013" s="4" t="s">
        <v>35</v>
      </c>
      <c r="M3013" s="4">
        <v>25</v>
      </c>
      <c r="P3013" s="5">
        <v>44670</v>
      </c>
      <c r="Q3013" s="6">
        <v>25.652080878419891</v>
      </c>
      <c r="R3013" s="4">
        <v>0</v>
      </c>
      <c r="S3013" s="4" t="str" cm="1">
        <f t="array" ref="S3013">_xlfn.IFS(R3013=0,"None",R3013&lt;3,"Low",R3013&lt;6,"Medium",R3013&lt;=10,"High")</f>
        <v>None</v>
      </c>
      <c r="T3013" s="4" t="str" cm="1">
        <f t="array" ref="T3013">_xlfn.IFS(M3013&lt;=20,"Low",M3013&lt;=50,"Medium",M3013&lt;=90,"High")</f>
        <v>Medium</v>
      </c>
      <c r="U3013" s="7">
        <f>Datos_Limpios[[#This Row],[Number of Complaints or Support]]/Datos_Limpios[[#This Row],[Account Length (in months)]]</f>
        <v>0</v>
      </c>
      <c r="V3013" s="4" t="str" cm="1">
        <f t="array" ref="V3013">_xlfn.IFS(H3013&lt;30,"Under 30",H3013&lt;66,"Middle Age",H3013&gt;=66,"Senior")</f>
        <v>Middle Age</v>
      </c>
      <c r="W3013" s="4" t="s">
        <v>40</v>
      </c>
    </row>
    <row r="3014" spans="1:23" x14ac:dyDescent="0.3">
      <c r="A3014" s="4" t="s">
        <v>3129</v>
      </c>
      <c r="B3014" s="4" t="s">
        <v>24</v>
      </c>
      <c r="C3014" s="4">
        <v>5</v>
      </c>
      <c r="D3014" s="4">
        <v>2</v>
      </c>
      <c r="E3014" s="4" t="s">
        <v>24</v>
      </c>
      <c r="F3014" s="4" t="s">
        <v>165</v>
      </c>
      <c r="G3014" s="4" t="s">
        <v>26</v>
      </c>
      <c r="H3014" s="4">
        <v>32</v>
      </c>
      <c r="I3014" s="4" t="s">
        <v>24</v>
      </c>
      <c r="J3014" s="4">
        <v>0</v>
      </c>
      <c r="K3014" s="4" t="s">
        <v>27</v>
      </c>
      <c r="L3014" s="4" t="s">
        <v>28</v>
      </c>
      <c r="M3014" s="4">
        <v>7</v>
      </c>
      <c r="P3014" s="5">
        <v>44812</v>
      </c>
      <c r="Q3014" s="6">
        <v>8.3336823762713852</v>
      </c>
      <c r="R3014" s="4">
        <v>9</v>
      </c>
      <c r="S3014" s="4" t="str" cm="1">
        <f t="array" ref="S3014">_xlfn.IFS(R3014=0,"None",R3014&lt;3,"Low",R3014&lt;6,"Medium",R3014&lt;=10,"High")</f>
        <v>High</v>
      </c>
      <c r="T3014" s="4" t="str" cm="1">
        <f t="array" ref="T3014">_xlfn.IFS(M3014&lt;=20,"Low",M3014&lt;=50,"Medium",M3014&lt;=90,"High")</f>
        <v>Low</v>
      </c>
      <c r="U3014" s="7">
        <f>Datos_Limpios[[#This Row],[Number of Complaints or Support]]/Datos_Limpios[[#This Row],[Account Length (in months)]]</f>
        <v>1.8</v>
      </c>
      <c r="V3014" s="4" t="str" cm="1">
        <f t="array" ref="V3014">_xlfn.IFS(H3014&lt;30,"Under 30",H3014&lt;66,"Middle Age",H3014&gt;=66,"Senior")</f>
        <v>Middle Age</v>
      </c>
      <c r="W3014" s="4" t="s">
        <v>40</v>
      </c>
    </row>
    <row r="3015" spans="1:23" x14ac:dyDescent="0.3">
      <c r="A3015" s="4" t="s">
        <v>3130</v>
      </c>
      <c r="B3015" s="4" t="s">
        <v>31</v>
      </c>
      <c r="C3015" s="4">
        <v>5</v>
      </c>
      <c r="D3015" s="4">
        <v>0</v>
      </c>
      <c r="E3015" s="4" t="s">
        <v>31</v>
      </c>
      <c r="F3015" s="4" t="s">
        <v>65</v>
      </c>
      <c r="G3015" s="4" t="s">
        <v>26</v>
      </c>
      <c r="H3015" s="4">
        <v>52</v>
      </c>
      <c r="I3015" s="4" t="s">
        <v>24</v>
      </c>
      <c r="J3015" s="4">
        <v>0</v>
      </c>
      <c r="K3015" s="4" t="s">
        <v>27</v>
      </c>
      <c r="L3015" s="4" t="s">
        <v>35</v>
      </c>
      <c r="M3015" s="4">
        <v>50</v>
      </c>
      <c r="N3015" s="4" t="s">
        <v>38</v>
      </c>
      <c r="O3015" s="4" t="s">
        <v>181</v>
      </c>
      <c r="P3015" s="5">
        <v>44749</v>
      </c>
      <c r="Q3015" s="6">
        <v>55.072065506919962</v>
      </c>
      <c r="R3015" s="4">
        <v>9</v>
      </c>
      <c r="S3015" s="4" t="str" cm="1">
        <f t="array" ref="S3015">_xlfn.IFS(R3015=0,"None",R3015&lt;3,"Low",R3015&lt;6,"Medium",R3015&lt;=10,"High")</f>
        <v>High</v>
      </c>
      <c r="T3015" s="4" t="str" cm="1">
        <f t="array" ref="T3015">_xlfn.IFS(M3015&lt;=20,"Low",M3015&lt;=50,"Medium",M3015&lt;=90,"High")</f>
        <v>Medium</v>
      </c>
      <c r="U3015" s="7">
        <f>Datos_Limpios[[#This Row],[Number of Complaints or Support]]/Datos_Limpios[[#This Row],[Account Length (in months)]]</f>
        <v>1.8</v>
      </c>
      <c r="V3015" s="4" t="str" cm="1">
        <f t="array" ref="V3015">_xlfn.IFS(H3015&lt;30,"Under 30",H3015&lt;66,"Middle Age",H3015&gt;=66,"Senior")</f>
        <v>Middle Age</v>
      </c>
      <c r="W3015" s="4" t="s">
        <v>43</v>
      </c>
    </row>
    <row r="3016" spans="1:23" x14ac:dyDescent="0.3">
      <c r="A3016" s="4" t="s">
        <v>3131</v>
      </c>
      <c r="B3016" s="4" t="s">
        <v>31</v>
      </c>
      <c r="C3016" s="4">
        <v>2</v>
      </c>
      <c r="D3016" s="4">
        <v>0</v>
      </c>
      <c r="E3016" s="4" t="s">
        <v>31</v>
      </c>
      <c r="F3016" s="4" t="s">
        <v>367</v>
      </c>
      <c r="G3016" s="4" t="s">
        <v>26</v>
      </c>
      <c r="H3016" s="4">
        <v>31</v>
      </c>
      <c r="I3016" s="4" t="s">
        <v>24</v>
      </c>
      <c r="J3016" s="4">
        <v>0</v>
      </c>
      <c r="K3016" s="4" t="s">
        <v>27</v>
      </c>
      <c r="L3016" s="4" t="s">
        <v>35</v>
      </c>
      <c r="M3016" s="4">
        <v>45</v>
      </c>
      <c r="N3016" s="4" t="s">
        <v>38</v>
      </c>
      <c r="O3016" s="4" t="s">
        <v>142</v>
      </c>
      <c r="P3016" s="5">
        <v>44536</v>
      </c>
      <c r="Q3016" s="6">
        <v>41.175083358204773</v>
      </c>
      <c r="R3016" s="4">
        <v>7</v>
      </c>
      <c r="S3016" s="4" t="str" cm="1">
        <f t="array" ref="S3016">_xlfn.IFS(R3016=0,"None",R3016&lt;3,"Low",R3016&lt;6,"Medium",R3016&lt;=10,"High")</f>
        <v>High</v>
      </c>
      <c r="T3016" s="4" t="str" cm="1">
        <f t="array" ref="T3016">_xlfn.IFS(M3016&lt;=20,"Low",M3016&lt;=50,"Medium",M3016&lt;=90,"High")</f>
        <v>Medium</v>
      </c>
      <c r="U3016" s="7">
        <f>Datos_Limpios[[#This Row],[Number of Complaints or Support]]/Datos_Limpios[[#This Row],[Account Length (in months)]]</f>
        <v>3.5</v>
      </c>
      <c r="V3016" s="4" t="str" cm="1">
        <f t="array" ref="V3016">_xlfn.IFS(H3016&lt;30,"Under 30",H3016&lt;66,"Middle Age",H3016&gt;=66,"Senior")</f>
        <v>Middle Age</v>
      </c>
      <c r="W3016" s="4" t="s">
        <v>29</v>
      </c>
    </row>
    <row r="3017" spans="1:23" x14ac:dyDescent="0.3">
      <c r="A3017" s="4" t="s">
        <v>3132</v>
      </c>
      <c r="B3017" s="4" t="s">
        <v>24</v>
      </c>
      <c r="C3017" s="4">
        <v>23</v>
      </c>
      <c r="D3017" s="4">
        <v>0</v>
      </c>
      <c r="E3017" s="4" t="s">
        <v>31</v>
      </c>
      <c r="F3017" s="4" t="s">
        <v>219</v>
      </c>
      <c r="G3017" s="4" t="s">
        <v>26</v>
      </c>
      <c r="H3017" s="4">
        <v>61</v>
      </c>
      <c r="I3017" s="4" t="s">
        <v>24</v>
      </c>
      <c r="J3017" s="4">
        <v>0</v>
      </c>
      <c r="K3017" s="4" t="s">
        <v>27</v>
      </c>
      <c r="L3017" s="4" t="s">
        <v>28</v>
      </c>
      <c r="M3017" s="4">
        <v>45</v>
      </c>
      <c r="P3017" s="5">
        <v>44356</v>
      </c>
      <c r="Q3017" s="6">
        <v>51.357770888607313</v>
      </c>
      <c r="R3017" s="4">
        <v>8</v>
      </c>
      <c r="S3017" s="4" t="str" cm="1">
        <f t="array" ref="S3017">_xlfn.IFS(R3017=0,"None",R3017&lt;3,"Low",R3017&lt;6,"Medium",R3017&lt;=10,"High")</f>
        <v>High</v>
      </c>
      <c r="T3017" s="4" t="str" cm="1">
        <f t="array" ref="T3017">_xlfn.IFS(M3017&lt;=20,"Low",M3017&lt;=50,"Medium",M3017&lt;=90,"High")</f>
        <v>Medium</v>
      </c>
      <c r="U3017" s="7">
        <f>Datos_Limpios[[#This Row],[Number of Complaints or Support]]/Datos_Limpios[[#This Row],[Account Length (in months)]]</f>
        <v>0.34782608695652173</v>
      </c>
      <c r="V3017" s="4" t="str" cm="1">
        <f t="array" ref="V3017">_xlfn.IFS(H3017&lt;30,"Under 30",H3017&lt;66,"Middle Age",H3017&gt;=66,"Senior")</f>
        <v>Middle Age</v>
      </c>
      <c r="W3017" s="4" t="s">
        <v>43</v>
      </c>
    </row>
    <row r="3018" spans="1:23" x14ac:dyDescent="0.3">
      <c r="A3018" s="4" t="s">
        <v>3133</v>
      </c>
      <c r="B3018" s="4" t="s">
        <v>24</v>
      </c>
      <c r="C3018" s="4">
        <v>8</v>
      </c>
      <c r="D3018" s="4">
        <v>0</v>
      </c>
      <c r="E3018" s="4" t="s">
        <v>24</v>
      </c>
      <c r="F3018" s="4" t="s">
        <v>367</v>
      </c>
      <c r="G3018" s="4" t="s">
        <v>33</v>
      </c>
      <c r="H3018" s="4">
        <v>32</v>
      </c>
      <c r="I3018" s="4" t="s">
        <v>24</v>
      </c>
      <c r="J3018" s="4">
        <v>0</v>
      </c>
      <c r="K3018" s="4" t="s">
        <v>27</v>
      </c>
      <c r="L3018" s="4" t="s">
        <v>28</v>
      </c>
      <c r="M3018" s="4">
        <v>8</v>
      </c>
      <c r="P3018" s="5">
        <v>44249</v>
      </c>
      <c r="Q3018" s="6">
        <v>8.7554391022509641</v>
      </c>
      <c r="R3018" s="4">
        <v>2</v>
      </c>
      <c r="S3018" s="4" t="str" cm="1">
        <f t="array" ref="S3018">_xlfn.IFS(R3018=0,"None",R3018&lt;3,"Low",R3018&lt;6,"Medium",R3018&lt;=10,"High")</f>
        <v>Low</v>
      </c>
      <c r="T3018" s="4" t="str" cm="1">
        <f t="array" ref="T3018">_xlfn.IFS(M3018&lt;=20,"Low",M3018&lt;=50,"Medium",M3018&lt;=90,"High")</f>
        <v>Low</v>
      </c>
      <c r="U3018" s="7">
        <f>Datos_Limpios[[#This Row],[Number of Complaints or Support]]/Datos_Limpios[[#This Row],[Account Length (in months)]]</f>
        <v>0.25</v>
      </c>
      <c r="V3018" s="4" t="str" cm="1">
        <f t="array" ref="V3018">_xlfn.IFS(H3018&lt;30,"Under 30",H3018&lt;66,"Middle Age",H3018&gt;=66,"Senior")</f>
        <v>Middle Age</v>
      </c>
      <c r="W3018" s="4" t="s">
        <v>29</v>
      </c>
    </row>
    <row r="3019" spans="1:23" x14ac:dyDescent="0.3">
      <c r="A3019" s="4" t="s">
        <v>3134</v>
      </c>
      <c r="B3019" s="4" t="s">
        <v>31</v>
      </c>
      <c r="C3019" s="4">
        <v>20</v>
      </c>
      <c r="D3019" s="4">
        <v>3</v>
      </c>
      <c r="E3019" s="4" t="s">
        <v>31</v>
      </c>
      <c r="F3019" s="4" t="s">
        <v>140</v>
      </c>
      <c r="G3019" s="4" t="s">
        <v>33</v>
      </c>
      <c r="H3019" s="4">
        <v>56</v>
      </c>
      <c r="I3019" s="4" t="s">
        <v>24</v>
      </c>
      <c r="J3019" s="4">
        <v>0</v>
      </c>
      <c r="K3019" s="4" t="s">
        <v>27</v>
      </c>
      <c r="L3019" s="4" t="s">
        <v>28</v>
      </c>
      <c r="M3019" s="4">
        <v>53</v>
      </c>
      <c r="N3019" s="4" t="s">
        <v>75</v>
      </c>
      <c r="O3019" s="4" t="s">
        <v>133</v>
      </c>
      <c r="P3019" s="5">
        <v>43870</v>
      </c>
      <c r="Q3019" s="6">
        <v>52.201073536644593</v>
      </c>
      <c r="R3019" s="4">
        <v>1</v>
      </c>
      <c r="S3019" s="4" t="str" cm="1">
        <f t="array" ref="S3019">_xlfn.IFS(R3019=0,"None",R3019&lt;3,"Low",R3019&lt;6,"Medium",R3019&lt;=10,"High")</f>
        <v>Low</v>
      </c>
      <c r="T3019" s="4" t="str" cm="1">
        <f t="array" ref="T3019">_xlfn.IFS(M3019&lt;=20,"Low",M3019&lt;=50,"Medium",M3019&lt;=90,"High")</f>
        <v>High</v>
      </c>
      <c r="U3019" s="7">
        <f>Datos_Limpios[[#This Row],[Number of Complaints or Support]]/Datos_Limpios[[#This Row],[Account Length (in months)]]</f>
        <v>0.05</v>
      </c>
      <c r="V3019" s="4" t="str" cm="1">
        <f t="array" ref="V3019">_xlfn.IFS(H3019&lt;30,"Under 30",H3019&lt;66,"Middle Age",H3019&gt;=66,"Senior")</f>
        <v>Middle Age</v>
      </c>
      <c r="W3019" s="4" t="s">
        <v>40</v>
      </c>
    </row>
    <row r="3020" spans="1:23" x14ac:dyDescent="0.3">
      <c r="A3020" s="4" t="s">
        <v>3135</v>
      </c>
      <c r="B3020" s="4" t="s">
        <v>24</v>
      </c>
      <c r="C3020" s="4">
        <v>55</v>
      </c>
      <c r="D3020" s="4">
        <v>2</v>
      </c>
      <c r="E3020" s="4" t="s">
        <v>31</v>
      </c>
      <c r="F3020" s="4" t="s">
        <v>145</v>
      </c>
      <c r="G3020" s="4" t="s">
        <v>26</v>
      </c>
      <c r="H3020" s="4">
        <v>20</v>
      </c>
      <c r="I3020" s="4" t="s">
        <v>24</v>
      </c>
      <c r="J3020" s="4">
        <v>0</v>
      </c>
      <c r="K3020" s="4" t="s">
        <v>34</v>
      </c>
      <c r="L3020" s="4" t="s">
        <v>35</v>
      </c>
      <c r="M3020" s="4">
        <v>32</v>
      </c>
      <c r="P3020" s="5">
        <v>45077</v>
      </c>
      <c r="Q3020" s="6">
        <v>25.70178319676824</v>
      </c>
      <c r="R3020" s="4">
        <v>3</v>
      </c>
      <c r="S3020" s="4" t="str" cm="1">
        <f t="array" ref="S3020">_xlfn.IFS(R3020=0,"None",R3020&lt;3,"Low",R3020&lt;6,"Medium",R3020&lt;=10,"High")</f>
        <v>Medium</v>
      </c>
      <c r="T3020" s="4" t="str" cm="1">
        <f t="array" ref="T3020">_xlfn.IFS(M3020&lt;=20,"Low",M3020&lt;=50,"Medium",M3020&lt;=90,"High")</f>
        <v>Medium</v>
      </c>
      <c r="U3020" s="7">
        <f>Datos_Limpios[[#This Row],[Number of Complaints or Support]]/Datos_Limpios[[#This Row],[Account Length (in months)]]</f>
        <v>5.4545454545454543E-2</v>
      </c>
      <c r="V3020" s="4" t="str" cm="1">
        <f t="array" ref="V3020">_xlfn.IFS(H3020&lt;30,"Under 30",H3020&lt;66,"Middle Age",H3020&gt;=66,"Senior")</f>
        <v>Under 30</v>
      </c>
      <c r="W3020" s="4" t="s">
        <v>47</v>
      </c>
    </row>
    <row r="3021" spans="1:23" x14ac:dyDescent="0.3">
      <c r="A3021" s="4" t="s">
        <v>3136</v>
      </c>
      <c r="B3021" s="4" t="s">
        <v>31</v>
      </c>
      <c r="C3021" s="4">
        <v>50</v>
      </c>
      <c r="D3021" s="4">
        <v>1</v>
      </c>
      <c r="E3021" s="4" t="s">
        <v>31</v>
      </c>
      <c r="F3021" s="4" t="s">
        <v>89</v>
      </c>
      <c r="G3021" s="4" t="s">
        <v>33</v>
      </c>
      <c r="H3021" s="4">
        <v>45</v>
      </c>
      <c r="I3021" s="4" t="s">
        <v>24</v>
      </c>
      <c r="J3021" s="4">
        <v>0</v>
      </c>
      <c r="K3021" s="4" t="s">
        <v>34</v>
      </c>
      <c r="L3021" s="4" t="s">
        <v>35</v>
      </c>
      <c r="M3021" s="4">
        <v>37</v>
      </c>
      <c r="N3021" s="4" t="s">
        <v>38</v>
      </c>
      <c r="O3021" s="4" t="s">
        <v>225</v>
      </c>
      <c r="P3021" s="5">
        <v>44251</v>
      </c>
      <c r="Q3021" s="6">
        <v>44.362017539462727</v>
      </c>
      <c r="R3021" s="4">
        <v>7</v>
      </c>
      <c r="S3021" s="4" t="str" cm="1">
        <f t="array" ref="S3021">_xlfn.IFS(R3021=0,"None",R3021&lt;3,"Low",R3021&lt;6,"Medium",R3021&lt;=10,"High")</f>
        <v>High</v>
      </c>
      <c r="T3021" s="4" t="str" cm="1">
        <f t="array" ref="T3021">_xlfn.IFS(M3021&lt;=20,"Low",M3021&lt;=50,"Medium",M3021&lt;=90,"High")</f>
        <v>Medium</v>
      </c>
      <c r="U3021" s="7">
        <f>Datos_Limpios[[#This Row],[Number of Complaints or Support]]/Datos_Limpios[[#This Row],[Account Length (in months)]]</f>
        <v>0.14000000000000001</v>
      </c>
      <c r="V3021" s="4" t="str" cm="1">
        <f t="array" ref="V3021">_xlfn.IFS(H3021&lt;30,"Under 30",H3021&lt;66,"Middle Age",H3021&gt;=66,"Senior")</f>
        <v>Middle Age</v>
      </c>
      <c r="W3021" s="4" t="s">
        <v>40</v>
      </c>
    </row>
    <row r="3022" spans="1:23" x14ac:dyDescent="0.3">
      <c r="A3022" s="4" t="s">
        <v>3137</v>
      </c>
      <c r="B3022" s="4" t="s">
        <v>24</v>
      </c>
      <c r="C3022" s="4">
        <v>25</v>
      </c>
      <c r="D3022" s="4">
        <v>0</v>
      </c>
      <c r="E3022" s="4" t="s">
        <v>31</v>
      </c>
      <c r="F3022" s="4" t="s">
        <v>120</v>
      </c>
      <c r="G3022" s="4" t="s">
        <v>33</v>
      </c>
      <c r="H3022" s="4">
        <v>48</v>
      </c>
      <c r="I3022" s="4" t="s">
        <v>24</v>
      </c>
      <c r="J3022" s="4">
        <v>0</v>
      </c>
      <c r="K3022" s="4" t="s">
        <v>27</v>
      </c>
      <c r="L3022" s="4" t="s">
        <v>28</v>
      </c>
      <c r="M3022" s="4">
        <v>36</v>
      </c>
      <c r="P3022" s="5">
        <v>44262</v>
      </c>
      <c r="Q3022" s="6">
        <v>39.560436851785269</v>
      </c>
      <c r="R3022" s="4">
        <v>2</v>
      </c>
      <c r="S3022" s="4" t="str" cm="1">
        <f t="array" ref="S3022">_xlfn.IFS(R3022=0,"None",R3022&lt;3,"Low",R3022&lt;6,"Medium",R3022&lt;=10,"High")</f>
        <v>Low</v>
      </c>
      <c r="T3022" s="4" t="str" cm="1">
        <f t="array" ref="T3022">_xlfn.IFS(M3022&lt;=20,"Low",M3022&lt;=50,"Medium",M3022&lt;=90,"High")</f>
        <v>Medium</v>
      </c>
      <c r="U3022" s="7">
        <f>Datos_Limpios[[#This Row],[Number of Complaints or Support]]/Datos_Limpios[[#This Row],[Account Length (in months)]]</f>
        <v>0.08</v>
      </c>
      <c r="V3022" s="4" t="str" cm="1">
        <f t="array" ref="V3022">_xlfn.IFS(H3022&lt;30,"Under 30",H3022&lt;66,"Middle Age",H3022&gt;=66,"Senior")</f>
        <v>Middle Age</v>
      </c>
      <c r="W3022" s="4" t="s">
        <v>29</v>
      </c>
    </row>
    <row r="3023" spans="1:23" x14ac:dyDescent="0.3">
      <c r="A3023" s="4" t="s">
        <v>3138</v>
      </c>
      <c r="B3023" s="4" t="s">
        <v>24</v>
      </c>
      <c r="C3023" s="4">
        <v>71</v>
      </c>
      <c r="D3023" s="4">
        <v>1</v>
      </c>
      <c r="E3023" s="4" t="s">
        <v>24</v>
      </c>
      <c r="F3023" s="4" t="s">
        <v>79</v>
      </c>
      <c r="G3023" s="4" t="s">
        <v>26</v>
      </c>
      <c r="H3023" s="4">
        <v>19</v>
      </c>
      <c r="I3023" s="4" t="s">
        <v>24</v>
      </c>
      <c r="J3023" s="4">
        <v>0</v>
      </c>
      <c r="K3023" s="4" t="s">
        <v>46</v>
      </c>
      <c r="L3023" s="4" t="s">
        <v>28</v>
      </c>
      <c r="M3023" s="4">
        <v>10</v>
      </c>
      <c r="P3023" s="5">
        <v>44332</v>
      </c>
      <c r="Q3023" s="6">
        <v>8.7725373668641051</v>
      </c>
      <c r="R3023" s="4">
        <v>6</v>
      </c>
      <c r="S3023" s="4" t="str" cm="1">
        <f t="array" ref="S3023">_xlfn.IFS(R3023=0,"None",R3023&lt;3,"Low",R3023&lt;6,"Medium",R3023&lt;=10,"High")</f>
        <v>High</v>
      </c>
      <c r="T3023" s="4" t="str" cm="1">
        <f t="array" ref="T3023">_xlfn.IFS(M3023&lt;=20,"Low",M3023&lt;=50,"Medium",M3023&lt;=90,"High")</f>
        <v>Low</v>
      </c>
      <c r="U3023" s="7">
        <f>Datos_Limpios[[#This Row],[Number of Complaints or Support]]/Datos_Limpios[[#This Row],[Account Length (in months)]]</f>
        <v>8.4507042253521125E-2</v>
      </c>
      <c r="V3023" s="4" t="str" cm="1">
        <f t="array" ref="V3023">_xlfn.IFS(H3023&lt;30,"Under 30",H3023&lt;66,"Middle Age",H3023&gt;=66,"Senior")</f>
        <v>Under 30</v>
      </c>
      <c r="W3023" s="4" t="s">
        <v>43</v>
      </c>
    </row>
    <row r="3024" spans="1:23" x14ac:dyDescent="0.3">
      <c r="A3024" s="4" t="s">
        <v>3139</v>
      </c>
      <c r="B3024" s="4" t="s">
        <v>24</v>
      </c>
      <c r="C3024" s="4">
        <v>11</v>
      </c>
      <c r="D3024" s="4">
        <v>0</v>
      </c>
      <c r="E3024" s="4" t="s">
        <v>31</v>
      </c>
      <c r="F3024" s="4" t="s">
        <v>157</v>
      </c>
      <c r="G3024" s="4" t="s">
        <v>33</v>
      </c>
      <c r="H3024" s="4">
        <v>53</v>
      </c>
      <c r="I3024" s="4" t="s">
        <v>31</v>
      </c>
      <c r="J3024" s="4">
        <v>4</v>
      </c>
      <c r="K3024" s="4" t="s">
        <v>27</v>
      </c>
      <c r="L3024" s="4" t="s">
        <v>115</v>
      </c>
      <c r="M3024" s="4">
        <v>28</v>
      </c>
      <c r="P3024" s="5">
        <v>43984</v>
      </c>
      <c r="Q3024" s="6">
        <v>32.250585266082773</v>
      </c>
      <c r="R3024" s="4">
        <v>6</v>
      </c>
      <c r="S3024" s="4" t="str" cm="1">
        <f t="array" ref="S3024">_xlfn.IFS(R3024=0,"None",R3024&lt;3,"Low",R3024&lt;6,"Medium",R3024&lt;=10,"High")</f>
        <v>High</v>
      </c>
      <c r="T3024" s="4" t="str" cm="1">
        <f t="array" ref="T3024">_xlfn.IFS(M3024&lt;=20,"Low",M3024&lt;=50,"Medium",M3024&lt;=90,"High")</f>
        <v>Medium</v>
      </c>
      <c r="U3024" s="7">
        <f>Datos_Limpios[[#This Row],[Number of Complaints or Support]]/Datos_Limpios[[#This Row],[Account Length (in months)]]</f>
        <v>0.54545454545454541</v>
      </c>
      <c r="V3024" s="4" t="str" cm="1">
        <f t="array" ref="V3024">_xlfn.IFS(H3024&lt;30,"Under 30",H3024&lt;66,"Middle Age",H3024&gt;=66,"Senior")</f>
        <v>Middle Age</v>
      </c>
      <c r="W3024" s="4" t="s">
        <v>47</v>
      </c>
    </row>
    <row r="3025" spans="1:23" x14ac:dyDescent="0.3">
      <c r="A3025" s="4" t="s">
        <v>3140</v>
      </c>
      <c r="B3025" s="4" t="s">
        <v>24</v>
      </c>
      <c r="C3025" s="4">
        <v>20</v>
      </c>
      <c r="D3025" s="4">
        <v>0</v>
      </c>
      <c r="E3025" s="4" t="s">
        <v>31</v>
      </c>
      <c r="F3025" s="4" t="s">
        <v>45</v>
      </c>
      <c r="G3025" s="4" t="s">
        <v>33</v>
      </c>
      <c r="H3025" s="4">
        <v>63</v>
      </c>
      <c r="I3025" s="4" t="s">
        <v>31</v>
      </c>
      <c r="J3025" s="4">
        <v>3</v>
      </c>
      <c r="K3025" s="4" t="s">
        <v>34</v>
      </c>
      <c r="L3025" s="4" t="s">
        <v>35</v>
      </c>
      <c r="M3025" s="4">
        <v>22</v>
      </c>
      <c r="P3025" s="5">
        <v>44801</v>
      </c>
      <c r="Q3025" s="6">
        <v>25.264233759422201</v>
      </c>
      <c r="R3025" s="4">
        <v>4</v>
      </c>
      <c r="S3025" s="4" t="str" cm="1">
        <f t="array" ref="S3025">_xlfn.IFS(R3025=0,"None",R3025&lt;3,"Low",R3025&lt;6,"Medium",R3025&lt;=10,"High")</f>
        <v>Medium</v>
      </c>
      <c r="T3025" s="4" t="str" cm="1">
        <f t="array" ref="T3025">_xlfn.IFS(M3025&lt;=20,"Low",M3025&lt;=50,"Medium",M3025&lt;=90,"High")</f>
        <v>Medium</v>
      </c>
      <c r="U3025" s="7">
        <f>Datos_Limpios[[#This Row],[Number of Complaints or Support]]/Datos_Limpios[[#This Row],[Account Length (in months)]]</f>
        <v>0.2</v>
      </c>
      <c r="V3025" s="4" t="str" cm="1">
        <f t="array" ref="V3025">_xlfn.IFS(H3025&lt;30,"Under 30",H3025&lt;66,"Middle Age",H3025&gt;=66,"Senior")</f>
        <v>Middle Age</v>
      </c>
      <c r="W3025" s="4" t="s">
        <v>47</v>
      </c>
    </row>
    <row r="3026" spans="1:23" x14ac:dyDescent="0.3">
      <c r="A3026" s="4" t="s">
        <v>3141</v>
      </c>
      <c r="B3026" s="4" t="s">
        <v>24</v>
      </c>
      <c r="C3026" s="4">
        <v>31</v>
      </c>
      <c r="D3026" s="4">
        <v>0</v>
      </c>
      <c r="E3026" s="4" t="s">
        <v>24</v>
      </c>
      <c r="F3026" s="4" t="s">
        <v>209</v>
      </c>
      <c r="G3026" s="4" t="s">
        <v>33</v>
      </c>
      <c r="H3026" s="4">
        <v>48</v>
      </c>
      <c r="I3026" s="4" t="s">
        <v>24</v>
      </c>
      <c r="J3026" s="4">
        <v>0</v>
      </c>
      <c r="K3026" s="4" t="s">
        <v>46</v>
      </c>
      <c r="L3026" s="4" t="s">
        <v>35</v>
      </c>
      <c r="M3026" s="4">
        <v>10</v>
      </c>
      <c r="P3026" s="5">
        <v>44438</v>
      </c>
      <c r="Q3026" s="6">
        <v>10.151015936377</v>
      </c>
      <c r="R3026" s="4">
        <v>7</v>
      </c>
      <c r="S3026" s="4" t="str" cm="1">
        <f t="array" ref="S3026">_xlfn.IFS(R3026=0,"None",R3026&lt;3,"Low",R3026&lt;6,"Medium",R3026&lt;=10,"High")</f>
        <v>High</v>
      </c>
      <c r="T3026" s="4" t="str" cm="1">
        <f t="array" ref="T3026">_xlfn.IFS(M3026&lt;=20,"Low",M3026&lt;=50,"Medium",M3026&lt;=90,"High")</f>
        <v>Low</v>
      </c>
      <c r="U3026" s="7">
        <f>Datos_Limpios[[#This Row],[Number of Complaints or Support]]/Datos_Limpios[[#This Row],[Account Length (in months)]]</f>
        <v>0.22580645161290322</v>
      </c>
      <c r="V3026" s="4" t="str" cm="1">
        <f t="array" ref="V3026">_xlfn.IFS(H3026&lt;30,"Under 30",H3026&lt;66,"Middle Age",H3026&gt;=66,"Senior")</f>
        <v>Middle Age</v>
      </c>
      <c r="W3026" s="4" t="s">
        <v>40</v>
      </c>
    </row>
    <row r="3027" spans="1:23" x14ac:dyDescent="0.3">
      <c r="A3027" s="4" t="s">
        <v>3142</v>
      </c>
      <c r="B3027" s="4" t="s">
        <v>24</v>
      </c>
      <c r="C3027" s="4">
        <v>70</v>
      </c>
      <c r="D3027" s="4">
        <v>1</v>
      </c>
      <c r="E3027" s="4" t="s">
        <v>31</v>
      </c>
      <c r="F3027" s="4" t="s">
        <v>65</v>
      </c>
      <c r="G3027" s="4" t="s">
        <v>26</v>
      </c>
      <c r="H3027" s="4">
        <v>51</v>
      </c>
      <c r="I3027" s="4" t="s">
        <v>24</v>
      </c>
      <c r="J3027" s="4">
        <v>0</v>
      </c>
      <c r="K3027" s="4" t="s">
        <v>46</v>
      </c>
      <c r="L3027" s="4" t="s">
        <v>35</v>
      </c>
      <c r="M3027" s="4">
        <v>31</v>
      </c>
      <c r="P3027" s="5">
        <v>44931</v>
      </c>
      <c r="Q3027" s="6">
        <v>26.59637681567661</v>
      </c>
      <c r="R3027" s="4">
        <v>6</v>
      </c>
      <c r="S3027" s="4" t="str" cm="1">
        <f t="array" ref="S3027">_xlfn.IFS(R3027=0,"None",R3027&lt;3,"Low",R3027&lt;6,"Medium",R3027&lt;=10,"High")</f>
        <v>High</v>
      </c>
      <c r="T3027" s="4" t="str" cm="1">
        <f t="array" ref="T3027">_xlfn.IFS(M3027&lt;=20,"Low",M3027&lt;=50,"Medium",M3027&lt;=90,"High")</f>
        <v>Medium</v>
      </c>
      <c r="U3027" s="7">
        <f>Datos_Limpios[[#This Row],[Number of Complaints or Support]]/Datos_Limpios[[#This Row],[Account Length (in months)]]</f>
        <v>8.5714285714285715E-2</v>
      </c>
      <c r="V3027" s="4" t="str" cm="1">
        <f t="array" ref="V3027">_xlfn.IFS(H3027&lt;30,"Under 30",H3027&lt;66,"Middle Age",H3027&gt;=66,"Senior")</f>
        <v>Middle Age</v>
      </c>
      <c r="W3027" s="4" t="s">
        <v>43</v>
      </c>
    </row>
    <row r="3028" spans="1:23" x14ac:dyDescent="0.3">
      <c r="A3028" s="4" t="s">
        <v>3143</v>
      </c>
      <c r="B3028" s="4" t="s">
        <v>31</v>
      </c>
      <c r="C3028" s="4">
        <v>5</v>
      </c>
      <c r="D3028" s="4">
        <v>1</v>
      </c>
      <c r="E3028" s="4" t="s">
        <v>31</v>
      </c>
      <c r="F3028" s="4" t="s">
        <v>110</v>
      </c>
      <c r="G3028" s="4" t="s">
        <v>26</v>
      </c>
      <c r="H3028" s="4">
        <v>53</v>
      </c>
      <c r="I3028" s="4" t="s">
        <v>24</v>
      </c>
      <c r="J3028" s="4">
        <v>0</v>
      </c>
      <c r="K3028" s="4" t="s">
        <v>27</v>
      </c>
      <c r="L3028" s="4" t="s">
        <v>35</v>
      </c>
      <c r="M3028" s="4">
        <v>44</v>
      </c>
      <c r="N3028" s="4" t="s">
        <v>75</v>
      </c>
      <c r="O3028" s="4" t="s">
        <v>76</v>
      </c>
      <c r="P3028" s="5">
        <v>44227</v>
      </c>
      <c r="Q3028" s="6">
        <v>40.997142941191768</v>
      </c>
      <c r="R3028" s="4">
        <v>2</v>
      </c>
      <c r="S3028" s="4" t="str" cm="1">
        <f t="array" ref="S3028">_xlfn.IFS(R3028=0,"None",R3028&lt;3,"Low",R3028&lt;6,"Medium",R3028&lt;=10,"High")</f>
        <v>Low</v>
      </c>
      <c r="T3028" s="4" t="str" cm="1">
        <f t="array" ref="T3028">_xlfn.IFS(M3028&lt;=20,"Low",M3028&lt;=50,"Medium",M3028&lt;=90,"High")</f>
        <v>Medium</v>
      </c>
      <c r="U3028" s="7">
        <f>Datos_Limpios[[#This Row],[Number of Complaints or Support]]/Datos_Limpios[[#This Row],[Account Length (in months)]]</f>
        <v>0.4</v>
      </c>
      <c r="V3028" s="4" t="str" cm="1">
        <f t="array" ref="V3028">_xlfn.IFS(H3028&lt;30,"Under 30",H3028&lt;66,"Middle Age",H3028&gt;=66,"Senior")</f>
        <v>Middle Age</v>
      </c>
      <c r="W3028" s="4" t="s">
        <v>29</v>
      </c>
    </row>
    <row r="3029" spans="1:23" x14ac:dyDescent="0.3">
      <c r="A3029" s="4" t="s">
        <v>3144</v>
      </c>
      <c r="B3029" s="4" t="s">
        <v>31</v>
      </c>
      <c r="C3029" s="4">
        <v>17</v>
      </c>
      <c r="D3029" s="4">
        <v>4</v>
      </c>
      <c r="E3029" s="4" t="s">
        <v>31</v>
      </c>
      <c r="F3029" s="4" t="s">
        <v>147</v>
      </c>
      <c r="G3029" s="4" t="s">
        <v>33</v>
      </c>
      <c r="H3029" s="4">
        <v>35</v>
      </c>
      <c r="I3029" s="4" t="s">
        <v>24</v>
      </c>
      <c r="J3029" s="4">
        <v>0</v>
      </c>
      <c r="K3029" s="4" t="s">
        <v>27</v>
      </c>
      <c r="L3029" s="4" t="s">
        <v>35</v>
      </c>
      <c r="M3029" s="4">
        <v>32</v>
      </c>
      <c r="N3029" s="4" t="s">
        <v>92</v>
      </c>
      <c r="O3029" s="4" t="s">
        <v>93</v>
      </c>
      <c r="P3029" s="5">
        <v>43947</v>
      </c>
      <c r="Q3029" s="6">
        <v>26.983271292875699</v>
      </c>
      <c r="R3029" s="4">
        <v>0</v>
      </c>
      <c r="S3029" s="4" t="str" cm="1">
        <f t="array" ref="S3029">_xlfn.IFS(R3029=0,"None",R3029&lt;3,"Low",R3029&lt;6,"Medium",R3029&lt;=10,"High")</f>
        <v>None</v>
      </c>
      <c r="T3029" s="4" t="str" cm="1">
        <f t="array" ref="T3029">_xlfn.IFS(M3029&lt;=20,"Low",M3029&lt;=50,"Medium",M3029&lt;=90,"High")</f>
        <v>Medium</v>
      </c>
      <c r="U3029" s="7">
        <f>Datos_Limpios[[#This Row],[Number of Complaints or Support]]/Datos_Limpios[[#This Row],[Account Length (in months)]]</f>
        <v>0</v>
      </c>
      <c r="V3029" s="4" t="str" cm="1">
        <f t="array" ref="V3029">_xlfn.IFS(H3029&lt;30,"Under 30",H3029&lt;66,"Middle Age",H3029&gt;=66,"Senior")</f>
        <v>Middle Age</v>
      </c>
      <c r="W3029" s="4" t="s">
        <v>43</v>
      </c>
    </row>
    <row r="3030" spans="1:23" x14ac:dyDescent="0.3">
      <c r="A3030" s="4" t="s">
        <v>3145</v>
      </c>
      <c r="B3030" s="4" t="s">
        <v>24</v>
      </c>
      <c r="C3030" s="4">
        <v>3</v>
      </c>
      <c r="D3030" s="4">
        <v>0</v>
      </c>
      <c r="E3030" s="4" t="s">
        <v>24</v>
      </c>
      <c r="F3030" s="4" t="s">
        <v>219</v>
      </c>
      <c r="G3030" s="4" t="s">
        <v>33</v>
      </c>
      <c r="H3030" s="4">
        <v>45</v>
      </c>
      <c r="I3030" s="4" t="s">
        <v>24</v>
      </c>
      <c r="J3030" s="4">
        <v>0</v>
      </c>
      <c r="K3030" s="4" t="s">
        <v>34</v>
      </c>
      <c r="L3030" s="4" t="s">
        <v>28</v>
      </c>
      <c r="M3030" s="4">
        <v>9</v>
      </c>
      <c r="P3030" s="5">
        <v>45112</v>
      </c>
      <c r="Q3030" s="6">
        <v>8.8849244824053741</v>
      </c>
      <c r="R3030" s="4">
        <v>6</v>
      </c>
      <c r="S3030" s="4" t="str" cm="1">
        <f t="array" ref="S3030">_xlfn.IFS(R3030=0,"None",R3030&lt;3,"Low",R3030&lt;6,"Medium",R3030&lt;=10,"High")</f>
        <v>High</v>
      </c>
      <c r="T3030" s="4" t="str" cm="1">
        <f t="array" ref="T3030">_xlfn.IFS(M3030&lt;=20,"Low",M3030&lt;=50,"Medium",M3030&lt;=90,"High")</f>
        <v>Low</v>
      </c>
      <c r="U3030" s="7">
        <f>Datos_Limpios[[#This Row],[Number of Complaints or Support]]/Datos_Limpios[[#This Row],[Account Length (in months)]]</f>
        <v>2</v>
      </c>
      <c r="V3030" s="4" t="str" cm="1">
        <f t="array" ref="V3030">_xlfn.IFS(H3030&lt;30,"Under 30",H3030&lt;66,"Middle Age",H3030&gt;=66,"Senior")</f>
        <v>Middle Age</v>
      </c>
      <c r="W3030" s="4" t="s">
        <v>43</v>
      </c>
    </row>
    <row r="3031" spans="1:23" x14ac:dyDescent="0.3">
      <c r="A3031" s="4" t="s">
        <v>3146</v>
      </c>
      <c r="B3031" s="4" t="s">
        <v>24</v>
      </c>
      <c r="C3031" s="4">
        <v>22</v>
      </c>
      <c r="D3031" s="4">
        <v>0</v>
      </c>
      <c r="E3031" s="4" t="s">
        <v>24</v>
      </c>
      <c r="F3031" s="4" t="s">
        <v>129</v>
      </c>
      <c r="G3031" s="4" t="s">
        <v>33</v>
      </c>
      <c r="H3031" s="4">
        <v>68</v>
      </c>
      <c r="I3031" s="4" t="s">
        <v>31</v>
      </c>
      <c r="J3031" s="4">
        <v>4</v>
      </c>
      <c r="K3031" s="4" t="s">
        <v>34</v>
      </c>
      <c r="L3031" s="4" t="s">
        <v>28</v>
      </c>
      <c r="M3031" s="4">
        <v>9</v>
      </c>
      <c r="P3031" s="5">
        <v>45203</v>
      </c>
      <c r="Q3031" s="6">
        <v>10.66625793503542</v>
      </c>
      <c r="R3031" s="4">
        <v>9</v>
      </c>
      <c r="S3031" s="4" t="str" cm="1">
        <f t="array" ref="S3031">_xlfn.IFS(R3031=0,"None",R3031&lt;3,"Low",R3031&lt;6,"Medium",R3031&lt;=10,"High")</f>
        <v>High</v>
      </c>
      <c r="T3031" s="4" t="str" cm="1">
        <f t="array" ref="T3031">_xlfn.IFS(M3031&lt;=20,"Low",M3031&lt;=50,"Medium",M3031&lt;=90,"High")</f>
        <v>Low</v>
      </c>
      <c r="U3031" s="7">
        <f>Datos_Limpios[[#This Row],[Number of Complaints or Support]]/Datos_Limpios[[#This Row],[Account Length (in months)]]</f>
        <v>0.40909090909090912</v>
      </c>
      <c r="V3031" s="4" t="str" cm="1">
        <f t="array" ref="V3031">_xlfn.IFS(H3031&lt;30,"Under 30",H3031&lt;66,"Middle Age",H3031&gt;=66,"Senior")</f>
        <v>Senior</v>
      </c>
      <c r="W3031" s="4" t="s">
        <v>29</v>
      </c>
    </row>
    <row r="3032" spans="1:23" x14ac:dyDescent="0.3">
      <c r="A3032" s="4" t="s">
        <v>3147</v>
      </c>
      <c r="B3032" s="4" t="s">
        <v>24</v>
      </c>
      <c r="C3032" s="4">
        <v>6</v>
      </c>
      <c r="D3032" s="4">
        <v>0</v>
      </c>
      <c r="E3032" s="4" t="s">
        <v>24</v>
      </c>
      <c r="F3032" s="4" t="s">
        <v>54</v>
      </c>
      <c r="G3032" s="4" t="s">
        <v>26</v>
      </c>
      <c r="H3032" s="4">
        <v>32</v>
      </c>
      <c r="I3032" s="4" t="s">
        <v>24</v>
      </c>
      <c r="J3032" s="4">
        <v>0</v>
      </c>
      <c r="K3032" s="4" t="s">
        <v>27</v>
      </c>
      <c r="L3032" s="4" t="s">
        <v>115</v>
      </c>
      <c r="M3032" s="4">
        <v>22</v>
      </c>
      <c r="P3032" s="5">
        <v>44507</v>
      </c>
      <c r="Q3032" s="6">
        <v>25.34975838196225</v>
      </c>
      <c r="R3032" s="4">
        <v>9</v>
      </c>
      <c r="S3032" s="4" t="str" cm="1">
        <f t="array" ref="S3032">_xlfn.IFS(R3032=0,"None",R3032&lt;3,"Low",R3032&lt;6,"Medium",R3032&lt;=10,"High")</f>
        <v>High</v>
      </c>
      <c r="T3032" s="4" t="str" cm="1">
        <f t="array" ref="T3032">_xlfn.IFS(M3032&lt;=20,"Low",M3032&lt;=50,"Medium",M3032&lt;=90,"High")</f>
        <v>Medium</v>
      </c>
      <c r="U3032" s="7">
        <f>Datos_Limpios[[#This Row],[Number of Complaints or Support]]/Datos_Limpios[[#This Row],[Account Length (in months)]]</f>
        <v>1.5</v>
      </c>
      <c r="V3032" s="4" t="str" cm="1">
        <f t="array" ref="V3032">_xlfn.IFS(H3032&lt;30,"Under 30",H3032&lt;66,"Middle Age",H3032&gt;=66,"Senior")</f>
        <v>Middle Age</v>
      </c>
      <c r="W3032" s="4" t="s">
        <v>43</v>
      </c>
    </row>
    <row r="3033" spans="1:23" x14ac:dyDescent="0.3">
      <c r="A3033" s="4" t="s">
        <v>3148</v>
      </c>
      <c r="B3033" s="4" t="s">
        <v>24</v>
      </c>
      <c r="C3033" s="4">
        <v>1</v>
      </c>
      <c r="D3033" s="4">
        <v>0</v>
      </c>
      <c r="E3033" s="4" t="s">
        <v>24</v>
      </c>
      <c r="F3033" s="4" t="s">
        <v>165</v>
      </c>
      <c r="G3033" s="4" t="s">
        <v>26</v>
      </c>
      <c r="H3033" s="4">
        <v>32</v>
      </c>
      <c r="I3033" s="4" t="s">
        <v>24</v>
      </c>
      <c r="J3033" s="4">
        <v>0</v>
      </c>
      <c r="K3033" s="4" t="s">
        <v>27</v>
      </c>
      <c r="L3033" s="4" t="s">
        <v>28</v>
      </c>
      <c r="M3033" s="4">
        <v>37</v>
      </c>
      <c r="P3033" s="5">
        <v>43899</v>
      </c>
      <c r="Q3033" s="6">
        <v>43.256026667773178</v>
      </c>
      <c r="R3033" s="4">
        <v>9</v>
      </c>
      <c r="S3033" s="4" t="str" cm="1">
        <f t="array" ref="S3033">_xlfn.IFS(R3033=0,"None",R3033&lt;3,"Low",R3033&lt;6,"Medium",R3033&lt;=10,"High")</f>
        <v>High</v>
      </c>
      <c r="T3033" s="4" t="str" cm="1">
        <f t="array" ref="T3033">_xlfn.IFS(M3033&lt;=20,"Low",M3033&lt;=50,"Medium",M3033&lt;=90,"High")</f>
        <v>Medium</v>
      </c>
      <c r="U3033" s="7">
        <f>Datos_Limpios[[#This Row],[Number of Complaints or Support]]/Datos_Limpios[[#This Row],[Account Length (in months)]]</f>
        <v>9</v>
      </c>
      <c r="V3033" s="4" t="str" cm="1">
        <f t="array" ref="V3033">_xlfn.IFS(H3033&lt;30,"Under 30",H3033&lt;66,"Middle Age",H3033&gt;=66,"Senior")</f>
        <v>Middle Age</v>
      </c>
      <c r="W3033" s="4" t="s">
        <v>40</v>
      </c>
    </row>
    <row r="3034" spans="1:23" x14ac:dyDescent="0.3">
      <c r="A3034" s="4" t="s">
        <v>3149</v>
      </c>
      <c r="B3034" s="4" t="s">
        <v>31</v>
      </c>
      <c r="C3034" s="4">
        <v>2</v>
      </c>
      <c r="D3034" s="4">
        <v>2</v>
      </c>
      <c r="E3034" s="4" t="s">
        <v>24</v>
      </c>
      <c r="F3034" s="4" t="s">
        <v>65</v>
      </c>
      <c r="G3034" s="4" t="s">
        <v>33</v>
      </c>
      <c r="H3034" s="4">
        <v>43</v>
      </c>
      <c r="I3034" s="4" t="s">
        <v>24</v>
      </c>
      <c r="J3034" s="4">
        <v>0</v>
      </c>
      <c r="K3034" s="4" t="s">
        <v>27</v>
      </c>
      <c r="L3034" s="4" t="s">
        <v>28</v>
      </c>
      <c r="M3034" s="4">
        <v>19</v>
      </c>
      <c r="N3034" s="4" t="s">
        <v>38</v>
      </c>
      <c r="O3034" s="4" t="s">
        <v>125</v>
      </c>
      <c r="P3034" s="5">
        <v>45121</v>
      </c>
      <c r="Q3034" s="6">
        <v>20.594040988372509</v>
      </c>
      <c r="R3034" s="4">
        <v>2</v>
      </c>
      <c r="S3034" s="4" t="str" cm="1">
        <f t="array" ref="S3034">_xlfn.IFS(R3034=0,"None",R3034&lt;3,"Low",R3034&lt;6,"Medium",R3034&lt;=10,"High")</f>
        <v>Low</v>
      </c>
      <c r="T3034" s="4" t="str" cm="1">
        <f t="array" ref="T3034">_xlfn.IFS(M3034&lt;=20,"Low",M3034&lt;=50,"Medium",M3034&lt;=90,"High")</f>
        <v>Low</v>
      </c>
      <c r="U3034" s="7">
        <f>Datos_Limpios[[#This Row],[Number of Complaints or Support]]/Datos_Limpios[[#This Row],[Account Length (in months)]]</f>
        <v>1</v>
      </c>
      <c r="V3034" s="4" t="str" cm="1">
        <f t="array" ref="V3034">_xlfn.IFS(H3034&lt;30,"Under 30",H3034&lt;66,"Middle Age",H3034&gt;=66,"Senior")</f>
        <v>Middle Age</v>
      </c>
      <c r="W3034" s="4" t="s">
        <v>43</v>
      </c>
    </row>
    <row r="3035" spans="1:23" x14ac:dyDescent="0.3">
      <c r="A3035" s="4" t="s">
        <v>3150</v>
      </c>
      <c r="B3035" s="4" t="s">
        <v>24</v>
      </c>
      <c r="C3035" s="4">
        <v>59</v>
      </c>
      <c r="D3035" s="4">
        <v>2</v>
      </c>
      <c r="E3035" s="4" t="s">
        <v>31</v>
      </c>
      <c r="F3035" s="4" t="s">
        <v>183</v>
      </c>
      <c r="G3035" s="4" t="s">
        <v>26</v>
      </c>
      <c r="H3035" s="4">
        <v>67</v>
      </c>
      <c r="I3035" s="4" t="s">
        <v>24</v>
      </c>
      <c r="J3035" s="4">
        <v>0</v>
      </c>
      <c r="K3035" s="4" t="s">
        <v>34</v>
      </c>
      <c r="L3035" s="4" t="s">
        <v>35</v>
      </c>
      <c r="M3035" s="4">
        <v>50</v>
      </c>
      <c r="P3035" s="5">
        <v>44064</v>
      </c>
      <c r="Q3035" s="6">
        <v>55.403209737656063</v>
      </c>
      <c r="R3035" s="4">
        <v>9</v>
      </c>
      <c r="S3035" s="4" t="str" cm="1">
        <f t="array" ref="S3035">_xlfn.IFS(R3035=0,"None",R3035&lt;3,"Low",R3035&lt;6,"Medium",R3035&lt;=10,"High")</f>
        <v>High</v>
      </c>
      <c r="T3035" s="4" t="str" cm="1">
        <f t="array" ref="T3035">_xlfn.IFS(M3035&lt;=20,"Low",M3035&lt;=50,"Medium",M3035&lt;=90,"High")</f>
        <v>Medium</v>
      </c>
      <c r="U3035" s="7">
        <f>Datos_Limpios[[#This Row],[Number of Complaints or Support]]/Datos_Limpios[[#This Row],[Account Length (in months)]]</f>
        <v>0.15254237288135594</v>
      </c>
      <c r="V3035" s="4" t="str" cm="1">
        <f t="array" ref="V3035">_xlfn.IFS(H3035&lt;30,"Under 30",H3035&lt;66,"Middle Age",H3035&gt;=66,"Senior")</f>
        <v>Senior</v>
      </c>
      <c r="W3035" s="4" t="s">
        <v>43</v>
      </c>
    </row>
    <row r="3036" spans="1:23" x14ac:dyDescent="0.3">
      <c r="A3036" s="4" t="s">
        <v>3151</v>
      </c>
      <c r="B3036" s="4" t="s">
        <v>24</v>
      </c>
      <c r="C3036" s="4">
        <v>16</v>
      </c>
      <c r="D3036" s="4">
        <v>2</v>
      </c>
      <c r="E3036" s="4" t="s">
        <v>31</v>
      </c>
      <c r="F3036" s="4" t="s">
        <v>110</v>
      </c>
      <c r="G3036" s="4" t="s">
        <v>33</v>
      </c>
      <c r="H3036" s="4">
        <v>51</v>
      </c>
      <c r="I3036" s="4" t="s">
        <v>24</v>
      </c>
      <c r="J3036" s="4">
        <v>0</v>
      </c>
      <c r="K3036" s="4" t="s">
        <v>27</v>
      </c>
      <c r="L3036" s="4" t="s">
        <v>28</v>
      </c>
      <c r="M3036" s="4">
        <v>16</v>
      </c>
      <c r="P3036" s="5">
        <v>45272</v>
      </c>
      <c r="Q3036" s="6">
        <v>17.109089835434549</v>
      </c>
      <c r="R3036" s="4">
        <v>1</v>
      </c>
      <c r="S3036" s="4" t="str" cm="1">
        <f t="array" ref="S3036">_xlfn.IFS(R3036=0,"None",R3036&lt;3,"Low",R3036&lt;6,"Medium",R3036&lt;=10,"High")</f>
        <v>Low</v>
      </c>
      <c r="T3036" s="4" t="str" cm="1">
        <f t="array" ref="T3036">_xlfn.IFS(M3036&lt;=20,"Low",M3036&lt;=50,"Medium",M3036&lt;=90,"High")</f>
        <v>Low</v>
      </c>
      <c r="U3036" s="7">
        <f>Datos_Limpios[[#This Row],[Number of Complaints or Support]]/Datos_Limpios[[#This Row],[Account Length (in months)]]</f>
        <v>6.25E-2</v>
      </c>
      <c r="V3036" s="4" t="str" cm="1">
        <f t="array" ref="V3036">_xlfn.IFS(H3036&lt;30,"Under 30",H3036&lt;66,"Middle Age",H3036&gt;=66,"Senior")</f>
        <v>Middle Age</v>
      </c>
      <c r="W3036" s="4" t="s">
        <v>29</v>
      </c>
    </row>
    <row r="3037" spans="1:23" x14ac:dyDescent="0.3">
      <c r="A3037" s="4" t="s">
        <v>3152</v>
      </c>
      <c r="B3037" s="4" t="s">
        <v>24</v>
      </c>
      <c r="C3037" s="4">
        <v>70</v>
      </c>
      <c r="D3037" s="4">
        <v>1</v>
      </c>
      <c r="E3037" s="4" t="s">
        <v>31</v>
      </c>
      <c r="F3037" s="4" t="s">
        <v>175</v>
      </c>
      <c r="G3037" s="4" t="s">
        <v>33</v>
      </c>
      <c r="H3037" s="4">
        <v>39</v>
      </c>
      <c r="I3037" s="4" t="s">
        <v>24</v>
      </c>
      <c r="J3037" s="4">
        <v>0</v>
      </c>
      <c r="K3037" s="4" t="s">
        <v>46</v>
      </c>
      <c r="L3037" s="4" t="s">
        <v>28</v>
      </c>
      <c r="M3037" s="4">
        <v>29</v>
      </c>
      <c r="P3037" s="5">
        <v>44752</v>
      </c>
      <c r="Q3037" s="6">
        <v>32.486070224888458</v>
      </c>
      <c r="R3037" s="4">
        <v>3</v>
      </c>
      <c r="S3037" s="4" t="str" cm="1">
        <f t="array" ref="S3037">_xlfn.IFS(R3037=0,"None",R3037&lt;3,"Low",R3037&lt;6,"Medium",R3037&lt;=10,"High")</f>
        <v>Medium</v>
      </c>
      <c r="T3037" s="4" t="str" cm="1">
        <f t="array" ref="T3037">_xlfn.IFS(M3037&lt;=20,"Low",M3037&lt;=50,"Medium",M3037&lt;=90,"High")</f>
        <v>Medium</v>
      </c>
      <c r="U3037" s="7">
        <f>Datos_Limpios[[#This Row],[Number of Complaints or Support]]/Datos_Limpios[[#This Row],[Account Length (in months)]]</f>
        <v>4.2857142857142858E-2</v>
      </c>
      <c r="V3037" s="4" t="str" cm="1">
        <f t="array" ref="V3037">_xlfn.IFS(H3037&lt;30,"Under 30",H3037&lt;66,"Middle Age",H3037&gt;=66,"Senior")</f>
        <v>Middle Age</v>
      </c>
      <c r="W3037" s="4" t="s">
        <v>29</v>
      </c>
    </row>
    <row r="3038" spans="1:23" x14ac:dyDescent="0.3">
      <c r="A3038" s="4" t="s">
        <v>3153</v>
      </c>
      <c r="B3038" s="4" t="s">
        <v>24</v>
      </c>
      <c r="C3038" s="4">
        <v>51</v>
      </c>
      <c r="D3038" s="4">
        <v>0</v>
      </c>
      <c r="E3038" s="4" t="s">
        <v>31</v>
      </c>
      <c r="F3038" s="4" t="s">
        <v>54</v>
      </c>
      <c r="G3038" s="4" t="s">
        <v>26</v>
      </c>
      <c r="H3038" s="4">
        <v>29</v>
      </c>
      <c r="I3038" s="4" t="s">
        <v>31</v>
      </c>
      <c r="J3038" s="4">
        <v>2</v>
      </c>
      <c r="K3038" s="4" t="s">
        <v>27</v>
      </c>
      <c r="L3038" s="4" t="s">
        <v>35</v>
      </c>
      <c r="M3038" s="4">
        <v>25</v>
      </c>
      <c r="P3038" s="5">
        <v>44569</v>
      </c>
      <c r="Q3038" s="6">
        <v>25.990678805652419</v>
      </c>
      <c r="R3038" s="4">
        <v>8</v>
      </c>
      <c r="S3038" s="4" t="str" cm="1">
        <f t="array" ref="S3038">_xlfn.IFS(R3038=0,"None",R3038&lt;3,"Low",R3038&lt;6,"Medium",R3038&lt;=10,"High")</f>
        <v>High</v>
      </c>
      <c r="T3038" s="4" t="str" cm="1">
        <f t="array" ref="T3038">_xlfn.IFS(M3038&lt;=20,"Low",M3038&lt;=50,"Medium",M3038&lt;=90,"High")</f>
        <v>Medium</v>
      </c>
      <c r="U3038" s="7">
        <f>Datos_Limpios[[#This Row],[Number of Complaints or Support]]/Datos_Limpios[[#This Row],[Account Length (in months)]]</f>
        <v>0.15686274509803921</v>
      </c>
      <c r="V3038" s="4" t="str" cm="1">
        <f t="array" ref="V3038">_xlfn.IFS(H3038&lt;30,"Under 30",H3038&lt;66,"Middle Age",H3038&gt;=66,"Senior")</f>
        <v>Under 30</v>
      </c>
      <c r="W3038" s="4" t="s">
        <v>43</v>
      </c>
    </row>
    <row r="3039" spans="1:23" x14ac:dyDescent="0.3">
      <c r="A3039" s="4" t="s">
        <v>3154</v>
      </c>
      <c r="B3039" s="4" t="s">
        <v>31</v>
      </c>
      <c r="C3039" s="4">
        <v>36</v>
      </c>
      <c r="D3039" s="4">
        <v>0</v>
      </c>
      <c r="E3039" s="4" t="s">
        <v>31</v>
      </c>
      <c r="F3039" s="4" t="s">
        <v>54</v>
      </c>
      <c r="G3039" s="4" t="s">
        <v>33</v>
      </c>
      <c r="H3039" s="4">
        <v>22</v>
      </c>
      <c r="I3039" s="4" t="s">
        <v>24</v>
      </c>
      <c r="J3039" s="4">
        <v>0</v>
      </c>
      <c r="K3039" s="4" t="s">
        <v>27</v>
      </c>
      <c r="L3039" s="4" t="s">
        <v>35</v>
      </c>
      <c r="M3039" s="4">
        <v>51</v>
      </c>
      <c r="N3039" s="4" t="s">
        <v>38</v>
      </c>
      <c r="O3039" s="4" t="s">
        <v>142</v>
      </c>
      <c r="P3039" s="5">
        <v>44513</v>
      </c>
      <c r="Q3039" s="6">
        <v>41.826240577765539</v>
      </c>
      <c r="R3039" s="4">
        <v>4</v>
      </c>
      <c r="S3039" s="4" t="str" cm="1">
        <f t="array" ref="S3039">_xlfn.IFS(R3039=0,"None",R3039&lt;3,"Low",R3039&lt;6,"Medium",R3039&lt;=10,"High")</f>
        <v>Medium</v>
      </c>
      <c r="T3039" s="4" t="str" cm="1">
        <f t="array" ref="T3039">_xlfn.IFS(M3039&lt;=20,"Low",M3039&lt;=50,"Medium",M3039&lt;=90,"High")</f>
        <v>High</v>
      </c>
      <c r="U3039" s="7">
        <f>Datos_Limpios[[#This Row],[Number of Complaints or Support]]/Datos_Limpios[[#This Row],[Account Length (in months)]]</f>
        <v>0.1111111111111111</v>
      </c>
      <c r="V3039" s="4" t="str" cm="1">
        <f t="array" ref="V3039">_xlfn.IFS(H3039&lt;30,"Under 30",H3039&lt;66,"Middle Age",H3039&gt;=66,"Senior")</f>
        <v>Under 30</v>
      </c>
      <c r="W3039" s="4" t="s">
        <v>43</v>
      </c>
    </row>
    <row r="3040" spans="1:23" x14ac:dyDescent="0.3">
      <c r="A3040" s="4" t="s">
        <v>3155</v>
      </c>
      <c r="B3040" s="4" t="s">
        <v>24</v>
      </c>
      <c r="C3040" s="4">
        <v>35</v>
      </c>
      <c r="D3040" s="4">
        <v>0</v>
      </c>
      <c r="E3040" s="4" t="s">
        <v>24</v>
      </c>
      <c r="F3040" s="4" t="s">
        <v>183</v>
      </c>
      <c r="G3040" s="4" t="s">
        <v>26</v>
      </c>
      <c r="H3040" s="4">
        <v>59</v>
      </c>
      <c r="I3040" s="4" t="s">
        <v>24</v>
      </c>
      <c r="J3040" s="4">
        <v>0</v>
      </c>
      <c r="K3040" s="4" t="s">
        <v>34</v>
      </c>
      <c r="L3040" s="4" t="s">
        <v>28</v>
      </c>
      <c r="M3040" s="4">
        <v>7</v>
      </c>
      <c r="P3040" s="5">
        <v>44387</v>
      </c>
      <c r="Q3040" s="6">
        <v>7.391903471077562</v>
      </c>
      <c r="R3040" s="4">
        <v>7</v>
      </c>
      <c r="S3040" s="4" t="str" cm="1">
        <f t="array" ref="S3040">_xlfn.IFS(R3040=0,"None",R3040&lt;3,"Low",R3040&lt;6,"Medium",R3040&lt;=10,"High")</f>
        <v>High</v>
      </c>
      <c r="T3040" s="4" t="str" cm="1">
        <f t="array" ref="T3040">_xlfn.IFS(M3040&lt;=20,"Low",M3040&lt;=50,"Medium",M3040&lt;=90,"High")</f>
        <v>Low</v>
      </c>
      <c r="U3040" s="7">
        <f>Datos_Limpios[[#This Row],[Number of Complaints or Support]]/Datos_Limpios[[#This Row],[Account Length (in months)]]</f>
        <v>0.2</v>
      </c>
      <c r="V3040" s="4" t="str" cm="1">
        <f t="array" ref="V3040">_xlfn.IFS(H3040&lt;30,"Under 30",H3040&lt;66,"Middle Age",H3040&gt;=66,"Senior")</f>
        <v>Middle Age</v>
      </c>
      <c r="W3040" s="4" t="s">
        <v>43</v>
      </c>
    </row>
    <row r="3041" spans="1:23" x14ac:dyDescent="0.3">
      <c r="A3041" s="4" t="s">
        <v>3156</v>
      </c>
      <c r="B3041" s="4" t="s">
        <v>24</v>
      </c>
      <c r="C3041" s="4">
        <v>72</v>
      </c>
      <c r="D3041" s="4">
        <v>0</v>
      </c>
      <c r="E3041" s="4" t="s">
        <v>24</v>
      </c>
      <c r="F3041" s="4" t="s">
        <v>196</v>
      </c>
      <c r="G3041" s="4" t="s">
        <v>26</v>
      </c>
      <c r="H3041" s="4">
        <v>62</v>
      </c>
      <c r="I3041" s="4" t="s">
        <v>31</v>
      </c>
      <c r="J3041" s="4">
        <v>5</v>
      </c>
      <c r="K3041" s="4" t="s">
        <v>46</v>
      </c>
      <c r="L3041" s="4" t="s">
        <v>28</v>
      </c>
      <c r="M3041" s="4">
        <v>9</v>
      </c>
      <c r="P3041" s="5">
        <v>44838</v>
      </c>
      <c r="Q3041" s="6">
        <v>10.00847594002013</v>
      </c>
      <c r="R3041" s="4">
        <v>5</v>
      </c>
      <c r="S3041" s="4" t="str" cm="1">
        <f t="array" ref="S3041">_xlfn.IFS(R3041=0,"None",R3041&lt;3,"Low",R3041&lt;6,"Medium",R3041&lt;=10,"High")</f>
        <v>Medium</v>
      </c>
      <c r="T3041" s="4" t="str" cm="1">
        <f t="array" ref="T3041">_xlfn.IFS(M3041&lt;=20,"Low",M3041&lt;=50,"Medium",M3041&lt;=90,"High")</f>
        <v>Low</v>
      </c>
      <c r="U3041" s="7">
        <f>Datos_Limpios[[#This Row],[Number of Complaints or Support]]/Datos_Limpios[[#This Row],[Account Length (in months)]]</f>
        <v>6.9444444444444448E-2</v>
      </c>
      <c r="V3041" s="4" t="str" cm="1">
        <f t="array" ref="V3041">_xlfn.IFS(H3041&lt;30,"Under 30",H3041&lt;66,"Middle Age",H3041&gt;=66,"Senior")</f>
        <v>Middle Age</v>
      </c>
      <c r="W3041" s="4" t="s">
        <v>47</v>
      </c>
    </row>
    <row r="3042" spans="1:23" x14ac:dyDescent="0.3">
      <c r="A3042" s="4" t="s">
        <v>3157</v>
      </c>
      <c r="B3042" s="4" t="s">
        <v>31</v>
      </c>
      <c r="C3042" s="4">
        <v>73</v>
      </c>
      <c r="D3042" s="4">
        <v>4</v>
      </c>
      <c r="E3042" s="4" t="s">
        <v>31</v>
      </c>
      <c r="F3042" s="4" t="s">
        <v>98</v>
      </c>
      <c r="G3042" s="4" t="s">
        <v>26</v>
      </c>
      <c r="H3042" s="4">
        <v>49</v>
      </c>
      <c r="I3042" s="4" t="s">
        <v>24</v>
      </c>
      <c r="J3042" s="4">
        <v>0</v>
      </c>
      <c r="K3042" s="4" t="s">
        <v>46</v>
      </c>
      <c r="L3042" s="4" t="s">
        <v>35</v>
      </c>
      <c r="M3042" s="4">
        <v>23</v>
      </c>
      <c r="N3042" s="4" t="s">
        <v>38</v>
      </c>
      <c r="O3042" s="4" t="s">
        <v>225</v>
      </c>
      <c r="P3042" s="5">
        <v>45142</v>
      </c>
      <c r="Q3042" s="6">
        <v>18.800950805040809</v>
      </c>
      <c r="R3042" s="4">
        <v>3</v>
      </c>
      <c r="S3042" s="4" t="str" cm="1">
        <f t="array" ref="S3042">_xlfn.IFS(R3042=0,"None",R3042&lt;3,"Low",R3042&lt;6,"Medium",R3042&lt;=10,"High")</f>
        <v>Medium</v>
      </c>
      <c r="T3042" s="4" t="str" cm="1">
        <f t="array" ref="T3042">_xlfn.IFS(M3042&lt;=20,"Low",M3042&lt;=50,"Medium",M3042&lt;=90,"High")</f>
        <v>Medium</v>
      </c>
      <c r="U3042" s="7">
        <f>Datos_Limpios[[#This Row],[Number of Complaints or Support]]/Datos_Limpios[[#This Row],[Account Length (in months)]]</f>
        <v>4.1095890410958902E-2</v>
      </c>
      <c r="V3042" s="4" t="str" cm="1">
        <f t="array" ref="V3042">_xlfn.IFS(H3042&lt;30,"Under 30",H3042&lt;66,"Middle Age",H3042&gt;=66,"Senior")</f>
        <v>Middle Age</v>
      </c>
      <c r="W3042" s="4" t="s">
        <v>29</v>
      </c>
    </row>
    <row r="3043" spans="1:23" x14ac:dyDescent="0.3">
      <c r="A3043" s="4" t="s">
        <v>3158</v>
      </c>
      <c r="B3043" s="4" t="s">
        <v>24</v>
      </c>
      <c r="C3043" s="4">
        <v>60</v>
      </c>
      <c r="D3043" s="4">
        <v>0</v>
      </c>
      <c r="E3043" s="4" t="s">
        <v>31</v>
      </c>
      <c r="F3043" s="4" t="s">
        <v>219</v>
      </c>
      <c r="G3043" s="4" t="s">
        <v>33</v>
      </c>
      <c r="H3043" s="4">
        <v>42</v>
      </c>
      <c r="I3043" s="4" t="s">
        <v>24</v>
      </c>
      <c r="J3043" s="4">
        <v>0</v>
      </c>
      <c r="K3043" s="4" t="s">
        <v>34</v>
      </c>
      <c r="L3043" s="4" t="s">
        <v>28</v>
      </c>
      <c r="M3043" s="4">
        <v>37</v>
      </c>
      <c r="P3043" s="5">
        <v>44715</v>
      </c>
      <c r="Q3043" s="6">
        <v>34.082831713272398</v>
      </c>
      <c r="R3043" s="4">
        <v>0</v>
      </c>
      <c r="S3043" s="4" t="str" cm="1">
        <f t="array" ref="S3043">_xlfn.IFS(R3043=0,"None",R3043&lt;3,"Low",R3043&lt;6,"Medium",R3043&lt;=10,"High")</f>
        <v>None</v>
      </c>
      <c r="T3043" s="4" t="str" cm="1">
        <f t="array" ref="T3043">_xlfn.IFS(M3043&lt;=20,"Low",M3043&lt;=50,"Medium",M3043&lt;=90,"High")</f>
        <v>Medium</v>
      </c>
      <c r="U3043" s="7">
        <f>Datos_Limpios[[#This Row],[Number of Complaints or Support]]/Datos_Limpios[[#This Row],[Account Length (in months)]]</f>
        <v>0</v>
      </c>
      <c r="V3043" s="4" t="str" cm="1">
        <f t="array" ref="V3043">_xlfn.IFS(H3043&lt;30,"Under 30",H3043&lt;66,"Middle Age",H3043&gt;=66,"Senior")</f>
        <v>Middle Age</v>
      </c>
      <c r="W3043" s="4" t="s">
        <v>43</v>
      </c>
    </row>
    <row r="3044" spans="1:23" x14ac:dyDescent="0.3">
      <c r="A3044" s="4" t="s">
        <v>3159</v>
      </c>
      <c r="B3044" s="4" t="s">
        <v>24</v>
      </c>
      <c r="C3044" s="4">
        <v>4</v>
      </c>
      <c r="D3044" s="4">
        <v>0</v>
      </c>
      <c r="E3044" s="4" t="s">
        <v>24</v>
      </c>
      <c r="F3044" s="4" t="s">
        <v>124</v>
      </c>
      <c r="G3044" s="4" t="s">
        <v>26</v>
      </c>
      <c r="H3044" s="4">
        <v>33</v>
      </c>
      <c r="I3044" s="4" t="s">
        <v>31</v>
      </c>
      <c r="J3044" s="4">
        <v>4</v>
      </c>
      <c r="K3044" s="4" t="s">
        <v>27</v>
      </c>
      <c r="L3044" s="4" t="s">
        <v>35</v>
      </c>
      <c r="M3044" s="4">
        <v>7</v>
      </c>
      <c r="P3044" s="5">
        <v>44618</v>
      </c>
      <c r="Q3044" s="6">
        <v>5.9027677310986766</v>
      </c>
      <c r="R3044" s="4">
        <v>3</v>
      </c>
      <c r="S3044" s="4" t="str" cm="1">
        <f t="array" ref="S3044">_xlfn.IFS(R3044=0,"None",R3044&lt;3,"Low",R3044&lt;6,"Medium",R3044&lt;=10,"High")</f>
        <v>Medium</v>
      </c>
      <c r="T3044" s="4" t="str" cm="1">
        <f t="array" ref="T3044">_xlfn.IFS(M3044&lt;=20,"Low",M3044&lt;=50,"Medium",M3044&lt;=90,"High")</f>
        <v>Low</v>
      </c>
      <c r="U3044" s="7">
        <f>Datos_Limpios[[#This Row],[Number of Complaints or Support]]/Datos_Limpios[[#This Row],[Account Length (in months)]]</f>
        <v>0.75</v>
      </c>
      <c r="V3044" s="4" t="str" cm="1">
        <f t="array" ref="V3044">_xlfn.IFS(H3044&lt;30,"Under 30",H3044&lt;66,"Middle Age",H3044&gt;=66,"Senior")</f>
        <v>Middle Age</v>
      </c>
      <c r="W3044" s="4" t="s">
        <v>43</v>
      </c>
    </row>
    <row r="3045" spans="1:23" x14ac:dyDescent="0.3">
      <c r="A3045" s="4" t="s">
        <v>3160</v>
      </c>
      <c r="B3045" s="4" t="s">
        <v>24</v>
      </c>
      <c r="C3045" s="4">
        <v>21</v>
      </c>
      <c r="D3045" s="4">
        <v>0</v>
      </c>
      <c r="E3045" s="4" t="s">
        <v>24</v>
      </c>
      <c r="F3045" s="4" t="s">
        <v>209</v>
      </c>
      <c r="G3045" s="4" t="s">
        <v>33</v>
      </c>
      <c r="H3045" s="4">
        <v>66</v>
      </c>
      <c r="I3045" s="4" t="s">
        <v>24</v>
      </c>
      <c r="J3045" s="4">
        <v>0</v>
      </c>
      <c r="K3045" s="4" t="s">
        <v>46</v>
      </c>
      <c r="L3045" s="4" t="s">
        <v>28</v>
      </c>
      <c r="M3045" s="4">
        <v>12</v>
      </c>
      <c r="P3045" s="5">
        <v>44730</v>
      </c>
      <c r="Q3045" s="6">
        <v>14.39281643644841</v>
      </c>
      <c r="R3045" s="4">
        <v>2</v>
      </c>
      <c r="S3045" s="4" t="str" cm="1">
        <f t="array" ref="S3045">_xlfn.IFS(R3045=0,"None",R3045&lt;3,"Low",R3045&lt;6,"Medium",R3045&lt;=10,"High")</f>
        <v>Low</v>
      </c>
      <c r="T3045" s="4" t="str" cm="1">
        <f t="array" ref="T3045">_xlfn.IFS(M3045&lt;=20,"Low",M3045&lt;=50,"Medium",M3045&lt;=90,"High")</f>
        <v>Low</v>
      </c>
      <c r="U3045" s="7">
        <f>Datos_Limpios[[#This Row],[Number of Complaints or Support]]/Datos_Limpios[[#This Row],[Account Length (in months)]]</f>
        <v>9.5238095238095233E-2</v>
      </c>
      <c r="V3045" s="4" t="str" cm="1">
        <f t="array" ref="V3045">_xlfn.IFS(H3045&lt;30,"Under 30",H3045&lt;66,"Middle Age",H3045&gt;=66,"Senior")</f>
        <v>Senior</v>
      </c>
      <c r="W3045" s="4" t="s">
        <v>40</v>
      </c>
    </row>
    <row r="3046" spans="1:23" x14ac:dyDescent="0.3">
      <c r="A3046" s="4" t="s">
        <v>3161</v>
      </c>
      <c r="B3046" s="4" t="s">
        <v>24</v>
      </c>
      <c r="C3046" s="4">
        <v>24</v>
      </c>
      <c r="D3046" s="4">
        <v>0</v>
      </c>
      <c r="E3046" s="4" t="s">
        <v>24</v>
      </c>
      <c r="F3046" s="4" t="s">
        <v>102</v>
      </c>
      <c r="G3046" s="4" t="s">
        <v>33</v>
      </c>
      <c r="H3046" s="4">
        <v>31</v>
      </c>
      <c r="I3046" s="4" t="s">
        <v>24</v>
      </c>
      <c r="J3046" s="4">
        <v>0</v>
      </c>
      <c r="K3046" s="4" t="s">
        <v>46</v>
      </c>
      <c r="L3046" s="4" t="s">
        <v>28</v>
      </c>
      <c r="M3046" s="4">
        <v>11</v>
      </c>
      <c r="P3046" s="5">
        <v>44327</v>
      </c>
      <c r="Q3046" s="6">
        <v>11.163835763747761</v>
      </c>
      <c r="R3046" s="4">
        <v>1</v>
      </c>
      <c r="S3046" s="4" t="str" cm="1">
        <f t="array" ref="S3046">_xlfn.IFS(R3046=0,"None",R3046&lt;3,"Low",R3046&lt;6,"Medium",R3046&lt;=10,"High")</f>
        <v>Low</v>
      </c>
      <c r="T3046" s="4" t="str" cm="1">
        <f t="array" ref="T3046">_xlfn.IFS(M3046&lt;=20,"Low",M3046&lt;=50,"Medium",M3046&lt;=90,"High")</f>
        <v>Low</v>
      </c>
      <c r="U3046" s="7">
        <f>Datos_Limpios[[#This Row],[Number of Complaints or Support]]/Datos_Limpios[[#This Row],[Account Length (in months)]]</f>
        <v>4.1666666666666664E-2</v>
      </c>
      <c r="V3046" s="4" t="str" cm="1">
        <f t="array" ref="V3046">_xlfn.IFS(H3046&lt;30,"Under 30",H3046&lt;66,"Middle Age",H3046&gt;=66,"Senior")</f>
        <v>Middle Age</v>
      </c>
      <c r="W3046" s="4" t="s">
        <v>40</v>
      </c>
    </row>
    <row r="3047" spans="1:23" x14ac:dyDescent="0.3">
      <c r="A3047" s="4" t="s">
        <v>3162</v>
      </c>
      <c r="B3047" s="4" t="s">
        <v>24</v>
      </c>
      <c r="C3047" s="4">
        <v>32</v>
      </c>
      <c r="D3047" s="4">
        <v>0</v>
      </c>
      <c r="E3047" s="4" t="s">
        <v>31</v>
      </c>
      <c r="F3047" s="4" t="s">
        <v>367</v>
      </c>
      <c r="G3047" s="4" t="s">
        <v>33</v>
      </c>
      <c r="H3047" s="4">
        <v>82</v>
      </c>
      <c r="I3047" s="4" t="s">
        <v>24</v>
      </c>
      <c r="J3047" s="4">
        <v>0</v>
      </c>
      <c r="K3047" s="4" t="s">
        <v>34</v>
      </c>
      <c r="L3047" s="4" t="s">
        <v>28</v>
      </c>
      <c r="M3047" s="4">
        <v>28</v>
      </c>
      <c r="P3047" s="5">
        <v>45116</v>
      </c>
      <c r="Q3047" s="6">
        <v>32.876478350964177</v>
      </c>
      <c r="R3047" s="4">
        <v>5</v>
      </c>
      <c r="S3047" s="4" t="str" cm="1">
        <f t="array" ref="S3047">_xlfn.IFS(R3047=0,"None",R3047&lt;3,"Low",R3047&lt;6,"Medium",R3047&lt;=10,"High")</f>
        <v>Medium</v>
      </c>
      <c r="T3047" s="4" t="str" cm="1">
        <f t="array" ref="T3047">_xlfn.IFS(M3047&lt;=20,"Low",M3047&lt;=50,"Medium",M3047&lt;=90,"High")</f>
        <v>Medium</v>
      </c>
      <c r="U3047" s="7">
        <f>Datos_Limpios[[#This Row],[Number of Complaints or Support]]/Datos_Limpios[[#This Row],[Account Length (in months)]]</f>
        <v>0.15625</v>
      </c>
      <c r="V3047" s="4" t="str" cm="1">
        <f t="array" ref="V3047">_xlfn.IFS(H3047&lt;30,"Under 30",H3047&lt;66,"Middle Age",H3047&gt;=66,"Senior")</f>
        <v>Senior</v>
      </c>
      <c r="W3047" s="4" t="s">
        <v>29</v>
      </c>
    </row>
    <row r="3048" spans="1:23" x14ac:dyDescent="0.3">
      <c r="A3048" s="4" t="s">
        <v>3163</v>
      </c>
      <c r="B3048" s="4" t="s">
        <v>24</v>
      </c>
      <c r="C3048" s="4">
        <v>69</v>
      </c>
      <c r="D3048" s="4">
        <v>1</v>
      </c>
      <c r="E3048" s="4" t="s">
        <v>31</v>
      </c>
      <c r="F3048" s="4" t="s">
        <v>262</v>
      </c>
      <c r="G3048" s="4" t="s">
        <v>26</v>
      </c>
      <c r="H3048" s="4">
        <v>47</v>
      </c>
      <c r="I3048" s="4" t="s">
        <v>24</v>
      </c>
      <c r="J3048" s="4">
        <v>0</v>
      </c>
      <c r="K3048" s="4" t="s">
        <v>46</v>
      </c>
      <c r="L3048" s="4" t="s">
        <v>28</v>
      </c>
      <c r="M3048" s="4">
        <v>36</v>
      </c>
      <c r="P3048" s="5">
        <v>45151</v>
      </c>
      <c r="Q3048" s="6">
        <v>31.308737739190899</v>
      </c>
      <c r="R3048" s="4">
        <v>1</v>
      </c>
      <c r="S3048" s="4" t="str" cm="1">
        <f t="array" ref="S3048">_xlfn.IFS(R3048=0,"None",R3048&lt;3,"Low",R3048&lt;6,"Medium",R3048&lt;=10,"High")</f>
        <v>Low</v>
      </c>
      <c r="T3048" s="4" t="str" cm="1">
        <f t="array" ref="T3048">_xlfn.IFS(M3048&lt;=20,"Low",M3048&lt;=50,"Medium",M3048&lt;=90,"High")</f>
        <v>Medium</v>
      </c>
      <c r="U3048" s="7">
        <f>Datos_Limpios[[#This Row],[Number of Complaints or Support]]/Datos_Limpios[[#This Row],[Account Length (in months)]]</f>
        <v>1.4492753623188406E-2</v>
      </c>
      <c r="V3048" s="4" t="str" cm="1">
        <f t="array" ref="V3048">_xlfn.IFS(H3048&lt;30,"Under 30",H3048&lt;66,"Middle Age",H3048&gt;=66,"Senior")</f>
        <v>Middle Age</v>
      </c>
      <c r="W3048" s="4" t="s">
        <v>29</v>
      </c>
    </row>
    <row r="3049" spans="1:23" x14ac:dyDescent="0.3">
      <c r="A3049" s="4" t="s">
        <v>3164</v>
      </c>
      <c r="B3049" s="4" t="s">
        <v>24</v>
      </c>
      <c r="C3049" s="4">
        <v>61</v>
      </c>
      <c r="D3049" s="4">
        <v>0</v>
      </c>
      <c r="E3049" s="4" t="s">
        <v>31</v>
      </c>
      <c r="F3049" s="4" t="s">
        <v>52</v>
      </c>
      <c r="G3049" s="4" t="s">
        <v>33</v>
      </c>
      <c r="H3049" s="4">
        <v>44</v>
      </c>
      <c r="I3049" s="4" t="s">
        <v>31</v>
      </c>
      <c r="J3049" s="4">
        <v>2</v>
      </c>
      <c r="K3049" s="4" t="s">
        <v>46</v>
      </c>
      <c r="L3049" s="4" t="s">
        <v>35</v>
      </c>
      <c r="M3049" s="4">
        <v>15</v>
      </c>
      <c r="P3049" s="5">
        <v>44820</v>
      </c>
      <c r="Q3049" s="6">
        <v>16.613458443155949</v>
      </c>
      <c r="R3049" s="4">
        <v>7</v>
      </c>
      <c r="S3049" s="4" t="str" cm="1">
        <f t="array" ref="S3049">_xlfn.IFS(R3049=0,"None",R3049&lt;3,"Low",R3049&lt;6,"Medium",R3049&lt;=10,"High")</f>
        <v>High</v>
      </c>
      <c r="T3049" s="4" t="str" cm="1">
        <f t="array" ref="T3049">_xlfn.IFS(M3049&lt;=20,"Low",M3049&lt;=50,"Medium",M3049&lt;=90,"High")</f>
        <v>Low</v>
      </c>
      <c r="U3049" s="7">
        <f>Datos_Limpios[[#This Row],[Number of Complaints or Support]]/Datos_Limpios[[#This Row],[Account Length (in months)]]</f>
        <v>0.11475409836065574</v>
      </c>
      <c r="V3049" s="4" t="str" cm="1">
        <f t="array" ref="V3049">_xlfn.IFS(H3049&lt;30,"Under 30",H3049&lt;66,"Middle Age",H3049&gt;=66,"Senior")</f>
        <v>Middle Age</v>
      </c>
      <c r="W3049" s="4" t="s">
        <v>40</v>
      </c>
    </row>
    <row r="3050" spans="1:23" x14ac:dyDescent="0.3">
      <c r="A3050" s="4" t="s">
        <v>3165</v>
      </c>
      <c r="B3050" s="4" t="s">
        <v>24</v>
      </c>
      <c r="C3050" s="4">
        <v>27</v>
      </c>
      <c r="D3050" s="4">
        <v>1</v>
      </c>
      <c r="E3050" s="4" t="s">
        <v>31</v>
      </c>
      <c r="F3050" s="4" t="s">
        <v>175</v>
      </c>
      <c r="G3050" s="4" t="s">
        <v>33</v>
      </c>
      <c r="H3050" s="4">
        <v>41</v>
      </c>
      <c r="I3050" s="4" t="s">
        <v>24</v>
      </c>
      <c r="J3050" s="4">
        <v>0</v>
      </c>
      <c r="K3050" s="4" t="s">
        <v>34</v>
      </c>
      <c r="L3050" s="4" t="s">
        <v>28</v>
      </c>
      <c r="M3050" s="4">
        <v>36</v>
      </c>
      <c r="P3050" s="5">
        <v>45129</v>
      </c>
      <c r="Q3050" s="6">
        <v>42.438401178827277</v>
      </c>
      <c r="R3050" s="4">
        <v>10</v>
      </c>
      <c r="S3050" s="4" t="str" cm="1">
        <f t="array" ref="S3050">_xlfn.IFS(R3050=0,"None",R3050&lt;3,"Low",R3050&lt;6,"Medium",R3050&lt;=10,"High")</f>
        <v>High</v>
      </c>
      <c r="T3050" s="4" t="str" cm="1">
        <f t="array" ref="T3050">_xlfn.IFS(M3050&lt;=20,"Low",M3050&lt;=50,"Medium",M3050&lt;=90,"High")</f>
        <v>Medium</v>
      </c>
      <c r="U3050" s="7">
        <f>Datos_Limpios[[#This Row],[Number of Complaints or Support]]/Datos_Limpios[[#This Row],[Account Length (in months)]]</f>
        <v>0.37037037037037035</v>
      </c>
      <c r="V3050" s="4" t="str" cm="1">
        <f t="array" ref="V3050">_xlfn.IFS(H3050&lt;30,"Under 30",H3050&lt;66,"Middle Age",H3050&gt;=66,"Senior")</f>
        <v>Middle Age</v>
      </c>
      <c r="W3050" s="4" t="s">
        <v>29</v>
      </c>
    </row>
    <row r="3051" spans="1:23" x14ac:dyDescent="0.3">
      <c r="A3051" s="4" t="s">
        <v>3166</v>
      </c>
      <c r="B3051" s="4" t="s">
        <v>31</v>
      </c>
      <c r="C3051" s="4">
        <v>1</v>
      </c>
      <c r="D3051" s="4">
        <v>2</v>
      </c>
      <c r="E3051" s="4" t="s">
        <v>24</v>
      </c>
      <c r="F3051" s="4" t="s">
        <v>118</v>
      </c>
      <c r="G3051" s="4" t="s">
        <v>33</v>
      </c>
      <c r="H3051" s="4">
        <v>42</v>
      </c>
      <c r="I3051" s="4" t="s">
        <v>24</v>
      </c>
      <c r="J3051" s="4">
        <v>0</v>
      </c>
      <c r="K3051" s="4" t="s">
        <v>27</v>
      </c>
      <c r="L3051" s="4" t="s">
        <v>115</v>
      </c>
      <c r="M3051" s="4">
        <v>11</v>
      </c>
      <c r="N3051" s="4" t="s">
        <v>66</v>
      </c>
      <c r="O3051" s="4" t="s">
        <v>87</v>
      </c>
      <c r="P3051" s="5">
        <v>44327</v>
      </c>
      <c r="Q3051" s="6">
        <v>9.5403822892506973</v>
      </c>
      <c r="R3051" s="4">
        <v>6</v>
      </c>
      <c r="S3051" s="4" t="str" cm="1">
        <f t="array" ref="S3051">_xlfn.IFS(R3051=0,"None",R3051&lt;3,"Low",R3051&lt;6,"Medium",R3051&lt;=10,"High")</f>
        <v>High</v>
      </c>
      <c r="T3051" s="4" t="str" cm="1">
        <f t="array" ref="T3051">_xlfn.IFS(M3051&lt;=20,"Low",M3051&lt;=50,"Medium",M3051&lt;=90,"High")</f>
        <v>Low</v>
      </c>
      <c r="U3051" s="7">
        <f>Datos_Limpios[[#This Row],[Number of Complaints or Support]]/Datos_Limpios[[#This Row],[Account Length (in months)]]</f>
        <v>6</v>
      </c>
      <c r="V3051" s="4" t="str" cm="1">
        <f t="array" ref="V3051">_xlfn.IFS(H3051&lt;30,"Under 30",H3051&lt;66,"Middle Age",H3051&gt;=66,"Senior")</f>
        <v>Middle Age</v>
      </c>
      <c r="W3051" s="4" t="s">
        <v>47</v>
      </c>
    </row>
    <row r="3052" spans="1:23" x14ac:dyDescent="0.3">
      <c r="A3052" s="4" t="s">
        <v>3167</v>
      </c>
      <c r="B3052" s="4" t="s">
        <v>24</v>
      </c>
      <c r="C3052" s="4">
        <v>53</v>
      </c>
      <c r="D3052" s="4">
        <v>0</v>
      </c>
      <c r="E3052" s="4" t="s">
        <v>31</v>
      </c>
      <c r="F3052" s="4" t="s">
        <v>100</v>
      </c>
      <c r="G3052" s="4" t="s">
        <v>33</v>
      </c>
      <c r="H3052" s="4">
        <v>46</v>
      </c>
      <c r="I3052" s="4" t="s">
        <v>31</v>
      </c>
      <c r="J3052" s="4">
        <v>2</v>
      </c>
      <c r="K3052" s="4" t="s">
        <v>27</v>
      </c>
      <c r="L3052" s="4" t="s">
        <v>35</v>
      </c>
      <c r="M3052" s="4">
        <v>35</v>
      </c>
      <c r="P3052" s="5">
        <v>43988</v>
      </c>
      <c r="Q3052" s="6">
        <v>35.030340630615846</v>
      </c>
      <c r="R3052" s="4">
        <v>0</v>
      </c>
      <c r="S3052" s="4" t="str" cm="1">
        <f t="array" ref="S3052">_xlfn.IFS(R3052=0,"None",R3052&lt;3,"Low",R3052&lt;6,"Medium",R3052&lt;=10,"High")</f>
        <v>None</v>
      </c>
      <c r="T3052" s="4" t="str" cm="1">
        <f t="array" ref="T3052">_xlfn.IFS(M3052&lt;=20,"Low",M3052&lt;=50,"Medium",M3052&lt;=90,"High")</f>
        <v>Medium</v>
      </c>
      <c r="U3052" s="7">
        <f>Datos_Limpios[[#This Row],[Number of Complaints or Support]]/Datos_Limpios[[#This Row],[Account Length (in months)]]</f>
        <v>0</v>
      </c>
      <c r="V3052" s="4" t="str" cm="1">
        <f t="array" ref="V3052">_xlfn.IFS(H3052&lt;30,"Under 30",H3052&lt;66,"Middle Age",H3052&gt;=66,"Senior")</f>
        <v>Middle Age</v>
      </c>
      <c r="W3052" s="4" t="s">
        <v>40</v>
      </c>
    </row>
    <row r="3053" spans="1:23" x14ac:dyDescent="0.3">
      <c r="A3053" s="4" t="s">
        <v>3168</v>
      </c>
      <c r="B3053" s="4" t="s">
        <v>24</v>
      </c>
      <c r="C3053" s="4">
        <v>46</v>
      </c>
      <c r="D3053" s="4">
        <v>2</v>
      </c>
      <c r="E3053" s="4" t="s">
        <v>31</v>
      </c>
      <c r="F3053" s="4" t="s">
        <v>106</v>
      </c>
      <c r="G3053" s="4" t="s">
        <v>33</v>
      </c>
      <c r="H3053" s="4">
        <v>68</v>
      </c>
      <c r="I3053" s="4" t="s">
        <v>24</v>
      </c>
      <c r="J3053" s="4">
        <v>0</v>
      </c>
      <c r="K3053" s="4" t="s">
        <v>27</v>
      </c>
      <c r="L3053" s="4" t="s">
        <v>35</v>
      </c>
      <c r="M3053" s="4">
        <v>47</v>
      </c>
      <c r="P3053" s="5">
        <v>45182</v>
      </c>
      <c r="Q3053" s="6">
        <v>45.228960494493961</v>
      </c>
      <c r="R3053" s="4">
        <v>7</v>
      </c>
      <c r="S3053" s="4" t="str" cm="1">
        <f t="array" ref="S3053">_xlfn.IFS(R3053=0,"None",R3053&lt;3,"Low",R3053&lt;6,"Medium",R3053&lt;=10,"High")</f>
        <v>High</v>
      </c>
      <c r="T3053" s="4" t="str" cm="1">
        <f t="array" ref="T3053">_xlfn.IFS(M3053&lt;=20,"Low",M3053&lt;=50,"Medium",M3053&lt;=90,"High")</f>
        <v>Medium</v>
      </c>
      <c r="U3053" s="7">
        <f>Datos_Limpios[[#This Row],[Number of Complaints or Support]]/Datos_Limpios[[#This Row],[Account Length (in months)]]</f>
        <v>0.15217391304347827</v>
      </c>
      <c r="V3053" s="4" t="str" cm="1">
        <f t="array" ref="V3053">_xlfn.IFS(H3053&lt;30,"Under 30",H3053&lt;66,"Middle Age",H3053&gt;=66,"Senior")</f>
        <v>Senior</v>
      </c>
      <c r="W3053" s="4" t="s">
        <v>29</v>
      </c>
    </row>
    <row r="3054" spans="1:23" x14ac:dyDescent="0.3">
      <c r="A3054" s="4" t="s">
        <v>3169</v>
      </c>
      <c r="B3054" s="4" t="s">
        <v>24</v>
      </c>
      <c r="C3054" s="4">
        <v>25</v>
      </c>
      <c r="D3054" s="4">
        <v>1</v>
      </c>
      <c r="E3054" s="4" t="s">
        <v>31</v>
      </c>
      <c r="F3054" s="4" t="s">
        <v>95</v>
      </c>
      <c r="G3054" s="4" t="s">
        <v>33</v>
      </c>
      <c r="H3054" s="4">
        <v>49</v>
      </c>
      <c r="I3054" s="4" t="s">
        <v>31</v>
      </c>
      <c r="J3054" s="4">
        <v>4</v>
      </c>
      <c r="K3054" s="4" t="s">
        <v>34</v>
      </c>
      <c r="L3054" s="4" t="s">
        <v>28</v>
      </c>
      <c r="M3054" s="4">
        <v>36</v>
      </c>
      <c r="P3054" s="5">
        <v>44575</v>
      </c>
      <c r="Q3054" s="6">
        <v>34.179804381417092</v>
      </c>
      <c r="R3054" s="4">
        <v>3</v>
      </c>
      <c r="S3054" s="4" t="str" cm="1">
        <f t="array" ref="S3054">_xlfn.IFS(R3054=0,"None",R3054&lt;3,"Low",R3054&lt;6,"Medium",R3054&lt;=10,"High")</f>
        <v>Medium</v>
      </c>
      <c r="T3054" s="4" t="str" cm="1">
        <f t="array" ref="T3054">_xlfn.IFS(M3054&lt;=20,"Low",M3054&lt;=50,"Medium",M3054&lt;=90,"High")</f>
        <v>Medium</v>
      </c>
      <c r="U3054" s="7">
        <f>Datos_Limpios[[#This Row],[Number of Complaints or Support]]/Datos_Limpios[[#This Row],[Account Length (in months)]]</f>
        <v>0.12</v>
      </c>
      <c r="V3054" s="4" t="str" cm="1">
        <f t="array" ref="V3054">_xlfn.IFS(H3054&lt;30,"Under 30",H3054&lt;66,"Middle Age",H3054&gt;=66,"Senior")</f>
        <v>Middle Age</v>
      </c>
      <c r="W3054" s="4" t="s">
        <v>47</v>
      </c>
    </row>
    <row r="3055" spans="1:23" x14ac:dyDescent="0.3">
      <c r="A3055" s="4" t="s">
        <v>3170</v>
      </c>
      <c r="B3055" s="4" t="s">
        <v>24</v>
      </c>
      <c r="C3055" s="4">
        <v>22</v>
      </c>
      <c r="D3055" s="4">
        <v>0</v>
      </c>
      <c r="E3055" s="4" t="s">
        <v>31</v>
      </c>
      <c r="F3055" s="4" t="s">
        <v>79</v>
      </c>
      <c r="G3055" s="4" t="s">
        <v>33</v>
      </c>
      <c r="H3055" s="4">
        <v>25</v>
      </c>
      <c r="I3055" s="4" t="s">
        <v>31</v>
      </c>
      <c r="J3055" s="4">
        <v>2</v>
      </c>
      <c r="K3055" s="4" t="s">
        <v>27</v>
      </c>
      <c r="L3055" s="4" t="s">
        <v>35</v>
      </c>
      <c r="M3055" s="4">
        <v>10</v>
      </c>
      <c r="P3055" s="5">
        <v>43835</v>
      </c>
      <c r="Q3055" s="6">
        <v>10.08941064292971</v>
      </c>
      <c r="R3055" s="4">
        <v>10</v>
      </c>
      <c r="S3055" s="4" t="str" cm="1">
        <f t="array" ref="S3055">_xlfn.IFS(R3055=0,"None",R3055&lt;3,"Low",R3055&lt;6,"Medium",R3055&lt;=10,"High")</f>
        <v>High</v>
      </c>
      <c r="T3055" s="4" t="str" cm="1">
        <f t="array" ref="T3055">_xlfn.IFS(M3055&lt;=20,"Low",M3055&lt;=50,"Medium",M3055&lt;=90,"High")</f>
        <v>Low</v>
      </c>
      <c r="U3055" s="7">
        <f>Datos_Limpios[[#This Row],[Number of Complaints or Support]]/Datos_Limpios[[#This Row],[Account Length (in months)]]</f>
        <v>0.45454545454545453</v>
      </c>
      <c r="V3055" s="4" t="str" cm="1">
        <f t="array" ref="V3055">_xlfn.IFS(H3055&lt;30,"Under 30",H3055&lt;66,"Middle Age",H3055&gt;=66,"Senior")</f>
        <v>Under 30</v>
      </c>
      <c r="W3055" s="4" t="s">
        <v>43</v>
      </c>
    </row>
    <row r="3056" spans="1:23" x14ac:dyDescent="0.3">
      <c r="A3056" s="4" t="s">
        <v>3171</v>
      </c>
      <c r="B3056" s="4" t="s">
        <v>31</v>
      </c>
      <c r="C3056" s="4">
        <v>14</v>
      </c>
      <c r="D3056" s="4">
        <v>3</v>
      </c>
      <c r="E3056" s="4" t="s">
        <v>31</v>
      </c>
      <c r="F3056" s="4" t="s">
        <v>65</v>
      </c>
      <c r="G3056" s="4" t="s">
        <v>26</v>
      </c>
      <c r="H3056" s="4">
        <v>41</v>
      </c>
      <c r="I3056" s="4" t="s">
        <v>24</v>
      </c>
      <c r="J3056" s="4">
        <v>0</v>
      </c>
      <c r="K3056" s="4" t="s">
        <v>27</v>
      </c>
      <c r="L3056" s="4" t="s">
        <v>35</v>
      </c>
      <c r="M3056" s="4">
        <v>27</v>
      </c>
      <c r="N3056" s="4" t="s">
        <v>75</v>
      </c>
      <c r="O3056" s="4" t="s">
        <v>76</v>
      </c>
      <c r="P3056" s="5">
        <v>43960</v>
      </c>
      <c r="Q3056" s="6">
        <v>26.62238474991042</v>
      </c>
      <c r="R3056" s="4">
        <v>10</v>
      </c>
      <c r="S3056" s="4" t="str" cm="1">
        <f t="array" ref="S3056">_xlfn.IFS(R3056=0,"None",R3056&lt;3,"Low",R3056&lt;6,"Medium",R3056&lt;=10,"High")</f>
        <v>High</v>
      </c>
      <c r="T3056" s="4" t="str" cm="1">
        <f t="array" ref="T3056">_xlfn.IFS(M3056&lt;=20,"Low",M3056&lt;=50,"Medium",M3056&lt;=90,"High")</f>
        <v>Medium</v>
      </c>
      <c r="U3056" s="7">
        <f>Datos_Limpios[[#This Row],[Number of Complaints or Support]]/Datos_Limpios[[#This Row],[Account Length (in months)]]</f>
        <v>0.7142857142857143</v>
      </c>
      <c r="V3056" s="4" t="str" cm="1">
        <f t="array" ref="V3056">_xlfn.IFS(H3056&lt;30,"Under 30",H3056&lt;66,"Middle Age",H3056&gt;=66,"Senior")</f>
        <v>Middle Age</v>
      </c>
      <c r="W3056" s="4" t="s">
        <v>43</v>
      </c>
    </row>
    <row r="3057" spans="1:23" x14ac:dyDescent="0.3">
      <c r="A3057" s="4" t="s">
        <v>3172</v>
      </c>
      <c r="B3057" s="4" t="s">
        <v>24</v>
      </c>
      <c r="C3057" s="4">
        <v>70</v>
      </c>
      <c r="D3057" s="4">
        <v>0</v>
      </c>
      <c r="E3057" s="4" t="s">
        <v>31</v>
      </c>
      <c r="F3057" s="4" t="s">
        <v>42</v>
      </c>
      <c r="G3057" s="4" t="s">
        <v>33</v>
      </c>
      <c r="H3057" s="4">
        <v>47</v>
      </c>
      <c r="I3057" s="4" t="s">
        <v>24</v>
      </c>
      <c r="J3057" s="4">
        <v>0</v>
      </c>
      <c r="K3057" s="4" t="s">
        <v>34</v>
      </c>
      <c r="L3057" s="4" t="s">
        <v>35</v>
      </c>
      <c r="M3057" s="4">
        <v>60</v>
      </c>
      <c r="P3057" s="5">
        <v>44430</v>
      </c>
      <c r="Q3057" s="6">
        <v>50.073643908675528</v>
      </c>
      <c r="R3057" s="4">
        <v>1</v>
      </c>
      <c r="S3057" s="4" t="str" cm="1">
        <f t="array" ref="S3057">_xlfn.IFS(R3057=0,"None",R3057&lt;3,"Low",R3057&lt;6,"Medium",R3057&lt;=10,"High")</f>
        <v>Low</v>
      </c>
      <c r="T3057" s="4" t="str" cm="1">
        <f t="array" ref="T3057">_xlfn.IFS(M3057&lt;=20,"Low",M3057&lt;=50,"Medium",M3057&lt;=90,"High")</f>
        <v>High</v>
      </c>
      <c r="U3057" s="7">
        <f>Datos_Limpios[[#This Row],[Number of Complaints or Support]]/Datos_Limpios[[#This Row],[Account Length (in months)]]</f>
        <v>1.4285714285714285E-2</v>
      </c>
      <c r="V3057" s="4" t="str" cm="1">
        <f t="array" ref="V3057">_xlfn.IFS(H3057&lt;30,"Under 30",H3057&lt;66,"Middle Age",H3057&gt;=66,"Senior")</f>
        <v>Middle Age</v>
      </c>
      <c r="W3057" s="4" t="s">
        <v>43</v>
      </c>
    </row>
    <row r="3058" spans="1:23" x14ac:dyDescent="0.3">
      <c r="A3058" s="4" t="s">
        <v>3173</v>
      </c>
      <c r="B3058" s="4" t="s">
        <v>24</v>
      </c>
      <c r="C3058" s="4">
        <v>70</v>
      </c>
      <c r="D3058" s="4">
        <v>0</v>
      </c>
      <c r="E3058" s="4" t="s">
        <v>31</v>
      </c>
      <c r="F3058" s="4" t="s">
        <v>60</v>
      </c>
      <c r="G3058" s="4" t="s">
        <v>33</v>
      </c>
      <c r="H3058" s="4">
        <v>41</v>
      </c>
      <c r="I3058" s="4" t="s">
        <v>24</v>
      </c>
      <c r="J3058" s="4">
        <v>0</v>
      </c>
      <c r="K3058" s="4" t="s">
        <v>46</v>
      </c>
      <c r="L3058" s="4" t="s">
        <v>28</v>
      </c>
      <c r="M3058" s="4">
        <v>51</v>
      </c>
      <c r="P3058" s="5">
        <v>44208</v>
      </c>
      <c r="Q3058" s="6">
        <v>42.055791545794278</v>
      </c>
      <c r="R3058" s="4">
        <v>10</v>
      </c>
      <c r="S3058" s="4" t="str" cm="1">
        <f t="array" ref="S3058">_xlfn.IFS(R3058=0,"None",R3058&lt;3,"Low",R3058&lt;6,"Medium",R3058&lt;=10,"High")</f>
        <v>High</v>
      </c>
      <c r="T3058" s="4" t="str" cm="1">
        <f t="array" ref="T3058">_xlfn.IFS(M3058&lt;=20,"Low",M3058&lt;=50,"Medium",M3058&lt;=90,"High")</f>
        <v>High</v>
      </c>
      <c r="U3058" s="7">
        <f>Datos_Limpios[[#This Row],[Number of Complaints or Support]]/Datos_Limpios[[#This Row],[Account Length (in months)]]</f>
        <v>0.14285714285714285</v>
      </c>
      <c r="V3058" s="4" t="str" cm="1">
        <f t="array" ref="V3058">_xlfn.IFS(H3058&lt;30,"Under 30",H3058&lt;66,"Middle Age",H3058&gt;=66,"Senior")</f>
        <v>Middle Age</v>
      </c>
      <c r="W3058" s="4" t="s">
        <v>40</v>
      </c>
    </row>
    <row r="3059" spans="1:23" x14ac:dyDescent="0.3">
      <c r="A3059" s="4" t="s">
        <v>3174</v>
      </c>
      <c r="B3059" s="4" t="s">
        <v>24</v>
      </c>
      <c r="C3059" s="4">
        <v>1</v>
      </c>
      <c r="D3059" s="4">
        <v>0</v>
      </c>
      <c r="E3059" s="4" t="s">
        <v>24</v>
      </c>
      <c r="F3059" s="4" t="s">
        <v>145</v>
      </c>
      <c r="G3059" s="4" t="s">
        <v>33</v>
      </c>
      <c r="H3059" s="4">
        <v>34</v>
      </c>
      <c r="I3059" s="4" t="s">
        <v>24</v>
      </c>
      <c r="J3059" s="4">
        <v>0</v>
      </c>
      <c r="K3059" s="4" t="s">
        <v>27</v>
      </c>
      <c r="L3059" s="4" t="s">
        <v>28</v>
      </c>
      <c r="M3059" s="4">
        <v>13</v>
      </c>
      <c r="P3059" s="5">
        <v>44590</v>
      </c>
      <c r="Q3059" s="6">
        <v>10.482902838076731</v>
      </c>
      <c r="R3059" s="4">
        <v>5</v>
      </c>
      <c r="S3059" s="4" t="str" cm="1">
        <f t="array" ref="S3059">_xlfn.IFS(R3059=0,"None",R3059&lt;3,"Low",R3059&lt;6,"Medium",R3059&lt;=10,"High")</f>
        <v>Medium</v>
      </c>
      <c r="T3059" s="4" t="str" cm="1">
        <f t="array" ref="T3059">_xlfn.IFS(M3059&lt;=20,"Low",M3059&lt;=50,"Medium",M3059&lt;=90,"High")</f>
        <v>Low</v>
      </c>
      <c r="U3059" s="7">
        <f>Datos_Limpios[[#This Row],[Number of Complaints or Support]]/Datos_Limpios[[#This Row],[Account Length (in months)]]</f>
        <v>5</v>
      </c>
      <c r="V3059" s="4" t="str" cm="1">
        <f t="array" ref="V3059">_xlfn.IFS(H3059&lt;30,"Under 30",H3059&lt;66,"Middle Age",H3059&gt;=66,"Senior")</f>
        <v>Middle Age</v>
      </c>
      <c r="W3059" s="4" t="s">
        <v>47</v>
      </c>
    </row>
    <row r="3060" spans="1:23" x14ac:dyDescent="0.3">
      <c r="A3060" s="4" t="s">
        <v>3175</v>
      </c>
      <c r="B3060" s="4" t="s">
        <v>24</v>
      </c>
      <c r="C3060" s="4">
        <v>73</v>
      </c>
      <c r="D3060" s="4">
        <v>2</v>
      </c>
      <c r="E3060" s="4" t="s">
        <v>24</v>
      </c>
      <c r="F3060" s="4" t="s">
        <v>37</v>
      </c>
      <c r="G3060" s="4" t="s">
        <v>26</v>
      </c>
      <c r="H3060" s="4">
        <v>49</v>
      </c>
      <c r="I3060" s="4" t="s">
        <v>24</v>
      </c>
      <c r="J3060" s="4">
        <v>0</v>
      </c>
      <c r="K3060" s="4" t="s">
        <v>46</v>
      </c>
      <c r="L3060" s="4" t="s">
        <v>28</v>
      </c>
      <c r="M3060" s="4">
        <v>10</v>
      </c>
      <c r="P3060" s="5">
        <v>43982</v>
      </c>
      <c r="Q3060" s="6">
        <v>11.57452448475204</v>
      </c>
      <c r="R3060" s="4">
        <v>10</v>
      </c>
      <c r="S3060" s="4" t="str" cm="1">
        <f t="array" ref="S3060">_xlfn.IFS(R3060=0,"None",R3060&lt;3,"Low",R3060&lt;6,"Medium",R3060&lt;=10,"High")</f>
        <v>High</v>
      </c>
      <c r="T3060" s="4" t="str" cm="1">
        <f t="array" ref="T3060">_xlfn.IFS(M3060&lt;=20,"Low",M3060&lt;=50,"Medium",M3060&lt;=90,"High")</f>
        <v>Low</v>
      </c>
      <c r="U3060" s="7">
        <f>Datos_Limpios[[#This Row],[Number of Complaints or Support]]/Datos_Limpios[[#This Row],[Account Length (in months)]]</f>
        <v>0.13698630136986301</v>
      </c>
      <c r="V3060" s="4" t="str" cm="1">
        <f t="array" ref="V3060">_xlfn.IFS(H3060&lt;30,"Under 30",H3060&lt;66,"Middle Age",H3060&gt;=66,"Senior")</f>
        <v>Middle Age</v>
      </c>
      <c r="W3060" s="4" t="s">
        <v>40</v>
      </c>
    </row>
    <row r="3061" spans="1:23" x14ac:dyDescent="0.3">
      <c r="A3061" s="4" t="s">
        <v>3176</v>
      </c>
      <c r="B3061" s="4" t="s">
        <v>24</v>
      </c>
      <c r="C3061" s="4">
        <v>3</v>
      </c>
      <c r="D3061" s="4">
        <v>2</v>
      </c>
      <c r="E3061" s="4" t="s">
        <v>24</v>
      </c>
      <c r="F3061" s="4" t="s">
        <v>138</v>
      </c>
      <c r="G3061" s="4" t="s">
        <v>26</v>
      </c>
      <c r="H3061" s="4">
        <v>62</v>
      </c>
      <c r="I3061" s="4" t="s">
        <v>24</v>
      </c>
      <c r="J3061" s="4">
        <v>0</v>
      </c>
      <c r="K3061" s="4" t="s">
        <v>27</v>
      </c>
      <c r="L3061" s="4" t="s">
        <v>35</v>
      </c>
      <c r="M3061" s="4">
        <v>11</v>
      </c>
      <c r="P3061" s="5">
        <v>45047</v>
      </c>
      <c r="Q3061" s="6">
        <v>11.242236656537511</v>
      </c>
      <c r="R3061" s="4">
        <v>0</v>
      </c>
      <c r="S3061" s="4" t="str" cm="1">
        <f t="array" ref="S3061">_xlfn.IFS(R3061=0,"None",R3061&lt;3,"Low",R3061&lt;6,"Medium",R3061&lt;=10,"High")</f>
        <v>None</v>
      </c>
      <c r="T3061" s="4" t="str" cm="1">
        <f t="array" ref="T3061">_xlfn.IFS(M3061&lt;=20,"Low",M3061&lt;=50,"Medium",M3061&lt;=90,"High")</f>
        <v>Low</v>
      </c>
      <c r="U3061" s="7">
        <f>Datos_Limpios[[#This Row],[Number of Complaints or Support]]/Datos_Limpios[[#This Row],[Account Length (in months)]]</f>
        <v>0</v>
      </c>
      <c r="V3061" s="4" t="str" cm="1">
        <f t="array" ref="V3061">_xlfn.IFS(H3061&lt;30,"Under 30",H3061&lt;66,"Middle Age",H3061&gt;=66,"Senior")</f>
        <v>Middle Age</v>
      </c>
      <c r="W3061" s="4" t="s">
        <v>47</v>
      </c>
    </row>
    <row r="3062" spans="1:23" x14ac:dyDescent="0.3">
      <c r="A3062" s="4" t="s">
        <v>3177</v>
      </c>
      <c r="B3062" s="4" t="s">
        <v>24</v>
      </c>
      <c r="C3062" s="4">
        <v>58</v>
      </c>
      <c r="D3062" s="4">
        <v>0</v>
      </c>
      <c r="E3062" s="4" t="s">
        <v>24</v>
      </c>
      <c r="F3062" s="4" t="s">
        <v>209</v>
      </c>
      <c r="G3062" s="4" t="s">
        <v>26</v>
      </c>
      <c r="H3062" s="4">
        <v>22</v>
      </c>
      <c r="I3062" s="4" t="s">
        <v>24</v>
      </c>
      <c r="J3062" s="4">
        <v>0</v>
      </c>
      <c r="K3062" s="4" t="s">
        <v>46</v>
      </c>
      <c r="L3062" s="4" t="s">
        <v>115</v>
      </c>
      <c r="M3062" s="4">
        <v>9</v>
      </c>
      <c r="P3062" s="5">
        <v>45029</v>
      </c>
      <c r="Q3062" s="6">
        <v>8.8194160572356406</v>
      </c>
      <c r="R3062" s="4">
        <v>5</v>
      </c>
      <c r="S3062" s="4" t="str" cm="1">
        <f t="array" ref="S3062">_xlfn.IFS(R3062=0,"None",R3062&lt;3,"Low",R3062&lt;6,"Medium",R3062&lt;=10,"High")</f>
        <v>Medium</v>
      </c>
      <c r="T3062" s="4" t="str" cm="1">
        <f t="array" ref="T3062">_xlfn.IFS(M3062&lt;=20,"Low",M3062&lt;=50,"Medium",M3062&lt;=90,"High")</f>
        <v>Low</v>
      </c>
      <c r="U3062" s="7">
        <f>Datos_Limpios[[#This Row],[Number of Complaints or Support]]/Datos_Limpios[[#This Row],[Account Length (in months)]]</f>
        <v>8.6206896551724144E-2</v>
      </c>
      <c r="V3062" s="4" t="str" cm="1">
        <f t="array" ref="V3062">_xlfn.IFS(H3062&lt;30,"Under 30",H3062&lt;66,"Middle Age",H3062&gt;=66,"Senior")</f>
        <v>Under 30</v>
      </c>
      <c r="W3062" s="4" t="s">
        <v>40</v>
      </c>
    </row>
    <row r="3063" spans="1:23" x14ac:dyDescent="0.3">
      <c r="A3063" s="4" t="s">
        <v>3178</v>
      </c>
      <c r="B3063" s="4" t="s">
        <v>24</v>
      </c>
      <c r="C3063" s="4">
        <v>75</v>
      </c>
      <c r="D3063" s="4">
        <v>0</v>
      </c>
      <c r="E3063" s="4" t="s">
        <v>24</v>
      </c>
      <c r="F3063" s="4" t="s">
        <v>110</v>
      </c>
      <c r="G3063" s="4" t="s">
        <v>26</v>
      </c>
      <c r="H3063" s="4">
        <v>45</v>
      </c>
      <c r="I3063" s="4" t="s">
        <v>24</v>
      </c>
      <c r="J3063" s="4">
        <v>0</v>
      </c>
      <c r="K3063" s="4" t="s">
        <v>46</v>
      </c>
      <c r="L3063" s="4" t="s">
        <v>28</v>
      </c>
      <c r="M3063" s="4">
        <v>9</v>
      </c>
      <c r="P3063" s="5">
        <v>44647</v>
      </c>
      <c r="Q3063" s="6">
        <v>9.7123830175067472</v>
      </c>
      <c r="R3063" s="4">
        <v>5</v>
      </c>
      <c r="S3063" s="4" t="str" cm="1">
        <f t="array" ref="S3063">_xlfn.IFS(R3063=0,"None",R3063&lt;3,"Low",R3063&lt;6,"Medium",R3063&lt;=10,"High")</f>
        <v>Medium</v>
      </c>
      <c r="T3063" s="4" t="str" cm="1">
        <f t="array" ref="T3063">_xlfn.IFS(M3063&lt;=20,"Low",M3063&lt;=50,"Medium",M3063&lt;=90,"High")</f>
        <v>Low</v>
      </c>
      <c r="U3063" s="7">
        <f>Datos_Limpios[[#This Row],[Number of Complaints or Support]]/Datos_Limpios[[#This Row],[Account Length (in months)]]</f>
        <v>6.6666666666666666E-2</v>
      </c>
      <c r="V3063" s="4" t="str" cm="1">
        <f t="array" ref="V3063">_xlfn.IFS(H3063&lt;30,"Under 30",H3063&lt;66,"Middle Age",H3063&gt;=66,"Senior")</f>
        <v>Middle Age</v>
      </c>
      <c r="W3063" s="4" t="s">
        <v>29</v>
      </c>
    </row>
    <row r="3064" spans="1:23" x14ac:dyDescent="0.3">
      <c r="A3064" s="4" t="s">
        <v>3179</v>
      </c>
      <c r="B3064" s="4" t="s">
        <v>24</v>
      </c>
      <c r="C3064" s="4">
        <v>1</v>
      </c>
      <c r="D3064" s="4">
        <v>2</v>
      </c>
      <c r="E3064" s="4" t="s">
        <v>24</v>
      </c>
      <c r="F3064" s="4" t="s">
        <v>56</v>
      </c>
      <c r="G3064" s="4" t="s">
        <v>26</v>
      </c>
      <c r="H3064" s="4">
        <v>27</v>
      </c>
      <c r="I3064" s="4" t="s">
        <v>24</v>
      </c>
      <c r="J3064" s="4">
        <v>0</v>
      </c>
      <c r="K3064" s="4" t="s">
        <v>27</v>
      </c>
      <c r="L3064" s="4" t="s">
        <v>35</v>
      </c>
      <c r="M3064" s="4">
        <v>22</v>
      </c>
      <c r="P3064" s="5">
        <v>44465</v>
      </c>
      <c r="Q3064" s="6">
        <v>25.301957678434839</v>
      </c>
      <c r="R3064" s="4">
        <v>8</v>
      </c>
      <c r="S3064" s="4" t="str" cm="1">
        <f t="array" ref="S3064">_xlfn.IFS(R3064=0,"None",R3064&lt;3,"Low",R3064&lt;6,"Medium",R3064&lt;=10,"High")</f>
        <v>High</v>
      </c>
      <c r="T3064" s="4" t="str" cm="1">
        <f t="array" ref="T3064">_xlfn.IFS(M3064&lt;=20,"Low",M3064&lt;=50,"Medium",M3064&lt;=90,"High")</f>
        <v>Medium</v>
      </c>
      <c r="U3064" s="7">
        <f>Datos_Limpios[[#This Row],[Number of Complaints or Support]]/Datos_Limpios[[#This Row],[Account Length (in months)]]</f>
        <v>8</v>
      </c>
      <c r="V3064" s="4" t="str" cm="1">
        <f t="array" ref="V3064">_xlfn.IFS(H3064&lt;30,"Under 30",H3064&lt;66,"Middle Age",H3064&gt;=66,"Senior")</f>
        <v>Under 30</v>
      </c>
      <c r="W3064" s="4" t="s">
        <v>29</v>
      </c>
    </row>
    <row r="3065" spans="1:23" x14ac:dyDescent="0.3">
      <c r="A3065" s="4" t="s">
        <v>3180</v>
      </c>
      <c r="B3065" s="4" t="s">
        <v>31</v>
      </c>
      <c r="C3065" s="4">
        <v>28</v>
      </c>
      <c r="D3065" s="4">
        <v>0</v>
      </c>
      <c r="E3065" s="4" t="s">
        <v>31</v>
      </c>
      <c r="F3065" s="4" t="s">
        <v>54</v>
      </c>
      <c r="G3065" s="4" t="s">
        <v>26</v>
      </c>
      <c r="H3065" s="4">
        <v>57</v>
      </c>
      <c r="I3065" s="4" t="s">
        <v>24</v>
      </c>
      <c r="J3065" s="4">
        <v>0</v>
      </c>
      <c r="K3065" s="4" t="s">
        <v>27</v>
      </c>
      <c r="L3065" s="4" t="s">
        <v>35</v>
      </c>
      <c r="M3065" s="4">
        <v>11</v>
      </c>
      <c r="N3065" s="4" t="s">
        <v>66</v>
      </c>
      <c r="O3065" s="4" t="s">
        <v>122</v>
      </c>
      <c r="P3065" s="5">
        <v>44473</v>
      </c>
      <c r="Q3065" s="6">
        <v>10.58429500604916</v>
      </c>
      <c r="R3065" s="4">
        <v>9</v>
      </c>
      <c r="S3065" s="4" t="str" cm="1">
        <f t="array" ref="S3065">_xlfn.IFS(R3065=0,"None",R3065&lt;3,"Low",R3065&lt;6,"Medium",R3065&lt;=10,"High")</f>
        <v>High</v>
      </c>
      <c r="T3065" s="4" t="str" cm="1">
        <f t="array" ref="T3065">_xlfn.IFS(M3065&lt;=20,"Low",M3065&lt;=50,"Medium",M3065&lt;=90,"High")</f>
        <v>Low</v>
      </c>
      <c r="U3065" s="7">
        <f>Datos_Limpios[[#This Row],[Number of Complaints or Support]]/Datos_Limpios[[#This Row],[Account Length (in months)]]</f>
        <v>0.32142857142857145</v>
      </c>
      <c r="V3065" s="4" t="str" cm="1">
        <f t="array" ref="V3065">_xlfn.IFS(H3065&lt;30,"Under 30",H3065&lt;66,"Middle Age",H3065&gt;=66,"Senior")</f>
        <v>Middle Age</v>
      </c>
      <c r="W3065" s="4" t="s">
        <v>43</v>
      </c>
    </row>
    <row r="3066" spans="1:23" x14ac:dyDescent="0.3">
      <c r="A3066" s="4" t="s">
        <v>3181</v>
      </c>
      <c r="B3066" s="4" t="s">
        <v>24</v>
      </c>
      <c r="C3066" s="4">
        <v>48</v>
      </c>
      <c r="D3066" s="4">
        <v>0</v>
      </c>
      <c r="E3066" s="4" t="s">
        <v>31</v>
      </c>
      <c r="F3066" s="4" t="s">
        <v>173</v>
      </c>
      <c r="G3066" s="4" t="s">
        <v>26</v>
      </c>
      <c r="H3066" s="4">
        <v>42</v>
      </c>
      <c r="I3066" s="4" t="s">
        <v>24</v>
      </c>
      <c r="J3066" s="4">
        <v>0</v>
      </c>
      <c r="K3066" s="4" t="s">
        <v>46</v>
      </c>
      <c r="L3066" s="4" t="s">
        <v>28</v>
      </c>
      <c r="M3066" s="4">
        <v>35</v>
      </c>
      <c r="P3066" s="5">
        <v>44332</v>
      </c>
      <c r="Q3066" s="6">
        <v>37.753412314003477</v>
      </c>
      <c r="R3066" s="4">
        <v>9</v>
      </c>
      <c r="S3066" s="4" t="str" cm="1">
        <f t="array" ref="S3066">_xlfn.IFS(R3066=0,"None",R3066&lt;3,"Low",R3066&lt;6,"Medium",R3066&lt;=10,"High")</f>
        <v>High</v>
      </c>
      <c r="T3066" s="4" t="str" cm="1">
        <f t="array" ref="T3066">_xlfn.IFS(M3066&lt;=20,"Low",M3066&lt;=50,"Medium",M3066&lt;=90,"High")</f>
        <v>Medium</v>
      </c>
      <c r="U3066" s="7">
        <f>Datos_Limpios[[#This Row],[Number of Complaints or Support]]/Datos_Limpios[[#This Row],[Account Length (in months)]]</f>
        <v>0.1875</v>
      </c>
      <c r="V3066" s="4" t="str" cm="1">
        <f t="array" ref="V3066">_xlfn.IFS(H3066&lt;30,"Under 30",H3066&lt;66,"Middle Age",H3066&gt;=66,"Senior")</f>
        <v>Middle Age</v>
      </c>
      <c r="W3066" s="4" t="s">
        <v>43</v>
      </c>
    </row>
    <row r="3067" spans="1:23" x14ac:dyDescent="0.3">
      <c r="A3067" s="4" t="s">
        <v>3182</v>
      </c>
      <c r="B3067" s="4" t="s">
        <v>24</v>
      </c>
      <c r="C3067" s="4">
        <v>2</v>
      </c>
      <c r="D3067" s="4">
        <v>0</v>
      </c>
      <c r="E3067" s="4" t="s">
        <v>31</v>
      </c>
      <c r="F3067" s="4" t="s">
        <v>120</v>
      </c>
      <c r="G3067" s="4" t="s">
        <v>26</v>
      </c>
      <c r="H3067" s="4">
        <v>78</v>
      </c>
      <c r="I3067" s="4" t="s">
        <v>24</v>
      </c>
      <c r="J3067" s="4">
        <v>0</v>
      </c>
      <c r="K3067" s="4" t="s">
        <v>34</v>
      </c>
      <c r="L3067" s="4" t="s">
        <v>35</v>
      </c>
      <c r="M3067" s="4">
        <v>23</v>
      </c>
      <c r="P3067" s="5">
        <v>45081</v>
      </c>
      <c r="Q3067" s="6">
        <v>18.410960104286211</v>
      </c>
      <c r="R3067" s="4">
        <v>3</v>
      </c>
      <c r="S3067" s="4" t="str" cm="1">
        <f t="array" ref="S3067">_xlfn.IFS(R3067=0,"None",R3067&lt;3,"Low",R3067&lt;6,"Medium",R3067&lt;=10,"High")</f>
        <v>Medium</v>
      </c>
      <c r="T3067" s="4" t="str" cm="1">
        <f t="array" ref="T3067">_xlfn.IFS(M3067&lt;=20,"Low",M3067&lt;=50,"Medium",M3067&lt;=90,"High")</f>
        <v>Medium</v>
      </c>
      <c r="U3067" s="7">
        <f>Datos_Limpios[[#This Row],[Number of Complaints or Support]]/Datos_Limpios[[#This Row],[Account Length (in months)]]</f>
        <v>1.5</v>
      </c>
      <c r="V3067" s="4" t="str" cm="1">
        <f t="array" ref="V3067">_xlfn.IFS(H3067&lt;30,"Under 30",H3067&lt;66,"Middle Age",H3067&gt;=66,"Senior")</f>
        <v>Senior</v>
      </c>
      <c r="W3067" s="4" t="s">
        <v>29</v>
      </c>
    </row>
    <row r="3068" spans="1:23" x14ac:dyDescent="0.3">
      <c r="A3068" s="4" t="s">
        <v>3183</v>
      </c>
      <c r="B3068" s="4" t="s">
        <v>31</v>
      </c>
      <c r="C3068" s="4">
        <v>9</v>
      </c>
      <c r="D3068" s="4">
        <v>0</v>
      </c>
      <c r="E3068" s="4" t="s">
        <v>24</v>
      </c>
      <c r="F3068" s="4" t="s">
        <v>183</v>
      </c>
      <c r="G3068" s="4" t="s">
        <v>26</v>
      </c>
      <c r="H3068" s="4">
        <v>38</v>
      </c>
      <c r="I3068" s="4" t="s">
        <v>31</v>
      </c>
      <c r="J3068" s="4">
        <v>4</v>
      </c>
      <c r="K3068" s="4" t="s">
        <v>27</v>
      </c>
      <c r="L3068" s="4" t="s">
        <v>28</v>
      </c>
      <c r="M3068" s="4">
        <v>7</v>
      </c>
      <c r="N3068" s="4" t="s">
        <v>75</v>
      </c>
      <c r="O3068" s="4" t="s">
        <v>133</v>
      </c>
      <c r="P3068" s="5">
        <v>45138</v>
      </c>
      <c r="Q3068" s="6">
        <v>7.180378700758153</v>
      </c>
      <c r="R3068" s="4">
        <v>10</v>
      </c>
      <c r="S3068" s="4" t="str" cm="1">
        <f t="array" ref="S3068">_xlfn.IFS(R3068=0,"None",R3068&lt;3,"Low",R3068&lt;6,"Medium",R3068&lt;=10,"High")</f>
        <v>High</v>
      </c>
      <c r="T3068" s="4" t="str" cm="1">
        <f t="array" ref="T3068">_xlfn.IFS(M3068&lt;=20,"Low",M3068&lt;=50,"Medium",M3068&lt;=90,"High")</f>
        <v>Low</v>
      </c>
      <c r="U3068" s="7">
        <f>Datos_Limpios[[#This Row],[Number of Complaints or Support]]/Datos_Limpios[[#This Row],[Account Length (in months)]]</f>
        <v>1.1111111111111112</v>
      </c>
      <c r="V3068" s="4" t="str" cm="1">
        <f t="array" ref="V3068">_xlfn.IFS(H3068&lt;30,"Under 30",H3068&lt;66,"Middle Age",H3068&gt;=66,"Senior")</f>
        <v>Middle Age</v>
      </c>
      <c r="W3068" s="4" t="s">
        <v>43</v>
      </c>
    </row>
    <row r="3069" spans="1:23" x14ac:dyDescent="0.3">
      <c r="A3069" s="4" t="s">
        <v>3184</v>
      </c>
      <c r="B3069" s="4" t="s">
        <v>24</v>
      </c>
      <c r="C3069" s="4">
        <v>35</v>
      </c>
      <c r="D3069" s="4">
        <v>0</v>
      </c>
      <c r="E3069" s="4" t="s">
        <v>31</v>
      </c>
      <c r="F3069" s="4" t="s">
        <v>157</v>
      </c>
      <c r="G3069" s="4" t="s">
        <v>26</v>
      </c>
      <c r="H3069" s="4">
        <v>25</v>
      </c>
      <c r="I3069" s="4" t="s">
        <v>24</v>
      </c>
      <c r="J3069" s="4">
        <v>0</v>
      </c>
      <c r="K3069" s="4" t="s">
        <v>46</v>
      </c>
      <c r="L3069" s="4" t="s">
        <v>35</v>
      </c>
      <c r="M3069" s="4">
        <v>21</v>
      </c>
      <c r="P3069" s="5">
        <v>44791</v>
      </c>
      <c r="Q3069" s="6">
        <v>24.05422568454803</v>
      </c>
      <c r="R3069" s="4">
        <v>7</v>
      </c>
      <c r="S3069" s="4" t="str" cm="1">
        <f t="array" ref="S3069">_xlfn.IFS(R3069=0,"None",R3069&lt;3,"Low",R3069&lt;6,"Medium",R3069&lt;=10,"High")</f>
        <v>High</v>
      </c>
      <c r="T3069" s="4" t="str" cm="1">
        <f t="array" ref="T3069">_xlfn.IFS(M3069&lt;=20,"Low",M3069&lt;=50,"Medium",M3069&lt;=90,"High")</f>
        <v>Medium</v>
      </c>
      <c r="U3069" s="7">
        <f>Datos_Limpios[[#This Row],[Number of Complaints or Support]]/Datos_Limpios[[#This Row],[Account Length (in months)]]</f>
        <v>0.2</v>
      </c>
      <c r="V3069" s="4" t="str" cm="1">
        <f t="array" ref="V3069">_xlfn.IFS(H3069&lt;30,"Under 30",H3069&lt;66,"Middle Age",H3069&gt;=66,"Senior")</f>
        <v>Under 30</v>
      </c>
      <c r="W3069" s="4" t="s">
        <v>47</v>
      </c>
    </row>
    <row r="3070" spans="1:23" x14ac:dyDescent="0.3">
      <c r="A3070" s="4" t="s">
        <v>3185</v>
      </c>
      <c r="B3070" s="4" t="s">
        <v>24</v>
      </c>
      <c r="C3070" s="4">
        <v>26</v>
      </c>
      <c r="D3070" s="4">
        <v>0</v>
      </c>
      <c r="E3070" s="4" t="s">
        <v>24</v>
      </c>
      <c r="F3070" s="4" t="s">
        <v>74</v>
      </c>
      <c r="G3070" s="4" t="s">
        <v>33</v>
      </c>
      <c r="H3070" s="4">
        <v>32</v>
      </c>
      <c r="I3070" s="4" t="s">
        <v>24</v>
      </c>
      <c r="J3070" s="4">
        <v>0</v>
      </c>
      <c r="K3070" s="4" t="s">
        <v>27</v>
      </c>
      <c r="L3070" s="4" t="s">
        <v>28</v>
      </c>
      <c r="M3070" s="4">
        <v>7</v>
      </c>
      <c r="P3070" s="5">
        <v>45205</v>
      </c>
      <c r="Q3070" s="6">
        <v>6.9845672128234346</v>
      </c>
      <c r="R3070" s="4">
        <v>5</v>
      </c>
      <c r="S3070" s="4" t="str" cm="1">
        <f t="array" ref="S3070">_xlfn.IFS(R3070=0,"None",R3070&lt;3,"Low",R3070&lt;6,"Medium",R3070&lt;=10,"High")</f>
        <v>Medium</v>
      </c>
      <c r="T3070" s="4" t="str" cm="1">
        <f t="array" ref="T3070">_xlfn.IFS(M3070&lt;=20,"Low",M3070&lt;=50,"Medium",M3070&lt;=90,"High")</f>
        <v>Low</v>
      </c>
      <c r="U3070" s="7">
        <f>Datos_Limpios[[#This Row],[Number of Complaints or Support]]/Datos_Limpios[[#This Row],[Account Length (in months)]]</f>
        <v>0.19230769230769232</v>
      </c>
      <c r="V3070" s="4" t="str" cm="1">
        <f t="array" ref="V3070">_xlfn.IFS(H3070&lt;30,"Under 30",H3070&lt;66,"Middle Age",H3070&gt;=66,"Senior")</f>
        <v>Middle Age</v>
      </c>
      <c r="W3070" s="4" t="s">
        <v>43</v>
      </c>
    </row>
    <row r="3071" spans="1:23" x14ac:dyDescent="0.3">
      <c r="A3071" s="4" t="s">
        <v>3186</v>
      </c>
      <c r="B3071" s="4" t="s">
        <v>24</v>
      </c>
      <c r="C3071" s="4">
        <v>70</v>
      </c>
      <c r="D3071" s="4">
        <v>0</v>
      </c>
      <c r="E3071" s="4" t="s">
        <v>31</v>
      </c>
      <c r="F3071" s="4" t="s">
        <v>37</v>
      </c>
      <c r="G3071" s="4" t="s">
        <v>33</v>
      </c>
      <c r="H3071" s="4">
        <v>54</v>
      </c>
      <c r="I3071" s="4" t="s">
        <v>31</v>
      </c>
      <c r="J3071" s="4">
        <v>4</v>
      </c>
      <c r="K3071" s="4" t="s">
        <v>46</v>
      </c>
      <c r="L3071" s="4" t="s">
        <v>115</v>
      </c>
      <c r="M3071" s="4">
        <v>30</v>
      </c>
      <c r="P3071" s="5">
        <v>43938</v>
      </c>
      <c r="Q3071" s="6">
        <v>26.822054025935032</v>
      </c>
      <c r="R3071" s="4">
        <v>3</v>
      </c>
      <c r="S3071" s="4" t="str" cm="1">
        <f t="array" ref="S3071">_xlfn.IFS(R3071=0,"None",R3071&lt;3,"Low",R3071&lt;6,"Medium",R3071&lt;=10,"High")</f>
        <v>Medium</v>
      </c>
      <c r="T3071" s="4" t="str" cm="1">
        <f t="array" ref="T3071">_xlfn.IFS(M3071&lt;=20,"Low",M3071&lt;=50,"Medium",M3071&lt;=90,"High")</f>
        <v>Medium</v>
      </c>
      <c r="U3071" s="7">
        <f>Datos_Limpios[[#This Row],[Number of Complaints or Support]]/Datos_Limpios[[#This Row],[Account Length (in months)]]</f>
        <v>4.2857142857142858E-2</v>
      </c>
      <c r="V3071" s="4" t="str" cm="1">
        <f t="array" ref="V3071">_xlfn.IFS(H3071&lt;30,"Under 30",H3071&lt;66,"Middle Age",H3071&gt;=66,"Senior")</f>
        <v>Middle Age</v>
      </c>
      <c r="W3071" s="4" t="s">
        <v>40</v>
      </c>
    </row>
    <row r="3072" spans="1:23" x14ac:dyDescent="0.3">
      <c r="A3072" s="4" t="s">
        <v>3187</v>
      </c>
      <c r="B3072" s="4" t="s">
        <v>24</v>
      </c>
      <c r="C3072" s="4">
        <v>16</v>
      </c>
      <c r="D3072" s="4">
        <v>2</v>
      </c>
      <c r="E3072" s="4" t="s">
        <v>31</v>
      </c>
      <c r="F3072" s="4" t="s">
        <v>56</v>
      </c>
      <c r="G3072" s="4" t="s">
        <v>33</v>
      </c>
      <c r="H3072" s="4">
        <v>76</v>
      </c>
      <c r="I3072" s="4" t="s">
        <v>24</v>
      </c>
      <c r="J3072" s="4">
        <v>0</v>
      </c>
      <c r="K3072" s="4" t="s">
        <v>46</v>
      </c>
      <c r="L3072" s="4" t="s">
        <v>35</v>
      </c>
      <c r="M3072" s="4">
        <v>47</v>
      </c>
      <c r="P3072" s="5">
        <v>44745</v>
      </c>
      <c r="Q3072" s="6">
        <v>49.196396032441029</v>
      </c>
      <c r="R3072" s="4">
        <v>10</v>
      </c>
      <c r="S3072" s="4" t="str" cm="1">
        <f t="array" ref="S3072">_xlfn.IFS(R3072=0,"None",R3072&lt;3,"Low",R3072&lt;6,"Medium",R3072&lt;=10,"High")</f>
        <v>High</v>
      </c>
      <c r="T3072" s="4" t="str" cm="1">
        <f t="array" ref="T3072">_xlfn.IFS(M3072&lt;=20,"Low",M3072&lt;=50,"Medium",M3072&lt;=90,"High")</f>
        <v>Medium</v>
      </c>
      <c r="U3072" s="7">
        <f>Datos_Limpios[[#This Row],[Number of Complaints or Support]]/Datos_Limpios[[#This Row],[Account Length (in months)]]</f>
        <v>0.625</v>
      </c>
      <c r="V3072" s="4" t="str" cm="1">
        <f t="array" ref="V3072">_xlfn.IFS(H3072&lt;30,"Under 30",H3072&lt;66,"Middle Age",H3072&gt;=66,"Senior")</f>
        <v>Senior</v>
      </c>
      <c r="W3072" s="4" t="s">
        <v>29</v>
      </c>
    </row>
    <row r="3073" spans="1:23" x14ac:dyDescent="0.3">
      <c r="A3073" s="4" t="s">
        <v>3188</v>
      </c>
      <c r="B3073" s="4" t="s">
        <v>24</v>
      </c>
      <c r="C3073" s="4">
        <v>71</v>
      </c>
      <c r="D3073" s="4">
        <v>2</v>
      </c>
      <c r="E3073" s="4" t="s">
        <v>31</v>
      </c>
      <c r="F3073" s="4" t="s">
        <v>58</v>
      </c>
      <c r="G3073" s="4" t="s">
        <v>26</v>
      </c>
      <c r="H3073" s="4">
        <v>60</v>
      </c>
      <c r="I3073" s="4" t="s">
        <v>24</v>
      </c>
      <c r="J3073" s="4">
        <v>0</v>
      </c>
      <c r="K3073" s="4" t="s">
        <v>46</v>
      </c>
      <c r="L3073" s="4" t="s">
        <v>35</v>
      </c>
      <c r="M3073" s="4">
        <v>41</v>
      </c>
      <c r="P3073" s="5">
        <v>43962</v>
      </c>
      <c r="Q3073" s="6">
        <v>43.067960113322499</v>
      </c>
      <c r="R3073" s="4">
        <v>9</v>
      </c>
      <c r="S3073" s="4" t="str" cm="1">
        <f t="array" ref="S3073">_xlfn.IFS(R3073=0,"None",R3073&lt;3,"Low",R3073&lt;6,"Medium",R3073&lt;=10,"High")</f>
        <v>High</v>
      </c>
      <c r="T3073" s="4" t="str" cm="1">
        <f t="array" ref="T3073">_xlfn.IFS(M3073&lt;=20,"Low",M3073&lt;=50,"Medium",M3073&lt;=90,"High")</f>
        <v>Medium</v>
      </c>
      <c r="U3073" s="7">
        <f>Datos_Limpios[[#This Row],[Number of Complaints or Support]]/Datos_Limpios[[#This Row],[Account Length (in months)]]</f>
        <v>0.12676056338028169</v>
      </c>
      <c r="V3073" s="4" t="str" cm="1">
        <f t="array" ref="V3073">_xlfn.IFS(H3073&lt;30,"Under 30",H3073&lt;66,"Middle Age",H3073&gt;=66,"Senior")</f>
        <v>Middle Age</v>
      </c>
      <c r="W3073" s="4" t="s">
        <v>29</v>
      </c>
    </row>
    <row r="3074" spans="1:23" x14ac:dyDescent="0.3">
      <c r="A3074" s="4" t="s">
        <v>3189</v>
      </c>
      <c r="B3074" s="4" t="s">
        <v>24</v>
      </c>
      <c r="C3074" s="4">
        <v>70</v>
      </c>
      <c r="D3074" s="4">
        <v>0</v>
      </c>
      <c r="E3074" s="4" t="s">
        <v>31</v>
      </c>
      <c r="F3074" s="4" t="s">
        <v>118</v>
      </c>
      <c r="G3074" s="4" t="s">
        <v>33</v>
      </c>
      <c r="H3074" s="4">
        <v>22</v>
      </c>
      <c r="I3074" s="4" t="s">
        <v>31</v>
      </c>
      <c r="J3074" s="4">
        <v>6</v>
      </c>
      <c r="K3074" s="4" t="s">
        <v>46</v>
      </c>
      <c r="L3074" s="4" t="s">
        <v>28</v>
      </c>
      <c r="M3074" s="4">
        <v>24</v>
      </c>
      <c r="P3074" s="5">
        <v>44877</v>
      </c>
      <c r="Q3074" s="6">
        <v>19.610775897818769</v>
      </c>
      <c r="R3074" s="4">
        <v>3</v>
      </c>
      <c r="S3074" s="4" t="str" cm="1">
        <f t="array" ref="S3074">_xlfn.IFS(R3074=0,"None",R3074&lt;3,"Low",R3074&lt;6,"Medium",R3074&lt;=10,"High")</f>
        <v>Medium</v>
      </c>
      <c r="T3074" s="4" t="str" cm="1">
        <f t="array" ref="T3074">_xlfn.IFS(M3074&lt;=20,"Low",M3074&lt;=50,"Medium",M3074&lt;=90,"High")</f>
        <v>Medium</v>
      </c>
      <c r="U3074" s="7">
        <f>Datos_Limpios[[#This Row],[Number of Complaints or Support]]/Datos_Limpios[[#This Row],[Account Length (in months)]]</f>
        <v>4.2857142857142858E-2</v>
      </c>
      <c r="V3074" s="4" t="str" cm="1">
        <f t="array" ref="V3074">_xlfn.IFS(H3074&lt;30,"Under 30",H3074&lt;66,"Middle Age",H3074&gt;=66,"Senior")</f>
        <v>Under 30</v>
      </c>
      <c r="W3074" s="4" t="s">
        <v>47</v>
      </c>
    </row>
    <row r="3075" spans="1:23" x14ac:dyDescent="0.3">
      <c r="A3075" s="4" t="s">
        <v>3190</v>
      </c>
      <c r="B3075" s="4" t="s">
        <v>24</v>
      </c>
      <c r="C3075" s="4">
        <v>38</v>
      </c>
      <c r="D3075" s="4">
        <v>1</v>
      </c>
      <c r="E3075" s="4" t="s">
        <v>31</v>
      </c>
      <c r="F3075" s="4" t="s">
        <v>262</v>
      </c>
      <c r="G3075" s="4" t="s">
        <v>33</v>
      </c>
      <c r="H3075" s="4">
        <v>81</v>
      </c>
      <c r="I3075" s="4" t="s">
        <v>24</v>
      </c>
      <c r="J3075" s="4">
        <v>0</v>
      </c>
      <c r="K3075" s="4" t="s">
        <v>46</v>
      </c>
      <c r="L3075" s="4" t="s">
        <v>35</v>
      </c>
      <c r="M3075" s="4">
        <v>44</v>
      </c>
      <c r="P3075" s="5">
        <v>43898</v>
      </c>
      <c r="Q3075" s="6">
        <v>45.549221557250632</v>
      </c>
      <c r="R3075" s="4">
        <v>10</v>
      </c>
      <c r="S3075" s="4" t="str" cm="1">
        <f t="array" ref="S3075">_xlfn.IFS(R3075=0,"None",R3075&lt;3,"Low",R3075&lt;6,"Medium",R3075&lt;=10,"High")</f>
        <v>High</v>
      </c>
      <c r="T3075" s="4" t="str" cm="1">
        <f t="array" ref="T3075">_xlfn.IFS(M3075&lt;=20,"Low",M3075&lt;=50,"Medium",M3075&lt;=90,"High")</f>
        <v>Medium</v>
      </c>
      <c r="U3075" s="7">
        <f>Datos_Limpios[[#This Row],[Number of Complaints or Support]]/Datos_Limpios[[#This Row],[Account Length (in months)]]</f>
        <v>0.26315789473684209</v>
      </c>
      <c r="V3075" s="4" t="str" cm="1">
        <f t="array" ref="V3075">_xlfn.IFS(H3075&lt;30,"Under 30",H3075&lt;66,"Middle Age",H3075&gt;=66,"Senior")</f>
        <v>Senior</v>
      </c>
      <c r="W3075" s="4" t="s">
        <v>29</v>
      </c>
    </row>
    <row r="3076" spans="1:23" x14ac:dyDescent="0.3">
      <c r="A3076" s="4" t="s">
        <v>3191</v>
      </c>
      <c r="B3076" s="4" t="s">
        <v>24</v>
      </c>
      <c r="C3076" s="4">
        <v>42</v>
      </c>
      <c r="D3076" s="4">
        <v>0</v>
      </c>
      <c r="E3076" s="4" t="s">
        <v>31</v>
      </c>
      <c r="F3076" s="4" t="s">
        <v>95</v>
      </c>
      <c r="G3076" s="4" t="s">
        <v>26</v>
      </c>
      <c r="H3076" s="4">
        <v>48</v>
      </c>
      <c r="I3076" s="4" t="s">
        <v>24</v>
      </c>
      <c r="J3076" s="4">
        <v>0</v>
      </c>
      <c r="K3076" s="4" t="s">
        <v>27</v>
      </c>
      <c r="L3076" s="4" t="s">
        <v>35</v>
      </c>
      <c r="M3076" s="4">
        <v>47</v>
      </c>
      <c r="P3076" s="5">
        <v>44865</v>
      </c>
      <c r="Q3076" s="6">
        <v>42.069930077494249</v>
      </c>
      <c r="R3076" s="4">
        <v>1</v>
      </c>
      <c r="S3076" s="4" t="str" cm="1">
        <f t="array" ref="S3076">_xlfn.IFS(R3076=0,"None",R3076&lt;3,"Low",R3076&lt;6,"Medium",R3076&lt;=10,"High")</f>
        <v>Low</v>
      </c>
      <c r="T3076" s="4" t="str" cm="1">
        <f t="array" ref="T3076">_xlfn.IFS(M3076&lt;=20,"Low",M3076&lt;=50,"Medium",M3076&lt;=90,"High")</f>
        <v>Medium</v>
      </c>
      <c r="U3076" s="7">
        <f>Datos_Limpios[[#This Row],[Number of Complaints or Support]]/Datos_Limpios[[#This Row],[Account Length (in months)]]</f>
        <v>2.3809523809523808E-2</v>
      </c>
      <c r="V3076" s="4" t="str" cm="1">
        <f t="array" ref="V3076">_xlfn.IFS(H3076&lt;30,"Under 30",H3076&lt;66,"Middle Age",H3076&gt;=66,"Senior")</f>
        <v>Middle Age</v>
      </c>
      <c r="W3076" s="4" t="s">
        <v>47</v>
      </c>
    </row>
    <row r="3077" spans="1:23" x14ac:dyDescent="0.3">
      <c r="A3077" s="4" t="s">
        <v>3192</v>
      </c>
      <c r="B3077" s="4" t="s">
        <v>24</v>
      </c>
      <c r="C3077" s="4">
        <v>71</v>
      </c>
      <c r="D3077" s="4">
        <v>1</v>
      </c>
      <c r="E3077" s="4" t="s">
        <v>31</v>
      </c>
      <c r="F3077" s="4" t="s">
        <v>183</v>
      </c>
      <c r="G3077" s="4" t="s">
        <v>33</v>
      </c>
      <c r="H3077" s="4">
        <v>32</v>
      </c>
      <c r="I3077" s="4" t="s">
        <v>24</v>
      </c>
      <c r="J3077" s="4">
        <v>0</v>
      </c>
      <c r="K3077" s="4" t="s">
        <v>46</v>
      </c>
      <c r="L3077" s="4" t="s">
        <v>35</v>
      </c>
      <c r="M3077" s="4">
        <v>39</v>
      </c>
      <c r="P3077" s="5">
        <v>43984</v>
      </c>
      <c r="Q3077" s="6">
        <v>41.693573009486563</v>
      </c>
      <c r="R3077" s="4">
        <v>4</v>
      </c>
      <c r="S3077" s="4" t="str" cm="1">
        <f t="array" ref="S3077">_xlfn.IFS(R3077=0,"None",R3077&lt;3,"Low",R3077&lt;6,"Medium",R3077&lt;=10,"High")</f>
        <v>Medium</v>
      </c>
      <c r="T3077" s="4" t="str" cm="1">
        <f t="array" ref="T3077">_xlfn.IFS(M3077&lt;=20,"Low",M3077&lt;=50,"Medium",M3077&lt;=90,"High")</f>
        <v>Medium</v>
      </c>
      <c r="U3077" s="7">
        <f>Datos_Limpios[[#This Row],[Number of Complaints or Support]]/Datos_Limpios[[#This Row],[Account Length (in months)]]</f>
        <v>5.6338028169014086E-2</v>
      </c>
      <c r="V3077" s="4" t="str" cm="1">
        <f t="array" ref="V3077">_xlfn.IFS(H3077&lt;30,"Under 30",H3077&lt;66,"Middle Age",H3077&gt;=66,"Senior")</f>
        <v>Middle Age</v>
      </c>
      <c r="W3077" s="4" t="s">
        <v>43</v>
      </c>
    </row>
    <row r="3078" spans="1:23" x14ac:dyDescent="0.3">
      <c r="A3078" s="4" t="s">
        <v>3193</v>
      </c>
      <c r="B3078" s="4" t="s">
        <v>24</v>
      </c>
      <c r="C3078" s="4">
        <v>49</v>
      </c>
      <c r="D3078" s="4">
        <v>2</v>
      </c>
      <c r="E3078" s="4" t="s">
        <v>31</v>
      </c>
      <c r="F3078" s="4" t="s">
        <v>129</v>
      </c>
      <c r="G3078" s="4" t="s">
        <v>33</v>
      </c>
      <c r="H3078" s="4">
        <v>32</v>
      </c>
      <c r="I3078" s="4" t="s">
        <v>24</v>
      </c>
      <c r="J3078" s="4">
        <v>0</v>
      </c>
      <c r="K3078" s="4" t="s">
        <v>46</v>
      </c>
      <c r="L3078" s="4" t="s">
        <v>28</v>
      </c>
      <c r="M3078" s="4">
        <v>55</v>
      </c>
      <c r="P3078" s="5">
        <v>44585</v>
      </c>
      <c r="Q3078" s="6">
        <v>55.595964850805977</v>
      </c>
      <c r="R3078" s="4">
        <v>5</v>
      </c>
      <c r="S3078" s="4" t="str" cm="1">
        <f t="array" ref="S3078">_xlfn.IFS(R3078=0,"None",R3078&lt;3,"Low",R3078&lt;6,"Medium",R3078&lt;=10,"High")</f>
        <v>Medium</v>
      </c>
      <c r="T3078" s="4" t="str" cm="1">
        <f t="array" ref="T3078">_xlfn.IFS(M3078&lt;=20,"Low",M3078&lt;=50,"Medium",M3078&lt;=90,"High")</f>
        <v>High</v>
      </c>
      <c r="U3078" s="7">
        <f>Datos_Limpios[[#This Row],[Number of Complaints or Support]]/Datos_Limpios[[#This Row],[Account Length (in months)]]</f>
        <v>0.10204081632653061</v>
      </c>
      <c r="V3078" s="4" t="str" cm="1">
        <f t="array" ref="V3078">_xlfn.IFS(H3078&lt;30,"Under 30",H3078&lt;66,"Middle Age",H3078&gt;=66,"Senior")</f>
        <v>Middle Age</v>
      </c>
      <c r="W3078" s="4" t="s">
        <v>29</v>
      </c>
    </row>
    <row r="3079" spans="1:23" x14ac:dyDescent="0.3">
      <c r="A3079" s="4" t="s">
        <v>3194</v>
      </c>
      <c r="B3079" s="4" t="s">
        <v>24</v>
      </c>
      <c r="C3079" s="4">
        <v>7</v>
      </c>
      <c r="D3079" s="4">
        <v>0</v>
      </c>
      <c r="E3079" s="4" t="s">
        <v>31</v>
      </c>
      <c r="F3079" s="4" t="s">
        <v>132</v>
      </c>
      <c r="G3079" s="4" t="s">
        <v>26</v>
      </c>
      <c r="H3079" s="4">
        <v>40</v>
      </c>
      <c r="I3079" s="4" t="s">
        <v>31</v>
      </c>
      <c r="J3079" s="4">
        <v>6</v>
      </c>
      <c r="K3079" s="4" t="s">
        <v>27</v>
      </c>
      <c r="L3079" s="4" t="s">
        <v>28</v>
      </c>
      <c r="M3079" s="4">
        <v>13</v>
      </c>
      <c r="P3079" s="5">
        <v>43981</v>
      </c>
      <c r="Q3079" s="6">
        <v>11.261174268271191</v>
      </c>
      <c r="R3079" s="4">
        <v>8</v>
      </c>
      <c r="S3079" s="4" t="str" cm="1">
        <f t="array" ref="S3079">_xlfn.IFS(R3079=0,"None",R3079&lt;3,"Low",R3079&lt;6,"Medium",R3079&lt;=10,"High")</f>
        <v>High</v>
      </c>
      <c r="T3079" s="4" t="str" cm="1">
        <f t="array" ref="T3079">_xlfn.IFS(M3079&lt;=20,"Low",M3079&lt;=50,"Medium",M3079&lt;=90,"High")</f>
        <v>Low</v>
      </c>
      <c r="U3079" s="7">
        <f>Datos_Limpios[[#This Row],[Number of Complaints or Support]]/Datos_Limpios[[#This Row],[Account Length (in months)]]</f>
        <v>1.1428571428571428</v>
      </c>
      <c r="V3079" s="4" t="str" cm="1">
        <f t="array" ref="V3079">_xlfn.IFS(H3079&lt;30,"Under 30",H3079&lt;66,"Middle Age",H3079&gt;=66,"Senior")</f>
        <v>Middle Age</v>
      </c>
      <c r="W3079" s="4" t="s">
        <v>43</v>
      </c>
    </row>
    <row r="3080" spans="1:23" x14ac:dyDescent="0.3">
      <c r="A3080" s="4" t="s">
        <v>3195</v>
      </c>
      <c r="B3080" s="4" t="s">
        <v>24</v>
      </c>
      <c r="C3080" s="4">
        <v>24</v>
      </c>
      <c r="D3080" s="4">
        <v>0</v>
      </c>
      <c r="E3080" s="4" t="s">
        <v>31</v>
      </c>
      <c r="F3080" s="4" t="s">
        <v>157</v>
      </c>
      <c r="G3080" s="4" t="s">
        <v>26</v>
      </c>
      <c r="H3080" s="4">
        <v>72</v>
      </c>
      <c r="I3080" s="4" t="s">
        <v>24</v>
      </c>
      <c r="J3080" s="4">
        <v>0</v>
      </c>
      <c r="K3080" s="4" t="s">
        <v>46</v>
      </c>
      <c r="L3080" s="4" t="s">
        <v>28</v>
      </c>
      <c r="M3080" s="4">
        <v>35</v>
      </c>
      <c r="P3080" s="5">
        <v>43924</v>
      </c>
      <c r="Q3080" s="6">
        <v>35.055067131692908</v>
      </c>
      <c r="R3080" s="4">
        <v>2</v>
      </c>
      <c r="S3080" s="4" t="str" cm="1">
        <f t="array" ref="S3080">_xlfn.IFS(R3080=0,"None",R3080&lt;3,"Low",R3080&lt;6,"Medium",R3080&lt;=10,"High")</f>
        <v>Low</v>
      </c>
      <c r="T3080" s="4" t="str" cm="1">
        <f t="array" ref="T3080">_xlfn.IFS(M3080&lt;=20,"Low",M3080&lt;=50,"Medium",M3080&lt;=90,"High")</f>
        <v>Medium</v>
      </c>
      <c r="U3080" s="7">
        <f>Datos_Limpios[[#This Row],[Number of Complaints or Support]]/Datos_Limpios[[#This Row],[Account Length (in months)]]</f>
        <v>8.3333333333333329E-2</v>
      </c>
      <c r="V3080" s="4" t="str" cm="1">
        <f t="array" ref="V3080">_xlfn.IFS(H3080&lt;30,"Under 30",H3080&lt;66,"Middle Age",H3080&gt;=66,"Senior")</f>
        <v>Senior</v>
      </c>
      <c r="W3080" s="4" t="s">
        <v>47</v>
      </c>
    </row>
    <row r="3081" spans="1:23" x14ac:dyDescent="0.3">
      <c r="A3081" s="4" t="s">
        <v>3196</v>
      </c>
      <c r="B3081" s="4" t="s">
        <v>24</v>
      </c>
      <c r="C3081" s="4">
        <v>55</v>
      </c>
      <c r="D3081" s="4">
        <v>0</v>
      </c>
      <c r="E3081" s="4" t="s">
        <v>31</v>
      </c>
      <c r="F3081" s="4" t="s">
        <v>264</v>
      </c>
      <c r="G3081" s="4" t="s">
        <v>26</v>
      </c>
      <c r="H3081" s="4">
        <v>58</v>
      </c>
      <c r="I3081" s="4" t="s">
        <v>24</v>
      </c>
      <c r="J3081" s="4">
        <v>0</v>
      </c>
      <c r="K3081" s="4" t="s">
        <v>27</v>
      </c>
      <c r="L3081" s="4" t="s">
        <v>28</v>
      </c>
      <c r="M3081" s="4">
        <v>53</v>
      </c>
      <c r="P3081" s="5">
        <v>43907</v>
      </c>
      <c r="Q3081" s="6">
        <v>61.070761367384897</v>
      </c>
      <c r="R3081" s="4">
        <v>10</v>
      </c>
      <c r="S3081" s="4" t="str" cm="1">
        <f t="array" ref="S3081">_xlfn.IFS(R3081=0,"None",R3081&lt;3,"Low",R3081&lt;6,"Medium",R3081&lt;=10,"High")</f>
        <v>High</v>
      </c>
      <c r="T3081" s="4" t="str" cm="1">
        <f t="array" ref="T3081">_xlfn.IFS(M3081&lt;=20,"Low",M3081&lt;=50,"Medium",M3081&lt;=90,"High")</f>
        <v>High</v>
      </c>
      <c r="U3081" s="7">
        <f>Datos_Limpios[[#This Row],[Number of Complaints or Support]]/Datos_Limpios[[#This Row],[Account Length (in months)]]</f>
        <v>0.18181818181818182</v>
      </c>
      <c r="V3081" s="4" t="str" cm="1">
        <f t="array" ref="V3081">_xlfn.IFS(H3081&lt;30,"Under 30",H3081&lt;66,"Middle Age",H3081&gt;=66,"Senior")</f>
        <v>Middle Age</v>
      </c>
      <c r="W3081" s="4" t="s">
        <v>47</v>
      </c>
    </row>
    <row r="3082" spans="1:23" x14ac:dyDescent="0.3">
      <c r="A3082" s="4" t="s">
        <v>3197</v>
      </c>
      <c r="B3082" s="4" t="s">
        <v>24</v>
      </c>
      <c r="C3082" s="4">
        <v>5</v>
      </c>
      <c r="D3082" s="4">
        <v>0</v>
      </c>
      <c r="E3082" s="4" t="s">
        <v>24</v>
      </c>
      <c r="F3082" s="4" t="s">
        <v>85</v>
      </c>
      <c r="G3082" s="4" t="s">
        <v>26</v>
      </c>
      <c r="H3082" s="4">
        <v>71</v>
      </c>
      <c r="I3082" s="4" t="s">
        <v>24</v>
      </c>
      <c r="J3082" s="4">
        <v>0</v>
      </c>
      <c r="K3082" s="4" t="s">
        <v>46</v>
      </c>
      <c r="L3082" s="4" t="s">
        <v>35</v>
      </c>
      <c r="M3082" s="4">
        <v>10</v>
      </c>
      <c r="P3082" s="5">
        <v>45207</v>
      </c>
      <c r="Q3082" s="6">
        <v>9.2168753360626319</v>
      </c>
      <c r="R3082" s="4">
        <v>9</v>
      </c>
      <c r="S3082" s="4" t="str" cm="1">
        <f t="array" ref="S3082">_xlfn.IFS(R3082=0,"None",R3082&lt;3,"Low",R3082&lt;6,"Medium",R3082&lt;=10,"High")</f>
        <v>High</v>
      </c>
      <c r="T3082" s="4" t="str" cm="1">
        <f t="array" ref="T3082">_xlfn.IFS(M3082&lt;=20,"Low",M3082&lt;=50,"Medium",M3082&lt;=90,"High")</f>
        <v>Low</v>
      </c>
      <c r="U3082" s="7">
        <f>Datos_Limpios[[#This Row],[Number of Complaints or Support]]/Datos_Limpios[[#This Row],[Account Length (in months)]]</f>
        <v>1.8</v>
      </c>
      <c r="V3082" s="4" t="str" cm="1">
        <f t="array" ref="V3082">_xlfn.IFS(H3082&lt;30,"Under 30",H3082&lt;66,"Middle Age",H3082&gt;=66,"Senior")</f>
        <v>Senior</v>
      </c>
      <c r="W3082" s="4" t="s">
        <v>43</v>
      </c>
    </row>
    <row r="3083" spans="1:23" x14ac:dyDescent="0.3">
      <c r="A3083" s="4" t="s">
        <v>3198</v>
      </c>
      <c r="B3083" s="4" t="s">
        <v>24</v>
      </c>
      <c r="C3083" s="4">
        <v>47</v>
      </c>
      <c r="D3083" s="4">
        <v>0</v>
      </c>
      <c r="E3083" s="4" t="s">
        <v>24</v>
      </c>
      <c r="F3083" s="4" t="s">
        <v>196</v>
      </c>
      <c r="G3083" s="4" t="s">
        <v>26</v>
      </c>
      <c r="H3083" s="4">
        <v>21</v>
      </c>
      <c r="I3083" s="4" t="s">
        <v>24</v>
      </c>
      <c r="J3083" s="4">
        <v>0</v>
      </c>
      <c r="K3083" s="4" t="s">
        <v>46</v>
      </c>
      <c r="L3083" s="4" t="s">
        <v>35</v>
      </c>
      <c r="M3083" s="4">
        <v>12</v>
      </c>
      <c r="P3083" s="5">
        <v>44151</v>
      </c>
      <c r="Q3083" s="6">
        <v>13.45417290920369</v>
      </c>
      <c r="R3083" s="4">
        <v>2</v>
      </c>
      <c r="S3083" s="4" t="str" cm="1">
        <f t="array" ref="S3083">_xlfn.IFS(R3083=0,"None",R3083&lt;3,"Low",R3083&lt;6,"Medium",R3083&lt;=10,"High")</f>
        <v>Low</v>
      </c>
      <c r="T3083" s="4" t="str" cm="1">
        <f t="array" ref="T3083">_xlfn.IFS(M3083&lt;=20,"Low",M3083&lt;=50,"Medium",M3083&lt;=90,"High")</f>
        <v>Low</v>
      </c>
      <c r="U3083" s="7">
        <f>Datos_Limpios[[#This Row],[Number of Complaints or Support]]/Datos_Limpios[[#This Row],[Account Length (in months)]]</f>
        <v>4.2553191489361701E-2</v>
      </c>
      <c r="V3083" s="4" t="str" cm="1">
        <f t="array" ref="V3083">_xlfn.IFS(H3083&lt;30,"Under 30",H3083&lt;66,"Middle Age",H3083&gt;=66,"Senior")</f>
        <v>Under 30</v>
      </c>
      <c r="W3083" s="4" t="s">
        <v>47</v>
      </c>
    </row>
    <row r="3084" spans="1:23" x14ac:dyDescent="0.3">
      <c r="A3084" s="4" t="s">
        <v>3199</v>
      </c>
      <c r="B3084" s="4" t="s">
        <v>24</v>
      </c>
      <c r="C3084" s="4">
        <v>56</v>
      </c>
      <c r="D3084" s="4">
        <v>0</v>
      </c>
      <c r="E3084" s="4" t="s">
        <v>24</v>
      </c>
      <c r="F3084" s="4" t="s">
        <v>85</v>
      </c>
      <c r="G3084" s="4" t="s">
        <v>33</v>
      </c>
      <c r="H3084" s="4">
        <v>29</v>
      </c>
      <c r="I3084" s="4" t="s">
        <v>24</v>
      </c>
      <c r="J3084" s="4">
        <v>0</v>
      </c>
      <c r="K3084" s="4" t="s">
        <v>34</v>
      </c>
      <c r="L3084" s="4" t="s">
        <v>28</v>
      </c>
      <c r="M3084" s="4">
        <v>12</v>
      </c>
      <c r="P3084" s="5">
        <v>43972</v>
      </c>
      <c r="Q3084" s="6">
        <v>11.80877363739255</v>
      </c>
      <c r="R3084" s="4">
        <v>3</v>
      </c>
      <c r="S3084" s="4" t="str" cm="1">
        <f t="array" ref="S3084">_xlfn.IFS(R3084=0,"None",R3084&lt;3,"Low",R3084&lt;6,"Medium",R3084&lt;=10,"High")</f>
        <v>Medium</v>
      </c>
      <c r="T3084" s="4" t="str" cm="1">
        <f t="array" ref="T3084">_xlfn.IFS(M3084&lt;=20,"Low",M3084&lt;=50,"Medium",M3084&lt;=90,"High")</f>
        <v>Low</v>
      </c>
      <c r="U3084" s="7">
        <f>Datos_Limpios[[#This Row],[Number of Complaints or Support]]/Datos_Limpios[[#This Row],[Account Length (in months)]]</f>
        <v>5.3571428571428568E-2</v>
      </c>
      <c r="V3084" s="4" t="str" cm="1">
        <f t="array" ref="V3084">_xlfn.IFS(H3084&lt;30,"Under 30",H3084&lt;66,"Middle Age",H3084&gt;=66,"Senior")</f>
        <v>Under 30</v>
      </c>
      <c r="W3084" s="4" t="s">
        <v>43</v>
      </c>
    </row>
    <row r="3085" spans="1:23" x14ac:dyDescent="0.3">
      <c r="A3085" s="4" t="s">
        <v>3200</v>
      </c>
      <c r="B3085" s="4" t="s">
        <v>24</v>
      </c>
      <c r="C3085" s="4">
        <v>23</v>
      </c>
      <c r="D3085" s="4">
        <v>1</v>
      </c>
      <c r="E3085" s="4" t="s">
        <v>24</v>
      </c>
      <c r="F3085" s="4" t="s">
        <v>25</v>
      </c>
      <c r="G3085" s="4" t="s">
        <v>26</v>
      </c>
      <c r="H3085" s="4">
        <v>50</v>
      </c>
      <c r="I3085" s="4" t="s">
        <v>24</v>
      </c>
      <c r="J3085" s="4">
        <v>0</v>
      </c>
      <c r="K3085" s="4" t="s">
        <v>46</v>
      </c>
      <c r="L3085" s="4" t="s">
        <v>28</v>
      </c>
      <c r="M3085" s="4">
        <v>16</v>
      </c>
      <c r="P3085" s="5">
        <v>45072</v>
      </c>
      <c r="Q3085" s="6">
        <v>13.04489481206015</v>
      </c>
      <c r="R3085" s="4">
        <v>10</v>
      </c>
      <c r="S3085" s="4" t="str" cm="1">
        <f t="array" ref="S3085">_xlfn.IFS(R3085=0,"None",R3085&lt;3,"Low",R3085&lt;6,"Medium",R3085&lt;=10,"High")</f>
        <v>High</v>
      </c>
      <c r="T3085" s="4" t="str" cm="1">
        <f t="array" ref="T3085">_xlfn.IFS(M3085&lt;=20,"Low",M3085&lt;=50,"Medium",M3085&lt;=90,"High")</f>
        <v>Low</v>
      </c>
      <c r="U3085" s="7">
        <f>Datos_Limpios[[#This Row],[Number of Complaints or Support]]/Datos_Limpios[[#This Row],[Account Length (in months)]]</f>
        <v>0.43478260869565216</v>
      </c>
      <c r="V3085" s="4" t="str" cm="1">
        <f t="array" ref="V3085">_xlfn.IFS(H3085&lt;30,"Under 30",H3085&lt;66,"Middle Age",H3085&gt;=66,"Senior")</f>
        <v>Middle Age</v>
      </c>
      <c r="W3085" s="4" t="s">
        <v>29</v>
      </c>
    </row>
    <row r="3086" spans="1:23" x14ac:dyDescent="0.3">
      <c r="A3086" s="4" t="s">
        <v>3201</v>
      </c>
      <c r="B3086" s="4" t="s">
        <v>24</v>
      </c>
      <c r="C3086" s="4">
        <v>62</v>
      </c>
      <c r="D3086" s="4">
        <v>0</v>
      </c>
      <c r="E3086" s="4" t="s">
        <v>31</v>
      </c>
      <c r="F3086" s="4" t="s">
        <v>74</v>
      </c>
      <c r="G3086" s="4" t="s">
        <v>26</v>
      </c>
      <c r="H3086" s="4">
        <v>38</v>
      </c>
      <c r="I3086" s="4" t="s">
        <v>31</v>
      </c>
      <c r="J3086" s="4">
        <v>2</v>
      </c>
      <c r="K3086" s="4" t="s">
        <v>27</v>
      </c>
      <c r="L3086" s="4" t="s">
        <v>35</v>
      </c>
      <c r="M3086" s="4">
        <v>18</v>
      </c>
      <c r="P3086" s="5">
        <v>44905</v>
      </c>
      <c r="Q3086" s="6">
        <v>20.310947370036619</v>
      </c>
      <c r="R3086" s="4">
        <v>1</v>
      </c>
      <c r="S3086" s="4" t="str" cm="1">
        <f t="array" ref="S3086">_xlfn.IFS(R3086=0,"None",R3086&lt;3,"Low",R3086&lt;6,"Medium",R3086&lt;=10,"High")</f>
        <v>Low</v>
      </c>
      <c r="T3086" s="4" t="str" cm="1">
        <f t="array" ref="T3086">_xlfn.IFS(M3086&lt;=20,"Low",M3086&lt;=50,"Medium",M3086&lt;=90,"High")</f>
        <v>Low</v>
      </c>
      <c r="U3086" s="7">
        <f>Datos_Limpios[[#This Row],[Number of Complaints or Support]]/Datos_Limpios[[#This Row],[Account Length (in months)]]</f>
        <v>1.6129032258064516E-2</v>
      </c>
      <c r="V3086" s="4" t="str" cm="1">
        <f t="array" ref="V3086">_xlfn.IFS(H3086&lt;30,"Under 30",H3086&lt;66,"Middle Age",H3086&gt;=66,"Senior")</f>
        <v>Middle Age</v>
      </c>
      <c r="W3086" s="4" t="s">
        <v>43</v>
      </c>
    </row>
    <row r="3087" spans="1:23" x14ac:dyDescent="0.3">
      <c r="A3087" s="4" t="s">
        <v>3202</v>
      </c>
      <c r="B3087" s="4" t="s">
        <v>24</v>
      </c>
      <c r="C3087" s="4">
        <v>52</v>
      </c>
      <c r="D3087" s="4">
        <v>0</v>
      </c>
      <c r="E3087" s="4" t="s">
        <v>24</v>
      </c>
      <c r="F3087" s="4" t="s">
        <v>42</v>
      </c>
      <c r="G3087" s="4" t="s">
        <v>33</v>
      </c>
      <c r="H3087" s="4">
        <v>62</v>
      </c>
      <c r="I3087" s="4" t="s">
        <v>24</v>
      </c>
      <c r="J3087" s="4">
        <v>0</v>
      </c>
      <c r="K3087" s="4" t="s">
        <v>27</v>
      </c>
      <c r="L3087" s="4" t="s">
        <v>28</v>
      </c>
      <c r="M3087" s="4">
        <v>36</v>
      </c>
      <c r="P3087" s="5">
        <v>44046</v>
      </c>
      <c r="Q3087" s="6">
        <v>38.818432754145668</v>
      </c>
      <c r="R3087" s="4">
        <v>7</v>
      </c>
      <c r="S3087" s="4" t="str" cm="1">
        <f t="array" ref="S3087">_xlfn.IFS(R3087=0,"None",R3087&lt;3,"Low",R3087&lt;6,"Medium",R3087&lt;=10,"High")</f>
        <v>High</v>
      </c>
      <c r="T3087" s="4" t="str" cm="1">
        <f t="array" ref="T3087">_xlfn.IFS(M3087&lt;=20,"Low",M3087&lt;=50,"Medium",M3087&lt;=90,"High")</f>
        <v>Medium</v>
      </c>
      <c r="U3087" s="7">
        <f>Datos_Limpios[[#This Row],[Number of Complaints or Support]]/Datos_Limpios[[#This Row],[Account Length (in months)]]</f>
        <v>0.13461538461538461</v>
      </c>
      <c r="V3087" s="4" t="str" cm="1">
        <f t="array" ref="V3087">_xlfn.IFS(H3087&lt;30,"Under 30",H3087&lt;66,"Middle Age",H3087&gt;=66,"Senior")</f>
        <v>Middle Age</v>
      </c>
      <c r="W3087" s="4" t="s">
        <v>43</v>
      </c>
    </row>
    <row r="3088" spans="1:23" x14ac:dyDescent="0.3">
      <c r="A3088" s="4" t="s">
        <v>3203</v>
      </c>
      <c r="B3088" s="4" t="s">
        <v>31</v>
      </c>
      <c r="C3088" s="4">
        <v>4</v>
      </c>
      <c r="D3088" s="4">
        <v>0</v>
      </c>
      <c r="E3088" s="4" t="s">
        <v>31</v>
      </c>
      <c r="F3088" s="4" t="s">
        <v>98</v>
      </c>
      <c r="G3088" s="4" t="s">
        <v>33</v>
      </c>
      <c r="H3088" s="4">
        <v>48</v>
      </c>
      <c r="I3088" s="4" t="s">
        <v>24</v>
      </c>
      <c r="J3088" s="4">
        <v>0</v>
      </c>
      <c r="K3088" s="4" t="s">
        <v>27</v>
      </c>
      <c r="L3088" s="4" t="s">
        <v>35</v>
      </c>
      <c r="M3088" s="4">
        <v>49</v>
      </c>
      <c r="N3088" s="4" t="s">
        <v>38</v>
      </c>
      <c r="O3088" s="4" t="s">
        <v>125</v>
      </c>
      <c r="P3088" s="5">
        <v>44789</v>
      </c>
      <c r="Q3088" s="6">
        <v>55.293443547786993</v>
      </c>
      <c r="R3088" s="4">
        <v>2</v>
      </c>
      <c r="S3088" s="4" t="str" cm="1">
        <f t="array" ref="S3088">_xlfn.IFS(R3088=0,"None",R3088&lt;3,"Low",R3088&lt;6,"Medium",R3088&lt;=10,"High")</f>
        <v>Low</v>
      </c>
      <c r="T3088" s="4" t="str" cm="1">
        <f t="array" ref="T3088">_xlfn.IFS(M3088&lt;=20,"Low",M3088&lt;=50,"Medium",M3088&lt;=90,"High")</f>
        <v>Medium</v>
      </c>
      <c r="U3088" s="7">
        <f>Datos_Limpios[[#This Row],[Number of Complaints or Support]]/Datos_Limpios[[#This Row],[Account Length (in months)]]</f>
        <v>0.5</v>
      </c>
      <c r="V3088" s="4" t="str" cm="1">
        <f t="array" ref="V3088">_xlfn.IFS(H3088&lt;30,"Under 30",H3088&lt;66,"Middle Age",H3088&gt;=66,"Senior")</f>
        <v>Middle Age</v>
      </c>
      <c r="W3088" s="4" t="s">
        <v>29</v>
      </c>
    </row>
    <row r="3089" spans="1:23" x14ac:dyDescent="0.3">
      <c r="A3089" s="4" t="s">
        <v>3204</v>
      </c>
      <c r="B3089" s="4" t="s">
        <v>31</v>
      </c>
      <c r="C3089" s="4">
        <v>10</v>
      </c>
      <c r="D3089" s="4">
        <v>0</v>
      </c>
      <c r="E3089" s="4" t="s">
        <v>31</v>
      </c>
      <c r="F3089" s="4" t="s">
        <v>85</v>
      </c>
      <c r="G3089" s="4" t="s">
        <v>26</v>
      </c>
      <c r="H3089" s="4">
        <v>66</v>
      </c>
      <c r="I3089" s="4" t="s">
        <v>24</v>
      </c>
      <c r="J3089" s="4">
        <v>0</v>
      </c>
      <c r="K3089" s="4" t="s">
        <v>27</v>
      </c>
      <c r="L3089" s="4" t="s">
        <v>35</v>
      </c>
      <c r="M3089" s="4">
        <v>56</v>
      </c>
      <c r="N3089" s="4" t="s">
        <v>38</v>
      </c>
      <c r="O3089" s="4" t="s">
        <v>142</v>
      </c>
      <c r="P3089" s="5">
        <v>44230</v>
      </c>
      <c r="Q3089" s="6">
        <v>46.805883030350763</v>
      </c>
      <c r="R3089" s="4">
        <v>7</v>
      </c>
      <c r="S3089" s="4" t="str" cm="1">
        <f t="array" ref="S3089">_xlfn.IFS(R3089=0,"None",R3089&lt;3,"Low",R3089&lt;6,"Medium",R3089&lt;=10,"High")</f>
        <v>High</v>
      </c>
      <c r="T3089" s="4" t="str" cm="1">
        <f t="array" ref="T3089">_xlfn.IFS(M3089&lt;=20,"Low",M3089&lt;=50,"Medium",M3089&lt;=90,"High")</f>
        <v>High</v>
      </c>
      <c r="U3089" s="7">
        <f>Datos_Limpios[[#This Row],[Number of Complaints or Support]]/Datos_Limpios[[#This Row],[Account Length (in months)]]</f>
        <v>0.7</v>
      </c>
      <c r="V3089" s="4" t="str" cm="1">
        <f t="array" ref="V3089">_xlfn.IFS(H3089&lt;30,"Under 30",H3089&lt;66,"Middle Age",H3089&gt;=66,"Senior")</f>
        <v>Senior</v>
      </c>
      <c r="W3089" s="4" t="s">
        <v>43</v>
      </c>
    </row>
    <row r="3090" spans="1:23" x14ac:dyDescent="0.3">
      <c r="A3090" s="4" t="s">
        <v>3205</v>
      </c>
      <c r="B3090" s="4" t="s">
        <v>24</v>
      </c>
      <c r="C3090" s="4">
        <v>24</v>
      </c>
      <c r="D3090" s="4">
        <v>2</v>
      </c>
      <c r="E3090" s="4" t="s">
        <v>31</v>
      </c>
      <c r="F3090" s="4" t="s">
        <v>72</v>
      </c>
      <c r="G3090" s="4" t="s">
        <v>33</v>
      </c>
      <c r="H3090" s="4">
        <v>72</v>
      </c>
      <c r="I3090" s="4" t="s">
        <v>24</v>
      </c>
      <c r="J3090" s="4">
        <v>0</v>
      </c>
      <c r="K3090" s="4" t="s">
        <v>46</v>
      </c>
      <c r="L3090" s="4" t="s">
        <v>28</v>
      </c>
      <c r="M3090" s="4">
        <v>15</v>
      </c>
      <c r="P3090" s="5">
        <v>44708</v>
      </c>
      <c r="Q3090" s="6">
        <v>13.91249540102636</v>
      </c>
      <c r="R3090" s="4">
        <v>10</v>
      </c>
      <c r="S3090" s="4" t="str" cm="1">
        <f t="array" ref="S3090">_xlfn.IFS(R3090=0,"None",R3090&lt;3,"Low",R3090&lt;6,"Medium",R3090&lt;=10,"High")</f>
        <v>High</v>
      </c>
      <c r="T3090" s="4" t="str" cm="1">
        <f t="array" ref="T3090">_xlfn.IFS(M3090&lt;=20,"Low",M3090&lt;=50,"Medium",M3090&lt;=90,"High")</f>
        <v>Low</v>
      </c>
      <c r="U3090" s="7">
        <f>Datos_Limpios[[#This Row],[Number of Complaints or Support]]/Datos_Limpios[[#This Row],[Account Length (in months)]]</f>
        <v>0.41666666666666669</v>
      </c>
      <c r="V3090" s="4" t="str" cm="1">
        <f t="array" ref="V3090">_xlfn.IFS(H3090&lt;30,"Under 30",H3090&lt;66,"Middle Age",H3090&gt;=66,"Senior")</f>
        <v>Senior</v>
      </c>
      <c r="W3090" s="4" t="s">
        <v>29</v>
      </c>
    </row>
    <row r="3091" spans="1:23" x14ac:dyDescent="0.3">
      <c r="A3091" s="4" t="s">
        <v>3206</v>
      </c>
      <c r="B3091" s="4" t="s">
        <v>24</v>
      </c>
      <c r="C3091" s="4">
        <v>40</v>
      </c>
      <c r="D3091" s="4">
        <v>0</v>
      </c>
      <c r="E3091" s="4" t="s">
        <v>24</v>
      </c>
      <c r="F3091" s="4" t="s">
        <v>157</v>
      </c>
      <c r="G3091" s="4" t="s">
        <v>33</v>
      </c>
      <c r="H3091" s="4">
        <v>46</v>
      </c>
      <c r="I3091" s="4" t="s">
        <v>31</v>
      </c>
      <c r="J3091" s="4">
        <v>3</v>
      </c>
      <c r="K3091" s="4" t="s">
        <v>46</v>
      </c>
      <c r="L3091" s="4" t="s">
        <v>28</v>
      </c>
      <c r="M3091" s="4">
        <v>12</v>
      </c>
      <c r="P3091" s="5">
        <v>45209</v>
      </c>
      <c r="Q3091" s="6">
        <v>12.785690294510291</v>
      </c>
      <c r="R3091" s="4">
        <v>9</v>
      </c>
      <c r="S3091" s="4" t="str" cm="1">
        <f t="array" ref="S3091">_xlfn.IFS(R3091=0,"None",R3091&lt;3,"Low",R3091&lt;6,"Medium",R3091&lt;=10,"High")</f>
        <v>High</v>
      </c>
      <c r="T3091" s="4" t="str" cm="1">
        <f t="array" ref="T3091">_xlfn.IFS(M3091&lt;=20,"Low",M3091&lt;=50,"Medium",M3091&lt;=90,"High")</f>
        <v>Low</v>
      </c>
      <c r="U3091" s="7">
        <f>Datos_Limpios[[#This Row],[Number of Complaints or Support]]/Datos_Limpios[[#This Row],[Account Length (in months)]]</f>
        <v>0.22500000000000001</v>
      </c>
      <c r="V3091" s="4" t="str" cm="1">
        <f t="array" ref="V3091">_xlfn.IFS(H3091&lt;30,"Under 30",H3091&lt;66,"Middle Age",H3091&gt;=66,"Senior")</f>
        <v>Middle Age</v>
      </c>
      <c r="W3091" s="4" t="s">
        <v>47</v>
      </c>
    </row>
    <row r="3092" spans="1:23" x14ac:dyDescent="0.3">
      <c r="A3092" s="4" t="s">
        <v>3207</v>
      </c>
      <c r="B3092" s="4" t="s">
        <v>31</v>
      </c>
      <c r="C3092" s="4">
        <v>20</v>
      </c>
      <c r="D3092" s="4">
        <v>4</v>
      </c>
      <c r="E3092" s="4" t="s">
        <v>31</v>
      </c>
      <c r="F3092" s="4" t="s">
        <v>209</v>
      </c>
      <c r="G3092" s="4" t="s">
        <v>33</v>
      </c>
      <c r="H3092" s="4">
        <v>34</v>
      </c>
      <c r="I3092" s="4" t="s">
        <v>24</v>
      </c>
      <c r="J3092" s="4">
        <v>0</v>
      </c>
      <c r="K3092" s="4" t="s">
        <v>27</v>
      </c>
      <c r="L3092" s="4" t="s">
        <v>28</v>
      </c>
      <c r="M3092" s="4">
        <v>45</v>
      </c>
      <c r="N3092" s="4" t="s">
        <v>66</v>
      </c>
      <c r="O3092" s="4" t="s">
        <v>87</v>
      </c>
      <c r="P3092" s="5">
        <v>44084</v>
      </c>
      <c r="Q3092" s="6">
        <v>48.14581163410832</v>
      </c>
      <c r="R3092" s="4">
        <v>10</v>
      </c>
      <c r="S3092" s="4" t="str" cm="1">
        <f t="array" ref="S3092">_xlfn.IFS(R3092=0,"None",R3092&lt;3,"Low",R3092&lt;6,"Medium",R3092&lt;=10,"High")</f>
        <v>High</v>
      </c>
      <c r="T3092" s="4" t="str" cm="1">
        <f t="array" ref="T3092">_xlfn.IFS(M3092&lt;=20,"Low",M3092&lt;=50,"Medium",M3092&lt;=90,"High")</f>
        <v>Medium</v>
      </c>
      <c r="U3092" s="7">
        <f>Datos_Limpios[[#This Row],[Number of Complaints or Support]]/Datos_Limpios[[#This Row],[Account Length (in months)]]</f>
        <v>0.5</v>
      </c>
      <c r="V3092" s="4" t="str" cm="1">
        <f t="array" ref="V3092">_xlfn.IFS(H3092&lt;30,"Under 30",H3092&lt;66,"Middle Age",H3092&gt;=66,"Senior")</f>
        <v>Middle Age</v>
      </c>
      <c r="W3092" s="4" t="s">
        <v>40</v>
      </c>
    </row>
    <row r="3093" spans="1:23" x14ac:dyDescent="0.3">
      <c r="A3093" s="4" t="s">
        <v>3208</v>
      </c>
      <c r="B3093" s="4" t="s">
        <v>24</v>
      </c>
      <c r="C3093" s="4">
        <v>8</v>
      </c>
      <c r="D3093" s="4">
        <v>0</v>
      </c>
      <c r="E3093" s="4" t="s">
        <v>24</v>
      </c>
      <c r="F3093" s="4" t="s">
        <v>183</v>
      </c>
      <c r="G3093" s="4" t="s">
        <v>26</v>
      </c>
      <c r="H3093" s="4">
        <v>19</v>
      </c>
      <c r="I3093" s="4" t="s">
        <v>31</v>
      </c>
      <c r="J3093" s="4">
        <v>4</v>
      </c>
      <c r="K3093" s="4" t="s">
        <v>46</v>
      </c>
      <c r="L3093" s="4" t="s">
        <v>28</v>
      </c>
      <c r="M3093" s="4">
        <v>7</v>
      </c>
      <c r="P3093" s="5">
        <v>44315</v>
      </c>
      <c r="Q3093" s="6">
        <v>7.7535853375050294</v>
      </c>
      <c r="R3093" s="4">
        <v>9</v>
      </c>
      <c r="S3093" s="4" t="str" cm="1">
        <f t="array" ref="S3093">_xlfn.IFS(R3093=0,"None",R3093&lt;3,"Low",R3093&lt;6,"Medium",R3093&lt;=10,"High")</f>
        <v>High</v>
      </c>
      <c r="T3093" s="4" t="str" cm="1">
        <f t="array" ref="T3093">_xlfn.IFS(M3093&lt;=20,"Low",M3093&lt;=50,"Medium",M3093&lt;=90,"High")</f>
        <v>Low</v>
      </c>
      <c r="U3093" s="7">
        <f>Datos_Limpios[[#This Row],[Number of Complaints or Support]]/Datos_Limpios[[#This Row],[Account Length (in months)]]</f>
        <v>1.125</v>
      </c>
      <c r="V3093" s="4" t="str" cm="1">
        <f t="array" ref="V3093">_xlfn.IFS(H3093&lt;30,"Under 30",H3093&lt;66,"Middle Age",H3093&gt;=66,"Senior")</f>
        <v>Under 30</v>
      </c>
      <c r="W3093" s="4" t="s">
        <v>43</v>
      </c>
    </row>
    <row r="3094" spans="1:23" x14ac:dyDescent="0.3">
      <c r="A3094" s="4" t="s">
        <v>3209</v>
      </c>
      <c r="B3094" s="4" t="s">
        <v>24</v>
      </c>
      <c r="C3094" s="4">
        <v>24</v>
      </c>
      <c r="D3094" s="4">
        <v>0</v>
      </c>
      <c r="E3094" s="4" t="s">
        <v>31</v>
      </c>
      <c r="F3094" s="4" t="s">
        <v>213</v>
      </c>
      <c r="G3094" s="4" t="s">
        <v>26</v>
      </c>
      <c r="H3094" s="4">
        <v>64</v>
      </c>
      <c r="I3094" s="4" t="s">
        <v>31</v>
      </c>
      <c r="J3094" s="4">
        <v>5</v>
      </c>
      <c r="K3094" s="4" t="s">
        <v>34</v>
      </c>
      <c r="L3094" s="4" t="s">
        <v>35</v>
      </c>
      <c r="M3094" s="4">
        <v>31</v>
      </c>
      <c r="P3094" s="5">
        <v>44786</v>
      </c>
      <c r="Q3094" s="6">
        <v>35.130320142983003</v>
      </c>
      <c r="R3094" s="4">
        <v>1</v>
      </c>
      <c r="S3094" s="4" t="str" cm="1">
        <f t="array" ref="S3094">_xlfn.IFS(R3094=0,"None",R3094&lt;3,"Low",R3094&lt;6,"Medium",R3094&lt;=10,"High")</f>
        <v>Low</v>
      </c>
      <c r="T3094" s="4" t="str" cm="1">
        <f t="array" ref="T3094">_xlfn.IFS(M3094&lt;=20,"Low",M3094&lt;=50,"Medium",M3094&lt;=90,"High")</f>
        <v>Medium</v>
      </c>
      <c r="U3094" s="7">
        <f>Datos_Limpios[[#This Row],[Number of Complaints or Support]]/Datos_Limpios[[#This Row],[Account Length (in months)]]</f>
        <v>4.1666666666666664E-2</v>
      </c>
      <c r="V3094" s="4" t="str" cm="1">
        <f t="array" ref="V3094">_xlfn.IFS(H3094&lt;30,"Under 30",H3094&lt;66,"Middle Age",H3094&gt;=66,"Senior")</f>
        <v>Middle Age</v>
      </c>
      <c r="W3094" s="4" t="s">
        <v>47</v>
      </c>
    </row>
    <row r="3095" spans="1:23" x14ac:dyDescent="0.3">
      <c r="A3095" s="4" t="s">
        <v>3210</v>
      </c>
      <c r="B3095" s="4" t="s">
        <v>24</v>
      </c>
      <c r="C3095" s="4">
        <v>44</v>
      </c>
      <c r="D3095" s="4">
        <v>0</v>
      </c>
      <c r="E3095" s="4" t="s">
        <v>24</v>
      </c>
      <c r="F3095" s="4" t="s">
        <v>173</v>
      </c>
      <c r="G3095" s="4" t="s">
        <v>26</v>
      </c>
      <c r="H3095" s="4">
        <v>45</v>
      </c>
      <c r="I3095" s="4" t="s">
        <v>24</v>
      </c>
      <c r="J3095" s="4">
        <v>0</v>
      </c>
      <c r="K3095" s="4" t="s">
        <v>46</v>
      </c>
      <c r="L3095" s="4" t="s">
        <v>115</v>
      </c>
      <c r="M3095" s="4">
        <v>8</v>
      </c>
      <c r="P3095" s="5">
        <v>44526</v>
      </c>
      <c r="Q3095" s="6">
        <v>6.7192753254184527</v>
      </c>
      <c r="R3095" s="4">
        <v>5</v>
      </c>
      <c r="S3095" s="4" t="str" cm="1">
        <f t="array" ref="S3095">_xlfn.IFS(R3095=0,"None",R3095&lt;3,"Low",R3095&lt;6,"Medium",R3095&lt;=10,"High")</f>
        <v>Medium</v>
      </c>
      <c r="T3095" s="4" t="str" cm="1">
        <f t="array" ref="T3095">_xlfn.IFS(M3095&lt;=20,"Low",M3095&lt;=50,"Medium",M3095&lt;=90,"High")</f>
        <v>Low</v>
      </c>
      <c r="U3095" s="7">
        <f>Datos_Limpios[[#This Row],[Number of Complaints or Support]]/Datos_Limpios[[#This Row],[Account Length (in months)]]</f>
        <v>0.11363636363636363</v>
      </c>
      <c r="V3095" s="4" t="str" cm="1">
        <f t="array" ref="V3095">_xlfn.IFS(H3095&lt;30,"Under 30",H3095&lt;66,"Middle Age",H3095&gt;=66,"Senior")</f>
        <v>Middle Age</v>
      </c>
      <c r="W3095" s="4" t="s">
        <v>43</v>
      </c>
    </row>
    <row r="3096" spans="1:23" x14ac:dyDescent="0.3">
      <c r="A3096" s="4" t="s">
        <v>3211</v>
      </c>
      <c r="B3096" s="4" t="s">
        <v>24</v>
      </c>
      <c r="C3096" s="4">
        <v>74</v>
      </c>
      <c r="D3096" s="4">
        <v>0</v>
      </c>
      <c r="E3096" s="4" t="s">
        <v>24</v>
      </c>
      <c r="F3096" s="4" t="s">
        <v>175</v>
      </c>
      <c r="G3096" s="4" t="s">
        <v>26</v>
      </c>
      <c r="H3096" s="4">
        <v>45</v>
      </c>
      <c r="I3096" s="4" t="s">
        <v>31</v>
      </c>
      <c r="J3096" s="4">
        <v>2</v>
      </c>
      <c r="K3096" s="4" t="s">
        <v>46</v>
      </c>
      <c r="L3096" s="4" t="s">
        <v>28</v>
      </c>
      <c r="M3096" s="4">
        <v>7</v>
      </c>
      <c r="P3096" s="5">
        <v>44265</v>
      </c>
      <c r="Q3096" s="6">
        <v>5.903930050485628</v>
      </c>
      <c r="R3096" s="4">
        <v>6</v>
      </c>
      <c r="S3096" s="4" t="str" cm="1">
        <f t="array" ref="S3096">_xlfn.IFS(R3096=0,"None",R3096&lt;3,"Low",R3096&lt;6,"Medium",R3096&lt;=10,"High")</f>
        <v>High</v>
      </c>
      <c r="T3096" s="4" t="str" cm="1">
        <f t="array" ref="T3096">_xlfn.IFS(M3096&lt;=20,"Low",M3096&lt;=50,"Medium",M3096&lt;=90,"High")</f>
        <v>Low</v>
      </c>
      <c r="U3096" s="7">
        <f>Datos_Limpios[[#This Row],[Number of Complaints or Support]]/Datos_Limpios[[#This Row],[Account Length (in months)]]</f>
        <v>8.1081081081081086E-2</v>
      </c>
      <c r="V3096" s="4" t="str" cm="1">
        <f t="array" ref="V3096">_xlfn.IFS(H3096&lt;30,"Under 30",H3096&lt;66,"Middle Age",H3096&gt;=66,"Senior")</f>
        <v>Middle Age</v>
      </c>
      <c r="W3096" s="4" t="s">
        <v>29</v>
      </c>
    </row>
    <row r="3097" spans="1:23" x14ac:dyDescent="0.3">
      <c r="A3097" s="4" t="s">
        <v>3212</v>
      </c>
      <c r="B3097" s="4" t="s">
        <v>24</v>
      </c>
      <c r="C3097" s="4">
        <v>72</v>
      </c>
      <c r="D3097" s="4">
        <v>0</v>
      </c>
      <c r="E3097" s="4" t="s">
        <v>31</v>
      </c>
      <c r="F3097" s="4" t="s">
        <v>70</v>
      </c>
      <c r="G3097" s="4" t="s">
        <v>26</v>
      </c>
      <c r="H3097" s="4">
        <v>23</v>
      </c>
      <c r="I3097" s="4" t="s">
        <v>31</v>
      </c>
      <c r="J3097" s="4">
        <v>2</v>
      </c>
      <c r="K3097" s="4" t="s">
        <v>46</v>
      </c>
      <c r="L3097" s="4" t="s">
        <v>28</v>
      </c>
      <c r="M3097" s="4">
        <v>42</v>
      </c>
      <c r="P3097" s="5">
        <v>43911</v>
      </c>
      <c r="Q3097" s="6">
        <v>41.022228863256878</v>
      </c>
      <c r="R3097" s="4">
        <v>6</v>
      </c>
      <c r="S3097" s="4" t="str" cm="1">
        <f t="array" ref="S3097">_xlfn.IFS(R3097=0,"None",R3097&lt;3,"Low",R3097&lt;6,"Medium",R3097&lt;=10,"High")</f>
        <v>High</v>
      </c>
      <c r="T3097" s="4" t="str" cm="1">
        <f t="array" ref="T3097">_xlfn.IFS(M3097&lt;=20,"Low",M3097&lt;=50,"Medium",M3097&lt;=90,"High")</f>
        <v>Medium</v>
      </c>
      <c r="U3097" s="7">
        <f>Datos_Limpios[[#This Row],[Number of Complaints or Support]]/Datos_Limpios[[#This Row],[Account Length (in months)]]</f>
        <v>8.3333333333333329E-2</v>
      </c>
      <c r="V3097" s="4" t="str" cm="1">
        <f t="array" ref="V3097">_xlfn.IFS(H3097&lt;30,"Under 30",H3097&lt;66,"Middle Age",H3097&gt;=66,"Senior")</f>
        <v>Under 30</v>
      </c>
      <c r="W3097" s="4" t="s">
        <v>29</v>
      </c>
    </row>
    <row r="3098" spans="1:23" x14ac:dyDescent="0.3">
      <c r="A3098" s="4" t="s">
        <v>3213</v>
      </c>
      <c r="B3098" s="4" t="s">
        <v>24</v>
      </c>
      <c r="C3098" s="4">
        <v>5</v>
      </c>
      <c r="D3098" s="4">
        <v>0</v>
      </c>
      <c r="E3098" s="4" t="s">
        <v>24</v>
      </c>
      <c r="F3098" s="4" t="s">
        <v>63</v>
      </c>
      <c r="G3098" s="4" t="s">
        <v>26</v>
      </c>
      <c r="H3098" s="4">
        <v>63</v>
      </c>
      <c r="I3098" s="4" t="s">
        <v>24</v>
      </c>
      <c r="J3098" s="4">
        <v>0</v>
      </c>
      <c r="K3098" s="4" t="s">
        <v>46</v>
      </c>
      <c r="L3098" s="4" t="s">
        <v>28</v>
      </c>
      <c r="M3098" s="4">
        <v>7</v>
      </c>
      <c r="P3098" s="5">
        <v>44959</v>
      </c>
      <c r="Q3098" s="6">
        <v>7.0940343762750171</v>
      </c>
      <c r="R3098" s="4">
        <v>0</v>
      </c>
      <c r="S3098" s="4" t="str" cm="1">
        <f t="array" ref="S3098">_xlfn.IFS(R3098=0,"None",R3098&lt;3,"Low",R3098&lt;6,"Medium",R3098&lt;=10,"High")</f>
        <v>None</v>
      </c>
      <c r="T3098" s="4" t="str" cm="1">
        <f t="array" ref="T3098">_xlfn.IFS(M3098&lt;=20,"Low",M3098&lt;=50,"Medium",M3098&lt;=90,"High")</f>
        <v>Low</v>
      </c>
      <c r="U3098" s="7">
        <f>Datos_Limpios[[#This Row],[Number of Complaints or Support]]/Datos_Limpios[[#This Row],[Account Length (in months)]]</f>
        <v>0</v>
      </c>
      <c r="V3098" s="4" t="str" cm="1">
        <f t="array" ref="V3098">_xlfn.IFS(H3098&lt;30,"Under 30",H3098&lt;66,"Middle Age",H3098&gt;=66,"Senior")</f>
        <v>Middle Age</v>
      </c>
      <c r="W3098" s="4" t="s">
        <v>40</v>
      </c>
    </row>
    <row r="3099" spans="1:23" x14ac:dyDescent="0.3">
      <c r="A3099" s="4" t="s">
        <v>3214</v>
      </c>
      <c r="B3099" s="4" t="s">
        <v>24</v>
      </c>
      <c r="C3099" s="4">
        <v>68</v>
      </c>
      <c r="D3099" s="4">
        <v>2</v>
      </c>
      <c r="E3099" s="4" t="s">
        <v>24</v>
      </c>
      <c r="F3099" s="4" t="s">
        <v>106</v>
      </c>
      <c r="G3099" s="4" t="s">
        <v>26</v>
      </c>
      <c r="H3099" s="4">
        <v>21</v>
      </c>
      <c r="I3099" s="4" t="s">
        <v>24</v>
      </c>
      <c r="J3099" s="4">
        <v>0</v>
      </c>
      <c r="K3099" s="4" t="s">
        <v>46</v>
      </c>
      <c r="L3099" s="4" t="s">
        <v>28</v>
      </c>
      <c r="M3099" s="4">
        <v>29</v>
      </c>
      <c r="P3099" s="5">
        <v>44741</v>
      </c>
      <c r="Q3099" s="6">
        <v>27.26155080689443</v>
      </c>
      <c r="R3099" s="4">
        <v>5</v>
      </c>
      <c r="S3099" s="4" t="str" cm="1">
        <f t="array" ref="S3099">_xlfn.IFS(R3099=0,"None",R3099&lt;3,"Low",R3099&lt;6,"Medium",R3099&lt;=10,"High")</f>
        <v>Medium</v>
      </c>
      <c r="T3099" s="4" t="str" cm="1">
        <f t="array" ref="T3099">_xlfn.IFS(M3099&lt;=20,"Low",M3099&lt;=50,"Medium",M3099&lt;=90,"High")</f>
        <v>Medium</v>
      </c>
      <c r="U3099" s="7">
        <f>Datos_Limpios[[#This Row],[Number of Complaints or Support]]/Datos_Limpios[[#This Row],[Account Length (in months)]]</f>
        <v>7.3529411764705885E-2</v>
      </c>
      <c r="V3099" s="4" t="str" cm="1">
        <f t="array" ref="V3099">_xlfn.IFS(H3099&lt;30,"Under 30",H3099&lt;66,"Middle Age",H3099&gt;=66,"Senior")</f>
        <v>Under 30</v>
      </c>
      <c r="W3099" s="4" t="s">
        <v>29</v>
      </c>
    </row>
    <row r="3100" spans="1:23" x14ac:dyDescent="0.3">
      <c r="A3100" s="4" t="s">
        <v>3215</v>
      </c>
      <c r="B3100" s="4" t="s">
        <v>24</v>
      </c>
      <c r="C3100" s="4">
        <v>15</v>
      </c>
      <c r="D3100" s="4">
        <v>0</v>
      </c>
      <c r="E3100" s="4" t="s">
        <v>31</v>
      </c>
      <c r="F3100" s="4" t="s">
        <v>25</v>
      </c>
      <c r="G3100" s="4" t="s">
        <v>33</v>
      </c>
      <c r="H3100" s="4">
        <v>51</v>
      </c>
      <c r="I3100" s="4" t="s">
        <v>24</v>
      </c>
      <c r="J3100" s="4">
        <v>0</v>
      </c>
      <c r="K3100" s="4" t="s">
        <v>27</v>
      </c>
      <c r="L3100" s="4" t="s">
        <v>28</v>
      </c>
      <c r="M3100" s="4">
        <v>9</v>
      </c>
      <c r="P3100" s="5">
        <v>44066</v>
      </c>
      <c r="Q3100" s="6">
        <v>8.7339574454935995</v>
      </c>
      <c r="R3100" s="4">
        <v>2</v>
      </c>
      <c r="S3100" s="4" t="str" cm="1">
        <f t="array" ref="S3100">_xlfn.IFS(R3100=0,"None",R3100&lt;3,"Low",R3100&lt;6,"Medium",R3100&lt;=10,"High")</f>
        <v>Low</v>
      </c>
      <c r="T3100" s="4" t="str" cm="1">
        <f t="array" ref="T3100">_xlfn.IFS(M3100&lt;=20,"Low",M3100&lt;=50,"Medium",M3100&lt;=90,"High")</f>
        <v>Low</v>
      </c>
      <c r="U3100" s="7">
        <f>Datos_Limpios[[#This Row],[Number of Complaints or Support]]/Datos_Limpios[[#This Row],[Account Length (in months)]]</f>
        <v>0.13333333333333333</v>
      </c>
      <c r="V3100" s="4" t="str" cm="1">
        <f t="array" ref="V3100">_xlfn.IFS(H3100&lt;30,"Under 30",H3100&lt;66,"Middle Age",H3100&gt;=66,"Senior")</f>
        <v>Middle Age</v>
      </c>
      <c r="W3100" s="4" t="s">
        <v>29</v>
      </c>
    </row>
    <row r="3101" spans="1:23" x14ac:dyDescent="0.3">
      <c r="A3101" s="4" t="s">
        <v>3216</v>
      </c>
      <c r="B3101" s="4" t="s">
        <v>31</v>
      </c>
      <c r="C3101" s="4">
        <v>32</v>
      </c>
      <c r="D3101" s="4">
        <v>4</v>
      </c>
      <c r="E3101" s="4" t="s">
        <v>31</v>
      </c>
      <c r="F3101" s="4" t="s">
        <v>106</v>
      </c>
      <c r="G3101" s="4" t="s">
        <v>26</v>
      </c>
      <c r="H3101" s="4">
        <v>79</v>
      </c>
      <c r="I3101" s="4" t="s">
        <v>24</v>
      </c>
      <c r="J3101" s="4">
        <v>0</v>
      </c>
      <c r="K3101" s="4" t="s">
        <v>27</v>
      </c>
      <c r="L3101" s="4" t="s">
        <v>35</v>
      </c>
      <c r="M3101" s="4">
        <v>53</v>
      </c>
      <c r="N3101" s="4" t="s">
        <v>38</v>
      </c>
      <c r="O3101" s="4" t="s">
        <v>142</v>
      </c>
      <c r="P3101" s="5">
        <v>45012</v>
      </c>
      <c r="Q3101" s="6">
        <v>60.459122628787497</v>
      </c>
      <c r="R3101" s="4">
        <v>1</v>
      </c>
      <c r="S3101" s="4" t="str" cm="1">
        <f t="array" ref="S3101">_xlfn.IFS(R3101=0,"None",R3101&lt;3,"Low",R3101&lt;6,"Medium",R3101&lt;=10,"High")</f>
        <v>Low</v>
      </c>
      <c r="T3101" s="4" t="str" cm="1">
        <f t="array" ref="T3101">_xlfn.IFS(M3101&lt;=20,"Low",M3101&lt;=50,"Medium",M3101&lt;=90,"High")</f>
        <v>High</v>
      </c>
      <c r="U3101" s="7">
        <f>Datos_Limpios[[#This Row],[Number of Complaints or Support]]/Datos_Limpios[[#This Row],[Account Length (in months)]]</f>
        <v>3.125E-2</v>
      </c>
      <c r="V3101" s="4" t="str" cm="1">
        <f t="array" ref="V3101">_xlfn.IFS(H3101&lt;30,"Under 30",H3101&lt;66,"Middle Age",H3101&gt;=66,"Senior")</f>
        <v>Senior</v>
      </c>
      <c r="W3101" s="4" t="s">
        <v>29</v>
      </c>
    </row>
    <row r="3102" spans="1:23" x14ac:dyDescent="0.3">
      <c r="A3102" s="4" t="s">
        <v>3217</v>
      </c>
      <c r="B3102" s="4" t="s">
        <v>31</v>
      </c>
      <c r="C3102" s="4">
        <v>19</v>
      </c>
      <c r="D3102" s="4">
        <v>1</v>
      </c>
      <c r="E3102" s="4" t="s">
        <v>24</v>
      </c>
      <c r="F3102" s="4" t="s">
        <v>25</v>
      </c>
      <c r="G3102" s="4" t="s">
        <v>26</v>
      </c>
      <c r="H3102" s="4">
        <v>62</v>
      </c>
      <c r="I3102" s="4" t="s">
        <v>24</v>
      </c>
      <c r="J3102" s="4">
        <v>0</v>
      </c>
      <c r="K3102" s="4" t="s">
        <v>27</v>
      </c>
      <c r="L3102" s="4" t="s">
        <v>35</v>
      </c>
      <c r="M3102" s="4">
        <v>63</v>
      </c>
      <c r="N3102" s="4" t="s">
        <v>92</v>
      </c>
      <c r="O3102" s="4" t="s">
        <v>234</v>
      </c>
      <c r="P3102" s="5">
        <v>45220</v>
      </c>
      <c r="Q3102" s="6">
        <v>57.983169627782303</v>
      </c>
      <c r="R3102" s="4">
        <v>10</v>
      </c>
      <c r="S3102" s="4" t="str" cm="1">
        <f t="array" ref="S3102">_xlfn.IFS(R3102=0,"None",R3102&lt;3,"Low",R3102&lt;6,"Medium",R3102&lt;=10,"High")</f>
        <v>High</v>
      </c>
      <c r="T3102" s="4" t="str" cm="1">
        <f t="array" ref="T3102">_xlfn.IFS(M3102&lt;=20,"Low",M3102&lt;=50,"Medium",M3102&lt;=90,"High")</f>
        <v>High</v>
      </c>
      <c r="U3102" s="7">
        <f>Datos_Limpios[[#This Row],[Number of Complaints or Support]]/Datos_Limpios[[#This Row],[Account Length (in months)]]</f>
        <v>0.52631578947368418</v>
      </c>
      <c r="V3102" s="4" t="str" cm="1">
        <f t="array" ref="V3102">_xlfn.IFS(H3102&lt;30,"Under 30",H3102&lt;66,"Middle Age",H3102&gt;=66,"Senior")</f>
        <v>Middle Age</v>
      </c>
      <c r="W3102" s="4" t="s">
        <v>29</v>
      </c>
    </row>
    <row r="3103" spans="1:23" x14ac:dyDescent="0.3">
      <c r="A3103" s="4" t="s">
        <v>3218</v>
      </c>
      <c r="B3103" s="4" t="s">
        <v>24</v>
      </c>
      <c r="C3103" s="4">
        <v>71</v>
      </c>
      <c r="D3103" s="4">
        <v>0</v>
      </c>
      <c r="E3103" s="4" t="s">
        <v>31</v>
      </c>
      <c r="F3103" s="4" t="s">
        <v>157</v>
      </c>
      <c r="G3103" s="4" t="s">
        <v>26</v>
      </c>
      <c r="H3103" s="4">
        <v>29</v>
      </c>
      <c r="I3103" s="4" t="s">
        <v>24</v>
      </c>
      <c r="J3103" s="4">
        <v>0</v>
      </c>
      <c r="K3103" s="4" t="s">
        <v>46</v>
      </c>
      <c r="L3103" s="4" t="s">
        <v>28</v>
      </c>
      <c r="M3103" s="4">
        <v>42</v>
      </c>
      <c r="P3103" s="5">
        <v>45110</v>
      </c>
      <c r="Q3103" s="6">
        <v>35.395847329147458</v>
      </c>
      <c r="R3103" s="4">
        <v>1</v>
      </c>
      <c r="S3103" s="4" t="str" cm="1">
        <f t="array" ref="S3103">_xlfn.IFS(R3103=0,"None",R3103&lt;3,"Low",R3103&lt;6,"Medium",R3103&lt;=10,"High")</f>
        <v>Low</v>
      </c>
      <c r="T3103" s="4" t="str" cm="1">
        <f t="array" ref="T3103">_xlfn.IFS(M3103&lt;=20,"Low",M3103&lt;=50,"Medium",M3103&lt;=90,"High")</f>
        <v>Medium</v>
      </c>
      <c r="U3103" s="7">
        <f>Datos_Limpios[[#This Row],[Number of Complaints or Support]]/Datos_Limpios[[#This Row],[Account Length (in months)]]</f>
        <v>1.4084507042253521E-2</v>
      </c>
      <c r="V3103" s="4" t="str" cm="1">
        <f t="array" ref="V3103">_xlfn.IFS(H3103&lt;30,"Under 30",H3103&lt;66,"Middle Age",H3103&gt;=66,"Senior")</f>
        <v>Under 30</v>
      </c>
      <c r="W3103" s="4" t="s">
        <v>47</v>
      </c>
    </row>
    <row r="3104" spans="1:23" x14ac:dyDescent="0.3">
      <c r="A3104" s="4" t="s">
        <v>3219</v>
      </c>
      <c r="B3104" s="4" t="s">
        <v>24</v>
      </c>
      <c r="C3104" s="4">
        <v>70</v>
      </c>
      <c r="D3104" s="4">
        <v>0</v>
      </c>
      <c r="E3104" s="4" t="s">
        <v>31</v>
      </c>
      <c r="F3104" s="4" t="s">
        <v>102</v>
      </c>
      <c r="G3104" s="4" t="s">
        <v>33</v>
      </c>
      <c r="H3104" s="4">
        <v>56</v>
      </c>
      <c r="I3104" s="4" t="s">
        <v>31</v>
      </c>
      <c r="J3104" s="4">
        <v>2</v>
      </c>
      <c r="K3104" s="4" t="s">
        <v>46</v>
      </c>
      <c r="L3104" s="4" t="s">
        <v>35</v>
      </c>
      <c r="M3104" s="4">
        <v>43</v>
      </c>
      <c r="P3104" s="5">
        <v>44238</v>
      </c>
      <c r="Q3104" s="6">
        <v>41.708221051058523</v>
      </c>
      <c r="R3104" s="4">
        <v>1</v>
      </c>
      <c r="S3104" s="4" t="str" cm="1">
        <f t="array" ref="S3104">_xlfn.IFS(R3104=0,"None",R3104&lt;3,"Low",R3104&lt;6,"Medium",R3104&lt;=10,"High")</f>
        <v>Low</v>
      </c>
      <c r="T3104" s="4" t="str" cm="1">
        <f t="array" ref="T3104">_xlfn.IFS(M3104&lt;=20,"Low",M3104&lt;=50,"Medium",M3104&lt;=90,"High")</f>
        <v>Medium</v>
      </c>
      <c r="U3104" s="7">
        <f>Datos_Limpios[[#This Row],[Number of Complaints or Support]]/Datos_Limpios[[#This Row],[Account Length (in months)]]</f>
        <v>1.4285714285714285E-2</v>
      </c>
      <c r="V3104" s="4" t="str" cm="1">
        <f t="array" ref="V3104">_xlfn.IFS(H3104&lt;30,"Under 30",H3104&lt;66,"Middle Age",H3104&gt;=66,"Senior")</f>
        <v>Middle Age</v>
      </c>
      <c r="W3104" s="4" t="s">
        <v>40</v>
      </c>
    </row>
    <row r="3105" spans="1:23" x14ac:dyDescent="0.3">
      <c r="A3105" s="4" t="s">
        <v>3220</v>
      </c>
      <c r="B3105" s="4" t="s">
        <v>24</v>
      </c>
      <c r="C3105" s="4">
        <v>58</v>
      </c>
      <c r="D3105" s="4">
        <v>0</v>
      </c>
      <c r="E3105" s="4" t="s">
        <v>31</v>
      </c>
      <c r="F3105" s="4" t="s">
        <v>175</v>
      </c>
      <c r="G3105" s="4" t="s">
        <v>33</v>
      </c>
      <c r="H3105" s="4">
        <v>33</v>
      </c>
      <c r="I3105" s="4" t="s">
        <v>24</v>
      </c>
      <c r="J3105" s="4">
        <v>0</v>
      </c>
      <c r="K3105" s="4" t="s">
        <v>46</v>
      </c>
      <c r="L3105" s="4" t="s">
        <v>35</v>
      </c>
      <c r="M3105" s="4">
        <v>40</v>
      </c>
      <c r="P3105" s="5">
        <v>43893</v>
      </c>
      <c r="Q3105" s="6">
        <v>35.726777839658908</v>
      </c>
      <c r="R3105" s="4">
        <v>10</v>
      </c>
      <c r="S3105" s="4" t="str" cm="1">
        <f t="array" ref="S3105">_xlfn.IFS(R3105=0,"None",R3105&lt;3,"Low",R3105&lt;6,"Medium",R3105&lt;=10,"High")</f>
        <v>High</v>
      </c>
      <c r="T3105" s="4" t="str" cm="1">
        <f t="array" ref="T3105">_xlfn.IFS(M3105&lt;=20,"Low",M3105&lt;=50,"Medium",M3105&lt;=90,"High")</f>
        <v>Medium</v>
      </c>
      <c r="U3105" s="7">
        <f>Datos_Limpios[[#This Row],[Number of Complaints or Support]]/Datos_Limpios[[#This Row],[Account Length (in months)]]</f>
        <v>0.17241379310344829</v>
      </c>
      <c r="V3105" s="4" t="str" cm="1">
        <f t="array" ref="V3105">_xlfn.IFS(H3105&lt;30,"Under 30",H3105&lt;66,"Middle Age",H3105&gt;=66,"Senior")</f>
        <v>Middle Age</v>
      </c>
      <c r="W3105" s="4" t="s">
        <v>29</v>
      </c>
    </row>
    <row r="3106" spans="1:23" x14ac:dyDescent="0.3">
      <c r="A3106" s="4" t="s">
        <v>3221</v>
      </c>
      <c r="B3106" s="4" t="s">
        <v>24</v>
      </c>
      <c r="C3106" s="4">
        <v>24</v>
      </c>
      <c r="D3106" s="4">
        <v>0</v>
      </c>
      <c r="E3106" s="4" t="s">
        <v>24</v>
      </c>
      <c r="F3106" s="4" t="s">
        <v>209</v>
      </c>
      <c r="G3106" s="4" t="s">
        <v>26</v>
      </c>
      <c r="H3106" s="4">
        <v>25</v>
      </c>
      <c r="I3106" s="4" t="s">
        <v>31</v>
      </c>
      <c r="J3106" s="4">
        <v>5</v>
      </c>
      <c r="K3106" s="4" t="s">
        <v>46</v>
      </c>
      <c r="L3106" s="4" t="s">
        <v>28</v>
      </c>
      <c r="M3106" s="4">
        <v>8</v>
      </c>
      <c r="P3106" s="5">
        <v>45001</v>
      </c>
      <c r="Q3106" s="6">
        <v>6.8532163999986864</v>
      </c>
      <c r="R3106" s="4">
        <v>0</v>
      </c>
      <c r="S3106" s="4" t="str" cm="1">
        <f t="array" ref="S3106">_xlfn.IFS(R3106=0,"None",R3106&lt;3,"Low",R3106&lt;6,"Medium",R3106&lt;=10,"High")</f>
        <v>None</v>
      </c>
      <c r="T3106" s="4" t="str" cm="1">
        <f t="array" ref="T3106">_xlfn.IFS(M3106&lt;=20,"Low",M3106&lt;=50,"Medium",M3106&lt;=90,"High")</f>
        <v>Low</v>
      </c>
      <c r="U3106" s="7">
        <f>Datos_Limpios[[#This Row],[Number of Complaints or Support]]/Datos_Limpios[[#This Row],[Account Length (in months)]]</f>
        <v>0</v>
      </c>
      <c r="V3106" s="4" t="str" cm="1">
        <f t="array" ref="V3106">_xlfn.IFS(H3106&lt;30,"Under 30",H3106&lt;66,"Middle Age",H3106&gt;=66,"Senior")</f>
        <v>Under 30</v>
      </c>
      <c r="W3106" s="4" t="s">
        <v>40</v>
      </c>
    </row>
    <row r="3107" spans="1:23" x14ac:dyDescent="0.3">
      <c r="A3107" s="4" t="s">
        <v>3222</v>
      </c>
      <c r="B3107" s="4" t="s">
        <v>31</v>
      </c>
      <c r="C3107" s="4">
        <v>49</v>
      </c>
      <c r="D3107" s="4">
        <v>5</v>
      </c>
      <c r="E3107" s="4" t="s">
        <v>31</v>
      </c>
      <c r="F3107" s="4" t="s">
        <v>264</v>
      </c>
      <c r="G3107" s="4" t="s">
        <v>33</v>
      </c>
      <c r="H3107" s="4">
        <v>28</v>
      </c>
      <c r="I3107" s="4" t="s">
        <v>24</v>
      </c>
      <c r="J3107" s="4">
        <v>0</v>
      </c>
      <c r="K3107" s="4" t="s">
        <v>27</v>
      </c>
      <c r="L3107" s="4" t="s">
        <v>35</v>
      </c>
      <c r="M3107" s="4">
        <v>50</v>
      </c>
      <c r="N3107" s="4" t="s">
        <v>38</v>
      </c>
      <c r="O3107" s="4" t="s">
        <v>125</v>
      </c>
      <c r="P3107" s="5">
        <v>44376</v>
      </c>
      <c r="Q3107" s="6">
        <v>48.968628434647762</v>
      </c>
      <c r="R3107" s="4">
        <v>2</v>
      </c>
      <c r="S3107" s="4" t="str" cm="1">
        <f t="array" ref="S3107">_xlfn.IFS(R3107=0,"None",R3107&lt;3,"Low",R3107&lt;6,"Medium",R3107&lt;=10,"High")</f>
        <v>Low</v>
      </c>
      <c r="T3107" s="4" t="str" cm="1">
        <f t="array" ref="T3107">_xlfn.IFS(M3107&lt;=20,"Low",M3107&lt;=50,"Medium",M3107&lt;=90,"High")</f>
        <v>Medium</v>
      </c>
      <c r="U3107" s="7">
        <f>Datos_Limpios[[#This Row],[Number of Complaints or Support]]/Datos_Limpios[[#This Row],[Account Length (in months)]]</f>
        <v>4.0816326530612242E-2</v>
      </c>
      <c r="V3107" s="4" t="str" cm="1">
        <f t="array" ref="V3107">_xlfn.IFS(H3107&lt;30,"Under 30",H3107&lt;66,"Middle Age",H3107&gt;=66,"Senior")</f>
        <v>Under 30</v>
      </c>
      <c r="W3107" s="4" t="s">
        <v>47</v>
      </c>
    </row>
    <row r="3108" spans="1:23" x14ac:dyDescent="0.3">
      <c r="A3108" s="4" t="s">
        <v>3223</v>
      </c>
      <c r="B3108" s="4" t="s">
        <v>31</v>
      </c>
      <c r="C3108" s="4">
        <v>39</v>
      </c>
      <c r="D3108" s="4">
        <v>1</v>
      </c>
      <c r="E3108" s="4" t="s">
        <v>31</v>
      </c>
      <c r="F3108" s="4" t="s">
        <v>155</v>
      </c>
      <c r="G3108" s="4" t="s">
        <v>26</v>
      </c>
      <c r="H3108" s="4">
        <v>56</v>
      </c>
      <c r="I3108" s="4" t="s">
        <v>24</v>
      </c>
      <c r="J3108" s="4">
        <v>0</v>
      </c>
      <c r="K3108" s="4" t="s">
        <v>27</v>
      </c>
      <c r="L3108" s="4" t="s">
        <v>35</v>
      </c>
      <c r="M3108" s="4">
        <v>35</v>
      </c>
      <c r="N3108" s="4" t="s">
        <v>38</v>
      </c>
      <c r="O3108" s="4" t="s">
        <v>142</v>
      </c>
      <c r="P3108" s="5">
        <v>44966</v>
      </c>
      <c r="Q3108" s="6">
        <v>40.72836832428753</v>
      </c>
      <c r="R3108" s="4">
        <v>3</v>
      </c>
      <c r="S3108" s="4" t="str" cm="1">
        <f t="array" ref="S3108">_xlfn.IFS(R3108=0,"None",R3108&lt;3,"Low",R3108&lt;6,"Medium",R3108&lt;=10,"High")</f>
        <v>Medium</v>
      </c>
      <c r="T3108" s="4" t="str" cm="1">
        <f t="array" ref="T3108">_xlfn.IFS(M3108&lt;=20,"Low",M3108&lt;=50,"Medium",M3108&lt;=90,"High")</f>
        <v>Medium</v>
      </c>
      <c r="U3108" s="7">
        <f>Datos_Limpios[[#This Row],[Number of Complaints or Support]]/Datos_Limpios[[#This Row],[Account Length (in months)]]</f>
        <v>7.6923076923076927E-2</v>
      </c>
      <c r="V3108" s="4" t="str" cm="1">
        <f t="array" ref="V3108">_xlfn.IFS(H3108&lt;30,"Under 30",H3108&lt;66,"Middle Age",H3108&gt;=66,"Senior")</f>
        <v>Middle Age</v>
      </c>
      <c r="W3108" s="4" t="s">
        <v>40</v>
      </c>
    </row>
    <row r="3109" spans="1:23" x14ac:dyDescent="0.3">
      <c r="A3109" s="4" t="s">
        <v>3224</v>
      </c>
      <c r="B3109" s="4" t="s">
        <v>24</v>
      </c>
      <c r="C3109" s="4">
        <v>29</v>
      </c>
      <c r="D3109" s="4">
        <v>0</v>
      </c>
      <c r="E3109" s="4" t="s">
        <v>24</v>
      </c>
      <c r="F3109" s="4" t="s">
        <v>138</v>
      </c>
      <c r="G3109" s="4" t="s">
        <v>33</v>
      </c>
      <c r="H3109" s="4">
        <v>32</v>
      </c>
      <c r="I3109" s="4" t="s">
        <v>24</v>
      </c>
      <c r="J3109" s="4">
        <v>0</v>
      </c>
      <c r="K3109" s="4" t="s">
        <v>34</v>
      </c>
      <c r="L3109" s="4" t="s">
        <v>28</v>
      </c>
      <c r="M3109" s="4">
        <v>13</v>
      </c>
      <c r="P3109" s="5">
        <v>44517</v>
      </c>
      <c r="Q3109" s="6">
        <v>14.372004974240379</v>
      </c>
      <c r="R3109" s="4">
        <v>4</v>
      </c>
      <c r="S3109" s="4" t="str" cm="1">
        <f t="array" ref="S3109">_xlfn.IFS(R3109=0,"None",R3109&lt;3,"Low",R3109&lt;6,"Medium",R3109&lt;=10,"High")</f>
        <v>Medium</v>
      </c>
      <c r="T3109" s="4" t="str" cm="1">
        <f t="array" ref="T3109">_xlfn.IFS(M3109&lt;=20,"Low",M3109&lt;=50,"Medium",M3109&lt;=90,"High")</f>
        <v>Low</v>
      </c>
      <c r="U3109" s="7">
        <f>Datos_Limpios[[#This Row],[Number of Complaints or Support]]/Datos_Limpios[[#This Row],[Account Length (in months)]]</f>
        <v>0.13793103448275862</v>
      </c>
      <c r="V3109" s="4" t="str" cm="1">
        <f t="array" ref="V3109">_xlfn.IFS(H3109&lt;30,"Under 30",H3109&lt;66,"Middle Age",H3109&gt;=66,"Senior")</f>
        <v>Middle Age</v>
      </c>
      <c r="W3109" s="4" t="s">
        <v>47</v>
      </c>
    </row>
    <row r="3110" spans="1:23" x14ac:dyDescent="0.3">
      <c r="A3110" s="4" t="s">
        <v>3225</v>
      </c>
      <c r="B3110" s="4" t="s">
        <v>24</v>
      </c>
      <c r="C3110" s="4">
        <v>34</v>
      </c>
      <c r="D3110" s="4">
        <v>0</v>
      </c>
      <c r="E3110" s="4" t="s">
        <v>31</v>
      </c>
      <c r="F3110" s="4" t="s">
        <v>104</v>
      </c>
      <c r="G3110" s="4" t="s">
        <v>33</v>
      </c>
      <c r="H3110" s="4">
        <v>76</v>
      </c>
      <c r="I3110" s="4" t="s">
        <v>24</v>
      </c>
      <c r="J3110" s="4">
        <v>0</v>
      </c>
      <c r="K3110" s="4" t="s">
        <v>34</v>
      </c>
      <c r="L3110" s="4" t="s">
        <v>35</v>
      </c>
      <c r="M3110" s="4">
        <v>43</v>
      </c>
      <c r="P3110" s="5">
        <v>44391</v>
      </c>
      <c r="Q3110" s="6">
        <v>40.611325676203712</v>
      </c>
      <c r="R3110" s="4">
        <v>0</v>
      </c>
      <c r="S3110" s="4" t="str" cm="1">
        <f t="array" ref="S3110">_xlfn.IFS(R3110=0,"None",R3110&lt;3,"Low",R3110&lt;6,"Medium",R3110&lt;=10,"High")</f>
        <v>None</v>
      </c>
      <c r="T3110" s="4" t="str" cm="1">
        <f t="array" ref="T3110">_xlfn.IFS(M3110&lt;=20,"Low",M3110&lt;=50,"Medium",M3110&lt;=90,"High")</f>
        <v>Medium</v>
      </c>
      <c r="U3110" s="7">
        <f>Datos_Limpios[[#This Row],[Number of Complaints or Support]]/Datos_Limpios[[#This Row],[Account Length (in months)]]</f>
        <v>0</v>
      </c>
      <c r="V3110" s="4" t="str" cm="1">
        <f t="array" ref="V3110">_xlfn.IFS(H3110&lt;30,"Under 30",H3110&lt;66,"Middle Age",H3110&gt;=66,"Senior")</f>
        <v>Senior</v>
      </c>
      <c r="W3110" s="4" t="s">
        <v>43</v>
      </c>
    </row>
    <row r="3111" spans="1:23" x14ac:dyDescent="0.3">
      <c r="A3111" s="4" t="s">
        <v>3226</v>
      </c>
      <c r="B3111" s="4" t="s">
        <v>24</v>
      </c>
      <c r="C3111" s="4">
        <v>1</v>
      </c>
      <c r="D3111" s="4">
        <v>0</v>
      </c>
      <c r="E3111" s="4" t="s">
        <v>31</v>
      </c>
      <c r="F3111" s="4" t="s">
        <v>100</v>
      </c>
      <c r="G3111" s="4" t="s">
        <v>26</v>
      </c>
      <c r="H3111" s="4">
        <v>54</v>
      </c>
      <c r="I3111" s="4" t="s">
        <v>24</v>
      </c>
      <c r="J3111" s="4">
        <v>0</v>
      </c>
      <c r="K3111" s="4" t="s">
        <v>27</v>
      </c>
      <c r="L3111" s="4" t="s">
        <v>35</v>
      </c>
      <c r="M3111" s="4">
        <v>58</v>
      </c>
      <c r="P3111" s="5">
        <v>45023</v>
      </c>
      <c r="Q3111" s="6">
        <v>56.095051026802302</v>
      </c>
      <c r="R3111" s="4">
        <v>3</v>
      </c>
      <c r="S3111" s="4" t="str" cm="1">
        <f t="array" ref="S3111">_xlfn.IFS(R3111=0,"None",R3111&lt;3,"Low",R3111&lt;6,"Medium",R3111&lt;=10,"High")</f>
        <v>Medium</v>
      </c>
      <c r="T3111" s="4" t="str" cm="1">
        <f t="array" ref="T3111">_xlfn.IFS(M3111&lt;=20,"Low",M3111&lt;=50,"Medium",M3111&lt;=90,"High")</f>
        <v>High</v>
      </c>
      <c r="U3111" s="7">
        <f>Datos_Limpios[[#This Row],[Number of Complaints or Support]]/Datos_Limpios[[#This Row],[Account Length (in months)]]</f>
        <v>3</v>
      </c>
      <c r="V3111" s="4" t="str" cm="1">
        <f t="array" ref="V3111">_xlfn.IFS(H3111&lt;30,"Under 30",H3111&lt;66,"Middle Age",H3111&gt;=66,"Senior")</f>
        <v>Middle Age</v>
      </c>
      <c r="W3111" s="4" t="s">
        <v>40</v>
      </c>
    </row>
    <row r="3112" spans="1:23" x14ac:dyDescent="0.3">
      <c r="A3112" s="4" t="s">
        <v>3227</v>
      </c>
      <c r="B3112" s="4" t="s">
        <v>24</v>
      </c>
      <c r="C3112" s="4">
        <v>13</v>
      </c>
      <c r="D3112" s="4">
        <v>0</v>
      </c>
      <c r="E3112" s="4" t="s">
        <v>31</v>
      </c>
      <c r="F3112" s="4" t="s">
        <v>37</v>
      </c>
      <c r="G3112" s="4" t="s">
        <v>26</v>
      </c>
      <c r="H3112" s="4">
        <v>55</v>
      </c>
      <c r="I3112" s="4" t="s">
        <v>31</v>
      </c>
      <c r="J3112" s="4">
        <v>5</v>
      </c>
      <c r="K3112" s="4" t="s">
        <v>27</v>
      </c>
      <c r="L3112" s="4" t="s">
        <v>28</v>
      </c>
      <c r="M3112" s="4">
        <v>25</v>
      </c>
      <c r="P3112" s="5">
        <v>44569</v>
      </c>
      <c r="Q3112" s="6">
        <v>21.040698344698189</v>
      </c>
      <c r="R3112" s="4">
        <v>10</v>
      </c>
      <c r="S3112" s="4" t="str" cm="1">
        <f t="array" ref="S3112">_xlfn.IFS(R3112=0,"None",R3112&lt;3,"Low",R3112&lt;6,"Medium",R3112&lt;=10,"High")</f>
        <v>High</v>
      </c>
      <c r="T3112" s="4" t="str" cm="1">
        <f t="array" ref="T3112">_xlfn.IFS(M3112&lt;=20,"Low",M3112&lt;=50,"Medium",M3112&lt;=90,"High")</f>
        <v>Medium</v>
      </c>
      <c r="U3112" s="7">
        <f>Datos_Limpios[[#This Row],[Number of Complaints or Support]]/Datos_Limpios[[#This Row],[Account Length (in months)]]</f>
        <v>0.76923076923076927</v>
      </c>
      <c r="V3112" s="4" t="str" cm="1">
        <f t="array" ref="V3112">_xlfn.IFS(H3112&lt;30,"Under 30",H3112&lt;66,"Middle Age",H3112&gt;=66,"Senior")</f>
        <v>Middle Age</v>
      </c>
      <c r="W3112" s="4" t="s">
        <v>40</v>
      </c>
    </row>
    <row r="3113" spans="1:23" x14ac:dyDescent="0.3">
      <c r="A3113" s="4" t="s">
        <v>3228</v>
      </c>
      <c r="B3113" s="4" t="s">
        <v>31</v>
      </c>
      <c r="C3113" s="4">
        <v>1</v>
      </c>
      <c r="D3113" s="4">
        <v>1</v>
      </c>
      <c r="E3113" s="4" t="s">
        <v>31</v>
      </c>
      <c r="F3113" s="4" t="s">
        <v>367</v>
      </c>
      <c r="G3113" s="4" t="s">
        <v>33</v>
      </c>
      <c r="H3113" s="4">
        <v>25</v>
      </c>
      <c r="I3113" s="4" t="s">
        <v>24</v>
      </c>
      <c r="J3113" s="4">
        <v>0</v>
      </c>
      <c r="K3113" s="4" t="s">
        <v>27</v>
      </c>
      <c r="L3113" s="4" t="s">
        <v>35</v>
      </c>
      <c r="M3113" s="4">
        <v>48</v>
      </c>
      <c r="N3113" s="4" t="s">
        <v>38</v>
      </c>
      <c r="O3113" s="4" t="s">
        <v>125</v>
      </c>
      <c r="P3113" s="5">
        <v>45066</v>
      </c>
      <c r="Q3113" s="6">
        <v>47.798189640114529</v>
      </c>
      <c r="R3113" s="4">
        <v>8</v>
      </c>
      <c r="S3113" s="4" t="str" cm="1">
        <f t="array" ref="S3113">_xlfn.IFS(R3113=0,"None",R3113&lt;3,"Low",R3113&lt;6,"Medium",R3113&lt;=10,"High")</f>
        <v>High</v>
      </c>
      <c r="T3113" s="4" t="str" cm="1">
        <f t="array" ref="T3113">_xlfn.IFS(M3113&lt;=20,"Low",M3113&lt;=50,"Medium",M3113&lt;=90,"High")</f>
        <v>Medium</v>
      </c>
      <c r="U3113" s="7">
        <f>Datos_Limpios[[#This Row],[Number of Complaints or Support]]/Datos_Limpios[[#This Row],[Account Length (in months)]]</f>
        <v>8</v>
      </c>
      <c r="V3113" s="4" t="str" cm="1">
        <f t="array" ref="V3113">_xlfn.IFS(H3113&lt;30,"Under 30",H3113&lt;66,"Middle Age",H3113&gt;=66,"Senior")</f>
        <v>Under 30</v>
      </c>
      <c r="W3113" s="4" t="s">
        <v>29</v>
      </c>
    </row>
    <row r="3114" spans="1:23" x14ac:dyDescent="0.3">
      <c r="A3114" s="4" t="s">
        <v>3229</v>
      </c>
      <c r="B3114" s="4" t="s">
        <v>24</v>
      </c>
      <c r="C3114" s="4">
        <v>2</v>
      </c>
      <c r="D3114" s="4">
        <v>0</v>
      </c>
      <c r="E3114" s="4" t="s">
        <v>24</v>
      </c>
      <c r="F3114" s="4" t="s">
        <v>155</v>
      </c>
      <c r="G3114" s="4" t="s">
        <v>33</v>
      </c>
      <c r="H3114" s="4">
        <v>42</v>
      </c>
      <c r="I3114" s="4" t="s">
        <v>24</v>
      </c>
      <c r="J3114" s="4">
        <v>0</v>
      </c>
      <c r="K3114" s="4" t="s">
        <v>27</v>
      </c>
      <c r="L3114" s="4" t="s">
        <v>35</v>
      </c>
      <c r="M3114" s="4">
        <v>52</v>
      </c>
      <c r="P3114" s="5">
        <v>43917</v>
      </c>
      <c r="Q3114" s="6">
        <v>60.494350049306888</v>
      </c>
      <c r="R3114" s="4">
        <v>7</v>
      </c>
      <c r="S3114" s="4" t="str" cm="1">
        <f t="array" ref="S3114">_xlfn.IFS(R3114=0,"None",R3114&lt;3,"Low",R3114&lt;6,"Medium",R3114&lt;=10,"High")</f>
        <v>High</v>
      </c>
      <c r="T3114" s="4" t="str" cm="1">
        <f t="array" ref="T3114">_xlfn.IFS(M3114&lt;=20,"Low",M3114&lt;=50,"Medium",M3114&lt;=90,"High")</f>
        <v>High</v>
      </c>
      <c r="U3114" s="7">
        <f>Datos_Limpios[[#This Row],[Number of Complaints or Support]]/Datos_Limpios[[#This Row],[Account Length (in months)]]</f>
        <v>3.5</v>
      </c>
      <c r="V3114" s="4" t="str" cm="1">
        <f t="array" ref="V3114">_xlfn.IFS(H3114&lt;30,"Under 30",H3114&lt;66,"Middle Age",H3114&gt;=66,"Senior")</f>
        <v>Middle Age</v>
      </c>
      <c r="W3114" s="4" t="s">
        <v>40</v>
      </c>
    </row>
    <row r="3115" spans="1:23" x14ac:dyDescent="0.3">
      <c r="A3115" s="4" t="s">
        <v>3230</v>
      </c>
      <c r="B3115" s="4" t="s">
        <v>24</v>
      </c>
      <c r="C3115" s="4">
        <v>29</v>
      </c>
      <c r="D3115" s="4">
        <v>0</v>
      </c>
      <c r="E3115" s="4" t="s">
        <v>24</v>
      </c>
      <c r="F3115" s="4" t="s">
        <v>52</v>
      </c>
      <c r="G3115" s="4" t="s">
        <v>33</v>
      </c>
      <c r="H3115" s="4">
        <v>34</v>
      </c>
      <c r="I3115" s="4" t="s">
        <v>24</v>
      </c>
      <c r="J3115" s="4">
        <v>0</v>
      </c>
      <c r="K3115" s="4" t="s">
        <v>34</v>
      </c>
      <c r="L3115" s="4" t="s">
        <v>35</v>
      </c>
      <c r="M3115" s="4">
        <v>29</v>
      </c>
      <c r="P3115" s="5">
        <v>45215</v>
      </c>
      <c r="Q3115" s="6">
        <v>33.75010600250382</v>
      </c>
      <c r="R3115" s="4">
        <v>8</v>
      </c>
      <c r="S3115" s="4" t="str" cm="1">
        <f t="array" ref="S3115">_xlfn.IFS(R3115=0,"None",R3115&lt;3,"Low",R3115&lt;6,"Medium",R3115&lt;=10,"High")</f>
        <v>High</v>
      </c>
      <c r="T3115" s="4" t="str" cm="1">
        <f t="array" ref="T3115">_xlfn.IFS(M3115&lt;=20,"Low",M3115&lt;=50,"Medium",M3115&lt;=90,"High")</f>
        <v>Medium</v>
      </c>
      <c r="U3115" s="7">
        <f>Datos_Limpios[[#This Row],[Number of Complaints or Support]]/Datos_Limpios[[#This Row],[Account Length (in months)]]</f>
        <v>0.27586206896551724</v>
      </c>
      <c r="V3115" s="4" t="str" cm="1">
        <f t="array" ref="V3115">_xlfn.IFS(H3115&lt;30,"Under 30",H3115&lt;66,"Middle Age",H3115&gt;=66,"Senior")</f>
        <v>Middle Age</v>
      </c>
      <c r="W3115" s="4" t="s">
        <v>40</v>
      </c>
    </row>
    <row r="3116" spans="1:23" x14ac:dyDescent="0.3">
      <c r="A3116" s="4" t="s">
        <v>3231</v>
      </c>
      <c r="B3116" s="4" t="s">
        <v>24</v>
      </c>
      <c r="C3116" s="4">
        <v>27</v>
      </c>
      <c r="D3116" s="4">
        <v>0</v>
      </c>
      <c r="E3116" s="4" t="s">
        <v>31</v>
      </c>
      <c r="F3116" s="4" t="s">
        <v>95</v>
      </c>
      <c r="G3116" s="4" t="s">
        <v>33</v>
      </c>
      <c r="H3116" s="4">
        <v>48</v>
      </c>
      <c r="I3116" s="4" t="s">
        <v>24</v>
      </c>
      <c r="J3116" s="4">
        <v>0</v>
      </c>
      <c r="K3116" s="4" t="s">
        <v>34</v>
      </c>
      <c r="L3116" s="4" t="s">
        <v>35</v>
      </c>
      <c r="M3116" s="4">
        <v>53</v>
      </c>
      <c r="P3116" s="5">
        <v>44449</v>
      </c>
      <c r="Q3116" s="6">
        <v>46.710266452655887</v>
      </c>
      <c r="R3116" s="4">
        <v>3</v>
      </c>
      <c r="S3116" s="4" t="str" cm="1">
        <f t="array" ref="S3116">_xlfn.IFS(R3116=0,"None",R3116&lt;3,"Low",R3116&lt;6,"Medium",R3116&lt;=10,"High")</f>
        <v>Medium</v>
      </c>
      <c r="T3116" s="4" t="str" cm="1">
        <f t="array" ref="T3116">_xlfn.IFS(M3116&lt;=20,"Low",M3116&lt;=50,"Medium",M3116&lt;=90,"High")</f>
        <v>High</v>
      </c>
      <c r="U3116" s="7">
        <f>Datos_Limpios[[#This Row],[Number of Complaints or Support]]/Datos_Limpios[[#This Row],[Account Length (in months)]]</f>
        <v>0.1111111111111111</v>
      </c>
      <c r="V3116" s="4" t="str" cm="1">
        <f t="array" ref="V3116">_xlfn.IFS(H3116&lt;30,"Under 30",H3116&lt;66,"Middle Age",H3116&gt;=66,"Senior")</f>
        <v>Middle Age</v>
      </c>
      <c r="W3116" s="4" t="s">
        <v>47</v>
      </c>
    </row>
    <row r="3117" spans="1:23" x14ac:dyDescent="0.3">
      <c r="A3117" s="4" t="s">
        <v>3232</v>
      </c>
      <c r="B3117" s="4" t="s">
        <v>24</v>
      </c>
      <c r="C3117" s="4">
        <v>1</v>
      </c>
      <c r="D3117" s="4">
        <v>0</v>
      </c>
      <c r="E3117" s="4" t="s">
        <v>24</v>
      </c>
      <c r="F3117" s="4" t="s">
        <v>129</v>
      </c>
      <c r="G3117" s="4" t="s">
        <v>33</v>
      </c>
      <c r="H3117" s="4">
        <v>38</v>
      </c>
      <c r="I3117" s="4" t="s">
        <v>24</v>
      </c>
      <c r="J3117" s="4">
        <v>0</v>
      </c>
      <c r="K3117" s="4" t="s">
        <v>27</v>
      </c>
      <c r="L3117" s="4" t="s">
        <v>28</v>
      </c>
      <c r="M3117" s="4">
        <v>12</v>
      </c>
      <c r="P3117" s="5">
        <v>44086</v>
      </c>
      <c r="Q3117" s="6">
        <v>13.038427745587571</v>
      </c>
      <c r="R3117" s="4">
        <v>3</v>
      </c>
      <c r="S3117" s="4" t="str" cm="1">
        <f t="array" ref="S3117">_xlfn.IFS(R3117=0,"None",R3117&lt;3,"Low",R3117&lt;6,"Medium",R3117&lt;=10,"High")</f>
        <v>Medium</v>
      </c>
      <c r="T3117" s="4" t="str" cm="1">
        <f t="array" ref="T3117">_xlfn.IFS(M3117&lt;=20,"Low",M3117&lt;=50,"Medium",M3117&lt;=90,"High")</f>
        <v>Low</v>
      </c>
      <c r="U3117" s="7">
        <f>Datos_Limpios[[#This Row],[Number of Complaints or Support]]/Datos_Limpios[[#This Row],[Account Length (in months)]]</f>
        <v>3</v>
      </c>
      <c r="V3117" s="4" t="str" cm="1">
        <f t="array" ref="V3117">_xlfn.IFS(H3117&lt;30,"Under 30",H3117&lt;66,"Middle Age",H3117&gt;=66,"Senior")</f>
        <v>Middle Age</v>
      </c>
      <c r="W3117" s="4" t="s">
        <v>29</v>
      </c>
    </row>
    <row r="3118" spans="1:23" x14ac:dyDescent="0.3">
      <c r="A3118" s="4" t="s">
        <v>3233</v>
      </c>
      <c r="B3118" s="4" t="s">
        <v>24</v>
      </c>
      <c r="C3118" s="4">
        <v>58</v>
      </c>
      <c r="D3118" s="4">
        <v>1</v>
      </c>
      <c r="E3118" s="4" t="s">
        <v>24</v>
      </c>
      <c r="F3118" s="4" t="s">
        <v>165</v>
      </c>
      <c r="G3118" s="4" t="s">
        <v>26</v>
      </c>
      <c r="H3118" s="4">
        <v>30</v>
      </c>
      <c r="I3118" s="4" t="s">
        <v>24</v>
      </c>
      <c r="J3118" s="4">
        <v>0</v>
      </c>
      <c r="K3118" s="4" t="s">
        <v>46</v>
      </c>
      <c r="L3118" s="4" t="s">
        <v>28</v>
      </c>
      <c r="M3118" s="4">
        <v>11</v>
      </c>
      <c r="P3118" s="5">
        <v>44862</v>
      </c>
      <c r="Q3118" s="6">
        <v>11.382638676113141</v>
      </c>
      <c r="R3118" s="4">
        <v>0</v>
      </c>
      <c r="S3118" s="4" t="str" cm="1">
        <f t="array" ref="S3118">_xlfn.IFS(R3118=0,"None",R3118&lt;3,"Low",R3118&lt;6,"Medium",R3118&lt;=10,"High")</f>
        <v>None</v>
      </c>
      <c r="T3118" s="4" t="str" cm="1">
        <f t="array" ref="T3118">_xlfn.IFS(M3118&lt;=20,"Low",M3118&lt;=50,"Medium",M3118&lt;=90,"High")</f>
        <v>Low</v>
      </c>
      <c r="U3118" s="7">
        <f>Datos_Limpios[[#This Row],[Number of Complaints or Support]]/Datos_Limpios[[#This Row],[Account Length (in months)]]</f>
        <v>0</v>
      </c>
      <c r="V3118" s="4" t="str" cm="1">
        <f t="array" ref="V3118">_xlfn.IFS(H3118&lt;30,"Under 30",H3118&lt;66,"Middle Age",H3118&gt;=66,"Senior")</f>
        <v>Middle Age</v>
      </c>
      <c r="W3118" s="4" t="s">
        <v>40</v>
      </c>
    </row>
    <row r="3119" spans="1:23" x14ac:dyDescent="0.3">
      <c r="A3119" s="4" t="s">
        <v>3234</v>
      </c>
      <c r="B3119" s="4" t="s">
        <v>24</v>
      </c>
      <c r="C3119" s="4">
        <v>18</v>
      </c>
      <c r="D3119" s="4">
        <v>0</v>
      </c>
      <c r="E3119" s="4" t="s">
        <v>24</v>
      </c>
      <c r="F3119" s="4" t="s">
        <v>222</v>
      </c>
      <c r="G3119" s="4" t="s">
        <v>33</v>
      </c>
      <c r="H3119" s="4">
        <v>44</v>
      </c>
      <c r="I3119" s="4" t="s">
        <v>24</v>
      </c>
      <c r="J3119" s="4">
        <v>0</v>
      </c>
      <c r="K3119" s="4" t="s">
        <v>34</v>
      </c>
      <c r="L3119" s="4" t="s">
        <v>28</v>
      </c>
      <c r="M3119" s="4">
        <v>10</v>
      </c>
      <c r="P3119" s="5">
        <v>44608</v>
      </c>
      <c r="Q3119" s="6">
        <v>10.68080395235706</v>
      </c>
      <c r="R3119" s="4">
        <v>1</v>
      </c>
      <c r="S3119" s="4" t="str" cm="1">
        <f t="array" ref="S3119">_xlfn.IFS(R3119=0,"None",R3119&lt;3,"Low",R3119&lt;6,"Medium",R3119&lt;=10,"High")</f>
        <v>Low</v>
      </c>
      <c r="T3119" s="4" t="str" cm="1">
        <f t="array" ref="T3119">_xlfn.IFS(M3119&lt;=20,"Low",M3119&lt;=50,"Medium",M3119&lt;=90,"High")</f>
        <v>Low</v>
      </c>
      <c r="U3119" s="7">
        <f>Datos_Limpios[[#This Row],[Number of Complaints or Support]]/Datos_Limpios[[#This Row],[Account Length (in months)]]</f>
        <v>5.5555555555555552E-2</v>
      </c>
      <c r="V3119" s="4" t="str" cm="1">
        <f t="array" ref="V3119">_xlfn.IFS(H3119&lt;30,"Under 30",H3119&lt;66,"Middle Age",H3119&gt;=66,"Senior")</f>
        <v>Middle Age</v>
      </c>
      <c r="W3119" s="4" t="s">
        <v>29</v>
      </c>
    </row>
    <row r="3120" spans="1:23" x14ac:dyDescent="0.3">
      <c r="A3120" s="4" t="s">
        <v>3235</v>
      </c>
      <c r="B3120" s="4" t="s">
        <v>24</v>
      </c>
      <c r="C3120" s="4">
        <v>32</v>
      </c>
      <c r="D3120" s="4">
        <v>1</v>
      </c>
      <c r="E3120" s="4" t="s">
        <v>24</v>
      </c>
      <c r="F3120" s="4" t="s">
        <v>106</v>
      </c>
      <c r="G3120" s="4" t="s">
        <v>26</v>
      </c>
      <c r="H3120" s="4">
        <v>38</v>
      </c>
      <c r="I3120" s="4" t="s">
        <v>31</v>
      </c>
      <c r="J3120" s="4">
        <v>2</v>
      </c>
      <c r="K3120" s="4" t="s">
        <v>46</v>
      </c>
      <c r="L3120" s="4" t="s">
        <v>28</v>
      </c>
      <c r="M3120" s="4">
        <v>9</v>
      </c>
      <c r="P3120" s="5">
        <v>45182</v>
      </c>
      <c r="Q3120" s="6">
        <v>9.9369317116865954</v>
      </c>
      <c r="R3120" s="4">
        <v>9</v>
      </c>
      <c r="S3120" s="4" t="str" cm="1">
        <f t="array" ref="S3120">_xlfn.IFS(R3120=0,"None",R3120&lt;3,"Low",R3120&lt;6,"Medium",R3120&lt;=10,"High")</f>
        <v>High</v>
      </c>
      <c r="T3120" s="4" t="str" cm="1">
        <f t="array" ref="T3120">_xlfn.IFS(M3120&lt;=20,"Low",M3120&lt;=50,"Medium",M3120&lt;=90,"High")</f>
        <v>Low</v>
      </c>
      <c r="U3120" s="7">
        <f>Datos_Limpios[[#This Row],[Number of Complaints or Support]]/Datos_Limpios[[#This Row],[Account Length (in months)]]</f>
        <v>0.28125</v>
      </c>
      <c r="V3120" s="4" t="str" cm="1">
        <f t="array" ref="V3120">_xlfn.IFS(H3120&lt;30,"Under 30",H3120&lt;66,"Middle Age",H3120&gt;=66,"Senior")</f>
        <v>Middle Age</v>
      </c>
      <c r="W3120" s="4" t="s">
        <v>29</v>
      </c>
    </row>
    <row r="3121" spans="1:23" x14ac:dyDescent="0.3">
      <c r="A3121" s="4" t="s">
        <v>3236</v>
      </c>
      <c r="B3121" s="4" t="s">
        <v>31</v>
      </c>
      <c r="C3121" s="4">
        <v>17</v>
      </c>
      <c r="D3121" s="4">
        <v>1</v>
      </c>
      <c r="E3121" s="4" t="s">
        <v>31</v>
      </c>
      <c r="F3121" s="4" t="s">
        <v>209</v>
      </c>
      <c r="G3121" s="4" t="s">
        <v>26</v>
      </c>
      <c r="H3121" s="4">
        <v>85</v>
      </c>
      <c r="I3121" s="4" t="s">
        <v>24</v>
      </c>
      <c r="J3121" s="4">
        <v>0</v>
      </c>
      <c r="K3121" s="4" t="s">
        <v>27</v>
      </c>
      <c r="L3121" s="4" t="s">
        <v>35</v>
      </c>
      <c r="M3121" s="4">
        <v>57</v>
      </c>
      <c r="N3121" s="4" t="s">
        <v>66</v>
      </c>
      <c r="O3121" s="4" t="s">
        <v>87</v>
      </c>
      <c r="P3121" s="5">
        <v>45246</v>
      </c>
      <c r="Q3121" s="6">
        <v>61.17769175409498</v>
      </c>
      <c r="R3121" s="4">
        <v>1</v>
      </c>
      <c r="S3121" s="4" t="str" cm="1">
        <f t="array" ref="S3121">_xlfn.IFS(R3121=0,"None",R3121&lt;3,"Low",R3121&lt;6,"Medium",R3121&lt;=10,"High")</f>
        <v>Low</v>
      </c>
      <c r="T3121" s="4" t="str" cm="1">
        <f t="array" ref="T3121">_xlfn.IFS(M3121&lt;=20,"Low",M3121&lt;=50,"Medium",M3121&lt;=90,"High")</f>
        <v>High</v>
      </c>
      <c r="U3121" s="7">
        <f>Datos_Limpios[[#This Row],[Number of Complaints or Support]]/Datos_Limpios[[#This Row],[Account Length (in months)]]</f>
        <v>5.8823529411764705E-2</v>
      </c>
      <c r="V3121" s="4" t="str" cm="1">
        <f t="array" ref="V3121">_xlfn.IFS(H3121&lt;30,"Under 30",H3121&lt;66,"Middle Age",H3121&gt;=66,"Senior")</f>
        <v>Senior</v>
      </c>
      <c r="W3121" s="4" t="s">
        <v>40</v>
      </c>
    </row>
    <row r="3122" spans="1:23" x14ac:dyDescent="0.3">
      <c r="A3122" s="4" t="s">
        <v>3237</v>
      </c>
      <c r="B3122" s="4" t="s">
        <v>31</v>
      </c>
      <c r="C3122" s="4">
        <v>4</v>
      </c>
      <c r="D3122" s="4">
        <v>4</v>
      </c>
      <c r="E3122" s="4" t="s">
        <v>31</v>
      </c>
      <c r="F3122" s="4" t="s">
        <v>65</v>
      </c>
      <c r="G3122" s="4" t="s">
        <v>33</v>
      </c>
      <c r="H3122" s="4">
        <v>26</v>
      </c>
      <c r="I3122" s="4" t="s">
        <v>24</v>
      </c>
      <c r="J3122" s="4">
        <v>0</v>
      </c>
      <c r="K3122" s="4" t="s">
        <v>27</v>
      </c>
      <c r="L3122" s="4" t="s">
        <v>35</v>
      </c>
      <c r="M3122" s="4">
        <v>48</v>
      </c>
      <c r="N3122" s="4" t="s">
        <v>66</v>
      </c>
      <c r="O3122" s="4" t="s">
        <v>122</v>
      </c>
      <c r="P3122" s="5">
        <v>43952</v>
      </c>
      <c r="Q3122" s="6">
        <v>53.847066135689133</v>
      </c>
      <c r="R3122" s="4">
        <v>8</v>
      </c>
      <c r="S3122" s="4" t="str" cm="1">
        <f t="array" ref="S3122">_xlfn.IFS(R3122=0,"None",R3122&lt;3,"Low",R3122&lt;6,"Medium",R3122&lt;=10,"High")</f>
        <v>High</v>
      </c>
      <c r="T3122" s="4" t="str" cm="1">
        <f t="array" ref="T3122">_xlfn.IFS(M3122&lt;=20,"Low",M3122&lt;=50,"Medium",M3122&lt;=90,"High")</f>
        <v>Medium</v>
      </c>
      <c r="U3122" s="7">
        <f>Datos_Limpios[[#This Row],[Number of Complaints or Support]]/Datos_Limpios[[#This Row],[Account Length (in months)]]</f>
        <v>2</v>
      </c>
      <c r="V3122" s="4" t="str" cm="1">
        <f t="array" ref="V3122">_xlfn.IFS(H3122&lt;30,"Under 30",H3122&lt;66,"Middle Age",H3122&gt;=66,"Senior")</f>
        <v>Under 30</v>
      </c>
      <c r="W3122" s="4" t="s">
        <v>43</v>
      </c>
    </row>
    <row r="3123" spans="1:23" x14ac:dyDescent="0.3">
      <c r="A3123" s="4" t="s">
        <v>3238</v>
      </c>
      <c r="B3123" s="4" t="s">
        <v>24</v>
      </c>
      <c r="C3123" s="4">
        <v>68</v>
      </c>
      <c r="D3123" s="4">
        <v>0</v>
      </c>
      <c r="E3123" s="4" t="s">
        <v>31</v>
      </c>
      <c r="F3123" s="4" t="s">
        <v>120</v>
      </c>
      <c r="G3123" s="4" t="s">
        <v>26</v>
      </c>
      <c r="H3123" s="4">
        <v>43</v>
      </c>
      <c r="I3123" s="4" t="s">
        <v>31</v>
      </c>
      <c r="J3123" s="4">
        <v>2</v>
      </c>
      <c r="K3123" s="4" t="s">
        <v>46</v>
      </c>
      <c r="L3123" s="4" t="s">
        <v>28</v>
      </c>
      <c r="M3123" s="4">
        <v>42</v>
      </c>
      <c r="P3123" s="5">
        <v>44172</v>
      </c>
      <c r="Q3123" s="6">
        <v>48.026522559071587</v>
      </c>
      <c r="R3123" s="4">
        <v>9</v>
      </c>
      <c r="S3123" s="4" t="str" cm="1">
        <f t="array" ref="S3123">_xlfn.IFS(R3123=0,"None",R3123&lt;3,"Low",R3123&lt;6,"Medium",R3123&lt;=10,"High")</f>
        <v>High</v>
      </c>
      <c r="T3123" s="4" t="str" cm="1">
        <f t="array" ref="T3123">_xlfn.IFS(M3123&lt;=20,"Low",M3123&lt;=50,"Medium",M3123&lt;=90,"High")</f>
        <v>Medium</v>
      </c>
      <c r="U3123" s="7">
        <f>Datos_Limpios[[#This Row],[Number of Complaints or Support]]/Datos_Limpios[[#This Row],[Account Length (in months)]]</f>
        <v>0.13235294117647059</v>
      </c>
      <c r="V3123" s="4" t="str" cm="1">
        <f t="array" ref="V3123">_xlfn.IFS(H3123&lt;30,"Under 30",H3123&lt;66,"Middle Age",H3123&gt;=66,"Senior")</f>
        <v>Middle Age</v>
      </c>
      <c r="W3123" s="4" t="s">
        <v>29</v>
      </c>
    </row>
    <row r="3124" spans="1:23" x14ac:dyDescent="0.3">
      <c r="A3124" s="4" t="s">
        <v>3239</v>
      </c>
      <c r="B3124" s="4" t="s">
        <v>24</v>
      </c>
      <c r="C3124" s="4">
        <v>36</v>
      </c>
      <c r="D3124" s="4">
        <v>1</v>
      </c>
      <c r="E3124" s="4" t="s">
        <v>31</v>
      </c>
      <c r="F3124" s="4" t="s">
        <v>183</v>
      </c>
      <c r="G3124" s="4" t="s">
        <v>33</v>
      </c>
      <c r="H3124" s="4">
        <v>66</v>
      </c>
      <c r="I3124" s="4" t="s">
        <v>24</v>
      </c>
      <c r="J3124" s="4">
        <v>0</v>
      </c>
      <c r="K3124" s="4" t="s">
        <v>27</v>
      </c>
      <c r="L3124" s="4" t="s">
        <v>28</v>
      </c>
      <c r="M3124" s="4">
        <v>31</v>
      </c>
      <c r="P3124" s="5">
        <v>44767</v>
      </c>
      <c r="Q3124" s="6">
        <v>25.235462754630959</v>
      </c>
      <c r="R3124" s="4">
        <v>6</v>
      </c>
      <c r="S3124" s="4" t="str" cm="1">
        <f t="array" ref="S3124">_xlfn.IFS(R3124=0,"None",R3124&lt;3,"Low",R3124&lt;6,"Medium",R3124&lt;=10,"High")</f>
        <v>High</v>
      </c>
      <c r="T3124" s="4" t="str" cm="1">
        <f t="array" ref="T3124">_xlfn.IFS(M3124&lt;=20,"Low",M3124&lt;=50,"Medium",M3124&lt;=90,"High")</f>
        <v>Medium</v>
      </c>
      <c r="U3124" s="7">
        <f>Datos_Limpios[[#This Row],[Number of Complaints or Support]]/Datos_Limpios[[#This Row],[Account Length (in months)]]</f>
        <v>0.16666666666666666</v>
      </c>
      <c r="V3124" s="4" t="str" cm="1">
        <f t="array" ref="V3124">_xlfn.IFS(H3124&lt;30,"Under 30",H3124&lt;66,"Middle Age",H3124&gt;=66,"Senior")</f>
        <v>Senior</v>
      </c>
      <c r="W3124" s="4" t="s">
        <v>43</v>
      </c>
    </row>
    <row r="3125" spans="1:23" x14ac:dyDescent="0.3">
      <c r="A3125" s="4" t="s">
        <v>3240</v>
      </c>
      <c r="B3125" s="4" t="s">
        <v>24</v>
      </c>
      <c r="C3125" s="4">
        <v>60</v>
      </c>
      <c r="D3125" s="4">
        <v>2</v>
      </c>
      <c r="E3125" s="4" t="s">
        <v>24</v>
      </c>
      <c r="F3125" s="4" t="s">
        <v>262</v>
      </c>
      <c r="G3125" s="4" t="s">
        <v>33</v>
      </c>
      <c r="H3125" s="4">
        <v>25</v>
      </c>
      <c r="I3125" s="4" t="s">
        <v>24</v>
      </c>
      <c r="J3125" s="4">
        <v>0</v>
      </c>
      <c r="K3125" s="4" t="s">
        <v>46</v>
      </c>
      <c r="L3125" s="4" t="s">
        <v>28</v>
      </c>
      <c r="M3125" s="4">
        <v>15</v>
      </c>
      <c r="P3125" s="5">
        <v>45246</v>
      </c>
      <c r="Q3125" s="6">
        <v>12.23567765416907</v>
      </c>
      <c r="R3125" s="4">
        <v>0</v>
      </c>
      <c r="S3125" s="4" t="str" cm="1">
        <f t="array" ref="S3125">_xlfn.IFS(R3125=0,"None",R3125&lt;3,"Low",R3125&lt;6,"Medium",R3125&lt;=10,"High")</f>
        <v>None</v>
      </c>
      <c r="T3125" s="4" t="str" cm="1">
        <f t="array" ref="T3125">_xlfn.IFS(M3125&lt;=20,"Low",M3125&lt;=50,"Medium",M3125&lt;=90,"High")</f>
        <v>Low</v>
      </c>
      <c r="U3125" s="7">
        <f>Datos_Limpios[[#This Row],[Number of Complaints or Support]]/Datos_Limpios[[#This Row],[Account Length (in months)]]</f>
        <v>0</v>
      </c>
      <c r="V3125" s="4" t="str" cm="1">
        <f t="array" ref="V3125">_xlfn.IFS(H3125&lt;30,"Under 30",H3125&lt;66,"Middle Age",H3125&gt;=66,"Senior")</f>
        <v>Under 30</v>
      </c>
      <c r="W3125" s="4" t="s">
        <v>29</v>
      </c>
    </row>
    <row r="3126" spans="1:23" x14ac:dyDescent="0.3">
      <c r="A3126" s="4" t="s">
        <v>3241</v>
      </c>
      <c r="B3126" s="4" t="s">
        <v>24</v>
      </c>
      <c r="C3126" s="4">
        <v>2</v>
      </c>
      <c r="D3126" s="4">
        <v>2</v>
      </c>
      <c r="E3126" s="4" t="s">
        <v>24</v>
      </c>
      <c r="F3126" s="4" t="s">
        <v>367</v>
      </c>
      <c r="G3126" s="4" t="s">
        <v>26</v>
      </c>
      <c r="H3126" s="4">
        <v>35</v>
      </c>
      <c r="I3126" s="4" t="s">
        <v>24</v>
      </c>
      <c r="J3126" s="4">
        <v>0</v>
      </c>
      <c r="K3126" s="4" t="s">
        <v>27</v>
      </c>
      <c r="L3126" s="4" t="s">
        <v>35</v>
      </c>
      <c r="M3126" s="4">
        <v>33</v>
      </c>
      <c r="P3126" s="5">
        <v>45206</v>
      </c>
      <c r="Q3126" s="6">
        <v>29.902463239559751</v>
      </c>
      <c r="R3126" s="4">
        <v>1</v>
      </c>
      <c r="S3126" s="4" t="str" cm="1">
        <f t="array" ref="S3126">_xlfn.IFS(R3126=0,"None",R3126&lt;3,"Low",R3126&lt;6,"Medium",R3126&lt;=10,"High")</f>
        <v>Low</v>
      </c>
      <c r="T3126" s="4" t="str" cm="1">
        <f t="array" ref="T3126">_xlfn.IFS(M3126&lt;=20,"Low",M3126&lt;=50,"Medium",M3126&lt;=90,"High")</f>
        <v>Medium</v>
      </c>
      <c r="U3126" s="7">
        <f>Datos_Limpios[[#This Row],[Number of Complaints or Support]]/Datos_Limpios[[#This Row],[Account Length (in months)]]</f>
        <v>0.5</v>
      </c>
      <c r="V3126" s="4" t="str" cm="1">
        <f t="array" ref="V3126">_xlfn.IFS(H3126&lt;30,"Under 30",H3126&lt;66,"Middle Age",H3126&gt;=66,"Senior")</f>
        <v>Middle Age</v>
      </c>
      <c r="W3126" s="4" t="s">
        <v>29</v>
      </c>
    </row>
    <row r="3127" spans="1:23" x14ac:dyDescent="0.3">
      <c r="A3127" s="4" t="s">
        <v>3242</v>
      </c>
      <c r="B3127" s="4" t="s">
        <v>31</v>
      </c>
      <c r="C3127" s="4">
        <v>4</v>
      </c>
      <c r="D3127" s="4">
        <v>4</v>
      </c>
      <c r="E3127" s="4" t="s">
        <v>31</v>
      </c>
      <c r="F3127" s="4" t="s">
        <v>209</v>
      </c>
      <c r="G3127" s="4" t="s">
        <v>33</v>
      </c>
      <c r="H3127" s="4">
        <v>23</v>
      </c>
      <c r="I3127" s="4" t="s">
        <v>24</v>
      </c>
      <c r="J3127" s="4">
        <v>0</v>
      </c>
      <c r="K3127" s="4" t="s">
        <v>27</v>
      </c>
      <c r="L3127" s="4" t="s">
        <v>35</v>
      </c>
      <c r="M3127" s="4">
        <v>37</v>
      </c>
      <c r="N3127" s="4" t="s">
        <v>38</v>
      </c>
      <c r="O3127" s="4" t="s">
        <v>125</v>
      </c>
      <c r="P3127" s="5">
        <v>44661</v>
      </c>
      <c r="Q3127" s="6">
        <v>34.217727325490607</v>
      </c>
      <c r="R3127" s="4">
        <v>7</v>
      </c>
      <c r="S3127" s="4" t="str" cm="1">
        <f t="array" ref="S3127">_xlfn.IFS(R3127=0,"None",R3127&lt;3,"Low",R3127&lt;6,"Medium",R3127&lt;=10,"High")</f>
        <v>High</v>
      </c>
      <c r="T3127" s="4" t="str" cm="1">
        <f t="array" ref="T3127">_xlfn.IFS(M3127&lt;=20,"Low",M3127&lt;=50,"Medium",M3127&lt;=90,"High")</f>
        <v>Medium</v>
      </c>
      <c r="U3127" s="7">
        <f>Datos_Limpios[[#This Row],[Number of Complaints or Support]]/Datos_Limpios[[#This Row],[Account Length (in months)]]</f>
        <v>1.75</v>
      </c>
      <c r="V3127" s="4" t="str" cm="1">
        <f t="array" ref="V3127">_xlfn.IFS(H3127&lt;30,"Under 30",H3127&lt;66,"Middle Age",H3127&gt;=66,"Senior")</f>
        <v>Under 30</v>
      </c>
      <c r="W3127" s="4" t="s">
        <v>40</v>
      </c>
    </row>
    <row r="3128" spans="1:23" x14ac:dyDescent="0.3">
      <c r="A3128" s="4" t="s">
        <v>3243</v>
      </c>
      <c r="B3128" s="4" t="s">
        <v>31</v>
      </c>
      <c r="C3128" s="4">
        <v>15</v>
      </c>
      <c r="D3128" s="4">
        <v>1</v>
      </c>
      <c r="E3128" s="4" t="s">
        <v>24</v>
      </c>
      <c r="F3128" s="4" t="s">
        <v>219</v>
      </c>
      <c r="G3128" s="4" t="s">
        <v>26</v>
      </c>
      <c r="H3128" s="4">
        <v>21</v>
      </c>
      <c r="I3128" s="4" t="s">
        <v>24</v>
      </c>
      <c r="J3128" s="4">
        <v>0</v>
      </c>
      <c r="K3128" s="4" t="s">
        <v>27</v>
      </c>
      <c r="L3128" s="4" t="s">
        <v>35</v>
      </c>
      <c r="M3128" s="4">
        <v>38</v>
      </c>
      <c r="N3128" s="4" t="s">
        <v>66</v>
      </c>
      <c r="O3128" s="4" t="s">
        <v>395</v>
      </c>
      <c r="P3128" s="5">
        <v>44291</v>
      </c>
      <c r="Q3128" s="6">
        <v>41.716850922687122</v>
      </c>
      <c r="R3128" s="4">
        <v>6</v>
      </c>
      <c r="S3128" s="4" t="str" cm="1">
        <f t="array" ref="S3128">_xlfn.IFS(R3128=0,"None",R3128&lt;3,"Low",R3128&lt;6,"Medium",R3128&lt;=10,"High")</f>
        <v>High</v>
      </c>
      <c r="T3128" s="4" t="str" cm="1">
        <f t="array" ref="T3128">_xlfn.IFS(M3128&lt;=20,"Low",M3128&lt;=50,"Medium",M3128&lt;=90,"High")</f>
        <v>Medium</v>
      </c>
      <c r="U3128" s="7">
        <f>Datos_Limpios[[#This Row],[Number of Complaints or Support]]/Datos_Limpios[[#This Row],[Account Length (in months)]]</f>
        <v>0.4</v>
      </c>
      <c r="V3128" s="4" t="str" cm="1">
        <f t="array" ref="V3128">_xlfn.IFS(H3128&lt;30,"Under 30",H3128&lt;66,"Middle Age",H3128&gt;=66,"Senior")</f>
        <v>Under 30</v>
      </c>
      <c r="W3128" s="4" t="s">
        <v>43</v>
      </c>
    </row>
    <row r="3129" spans="1:23" x14ac:dyDescent="0.3">
      <c r="A3129" s="4" t="s">
        <v>3244</v>
      </c>
      <c r="B3129" s="4" t="s">
        <v>24</v>
      </c>
      <c r="C3129" s="4">
        <v>26</v>
      </c>
      <c r="D3129" s="4">
        <v>1</v>
      </c>
      <c r="E3129" s="4" t="s">
        <v>31</v>
      </c>
      <c r="F3129" s="4" t="s">
        <v>89</v>
      </c>
      <c r="G3129" s="4" t="s">
        <v>26</v>
      </c>
      <c r="H3129" s="4">
        <v>67</v>
      </c>
      <c r="I3129" s="4" t="s">
        <v>24</v>
      </c>
      <c r="J3129" s="4">
        <v>0</v>
      </c>
      <c r="K3129" s="4" t="s">
        <v>34</v>
      </c>
      <c r="L3129" s="4" t="s">
        <v>35</v>
      </c>
      <c r="M3129" s="4">
        <v>56</v>
      </c>
      <c r="P3129" s="5">
        <v>44252</v>
      </c>
      <c r="Q3129" s="6">
        <v>50.413056518375477</v>
      </c>
      <c r="R3129" s="4">
        <v>0</v>
      </c>
      <c r="S3129" s="4" t="str" cm="1">
        <f t="array" ref="S3129">_xlfn.IFS(R3129=0,"None",R3129&lt;3,"Low",R3129&lt;6,"Medium",R3129&lt;=10,"High")</f>
        <v>None</v>
      </c>
      <c r="T3129" s="4" t="str" cm="1">
        <f t="array" ref="T3129">_xlfn.IFS(M3129&lt;=20,"Low",M3129&lt;=50,"Medium",M3129&lt;=90,"High")</f>
        <v>High</v>
      </c>
      <c r="U3129" s="7">
        <f>Datos_Limpios[[#This Row],[Number of Complaints or Support]]/Datos_Limpios[[#This Row],[Account Length (in months)]]</f>
        <v>0</v>
      </c>
      <c r="V3129" s="4" t="str" cm="1">
        <f t="array" ref="V3129">_xlfn.IFS(H3129&lt;30,"Under 30",H3129&lt;66,"Middle Age",H3129&gt;=66,"Senior")</f>
        <v>Senior</v>
      </c>
      <c r="W3129" s="4" t="s">
        <v>40</v>
      </c>
    </row>
    <row r="3130" spans="1:23" x14ac:dyDescent="0.3">
      <c r="A3130" s="4" t="s">
        <v>3245</v>
      </c>
      <c r="B3130" s="4" t="s">
        <v>24</v>
      </c>
      <c r="C3130" s="4">
        <v>2</v>
      </c>
      <c r="D3130" s="4">
        <v>0</v>
      </c>
      <c r="E3130" s="4" t="s">
        <v>24</v>
      </c>
      <c r="F3130" s="4" t="s">
        <v>262</v>
      </c>
      <c r="G3130" s="4" t="s">
        <v>26</v>
      </c>
      <c r="H3130" s="4">
        <v>34</v>
      </c>
      <c r="I3130" s="4" t="s">
        <v>24</v>
      </c>
      <c r="J3130" s="4">
        <v>0</v>
      </c>
      <c r="K3130" s="4" t="s">
        <v>27</v>
      </c>
      <c r="L3130" s="4" t="s">
        <v>28</v>
      </c>
      <c r="M3130" s="4">
        <v>13</v>
      </c>
      <c r="P3130" s="5">
        <v>44671</v>
      </c>
      <c r="Q3130" s="6">
        <v>15.230597751811059</v>
      </c>
      <c r="R3130" s="4">
        <v>2</v>
      </c>
      <c r="S3130" s="4" t="str" cm="1">
        <f t="array" ref="S3130">_xlfn.IFS(R3130=0,"None",R3130&lt;3,"Low",R3130&lt;6,"Medium",R3130&lt;=10,"High")</f>
        <v>Low</v>
      </c>
      <c r="T3130" s="4" t="str" cm="1">
        <f t="array" ref="T3130">_xlfn.IFS(M3130&lt;=20,"Low",M3130&lt;=50,"Medium",M3130&lt;=90,"High")</f>
        <v>Low</v>
      </c>
      <c r="U3130" s="7">
        <f>Datos_Limpios[[#This Row],[Number of Complaints or Support]]/Datos_Limpios[[#This Row],[Account Length (in months)]]</f>
        <v>1</v>
      </c>
      <c r="V3130" s="4" t="str" cm="1">
        <f t="array" ref="V3130">_xlfn.IFS(H3130&lt;30,"Under 30",H3130&lt;66,"Middle Age",H3130&gt;=66,"Senior")</f>
        <v>Middle Age</v>
      </c>
      <c r="W3130" s="4" t="s">
        <v>29</v>
      </c>
    </row>
    <row r="3131" spans="1:23" x14ac:dyDescent="0.3">
      <c r="A3131" s="4" t="s">
        <v>3246</v>
      </c>
      <c r="B3131" s="4" t="s">
        <v>24</v>
      </c>
      <c r="C3131" s="4">
        <v>4</v>
      </c>
      <c r="D3131" s="4">
        <v>0</v>
      </c>
      <c r="E3131" s="4" t="s">
        <v>24</v>
      </c>
      <c r="F3131" s="4" t="s">
        <v>165</v>
      </c>
      <c r="G3131" s="4" t="s">
        <v>26</v>
      </c>
      <c r="H3131" s="4">
        <v>57</v>
      </c>
      <c r="I3131" s="4" t="s">
        <v>24</v>
      </c>
      <c r="J3131" s="4">
        <v>0</v>
      </c>
      <c r="K3131" s="4" t="s">
        <v>27</v>
      </c>
      <c r="L3131" s="4" t="s">
        <v>28</v>
      </c>
      <c r="M3131" s="4">
        <v>15</v>
      </c>
      <c r="P3131" s="5">
        <v>44273</v>
      </c>
      <c r="Q3131" s="6">
        <v>17.597586696358871</v>
      </c>
      <c r="R3131" s="4">
        <v>9</v>
      </c>
      <c r="S3131" s="4" t="str" cm="1">
        <f t="array" ref="S3131">_xlfn.IFS(R3131=0,"None",R3131&lt;3,"Low",R3131&lt;6,"Medium",R3131&lt;=10,"High")</f>
        <v>High</v>
      </c>
      <c r="T3131" s="4" t="str" cm="1">
        <f t="array" ref="T3131">_xlfn.IFS(M3131&lt;=20,"Low",M3131&lt;=50,"Medium",M3131&lt;=90,"High")</f>
        <v>Low</v>
      </c>
      <c r="U3131" s="7">
        <f>Datos_Limpios[[#This Row],[Number of Complaints or Support]]/Datos_Limpios[[#This Row],[Account Length (in months)]]</f>
        <v>2.25</v>
      </c>
      <c r="V3131" s="4" t="str" cm="1">
        <f t="array" ref="V3131">_xlfn.IFS(H3131&lt;30,"Under 30",H3131&lt;66,"Middle Age",H3131&gt;=66,"Senior")</f>
        <v>Middle Age</v>
      </c>
      <c r="W3131" s="4" t="s">
        <v>40</v>
      </c>
    </row>
    <row r="3132" spans="1:23" x14ac:dyDescent="0.3">
      <c r="A3132" s="4" t="s">
        <v>3247</v>
      </c>
      <c r="B3132" s="4" t="s">
        <v>31</v>
      </c>
      <c r="C3132" s="4">
        <v>16</v>
      </c>
      <c r="D3132" s="4">
        <v>5</v>
      </c>
      <c r="E3132" s="4" t="s">
        <v>31</v>
      </c>
      <c r="F3132" s="4" t="s">
        <v>63</v>
      </c>
      <c r="G3132" s="4" t="s">
        <v>33</v>
      </c>
      <c r="H3132" s="4">
        <v>75</v>
      </c>
      <c r="I3132" s="4" t="s">
        <v>24</v>
      </c>
      <c r="J3132" s="4">
        <v>0</v>
      </c>
      <c r="K3132" s="4" t="s">
        <v>27</v>
      </c>
      <c r="L3132" s="4" t="s">
        <v>35</v>
      </c>
      <c r="M3132" s="4">
        <v>45</v>
      </c>
      <c r="N3132" s="4" t="s">
        <v>38</v>
      </c>
      <c r="O3132" s="4" t="s">
        <v>225</v>
      </c>
      <c r="P3132" s="5">
        <v>44187</v>
      </c>
      <c r="Q3132" s="6">
        <v>51.127710343854652</v>
      </c>
      <c r="R3132" s="4">
        <v>9</v>
      </c>
      <c r="S3132" s="4" t="str" cm="1">
        <f t="array" ref="S3132">_xlfn.IFS(R3132=0,"None",R3132&lt;3,"Low",R3132&lt;6,"Medium",R3132&lt;=10,"High")</f>
        <v>High</v>
      </c>
      <c r="T3132" s="4" t="str" cm="1">
        <f t="array" ref="T3132">_xlfn.IFS(M3132&lt;=20,"Low",M3132&lt;=50,"Medium",M3132&lt;=90,"High")</f>
        <v>Medium</v>
      </c>
      <c r="U3132" s="7">
        <f>Datos_Limpios[[#This Row],[Number of Complaints or Support]]/Datos_Limpios[[#This Row],[Account Length (in months)]]</f>
        <v>0.5625</v>
      </c>
      <c r="V3132" s="4" t="str" cm="1">
        <f t="array" ref="V3132">_xlfn.IFS(H3132&lt;30,"Under 30",H3132&lt;66,"Middle Age",H3132&gt;=66,"Senior")</f>
        <v>Senior</v>
      </c>
      <c r="W3132" s="4" t="s">
        <v>40</v>
      </c>
    </row>
    <row r="3133" spans="1:23" x14ac:dyDescent="0.3">
      <c r="A3133" s="4" t="s">
        <v>3248</v>
      </c>
      <c r="B3133" s="4" t="s">
        <v>24</v>
      </c>
      <c r="C3133" s="4">
        <v>48</v>
      </c>
      <c r="D3133" s="4">
        <v>0</v>
      </c>
      <c r="E3133" s="4" t="s">
        <v>31</v>
      </c>
      <c r="F3133" s="4" t="s">
        <v>173</v>
      </c>
      <c r="G3133" s="4" t="s">
        <v>33</v>
      </c>
      <c r="H3133" s="4">
        <v>28</v>
      </c>
      <c r="I3133" s="4" t="s">
        <v>24</v>
      </c>
      <c r="J3133" s="4">
        <v>0</v>
      </c>
      <c r="K3133" s="4" t="s">
        <v>27</v>
      </c>
      <c r="L3133" s="4" t="s">
        <v>35</v>
      </c>
      <c r="M3133" s="4">
        <v>50</v>
      </c>
      <c r="P3133" s="5">
        <v>45265</v>
      </c>
      <c r="Q3133" s="6">
        <v>50.919219310380058</v>
      </c>
      <c r="R3133" s="4">
        <v>1</v>
      </c>
      <c r="S3133" s="4" t="str" cm="1">
        <f t="array" ref="S3133">_xlfn.IFS(R3133=0,"None",R3133&lt;3,"Low",R3133&lt;6,"Medium",R3133&lt;=10,"High")</f>
        <v>Low</v>
      </c>
      <c r="T3133" s="4" t="str" cm="1">
        <f t="array" ref="T3133">_xlfn.IFS(M3133&lt;=20,"Low",M3133&lt;=50,"Medium",M3133&lt;=90,"High")</f>
        <v>Medium</v>
      </c>
      <c r="U3133" s="7">
        <f>Datos_Limpios[[#This Row],[Number of Complaints or Support]]/Datos_Limpios[[#This Row],[Account Length (in months)]]</f>
        <v>2.0833333333333332E-2</v>
      </c>
      <c r="V3133" s="4" t="str" cm="1">
        <f t="array" ref="V3133">_xlfn.IFS(H3133&lt;30,"Under 30",H3133&lt;66,"Middle Age",H3133&gt;=66,"Senior")</f>
        <v>Under 30</v>
      </c>
      <c r="W3133" s="4" t="s">
        <v>43</v>
      </c>
    </row>
    <row r="3134" spans="1:23" x14ac:dyDescent="0.3">
      <c r="A3134" s="4" t="s">
        <v>3249</v>
      </c>
      <c r="B3134" s="4" t="s">
        <v>24</v>
      </c>
      <c r="C3134" s="4">
        <v>1</v>
      </c>
      <c r="D3134" s="4">
        <v>0</v>
      </c>
      <c r="E3134" s="4" t="s">
        <v>24</v>
      </c>
      <c r="F3134" s="4" t="s">
        <v>219</v>
      </c>
      <c r="G3134" s="4" t="s">
        <v>33</v>
      </c>
      <c r="H3134" s="4">
        <v>47</v>
      </c>
      <c r="I3134" s="4" t="s">
        <v>31</v>
      </c>
      <c r="J3134" s="4">
        <v>3</v>
      </c>
      <c r="K3134" s="4" t="s">
        <v>27</v>
      </c>
      <c r="L3134" s="4" t="s">
        <v>28</v>
      </c>
      <c r="M3134" s="4">
        <v>14</v>
      </c>
      <c r="P3134" s="5">
        <v>44336</v>
      </c>
      <c r="Q3134" s="6">
        <v>13.66296435727001</v>
      </c>
      <c r="R3134" s="4">
        <v>2</v>
      </c>
      <c r="S3134" s="4" t="str" cm="1">
        <f t="array" ref="S3134">_xlfn.IFS(R3134=0,"None",R3134&lt;3,"Low",R3134&lt;6,"Medium",R3134&lt;=10,"High")</f>
        <v>Low</v>
      </c>
      <c r="T3134" s="4" t="str" cm="1">
        <f t="array" ref="T3134">_xlfn.IFS(M3134&lt;=20,"Low",M3134&lt;=50,"Medium",M3134&lt;=90,"High")</f>
        <v>Low</v>
      </c>
      <c r="U3134" s="7">
        <f>Datos_Limpios[[#This Row],[Number of Complaints or Support]]/Datos_Limpios[[#This Row],[Account Length (in months)]]</f>
        <v>2</v>
      </c>
      <c r="V3134" s="4" t="str" cm="1">
        <f t="array" ref="V3134">_xlfn.IFS(H3134&lt;30,"Under 30",H3134&lt;66,"Middle Age",H3134&gt;=66,"Senior")</f>
        <v>Middle Age</v>
      </c>
      <c r="W3134" s="4" t="s">
        <v>43</v>
      </c>
    </row>
    <row r="3135" spans="1:23" x14ac:dyDescent="0.3">
      <c r="A3135" s="4" t="s">
        <v>3250</v>
      </c>
      <c r="B3135" s="4" t="s">
        <v>24</v>
      </c>
      <c r="C3135" s="4">
        <v>73</v>
      </c>
      <c r="D3135" s="4">
        <v>0</v>
      </c>
      <c r="E3135" s="4" t="s">
        <v>31</v>
      </c>
      <c r="F3135" s="4" t="s">
        <v>264</v>
      </c>
      <c r="G3135" s="4" t="s">
        <v>26</v>
      </c>
      <c r="H3135" s="4">
        <v>54</v>
      </c>
      <c r="I3135" s="4" t="s">
        <v>24</v>
      </c>
      <c r="J3135" s="4">
        <v>0</v>
      </c>
      <c r="K3135" s="4" t="s">
        <v>46</v>
      </c>
      <c r="L3135" s="4" t="s">
        <v>35</v>
      </c>
      <c r="M3135" s="4">
        <v>45</v>
      </c>
      <c r="P3135" s="5">
        <v>44009</v>
      </c>
      <c r="Q3135" s="6">
        <v>39.28462259223717</v>
      </c>
      <c r="R3135" s="4">
        <v>2</v>
      </c>
      <c r="S3135" s="4" t="str" cm="1">
        <f t="array" ref="S3135">_xlfn.IFS(R3135=0,"None",R3135&lt;3,"Low",R3135&lt;6,"Medium",R3135&lt;=10,"High")</f>
        <v>Low</v>
      </c>
      <c r="T3135" s="4" t="str" cm="1">
        <f t="array" ref="T3135">_xlfn.IFS(M3135&lt;=20,"Low",M3135&lt;=50,"Medium",M3135&lt;=90,"High")</f>
        <v>Medium</v>
      </c>
      <c r="U3135" s="7">
        <f>Datos_Limpios[[#This Row],[Number of Complaints or Support]]/Datos_Limpios[[#This Row],[Account Length (in months)]]</f>
        <v>2.7397260273972601E-2</v>
      </c>
      <c r="V3135" s="4" t="str" cm="1">
        <f t="array" ref="V3135">_xlfn.IFS(H3135&lt;30,"Under 30",H3135&lt;66,"Middle Age",H3135&gt;=66,"Senior")</f>
        <v>Middle Age</v>
      </c>
      <c r="W3135" s="4" t="s">
        <v>47</v>
      </c>
    </row>
    <row r="3136" spans="1:23" x14ac:dyDescent="0.3">
      <c r="A3136" s="4" t="s">
        <v>3251</v>
      </c>
      <c r="B3136" s="4" t="s">
        <v>24</v>
      </c>
      <c r="C3136" s="4">
        <v>38</v>
      </c>
      <c r="D3136" s="4">
        <v>0</v>
      </c>
      <c r="E3136" s="4" t="s">
        <v>31</v>
      </c>
      <c r="F3136" s="4" t="s">
        <v>155</v>
      </c>
      <c r="G3136" s="4" t="s">
        <v>26</v>
      </c>
      <c r="H3136" s="4">
        <v>51</v>
      </c>
      <c r="I3136" s="4" t="s">
        <v>24</v>
      </c>
      <c r="J3136" s="4">
        <v>0</v>
      </c>
      <c r="K3136" s="4" t="s">
        <v>34</v>
      </c>
      <c r="L3136" s="4" t="s">
        <v>35</v>
      </c>
      <c r="M3136" s="4">
        <v>35</v>
      </c>
      <c r="P3136" s="5">
        <v>44495</v>
      </c>
      <c r="Q3136" s="6">
        <v>39.742701252949757</v>
      </c>
      <c r="R3136" s="4">
        <v>5</v>
      </c>
      <c r="S3136" s="4" t="str" cm="1">
        <f t="array" ref="S3136">_xlfn.IFS(R3136=0,"None",R3136&lt;3,"Low",R3136&lt;6,"Medium",R3136&lt;=10,"High")</f>
        <v>Medium</v>
      </c>
      <c r="T3136" s="4" t="str" cm="1">
        <f t="array" ref="T3136">_xlfn.IFS(M3136&lt;=20,"Low",M3136&lt;=50,"Medium",M3136&lt;=90,"High")</f>
        <v>Medium</v>
      </c>
      <c r="U3136" s="7">
        <f>Datos_Limpios[[#This Row],[Number of Complaints or Support]]/Datos_Limpios[[#This Row],[Account Length (in months)]]</f>
        <v>0.13157894736842105</v>
      </c>
      <c r="V3136" s="4" t="str" cm="1">
        <f t="array" ref="V3136">_xlfn.IFS(H3136&lt;30,"Under 30",H3136&lt;66,"Middle Age",H3136&gt;=66,"Senior")</f>
        <v>Middle Age</v>
      </c>
      <c r="W3136" s="4" t="s">
        <v>40</v>
      </c>
    </row>
    <row r="3137" spans="1:23" x14ac:dyDescent="0.3">
      <c r="A3137" s="4" t="s">
        <v>3252</v>
      </c>
      <c r="B3137" s="4" t="s">
        <v>24</v>
      </c>
      <c r="C3137" s="4">
        <v>52</v>
      </c>
      <c r="D3137" s="4">
        <v>0</v>
      </c>
      <c r="E3137" s="4" t="s">
        <v>31</v>
      </c>
      <c r="F3137" s="4" t="s">
        <v>196</v>
      </c>
      <c r="G3137" s="4" t="s">
        <v>26</v>
      </c>
      <c r="H3137" s="4">
        <v>39</v>
      </c>
      <c r="I3137" s="4" t="s">
        <v>31</v>
      </c>
      <c r="J3137" s="4">
        <v>6</v>
      </c>
      <c r="K3137" s="4" t="s">
        <v>27</v>
      </c>
      <c r="L3137" s="4" t="s">
        <v>35</v>
      </c>
      <c r="M3137" s="4">
        <v>42</v>
      </c>
      <c r="P3137" s="5">
        <v>44489</v>
      </c>
      <c r="Q3137" s="6">
        <v>44.456016302346697</v>
      </c>
      <c r="R3137" s="4">
        <v>5</v>
      </c>
      <c r="S3137" s="4" t="str" cm="1">
        <f t="array" ref="S3137">_xlfn.IFS(R3137=0,"None",R3137&lt;3,"Low",R3137&lt;6,"Medium",R3137&lt;=10,"High")</f>
        <v>Medium</v>
      </c>
      <c r="T3137" s="4" t="str" cm="1">
        <f t="array" ref="T3137">_xlfn.IFS(M3137&lt;=20,"Low",M3137&lt;=50,"Medium",M3137&lt;=90,"High")</f>
        <v>Medium</v>
      </c>
      <c r="U3137" s="7">
        <f>Datos_Limpios[[#This Row],[Number of Complaints or Support]]/Datos_Limpios[[#This Row],[Account Length (in months)]]</f>
        <v>9.6153846153846159E-2</v>
      </c>
      <c r="V3137" s="4" t="str" cm="1">
        <f t="array" ref="V3137">_xlfn.IFS(H3137&lt;30,"Under 30",H3137&lt;66,"Middle Age",H3137&gt;=66,"Senior")</f>
        <v>Middle Age</v>
      </c>
      <c r="W3137" s="4" t="s">
        <v>47</v>
      </c>
    </row>
    <row r="3138" spans="1:23" x14ac:dyDescent="0.3">
      <c r="A3138" s="4" t="s">
        <v>3253</v>
      </c>
      <c r="B3138" s="4" t="s">
        <v>24</v>
      </c>
      <c r="C3138" s="4">
        <v>26</v>
      </c>
      <c r="D3138" s="4">
        <v>0</v>
      </c>
      <c r="E3138" s="4" t="s">
        <v>31</v>
      </c>
      <c r="F3138" s="4" t="s">
        <v>60</v>
      </c>
      <c r="G3138" s="4" t="s">
        <v>26</v>
      </c>
      <c r="H3138" s="4">
        <v>60</v>
      </c>
      <c r="I3138" s="4" t="s">
        <v>24</v>
      </c>
      <c r="J3138" s="4">
        <v>0</v>
      </c>
      <c r="K3138" s="4" t="s">
        <v>27</v>
      </c>
      <c r="L3138" s="4" t="s">
        <v>28</v>
      </c>
      <c r="M3138" s="4">
        <v>35</v>
      </c>
      <c r="P3138" s="5">
        <v>45118</v>
      </c>
      <c r="Q3138" s="6">
        <v>34.430375259993809</v>
      </c>
      <c r="R3138" s="4">
        <v>3</v>
      </c>
      <c r="S3138" s="4" t="str" cm="1">
        <f t="array" ref="S3138">_xlfn.IFS(R3138=0,"None",R3138&lt;3,"Low",R3138&lt;6,"Medium",R3138&lt;=10,"High")</f>
        <v>Medium</v>
      </c>
      <c r="T3138" s="4" t="str" cm="1">
        <f t="array" ref="T3138">_xlfn.IFS(M3138&lt;=20,"Low",M3138&lt;=50,"Medium",M3138&lt;=90,"High")</f>
        <v>Medium</v>
      </c>
      <c r="U3138" s="7">
        <f>Datos_Limpios[[#This Row],[Number of Complaints or Support]]/Datos_Limpios[[#This Row],[Account Length (in months)]]</f>
        <v>0.11538461538461539</v>
      </c>
      <c r="V3138" s="4" t="str" cm="1">
        <f t="array" ref="V3138">_xlfn.IFS(H3138&lt;30,"Under 30",H3138&lt;66,"Middle Age",H3138&gt;=66,"Senior")</f>
        <v>Middle Age</v>
      </c>
      <c r="W3138" s="4" t="s">
        <v>40</v>
      </c>
    </row>
    <row r="3139" spans="1:23" x14ac:dyDescent="0.3">
      <c r="A3139" s="4" t="s">
        <v>3254</v>
      </c>
      <c r="B3139" s="4" t="s">
        <v>24</v>
      </c>
      <c r="C3139" s="4">
        <v>44</v>
      </c>
      <c r="D3139" s="4">
        <v>0</v>
      </c>
      <c r="E3139" s="4" t="s">
        <v>31</v>
      </c>
      <c r="F3139" s="4" t="s">
        <v>219</v>
      </c>
      <c r="G3139" s="4" t="s">
        <v>26</v>
      </c>
      <c r="H3139" s="4">
        <v>40</v>
      </c>
      <c r="I3139" s="4" t="s">
        <v>24</v>
      </c>
      <c r="J3139" s="4">
        <v>0</v>
      </c>
      <c r="K3139" s="4" t="s">
        <v>46</v>
      </c>
      <c r="L3139" s="4" t="s">
        <v>28</v>
      </c>
      <c r="M3139" s="4">
        <v>28</v>
      </c>
      <c r="P3139" s="5">
        <v>44949</v>
      </c>
      <c r="Q3139" s="6">
        <v>31.084127323533501</v>
      </c>
      <c r="R3139" s="4">
        <v>5</v>
      </c>
      <c r="S3139" s="4" t="str" cm="1">
        <f t="array" ref="S3139">_xlfn.IFS(R3139=0,"None",R3139&lt;3,"Low",R3139&lt;6,"Medium",R3139&lt;=10,"High")</f>
        <v>Medium</v>
      </c>
      <c r="T3139" s="4" t="str" cm="1">
        <f t="array" ref="T3139">_xlfn.IFS(M3139&lt;=20,"Low",M3139&lt;=50,"Medium",M3139&lt;=90,"High")</f>
        <v>Medium</v>
      </c>
      <c r="U3139" s="7">
        <f>Datos_Limpios[[#This Row],[Number of Complaints or Support]]/Datos_Limpios[[#This Row],[Account Length (in months)]]</f>
        <v>0.11363636363636363</v>
      </c>
      <c r="V3139" s="4" t="str" cm="1">
        <f t="array" ref="V3139">_xlfn.IFS(H3139&lt;30,"Under 30",H3139&lt;66,"Middle Age",H3139&gt;=66,"Senior")</f>
        <v>Middle Age</v>
      </c>
      <c r="W3139" s="4" t="s">
        <v>43</v>
      </c>
    </row>
    <row r="3140" spans="1:23" x14ac:dyDescent="0.3">
      <c r="A3140" s="4" t="s">
        <v>3255</v>
      </c>
      <c r="B3140" s="4" t="s">
        <v>24</v>
      </c>
      <c r="C3140" s="4">
        <v>41</v>
      </c>
      <c r="D3140" s="4">
        <v>1</v>
      </c>
      <c r="E3140" s="4" t="s">
        <v>24</v>
      </c>
      <c r="F3140" s="4" t="s">
        <v>155</v>
      </c>
      <c r="G3140" s="4" t="s">
        <v>33</v>
      </c>
      <c r="H3140" s="4">
        <v>21</v>
      </c>
      <c r="I3140" s="4" t="s">
        <v>31</v>
      </c>
      <c r="J3140" s="4">
        <v>3</v>
      </c>
      <c r="K3140" s="4" t="s">
        <v>46</v>
      </c>
      <c r="L3140" s="4" t="s">
        <v>28</v>
      </c>
      <c r="M3140" s="4">
        <v>8</v>
      </c>
      <c r="P3140" s="5">
        <v>44631</v>
      </c>
      <c r="Q3140" s="6">
        <v>8.3058363003652964</v>
      </c>
      <c r="R3140" s="4">
        <v>6</v>
      </c>
      <c r="S3140" s="4" t="str" cm="1">
        <f t="array" ref="S3140">_xlfn.IFS(R3140=0,"None",R3140&lt;3,"Low",R3140&lt;6,"Medium",R3140&lt;=10,"High")</f>
        <v>High</v>
      </c>
      <c r="T3140" s="4" t="str" cm="1">
        <f t="array" ref="T3140">_xlfn.IFS(M3140&lt;=20,"Low",M3140&lt;=50,"Medium",M3140&lt;=90,"High")</f>
        <v>Low</v>
      </c>
      <c r="U3140" s="7">
        <f>Datos_Limpios[[#This Row],[Number of Complaints or Support]]/Datos_Limpios[[#This Row],[Account Length (in months)]]</f>
        <v>0.14634146341463414</v>
      </c>
      <c r="V3140" s="4" t="str" cm="1">
        <f t="array" ref="V3140">_xlfn.IFS(H3140&lt;30,"Under 30",H3140&lt;66,"Middle Age",H3140&gt;=66,"Senior")</f>
        <v>Under 30</v>
      </c>
      <c r="W3140" s="4" t="s">
        <v>40</v>
      </c>
    </row>
    <row r="3141" spans="1:23" x14ac:dyDescent="0.3">
      <c r="A3141" s="4" t="s">
        <v>3256</v>
      </c>
      <c r="B3141" s="4" t="s">
        <v>24</v>
      </c>
      <c r="C3141" s="4">
        <v>74</v>
      </c>
      <c r="D3141" s="4">
        <v>2</v>
      </c>
      <c r="E3141" s="4" t="s">
        <v>31</v>
      </c>
      <c r="F3141" s="4" t="s">
        <v>145</v>
      </c>
      <c r="G3141" s="4" t="s">
        <v>26</v>
      </c>
      <c r="H3141" s="4">
        <v>48</v>
      </c>
      <c r="I3141" s="4" t="s">
        <v>24</v>
      </c>
      <c r="J3141" s="4">
        <v>0</v>
      </c>
      <c r="K3141" s="4" t="s">
        <v>46</v>
      </c>
      <c r="L3141" s="4" t="s">
        <v>35</v>
      </c>
      <c r="M3141" s="4">
        <v>30</v>
      </c>
      <c r="P3141" s="5">
        <v>44903</v>
      </c>
      <c r="Q3141" s="6">
        <v>30.547734995023738</v>
      </c>
      <c r="R3141" s="4">
        <v>3</v>
      </c>
      <c r="S3141" s="4" t="str" cm="1">
        <f t="array" ref="S3141">_xlfn.IFS(R3141=0,"None",R3141&lt;3,"Low",R3141&lt;6,"Medium",R3141&lt;=10,"High")</f>
        <v>Medium</v>
      </c>
      <c r="T3141" s="4" t="str" cm="1">
        <f t="array" ref="T3141">_xlfn.IFS(M3141&lt;=20,"Low",M3141&lt;=50,"Medium",M3141&lt;=90,"High")</f>
        <v>Medium</v>
      </c>
      <c r="U3141" s="7">
        <f>Datos_Limpios[[#This Row],[Number of Complaints or Support]]/Datos_Limpios[[#This Row],[Account Length (in months)]]</f>
        <v>4.0540540540540543E-2</v>
      </c>
      <c r="V3141" s="4" t="str" cm="1">
        <f t="array" ref="V3141">_xlfn.IFS(H3141&lt;30,"Under 30",H3141&lt;66,"Middle Age",H3141&gt;=66,"Senior")</f>
        <v>Middle Age</v>
      </c>
      <c r="W3141" s="4" t="s">
        <v>47</v>
      </c>
    </row>
    <row r="3142" spans="1:23" x14ac:dyDescent="0.3">
      <c r="A3142" s="4" t="s">
        <v>3257</v>
      </c>
      <c r="B3142" s="4" t="s">
        <v>24</v>
      </c>
      <c r="C3142" s="4">
        <v>18</v>
      </c>
      <c r="D3142" s="4">
        <v>0</v>
      </c>
      <c r="E3142" s="4" t="s">
        <v>24</v>
      </c>
      <c r="F3142" s="4" t="s">
        <v>42</v>
      </c>
      <c r="G3142" s="4" t="s">
        <v>26</v>
      </c>
      <c r="H3142" s="4">
        <v>56</v>
      </c>
      <c r="I3142" s="4" t="s">
        <v>24</v>
      </c>
      <c r="J3142" s="4">
        <v>0</v>
      </c>
      <c r="K3142" s="4" t="s">
        <v>46</v>
      </c>
      <c r="L3142" s="4" t="s">
        <v>28</v>
      </c>
      <c r="M3142" s="4">
        <v>12</v>
      </c>
      <c r="P3142" s="5">
        <v>44650</v>
      </c>
      <c r="Q3142" s="6">
        <v>11.79580990297629</v>
      </c>
      <c r="R3142" s="4">
        <v>8</v>
      </c>
      <c r="S3142" s="4" t="str" cm="1">
        <f t="array" ref="S3142">_xlfn.IFS(R3142=0,"None",R3142&lt;3,"Low",R3142&lt;6,"Medium",R3142&lt;=10,"High")</f>
        <v>High</v>
      </c>
      <c r="T3142" s="4" t="str" cm="1">
        <f t="array" ref="T3142">_xlfn.IFS(M3142&lt;=20,"Low",M3142&lt;=50,"Medium",M3142&lt;=90,"High")</f>
        <v>Low</v>
      </c>
      <c r="U3142" s="7">
        <f>Datos_Limpios[[#This Row],[Number of Complaints or Support]]/Datos_Limpios[[#This Row],[Account Length (in months)]]</f>
        <v>0.44444444444444442</v>
      </c>
      <c r="V3142" s="4" t="str" cm="1">
        <f t="array" ref="V3142">_xlfn.IFS(H3142&lt;30,"Under 30",H3142&lt;66,"Middle Age",H3142&gt;=66,"Senior")</f>
        <v>Middle Age</v>
      </c>
      <c r="W3142" s="4" t="s">
        <v>43</v>
      </c>
    </row>
    <row r="3143" spans="1:23" x14ac:dyDescent="0.3">
      <c r="A3143" s="4" t="s">
        <v>3258</v>
      </c>
      <c r="B3143" s="4" t="s">
        <v>24</v>
      </c>
      <c r="C3143" s="4">
        <v>73</v>
      </c>
      <c r="D3143" s="4">
        <v>0</v>
      </c>
      <c r="E3143" s="4" t="s">
        <v>24</v>
      </c>
      <c r="F3143" s="4" t="s">
        <v>95</v>
      </c>
      <c r="G3143" s="4" t="s">
        <v>26</v>
      </c>
      <c r="H3143" s="4">
        <v>80</v>
      </c>
      <c r="I3143" s="4" t="s">
        <v>24</v>
      </c>
      <c r="J3143" s="4">
        <v>0</v>
      </c>
      <c r="K3143" s="4" t="s">
        <v>46</v>
      </c>
      <c r="L3143" s="4" t="s">
        <v>28</v>
      </c>
      <c r="M3143" s="4">
        <v>52</v>
      </c>
      <c r="P3143" s="5">
        <v>44350</v>
      </c>
      <c r="Q3143" s="6">
        <v>50.223336552180442</v>
      </c>
      <c r="R3143" s="4">
        <v>1</v>
      </c>
      <c r="S3143" s="4" t="str" cm="1">
        <f t="array" ref="S3143">_xlfn.IFS(R3143=0,"None",R3143&lt;3,"Low",R3143&lt;6,"Medium",R3143&lt;=10,"High")</f>
        <v>Low</v>
      </c>
      <c r="T3143" s="4" t="str" cm="1">
        <f t="array" ref="T3143">_xlfn.IFS(M3143&lt;=20,"Low",M3143&lt;=50,"Medium",M3143&lt;=90,"High")</f>
        <v>High</v>
      </c>
      <c r="U3143" s="7">
        <f>Datos_Limpios[[#This Row],[Number of Complaints or Support]]/Datos_Limpios[[#This Row],[Account Length (in months)]]</f>
        <v>1.3698630136986301E-2</v>
      </c>
      <c r="V3143" s="4" t="str" cm="1">
        <f t="array" ref="V3143">_xlfn.IFS(H3143&lt;30,"Under 30",H3143&lt;66,"Middle Age",H3143&gt;=66,"Senior")</f>
        <v>Senior</v>
      </c>
      <c r="W3143" s="4" t="s">
        <v>47</v>
      </c>
    </row>
    <row r="3144" spans="1:23" x14ac:dyDescent="0.3">
      <c r="A3144" s="4" t="s">
        <v>3259</v>
      </c>
      <c r="B3144" s="4" t="s">
        <v>24</v>
      </c>
      <c r="C3144" s="4">
        <v>69</v>
      </c>
      <c r="D3144" s="4">
        <v>0</v>
      </c>
      <c r="E3144" s="4" t="s">
        <v>31</v>
      </c>
      <c r="F3144" s="4" t="s">
        <v>54</v>
      </c>
      <c r="G3144" s="4" t="s">
        <v>33</v>
      </c>
      <c r="H3144" s="4">
        <v>38</v>
      </c>
      <c r="I3144" s="4" t="s">
        <v>24</v>
      </c>
      <c r="J3144" s="4">
        <v>0</v>
      </c>
      <c r="K3144" s="4" t="s">
        <v>46</v>
      </c>
      <c r="L3144" s="4" t="s">
        <v>35</v>
      </c>
      <c r="M3144" s="4">
        <v>21</v>
      </c>
      <c r="P3144" s="5">
        <v>44681</v>
      </c>
      <c r="Q3144" s="6">
        <v>18.93876946672146</v>
      </c>
      <c r="R3144" s="4">
        <v>6</v>
      </c>
      <c r="S3144" s="4" t="str" cm="1">
        <f t="array" ref="S3144">_xlfn.IFS(R3144=0,"None",R3144&lt;3,"Low",R3144&lt;6,"Medium",R3144&lt;=10,"High")</f>
        <v>High</v>
      </c>
      <c r="T3144" s="4" t="str" cm="1">
        <f t="array" ref="T3144">_xlfn.IFS(M3144&lt;=20,"Low",M3144&lt;=50,"Medium",M3144&lt;=90,"High")</f>
        <v>Medium</v>
      </c>
      <c r="U3144" s="7">
        <f>Datos_Limpios[[#This Row],[Number of Complaints or Support]]/Datos_Limpios[[#This Row],[Account Length (in months)]]</f>
        <v>8.6956521739130432E-2</v>
      </c>
      <c r="V3144" s="4" t="str" cm="1">
        <f t="array" ref="V3144">_xlfn.IFS(H3144&lt;30,"Under 30",H3144&lt;66,"Middle Age",H3144&gt;=66,"Senior")</f>
        <v>Middle Age</v>
      </c>
      <c r="W3144" s="4" t="s">
        <v>43</v>
      </c>
    </row>
    <row r="3145" spans="1:23" x14ac:dyDescent="0.3">
      <c r="A3145" s="4" t="s">
        <v>3260</v>
      </c>
      <c r="B3145" s="4" t="s">
        <v>24</v>
      </c>
      <c r="C3145" s="4">
        <v>63</v>
      </c>
      <c r="D3145" s="4">
        <v>0</v>
      </c>
      <c r="E3145" s="4" t="s">
        <v>24</v>
      </c>
      <c r="F3145" s="4" t="s">
        <v>213</v>
      </c>
      <c r="G3145" s="4" t="s">
        <v>26</v>
      </c>
      <c r="H3145" s="4">
        <v>49</v>
      </c>
      <c r="I3145" s="4" t="s">
        <v>31</v>
      </c>
      <c r="J3145" s="4">
        <v>2</v>
      </c>
      <c r="K3145" s="4" t="s">
        <v>46</v>
      </c>
      <c r="L3145" s="4" t="s">
        <v>35</v>
      </c>
      <c r="M3145" s="4">
        <v>13</v>
      </c>
      <c r="P3145" s="5">
        <v>43855</v>
      </c>
      <c r="Q3145" s="6">
        <v>14.009077789406041</v>
      </c>
      <c r="R3145" s="4">
        <v>4</v>
      </c>
      <c r="S3145" s="4" t="str" cm="1">
        <f t="array" ref="S3145">_xlfn.IFS(R3145=0,"None",R3145&lt;3,"Low",R3145&lt;6,"Medium",R3145&lt;=10,"High")</f>
        <v>Medium</v>
      </c>
      <c r="T3145" s="4" t="str" cm="1">
        <f t="array" ref="T3145">_xlfn.IFS(M3145&lt;=20,"Low",M3145&lt;=50,"Medium",M3145&lt;=90,"High")</f>
        <v>Low</v>
      </c>
      <c r="U3145" s="7">
        <f>Datos_Limpios[[#This Row],[Number of Complaints or Support]]/Datos_Limpios[[#This Row],[Account Length (in months)]]</f>
        <v>6.3492063492063489E-2</v>
      </c>
      <c r="V3145" s="4" t="str" cm="1">
        <f t="array" ref="V3145">_xlfn.IFS(H3145&lt;30,"Under 30",H3145&lt;66,"Middle Age",H3145&gt;=66,"Senior")</f>
        <v>Middle Age</v>
      </c>
      <c r="W3145" s="4" t="s">
        <v>47</v>
      </c>
    </row>
    <row r="3146" spans="1:23" x14ac:dyDescent="0.3">
      <c r="A3146" s="4" t="s">
        <v>3261</v>
      </c>
      <c r="B3146" s="4" t="s">
        <v>24</v>
      </c>
      <c r="C3146" s="4">
        <v>10</v>
      </c>
      <c r="D3146" s="4">
        <v>0</v>
      </c>
      <c r="E3146" s="4" t="s">
        <v>31</v>
      </c>
      <c r="F3146" s="4" t="s">
        <v>37</v>
      </c>
      <c r="G3146" s="4" t="s">
        <v>26</v>
      </c>
      <c r="H3146" s="4">
        <v>44</v>
      </c>
      <c r="I3146" s="4" t="s">
        <v>31</v>
      </c>
      <c r="J3146" s="4">
        <v>2</v>
      </c>
      <c r="K3146" s="4" t="s">
        <v>27</v>
      </c>
      <c r="L3146" s="4" t="s">
        <v>35</v>
      </c>
      <c r="M3146" s="4">
        <v>37</v>
      </c>
      <c r="P3146" s="5">
        <v>44666</v>
      </c>
      <c r="Q3146" s="6">
        <v>32.653225466697812</v>
      </c>
      <c r="R3146" s="4">
        <v>7</v>
      </c>
      <c r="S3146" s="4" t="str" cm="1">
        <f t="array" ref="S3146">_xlfn.IFS(R3146=0,"None",R3146&lt;3,"Low",R3146&lt;6,"Medium",R3146&lt;=10,"High")</f>
        <v>High</v>
      </c>
      <c r="T3146" s="4" t="str" cm="1">
        <f t="array" ref="T3146">_xlfn.IFS(M3146&lt;=20,"Low",M3146&lt;=50,"Medium",M3146&lt;=90,"High")</f>
        <v>Medium</v>
      </c>
      <c r="U3146" s="7">
        <f>Datos_Limpios[[#This Row],[Number of Complaints or Support]]/Datos_Limpios[[#This Row],[Account Length (in months)]]</f>
        <v>0.7</v>
      </c>
      <c r="V3146" s="4" t="str" cm="1">
        <f t="array" ref="V3146">_xlfn.IFS(H3146&lt;30,"Under 30",H3146&lt;66,"Middle Age",H3146&gt;=66,"Senior")</f>
        <v>Middle Age</v>
      </c>
      <c r="W3146" s="4" t="s">
        <v>40</v>
      </c>
    </row>
    <row r="3147" spans="1:23" x14ac:dyDescent="0.3">
      <c r="A3147" s="4" t="s">
        <v>3262</v>
      </c>
      <c r="B3147" s="4" t="s">
        <v>31</v>
      </c>
      <c r="C3147" s="4">
        <v>4</v>
      </c>
      <c r="D3147" s="4">
        <v>3</v>
      </c>
      <c r="E3147" s="4" t="s">
        <v>31</v>
      </c>
      <c r="F3147" s="4" t="s">
        <v>25</v>
      </c>
      <c r="G3147" s="4" t="s">
        <v>33</v>
      </c>
      <c r="H3147" s="4">
        <v>28</v>
      </c>
      <c r="I3147" s="4" t="s">
        <v>24</v>
      </c>
      <c r="J3147" s="4">
        <v>0</v>
      </c>
      <c r="K3147" s="4" t="s">
        <v>27</v>
      </c>
      <c r="L3147" s="4" t="s">
        <v>35</v>
      </c>
      <c r="M3147" s="4">
        <v>26</v>
      </c>
      <c r="N3147" s="4" t="s">
        <v>92</v>
      </c>
      <c r="O3147" s="4" t="s">
        <v>234</v>
      </c>
      <c r="P3147" s="5">
        <v>44831</v>
      </c>
      <c r="Q3147" s="6">
        <v>29.842882696592198</v>
      </c>
      <c r="R3147" s="4">
        <v>3</v>
      </c>
      <c r="S3147" s="4" t="str" cm="1">
        <f t="array" ref="S3147">_xlfn.IFS(R3147=0,"None",R3147&lt;3,"Low",R3147&lt;6,"Medium",R3147&lt;=10,"High")</f>
        <v>Medium</v>
      </c>
      <c r="T3147" s="4" t="str" cm="1">
        <f t="array" ref="T3147">_xlfn.IFS(M3147&lt;=20,"Low",M3147&lt;=50,"Medium",M3147&lt;=90,"High")</f>
        <v>Medium</v>
      </c>
      <c r="U3147" s="7">
        <f>Datos_Limpios[[#This Row],[Number of Complaints or Support]]/Datos_Limpios[[#This Row],[Account Length (in months)]]</f>
        <v>0.75</v>
      </c>
      <c r="V3147" s="4" t="str" cm="1">
        <f t="array" ref="V3147">_xlfn.IFS(H3147&lt;30,"Under 30",H3147&lt;66,"Middle Age",H3147&gt;=66,"Senior")</f>
        <v>Under 30</v>
      </c>
      <c r="W3147" s="4" t="s">
        <v>29</v>
      </c>
    </row>
    <row r="3148" spans="1:23" x14ac:dyDescent="0.3">
      <c r="A3148" s="4" t="s">
        <v>3263</v>
      </c>
      <c r="B3148" s="4" t="s">
        <v>24</v>
      </c>
      <c r="C3148" s="4">
        <v>12</v>
      </c>
      <c r="D3148" s="4">
        <v>0</v>
      </c>
      <c r="E3148" s="4" t="s">
        <v>31</v>
      </c>
      <c r="F3148" s="4" t="s">
        <v>60</v>
      </c>
      <c r="G3148" s="4" t="s">
        <v>33</v>
      </c>
      <c r="H3148" s="4">
        <v>52</v>
      </c>
      <c r="I3148" s="4" t="s">
        <v>24</v>
      </c>
      <c r="J3148" s="4">
        <v>0</v>
      </c>
      <c r="K3148" s="4" t="s">
        <v>27</v>
      </c>
      <c r="L3148" s="4" t="s">
        <v>35</v>
      </c>
      <c r="M3148" s="4">
        <v>40</v>
      </c>
      <c r="P3148" s="5">
        <v>44961</v>
      </c>
      <c r="Q3148" s="6">
        <v>46.479476620567823</v>
      </c>
      <c r="R3148" s="4">
        <v>5</v>
      </c>
      <c r="S3148" s="4" t="str" cm="1">
        <f t="array" ref="S3148">_xlfn.IFS(R3148=0,"None",R3148&lt;3,"Low",R3148&lt;6,"Medium",R3148&lt;=10,"High")</f>
        <v>Medium</v>
      </c>
      <c r="T3148" s="4" t="str" cm="1">
        <f t="array" ref="T3148">_xlfn.IFS(M3148&lt;=20,"Low",M3148&lt;=50,"Medium",M3148&lt;=90,"High")</f>
        <v>Medium</v>
      </c>
      <c r="U3148" s="7">
        <f>Datos_Limpios[[#This Row],[Number of Complaints or Support]]/Datos_Limpios[[#This Row],[Account Length (in months)]]</f>
        <v>0.41666666666666669</v>
      </c>
      <c r="V3148" s="4" t="str" cm="1">
        <f t="array" ref="V3148">_xlfn.IFS(H3148&lt;30,"Under 30",H3148&lt;66,"Middle Age",H3148&gt;=66,"Senior")</f>
        <v>Middle Age</v>
      </c>
      <c r="W3148" s="4" t="s">
        <v>40</v>
      </c>
    </row>
    <row r="3149" spans="1:23" x14ac:dyDescent="0.3">
      <c r="A3149" s="4" t="s">
        <v>3264</v>
      </c>
      <c r="B3149" s="4" t="s">
        <v>24</v>
      </c>
      <c r="C3149" s="4">
        <v>50</v>
      </c>
      <c r="D3149" s="4">
        <v>0</v>
      </c>
      <c r="E3149" s="4" t="s">
        <v>24</v>
      </c>
      <c r="F3149" s="4" t="s">
        <v>52</v>
      </c>
      <c r="G3149" s="4" t="s">
        <v>33</v>
      </c>
      <c r="H3149" s="4">
        <v>71</v>
      </c>
      <c r="I3149" s="4" t="s">
        <v>24</v>
      </c>
      <c r="J3149" s="4">
        <v>0</v>
      </c>
      <c r="K3149" s="4" t="s">
        <v>34</v>
      </c>
      <c r="L3149" s="4" t="s">
        <v>35</v>
      </c>
      <c r="M3149" s="4">
        <v>11</v>
      </c>
      <c r="P3149" s="5">
        <v>44544</v>
      </c>
      <c r="Q3149" s="6">
        <v>12.20728323977618</v>
      </c>
      <c r="R3149" s="4">
        <v>6</v>
      </c>
      <c r="S3149" s="4" t="str" cm="1">
        <f t="array" ref="S3149">_xlfn.IFS(R3149=0,"None",R3149&lt;3,"Low",R3149&lt;6,"Medium",R3149&lt;=10,"High")</f>
        <v>High</v>
      </c>
      <c r="T3149" s="4" t="str" cm="1">
        <f t="array" ref="T3149">_xlfn.IFS(M3149&lt;=20,"Low",M3149&lt;=50,"Medium",M3149&lt;=90,"High")</f>
        <v>Low</v>
      </c>
      <c r="U3149" s="7">
        <f>Datos_Limpios[[#This Row],[Number of Complaints or Support]]/Datos_Limpios[[#This Row],[Account Length (in months)]]</f>
        <v>0.12</v>
      </c>
      <c r="V3149" s="4" t="str" cm="1">
        <f t="array" ref="V3149">_xlfn.IFS(H3149&lt;30,"Under 30",H3149&lt;66,"Middle Age",H3149&gt;=66,"Senior")</f>
        <v>Senior</v>
      </c>
      <c r="W3149" s="4" t="s">
        <v>40</v>
      </c>
    </row>
    <row r="3150" spans="1:23" x14ac:dyDescent="0.3">
      <c r="A3150" s="4" t="s">
        <v>3265</v>
      </c>
      <c r="B3150" s="4" t="s">
        <v>24</v>
      </c>
      <c r="C3150" s="4">
        <v>49</v>
      </c>
      <c r="D3150" s="4">
        <v>0</v>
      </c>
      <c r="E3150" s="4" t="s">
        <v>24</v>
      </c>
      <c r="F3150" s="4" t="s">
        <v>100</v>
      </c>
      <c r="G3150" s="4" t="s">
        <v>26</v>
      </c>
      <c r="H3150" s="4">
        <v>50</v>
      </c>
      <c r="I3150" s="4" t="s">
        <v>31</v>
      </c>
      <c r="J3150" s="4">
        <v>4</v>
      </c>
      <c r="K3150" s="4" t="s">
        <v>46</v>
      </c>
      <c r="L3150" s="4" t="s">
        <v>35</v>
      </c>
      <c r="M3150" s="4">
        <v>9</v>
      </c>
      <c r="P3150" s="5">
        <v>44437</v>
      </c>
      <c r="Q3150" s="6">
        <v>10.084914889230101</v>
      </c>
      <c r="R3150" s="4">
        <v>3</v>
      </c>
      <c r="S3150" s="4" t="str" cm="1">
        <f t="array" ref="S3150">_xlfn.IFS(R3150=0,"None",R3150&lt;3,"Low",R3150&lt;6,"Medium",R3150&lt;=10,"High")</f>
        <v>Medium</v>
      </c>
      <c r="T3150" s="4" t="str" cm="1">
        <f t="array" ref="T3150">_xlfn.IFS(M3150&lt;=20,"Low",M3150&lt;=50,"Medium",M3150&lt;=90,"High")</f>
        <v>Low</v>
      </c>
      <c r="U3150" s="7">
        <f>Datos_Limpios[[#This Row],[Number of Complaints or Support]]/Datos_Limpios[[#This Row],[Account Length (in months)]]</f>
        <v>6.1224489795918366E-2</v>
      </c>
      <c r="V3150" s="4" t="str" cm="1">
        <f t="array" ref="V3150">_xlfn.IFS(H3150&lt;30,"Under 30",H3150&lt;66,"Middle Age",H3150&gt;=66,"Senior")</f>
        <v>Middle Age</v>
      </c>
      <c r="W3150" s="4" t="s">
        <v>40</v>
      </c>
    </row>
    <row r="3151" spans="1:23" x14ac:dyDescent="0.3">
      <c r="A3151" s="4" t="s">
        <v>3266</v>
      </c>
      <c r="B3151" s="4" t="s">
        <v>24</v>
      </c>
      <c r="C3151" s="4">
        <v>22</v>
      </c>
      <c r="D3151" s="4">
        <v>0</v>
      </c>
      <c r="E3151" s="4" t="s">
        <v>31</v>
      </c>
      <c r="F3151" s="4" t="s">
        <v>102</v>
      </c>
      <c r="G3151" s="4" t="s">
        <v>26</v>
      </c>
      <c r="H3151" s="4">
        <v>25</v>
      </c>
      <c r="I3151" s="4" t="s">
        <v>31</v>
      </c>
      <c r="J3151" s="4">
        <v>2</v>
      </c>
      <c r="K3151" s="4" t="s">
        <v>27</v>
      </c>
      <c r="L3151" s="4" t="s">
        <v>35</v>
      </c>
      <c r="M3151" s="4">
        <v>44</v>
      </c>
      <c r="P3151" s="5">
        <v>44245</v>
      </c>
      <c r="Q3151" s="6">
        <v>49.356665320613622</v>
      </c>
      <c r="R3151" s="4">
        <v>9</v>
      </c>
      <c r="S3151" s="4" t="str" cm="1">
        <f t="array" ref="S3151">_xlfn.IFS(R3151=0,"None",R3151&lt;3,"Low",R3151&lt;6,"Medium",R3151&lt;=10,"High")</f>
        <v>High</v>
      </c>
      <c r="T3151" s="4" t="str" cm="1">
        <f t="array" ref="T3151">_xlfn.IFS(M3151&lt;=20,"Low",M3151&lt;=50,"Medium",M3151&lt;=90,"High")</f>
        <v>Medium</v>
      </c>
      <c r="U3151" s="7">
        <f>Datos_Limpios[[#This Row],[Number of Complaints or Support]]/Datos_Limpios[[#This Row],[Account Length (in months)]]</f>
        <v>0.40909090909090912</v>
      </c>
      <c r="V3151" s="4" t="str" cm="1">
        <f t="array" ref="V3151">_xlfn.IFS(H3151&lt;30,"Under 30",H3151&lt;66,"Middle Age",H3151&gt;=66,"Senior")</f>
        <v>Under 30</v>
      </c>
      <c r="W3151" s="4" t="s">
        <v>40</v>
      </c>
    </row>
    <row r="3152" spans="1:23" x14ac:dyDescent="0.3">
      <c r="A3152" s="4" t="s">
        <v>3267</v>
      </c>
      <c r="B3152" s="4" t="s">
        <v>24</v>
      </c>
      <c r="C3152" s="4">
        <v>40</v>
      </c>
      <c r="D3152" s="4">
        <v>0</v>
      </c>
      <c r="E3152" s="4" t="s">
        <v>31</v>
      </c>
      <c r="F3152" s="4" t="s">
        <v>45</v>
      </c>
      <c r="G3152" s="4" t="s">
        <v>33</v>
      </c>
      <c r="H3152" s="4">
        <v>39</v>
      </c>
      <c r="I3152" s="4" t="s">
        <v>24</v>
      </c>
      <c r="J3152" s="4">
        <v>0</v>
      </c>
      <c r="K3152" s="4" t="s">
        <v>27</v>
      </c>
      <c r="L3152" s="4" t="s">
        <v>35</v>
      </c>
      <c r="M3152" s="4">
        <v>26</v>
      </c>
      <c r="P3152" s="5">
        <v>44337</v>
      </c>
      <c r="Q3152" s="6">
        <v>29.339418327989168</v>
      </c>
      <c r="R3152" s="4">
        <v>7</v>
      </c>
      <c r="S3152" s="4" t="str" cm="1">
        <f t="array" ref="S3152">_xlfn.IFS(R3152=0,"None",R3152&lt;3,"Low",R3152&lt;6,"Medium",R3152&lt;=10,"High")</f>
        <v>High</v>
      </c>
      <c r="T3152" s="4" t="str" cm="1">
        <f t="array" ref="T3152">_xlfn.IFS(M3152&lt;=20,"Low",M3152&lt;=50,"Medium",M3152&lt;=90,"High")</f>
        <v>Medium</v>
      </c>
      <c r="U3152" s="7">
        <f>Datos_Limpios[[#This Row],[Number of Complaints or Support]]/Datos_Limpios[[#This Row],[Account Length (in months)]]</f>
        <v>0.17499999999999999</v>
      </c>
      <c r="V3152" s="4" t="str" cm="1">
        <f t="array" ref="V3152">_xlfn.IFS(H3152&lt;30,"Under 30",H3152&lt;66,"Middle Age",H3152&gt;=66,"Senior")</f>
        <v>Middle Age</v>
      </c>
      <c r="W3152" s="4" t="s">
        <v>47</v>
      </c>
    </row>
    <row r="3153" spans="1:23" x14ac:dyDescent="0.3">
      <c r="A3153" s="4" t="s">
        <v>3268</v>
      </c>
      <c r="B3153" s="4" t="s">
        <v>24</v>
      </c>
      <c r="C3153" s="4">
        <v>70</v>
      </c>
      <c r="D3153" s="4">
        <v>0</v>
      </c>
      <c r="E3153" s="4" t="s">
        <v>31</v>
      </c>
      <c r="F3153" s="4" t="s">
        <v>155</v>
      </c>
      <c r="G3153" s="4" t="s">
        <v>33</v>
      </c>
      <c r="H3153" s="4">
        <v>30</v>
      </c>
      <c r="I3153" s="4" t="s">
        <v>24</v>
      </c>
      <c r="J3153" s="4">
        <v>0</v>
      </c>
      <c r="K3153" s="4" t="s">
        <v>46</v>
      </c>
      <c r="L3153" s="4" t="s">
        <v>28</v>
      </c>
      <c r="M3153" s="4">
        <v>38</v>
      </c>
      <c r="P3153" s="5">
        <v>45244</v>
      </c>
      <c r="Q3153" s="6">
        <v>40.505399838738512</v>
      </c>
      <c r="R3153" s="4">
        <v>9</v>
      </c>
      <c r="S3153" s="4" t="str" cm="1">
        <f t="array" ref="S3153">_xlfn.IFS(R3153=0,"None",R3153&lt;3,"Low",R3153&lt;6,"Medium",R3153&lt;=10,"High")</f>
        <v>High</v>
      </c>
      <c r="T3153" s="4" t="str" cm="1">
        <f t="array" ref="T3153">_xlfn.IFS(M3153&lt;=20,"Low",M3153&lt;=50,"Medium",M3153&lt;=90,"High")</f>
        <v>Medium</v>
      </c>
      <c r="U3153" s="7">
        <f>Datos_Limpios[[#This Row],[Number of Complaints or Support]]/Datos_Limpios[[#This Row],[Account Length (in months)]]</f>
        <v>0.12857142857142856</v>
      </c>
      <c r="V3153" s="4" t="str" cm="1">
        <f t="array" ref="V3153">_xlfn.IFS(H3153&lt;30,"Under 30",H3153&lt;66,"Middle Age",H3153&gt;=66,"Senior")</f>
        <v>Middle Age</v>
      </c>
      <c r="W3153" s="4" t="s">
        <v>40</v>
      </c>
    </row>
    <row r="3154" spans="1:23" x14ac:dyDescent="0.3">
      <c r="A3154" s="4" t="s">
        <v>3269</v>
      </c>
      <c r="B3154" s="4" t="s">
        <v>24</v>
      </c>
      <c r="C3154" s="4">
        <v>49</v>
      </c>
      <c r="D3154" s="4">
        <v>0</v>
      </c>
      <c r="E3154" s="4" t="s">
        <v>31</v>
      </c>
      <c r="F3154" s="4" t="s">
        <v>157</v>
      </c>
      <c r="G3154" s="4" t="s">
        <v>26</v>
      </c>
      <c r="H3154" s="4">
        <v>38</v>
      </c>
      <c r="I3154" s="4" t="s">
        <v>24</v>
      </c>
      <c r="J3154" s="4">
        <v>0</v>
      </c>
      <c r="K3154" s="4" t="s">
        <v>46</v>
      </c>
      <c r="L3154" s="4" t="s">
        <v>28</v>
      </c>
      <c r="M3154" s="4">
        <v>39</v>
      </c>
      <c r="P3154" s="5">
        <v>44601</v>
      </c>
      <c r="Q3154" s="6">
        <v>41.882051563559912</v>
      </c>
      <c r="R3154" s="4">
        <v>6</v>
      </c>
      <c r="S3154" s="4" t="str" cm="1">
        <f t="array" ref="S3154">_xlfn.IFS(R3154=0,"None",R3154&lt;3,"Low",R3154&lt;6,"Medium",R3154&lt;=10,"High")</f>
        <v>High</v>
      </c>
      <c r="T3154" s="4" t="str" cm="1">
        <f t="array" ref="T3154">_xlfn.IFS(M3154&lt;=20,"Low",M3154&lt;=50,"Medium",M3154&lt;=90,"High")</f>
        <v>Medium</v>
      </c>
      <c r="U3154" s="7">
        <f>Datos_Limpios[[#This Row],[Number of Complaints or Support]]/Datos_Limpios[[#This Row],[Account Length (in months)]]</f>
        <v>0.12244897959183673</v>
      </c>
      <c r="V3154" s="4" t="str" cm="1">
        <f t="array" ref="V3154">_xlfn.IFS(H3154&lt;30,"Under 30",H3154&lt;66,"Middle Age",H3154&gt;=66,"Senior")</f>
        <v>Middle Age</v>
      </c>
      <c r="W3154" s="4" t="s">
        <v>47</v>
      </c>
    </row>
    <row r="3155" spans="1:23" x14ac:dyDescent="0.3">
      <c r="A3155" s="4" t="s">
        <v>3270</v>
      </c>
      <c r="B3155" s="4" t="s">
        <v>24</v>
      </c>
      <c r="C3155" s="4">
        <v>52</v>
      </c>
      <c r="D3155" s="4">
        <v>0</v>
      </c>
      <c r="E3155" s="4" t="s">
        <v>31</v>
      </c>
      <c r="F3155" s="4" t="s">
        <v>32</v>
      </c>
      <c r="G3155" s="4" t="s">
        <v>26</v>
      </c>
      <c r="H3155" s="4">
        <v>83</v>
      </c>
      <c r="I3155" s="4" t="s">
        <v>24</v>
      </c>
      <c r="J3155" s="4">
        <v>0</v>
      </c>
      <c r="K3155" s="4" t="s">
        <v>46</v>
      </c>
      <c r="L3155" s="4" t="s">
        <v>35</v>
      </c>
      <c r="M3155" s="4">
        <v>29</v>
      </c>
      <c r="P3155" s="5">
        <v>45021</v>
      </c>
      <c r="Q3155" s="6">
        <v>34.203832592475372</v>
      </c>
      <c r="R3155" s="4">
        <v>5</v>
      </c>
      <c r="S3155" s="4" t="str" cm="1">
        <f t="array" ref="S3155">_xlfn.IFS(R3155=0,"None",R3155&lt;3,"Low",R3155&lt;6,"Medium",R3155&lt;=10,"High")</f>
        <v>Medium</v>
      </c>
      <c r="T3155" s="4" t="str" cm="1">
        <f t="array" ref="T3155">_xlfn.IFS(M3155&lt;=20,"Low",M3155&lt;=50,"Medium",M3155&lt;=90,"High")</f>
        <v>Medium</v>
      </c>
      <c r="U3155" s="7">
        <f>Datos_Limpios[[#This Row],[Number of Complaints or Support]]/Datos_Limpios[[#This Row],[Account Length (in months)]]</f>
        <v>9.6153846153846159E-2</v>
      </c>
      <c r="V3155" s="4" t="str" cm="1">
        <f t="array" ref="V3155">_xlfn.IFS(H3155&lt;30,"Under 30",H3155&lt;66,"Middle Age",H3155&gt;=66,"Senior")</f>
        <v>Senior</v>
      </c>
      <c r="W3155" s="4" t="s">
        <v>29</v>
      </c>
    </row>
    <row r="3156" spans="1:23" x14ac:dyDescent="0.3">
      <c r="A3156" s="4" t="s">
        <v>3271</v>
      </c>
      <c r="B3156" s="4" t="s">
        <v>24</v>
      </c>
      <c r="C3156" s="4">
        <v>33</v>
      </c>
      <c r="D3156" s="4">
        <v>0</v>
      </c>
      <c r="E3156" s="4" t="s">
        <v>24</v>
      </c>
      <c r="F3156" s="4" t="s">
        <v>118</v>
      </c>
      <c r="G3156" s="4" t="s">
        <v>33</v>
      </c>
      <c r="H3156" s="4">
        <v>46</v>
      </c>
      <c r="I3156" s="4" t="s">
        <v>24</v>
      </c>
      <c r="J3156" s="4">
        <v>0</v>
      </c>
      <c r="K3156" s="4" t="s">
        <v>46</v>
      </c>
      <c r="L3156" s="4" t="s">
        <v>35</v>
      </c>
      <c r="M3156" s="4">
        <v>10</v>
      </c>
      <c r="P3156" s="5">
        <v>44077</v>
      </c>
      <c r="Q3156" s="6">
        <v>9.9966188736717729</v>
      </c>
      <c r="R3156" s="4">
        <v>4</v>
      </c>
      <c r="S3156" s="4" t="str" cm="1">
        <f t="array" ref="S3156">_xlfn.IFS(R3156=0,"None",R3156&lt;3,"Low",R3156&lt;6,"Medium",R3156&lt;=10,"High")</f>
        <v>Medium</v>
      </c>
      <c r="T3156" s="4" t="str" cm="1">
        <f t="array" ref="T3156">_xlfn.IFS(M3156&lt;=20,"Low",M3156&lt;=50,"Medium",M3156&lt;=90,"High")</f>
        <v>Low</v>
      </c>
      <c r="U3156" s="7">
        <f>Datos_Limpios[[#This Row],[Number of Complaints or Support]]/Datos_Limpios[[#This Row],[Account Length (in months)]]</f>
        <v>0.12121212121212122</v>
      </c>
      <c r="V3156" s="4" t="str" cm="1">
        <f t="array" ref="V3156">_xlfn.IFS(H3156&lt;30,"Under 30",H3156&lt;66,"Middle Age",H3156&gt;=66,"Senior")</f>
        <v>Middle Age</v>
      </c>
      <c r="W3156" s="4" t="s">
        <v>47</v>
      </c>
    </row>
    <row r="3157" spans="1:23" x14ac:dyDescent="0.3">
      <c r="A3157" s="4" t="s">
        <v>3272</v>
      </c>
      <c r="B3157" s="4" t="s">
        <v>24</v>
      </c>
      <c r="C3157" s="4">
        <v>1</v>
      </c>
      <c r="D3157" s="4">
        <v>0</v>
      </c>
      <c r="E3157" s="4" t="s">
        <v>31</v>
      </c>
      <c r="F3157" s="4" t="s">
        <v>219</v>
      </c>
      <c r="G3157" s="4" t="s">
        <v>33</v>
      </c>
      <c r="H3157" s="4">
        <v>81</v>
      </c>
      <c r="I3157" s="4" t="s">
        <v>24</v>
      </c>
      <c r="J3157" s="4">
        <v>0</v>
      </c>
      <c r="K3157" s="4" t="s">
        <v>46</v>
      </c>
      <c r="L3157" s="4" t="s">
        <v>35</v>
      </c>
      <c r="M3157" s="4">
        <v>48</v>
      </c>
      <c r="P3157" s="5">
        <v>43940</v>
      </c>
      <c r="Q3157" s="6">
        <v>48.882785187253333</v>
      </c>
      <c r="R3157" s="4">
        <v>10</v>
      </c>
      <c r="S3157" s="4" t="str" cm="1">
        <f t="array" ref="S3157">_xlfn.IFS(R3157=0,"None",R3157&lt;3,"Low",R3157&lt;6,"Medium",R3157&lt;=10,"High")</f>
        <v>High</v>
      </c>
      <c r="T3157" s="4" t="str" cm="1">
        <f t="array" ref="T3157">_xlfn.IFS(M3157&lt;=20,"Low",M3157&lt;=50,"Medium",M3157&lt;=90,"High")</f>
        <v>Medium</v>
      </c>
      <c r="U3157" s="7">
        <f>Datos_Limpios[[#This Row],[Number of Complaints or Support]]/Datos_Limpios[[#This Row],[Account Length (in months)]]</f>
        <v>10</v>
      </c>
      <c r="V3157" s="4" t="str" cm="1">
        <f t="array" ref="V3157">_xlfn.IFS(H3157&lt;30,"Under 30",H3157&lt;66,"Middle Age",H3157&gt;=66,"Senior")</f>
        <v>Senior</v>
      </c>
      <c r="W3157" s="4" t="s">
        <v>43</v>
      </c>
    </row>
    <row r="3158" spans="1:23" x14ac:dyDescent="0.3">
      <c r="A3158" s="4" t="s">
        <v>3273</v>
      </c>
      <c r="B3158" s="4" t="s">
        <v>24</v>
      </c>
      <c r="C3158" s="4">
        <v>36</v>
      </c>
      <c r="D3158" s="4">
        <v>0</v>
      </c>
      <c r="E3158" s="4" t="s">
        <v>31</v>
      </c>
      <c r="F3158" s="4" t="s">
        <v>209</v>
      </c>
      <c r="G3158" s="4" t="s">
        <v>26</v>
      </c>
      <c r="H3158" s="4">
        <v>75</v>
      </c>
      <c r="I3158" s="4" t="s">
        <v>24</v>
      </c>
      <c r="J3158" s="4">
        <v>0</v>
      </c>
      <c r="K3158" s="4" t="s">
        <v>27</v>
      </c>
      <c r="L3158" s="4" t="s">
        <v>35</v>
      </c>
      <c r="M3158" s="4">
        <v>48</v>
      </c>
      <c r="P3158" s="5">
        <v>44557</v>
      </c>
      <c r="Q3158" s="6">
        <v>44.495265599263753</v>
      </c>
      <c r="R3158" s="4">
        <v>0</v>
      </c>
      <c r="S3158" s="4" t="str" cm="1">
        <f t="array" ref="S3158">_xlfn.IFS(R3158=0,"None",R3158&lt;3,"Low",R3158&lt;6,"Medium",R3158&lt;=10,"High")</f>
        <v>None</v>
      </c>
      <c r="T3158" s="4" t="str" cm="1">
        <f t="array" ref="T3158">_xlfn.IFS(M3158&lt;=20,"Low",M3158&lt;=50,"Medium",M3158&lt;=90,"High")</f>
        <v>Medium</v>
      </c>
      <c r="U3158" s="7">
        <f>Datos_Limpios[[#This Row],[Number of Complaints or Support]]/Datos_Limpios[[#This Row],[Account Length (in months)]]</f>
        <v>0</v>
      </c>
      <c r="V3158" s="4" t="str" cm="1">
        <f t="array" ref="V3158">_xlfn.IFS(H3158&lt;30,"Under 30",H3158&lt;66,"Middle Age",H3158&gt;=66,"Senior")</f>
        <v>Senior</v>
      </c>
      <c r="W3158" s="4" t="s">
        <v>40</v>
      </c>
    </row>
    <row r="3159" spans="1:23" x14ac:dyDescent="0.3">
      <c r="A3159" s="4" t="s">
        <v>3274</v>
      </c>
      <c r="B3159" s="4" t="s">
        <v>24</v>
      </c>
      <c r="C3159" s="4">
        <v>35</v>
      </c>
      <c r="D3159" s="4">
        <v>0</v>
      </c>
      <c r="E3159" s="4" t="s">
        <v>31</v>
      </c>
      <c r="F3159" s="4" t="s">
        <v>157</v>
      </c>
      <c r="G3159" s="4" t="s">
        <v>26</v>
      </c>
      <c r="H3159" s="4">
        <v>29</v>
      </c>
      <c r="I3159" s="4" t="s">
        <v>24</v>
      </c>
      <c r="J3159" s="4">
        <v>0</v>
      </c>
      <c r="K3159" s="4" t="s">
        <v>34</v>
      </c>
      <c r="L3159" s="4" t="s">
        <v>28</v>
      </c>
      <c r="M3159" s="4">
        <v>27</v>
      </c>
      <c r="P3159" s="5">
        <v>45266</v>
      </c>
      <c r="Q3159" s="6">
        <v>31.16154499667029</v>
      </c>
      <c r="R3159" s="4">
        <v>4</v>
      </c>
      <c r="S3159" s="4" t="str" cm="1">
        <f t="array" ref="S3159">_xlfn.IFS(R3159=0,"None",R3159&lt;3,"Low",R3159&lt;6,"Medium",R3159&lt;=10,"High")</f>
        <v>Medium</v>
      </c>
      <c r="T3159" s="4" t="str" cm="1">
        <f t="array" ref="T3159">_xlfn.IFS(M3159&lt;=20,"Low",M3159&lt;=50,"Medium",M3159&lt;=90,"High")</f>
        <v>Medium</v>
      </c>
      <c r="U3159" s="7">
        <f>Datos_Limpios[[#This Row],[Number of Complaints or Support]]/Datos_Limpios[[#This Row],[Account Length (in months)]]</f>
        <v>0.11428571428571428</v>
      </c>
      <c r="V3159" s="4" t="str" cm="1">
        <f t="array" ref="V3159">_xlfn.IFS(H3159&lt;30,"Under 30",H3159&lt;66,"Middle Age",H3159&gt;=66,"Senior")</f>
        <v>Under 30</v>
      </c>
      <c r="W3159" s="4" t="s">
        <v>47</v>
      </c>
    </row>
    <row r="3160" spans="1:23" x14ac:dyDescent="0.3">
      <c r="A3160" s="4" t="s">
        <v>3275</v>
      </c>
      <c r="B3160" s="4" t="s">
        <v>24</v>
      </c>
      <c r="C3160" s="4">
        <v>61</v>
      </c>
      <c r="D3160" s="4">
        <v>0</v>
      </c>
      <c r="E3160" s="4" t="s">
        <v>31</v>
      </c>
      <c r="F3160" s="4" t="s">
        <v>56</v>
      </c>
      <c r="G3160" s="4" t="s">
        <v>26</v>
      </c>
      <c r="H3160" s="4">
        <v>67</v>
      </c>
      <c r="I3160" s="4" t="s">
        <v>24</v>
      </c>
      <c r="J3160" s="4">
        <v>0</v>
      </c>
      <c r="K3160" s="4" t="s">
        <v>46</v>
      </c>
      <c r="L3160" s="4" t="s">
        <v>35</v>
      </c>
      <c r="M3160" s="4">
        <v>58</v>
      </c>
      <c r="P3160" s="5">
        <v>44043</v>
      </c>
      <c r="Q3160" s="6">
        <v>62.175532769173422</v>
      </c>
      <c r="R3160" s="4">
        <v>8</v>
      </c>
      <c r="S3160" s="4" t="str" cm="1">
        <f t="array" ref="S3160">_xlfn.IFS(R3160=0,"None",R3160&lt;3,"Low",R3160&lt;6,"Medium",R3160&lt;=10,"High")</f>
        <v>High</v>
      </c>
      <c r="T3160" s="4" t="str" cm="1">
        <f t="array" ref="T3160">_xlfn.IFS(M3160&lt;=20,"Low",M3160&lt;=50,"Medium",M3160&lt;=90,"High")</f>
        <v>High</v>
      </c>
      <c r="U3160" s="7">
        <f>Datos_Limpios[[#This Row],[Number of Complaints or Support]]/Datos_Limpios[[#This Row],[Account Length (in months)]]</f>
        <v>0.13114754098360656</v>
      </c>
      <c r="V3160" s="4" t="str" cm="1">
        <f t="array" ref="V3160">_xlfn.IFS(H3160&lt;30,"Under 30",H3160&lt;66,"Middle Age",H3160&gt;=66,"Senior")</f>
        <v>Senior</v>
      </c>
      <c r="W3160" s="4" t="s">
        <v>29</v>
      </c>
    </row>
    <row r="3161" spans="1:23" x14ac:dyDescent="0.3">
      <c r="A3161" s="4" t="s">
        <v>3276</v>
      </c>
      <c r="B3161" s="4" t="s">
        <v>31</v>
      </c>
      <c r="C3161" s="4">
        <v>3</v>
      </c>
      <c r="D3161" s="4">
        <v>1</v>
      </c>
      <c r="E3161" s="4" t="s">
        <v>31</v>
      </c>
      <c r="F3161" s="4" t="s">
        <v>262</v>
      </c>
      <c r="G3161" s="4" t="s">
        <v>26</v>
      </c>
      <c r="H3161" s="4">
        <v>31</v>
      </c>
      <c r="I3161" s="4" t="s">
        <v>24</v>
      </c>
      <c r="J3161" s="4">
        <v>0</v>
      </c>
      <c r="K3161" s="4" t="s">
        <v>27</v>
      </c>
      <c r="L3161" s="4" t="s">
        <v>35</v>
      </c>
      <c r="M3161" s="4">
        <v>29</v>
      </c>
      <c r="N3161" s="4" t="s">
        <v>107</v>
      </c>
      <c r="O3161" s="4" t="s">
        <v>108</v>
      </c>
      <c r="P3161" s="5">
        <v>44922</v>
      </c>
      <c r="Q3161" s="6">
        <v>29.99858264007343</v>
      </c>
      <c r="R3161" s="4">
        <v>9</v>
      </c>
      <c r="S3161" s="4" t="str" cm="1">
        <f t="array" ref="S3161">_xlfn.IFS(R3161=0,"None",R3161&lt;3,"Low",R3161&lt;6,"Medium",R3161&lt;=10,"High")</f>
        <v>High</v>
      </c>
      <c r="T3161" s="4" t="str" cm="1">
        <f t="array" ref="T3161">_xlfn.IFS(M3161&lt;=20,"Low",M3161&lt;=50,"Medium",M3161&lt;=90,"High")</f>
        <v>Medium</v>
      </c>
      <c r="U3161" s="7">
        <f>Datos_Limpios[[#This Row],[Number of Complaints or Support]]/Datos_Limpios[[#This Row],[Account Length (in months)]]</f>
        <v>3</v>
      </c>
      <c r="V3161" s="4" t="str" cm="1">
        <f t="array" ref="V3161">_xlfn.IFS(H3161&lt;30,"Under 30",H3161&lt;66,"Middle Age",H3161&gt;=66,"Senior")</f>
        <v>Middle Age</v>
      </c>
      <c r="W3161" s="4" t="s">
        <v>29</v>
      </c>
    </row>
    <row r="3162" spans="1:23" x14ac:dyDescent="0.3">
      <c r="A3162" s="4" t="s">
        <v>3277</v>
      </c>
      <c r="B3162" s="4" t="s">
        <v>31</v>
      </c>
      <c r="C3162" s="4">
        <v>1</v>
      </c>
      <c r="D3162" s="4">
        <v>4</v>
      </c>
      <c r="E3162" s="4" t="s">
        <v>31</v>
      </c>
      <c r="F3162" s="4" t="s">
        <v>72</v>
      </c>
      <c r="G3162" s="4" t="s">
        <v>33</v>
      </c>
      <c r="H3162" s="4">
        <v>27</v>
      </c>
      <c r="I3162" s="4" t="s">
        <v>24</v>
      </c>
      <c r="J3162" s="4">
        <v>0</v>
      </c>
      <c r="K3162" s="4" t="s">
        <v>27</v>
      </c>
      <c r="L3162" s="4" t="s">
        <v>35</v>
      </c>
      <c r="M3162" s="4">
        <v>46</v>
      </c>
      <c r="N3162" s="4" t="s">
        <v>75</v>
      </c>
      <c r="O3162" s="4" t="s">
        <v>133</v>
      </c>
      <c r="P3162" s="5">
        <v>44337</v>
      </c>
      <c r="Q3162" s="6">
        <v>50.978091808638219</v>
      </c>
      <c r="R3162" s="4">
        <v>1</v>
      </c>
      <c r="S3162" s="4" t="str" cm="1">
        <f t="array" ref="S3162">_xlfn.IFS(R3162=0,"None",R3162&lt;3,"Low",R3162&lt;6,"Medium",R3162&lt;=10,"High")</f>
        <v>Low</v>
      </c>
      <c r="T3162" s="4" t="str" cm="1">
        <f t="array" ref="T3162">_xlfn.IFS(M3162&lt;=20,"Low",M3162&lt;=50,"Medium",M3162&lt;=90,"High")</f>
        <v>Medium</v>
      </c>
      <c r="U3162" s="7">
        <f>Datos_Limpios[[#This Row],[Number of Complaints or Support]]/Datos_Limpios[[#This Row],[Account Length (in months)]]</f>
        <v>1</v>
      </c>
      <c r="V3162" s="4" t="str" cm="1">
        <f t="array" ref="V3162">_xlfn.IFS(H3162&lt;30,"Under 30",H3162&lt;66,"Middle Age",H3162&gt;=66,"Senior")</f>
        <v>Under 30</v>
      </c>
      <c r="W3162" s="4" t="s">
        <v>29</v>
      </c>
    </row>
    <row r="3163" spans="1:23" x14ac:dyDescent="0.3">
      <c r="A3163" s="4" t="s">
        <v>3278</v>
      </c>
      <c r="B3163" s="4" t="s">
        <v>24</v>
      </c>
      <c r="C3163" s="4">
        <v>50</v>
      </c>
      <c r="D3163" s="4">
        <v>0</v>
      </c>
      <c r="E3163" s="4" t="s">
        <v>31</v>
      </c>
      <c r="F3163" s="4" t="s">
        <v>209</v>
      </c>
      <c r="G3163" s="4" t="s">
        <v>26</v>
      </c>
      <c r="H3163" s="4">
        <v>39</v>
      </c>
      <c r="I3163" s="4" t="s">
        <v>24</v>
      </c>
      <c r="J3163" s="4">
        <v>0</v>
      </c>
      <c r="K3163" s="4" t="s">
        <v>46</v>
      </c>
      <c r="L3163" s="4" t="s">
        <v>28</v>
      </c>
      <c r="M3163" s="4">
        <v>61</v>
      </c>
      <c r="P3163" s="5">
        <v>44502</v>
      </c>
      <c r="Q3163" s="6">
        <v>64.023445614669683</v>
      </c>
      <c r="R3163" s="4">
        <v>4</v>
      </c>
      <c r="S3163" s="4" t="str" cm="1">
        <f t="array" ref="S3163">_xlfn.IFS(R3163=0,"None",R3163&lt;3,"Low",R3163&lt;6,"Medium",R3163&lt;=10,"High")</f>
        <v>Medium</v>
      </c>
      <c r="T3163" s="4" t="str" cm="1">
        <f t="array" ref="T3163">_xlfn.IFS(M3163&lt;=20,"Low",M3163&lt;=50,"Medium",M3163&lt;=90,"High")</f>
        <v>High</v>
      </c>
      <c r="U3163" s="7">
        <f>Datos_Limpios[[#This Row],[Number of Complaints or Support]]/Datos_Limpios[[#This Row],[Account Length (in months)]]</f>
        <v>0.08</v>
      </c>
      <c r="V3163" s="4" t="str" cm="1">
        <f t="array" ref="V3163">_xlfn.IFS(H3163&lt;30,"Under 30",H3163&lt;66,"Middle Age",H3163&gt;=66,"Senior")</f>
        <v>Middle Age</v>
      </c>
      <c r="W3163" s="4" t="s">
        <v>40</v>
      </c>
    </row>
    <row r="3164" spans="1:23" x14ac:dyDescent="0.3">
      <c r="A3164" s="4" t="s">
        <v>3279</v>
      </c>
      <c r="B3164" s="4" t="s">
        <v>31</v>
      </c>
      <c r="C3164" s="4">
        <v>1</v>
      </c>
      <c r="D3164" s="4">
        <v>2</v>
      </c>
      <c r="E3164" s="4" t="s">
        <v>31</v>
      </c>
      <c r="F3164" s="4" t="s">
        <v>74</v>
      </c>
      <c r="G3164" s="4" t="s">
        <v>33</v>
      </c>
      <c r="H3164" s="4">
        <v>78</v>
      </c>
      <c r="I3164" s="4" t="s">
        <v>24</v>
      </c>
      <c r="J3164" s="4">
        <v>0</v>
      </c>
      <c r="K3164" s="4" t="s">
        <v>27</v>
      </c>
      <c r="L3164" s="4" t="s">
        <v>35</v>
      </c>
      <c r="M3164" s="4">
        <v>58</v>
      </c>
      <c r="N3164" s="4" t="s">
        <v>38</v>
      </c>
      <c r="O3164" s="4" t="s">
        <v>142</v>
      </c>
      <c r="P3164" s="5">
        <v>43875</v>
      </c>
      <c r="Q3164" s="6">
        <v>57.341848332057957</v>
      </c>
      <c r="R3164" s="4">
        <v>4</v>
      </c>
      <c r="S3164" s="4" t="str" cm="1">
        <f t="array" ref="S3164">_xlfn.IFS(R3164=0,"None",R3164&lt;3,"Low",R3164&lt;6,"Medium",R3164&lt;=10,"High")</f>
        <v>Medium</v>
      </c>
      <c r="T3164" s="4" t="str" cm="1">
        <f t="array" ref="T3164">_xlfn.IFS(M3164&lt;=20,"Low",M3164&lt;=50,"Medium",M3164&lt;=90,"High")</f>
        <v>High</v>
      </c>
      <c r="U3164" s="7">
        <f>Datos_Limpios[[#This Row],[Number of Complaints or Support]]/Datos_Limpios[[#This Row],[Account Length (in months)]]</f>
        <v>4</v>
      </c>
      <c r="V3164" s="4" t="str" cm="1">
        <f t="array" ref="V3164">_xlfn.IFS(H3164&lt;30,"Under 30",H3164&lt;66,"Middle Age",H3164&gt;=66,"Senior")</f>
        <v>Senior</v>
      </c>
      <c r="W3164" s="4" t="s">
        <v>43</v>
      </c>
    </row>
    <row r="3165" spans="1:23" x14ac:dyDescent="0.3">
      <c r="A3165" s="4" t="s">
        <v>3280</v>
      </c>
      <c r="B3165" s="4" t="s">
        <v>31</v>
      </c>
      <c r="C3165" s="4">
        <v>6</v>
      </c>
      <c r="D3165" s="4">
        <v>1</v>
      </c>
      <c r="E3165" s="4" t="s">
        <v>31</v>
      </c>
      <c r="F3165" s="4" t="s">
        <v>45</v>
      </c>
      <c r="G3165" s="4" t="s">
        <v>26</v>
      </c>
      <c r="H3165" s="4">
        <v>59</v>
      </c>
      <c r="I3165" s="4" t="s">
        <v>24</v>
      </c>
      <c r="J3165" s="4">
        <v>0</v>
      </c>
      <c r="K3165" s="4" t="s">
        <v>27</v>
      </c>
      <c r="L3165" s="4" t="s">
        <v>28</v>
      </c>
      <c r="M3165" s="4">
        <v>39</v>
      </c>
      <c r="N3165" s="4" t="s">
        <v>38</v>
      </c>
      <c r="O3165" s="4" t="s">
        <v>125</v>
      </c>
      <c r="P3165" s="5">
        <v>44434</v>
      </c>
      <c r="Q3165" s="6">
        <v>31.663892379800721</v>
      </c>
      <c r="R3165" s="4">
        <v>2</v>
      </c>
      <c r="S3165" s="4" t="str" cm="1">
        <f t="array" ref="S3165">_xlfn.IFS(R3165=0,"None",R3165&lt;3,"Low",R3165&lt;6,"Medium",R3165&lt;=10,"High")</f>
        <v>Low</v>
      </c>
      <c r="T3165" s="4" t="str" cm="1">
        <f t="array" ref="T3165">_xlfn.IFS(M3165&lt;=20,"Low",M3165&lt;=50,"Medium",M3165&lt;=90,"High")</f>
        <v>Medium</v>
      </c>
      <c r="U3165" s="7">
        <f>Datos_Limpios[[#This Row],[Number of Complaints or Support]]/Datos_Limpios[[#This Row],[Account Length (in months)]]</f>
        <v>0.33333333333333331</v>
      </c>
      <c r="V3165" s="4" t="str" cm="1">
        <f t="array" ref="V3165">_xlfn.IFS(H3165&lt;30,"Under 30",H3165&lt;66,"Middle Age",H3165&gt;=66,"Senior")</f>
        <v>Middle Age</v>
      </c>
      <c r="W3165" s="4" t="s">
        <v>47</v>
      </c>
    </row>
    <row r="3166" spans="1:23" x14ac:dyDescent="0.3">
      <c r="A3166" s="4" t="s">
        <v>3281</v>
      </c>
      <c r="B3166" s="4" t="s">
        <v>24</v>
      </c>
      <c r="C3166" s="4">
        <v>3</v>
      </c>
      <c r="D3166" s="4">
        <v>0</v>
      </c>
      <c r="E3166" s="4" t="s">
        <v>24</v>
      </c>
      <c r="F3166" s="4" t="s">
        <v>367</v>
      </c>
      <c r="G3166" s="4" t="s">
        <v>33</v>
      </c>
      <c r="H3166" s="4">
        <v>21</v>
      </c>
      <c r="I3166" s="4" t="s">
        <v>24</v>
      </c>
      <c r="J3166" s="4">
        <v>0</v>
      </c>
      <c r="K3166" s="4" t="s">
        <v>27</v>
      </c>
      <c r="L3166" s="4" t="s">
        <v>35</v>
      </c>
      <c r="M3166" s="4">
        <v>13</v>
      </c>
      <c r="P3166" s="5">
        <v>45023</v>
      </c>
      <c r="Q3166" s="6">
        <v>11.45895975981623</v>
      </c>
      <c r="R3166" s="4">
        <v>8</v>
      </c>
      <c r="S3166" s="4" t="str" cm="1">
        <f t="array" ref="S3166">_xlfn.IFS(R3166=0,"None",R3166&lt;3,"Low",R3166&lt;6,"Medium",R3166&lt;=10,"High")</f>
        <v>High</v>
      </c>
      <c r="T3166" s="4" t="str" cm="1">
        <f t="array" ref="T3166">_xlfn.IFS(M3166&lt;=20,"Low",M3166&lt;=50,"Medium",M3166&lt;=90,"High")</f>
        <v>Low</v>
      </c>
      <c r="U3166" s="7">
        <f>Datos_Limpios[[#This Row],[Number of Complaints or Support]]/Datos_Limpios[[#This Row],[Account Length (in months)]]</f>
        <v>2.6666666666666665</v>
      </c>
      <c r="V3166" s="4" t="str" cm="1">
        <f t="array" ref="V3166">_xlfn.IFS(H3166&lt;30,"Under 30",H3166&lt;66,"Middle Age",H3166&gt;=66,"Senior")</f>
        <v>Under 30</v>
      </c>
      <c r="W3166" s="4" t="s">
        <v>29</v>
      </c>
    </row>
    <row r="3167" spans="1:23" x14ac:dyDescent="0.3">
      <c r="A3167" s="4" t="s">
        <v>3282</v>
      </c>
      <c r="B3167" s="4" t="s">
        <v>31</v>
      </c>
      <c r="C3167" s="4">
        <v>5</v>
      </c>
      <c r="D3167" s="4">
        <v>3</v>
      </c>
      <c r="E3167" s="4" t="s">
        <v>31</v>
      </c>
      <c r="F3167" s="4" t="s">
        <v>102</v>
      </c>
      <c r="G3167" s="4" t="s">
        <v>33</v>
      </c>
      <c r="H3167" s="4">
        <v>72</v>
      </c>
      <c r="I3167" s="4" t="s">
        <v>24</v>
      </c>
      <c r="J3167" s="4">
        <v>0</v>
      </c>
      <c r="K3167" s="4" t="s">
        <v>27</v>
      </c>
      <c r="L3167" s="4" t="s">
        <v>28</v>
      </c>
      <c r="M3167" s="4">
        <v>35</v>
      </c>
      <c r="N3167" s="4" t="s">
        <v>92</v>
      </c>
      <c r="O3167" s="4" t="s">
        <v>93</v>
      </c>
      <c r="P3167" s="5">
        <v>45089</v>
      </c>
      <c r="Q3167" s="6">
        <v>35.550418658506302</v>
      </c>
      <c r="R3167" s="4">
        <v>9</v>
      </c>
      <c r="S3167" s="4" t="str" cm="1">
        <f t="array" ref="S3167">_xlfn.IFS(R3167=0,"None",R3167&lt;3,"Low",R3167&lt;6,"Medium",R3167&lt;=10,"High")</f>
        <v>High</v>
      </c>
      <c r="T3167" s="4" t="str" cm="1">
        <f t="array" ref="T3167">_xlfn.IFS(M3167&lt;=20,"Low",M3167&lt;=50,"Medium",M3167&lt;=90,"High")</f>
        <v>Medium</v>
      </c>
      <c r="U3167" s="7">
        <f>Datos_Limpios[[#This Row],[Number of Complaints or Support]]/Datos_Limpios[[#This Row],[Account Length (in months)]]</f>
        <v>1.8</v>
      </c>
      <c r="V3167" s="4" t="str" cm="1">
        <f t="array" ref="V3167">_xlfn.IFS(H3167&lt;30,"Under 30",H3167&lt;66,"Middle Age",H3167&gt;=66,"Senior")</f>
        <v>Senior</v>
      </c>
      <c r="W3167" s="4" t="s">
        <v>40</v>
      </c>
    </row>
    <row r="3168" spans="1:23" x14ac:dyDescent="0.3">
      <c r="A3168" s="4" t="s">
        <v>3283</v>
      </c>
      <c r="B3168" s="4" t="s">
        <v>24</v>
      </c>
      <c r="C3168" s="4">
        <v>3</v>
      </c>
      <c r="D3168" s="4">
        <v>0</v>
      </c>
      <c r="E3168" s="4" t="s">
        <v>24</v>
      </c>
      <c r="F3168" s="4" t="s">
        <v>104</v>
      </c>
      <c r="G3168" s="4" t="s">
        <v>26</v>
      </c>
      <c r="H3168" s="4">
        <v>51</v>
      </c>
      <c r="I3168" s="4" t="s">
        <v>24</v>
      </c>
      <c r="J3168" s="4">
        <v>0</v>
      </c>
      <c r="K3168" s="4" t="s">
        <v>27</v>
      </c>
      <c r="L3168" s="4" t="s">
        <v>35</v>
      </c>
      <c r="M3168" s="4">
        <v>46</v>
      </c>
      <c r="P3168" s="5">
        <v>44099</v>
      </c>
      <c r="Q3168" s="6">
        <v>52.233779395902282</v>
      </c>
      <c r="R3168" s="4">
        <v>0</v>
      </c>
      <c r="S3168" s="4" t="str" cm="1">
        <f t="array" ref="S3168">_xlfn.IFS(R3168=0,"None",R3168&lt;3,"Low",R3168&lt;6,"Medium",R3168&lt;=10,"High")</f>
        <v>None</v>
      </c>
      <c r="T3168" s="4" t="str" cm="1">
        <f t="array" ref="T3168">_xlfn.IFS(M3168&lt;=20,"Low",M3168&lt;=50,"Medium",M3168&lt;=90,"High")</f>
        <v>Medium</v>
      </c>
      <c r="U3168" s="7">
        <f>Datos_Limpios[[#This Row],[Number of Complaints or Support]]/Datos_Limpios[[#This Row],[Account Length (in months)]]</f>
        <v>0</v>
      </c>
      <c r="V3168" s="4" t="str" cm="1">
        <f t="array" ref="V3168">_xlfn.IFS(H3168&lt;30,"Under 30",H3168&lt;66,"Middle Age",H3168&gt;=66,"Senior")</f>
        <v>Middle Age</v>
      </c>
      <c r="W3168" s="4" t="s">
        <v>43</v>
      </c>
    </row>
    <row r="3169" spans="1:23" x14ac:dyDescent="0.3">
      <c r="A3169" s="4" t="s">
        <v>3284</v>
      </c>
      <c r="B3169" s="4" t="s">
        <v>24</v>
      </c>
      <c r="C3169" s="4">
        <v>59</v>
      </c>
      <c r="D3169" s="4">
        <v>0</v>
      </c>
      <c r="E3169" s="4" t="s">
        <v>31</v>
      </c>
      <c r="F3169" s="4" t="s">
        <v>85</v>
      </c>
      <c r="G3169" s="4" t="s">
        <v>26</v>
      </c>
      <c r="H3169" s="4">
        <v>51</v>
      </c>
      <c r="I3169" s="4" t="s">
        <v>24</v>
      </c>
      <c r="J3169" s="4">
        <v>0</v>
      </c>
      <c r="K3169" s="4" t="s">
        <v>27</v>
      </c>
      <c r="L3169" s="4" t="s">
        <v>35</v>
      </c>
      <c r="M3169" s="4">
        <v>41</v>
      </c>
      <c r="P3169" s="5">
        <v>44582</v>
      </c>
      <c r="Q3169" s="6">
        <v>33.032469018839457</v>
      </c>
      <c r="R3169" s="4">
        <v>5</v>
      </c>
      <c r="S3169" s="4" t="str" cm="1">
        <f t="array" ref="S3169">_xlfn.IFS(R3169=0,"None",R3169&lt;3,"Low",R3169&lt;6,"Medium",R3169&lt;=10,"High")</f>
        <v>Medium</v>
      </c>
      <c r="T3169" s="4" t="str" cm="1">
        <f t="array" ref="T3169">_xlfn.IFS(M3169&lt;=20,"Low",M3169&lt;=50,"Medium",M3169&lt;=90,"High")</f>
        <v>Medium</v>
      </c>
      <c r="U3169" s="7">
        <f>Datos_Limpios[[#This Row],[Number of Complaints or Support]]/Datos_Limpios[[#This Row],[Account Length (in months)]]</f>
        <v>8.4745762711864403E-2</v>
      </c>
      <c r="V3169" s="4" t="str" cm="1">
        <f t="array" ref="V3169">_xlfn.IFS(H3169&lt;30,"Under 30",H3169&lt;66,"Middle Age",H3169&gt;=66,"Senior")</f>
        <v>Middle Age</v>
      </c>
      <c r="W3169" s="4" t="s">
        <v>43</v>
      </c>
    </row>
    <row r="3170" spans="1:23" x14ac:dyDescent="0.3">
      <c r="A3170" s="4" t="s">
        <v>3285</v>
      </c>
      <c r="B3170" s="4" t="s">
        <v>24</v>
      </c>
      <c r="C3170" s="4">
        <v>3</v>
      </c>
      <c r="D3170" s="4">
        <v>0</v>
      </c>
      <c r="E3170" s="4" t="s">
        <v>31</v>
      </c>
      <c r="F3170" s="4" t="s">
        <v>219</v>
      </c>
      <c r="G3170" s="4" t="s">
        <v>33</v>
      </c>
      <c r="H3170" s="4">
        <v>36</v>
      </c>
      <c r="I3170" s="4" t="s">
        <v>31</v>
      </c>
      <c r="J3170" s="4">
        <v>3</v>
      </c>
      <c r="K3170" s="4" t="s">
        <v>27</v>
      </c>
      <c r="L3170" s="4" t="s">
        <v>28</v>
      </c>
      <c r="M3170" s="4">
        <v>16</v>
      </c>
      <c r="P3170" s="5">
        <v>44036</v>
      </c>
      <c r="Q3170" s="6">
        <v>17.556168422201871</v>
      </c>
      <c r="R3170" s="4">
        <v>4</v>
      </c>
      <c r="S3170" s="4" t="str" cm="1">
        <f t="array" ref="S3170">_xlfn.IFS(R3170=0,"None",R3170&lt;3,"Low",R3170&lt;6,"Medium",R3170&lt;=10,"High")</f>
        <v>Medium</v>
      </c>
      <c r="T3170" s="4" t="str" cm="1">
        <f t="array" ref="T3170">_xlfn.IFS(M3170&lt;=20,"Low",M3170&lt;=50,"Medium",M3170&lt;=90,"High")</f>
        <v>Low</v>
      </c>
      <c r="U3170" s="7">
        <f>Datos_Limpios[[#This Row],[Number of Complaints or Support]]/Datos_Limpios[[#This Row],[Account Length (in months)]]</f>
        <v>1.3333333333333333</v>
      </c>
      <c r="V3170" s="4" t="str" cm="1">
        <f t="array" ref="V3170">_xlfn.IFS(H3170&lt;30,"Under 30",H3170&lt;66,"Middle Age",H3170&gt;=66,"Senior")</f>
        <v>Middle Age</v>
      </c>
      <c r="W3170" s="4" t="s">
        <v>43</v>
      </c>
    </row>
    <row r="3171" spans="1:23" x14ac:dyDescent="0.3">
      <c r="A3171" s="4" t="s">
        <v>3286</v>
      </c>
      <c r="B3171" s="4" t="s">
        <v>24</v>
      </c>
      <c r="C3171" s="4">
        <v>43</v>
      </c>
      <c r="D3171" s="4">
        <v>0</v>
      </c>
      <c r="E3171" s="4" t="s">
        <v>24</v>
      </c>
      <c r="F3171" s="4" t="s">
        <v>102</v>
      </c>
      <c r="G3171" s="4" t="s">
        <v>33</v>
      </c>
      <c r="H3171" s="4">
        <v>64</v>
      </c>
      <c r="I3171" s="4" t="s">
        <v>24</v>
      </c>
      <c r="J3171" s="4">
        <v>0</v>
      </c>
      <c r="K3171" s="4" t="s">
        <v>34</v>
      </c>
      <c r="L3171" s="4" t="s">
        <v>28</v>
      </c>
      <c r="M3171" s="4">
        <v>8</v>
      </c>
      <c r="P3171" s="5">
        <v>45241</v>
      </c>
      <c r="Q3171" s="6">
        <v>8.3883390677643597</v>
      </c>
      <c r="R3171" s="4">
        <v>2</v>
      </c>
      <c r="S3171" s="4" t="str" cm="1">
        <f t="array" ref="S3171">_xlfn.IFS(R3171=0,"None",R3171&lt;3,"Low",R3171&lt;6,"Medium",R3171&lt;=10,"High")</f>
        <v>Low</v>
      </c>
      <c r="T3171" s="4" t="str" cm="1">
        <f t="array" ref="T3171">_xlfn.IFS(M3171&lt;=20,"Low",M3171&lt;=50,"Medium",M3171&lt;=90,"High")</f>
        <v>Low</v>
      </c>
      <c r="U3171" s="7">
        <f>Datos_Limpios[[#This Row],[Number of Complaints or Support]]/Datos_Limpios[[#This Row],[Account Length (in months)]]</f>
        <v>4.6511627906976744E-2</v>
      </c>
      <c r="V3171" s="4" t="str" cm="1">
        <f t="array" ref="V3171">_xlfn.IFS(H3171&lt;30,"Under 30",H3171&lt;66,"Middle Age",H3171&gt;=66,"Senior")</f>
        <v>Middle Age</v>
      </c>
      <c r="W3171" s="4" t="s">
        <v>40</v>
      </c>
    </row>
    <row r="3172" spans="1:23" x14ac:dyDescent="0.3">
      <c r="A3172" s="4" t="s">
        <v>3287</v>
      </c>
      <c r="B3172" s="4" t="s">
        <v>24</v>
      </c>
      <c r="C3172" s="4">
        <v>29</v>
      </c>
      <c r="D3172" s="4">
        <v>0</v>
      </c>
      <c r="E3172" s="4" t="s">
        <v>24</v>
      </c>
      <c r="F3172" s="4" t="s">
        <v>262</v>
      </c>
      <c r="G3172" s="4" t="s">
        <v>33</v>
      </c>
      <c r="H3172" s="4">
        <v>84</v>
      </c>
      <c r="I3172" s="4" t="s">
        <v>24</v>
      </c>
      <c r="J3172" s="4">
        <v>0</v>
      </c>
      <c r="K3172" s="4" t="s">
        <v>34</v>
      </c>
      <c r="L3172" s="4" t="s">
        <v>35</v>
      </c>
      <c r="M3172" s="4">
        <v>47</v>
      </c>
      <c r="P3172" s="5">
        <v>43833</v>
      </c>
      <c r="Q3172" s="6">
        <v>45.960036810313667</v>
      </c>
      <c r="R3172" s="4">
        <v>2</v>
      </c>
      <c r="S3172" s="4" t="str" cm="1">
        <f t="array" ref="S3172">_xlfn.IFS(R3172=0,"None",R3172&lt;3,"Low",R3172&lt;6,"Medium",R3172&lt;=10,"High")</f>
        <v>Low</v>
      </c>
      <c r="T3172" s="4" t="str" cm="1">
        <f t="array" ref="T3172">_xlfn.IFS(M3172&lt;=20,"Low",M3172&lt;=50,"Medium",M3172&lt;=90,"High")</f>
        <v>Medium</v>
      </c>
      <c r="U3172" s="7">
        <f>Datos_Limpios[[#This Row],[Number of Complaints or Support]]/Datos_Limpios[[#This Row],[Account Length (in months)]]</f>
        <v>6.8965517241379309E-2</v>
      </c>
      <c r="V3172" s="4" t="str" cm="1">
        <f t="array" ref="V3172">_xlfn.IFS(H3172&lt;30,"Under 30",H3172&lt;66,"Middle Age",H3172&gt;=66,"Senior")</f>
        <v>Senior</v>
      </c>
      <c r="W3172" s="4" t="s">
        <v>29</v>
      </c>
    </row>
    <row r="3173" spans="1:23" x14ac:dyDescent="0.3">
      <c r="A3173" s="4" t="s">
        <v>3288</v>
      </c>
      <c r="B3173" s="4" t="s">
        <v>24</v>
      </c>
      <c r="C3173" s="4">
        <v>28</v>
      </c>
      <c r="D3173" s="4">
        <v>0</v>
      </c>
      <c r="E3173" s="4" t="s">
        <v>31</v>
      </c>
      <c r="F3173" s="4" t="s">
        <v>104</v>
      </c>
      <c r="G3173" s="4" t="s">
        <v>26</v>
      </c>
      <c r="H3173" s="4">
        <v>77</v>
      </c>
      <c r="I3173" s="4" t="s">
        <v>24</v>
      </c>
      <c r="J3173" s="4">
        <v>0</v>
      </c>
      <c r="K3173" s="4" t="s">
        <v>46</v>
      </c>
      <c r="L3173" s="4" t="s">
        <v>28</v>
      </c>
      <c r="M3173" s="4">
        <v>45</v>
      </c>
      <c r="P3173" s="5">
        <v>44246</v>
      </c>
      <c r="Q3173" s="6">
        <v>36.632258598627537</v>
      </c>
      <c r="R3173" s="4">
        <v>3</v>
      </c>
      <c r="S3173" s="4" t="str" cm="1">
        <f t="array" ref="S3173">_xlfn.IFS(R3173=0,"None",R3173&lt;3,"Low",R3173&lt;6,"Medium",R3173&lt;=10,"High")</f>
        <v>Medium</v>
      </c>
      <c r="T3173" s="4" t="str" cm="1">
        <f t="array" ref="T3173">_xlfn.IFS(M3173&lt;=20,"Low",M3173&lt;=50,"Medium",M3173&lt;=90,"High")</f>
        <v>Medium</v>
      </c>
      <c r="U3173" s="7">
        <f>Datos_Limpios[[#This Row],[Number of Complaints or Support]]/Datos_Limpios[[#This Row],[Account Length (in months)]]</f>
        <v>0.10714285714285714</v>
      </c>
      <c r="V3173" s="4" t="str" cm="1">
        <f t="array" ref="V3173">_xlfn.IFS(H3173&lt;30,"Under 30",H3173&lt;66,"Middle Age",H3173&gt;=66,"Senior")</f>
        <v>Senior</v>
      </c>
      <c r="W3173" s="4" t="s">
        <v>43</v>
      </c>
    </row>
    <row r="3174" spans="1:23" x14ac:dyDescent="0.3">
      <c r="A3174" s="4" t="s">
        <v>3289</v>
      </c>
      <c r="B3174" s="4" t="s">
        <v>31</v>
      </c>
      <c r="C3174" s="4">
        <v>49</v>
      </c>
      <c r="D3174" s="4">
        <v>4</v>
      </c>
      <c r="E3174" s="4" t="s">
        <v>31</v>
      </c>
      <c r="F3174" s="4" t="s">
        <v>145</v>
      </c>
      <c r="G3174" s="4" t="s">
        <v>26</v>
      </c>
      <c r="H3174" s="4">
        <v>44</v>
      </c>
      <c r="I3174" s="4" t="s">
        <v>24</v>
      </c>
      <c r="J3174" s="4">
        <v>0</v>
      </c>
      <c r="K3174" s="4" t="s">
        <v>34</v>
      </c>
      <c r="L3174" s="4" t="s">
        <v>115</v>
      </c>
      <c r="M3174" s="4">
        <v>38</v>
      </c>
      <c r="N3174" s="4" t="s">
        <v>38</v>
      </c>
      <c r="O3174" s="4" t="s">
        <v>181</v>
      </c>
      <c r="P3174" s="5">
        <v>44232</v>
      </c>
      <c r="Q3174" s="6">
        <v>38.430779029103121</v>
      </c>
      <c r="R3174" s="4">
        <v>0</v>
      </c>
      <c r="S3174" s="4" t="str" cm="1">
        <f t="array" ref="S3174">_xlfn.IFS(R3174=0,"None",R3174&lt;3,"Low",R3174&lt;6,"Medium",R3174&lt;=10,"High")</f>
        <v>None</v>
      </c>
      <c r="T3174" s="4" t="str" cm="1">
        <f t="array" ref="T3174">_xlfn.IFS(M3174&lt;=20,"Low",M3174&lt;=50,"Medium",M3174&lt;=90,"High")</f>
        <v>Medium</v>
      </c>
      <c r="U3174" s="7">
        <f>Datos_Limpios[[#This Row],[Number of Complaints or Support]]/Datos_Limpios[[#This Row],[Account Length (in months)]]</f>
        <v>0</v>
      </c>
      <c r="V3174" s="4" t="str" cm="1">
        <f t="array" ref="V3174">_xlfn.IFS(H3174&lt;30,"Under 30",H3174&lt;66,"Middle Age",H3174&gt;=66,"Senior")</f>
        <v>Middle Age</v>
      </c>
      <c r="W3174" s="4" t="s">
        <v>47</v>
      </c>
    </row>
    <row r="3175" spans="1:23" x14ac:dyDescent="0.3">
      <c r="A3175" s="4" t="s">
        <v>3290</v>
      </c>
      <c r="B3175" s="4" t="s">
        <v>24</v>
      </c>
      <c r="C3175" s="4">
        <v>27</v>
      </c>
      <c r="D3175" s="4">
        <v>0</v>
      </c>
      <c r="E3175" s="4" t="s">
        <v>24</v>
      </c>
      <c r="F3175" s="4" t="s">
        <v>145</v>
      </c>
      <c r="G3175" s="4" t="s">
        <v>33</v>
      </c>
      <c r="H3175" s="4">
        <v>48</v>
      </c>
      <c r="I3175" s="4" t="s">
        <v>31</v>
      </c>
      <c r="J3175" s="4">
        <v>4</v>
      </c>
      <c r="K3175" s="4" t="s">
        <v>46</v>
      </c>
      <c r="L3175" s="4" t="s">
        <v>28</v>
      </c>
      <c r="M3175" s="4">
        <v>6</v>
      </c>
      <c r="P3175" s="5">
        <v>43906</v>
      </c>
      <c r="Q3175" s="6">
        <v>6.5976543125894693</v>
      </c>
      <c r="R3175" s="4">
        <v>0</v>
      </c>
      <c r="S3175" s="4" t="str" cm="1">
        <f t="array" ref="S3175">_xlfn.IFS(R3175=0,"None",R3175&lt;3,"Low",R3175&lt;6,"Medium",R3175&lt;=10,"High")</f>
        <v>None</v>
      </c>
      <c r="T3175" s="4" t="str" cm="1">
        <f t="array" ref="T3175">_xlfn.IFS(M3175&lt;=20,"Low",M3175&lt;=50,"Medium",M3175&lt;=90,"High")</f>
        <v>Low</v>
      </c>
      <c r="U3175" s="7">
        <f>Datos_Limpios[[#This Row],[Number of Complaints or Support]]/Datos_Limpios[[#This Row],[Account Length (in months)]]</f>
        <v>0</v>
      </c>
      <c r="V3175" s="4" t="str" cm="1">
        <f t="array" ref="V3175">_xlfn.IFS(H3175&lt;30,"Under 30",H3175&lt;66,"Middle Age",H3175&gt;=66,"Senior")</f>
        <v>Middle Age</v>
      </c>
      <c r="W3175" s="4" t="s">
        <v>47</v>
      </c>
    </row>
    <row r="3176" spans="1:23" x14ac:dyDescent="0.3">
      <c r="A3176" s="4" t="s">
        <v>3291</v>
      </c>
      <c r="B3176" s="4" t="s">
        <v>24</v>
      </c>
      <c r="C3176" s="4">
        <v>2</v>
      </c>
      <c r="D3176" s="4">
        <v>1</v>
      </c>
      <c r="E3176" s="4" t="s">
        <v>24</v>
      </c>
      <c r="F3176" s="4" t="s">
        <v>175</v>
      </c>
      <c r="G3176" s="4" t="s">
        <v>33</v>
      </c>
      <c r="H3176" s="4">
        <v>41</v>
      </c>
      <c r="I3176" s="4" t="s">
        <v>24</v>
      </c>
      <c r="J3176" s="4">
        <v>0</v>
      </c>
      <c r="K3176" s="4" t="s">
        <v>27</v>
      </c>
      <c r="L3176" s="4" t="s">
        <v>28</v>
      </c>
      <c r="M3176" s="4">
        <v>12</v>
      </c>
      <c r="P3176" s="5">
        <v>43852</v>
      </c>
      <c r="Q3176" s="6">
        <v>9.8791928035571583</v>
      </c>
      <c r="R3176" s="4">
        <v>8</v>
      </c>
      <c r="S3176" s="4" t="str" cm="1">
        <f t="array" ref="S3176">_xlfn.IFS(R3176=0,"None",R3176&lt;3,"Low",R3176&lt;6,"Medium",R3176&lt;=10,"High")</f>
        <v>High</v>
      </c>
      <c r="T3176" s="4" t="str" cm="1">
        <f t="array" ref="T3176">_xlfn.IFS(M3176&lt;=20,"Low",M3176&lt;=50,"Medium",M3176&lt;=90,"High")</f>
        <v>Low</v>
      </c>
      <c r="U3176" s="7">
        <f>Datos_Limpios[[#This Row],[Number of Complaints or Support]]/Datos_Limpios[[#This Row],[Account Length (in months)]]</f>
        <v>4</v>
      </c>
      <c r="V3176" s="4" t="str" cm="1">
        <f t="array" ref="V3176">_xlfn.IFS(H3176&lt;30,"Under 30",H3176&lt;66,"Middle Age",H3176&gt;=66,"Senior")</f>
        <v>Middle Age</v>
      </c>
      <c r="W3176" s="4" t="s">
        <v>29</v>
      </c>
    </row>
    <row r="3177" spans="1:23" x14ac:dyDescent="0.3">
      <c r="A3177" s="4" t="s">
        <v>3292</v>
      </c>
      <c r="B3177" s="4" t="s">
        <v>31</v>
      </c>
      <c r="C3177" s="4">
        <v>4</v>
      </c>
      <c r="D3177" s="4">
        <v>3</v>
      </c>
      <c r="E3177" s="4" t="s">
        <v>24</v>
      </c>
      <c r="F3177" s="4" t="s">
        <v>45</v>
      </c>
      <c r="G3177" s="4" t="s">
        <v>33</v>
      </c>
      <c r="H3177" s="4">
        <v>62</v>
      </c>
      <c r="I3177" s="4" t="s">
        <v>24</v>
      </c>
      <c r="J3177" s="4">
        <v>0</v>
      </c>
      <c r="K3177" s="4" t="s">
        <v>27</v>
      </c>
      <c r="L3177" s="4" t="s">
        <v>35</v>
      </c>
      <c r="M3177" s="4">
        <v>27</v>
      </c>
      <c r="N3177" s="4" t="s">
        <v>92</v>
      </c>
      <c r="O3177" s="4" t="s">
        <v>234</v>
      </c>
      <c r="P3177" s="5">
        <v>45189</v>
      </c>
      <c r="Q3177" s="6">
        <v>23.23985614654374</v>
      </c>
      <c r="R3177" s="4">
        <v>2</v>
      </c>
      <c r="S3177" s="4" t="str" cm="1">
        <f t="array" ref="S3177">_xlfn.IFS(R3177=0,"None",R3177&lt;3,"Low",R3177&lt;6,"Medium",R3177&lt;=10,"High")</f>
        <v>Low</v>
      </c>
      <c r="T3177" s="4" t="str" cm="1">
        <f t="array" ref="T3177">_xlfn.IFS(M3177&lt;=20,"Low",M3177&lt;=50,"Medium",M3177&lt;=90,"High")</f>
        <v>Medium</v>
      </c>
      <c r="U3177" s="7">
        <f>Datos_Limpios[[#This Row],[Number of Complaints or Support]]/Datos_Limpios[[#This Row],[Account Length (in months)]]</f>
        <v>0.5</v>
      </c>
      <c r="V3177" s="4" t="str" cm="1">
        <f t="array" ref="V3177">_xlfn.IFS(H3177&lt;30,"Under 30",H3177&lt;66,"Middle Age",H3177&gt;=66,"Senior")</f>
        <v>Middle Age</v>
      </c>
      <c r="W3177" s="4" t="s">
        <v>47</v>
      </c>
    </row>
    <row r="3178" spans="1:23" x14ac:dyDescent="0.3">
      <c r="A3178" s="4" t="s">
        <v>3293</v>
      </c>
      <c r="B3178" s="4" t="s">
        <v>24</v>
      </c>
      <c r="C3178" s="4">
        <v>38</v>
      </c>
      <c r="D3178" s="4">
        <v>0</v>
      </c>
      <c r="E3178" s="4" t="s">
        <v>24</v>
      </c>
      <c r="F3178" s="4" t="s">
        <v>45</v>
      </c>
      <c r="G3178" s="4" t="s">
        <v>26</v>
      </c>
      <c r="H3178" s="4">
        <v>30</v>
      </c>
      <c r="I3178" s="4" t="s">
        <v>31</v>
      </c>
      <c r="J3178" s="4">
        <v>2</v>
      </c>
      <c r="K3178" s="4" t="s">
        <v>34</v>
      </c>
      <c r="L3178" s="4" t="s">
        <v>28</v>
      </c>
      <c r="M3178" s="4">
        <v>9</v>
      </c>
      <c r="P3178" s="5">
        <v>44124</v>
      </c>
      <c r="Q3178" s="6">
        <v>9.3651491644228635</v>
      </c>
      <c r="R3178" s="4">
        <v>2</v>
      </c>
      <c r="S3178" s="4" t="str" cm="1">
        <f t="array" ref="S3178">_xlfn.IFS(R3178=0,"None",R3178&lt;3,"Low",R3178&lt;6,"Medium",R3178&lt;=10,"High")</f>
        <v>Low</v>
      </c>
      <c r="T3178" s="4" t="str" cm="1">
        <f t="array" ref="T3178">_xlfn.IFS(M3178&lt;=20,"Low",M3178&lt;=50,"Medium",M3178&lt;=90,"High")</f>
        <v>Low</v>
      </c>
      <c r="U3178" s="7">
        <f>Datos_Limpios[[#This Row],[Number of Complaints or Support]]/Datos_Limpios[[#This Row],[Account Length (in months)]]</f>
        <v>5.2631578947368418E-2</v>
      </c>
      <c r="V3178" s="4" t="str" cm="1">
        <f t="array" ref="V3178">_xlfn.IFS(H3178&lt;30,"Under 30",H3178&lt;66,"Middle Age",H3178&gt;=66,"Senior")</f>
        <v>Middle Age</v>
      </c>
      <c r="W3178" s="4" t="s">
        <v>47</v>
      </c>
    </row>
    <row r="3179" spans="1:23" x14ac:dyDescent="0.3">
      <c r="A3179" s="4" t="s">
        <v>3294</v>
      </c>
      <c r="B3179" s="4" t="s">
        <v>24</v>
      </c>
      <c r="C3179" s="4">
        <v>71</v>
      </c>
      <c r="D3179" s="4">
        <v>0</v>
      </c>
      <c r="E3179" s="4" t="s">
        <v>31</v>
      </c>
      <c r="F3179" s="4" t="s">
        <v>42</v>
      </c>
      <c r="G3179" s="4" t="s">
        <v>33</v>
      </c>
      <c r="H3179" s="4">
        <v>34</v>
      </c>
      <c r="I3179" s="4" t="s">
        <v>24</v>
      </c>
      <c r="J3179" s="4">
        <v>0</v>
      </c>
      <c r="K3179" s="4" t="s">
        <v>46</v>
      </c>
      <c r="L3179" s="4" t="s">
        <v>28</v>
      </c>
      <c r="M3179" s="4">
        <v>35</v>
      </c>
      <c r="P3179" s="5">
        <v>45191</v>
      </c>
      <c r="Q3179" s="6">
        <v>31.32940275165485</v>
      </c>
      <c r="R3179" s="4">
        <v>0</v>
      </c>
      <c r="S3179" s="4" t="str" cm="1">
        <f t="array" ref="S3179">_xlfn.IFS(R3179=0,"None",R3179&lt;3,"Low",R3179&lt;6,"Medium",R3179&lt;=10,"High")</f>
        <v>None</v>
      </c>
      <c r="T3179" s="4" t="str" cm="1">
        <f t="array" ref="T3179">_xlfn.IFS(M3179&lt;=20,"Low",M3179&lt;=50,"Medium",M3179&lt;=90,"High")</f>
        <v>Medium</v>
      </c>
      <c r="U3179" s="7">
        <f>Datos_Limpios[[#This Row],[Number of Complaints or Support]]/Datos_Limpios[[#This Row],[Account Length (in months)]]</f>
        <v>0</v>
      </c>
      <c r="V3179" s="4" t="str" cm="1">
        <f t="array" ref="V3179">_xlfn.IFS(H3179&lt;30,"Under 30",H3179&lt;66,"Middle Age",H3179&gt;=66,"Senior")</f>
        <v>Middle Age</v>
      </c>
      <c r="W3179" s="4" t="s">
        <v>43</v>
      </c>
    </row>
    <row r="3180" spans="1:23" x14ac:dyDescent="0.3">
      <c r="A3180" s="4" t="s">
        <v>3295</v>
      </c>
      <c r="B3180" s="4" t="s">
        <v>31</v>
      </c>
      <c r="C3180" s="4">
        <v>51</v>
      </c>
      <c r="D3180" s="4">
        <v>2</v>
      </c>
      <c r="E3180" s="4" t="s">
        <v>31</v>
      </c>
      <c r="F3180" s="4" t="s">
        <v>132</v>
      </c>
      <c r="G3180" s="4" t="s">
        <v>33</v>
      </c>
      <c r="H3180" s="4">
        <v>24</v>
      </c>
      <c r="I3180" s="4" t="s">
        <v>24</v>
      </c>
      <c r="J3180" s="4">
        <v>0</v>
      </c>
      <c r="K3180" s="4" t="s">
        <v>34</v>
      </c>
      <c r="L3180" s="4" t="s">
        <v>28</v>
      </c>
      <c r="M3180" s="4">
        <v>46</v>
      </c>
      <c r="N3180" s="4" t="s">
        <v>481</v>
      </c>
      <c r="O3180" s="4" t="s">
        <v>481</v>
      </c>
      <c r="P3180" s="5">
        <v>44142</v>
      </c>
      <c r="Q3180" s="6">
        <v>43.69861128113989</v>
      </c>
      <c r="R3180" s="4">
        <v>7</v>
      </c>
      <c r="S3180" s="4" t="str" cm="1">
        <f t="array" ref="S3180">_xlfn.IFS(R3180=0,"None",R3180&lt;3,"Low",R3180&lt;6,"Medium",R3180&lt;=10,"High")</f>
        <v>High</v>
      </c>
      <c r="T3180" s="4" t="str" cm="1">
        <f t="array" ref="T3180">_xlfn.IFS(M3180&lt;=20,"Low",M3180&lt;=50,"Medium",M3180&lt;=90,"High")</f>
        <v>Medium</v>
      </c>
      <c r="U3180" s="7">
        <f>Datos_Limpios[[#This Row],[Number of Complaints or Support]]/Datos_Limpios[[#This Row],[Account Length (in months)]]</f>
        <v>0.13725490196078433</v>
      </c>
      <c r="V3180" s="4" t="str" cm="1">
        <f t="array" ref="V3180">_xlfn.IFS(H3180&lt;30,"Under 30",H3180&lt;66,"Middle Age",H3180&gt;=66,"Senior")</f>
        <v>Under 30</v>
      </c>
      <c r="W3180" s="4" t="s">
        <v>43</v>
      </c>
    </row>
    <row r="3181" spans="1:23" x14ac:dyDescent="0.3">
      <c r="A3181" s="4" t="s">
        <v>3296</v>
      </c>
      <c r="B3181" s="4" t="s">
        <v>24</v>
      </c>
      <c r="C3181" s="4">
        <v>58</v>
      </c>
      <c r="D3181" s="4">
        <v>0</v>
      </c>
      <c r="E3181" s="4" t="s">
        <v>24</v>
      </c>
      <c r="F3181" s="4" t="s">
        <v>65</v>
      </c>
      <c r="G3181" s="4" t="s">
        <v>33</v>
      </c>
      <c r="H3181" s="4">
        <v>52</v>
      </c>
      <c r="I3181" s="4" t="s">
        <v>31</v>
      </c>
      <c r="J3181" s="4">
        <v>3</v>
      </c>
      <c r="K3181" s="4" t="s">
        <v>46</v>
      </c>
      <c r="L3181" s="4" t="s">
        <v>35</v>
      </c>
      <c r="M3181" s="4">
        <v>12</v>
      </c>
      <c r="P3181" s="5">
        <v>45125</v>
      </c>
      <c r="Q3181" s="6">
        <v>11.775025163460059</v>
      </c>
      <c r="R3181" s="4">
        <v>10</v>
      </c>
      <c r="S3181" s="4" t="str" cm="1">
        <f t="array" ref="S3181">_xlfn.IFS(R3181=0,"None",R3181&lt;3,"Low",R3181&lt;6,"Medium",R3181&lt;=10,"High")</f>
        <v>High</v>
      </c>
      <c r="T3181" s="4" t="str" cm="1">
        <f t="array" ref="T3181">_xlfn.IFS(M3181&lt;=20,"Low",M3181&lt;=50,"Medium",M3181&lt;=90,"High")</f>
        <v>Low</v>
      </c>
      <c r="U3181" s="7">
        <f>Datos_Limpios[[#This Row],[Number of Complaints or Support]]/Datos_Limpios[[#This Row],[Account Length (in months)]]</f>
        <v>0.17241379310344829</v>
      </c>
      <c r="V3181" s="4" t="str" cm="1">
        <f t="array" ref="V3181">_xlfn.IFS(H3181&lt;30,"Under 30",H3181&lt;66,"Middle Age",H3181&gt;=66,"Senior")</f>
        <v>Middle Age</v>
      </c>
      <c r="W3181" s="4" t="s">
        <v>43</v>
      </c>
    </row>
    <row r="3182" spans="1:23" x14ac:dyDescent="0.3">
      <c r="A3182" s="4" t="s">
        <v>3297</v>
      </c>
      <c r="B3182" s="4" t="s">
        <v>24</v>
      </c>
      <c r="C3182" s="4">
        <v>41</v>
      </c>
      <c r="D3182" s="4">
        <v>0</v>
      </c>
      <c r="E3182" s="4" t="s">
        <v>24</v>
      </c>
      <c r="F3182" s="4" t="s">
        <v>138</v>
      </c>
      <c r="G3182" s="4" t="s">
        <v>26</v>
      </c>
      <c r="H3182" s="4">
        <v>51</v>
      </c>
      <c r="I3182" s="4" t="s">
        <v>24</v>
      </c>
      <c r="J3182" s="4">
        <v>0</v>
      </c>
      <c r="K3182" s="4" t="s">
        <v>46</v>
      </c>
      <c r="L3182" s="4" t="s">
        <v>28</v>
      </c>
      <c r="M3182" s="4">
        <v>7</v>
      </c>
      <c r="P3182" s="5">
        <v>44662</v>
      </c>
      <c r="Q3182" s="6">
        <v>6.1745496695756641</v>
      </c>
      <c r="R3182" s="4">
        <v>0</v>
      </c>
      <c r="S3182" s="4" t="str" cm="1">
        <f t="array" ref="S3182">_xlfn.IFS(R3182=0,"None",R3182&lt;3,"Low",R3182&lt;6,"Medium",R3182&lt;=10,"High")</f>
        <v>None</v>
      </c>
      <c r="T3182" s="4" t="str" cm="1">
        <f t="array" ref="T3182">_xlfn.IFS(M3182&lt;=20,"Low",M3182&lt;=50,"Medium",M3182&lt;=90,"High")</f>
        <v>Low</v>
      </c>
      <c r="U3182" s="7">
        <f>Datos_Limpios[[#This Row],[Number of Complaints or Support]]/Datos_Limpios[[#This Row],[Account Length (in months)]]</f>
        <v>0</v>
      </c>
      <c r="V3182" s="4" t="str" cm="1">
        <f t="array" ref="V3182">_xlfn.IFS(H3182&lt;30,"Under 30",H3182&lt;66,"Middle Age",H3182&gt;=66,"Senior")</f>
        <v>Middle Age</v>
      </c>
      <c r="W3182" s="4" t="s">
        <v>47</v>
      </c>
    </row>
    <row r="3183" spans="1:23" x14ac:dyDescent="0.3">
      <c r="A3183" s="4" t="s">
        <v>3298</v>
      </c>
      <c r="B3183" s="4" t="s">
        <v>24</v>
      </c>
      <c r="C3183" s="4">
        <v>29</v>
      </c>
      <c r="D3183" s="4">
        <v>0</v>
      </c>
      <c r="E3183" s="4" t="s">
        <v>24</v>
      </c>
      <c r="F3183" s="4" t="s">
        <v>54</v>
      </c>
      <c r="G3183" s="4" t="s">
        <v>26</v>
      </c>
      <c r="H3183" s="4">
        <v>84</v>
      </c>
      <c r="I3183" s="4" t="s">
        <v>24</v>
      </c>
      <c r="J3183" s="4">
        <v>0</v>
      </c>
      <c r="K3183" s="4" t="s">
        <v>27</v>
      </c>
      <c r="L3183" s="4" t="s">
        <v>115</v>
      </c>
      <c r="M3183" s="4">
        <v>15</v>
      </c>
      <c r="P3183" s="5">
        <v>45255</v>
      </c>
      <c r="Q3183" s="6">
        <v>12.242365387999961</v>
      </c>
      <c r="R3183" s="4">
        <v>10</v>
      </c>
      <c r="S3183" s="4" t="str" cm="1">
        <f t="array" ref="S3183">_xlfn.IFS(R3183=0,"None",R3183&lt;3,"Low",R3183&lt;6,"Medium",R3183&lt;=10,"High")</f>
        <v>High</v>
      </c>
      <c r="T3183" s="4" t="str" cm="1">
        <f t="array" ref="T3183">_xlfn.IFS(M3183&lt;=20,"Low",M3183&lt;=50,"Medium",M3183&lt;=90,"High")</f>
        <v>Low</v>
      </c>
      <c r="U3183" s="7">
        <f>Datos_Limpios[[#This Row],[Number of Complaints or Support]]/Datos_Limpios[[#This Row],[Account Length (in months)]]</f>
        <v>0.34482758620689657</v>
      </c>
      <c r="V3183" s="4" t="str" cm="1">
        <f t="array" ref="V3183">_xlfn.IFS(H3183&lt;30,"Under 30",H3183&lt;66,"Middle Age",H3183&gt;=66,"Senior")</f>
        <v>Senior</v>
      </c>
      <c r="W3183" s="4" t="s">
        <v>43</v>
      </c>
    </row>
    <row r="3184" spans="1:23" x14ac:dyDescent="0.3">
      <c r="A3184" s="4" t="s">
        <v>3299</v>
      </c>
      <c r="B3184" s="4" t="s">
        <v>24</v>
      </c>
      <c r="C3184" s="4">
        <v>12</v>
      </c>
      <c r="D3184" s="4">
        <v>1</v>
      </c>
      <c r="E3184" s="4" t="s">
        <v>24</v>
      </c>
      <c r="F3184" s="4" t="s">
        <v>70</v>
      </c>
      <c r="G3184" s="4" t="s">
        <v>33</v>
      </c>
      <c r="H3184" s="4">
        <v>62</v>
      </c>
      <c r="I3184" s="4" t="s">
        <v>24</v>
      </c>
      <c r="J3184" s="4">
        <v>0</v>
      </c>
      <c r="K3184" s="4" t="s">
        <v>34</v>
      </c>
      <c r="L3184" s="4" t="s">
        <v>28</v>
      </c>
      <c r="M3184" s="4">
        <v>7</v>
      </c>
      <c r="P3184" s="5">
        <v>45068</v>
      </c>
      <c r="Q3184" s="6">
        <v>6.3774289777456694</v>
      </c>
      <c r="R3184" s="4">
        <v>1</v>
      </c>
      <c r="S3184" s="4" t="str" cm="1">
        <f t="array" ref="S3184">_xlfn.IFS(R3184=0,"None",R3184&lt;3,"Low",R3184&lt;6,"Medium",R3184&lt;=10,"High")</f>
        <v>Low</v>
      </c>
      <c r="T3184" s="4" t="str" cm="1">
        <f t="array" ref="T3184">_xlfn.IFS(M3184&lt;=20,"Low",M3184&lt;=50,"Medium",M3184&lt;=90,"High")</f>
        <v>Low</v>
      </c>
      <c r="U3184" s="7">
        <f>Datos_Limpios[[#This Row],[Number of Complaints or Support]]/Datos_Limpios[[#This Row],[Account Length (in months)]]</f>
        <v>8.3333333333333329E-2</v>
      </c>
      <c r="V3184" s="4" t="str" cm="1">
        <f t="array" ref="V3184">_xlfn.IFS(H3184&lt;30,"Under 30",H3184&lt;66,"Middle Age",H3184&gt;=66,"Senior")</f>
        <v>Middle Age</v>
      </c>
      <c r="W3184" s="4" t="s">
        <v>29</v>
      </c>
    </row>
    <row r="3185" spans="1:23" x14ac:dyDescent="0.3">
      <c r="A3185" s="4" t="s">
        <v>3300</v>
      </c>
      <c r="B3185" s="4" t="s">
        <v>31</v>
      </c>
      <c r="C3185" s="4">
        <v>2</v>
      </c>
      <c r="D3185" s="4">
        <v>1</v>
      </c>
      <c r="E3185" s="4" t="s">
        <v>31</v>
      </c>
      <c r="F3185" s="4" t="s">
        <v>63</v>
      </c>
      <c r="G3185" s="4" t="s">
        <v>26</v>
      </c>
      <c r="H3185" s="4">
        <v>43</v>
      </c>
      <c r="I3185" s="4" t="s">
        <v>24</v>
      </c>
      <c r="J3185" s="4">
        <v>0</v>
      </c>
      <c r="K3185" s="4" t="s">
        <v>27</v>
      </c>
      <c r="L3185" s="4" t="s">
        <v>35</v>
      </c>
      <c r="M3185" s="4">
        <v>31</v>
      </c>
      <c r="N3185" s="4" t="s">
        <v>38</v>
      </c>
      <c r="O3185" s="4" t="s">
        <v>142</v>
      </c>
      <c r="P3185" s="5">
        <v>44339</v>
      </c>
      <c r="Q3185" s="6">
        <v>27.094954616731489</v>
      </c>
      <c r="R3185" s="4">
        <v>5</v>
      </c>
      <c r="S3185" s="4" t="str" cm="1">
        <f t="array" ref="S3185">_xlfn.IFS(R3185=0,"None",R3185&lt;3,"Low",R3185&lt;6,"Medium",R3185&lt;=10,"High")</f>
        <v>Medium</v>
      </c>
      <c r="T3185" s="4" t="str" cm="1">
        <f t="array" ref="T3185">_xlfn.IFS(M3185&lt;=20,"Low",M3185&lt;=50,"Medium",M3185&lt;=90,"High")</f>
        <v>Medium</v>
      </c>
      <c r="U3185" s="7">
        <f>Datos_Limpios[[#This Row],[Number of Complaints or Support]]/Datos_Limpios[[#This Row],[Account Length (in months)]]</f>
        <v>2.5</v>
      </c>
      <c r="V3185" s="4" t="str" cm="1">
        <f t="array" ref="V3185">_xlfn.IFS(H3185&lt;30,"Under 30",H3185&lt;66,"Middle Age",H3185&gt;=66,"Senior")</f>
        <v>Middle Age</v>
      </c>
      <c r="W3185" s="4" t="s">
        <v>40</v>
      </c>
    </row>
    <row r="3186" spans="1:23" x14ac:dyDescent="0.3">
      <c r="A3186" s="4" t="s">
        <v>3301</v>
      </c>
      <c r="B3186" s="4" t="s">
        <v>24</v>
      </c>
      <c r="C3186" s="4">
        <v>38</v>
      </c>
      <c r="D3186" s="4">
        <v>0</v>
      </c>
      <c r="E3186" s="4" t="s">
        <v>31</v>
      </c>
      <c r="F3186" s="4" t="s">
        <v>165</v>
      </c>
      <c r="G3186" s="4" t="s">
        <v>26</v>
      </c>
      <c r="H3186" s="4">
        <v>61</v>
      </c>
      <c r="I3186" s="4" t="s">
        <v>24</v>
      </c>
      <c r="J3186" s="4">
        <v>0</v>
      </c>
      <c r="K3186" s="4" t="s">
        <v>34</v>
      </c>
      <c r="L3186" s="4" t="s">
        <v>35</v>
      </c>
      <c r="M3186" s="4">
        <v>50</v>
      </c>
      <c r="P3186" s="5">
        <v>45087</v>
      </c>
      <c r="Q3186" s="6">
        <v>41.200289068854183</v>
      </c>
      <c r="R3186" s="4">
        <v>9</v>
      </c>
      <c r="S3186" s="4" t="str" cm="1">
        <f t="array" ref="S3186">_xlfn.IFS(R3186=0,"None",R3186&lt;3,"Low",R3186&lt;6,"Medium",R3186&lt;=10,"High")</f>
        <v>High</v>
      </c>
      <c r="T3186" s="4" t="str" cm="1">
        <f t="array" ref="T3186">_xlfn.IFS(M3186&lt;=20,"Low",M3186&lt;=50,"Medium",M3186&lt;=90,"High")</f>
        <v>Medium</v>
      </c>
      <c r="U3186" s="7">
        <f>Datos_Limpios[[#This Row],[Number of Complaints or Support]]/Datos_Limpios[[#This Row],[Account Length (in months)]]</f>
        <v>0.23684210526315788</v>
      </c>
      <c r="V3186" s="4" t="str" cm="1">
        <f t="array" ref="V3186">_xlfn.IFS(H3186&lt;30,"Under 30",H3186&lt;66,"Middle Age",H3186&gt;=66,"Senior")</f>
        <v>Middle Age</v>
      </c>
      <c r="W3186" s="4" t="s">
        <v>40</v>
      </c>
    </row>
    <row r="3187" spans="1:23" x14ac:dyDescent="0.3">
      <c r="A3187" s="4" t="s">
        <v>3302</v>
      </c>
      <c r="B3187" s="4" t="s">
        <v>24</v>
      </c>
      <c r="C3187" s="4">
        <v>6</v>
      </c>
      <c r="D3187" s="4">
        <v>0</v>
      </c>
      <c r="E3187" s="4" t="s">
        <v>24</v>
      </c>
      <c r="F3187" s="4" t="s">
        <v>52</v>
      </c>
      <c r="G3187" s="4" t="s">
        <v>33</v>
      </c>
      <c r="H3187" s="4">
        <v>62</v>
      </c>
      <c r="I3187" s="4" t="s">
        <v>31</v>
      </c>
      <c r="J3187" s="4">
        <v>2</v>
      </c>
      <c r="K3187" s="4" t="s">
        <v>46</v>
      </c>
      <c r="L3187" s="4" t="s">
        <v>115</v>
      </c>
      <c r="M3187" s="4">
        <v>12</v>
      </c>
      <c r="P3187" s="5">
        <v>44823</v>
      </c>
      <c r="Q3187" s="6">
        <v>12.357887959571389</v>
      </c>
      <c r="R3187" s="4">
        <v>10</v>
      </c>
      <c r="S3187" s="4" t="str" cm="1">
        <f t="array" ref="S3187">_xlfn.IFS(R3187=0,"None",R3187&lt;3,"Low",R3187&lt;6,"Medium",R3187&lt;=10,"High")</f>
        <v>High</v>
      </c>
      <c r="T3187" s="4" t="str" cm="1">
        <f t="array" ref="T3187">_xlfn.IFS(M3187&lt;=20,"Low",M3187&lt;=50,"Medium",M3187&lt;=90,"High")</f>
        <v>Low</v>
      </c>
      <c r="U3187" s="7">
        <f>Datos_Limpios[[#This Row],[Number of Complaints or Support]]/Datos_Limpios[[#This Row],[Account Length (in months)]]</f>
        <v>1.6666666666666667</v>
      </c>
      <c r="V3187" s="4" t="str" cm="1">
        <f t="array" ref="V3187">_xlfn.IFS(H3187&lt;30,"Under 30",H3187&lt;66,"Middle Age",H3187&gt;=66,"Senior")</f>
        <v>Middle Age</v>
      </c>
      <c r="W3187" s="4" t="s">
        <v>40</v>
      </c>
    </row>
    <row r="3188" spans="1:23" x14ac:dyDescent="0.3">
      <c r="A3188" s="4" t="s">
        <v>3303</v>
      </c>
      <c r="B3188" s="4" t="s">
        <v>31</v>
      </c>
      <c r="C3188" s="4">
        <v>3</v>
      </c>
      <c r="D3188" s="4">
        <v>4</v>
      </c>
      <c r="E3188" s="4" t="s">
        <v>31</v>
      </c>
      <c r="F3188" s="4" t="s">
        <v>37</v>
      </c>
      <c r="G3188" s="4" t="s">
        <v>26</v>
      </c>
      <c r="H3188" s="4">
        <v>33</v>
      </c>
      <c r="I3188" s="4" t="s">
        <v>24</v>
      </c>
      <c r="J3188" s="4">
        <v>0</v>
      </c>
      <c r="K3188" s="4" t="s">
        <v>27</v>
      </c>
      <c r="L3188" s="4" t="s">
        <v>28</v>
      </c>
      <c r="M3188" s="4">
        <v>40</v>
      </c>
      <c r="N3188" s="4" t="s">
        <v>75</v>
      </c>
      <c r="O3188" s="4" t="s">
        <v>76</v>
      </c>
      <c r="P3188" s="5">
        <v>44248</v>
      </c>
      <c r="Q3188" s="6">
        <v>42.297111484379961</v>
      </c>
      <c r="R3188" s="4">
        <v>4</v>
      </c>
      <c r="S3188" s="4" t="str" cm="1">
        <f t="array" ref="S3188">_xlfn.IFS(R3188=0,"None",R3188&lt;3,"Low",R3188&lt;6,"Medium",R3188&lt;=10,"High")</f>
        <v>Medium</v>
      </c>
      <c r="T3188" s="4" t="str" cm="1">
        <f t="array" ref="T3188">_xlfn.IFS(M3188&lt;=20,"Low",M3188&lt;=50,"Medium",M3188&lt;=90,"High")</f>
        <v>Medium</v>
      </c>
      <c r="U3188" s="7">
        <f>Datos_Limpios[[#This Row],[Number of Complaints or Support]]/Datos_Limpios[[#This Row],[Account Length (in months)]]</f>
        <v>1.3333333333333333</v>
      </c>
      <c r="V3188" s="4" t="str" cm="1">
        <f t="array" ref="V3188">_xlfn.IFS(H3188&lt;30,"Under 30",H3188&lt;66,"Middle Age",H3188&gt;=66,"Senior")</f>
        <v>Middle Age</v>
      </c>
      <c r="W3188" s="4" t="s">
        <v>40</v>
      </c>
    </row>
    <row r="3189" spans="1:23" x14ac:dyDescent="0.3">
      <c r="A3189" s="4" t="s">
        <v>3304</v>
      </c>
      <c r="B3189" s="4" t="s">
        <v>31</v>
      </c>
      <c r="C3189" s="4">
        <v>61</v>
      </c>
      <c r="D3189" s="4">
        <v>3</v>
      </c>
      <c r="E3189" s="4" t="s">
        <v>31</v>
      </c>
      <c r="F3189" s="4" t="s">
        <v>222</v>
      </c>
      <c r="G3189" s="4" t="s">
        <v>26</v>
      </c>
      <c r="H3189" s="4">
        <v>22</v>
      </c>
      <c r="I3189" s="4" t="s">
        <v>24</v>
      </c>
      <c r="J3189" s="4">
        <v>0</v>
      </c>
      <c r="K3189" s="4" t="s">
        <v>34</v>
      </c>
      <c r="L3189" s="4" t="s">
        <v>35</v>
      </c>
      <c r="M3189" s="4">
        <v>63</v>
      </c>
      <c r="N3189" s="4" t="s">
        <v>92</v>
      </c>
      <c r="O3189" s="4" t="s">
        <v>234</v>
      </c>
      <c r="P3189" s="5">
        <v>44073</v>
      </c>
      <c r="Q3189" s="6">
        <v>67.259781768175088</v>
      </c>
      <c r="R3189" s="4">
        <v>1</v>
      </c>
      <c r="S3189" s="4" t="str" cm="1">
        <f t="array" ref="S3189">_xlfn.IFS(R3189=0,"None",R3189&lt;3,"Low",R3189&lt;6,"Medium",R3189&lt;=10,"High")</f>
        <v>Low</v>
      </c>
      <c r="T3189" s="4" t="str" cm="1">
        <f t="array" ref="T3189">_xlfn.IFS(M3189&lt;=20,"Low",M3189&lt;=50,"Medium",M3189&lt;=90,"High")</f>
        <v>High</v>
      </c>
      <c r="U3189" s="7">
        <f>Datos_Limpios[[#This Row],[Number of Complaints or Support]]/Datos_Limpios[[#This Row],[Account Length (in months)]]</f>
        <v>1.6393442622950821E-2</v>
      </c>
      <c r="V3189" s="4" t="str" cm="1">
        <f t="array" ref="V3189">_xlfn.IFS(H3189&lt;30,"Under 30",H3189&lt;66,"Middle Age",H3189&gt;=66,"Senior")</f>
        <v>Under 30</v>
      </c>
      <c r="W3189" s="4" t="s">
        <v>29</v>
      </c>
    </row>
    <row r="3190" spans="1:23" x14ac:dyDescent="0.3">
      <c r="A3190" s="4" t="s">
        <v>3305</v>
      </c>
      <c r="B3190" s="4" t="s">
        <v>24</v>
      </c>
      <c r="C3190" s="4">
        <v>52</v>
      </c>
      <c r="D3190" s="4">
        <v>0</v>
      </c>
      <c r="E3190" s="4" t="s">
        <v>31</v>
      </c>
      <c r="F3190" s="4" t="s">
        <v>213</v>
      </c>
      <c r="G3190" s="4" t="s">
        <v>33</v>
      </c>
      <c r="H3190" s="4">
        <v>67</v>
      </c>
      <c r="I3190" s="4" t="s">
        <v>24</v>
      </c>
      <c r="J3190" s="4">
        <v>0</v>
      </c>
      <c r="K3190" s="4" t="s">
        <v>46</v>
      </c>
      <c r="L3190" s="4" t="s">
        <v>28</v>
      </c>
      <c r="M3190" s="4">
        <v>54</v>
      </c>
      <c r="P3190" s="5">
        <v>45211</v>
      </c>
      <c r="Q3190" s="6">
        <v>45.964702346052583</v>
      </c>
      <c r="R3190" s="4">
        <v>6</v>
      </c>
      <c r="S3190" s="4" t="str" cm="1">
        <f t="array" ref="S3190">_xlfn.IFS(R3190=0,"None",R3190&lt;3,"Low",R3190&lt;6,"Medium",R3190&lt;=10,"High")</f>
        <v>High</v>
      </c>
      <c r="T3190" s="4" t="str" cm="1">
        <f t="array" ref="T3190">_xlfn.IFS(M3190&lt;=20,"Low",M3190&lt;=50,"Medium",M3190&lt;=90,"High")</f>
        <v>High</v>
      </c>
      <c r="U3190" s="7">
        <f>Datos_Limpios[[#This Row],[Number of Complaints or Support]]/Datos_Limpios[[#This Row],[Account Length (in months)]]</f>
        <v>0.11538461538461539</v>
      </c>
      <c r="V3190" s="4" t="str" cm="1">
        <f t="array" ref="V3190">_xlfn.IFS(H3190&lt;30,"Under 30",H3190&lt;66,"Middle Age",H3190&gt;=66,"Senior")</f>
        <v>Senior</v>
      </c>
      <c r="W3190" s="4" t="s">
        <v>47</v>
      </c>
    </row>
    <row r="3191" spans="1:23" x14ac:dyDescent="0.3">
      <c r="A3191" s="4" t="s">
        <v>3306</v>
      </c>
      <c r="B3191" s="4" t="s">
        <v>31</v>
      </c>
      <c r="C3191" s="4">
        <v>42</v>
      </c>
      <c r="D3191" s="4">
        <v>5</v>
      </c>
      <c r="E3191" s="4" t="s">
        <v>31</v>
      </c>
      <c r="F3191" s="4" t="s">
        <v>138</v>
      </c>
      <c r="G3191" s="4" t="s">
        <v>26</v>
      </c>
      <c r="H3191" s="4">
        <v>76</v>
      </c>
      <c r="I3191" s="4" t="s">
        <v>24</v>
      </c>
      <c r="J3191" s="4">
        <v>0</v>
      </c>
      <c r="K3191" s="4" t="s">
        <v>27</v>
      </c>
      <c r="L3191" s="4" t="s">
        <v>35</v>
      </c>
      <c r="M3191" s="4">
        <v>54</v>
      </c>
      <c r="N3191" s="4" t="s">
        <v>38</v>
      </c>
      <c r="O3191" s="4" t="s">
        <v>142</v>
      </c>
      <c r="P3191" s="5">
        <v>43909</v>
      </c>
      <c r="Q3191" s="6">
        <v>52.038740474677439</v>
      </c>
      <c r="R3191" s="4">
        <v>5</v>
      </c>
      <c r="S3191" s="4" t="str" cm="1">
        <f t="array" ref="S3191">_xlfn.IFS(R3191=0,"None",R3191&lt;3,"Low",R3191&lt;6,"Medium",R3191&lt;=10,"High")</f>
        <v>Medium</v>
      </c>
      <c r="T3191" s="4" t="str" cm="1">
        <f t="array" ref="T3191">_xlfn.IFS(M3191&lt;=20,"Low",M3191&lt;=50,"Medium",M3191&lt;=90,"High")</f>
        <v>High</v>
      </c>
      <c r="U3191" s="7">
        <f>Datos_Limpios[[#This Row],[Number of Complaints or Support]]/Datos_Limpios[[#This Row],[Account Length (in months)]]</f>
        <v>0.11904761904761904</v>
      </c>
      <c r="V3191" s="4" t="str" cm="1">
        <f t="array" ref="V3191">_xlfn.IFS(H3191&lt;30,"Under 30",H3191&lt;66,"Middle Age",H3191&gt;=66,"Senior")</f>
        <v>Senior</v>
      </c>
      <c r="W3191" s="4" t="s">
        <v>47</v>
      </c>
    </row>
    <row r="3192" spans="1:23" x14ac:dyDescent="0.3">
      <c r="A3192" s="4" t="s">
        <v>3307</v>
      </c>
      <c r="B3192" s="4" t="s">
        <v>24</v>
      </c>
      <c r="C3192" s="4">
        <v>27</v>
      </c>
      <c r="D3192" s="4">
        <v>0</v>
      </c>
      <c r="E3192" s="4" t="s">
        <v>24</v>
      </c>
      <c r="F3192" s="4" t="s">
        <v>63</v>
      </c>
      <c r="G3192" s="4" t="s">
        <v>33</v>
      </c>
      <c r="H3192" s="4">
        <v>78</v>
      </c>
      <c r="I3192" s="4" t="s">
        <v>31</v>
      </c>
      <c r="J3192" s="4">
        <v>6</v>
      </c>
      <c r="K3192" s="4" t="s">
        <v>34</v>
      </c>
      <c r="L3192" s="4" t="s">
        <v>35</v>
      </c>
      <c r="M3192" s="4">
        <v>23</v>
      </c>
      <c r="P3192" s="5">
        <v>44482</v>
      </c>
      <c r="Q3192" s="6">
        <v>18.813497619339781</v>
      </c>
      <c r="R3192" s="4">
        <v>0</v>
      </c>
      <c r="S3192" s="4" t="str" cm="1">
        <f t="array" ref="S3192">_xlfn.IFS(R3192=0,"None",R3192&lt;3,"Low",R3192&lt;6,"Medium",R3192&lt;=10,"High")</f>
        <v>None</v>
      </c>
      <c r="T3192" s="4" t="str" cm="1">
        <f t="array" ref="T3192">_xlfn.IFS(M3192&lt;=20,"Low",M3192&lt;=50,"Medium",M3192&lt;=90,"High")</f>
        <v>Medium</v>
      </c>
      <c r="U3192" s="7">
        <f>Datos_Limpios[[#This Row],[Number of Complaints or Support]]/Datos_Limpios[[#This Row],[Account Length (in months)]]</f>
        <v>0</v>
      </c>
      <c r="V3192" s="4" t="str" cm="1">
        <f t="array" ref="V3192">_xlfn.IFS(H3192&lt;30,"Under 30",H3192&lt;66,"Middle Age",H3192&gt;=66,"Senior")</f>
        <v>Senior</v>
      </c>
      <c r="W3192" s="4" t="s">
        <v>40</v>
      </c>
    </row>
    <row r="3193" spans="1:23" x14ac:dyDescent="0.3">
      <c r="A3193" s="4" t="s">
        <v>3308</v>
      </c>
      <c r="B3193" s="4" t="s">
        <v>31</v>
      </c>
      <c r="C3193" s="4">
        <v>8</v>
      </c>
      <c r="D3193" s="4">
        <v>1</v>
      </c>
      <c r="E3193" s="4" t="s">
        <v>31</v>
      </c>
      <c r="F3193" s="4" t="s">
        <v>120</v>
      </c>
      <c r="G3193" s="4" t="s">
        <v>26</v>
      </c>
      <c r="H3193" s="4">
        <v>51</v>
      </c>
      <c r="I3193" s="4" t="s">
        <v>24</v>
      </c>
      <c r="J3193" s="4">
        <v>0</v>
      </c>
      <c r="K3193" s="4" t="s">
        <v>27</v>
      </c>
      <c r="L3193" s="4" t="s">
        <v>35</v>
      </c>
      <c r="M3193" s="4">
        <v>45</v>
      </c>
      <c r="N3193" s="4" t="s">
        <v>107</v>
      </c>
      <c r="O3193" s="4" t="s">
        <v>108</v>
      </c>
      <c r="P3193" s="5">
        <v>44577</v>
      </c>
      <c r="Q3193" s="6">
        <v>51.271666185063879</v>
      </c>
      <c r="R3193" s="4">
        <v>6</v>
      </c>
      <c r="S3193" s="4" t="str" cm="1">
        <f t="array" ref="S3193">_xlfn.IFS(R3193=0,"None",R3193&lt;3,"Low",R3193&lt;6,"Medium",R3193&lt;=10,"High")</f>
        <v>High</v>
      </c>
      <c r="T3193" s="4" t="str" cm="1">
        <f t="array" ref="T3193">_xlfn.IFS(M3193&lt;=20,"Low",M3193&lt;=50,"Medium",M3193&lt;=90,"High")</f>
        <v>Medium</v>
      </c>
      <c r="U3193" s="7">
        <f>Datos_Limpios[[#This Row],[Number of Complaints or Support]]/Datos_Limpios[[#This Row],[Account Length (in months)]]</f>
        <v>0.75</v>
      </c>
      <c r="V3193" s="4" t="str" cm="1">
        <f t="array" ref="V3193">_xlfn.IFS(H3193&lt;30,"Under 30",H3193&lt;66,"Middle Age",H3193&gt;=66,"Senior")</f>
        <v>Middle Age</v>
      </c>
      <c r="W3193" s="4" t="s">
        <v>29</v>
      </c>
    </row>
    <row r="3194" spans="1:23" x14ac:dyDescent="0.3">
      <c r="A3194" s="4" t="s">
        <v>3309</v>
      </c>
      <c r="B3194" s="4" t="s">
        <v>31</v>
      </c>
      <c r="C3194" s="4">
        <v>5</v>
      </c>
      <c r="D3194" s="4">
        <v>0</v>
      </c>
      <c r="E3194" s="4" t="s">
        <v>31</v>
      </c>
      <c r="F3194" s="4" t="s">
        <v>74</v>
      </c>
      <c r="G3194" s="4" t="s">
        <v>33</v>
      </c>
      <c r="H3194" s="4">
        <v>29</v>
      </c>
      <c r="I3194" s="4" t="s">
        <v>24</v>
      </c>
      <c r="J3194" s="4">
        <v>0</v>
      </c>
      <c r="K3194" s="4" t="s">
        <v>27</v>
      </c>
      <c r="L3194" s="4" t="s">
        <v>115</v>
      </c>
      <c r="M3194" s="4">
        <v>24</v>
      </c>
      <c r="N3194" s="4" t="s">
        <v>66</v>
      </c>
      <c r="O3194" s="4" t="s">
        <v>317</v>
      </c>
      <c r="P3194" s="5">
        <v>44623</v>
      </c>
      <c r="Q3194" s="6">
        <v>28.289636025292491</v>
      </c>
      <c r="R3194" s="4">
        <v>1</v>
      </c>
      <c r="S3194" s="4" t="str" cm="1">
        <f t="array" ref="S3194">_xlfn.IFS(R3194=0,"None",R3194&lt;3,"Low",R3194&lt;6,"Medium",R3194&lt;=10,"High")</f>
        <v>Low</v>
      </c>
      <c r="T3194" s="4" t="str" cm="1">
        <f t="array" ref="T3194">_xlfn.IFS(M3194&lt;=20,"Low",M3194&lt;=50,"Medium",M3194&lt;=90,"High")</f>
        <v>Medium</v>
      </c>
      <c r="U3194" s="7">
        <f>Datos_Limpios[[#This Row],[Number of Complaints or Support]]/Datos_Limpios[[#This Row],[Account Length (in months)]]</f>
        <v>0.2</v>
      </c>
      <c r="V3194" s="4" t="str" cm="1">
        <f t="array" ref="V3194">_xlfn.IFS(H3194&lt;30,"Under 30",H3194&lt;66,"Middle Age",H3194&gt;=66,"Senior")</f>
        <v>Under 30</v>
      </c>
      <c r="W3194" s="4" t="s">
        <v>43</v>
      </c>
    </row>
    <row r="3195" spans="1:23" x14ac:dyDescent="0.3">
      <c r="A3195" s="4" t="s">
        <v>3310</v>
      </c>
      <c r="B3195" s="4" t="s">
        <v>24</v>
      </c>
      <c r="C3195" s="4">
        <v>58</v>
      </c>
      <c r="D3195" s="4">
        <v>2</v>
      </c>
      <c r="E3195" s="4" t="s">
        <v>24</v>
      </c>
      <c r="F3195" s="4" t="s">
        <v>106</v>
      </c>
      <c r="G3195" s="4" t="s">
        <v>33</v>
      </c>
      <c r="H3195" s="4">
        <v>44</v>
      </c>
      <c r="I3195" s="4" t="s">
        <v>24</v>
      </c>
      <c r="J3195" s="4">
        <v>0</v>
      </c>
      <c r="K3195" s="4" t="s">
        <v>46</v>
      </c>
      <c r="L3195" s="4" t="s">
        <v>28</v>
      </c>
      <c r="M3195" s="4">
        <v>10</v>
      </c>
      <c r="P3195" s="5">
        <v>44598</v>
      </c>
      <c r="Q3195" s="6">
        <v>9.5766190885868596</v>
      </c>
      <c r="R3195" s="4">
        <v>1</v>
      </c>
      <c r="S3195" s="4" t="str" cm="1">
        <f t="array" ref="S3195">_xlfn.IFS(R3195=0,"None",R3195&lt;3,"Low",R3195&lt;6,"Medium",R3195&lt;=10,"High")</f>
        <v>Low</v>
      </c>
      <c r="T3195" s="4" t="str" cm="1">
        <f t="array" ref="T3195">_xlfn.IFS(M3195&lt;=20,"Low",M3195&lt;=50,"Medium",M3195&lt;=90,"High")</f>
        <v>Low</v>
      </c>
      <c r="U3195" s="7">
        <f>Datos_Limpios[[#This Row],[Number of Complaints or Support]]/Datos_Limpios[[#This Row],[Account Length (in months)]]</f>
        <v>1.7241379310344827E-2</v>
      </c>
      <c r="V3195" s="4" t="str" cm="1">
        <f t="array" ref="V3195">_xlfn.IFS(H3195&lt;30,"Under 30",H3195&lt;66,"Middle Age",H3195&gt;=66,"Senior")</f>
        <v>Middle Age</v>
      </c>
      <c r="W3195" s="4" t="s">
        <v>29</v>
      </c>
    </row>
    <row r="3196" spans="1:23" x14ac:dyDescent="0.3">
      <c r="A3196" s="4" t="s">
        <v>3311</v>
      </c>
      <c r="B3196" s="4" t="s">
        <v>31</v>
      </c>
      <c r="C3196" s="4">
        <v>29</v>
      </c>
      <c r="D3196" s="4">
        <v>1</v>
      </c>
      <c r="E3196" s="4" t="s">
        <v>24</v>
      </c>
      <c r="F3196" s="4" t="s">
        <v>183</v>
      </c>
      <c r="G3196" s="4" t="s">
        <v>26</v>
      </c>
      <c r="H3196" s="4">
        <v>71</v>
      </c>
      <c r="I3196" s="4" t="s">
        <v>24</v>
      </c>
      <c r="J3196" s="4">
        <v>0</v>
      </c>
      <c r="K3196" s="4" t="s">
        <v>27</v>
      </c>
      <c r="L3196" s="4" t="s">
        <v>35</v>
      </c>
      <c r="M3196" s="4">
        <v>24</v>
      </c>
      <c r="N3196" s="4" t="s">
        <v>107</v>
      </c>
      <c r="O3196" s="4" t="s">
        <v>108</v>
      </c>
      <c r="P3196" s="5">
        <v>44466</v>
      </c>
      <c r="Q3196" s="6">
        <v>23.555264605594409</v>
      </c>
      <c r="R3196" s="4">
        <v>1</v>
      </c>
      <c r="S3196" s="4" t="str" cm="1">
        <f t="array" ref="S3196">_xlfn.IFS(R3196=0,"None",R3196&lt;3,"Low",R3196&lt;6,"Medium",R3196&lt;=10,"High")</f>
        <v>Low</v>
      </c>
      <c r="T3196" s="4" t="str" cm="1">
        <f t="array" ref="T3196">_xlfn.IFS(M3196&lt;=20,"Low",M3196&lt;=50,"Medium",M3196&lt;=90,"High")</f>
        <v>Medium</v>
      </c>
      <c r="U3196" s="7">
        <f>Datos_Limpios[[#This Row],[Number of Complaints or Support]]/Datos_Limpios[[#This Row],[Account Length (in months)]]</f>
        <v>3.4482758620689655E-2</v>
      </c>
      <c r="V3196" s="4" t="str" cm="1">
        <f t="array" ref="V3196">_xlfn.IFS(H3196&lt;30,"Under 30",H3196&lt;66,"Middle Age",H3196&gt;=66,"Senior")</f>
        <v>Senior</v>
      </c>
      <c r="W3196" s="4" t="s">
        <v>43</v>
      </c>
    </row>
    <row r="3197" spans="1:23" x14ac:dyDescent="0.3">
      <c r="A3197" s="4" t="s">
        <v>3312</v>
      </c>
      <c r="B3197" s="4" t="s">
        <v>31</v>
      </c>
      <c r="C3197" s="4">
        <v>4</v>
      </c>
      <c r="D3197" s="4">
        <v>2</v>
      </c>
      <c r="E3197" s="4" t="s">
        <v>31</v>
      </c>
      <c r="F3197" s="4" t="s">
        <v>65</v>
      </c>
      <c r="G3197" s="4" t="s">
        <v>26</v>
      </c>
      <c r="H3197" s="4">
        <v>46</v>
      </c>
      <c r="I3197" s="4" t="s">
        <v>24</v>
      </c>
      <c r="J3197" s="4">
        <v>0</v>
      </c>
      <c r="K3197" s="4" t="s">
        <v>27</v>
      </c>
      <c r="L3197" s="4" t="s">
        <v>115</v>
      </c>
      <c r="M3197" s="4">
        <v>26</v>
      </c>
      <c r="N3197" s="4" t="s">
        <v>38</v>
      </c>
      <c r="O3197" s="4" t="s">
        <v>125</v>
      </c>
      <c r="P3197" s="5">
        <v>45001</v>
      </c>
      <c r="Q3197" s="6">
        <v>29.49132298103585</v>
      </c>
      <c r="R3197" s="4">
        <v>2</v>
      </c>
      <c r="S3197" s="4" t="str" cm="1">
        <f t="array" ref="S3197">_xlfn.IFS(R3197=0,"None",R3197&lt;3,"Low",R3197&lt;6,"Medium",R3197&lt;=10,"High")</f>
        <v>Low</v>
      </c>
      <c r="T3197" s="4" t="str" cm="1">
        <f t="array" ref="T3197">_xlfn.IFS(M3197&lt;=20,"Low",M3197&lt;=50,"Medium",M3197&lt;=90,"High")</f>
        <v>Medium</v>
      </c>
      <c r="U3197" s="7">
        <f>Datos_Limpios[[#This Row],[Number of Complaints or Support]]/Datos_Limpios[[#This Row],[Account Length (in months)]]</f>
        <v>0.5</v>
      </c>
      <c r="V3197" s="4" t="str" cm="1">
        <f t="array" ref="V3197">_xlfn.IFS(H3197&lt;30,"Under 30",H3197&lt;66,"Middle Age",H3197&gt;=66,"Senior")</f>
        <v>Middle Age</v>
      </c>
      <c r="W3197" s="4" t="s">
        <v>43</v>
      </c>
    </row>
    <row r="3198" spans="1:23" x14ac:dyDescent="0.3">
      <c r="A3198" s="4" t="s">
        <v>3313</v>
      </c>
      <c r="B3198" s="4" t="s">
        <v>24</v>
      </c>
      <c r="C3198" s="4">
        <v>9</v>
      </c>
      <c r="D3198" s="4">
        <v>0</v>
      </c>
      <c r="E3198" s="4" t="s">
        <v>31</v>
      </c>
      <c r="F3198" s="4" t="s">
        <v>110</v>
      </c>
      <c r="G3198" s="4" t="s">
        <v>26</v>
      </c>
      <c r="H3198" s="4">
        <v>61</v>
      </c>
      <c r="I3198" s="4" t="s">
        <v>24</v>
      </c>
      <c r="J3198" s="4">
        <v>0</v>
      </c>
      <c r="K3198" s="4" t="s">
        <v>27</v>
      </c>
      <c r="L3198" s="4" t="s">
        <v>35</v>
      </c>
      <c r="M3198" s="4">
        <v>24</v>
      </c>
      <c r="P3198" s="5">
        <v>44788</v>
      </c>
      <c r="Q3198" s="6">
        <v>20.243105353690471</v>
      </c>
      <c r="R3198" s="4">
        <v>0</v>
      </c>
      <c r="S3198" s="4" t="str" cm="1">
        <f t="array" ref="S3198">_xlfn.IFS(R3198=0,"None",R3198&lt;3,"Low",R3198&lt;6,"Medium",R3198&lt;=10,"High")</f>
        <v>None</v>
      </c>
      <c r="T3198" s="4" t="str" cm="1">
        <f t="array" ref="T3198">_xlfn.IFS(M3198&lt;=20,"Low",M3198&lt;=50,"Medium",M3198&lt;=90,"High")</f>
        <v>Medium</v>
      </c>
      <c r="U3198" s="7">
        <f>Datos_Limpios[[#This Row],[Number of Complaints or Support]]/Datos_Limpios[[#This Row],[Account Length (in months)]]</f>
        <v>0</v>
      </c>
      <c r="V3198" s="4" t="str" cm="1">
        <f t="array" ref="V3198">_xlfn.IFS(H3198&lt;30,"Under 30",H3198&lt;66,"Middle Age",H3198&gt;=66,"Senior")</f>
        <v>Middle Age</v>
      </c>
      <c r="W3198" s="4" t="s">
        <v>29</v>
      </c>
    </row>
    <row r="3199" spans="1:23" x14ac:dyDescent="0.3">
      <c r="A3199" s="4" t="s">
        <v>3314</v>
      </c>
      <c r="B3199" s="4" t="s">
        <v>24</v>
      </c>
      <c r="C3199" s="4">
        <v>2</v>
      </c>
      <c r="D3199" s="4">
        <v>2</v>
      </c>
      <c r="E3199" s="4" t="s">
        <v>31</v>
      </c>
      <c r="F3199" s="4" t="s">
        <v>155</v>
      </c>
      <c r="G3199" s="4" t="s">
        <v>33</v>
      </c>
      <c r="H3199" s="4">
        <v>59</v>
      </c>
      <c r="I3199" s="4" t="s">
        <v>24</v>
      </c>
      <c r="J3199" s="4">
        <v>0</v>
      </c>
      <c r="K3199" s="4" t="s">
        <v>27</v>
      </c>
      <c r="L3199" s="4" t="s">
        <v>28</v>
      </c>
      <c r="M3199" s="4">
        <v>45</v>
      </c>
      <c r="P3199" s="5">
        <v>44000</v>
      </c>
      <c r="Q3199" s="6">
        <v>46.795571803374578</v>
      </c>
      <c r="R3199" s="4">
        <v>4</v>
      </c>
      <c r="S3199" s="4" t="str" cm="1">
        <f t="array" ref="S3199">_xlfn.IFS(R3199=0,"None",R3199&lt;3,"Low",R3199&lt;6,"Medium",R3199&lt;=10,"High")</f>
        <v>Medium</v>
      </c>
      <c r="T3199" s="4" t="str" cm="1">
        <f t="array" ref="T3199">_xlfn.IFS(M3199&lt;=20,"Low",M3199&lt;=50,"Medium",M3199&lt;=90,"High")</f>
        <v>Medium</v>
      </c>
      <c r="U3199" s="7">
        <f>Datos_Limpios[[#This Row],[Number of Complaints or Support]]/Datos_Limpios[[#This Row],[Account Length (in months)]]</f>
        <v>2</v>
      </c>
      <c r="V3199" s="4" t="str" cm="1">
        <f t="array" ref="V3199">_xlfn.IFS(H3199&lt;30,"Under 30",H3199&lt;66,"Middle Age",H3199&gt;=66,"Senior")</f>
        <v>Middle Age</v>
      </c>
      <c r="W3199" s="4" t="s">
        <v>40</v>
      </c>
    </row>
    <row r="3200" spans="1:23" x14ac:dyDescent="0.3">
      <c r="A3200" s="4" t="s">
        <v>3315</v>
      </c>
      <c r="B3200" s="4" t="s">
        <v>31</v>
      </c>
      <c r="C3200" s="4">
        <v>1</v>
      </c>
      <c r="D3200" s="4">
        <v>4</v>
      </c>
      <c r="E3200" s="4" t="s">
        <v>31</v>
      </c>
      <c r="F3200" s="4" t="s">
        <v>129</v>
      </c>
      <c r="G3200" s="4" t="s">
        <v>33</v>
      </c>
      <c r="H3200" s="4">
        <v>28</v>
      </c>
      <c r="I3200" s="4" t="s">
        <v>24</v>
      </c>
      <c r="J3200" s="4">
        <v>0</v>
      </c>
      <c r="K3200" s="4" t="s">
        <v>27</v>
      </c>
      <c r="L3200" s="4" t="s">
        <v>28</v>
      </c>
      <c r="M3200" s="4">
        <v>20</v>
      </c>
      <c r="N3200" s="4" t="s">
        <v>38</v>
      </c>
      <c r="O3200" s="4" t="s">
        <v>142</v>
      </c>
      <c r="P3200" s="5">
        <v>44440</v>
      </c>
      <c r="Q3200" s="6">
        <v>19.77077529711163</v>
      </c>
      <c r="R3200" s="4">
        <v>6</v>
      </c>
      <c r="S3200" s="4" t="str" cm="1">
        <f t="array" ref="S3200">_xlfn.IFS(R3200=0,"None",R3200&lt;3,"Low",R3200&lt;6,"Medium",R3200&lt;=10,"High")</f>
        <v>High</v>
      </c>
      <c r="T3200" s="4" t="str" cm="1">
        <f t="array" ref="T3200">_xlfn.IFS(M3200&lt;=20,"Low",M3200&lt;=50,"Medium",M3200&lt;=90,"High")</f>
        <v>Low</v>
      </c>
      <c r="U3200" s="7">
        <f>Datos_Limpios[[#This Row],[Number of Complaints or Support]]/Datos_Limpios[[#This Row],[Account Length (in months)]]</f>
        <v>6</v>
      </c>
      <c r="V3200" s="4" t="str" cm="1">
        <f t="array" ref="V3200">_xlfn.IFS(H3200&lt;30,"Under 30",H3200&lt;66,"Middle Age",H3200&gt;=66,"Senior")</f>
        <v>Under 30</v>
      </c>
      <c r="W3200" s="4" t="s">
        <v>29</v>
      </c>
    </row>
    <row r="3201" spans="1:23" x14ac:dyDescent="0.3">
      <c r="A3201" s="4" t="s">
        <v>3316</v>
      </c>
      <c r="B3201" s="4" t="s">
        <v>31</v>
      </c>
      <c r="C3201" s="4">
        <v>3</v>
      </c>
      <c r="D3201" s="4">
        <v>4</v>
      </c>
      <c r="E3201" s="4" t="s">
        <v>31</v>
      </c>
      <c r="F3201" s="4" t="s">
        <v>157</v>
      </c>
      <c r="G3201" s="4" t="s">
        <v>26</v>
      </c>
      <c r="H3201" s="4">
        <v>29</v>
      </c>
      <c r="I3201" s="4" t="s">
        <v>24</v>
      </c>
      <c r="J3201" s="4">
        <v>0</v>
      </c>
      <c r="K3201" s="4" t="s">
        <v>27</v>
      </c>
      <c r="L3201" s="4" t="s">
        <v>35</v>
      </c>
      <c r="M3201" s="4">
        <v>31</v>
      </c>
      <c r="N3201" s="4" t="s">
        <v>38</v>
      </c>
      <c r="O3201" s="4" t="s">
        <v>181</v>
      </c>
      <c r="P3201" s="5">
        <v>44139</v>
      </c>
      <c r="Q3201" s="6">
        <v>29.802175816241309</v>
      </c>
      <c r="R3201" s="4">
        <v>3</v>
      </c>
      <c r="S3201" s="4" t="str" cm="1">
        <f t="array" ref="S3201">_xlfn.IFS(R3201=0,"None",R3201&lt;3,"Low",R3201&lt;6,"Medium",R3201&lt;=10,"High")</f>
        <v>Medium</v>
      </c>
      <c r="T3201" s="4" t="str" cm="1">
        <f t="array" ref="T3201">_xlfn.IFS(M3201&lt;=20,"Low",M3201&lt;=50,"Medium",M3201&lt;=90,"High")</f>
        <v>Medium</v>
      </c>
      <c r="U3201" s="7">
        <f>Datos_Limpios[[#This Row],[Number of Complaints or Support]]/Datos_Limpios[[#This Row],[Account Length (in months)]]</f>
        <v>1</v>
      </c>
      <c r="V3201" s="4" t="str" cm="1">
        <f t="array" ref="V3201">_xlfn.IFS(H3201&lt;30,"Under 30",H3201&lt;66,"Middle Age",H3201&gt;=66,"Senior")</f>
        <v>Under 30</v>
      </c>
      <c r="W3201" s="4" t="s">
        <v>47</v>
      </c>
    </row>
    <row r="3202" spans="1:23" x14ac:dyDescent="0.3">
      <c r="A3202" s="4" t="s">
        <v>3317</v>
      </c>
      <c r="B3202" s="4" t="s">
        <v>31</v>
      </c>
      <c r="C3202" s="4">
        <v>7</v>
      </c>
      <c r="D3202" s="4">
        <v>5</v>
      </c>
      <c r="E3202" s="4" t="s">
        <v>31</v>
      </c>
      <c r="F3202" s="4" t="s">
        <v>196</v>
      </c>
      <c r="G3202" s="4" t="s">
        <v>33</v>
      </c>
      <c r="H3202" s="4">
        <v>65</v>
      </c>
      <c r="I3202" s="4" t="s">
        <v>24</v>
      </c>
      <c r="J3202" s="4">
        <v>0</v>
      </c>
      <c r="K3202" s="4" t="s">
        <v>27</v>
      </c>
      <c r="L3202" s="4" t="s">
        <v>28</v>
      </c>
      <c r="M3202" s="4">
        <v>44</v>
      </c>
      <c r="N3202" s="4" t="s">
        <v>107</v>
      </c>
      <c r="O3202" s="4" t="s">
        <v>108</v>
      </c>
      <c r="P3202" s="5">
        <v>44729</v>
      </c>
      <c r="Q3202" s="6">
        <v>42.4397611526134</v>
      </c>
      <c r="R3202" s="4">
        <v>3</v>
      </c>
      <c r="S3202" s="4" t="str" cm="1">
        <f t="array" ref="S3202">_xlfn.IFS(R3202=0,"None",R3202&lt;3,"Low",R3202&lt;6,"Medium",R3202&lt;=10,"High")</f>
        <v>Medium</v>
      </c>
      <c r="T3202" s="4" t="str" cm="1">
        <f t="array" ref="T3202">_xlfn.IFS(M3202&lt;=20,"Low",M3202&lt;=50,"Medium",M3202&lt;=90,"High")</f>
        <v>Medium</v>
      </c>
      <c r="U3202" s="7">
        <f>Datos_Limpios[[#This Row],[Number of Complaints or Support]]/Datos_Limpios[[#This Row],[Account Length (in months)]]</f>
        <v>0.42857142857142855</v>
      </c>
      <c r="V3202" s="4" t="str" cm="1">
        <f t="array" ref="V3202">_xlfn.IFS(H3202&lt;30,"Under 30",H3202&lt;66,"Middle Age",H3202&gt;=66,"Senior")</f>
        <v>Middle Age</v>
      </c>
      <c r="W3202" s="4" t="s">
        <v>47</v>
      </c>
    </row>
    <row r="3203" spans="1:23" x14ac:dyDescent="0.3">
      <c r="A3203" s="4" t="s">
        <v>3318</v>
      </c>
      <c r="B3203" s="4" t="s">
        <v>24</v>
      </c>
      <c r="C3203" s="4">
        <v>49</v>
      </c>
      <c r="D3203" s="4">
        <v>0</v>
      </c>
      <c r="E3203" s="4" t="s">
        <v>31</v>
      </c>
      <c r="F3203" s="4" t="s">
        <v>367</v>
      </c>
      <c r="G3203" s="4" t="s">
        <v>33</v>
      </c>
      <c r="H3203" s="4">
        <v>82</v>
      </c>
      <c r="I3203" s="4" t="s">
        <v>24</v>
      </c>
      <c r="J3203" s="4">
        <v>0</v>
      </c>
      <c r="K3203" s="4" t="s">
        <v>46</v>
      </c>
      <c r="L3203" s="4" t="s">
        <v>28</v>
      </c>
      <c r="M3203" s="4">
        <v>64</v>
      </c>
      <c r="P3203" s="5">
        <v>44101</v>
      </c>
      <c r="Q3203" s="6">
        <v>70.421607210558093</v>
      </c>
      <c r="R3203" s="4">
        <v>8</v>
      </c>
      <c r="S3203" s="4" t="str" cm="1">
        <f t="array" ref="S3203">_xlfn.IFS(R3203=0,"None",R3203&lt;3,"Low",R3203&lt;6,"Medium",R3203&lt;=10,"High")</f>
        <v>High</v>
      </c>
      <c r="T3203" s="4" t="str" cm="1">
        <f t="array" ref="T3203">_xlfn.IFS(M3203&lt;=20,"Low",M3203&lt;=50,"Medium",M3203&lt;=90,"High")</f>
        <v>High</v>
      </c>
      <c r="U3203" s="7">
        <f>Datos_Limpios[[#This Row],[Number of Complaints or Support]]/Datos_Limpios[[#This Row],[Account Length (in months)]]</f>
        <v>0.16326530612244897</v>
      </c>
      <c r="V3203" s="4" t="str" cm="1">
        <f t="array" ref="V3203">_xlfn.IFS(H3203&lt;30,"Under 30",H3203&lt;66,"Middle Age",H3203&gt;=66,"Senior")</f>
        <v>Senior</v>
      </c>
      <c r="W3203" s="4" t="s">
        <v>29</v>
      </c>
    </row>
    <row r="3204" spans="1:23" x14ac:dyDescent="0.3">
      <c r="A3204" s="4" t="s">
        <v>3319</v>
      </c>
      <c r="B3204" s="4" t="s">
        <v>31</v>
      </c>
      <c r="C3204" s="4">
        <v>11</v>
      </c>
      <c r="D3204" s="4">
        <v>0</v>
      </c>
      <c r="E3204" s="4" t="s">
        <v>31</v>
      </c>
      <c r="F3204" s="4" t="s">
        <v>209</v>
      </c>
      <c r="G3204" s="4" t="s">
        <v>33</v>
      </c>
      <c r="H3204" s="4">
        <v>41</v>
      </c>
      <c r="I3204" s="4" t="s">
        <v>24</v>
      </c>
      <c r="J3204" s="4">
        <v>0</v>
      </c>
      <c r="K3204" s="4" t="s">
        <v>27</v>
      </c>
      <c r="L3204" s="4" t="s">
        <v>35</v>
      </c>
      <c r="M3204" s="4">
        <v>35</v>
      </c>
      <c r="N3204" s="4" t="s">
        <v>66</v>
      </c>
      <c r="O3204" s="4" t="s">
        <v>122</v>
      </c>
      <c r="P3204" s="5">
        <v>44451</v>
      </c>
      <c r="Q3204" s="6">
        <v>32.84275263402143</v>
      </c>
      <c r="R3204" s="4">
        <v>9</v>
      </c>
      <c r="S3204" s="4" t="str" cm="1">
        <f t="array" ref="S3204">_xlfn.IFS(R3204=0,"None",R3204&lt;3,"Low",R3204&lt;6,"Medium",R3204&lt;=10,"High")</f>
        <v>High</v>
      </c>
      <c r="T3204" s="4" t="str" cm="1">
        <f t="array" ref="T3204">_xlfn.IFS(M3204&lt;=20,"Low",M3204&lt;=50,"Medium",M3204&lt;=90,"High")</f>
        <v>Medium</v>
      </c>
      <c r="U3204" s="7">
        <f>Datos_Limpios[[#This Row],[Number of Complaints or Support]]/Datos_Limpios[[#This Row],[Account Length (in months)]]</f>
        <v>0.81818181818181823</v>
      </c>
      <c r="V3204" s="4" t="str" cm="1">
        <f t="array" ref="V3204">_xlfn.IFS(H3204&lt;30,"Under 30",H3204&lt;66,"Middle Age",H3204&gt;=66,"Senior")</f>
        <v>Middle Age</v>
      </c>
      <c r="W3204" s="4" t="s">
        <v>40</v>
      </c>
    </row>
    <row r="3205" spans="1:23" x14ac:dyDescent="0.3">
      <c r="A3205" s="4" t="s">
        <v>3320</v>
      </c>
      <c r="B3205" s="4" t="s">
        <v>24</v>
      </c>
      <c r="C3205" s="4">
        <v>14</v>
      </c>
      <c r="D3205" s="4">
        <v>2</v>
      </c>
      <c r="E3205" s="4" t="s">
        <v>31</v>
      </c>
      <c r="F3205" s="4" t="s">
        <v>110</v>
      </c>
      <c r="G3205" s="4" t="s">
        <v>26</v>
      </c>
      <c r="H3205" s="4">
        <v>69</v>
      </c>
      <c r="I3205" s="4" t="s">
        <v>24</v>
      </c>
      <c r="J3205" s="4">
        <v>0</v>
      </c>
      <c r="K3205" s="4" t="s">
        <v>34</v>
      </c>
      <c r="L3205" s="4" t="s">
        <v>28</v>
      </c>
      <c r="M3205" s="4">
        <v>33</v>
      </c>
      <c r="P3205" s="5">
        <v>44489</v>
      </c>
      <c r="Q3205" s="6">
        <v>33.247655606602827</v>
      </c>
      <c r="R3205" s="4">
        <v>10</v>
      </c>
      <c r="S3205" s="4" t="str" cm="1">
        <f t="array" ref="S3205">_xlfn.IFS(R3205=0,"None",R3205&lt;3,"Low",R3205&lt;6,"Medium",R3205&lt;=10,"High")</f>
        <v>High</v>
      </c>
      <c r="T3205" s="4" t="str" cm="1">
        <f t="array" ref="T3205">_xlfn.IFS(M3205&lt;=20,"Low",M3205&lt;=50,"Medium",M3205&lt;=90,"High")</f>
        <v>Medium</v>
      </c>
      <c r="U3205" s="7">
        <f>Datos_Limpios[[#This Row],[Number of Complaints or Support]]/Datos_Limpios[[#This Row],[Account Length (in months)]]</f>
        <v>0.7142857142857143</v>
      </c>
      <c r="V3205" s="4" t="str" cm="1">
        <f t="array" ref="V3205">_xlfn.IFS(H3205&lt;30,"Under 30",H3205&lt;66,"Middle Age",H3205&gt;=66,"Senior")</f>
        <v>Senior</v>
      </c>
      <c r="W3205" s="4" t="s">
        <v>29</v>
      </c>
    </row>
    <row r="3206" spans="1:23" x14ac:dyDescent="0.3">
      <c r="A3206" s="4" t="s">
        <v>3321</v>
      </c>
      <c r="B3206" s="4" t="s">
        <v>24</v>
      </c>
      <c r="C3206" s="4">
        <v>59</v>
      </c>
      <c r="D3206" s="4">
        <v>1</v>
      </c>
      <c r="E3206" s="4" t="s">
        <v>31</v>
      </c>
      <c r="F3206" s="4" t="s">
        <v>104</v>
      </c>
      <c r="G3206" s="4" t="s">
        <v>26</v>
      </c>
      <c r="H3206" s="4">
        <v>38</v>
      </c>
      <c r="I3206" s="4" t="s">
        <v>24</v>
      </c>
      <c r="J3206" s="4">
        <v>0</v>
      </c>
      <c r="K3206" s="4" t="s">
        <v>34</v>
      </c>
      <c r="L3206" s="4" t="s">
        <v>28</v>
      </c>
      <c r="M3206" s="4">
        <v>59</v>
      </c>
      <c r="P3206" s="5">
        <v>44039</v>
      </c>
      <c r="Q3206" s="6">
        <v>60.488521169967747</v>
      </c>
      <c r="R3206" s="4">
        <v>2</v>
      </c>
      <c r="S3206" s="4" t="str" cm="1">
        <f t="array" ref="S3206">_xlfn.IFS(R3206=0,"None",R3206&lt;3,"Low",R3206&lt;6,"Medium",R3206&lt;=10,"High")</f>
        <v>Low</v>
      </c>
      <c r="T3206" s="4" t="str" cm="1">
        <f t="array" ref="T3206">_xlfn.IFS(M3206&lt;=20,"Low",M3206&lt;=50,"Medium",M3206&lt;=90,"High")</f>
        <v>High</v>
      </c>
      <c r="U3206" s="7">
        <f>Datos_Limpios[[#This Row],[Number of Complaints or Support]]/Datos_Limpios[[#This Row],[Account Length (in months)]]</f>
        <v>3.3898305084745763E-2</v>
      </c>
      <c r="V3206" s="4" t="str" cm="1">
        <f t="array" ref="V3206">_xlfn.IFS(H3206&lt;30,"Under 30",H3206&lt;66,"Middle Age",H3206&gt;=66,"Senior")</f>
        <v>Middle Age</v>
      </c>
      <c r="W3206" s="4" t="s">
        <v>43</v>
      </c>
    </row>
    <row r="3207" spans="1:23" x14ac:dyDescent="0.3">
      <c r="A3207" s="4" t="s">
        <v>3322</v>
      </c>
      <c r="B3207" s="4" t="s">
        <v>31</v>
      </c>
      <c r="C3207" s="4">
        <v>2</v>
      </c>
      <c r="D3207" s="4">
        <v>4</v>
      </c>
      <c r="E3207" s="4" t="s">
        <v>31</v>
      </c>
      <c r="F3207" s="4" t="s">
        <v>157</v>
      </c>
      <c r="G3207" s="4" t="s">
        <v>26</v>
      </c>
      <c r="H3207" s="4">
        <v>40</v>
      </c>
      <c r="I3207" s="4" t="s">
        <v>24</v>
      </c>
      <c r="J3207" s="4">
        <v>0</v>
      </c>
      <c r="K3207" s="4" t="s">
        <v>27</v>
      </c>
      <c r="L3207" s="4" t="s">
        <v>35</v>
      </c>
      <c r="M3207" s="4">
        <v>39</v>
      </c>
      <c r="N3207" s="4" t="s">
        <v>38</v>
      </c>
      <c r="O3207" s="4" t="s">
        <v>125</v>
      </c>
      <c r="P3207" s="5">
        <v>44043</v>
      </c>
      <c r="Q3207" s="6">
        <v>44.361452406347247</v>
      </c>
      <c r="R3207" s="4">
        <v>0</v>
      </c>
      <c r="S3207" s="4" t="str" cm="1">
        <f t="array" ref="S3207">_xlfn.IFS(R3207=0,"None",R3207&lt;3,"Low",R3207&lt;6,"Medium",R3207&lt;=10,"High")</f>
        <v>None</v>
      </c>
      <c r="T3207" s="4" t="str" cm="1">
        <f t="array" ref="T3207">_xlfn.IFS(M3207&lt;=20,"Low",M3207&lt;=50,"Medium",M3207&lt;=90,"High")</f>
        <v>Medium</v>
      </c>
      <c r="U3207" s="7">
        <f>Datos_Limpios[[#This Row],[Number of Complaints or Support]]/Datos_Limpios[[#This Row],[Account Length (in months)]]</f>
        <v>0</v>
      </c>
      <c r="V3207" s="4" t="str" cm="1">
        <f t="array" ref="V3207">_xlfn.IFS(H3207&lt;30,"Under 30",H3207&lt;66,"Middle Age",H3207&gt;=66,"Senior")</f>
        <v>Middle Age</v>
      </c>
      <c r="W3207" s="4" t="s">
        <v>47</v>
      </c>
    </row>
    <row r="3208" spans="1:23" x14ac:dyDescent="0.3">
      <c r="A3208" s="4" t="s">
        <v>3323</v>
      </c>
      <c r="B3208" s="4" t="s">
        <v>24</v>
      </c>
      <c r="C3208" s="4">
        <v>44</v>
      </c>
      <c r="D3208" s="4">
        <v>0</v>
      </c>
      <c r="E3208" s="4" t="s">
        <v>31</v>
      </c>
      <c r="F3208" s="4" t="s">
        <v>219</v>
      </c>
      <c r="G3208" s="4" t="s">
        <v>33</v>
      </c>
      <c r="H3208" s="4">
        <v>53</v>
      </c>
      <c r="I3208" s="4" t="s">
        <v>24</v>
      </c>
      <c r="J3208" s="4">
        <v>0</v>
      </c>
      <c r="K3208" s="4" t="s">
        <v>27</v>
      </c>
      <c r="L3208" s="4" t="s">
        <v>28</v>
      </c>
      <c r="M3208" s="4">
        <v>47</v>
      </c>
      <c r="P3208" s="5">
        <v>45211</v>
      </c>
      <c r="Q3208" s="6">
        <v>41.493542304061791</v>
      </c>
      <c r="R3208" s="4">
        <v>7</v>
      </c>
      <c r="S3208" s="4" t="str" cm="1">
        <f t="array" ref="S3208">_xlfn.IFS(R3208=0,"None",R3208&lt;3,"Low",R3208&lt;6,"Medium",R3208&lt;=10,"High")</f>
        <v>High</v>
      </c>
      <c r="T3208" s="4" t="str" cm="1">
        <f t="array" ref="T3208">_xlfn.IFS(M3208&lt;=20,"Low",M3208&lt;=50,"Medium",M3208&lt;=90,"High")</f>
        <v>Medium</v>
      </c>
      <c r="U3208" s="7">
        <f>Datos_Limpios[[#This Row],[Number of Complaints or Support]]/Datos_Limpios[[#This Row],[Account Length (in months)]]</f>
        <v>0.15909090909090909</v>
      </c>
      <c r="V3208" s="4" t="str" cm="1">
        <f t="array" ref="V3208">_xlfn.IFS(H3208&lt;30,"Under 30",H3208&lt;66,"Middle Age",H3208&gt;=66,"Senior")</f>
        <v>Middle Age</v>
      </c>
      <c r="W3208" s="4" t="s">
        <v>43</v>
      </c>
    </row>
    <row r="3209" spans="1:23" x14ac:dyDescent="0.3">
      <c r="A3209" s="4" t="s">
        <v>3324</v>
      </c>
      <c r="B3209" s="4" t="s">
        <v>24</v>
      </c>
      <c r="C3209" s="4">
        <v>9</v>
      </c>
      <c r="D3209" s="4">
        <v>0</v>
      </c>
      <c r="E3209" s="4" t="s">
        <v>24</v>
      </c>
      <c r="F3209" s="4" t="s">
        <v>42</v>
      </c>
      <c r="G3209" s="4" t="s">
        <v>26</v>
      </c>
      <c r="H3209" s="4">
        <v>24</v>
      </c>
      <c r="I3209" s="4" t="s">
        <v>31</v>
      </c>
      <c r="J3209" s="4">
        <v>5</v>
      </c>
      <c r="K3209" s="4" t="s">
        <v>46</v>
      </c>
      <c r="L3209" s="4" t="s">
        <v>28</v>
      </c>
      <c r="M3209" s="4">
        <v>10</v>
      </c>
      <c r="P3209" s="5">
        <v>44932</v>
      </c>
      <c r="Q3209" s="6">
        <v>10.74472132934107</v>
      </c>
      <c r="R3209" s="4">
        <v>1</v>
      </c>
      <c r="S3209" s="4" t="str" cm="1">
        <f t="array" ref="S3209">_xlfn.IFS(R3209=0,"None",R3209&lt;3,"Low",R3209&lt;6,"Medium",R3209&lt;=10,"High")</f>
        <v>Low</v>
      </c>
      <c r="T3209" s="4" t="str" cm="1">
        <f t="array" ref="T3209">_xlfn.IFS(M3209&lt;=20,"Low",M3209&lt;=50,"Medium",M3209&lt;=90,"High")</f>
        <v>Low</v>
      </c>
      <c r="U3209" s="7">
        <f>Datos_Limpios[[#This Row],[Number of Complaints or Support]]/Datos_Limpios[[#This Row],[Account Length (in months)]]</f>
        <v>0.1111111111111111</v>
      </c>
      <c r="V3209" s="4" t="str" cm="1">
        <f t="array" ref="V3209">_xlfn.IFS(H3209&lt;30,"Under 30",H3209&lt;66,"Middle Age",H3209&gt;=66,"Senior")</f>
        <v>Under 30</v>
      </c>
      <c r="W3209" s="4" t="s">
        <v>43</v>
      </c>
    </row>
    <row r="3210" spans="1:23" x14ac:dyDescent="0.3">
      <c r="A3210" s="4" t="s">
        <v>3325</v>
      </c>
      <c r="B3210" s="4" t="s">
        <v>31</v>
      </c>
      <c r="C3210" s="4">
        <v>1</v>
      </c>
      <c r="D3210" s="4">
        <v>1</v>
      </c>
      <c r="E3210" s="4" t="s">
        <v>31</v>
      </c>
      <c r="F3210" s="4" t="s">
        <v>155</v>
      </c>
      <c r="G3210" s="4" t="s">
        <v>33</v>
      </c>
      <c r="H3210" s="4">
        <v>33</v>
      </c>
      <c r="I3210" s="4" t="s">
        <v>31</v>
      </c>
      <c r="J3210" s="4">
        <v>2</v>
      </c>
      <c r="K3210" s="4" t="s">
        <v>27</v>
      </c>
      <c r="L3210" s="4" t="s">
        <v>115</v>
      </c>
      <c r="M3210" s="4">
        <v>13</v>
      </c>
      <c r="N3210" s="4" t="s">
        <v>92</v>
      </c>
      <c r="O3210" s="4" t="s">
        <v>249</v>
      </c>
      <c r="P3210" s="5">
        <v>44632</v>
      </c>
      <c r="Q3210" s="6">
        <v>12.049650281134831</v>
      </c>
      <c r="R3210" s="4">
        <v>9</v>
      </c>
      <c r="S3210" s="4" t="str" cm="1">
        <f t="array" ref="S3210">_xlfn.IFS(R3210=0,"None",R3210&lt;3,"Low",R3210&lt;6,"Medium",R3210&lt;=10,"High")</f>
        <v>High</v>
      </c>
      <c r="T3210" s="4" t="str" cm="1">
        <f t="array" ref="T3210">_xlfn.IFS(M3210&lt;=20,"Low",M3210&lt;=50,"Medium",M3210&lt;=90,"High")</f>
        <v>Low</v>
      </c>
      <c r="U3210" s="7">
        <f>Datos_Limpios[[#This Row],[Number of Complaints or Support]]/Datos_Limpios[[#This Row],[Account Length (in months)]]</f>
        <v>9</v>
      </c>
      <c r="V3210" s="4" t="str" cm="1">
        <f t="array" ref="V3210">_xlfn.IFS(H3210&lt;30,"Under 30",H3210&lt;66,"Middle Age",H3210&gt;=66,"Senior")</f>
        <v>Middle Age</v>
      </c>
      <c r="W3210" s="4" t="s">
        <v>40</v>
      </c>
    </row>
    <row r="3211" spans="1:23" x14ac:dyDescent="0.3">
      <c r="A3211" s="4" t="s">
        <v>3326</v>
      </c>
      <c r="B3211" s="4" t="s">
        <v>24</v>
      </c>
      <c r="C3211" s="4">
        <v>68</v>
      </c>
      <c r="D3211" s="4">
        <v>0</v>
      </c>
      <c r="E3211" s="4" t="s">
        <v>31</v>
      </c>
      <c r="F3211" s="4" t="s">
        <v>222</v>
      </c>
      <c r="G3211" s="4" t="s">
        <v>33</v>
      </c>
      <c r="H3211" s="4">
        <v>55</v>
      </c>
      <c r="I3211" s="4" t="s">
        <v>31</v>
      </c>
      <c r="J3211" s="4">
        <v>6</v>
      </c>
      <c r="K3211" s="4" t="s">
        <v>46</v>
      </c>
      <c r="L3211" s="4" t="s">
        <v>35</v>
      </c>
      <c r="M3211" s="4">
        <v>35</v>
      </c>
      <c r="P3211" s="5">
        <v>44894</v>
      </c>
      <c r="Q3211" s="6">
        <v>30.287627079228969</v>
      </c>
      <c r="R3211" s="4">
        <v>6</v>
      </c>
      <c r="S3211" s="4" t="str" cm="1">
        <f t="array" ref="S3211">_xlfn.IFS(R3211=0,"None",R3211&lt;3,"Low",R3211&lt;6,"Medium",R3211&lt;=10,"High")</f>
        <v>High</v>
      </c>
      <c r="T3211" s="4" t="str" cm="1">
        <f t="array" ref="T3211">_xlfn.IFS(M3211&lt;=20,"Low",M3211&lt;=50,"Medium",M3211&lt;=90,"High")</f>
        <v>Medium</v>
      </c>
      <c r="U3211" s="7">
        <f>Datos_Limpios[[#This Row],[Number of Complaints or Support]]/Datos_Limpios[[#This Row],[Account Length (in months)]]</f>
        <v>8.8235294117647065E-2</v>
      </c>
      <c r="V3211" s="4" t="str" cm="1">
        <f t="array" ref="V3211">_xlfn.IFS(H3211&lt;30,"Under 30",H3211&lt;66,"Middle Age",H3211&gt;=66,"Senior")</f>
        <v>Middle Age</v>
      </c>
      <c r="W3211" s="4" t="s">
        <v>29</v>
      </c>
    </row>
    <row r="3212" spans="1:23" x14ac:dyDescent="0.3">
      <c r="A3212" s="4" t="s">
        <v>3327</v>
      </c>
      <c r="B3212" s="4" t="s">
        <v>24</v>
      </c>
      <c r="C3212" s="4">
        <v>1</v>
      </c>
      <c r="D3212" s="4">
        <v>0</v>
      </c>
      <c r="E3212" s="4" t="s">
        <v>24</v>
      </c>
      <c r="F3212" s="4" t="s">
        <v>264</v>
      </c>
      <c r="G3212" s="4" t="s">
        <v>26</v>
      </c>
      <c r="H3212" s="4">
        <v>66</v>
      </c>
      <c r="I3212" s="4" t="s">
        <v>31</v>
      </c>
      <c r="J3212" s="4">
        <v>4</v>
      </c>
      <c r="K3212" s="4" t="s">
        <v>46</v>
      </c>
      <c r="L3212" s="4" t="s">
        <v>28</v>
      </c>
      <c r="M3212" s="4">
        <v>6</v>
      </c>
      <c r="P3212" s="5">
        <v>44395</v>
      </c>
      <c r="Q3212" s="6">
        <v>6.5249892411634498</v>
      </c>
      <c r="R3212" s="4">
        <v>8</v>
      </c>
      <c r="S3212" s="4" t="str" cm="1">
        <f t="array" ref="S3212">_xlfn.IFS(R3212=0,"None",R3212&lt;3,"Low",R3212&lt;6,"Medium",R3212&lt;=10,"High")</f>
        <v>High</v>
      </c>
      <c r="T3212" s="4" t="str" cm="1">
        <f t="array" ref="T3212">_xlfn.IFS(M3212&lt;=20,"Low",M3212&lt;=50,"Medium",M3212&lt;=90,"High")</f>
        <v>Low</v>
      </c>
      <c r="U3212" s="7">
        <f>Datos_Limpios[[#This Row],[Number of Complaints or Support]]/Datos_Limpios[[#This Row],[Account Length (in months)]]</f>
        <v>8</v>
      </c>
      <c r="V3212" s="4" t="str" cm="1">
        <f t="array" ref="V3212">_xlfn.IFS(H3212&lt;30,"Under 30",H3212&lt;66,"Middle Age",H3212&gt;=66,"Senior")</f>
        <v>Senior</v>
      </c>
      <c r="W3212" s="4" t="s">
        <v>47</v>
      </c>
    </row>
    <row r="3213" spans="1:23" x14ac:dyDescent="0.3">
      <c r="A3213" s="4" t="s">
        <v>3328</v>
      </c>
      <c r="B3213" s="4" t="s">
        <v>24</v>
      </c>
      <c r="C3213" s="4">
        <v>65</v>
      </c>
      <c r="D3213" s="4">
        <v>0</v>
      </c>
      <c r="E3213" s="4" t="s">
        <v>31</v>
      </c>
      <c r="F3213" s="4" t="s">
        <v>60</v>
      </c>
      <c r="G3213" s="4" t="s">
        <v>33</v>
      </c>
      <c r="H3213" s="4">
        <v>41</v>
      </c>
      <c r="I3213" s="4" t="s">
        <v>24</v>
      </c>
      <c r="J3213" s="4">
        <v>0</v>
      </c>
      <c r="K3213" s="4" t="s">
        <v>46</v>
      </c>
      <c r="L3213" s="4" t="s">
        <v>35</v>
      </c>
      <c r="M3213" s="4">
        <v>41</v>
      </c>
      <c r="P3213" s="5">
        <v>44481</v>
      </c>
      <c r="Q3213" s="6">
        <v>47.235476474504509</v>
      </c>
      <c r="R3213" s="4">
        <v>10</v>
      </c>
      <c r="S3213" s="4" t="str" cm="1">
        <f t="array" ref="S3213">_xlfn.IFS(R3213=0,"None",R3213&lt;3,"Low",R3213&lt;6,"Medium",R3213&lt;=10,"High")</f>
        <v>High</v>
      </c>
      <c r="T3213" s="4" t="str" cm="1">
        <f t="array" ref="T3213">_xlfn.IFS(M3213&lt;=20,"Low",M3213&lt;=50,"Medium",M3213&lt;=90,"High")</f>
        <v>Medium</v>
      </c>
      <c r="U3213" s="7">
        <f>Datos_Limpios[[#This Row],[Number of Complaints or Support]]/Datos_Limpios[[#This Row],[Account Length (in months)]]</f>
        <v>0.15384615384615385</v>
      </c>
      <c r="V3213" s="4" t="str" cm="1">
        <f t="array" ref="V3213">_xlfn.IFS(H3213&lt;30,"Under 30",H3213&lt;66,"Middle Age",H3213&gt;=66,"Senior")</f>
        <v>Middle Age</v>
      </c>
      <c r="W3213" s="4" t="s">
        <v>40</v>
      </c>
    </row>
    <row r="3214" spans="1:23" x14ac:dyDescent="0.3">
      <c r="A3214" s="4" t="s">
        <v>3329</v>
      </c>
      <c r="B3214" s="4" t="s">
        <v>31</v>
      </c>
      <c r="C3214" s="4">
        <v>9</v>
      </c>
      <c r="D3214" s="4">
        <v>1</v>
      </c>
      <c r="E3214" s="4" t="s">
        <v>31</v>
      </c>
      <c r="F3214" s="4" t="s">
        <v>60</v>
      </c>
      <c r="G3214" s="4" t="s">
        <v>33</v>
      </c>
      <c r="H3214" s="4">
        <v>84</v>
      </c>
      <c r="I3214" s="4" t="s">
        <v>24</v>
      </c>
      <c r="J3214" s="4">
        <v>0</v>
      </c>
      <c r="K3214" s="4" t="s">
        <v>27</v>
      </c>
      <c r="L3214" s="4" t="s">
        <v>35</v>
      </c>
      <c r="M3214" s="4">
        <v>21</v>
      </c>
      <c r="N3214" s="4" t="s">
        <v>66</v>
      </c>
      <c r="O3214" s="4" t="s">
        <v>317</v>
      </c>
      <c r="P3214" s="5">
        <v>44805</v>
      </c>
      <c r="Q3214" s="6">
        <v>22.238671828972311</v>
      </c>
      <c r="R3214" s="4">
        <v>7</v>
      </c>
      <c r="S3214" s="4" t="str" cm="1">
        <f t="array" ref="S3214">_xlfn.IFS(R3214=0,"None",R3214&lt;3,"Low",R3214&lt;6,"Medium",R3214&lt;=10,"High")</f>
        <v>High</v>
      </c>
      <c r="T3214" s="4" t="str" cm="1">
        <f t="array" ref="T3214">_xlfn.IFS(M3214&lt;=20,"Low",M3214&lt;=50,"Medium",M3214&lt;=90,"High")</f>
        <v>Medium</v>
      </c>
      <c r="U3214" s="7">
        <f>Datos_Limpios[[#This Row],[Number of Complaints or Support]]/Datos_Limpios[[#This Row],[Account Length (in months)]]</f>
        <v>0.77777777777777779</v>
      </c>
      <c r="V3214" s="4" t="str" cm="1">
        <f t="array" ref="V3214">_xlfn.IFS(H3214&lt;30,"Under 30",H3214&lt;66,"Middle Age",H3214&gt;=66,"Senior")</f>
        <v>Senior</v>
      </c>
      <c r="W3214" s="4" t="s">
        <v>40</v>
      </c>
    </row>
    <row r="3215" spans="1:23" x14ac:dyDescent="0.3">
      <c r="A3215" s="4" t="s">
        <v>3330</v>
      </c>
      <c r="B3215" s="4" t="s">
        <v>24</v>
      </c>
      <c r="C3215" s="4">
        <v>29</v>
      </c>
      <c r="D3215" s="4">
        <v>0</v>
      </c>
      <c r="E3215" s="4" t="s">
        <v>24</v>
      </c>
      <c r="F3215" s="4" t="s">
        <v>175</v>
      </c>
      <c r="G3215" s="4" t="s">
        <v>26</v>
      </c>
      <c r="H3215" s="4">
        <v>25</v>
      </c>
      <c r="I3215" s="4" t="s">
        <v>31</v>
      </c>
      <c r="J3215" s="4">
        <v>5</v>
      </c>
      <c r="K3215" s="4" t="s">
        <v>34</v>
      </c>
      <c r="L3215" s="4" t="s">
        <v>28</v>
      </c>
      <c r="M3215" s="4">
        <v>6</v>
      </c>
      <c r="P3215" s="5">
        <v>44069</v>
      </c>
      <c r="Q3215" s="6">
        <v>5.3712431426684653</v>
      </c>
      <c r="R3215" s="4">
        <v>6</v>
      </c>
      <c r="S3215" s="4" t="str" cm="1">
        <f t="array" ref="S3215">_xlfn.IFS(R3215=0,"None",R3215&lt;3,"Low",R3215&lt;6,"Medium",R3215&lt;=10,"High")</f>
        <v>High</v>
      </c>
      <c r="T3215" s="4" t="str" cm="1">
        <f t="array" ref="T3215">_xlfn.IFS(M3215&lt;=20,"Low",M3215&lt;=50,"Medium",M3215&lt;=90,"High")</f>
        <v>Low</v>
      </c>
      <c r="U3215" s="7">
        <f>Datos_Limpios[[#This Row],[Number of Complaints or Support]]/Datos_Limpios[[#This Row],[Account Length (in months)]]</f>
        <v>0.20689655172413793</v>
      </c>
      <c r="V3215" s="4" t="str" cm="1">
        <f t="array" ref="V3215">_xlfn.IFS(H3215&lt;30,"Under 30",H3215&lt;66,"Middle Age",H3215&gt;=66,"Senior")</f>
        <v>Under 30</v>
      </c>
      <c r="W3215" s="4" t="s">
        <v>29</v>
      </c>
    </row>
    <row r="3216" spans="1:23" x14ac:dyDescent="0.3">
      <c r="A3216" s="4" t="s">
        <v>3331</v>
      </c>
      <c r="B3216" s="4" t="s">
        <v>24</v>
      </c>
      <c r="C3216" s="4">
        <v>5</v>
      </c>
      <c r="D3216" s="4">
        <v>0</v>
      </c>
      <c r="E3216" s="4" t="s">
        <v>31</v>
      </c>
      <c r="F3216" s="4" t="s">
        <v>138</v>
      </c>
      <c r="G3216" s="4" t="s">
        <v>26</v>
      </c>
      <c r="H3216" s="4">
        <v>32</v>
      </c>
      <c r="I3216" s="4" t="s">
        <v>24</v>
      </c>
      <c r="J3216" s="4">
        <v>0</v>
      </c>
      <c r="K3216" s="4" t="s">
        <v>34</v>
      </c>
      <c r="L3216" s="4" t="s">
        <v>28</v>
      </c>
      <c r="M3216" s="4">
        <v>32</v>
      </c>
      <c r="P3216" s="5">
        <v>44230</v>
      </c>
      <c r="Q3216" s="6">
        <v>30.993352245217039</v>
      </c>
      <c r="R3216" s="4">
        <v>7</v>
      </c>
      <c r="S3216" s="4" t="str" cm="1">
        <f t="array" ref="S3216">_xlfn.IFS(R3216=0,"None",R3216&lt;3,"Low",R3216&lt;6,"Medium",R3216&lt;=10,"High")</f>
        <v>High</v>
      </c>
      <c r="T3216" s="4" t="str" cm="1">
        <f t="array" ref="T3216">_xlfn.IFS(M3216&lt;=20,"Low",M3216&lt;=50,"Medium",M3216&lt;=90,"High")</f>
        <v>Medium</v>
      </c>
      <c r="U3216" s="7">
        <f>Datos_Limpios[[#This Row],[Number of Complaints or Support]]/Datos_Limpios[[#This Row],[Account Length (in months)]]</f>
        <v>1.4</v>
      </c>
      <c r="V3216" s="4" t="str" cm="1">
        <f t="array" ref="V3216">_xlfn.IFS(H3216&lt;30,"Under 30",H3216&lt;66,"Middle Age",H3216&gt;=66,"Senior")</f>
        <v>Middle Age</v>
      </c>
      <c r="W3216" s="4" t="s">
        <v>47</v>
      </c>
    </row>
    <row r="3217" spans="1:23" x14ac:dyDescent="0.3">
      <c r="A3217" s="4" t="s">
        <v>3332</v>
      </c>
      <c r="B3217" s="4" t="s">
        <v>24</v>
      </c>
      <c r="C3217" s="4">
        <v>70</v>
      </c>
      <c r="D3217" s="4">
        <v>0</v>
      </c>
      <c r="E3217" s="4" t="s">
        <v>31</v>
      </c>
      <c r="F3217" s="4" t="s">
        <v>32</v>
      </c>
      <c r="G3217" s="4" t="s">
        <v>26</v>
      </c>
      <c r="H3217" s="4">
        <v>68</v>
      </c>
      <c r="I3217" s="4" t="s">
        <v>24</v>
      </c>
      <c r="J3217" s="4">
        <v>0</v>
      </c>
      <c r="K3217" s="4" t="s">
        <v>46</v>
      </c>
      <c r="L3217" s="4" t="s">
        <v>28</v>
      </c>
      <c r="M3217" s="4">
        <v>25</v>
      </c>
      <c r="P3217" s="5">
        <v>44321</v>
      </c>
      <c r="Q3217" s="6">
        <v>20.442053152468311</v>
      </c>
      <c r="R3217" s="4">
        <v>6</v>
      </c>
      <c r="S3217" s="4" t="str" cm="1">
        <f t="array" ref="S3217">_xlfn.IFS(R3217=0,"None",R3217&lt;3,"Low",R3217&lt;6,"Medium",R3217&lt;=10,"High")</f>
        <v>High</v>
      </c>
      <c r="T3217" s="4" t="str" cm="1">
        <f t="array" ref="T3217">_xlfn.IFS(M3217&lt;=20,"Low",M3217&lt;=50,"Medium",M3217&lt;=90,"High")</f>
        <v>Medium</v>
      </c>
      <c r="U3217" s="7">
        <f>Datos_Limpios[[#This Row],[Number of Complaints or Support]]/Datos_Limpios[[#This Row],[Account Length (in months)]]</f>
        <v>8.5714285714285715E-2</v>
      </c>
      <c r="V3217" s="4" t="str" cm="1">
        <f t="array" ref="V3217">_xlfn.IFS(H3217&lt;30,"Under 30",H3217&lt;66,"Middle Age",H3217&gt;=66,"Senior")</f>
        <v>Senior</v>
      </c>
      <c r="W3217" s="4" t="s">
        <v>29</v>
      </c>
    </row>
    <row r="3218" spans="1:23" x14ac:dyDescent="0.3">
      <c r="A3218" s="4" t="s">
        <v>3333</v>
      </c>
      <c r="B3218" s="4" t="s">
        <v>24</v>
      </c>
      <c r="C3218" s="4">
        <v>58</v>
      </c>
      <c r="D3218" s="4">
        <v>0</v>
      </c>
      <c r="E3218" s="4" t="s">
        <v>31</v>
      </c>
      <c r="F3218" s="4" t="s">
        <v>68</v>
      </c>
      <c r="G3218" s="4" t="s">
        <v>33</v>
      </c>
      <c r="H3218" s="4">
        <v>39</v>
      </c>
      <c r="I3218" s="4" t="s">
        <v>24</v>
      </c>
      <c r="J3218" s="4">
        <v>0</v>
      </c>
      <c r="K3218" s="4" t="s">
        <v>27</v>
      </c>
      <c r="L3218" s="4" t="s">
        <v>35</v>
      </c>
      <c r="M3218" s="4">
        <v>41</v>
      </c>
      <c r="P3218" s="5">
        <v>45224</v>
      </c>
      <c r="Q3218" s="6">
        <v>47.417468617268788</v>
      </c>
      <c r="R3218" s="4">
        <v>6</v>
      </c>
      <c r="S3218" s="4" t="str" cm="1">
        <f t="array" ref="S3218">_xlfn.IFS(R3218=0,"None",R3218&lt;3,"Low",R3218&lt;6,"Medium",R3218&lt;=10,"High")</f>
        <v>High</v>
      </c>
      <c r="T3218" s="4" t="str" cm="1">
        <f t="array" ref="T3218">_xlfn.IFS(M3218&lt;=20,"Low",M3218&lt;=50,"Medium",M3218&lt;=90,"High")</f>
        <v>Medium</v>
      </c>
      <c r="U3218" s="7">
        <f>Datos_Limpios[[#This Row],[Number of Complaints or Support]]/Datos_Limpios[[#This Row],[Account Length (in months)]]</f>
        <v>0.10344827586206896</v>
      </c>
      <c r="V3218" s="4" t="str" cm="1">
        <f t="array" ref="V3218">_xlfn.IFS(H3218&lt;30,"Under 30",H3218&lt;66,"Middle Age",H3218&gt;=66,"Senior")</f>
        <v>Middle Age</v>
      </c>
      <c r="W3218" s="4" t="s">
        <v>40</v>
      </c>
    </row>
    <row r="3219" spans="1:23" x14ac:dyDescent="0.3">
      <c r="A3219" s="4" t="s">
        <v>3334</v>
      </c>
      <c r="B3219" s="4" t="s">
        <v>24</v>
      </c>
      <c r="C3219" s="4">
        <v>75</v>
      </c>
      <c r="D3219" s="4">
        <v>0</v>
      </c>
      <c r="E3219" s="4" t="s">
        <v>24</v>
      </c>
      <c r="F3219" s="4" t="s">
        <v>58</v>
      </c>
      <c r="G3219" s="4" t="s">
        <v>26</v>
      </c>
      <c r="H3219" s="4">
        <v>21</v>
      </c>
      <c r="I3219" s="4" t="s">
        <v>24</v>
      </c>
      <c r="J3219" s="4">
        <v>0</v>
      </c>
      <c r="K3219" s="4" t="s">
        <v>46</v>
      </c>
      <c r="L3219" s="4" t="s">
        <v>28</v>
      </c>
      <c r="M3219" s="4">
        <v>13</v>
      </c>
      <c r="P3219" s="5">
        <v>45108</v>
      </c>
      <c r="Q3219" s="6">
        <v>13.863819251717279</v>
      </c>
      <c r="R3219" s="4">
        <v>9</v>
      </c>
      <c r="S3219" s="4" t="str" cm="1">
        <f t="array" ref="S3219">_xlfn.IFS(R3219=0,"None",R3219&lt;3,"Low",R3219&lt;6,"Medium",R3219&lt;=10,"High")</f>
        <v>High</v>
      </c>
      <c r="T3219" s="4" t="str" cm="1">
        <f t="array" ref="T3219">_xlfn.IFS(M3219&lt;=20,"Low",M3219&lt;=50,"Medium",M3219&lt;=90,"High")</f>
        <v>Low</v>
      </c>
      <c r="U3219" s="7">
        <f>Datos_Limpios[[#This Row],[Number of Complaints or Support]]/Datos_Limpios[[#This Row],[Account Length (in months)]]</f>
        <v>0.12</v>
      </c>
      <c r="V3219" s="4" t="str" cm="1">
        <f t="array" ref="V3219">_xlfn.IFS(H3219&lt;30,"Under 30",H3219&lt;66,"Middle Age",H3219&gt;=66,"Senior")</f>
        <v>Under 30</v>
      </c>
      <c r="W3219" s="4" t="s">
        <v>29</v>
      </c>
    </row>
    <row r="3220" spans="1:23" x14ac:dyDescent="0.3">
      <c r="A3220" s="4" t="s">
        <v>3335</v>
      </c>
      <c r="B3220" s="4" t="s">
        <v>31</v>
      </c>
      <c r="C3220" s="4">
        <v>1</v>
      </c>
      <c r="D3220" s="4">
        <v>0</v>
      </c>
      <c r="E3220" s="4" t="s">
        <v>31</v>
      </c>
      <c r="F3220" s="4" t="s">
        <v>145</v>
      </c>
      <c r="G3220" s="4" t="s">
        <v>33</v>
      </c>
      <c r="H3220" s="4">
        <v>29</v>
      </c>
      <c r="I3220" s="4" t="s">
        <v>24</v>
      </c>
      <c r="J3220" s="4">
        <v>0</v>
      </c>
      <c r="K3220" s="4" t="s">
        <v>27</v>
      </c>
      <c r="L3220" s="4" t="s">
        <v>28</v>
      </c>
      <c r="M3220" s="4">
        <v>35</v>
      </c>
      <c r="N3220" s="4" t="s">
        <v>75</v>
      </c>
      <c r="O3220" s="4" t="s">
        <v>133</v>
      </c>
      <c r="P3220" s="5">
        <v>44140</v>
      </c>
      <c r="Q3220" s="6">
        <v>31.55553878939271</v>
      </c>
      <c r="R3220" s="4">
        <v>6</v>
      </c>
      <c r="S3220" s="4" t="str" cm="1">
        <f t="array" ref="S3220">_xlfn.IFS(R3220=0,"None",R3220&lt;3,"Low",R3220&lt;6,"Medium",R3220&lt;=10,"High")</f>
        <v>High</v>
      </c>
      <c r="T3220" s="4" t="str" cm="1">
        <f t="array" ref="T3220">_xlfn.IFS(M3220&lt;=20,"Low",M3220&lt;=50,"Medium",M3220&lt;=90,"High")</f>
        <v>Medium</v>
      </c>
      <c r="U3220" s="7">
        <f>Datos_Limpios[[#This Row],[Number of Complaints or Support]]/Datos_Limpios[[#This Row],[Account Length (in months)]]</f>
        <v>6</v>
      </c>
      <c r="V3220" s="4" t="str" cm="1">
        <f t="array" ref="V3220">_xlfn.IFS(H3220&lt;30,"Under 30",H3220&lt;66,"Middle Age",H3220&gt;=66,"Senior")</f>
        <v>Under 30</v>
      </c>
      <c r="W3220" s="4" t="s">
        <v>47</v>
      </c>
    </row>
    <row r="3221" spans="1:23" x14ac:dyDescent="0.3">
      <c r="A3221" s="4" t="s">
        <v>3336</v>
      </c>
      <c r="B3221" s="4" t="s">
        <v>31</v>
      </c>
      <c r="C3221" s="4">
        <v>1</v>
      </c>
      <c r="D3221" s="4">
        <v>2</v>
      </c>
      <c r="E3221" s="4" t="s">
        <v>24</v>
      </c>
      <c r="F3221" s="4" t="s">
        <v>70</v>
      </c>
      <c r="G3221" s="4" t="s">
        <v>26</v>
      </c>
      <c r="H3221" s="4">
        <v>34</v>
      </c>
      <c r="I3221" s="4" t="s">
        <v>24</v>
      </c>
      <c r="J3221" s="4">
        <v>0</v>
      </c>
      <c r="K3221" s="4" t="s">
        <v>27</v>
      </c>
      <c r="L3221" s="4" t="s">
        <v>28</v>
      </c>
      <c r="M3221" s="4">
        <v>10</v>
      </c>
      <c r="N3221" s="4" t="s">
        <v>38</v>
      </c>
      <c r="O3221" s="4" t="s">
        <v>142</v>
      </c>
      <c r="P3221" s="5">
        <v>44496</v>
      </c>
      <c r="Q3221" s="6">
        <v>9.3371500225584469</v>
      </c>
      <c r="R3221" s="4">
        <v>2</v>
      </c>
      <c r="S3221" s="4" t="str" cm="1">
        <f t="array" ref="S3221">_xlfn.IFS(R3221=0,"None",R3221&lt;3,"Low",R3221&lt;6,"Medium",R3221&lt;=10,"High")</f>
        <v>Low</v>
      </c>
      <c r="T3221" s="4" t="str" cm="1">
        <f t="array" ref="T3221">_xlfn.IFS(M3221&lt;=20,"Low",M3221&lt;=50,"Medium",M3221&lt;=90,"High")</f>
        <v>Low</v>
      </c>
      <c r="U3221" s="7">
        <f>Datos_Limpios[[#This Row],[Number of Complaints or Support]]/Datos_Limpios[[#This Row],[Account Length (in months)]]</f>
        <v>2</v>
      </c>
      <c r="V3221" s="4" t="str" cm="1">
        <f t="array" ref="V3221">_xlfn.IFS(H3221&lt;30,"Under 30",H3221&lt;66,"Middle Age",H3221&gt;=66,"Senior")</f>
        <v>Middle Age</v>
      </c>
      <c r="W3221" s="4" t="s">
        <v>29</v>
      </c>
    </row>
    <row r="3222" spans="1:23" x14ac:dyDescent="0.3">
      <c r="A3222" s="4" t="s">
        <v>3337</v>
      </c>
      <c r="B3222" s="4" t="s">
        <v>24</v>
      </c>
      <c r="C3222" s="4">
        <v>53</v>
      </c>
      <c r="D3222" s="4">
        <v>0</v>
      </c>
      <c r="E3222" s="4" t="s">
        <v>24</v>
      </c>
      <c r="F3222" s="4" t="s">
        <v>367</v>
      </c>
      <c r="G3222" s="4" t="s">
        <v>33</v>
      </c>
      <c r="H3222" s="4">
        <v>45</v>
      </c>
      <c r="I3222" s="4" t="s">
        <v>31</v>
      </c>
      <c r="J3222" s="4">
        <v>2</v>
      </c>
      <c r="K3222" s="4" t="s">
        <v>46</v>
      </c>
      <c r="L3222" s="4" t="s">
        <v>28</v>
      </c>
      <c r="M3222" s="4">
        <v>9</v>
      </c>
      <c r="P3222" s="5">
        <v>44824</v>
      </c>
      <c r="Q3222" s="6">
        <v>10.7292997181485</v>
      </c>
      <c r="R3222" s="4">
        <v>7</v>
      </c>
      <c r="S3222" s="4" t="str" cm="1">
        <f t="array" ref="S3222">_xlfn.IFS(R3222=0,"None",R3222&lt;3,"Low",R3222&lt;6,"Medium",R3222&lt;=10,"High")</f>
        <v>High</v>
      </c>
      <c r="T3222" s="4" t="str" cm="1">
        <f t="array" ref="T3222">_xlfn.IFS(M3222&lt;=20,"Low",M3222&lt;=50,"Medium",M3222&lt;=90,"High")</f>
        <v>Low</v>
      </c>
      <c r="U3222" s="7">
        <f>Datos_Limpios[[#This Row],[Number of Complaints or Support]]/Datos_Limpios[[#This Row],[Account Length (in months)]]</f>
        <v>0.13207547169811321</v>
      </c>
      <c r="V3222" s="4" t="str" cm="1">
        <f t="array" ref="V3222">_xlfn.IFS(H3222&lt;30,"Under 30",H3222&lt;66,"Middle Age",H3222&gt;=66,"Senior")</f>
        <v>Middle Age</v>
      </c>
      <c r="W3222" s="4" t="s">
        <v>29</v>
      </c>
    </row>
    <row r="3223" spans="1:23" x14ac:dyDescent="0.3">
      <c r="A3223" s="4" t="s">
        <v>3338</v>
      </c>
      <c r="B3223" s="4" t="s">
        <v>24</v>
      </c>
      <c r="C3223" s="4">
        <v>6</v>
      </c>
      <c r="D3223" s="4">
        <v>0</v>
      </c>
      <c r="E3223" s="4" t="s">
        <v>31</v>
      </c>
      <c r="F3223" s="4" t="s">
        <v>262</v>
      </c>
      <c r="G3223" s="4" t="s">
        <v>26</v>
      </c>
      <c r="H3223" s="4">
        <v>25</v>
      </c>
      <c r="I3223" s="4" t="s">
        <v>31</v>
      </c>
      <c r="J3223" s="4">
        <v>4</v>
      </c>
      <c r="K3223" s="4" t="s">
        <v>27</v>
      </c>
      <c r="L3223" s="4" t="s">
        <v>35</v>
      </c>
      <c r="M3223" s="4">
        <v>23</v>
      </c>
      <c r="P3223" s="5">
        <v>44279</v>
      </c>
      <c r="Q3223" s="6">
        <v>19.83757834545564</v>
      </c>
      <c r="R3223" s="4">
        <v>7</v>
      </c>
      <c r="S3223" s="4" t="str" cm="1">
        <f t="array" ref="S3223">_xlfn.IFS(R3223=0,"None",R3223&lt;3,"Low",R3223&lt;6,"Medium",R3223&lt;=10,"High")</f>
        <v>High</v>
      </c>
      <c r="T3223" s="4" t="str" cm="1">
        <f t="array" ref="T3223">_xlfn.IFS(M3223&lt;=20,"Low",M3223&lt;=50,"Medium",M3223&lt;=90,"High")</f>
        <v>Medium</v>
      </c>
      <c r="U3223" s="7">
        <f>Datos_Limpios[[#This Row],[Number of Complaints or Support]]/Datos_Limpios[[#This Row],[Account Length (in months)]]</f>
        <v>1.1666666666666667</v>
      </c>
      <c r="V3223" s="4" t="str" cm="1">
        <f t="array" ref="V3223">_xlfn.IFS(H3223&lt;30,"Under 30",H3223&lt;66,"Middle Age",H3223&gt;=66,"Senior")</f>
        <v>Under 30</v>
      </c>
      <c r="W3223" s="4" t="s">
        <v>29</v>
      </c>
    </row>
    <row r="3224" spans="1:23" x14ac:dyDescent="0.3">
      <c r="A3224" s="4" t="s">
        <v>3339</v>
      </c>
      <c r="B3224" s="4" t="s">
        <v>24</v>
      </c>
      <c r="C3224" s="4">
        <v>53</v>
      </c>
      <c r="D3224" s="4">
        <v>0</v>
      </c>
      <c r="E3224" s="4" t="s">
        <v>24</v>
      </c>
      <c r="F3224" s="4" t="s">
        <v>106</v>
      </c>
      <c r="G3224" s="4" t="s">
        <v>33</v>
      </c>
      <c r="H3224" s="4">
        <v>60</v>
      </c>
      <c r="I3224" s="4" t="s">
        <v>24</v>
      </c>
      <c r="J3224" s="4">
        <v>0</v>
      </c>
      <c r="K3224" s="4" t="s">
        <v>46</v>
      </c>
      <c r="L3224" s="4" t="s">
        <v>28</v>
      </c>
      <c r="M3224" s="4">
        <v>27</v>
      </c>
      <c r="P3224" s="5">
        <v>44222</v>
      </c>
      <c r="Q3224" s="6">
        <v>30.97240602590146</v>
      </c>
      <c r="R3224" s="4">
        <v>0</v>
      </c>
      <c r="S3224" s="4" t="str" cm="1">
        <f t="array" ref="S3224">_xlfn.IFS(R3224=0,"None",R3224&lt;3,"Low",R3224&lt;6,"Medium",R3224&lt;=10,"High")</f>
        <v>None</v>
      </c>
      <c r="T3224" s="4" t="str" cm="1">
        <f t="array" ref="T3224">_xlfn.IFS(M3224&lt;=20,"Low",M3224&lt;=50,"Medium",M3224&lt;=90,"High")</f>
        <v>Medium</v>
      </c>
      <c r="U3224" s="7">
        <f>Datos_Limpios[[#This Row],[Number of Complaints or Support]]/Datos_Limpios[[#This Row],[Account Length (in months)]]</f>
        <v>0</v>
      </c>
      <c r="V3224" s="4" t="str" cm="1">
        <f t="array" ref="V3224">_xlfn.IFS(H3224&lt;30,"Under 30",H3224&lt;66,"Middle Age",H3224&gt;=66,"Senior")</f>
        <v>Middle Age</v>
      </c>
      <c r="W3224" s="4" t="s">
        <v>29</v>
      </c>
    </row>
    <row r="3225" spans="1:23" x14ac:dyDescent="0.3">
      <c r="A3225" s="4" t="s">
        <v>3340</v>
      </c>
      <c r="B3225" s="4" t="s">
        <v>31</v>
      </c>
      <c r="C3225" s="4">
        <v>52</v>
      </c>
      <c r="D3225" s="4">
        <v>3</v>
      </c>
      <c r="E3225" s="4" t="s">
        <v>31</v>
      </c>
      <c r="F3225" s="4" t="s">
        <v>155</v>
      </c>
      <c r="G3225" s="4" t="s">
        <v>33</v>
      </c>
      <c r="H3225" s="4">
        <v>47</v>
      </c>
      <c r="I3225" s="4" t="s">
        <v>24</v>
      </c>
      <c r="J3225" s="4">
        <v>0</v>
      </c>
      <c r="K3225" s="4" t="s">
        <v>34</v>
      </c>
      <c r="L3225" s="4" t="s">
        <v>35</v>
      </c>
      <c r="M3225" s="4">
        <v>45</v>
      </c>
      <c r="N3225" s="4" t="s">
        <v>107</v>
      </c>
      <c r="O3225" s="4" t="s">
        <v>220</v>
      </c>
      <c r="P3225" s="5">
        <v>44195</v>
      </c>
      <c r="Q3225" s="6">
        <v>37.130056610453003</v>
      </c>
      <c r="R3225" s="4">
        <v>8</v>
      </c>
      <c r="S3225" s="4" t="str" cm="1">
        <f t="array" ref="S3225">_xlfn.IFS(R3225=0,"None",R3225&lt;3,"Low",R3225&lt;6,"Medium",R3225&lt;=10,"High")</f>
        <v>High</v>
      </c>
      <c r="T3225" s="4" t="str" cm="1">
        <f t="array" ref="T3225">_xlfn.IFS(M3225&lt;=20,"Low",M3225&lt;=50,"Medium",M3225&lt;=90,"High")</f>
        <v>Medium</v>
      </c>
      <c r="U3225" s="7">
        <f>Datos_Limpios[[#This Row],[Number of Complaints or Support]]/Datos_Limpios[[#This Row],[Account Length (in months)]]</f>
        <v>0.15384615384615385</v>
      </c>
      <c r="V3225" s="4" t="str" cm="1">
        <f t="array" ref="V3225">_xlfn.IFS(H3225&lt;30,"Under 30",H3225&lt;66,"Middle Age",H3225&gt;=66,"Senior")</f>
        <v>Middle Age</v>
      </c>
      <c r="W3225" s="4" t="s">
        <v>40</v>
      </c>
    </row>
    <row r="3226" spans="1:23" x14ac:dyDescent="0.3">
      <c r="A3226" s="4" t="s">
        <v>3341</v>
      </c>
      <c r="B3226" s="4" t="s">
        <v>24</v>
      </c>
      <c r="C3226" s="4">
        <v>71</v>
      </c>
      <c r="D3226" s="4">
        <v>0</v>
      </c>
      <c r="E3226" s="4" t="s">
        <v>31</v>
      </c>
      <c r="F3226" s="4" t="s">
        <v>32</v>
      </c>
      <c r="G3226" s="4" t="s">
        <v>26</v>
      </c>
      <c r="H3226" s="4">
        <v>53</v>
      </c>
      <c r="I3226" s="4" t="s">
        <v>24</v>
      </c>
      <c r="J3226" s="4">
        <v>0</v>
      </c>
      <c r="K3226" s="4" t="s">
        <v>46</v>
      </c>
      <c r="L3226" s="4" t="s">
        <v>28</v>
      </c>
      <c r="M3226" s="4">
        <v>17</v>
      </c>
      <c r="P3226" s="5">
        <v>45131</v>
      </c>
      <c r="Q3226" s="6">
        <v>14.051415704565789</v>
      </c>
      <c r="R3226" s="4">
        <v>5</v>
      </c>
      <c r="S3226" s="4" t="str" cm="1">
        <f t="array" ref="S3226">_xlfn.IFS(R3226=0,"None",R3226&lt;3,"Low",R3226&lt;6,"Medium",R3226&lt;=10,"High")</f>
        <v>Medium</v>
      </c>
      <c r="T3226" s="4" t="str" cm="1">
        <f t="array" ref="T3226">_xlfn.IFS(M3226&lt;=20,"Low",M3226&lt;=50,"Medium",M3226&lt;=90,"High")</f>
        <v>Low</v>
      </c>
      <c r="U3226" s="7">
        <f>Datos_Limpios[[#This Row],[Number of Complaints or Support]]/Datos_Limpios[[#This Row],[Account Length (in months)]]</f>
        <v>7.0422535211267609E-2</v>
      </c>
      <c r="V3226" s="4" t="str" cm="1">
        <f t="array" ref="V3226">_xlfn.IFS(H3226&lt;30,"Under 30",H3226&lt;66,"Middle Age",H3226&gt;=66,"Senior")</f>
        <v>Middle Age</v>
      </c>
      <c r="W3226" s="4" t="s">
        <v>29</v>
      </c>
    </row>
    <row r="3227" spans="1:23" x14ac:dyDescent="0.3">
      <c r="A3227" s="4" t="s">
        <v>3342</v>
      </c>
      <c r="B3227" s="4" t="s">
        <v>24</v>
      </c>
      <c r="C3227" s="4">
        <v>2</v>
      </c>
      <c r="D3227" s="4">
        <v>2</v>
      </c>
      <c r="E3227" s="4" t="s">
        <v>24</v>
      </c>
      <c r="F3227" s="4" t="s">
        <v>65</v>
      </c>
      <c r="G3227" s="4" t="s">
        <v>26</v>
      </c>
      <c r="H3227" s="4">
        <v>26</v>
      </c>
      <c r="I3227" s="4" t="s">
        <v>24</v>
      </c>
      <c r="J3227" s="4">
        <v>0</v>
      </c>
      <c r="K3227" s="4" t="s">
        <v>27</v>
      </c>
      <c r="L3227" s="4" t="s">
        <v>35</v>
      </c>
      <c r="M3227" s="4">
        <v>22</v>
      </c>
      <c r="P3227" s="5">
        <v>44621</v>
      </c>
      <c r="Q3227" s="6">
        <v>20.196642888175159</v>
      </c>
      <c r="R3227" s="4">
        <v>1</v>
      </c>
      <c r="S3227" s="4" t="str" cm="1">
        <f t="array" ref="S3227">_xlfn.IFS(R3227=0,"None",R3227&lt;3,"Low",R3227&lt;6,"Medium",R3227&lt;=10,"High")</f>
        <v>Low</v>
      </c>
      <c r="T3227" s="4" t="str" cm="1">
        <f t="array" ref="T3227">_xlfn.IFS(M3227&lt;=20,"Low",M3227&lt;=50,"Medium",M3227&lt;=90,"High")</f>
        <v>Medium</v>
      </c>
      <c r="U3227" s="7">
        <f>Datos_Limpios[[#This Row],[Number of Complaints or Support]]/Datos_Limpios[[#This Row],[Account Length (in months)]]</f>
        <v>0.5</v>
      </c>
      <c r="V3227" s="4" t="str" cm="1">
        <f t="array" ref="V3227">_xlfn.IFS(H3227&lt;30,"Under 30",H3227&lt;66,"Middle Age",H3227&gt;=66,"Senior")</f>
        <v>Under 30</v>
      </c>
      <c r="W3227" s="4" t="s">
        <v>43</v>
      </c>
    </row>
    <row r="3228" spans="1:23" x14ac:dyDescent="0.3">
      <c r="A3228" s="4" t="s">
        <v>3343</v>
      </c>
      <c r="B3228" s="4" t="s">
        <v>24</v>
      </c>
      <c r="C3228" s="4">
        <v>30</v>
      </c>
      <c r="D3228" s="4">
        <v>0</v>
      </c>
      <c r="E3228" s="4" t="s">
        <v>31</v>
      </c>
      <c r="F3228" s="4" t="s">
        <v>70</v>
      </c>
      <c r="G3228" s="4" t="s">
        <v>33</v>
      </c>
      <c r="H3228" s="4">
        <v>35</v>
      </c>
      <c r="I3228" s="4" t="s">
        <v>24</v>
      </c>
      <c r="J3228" s="4">
        <v>0</v>
      </c>
      <c r="K3228" s="4" t="s">
        <v>27</v>
      </c>
      <c r="L3228" s="4" t="s">
        <v>28</v>
      </c>
      <c r="M3228" s="4">
        <v>48</v>
      </c>
      <c r="P3228" s="5">
        <v>44456</v>
      </c>
      <c r="Q3228" s="6">
        <v>52.665927033708357</v>
      </c>
      <c r="R3228" s="4">
        <v>10</v>
      </c>
      <c r="S3228" s="4" t="str" cm="1">
        <f t="array" ref="S3228">_xlfn.IFS(R3228=0,"None",R3228&lt;3,"Low",R3228&lt;6,"Medium",R3228&lt;=10,"High")</f>
        <v>High</v>
      </c>
      <c r="T3228" s="4" t="str" cm="1">
        <f t="array" ref="T3228">_xlfn.IFS(M3228&lt;=20,"Low",M3228&lt;=50,"Medium",M3228&lt;=90,"High")</f>
        <v>Medium</v>
      </c>
      <c r="U3228" s="7">
        <f>Datos_Limpios[[#This Row],[Number of Complaints or Support]]/Datos_Limpios[[#This Row],[Account Length (in months)]]</f>
        <v>0.33333333333333331</v>
      </c>
      <c r="V3228" s="4" t="str" cm="1">
        <f t="array" ref="V3228">_xlfn.IFS(H3228&lt;30,"Under 30",H3228&lt;66,"Middle Age",H3228&gt;=66,"Senior")</f>
        <v>Middle Age</v>
      </c>
      <c r="W3228" s="4" t="s">
        <v>29</v>
      </c>
    </row>
    <row r="3229" spans="1:23" x14ac:dyDescent="0.3">
      <c r="A3229" s="4" t="s">
        <v>3344</v>
      </c>
      <c r="B3229" s="4" t="s">
        <v>31</v>
      </c>
      <c r="C3229" s="4">
        <v>4</v>
      </c>
      <c r="D3229" s="4">
        <v>0</v>
      </c>
      <c r="E3229" s="4" t="s">
        <v>31</v>
      </c>
      <c r="F3229" s="4" t="s">
        <v>165</v>
      </c>
      <c r="G3229" s="4" t="s">
        <v>26</v>
      </c>
      <c r="H3229" s="4">
        <v>65</v>
      </c>
      <c r="I3229" s="4" t="s">
        <v>24</v>
      </c>
      <c r="J3229" s="4">
        <v>0</v>
      </c>
      <c r="K3229" s="4" t="s">
        <v>27</v>
      </c>
      <c r="L3229" s="4" t="s">
        <v>35</v>
      </c>
      <c r="M3229" s="4">
        <v>34</v>
      </c>
      <c r="N3229" s="4" t="s">
        <v>66</v>
      </c>
      <c r="O3229" s="4" t="s">
        <v>779</v>
      </c>
      <c r="P3229" s="5">
        <v>44475</v>
      </c>
      <c r="Q3229" s="6">
        <v>33.042842264537633</v>
      </c>
      <c r="R3229" s="4">
        <v>8</v>
      </c>
      <c r="S3229" s="4" t="str" cm="1">
        <f t="array" ref="S3229">_xlfn.IFS(R3229=0,"None",R3229&lt;3,"Low",R3229&lt;6,"Medium",R3229&lt;=10,"High")</f>
        <v>High</v>
      </c>
      <c r="T3229" s="4" t="str" cm="1">
        <f t="array" ref="T3229">_xlfn.IFS(M3229&lt;=20,"Low",M3229&lt;=50,"Medium",M3229&lt;=90,"High")</f>
        <v>Medium</v>
      </c>
      <c r="U3229" s="7">
        <f>Datos_Limpios[[#This Row],[Number of Complaints or Support]]/Datos_Limpios[[#This Row],[Account Length (in months)]]</f>
        <v>2</v>
      </c>
      <c r="V3229" s="4" t="str" cm="1">
        <f t="array" ref="V3229">_xlfn.IFS(H3229&lt;30,"Under 30",H3229&lt;66,"Middle Age",H3229&gt;=66,"Senior")</f>
        <v>Middle Age</v>
      </c>
      <c r="W3229" s="4" t="s">
        <v>40</v>
      </c>
    </row>
    <row r="3230" spans="1:23" x14ac:dyDescent="0.3">
      <c r="A3230" s="4" t="s">
        <v>3345</v>
      </c>
      <c r="B3230" s="4" t="s">
        <v>24</v>
      </c>
      <c r="C3230" s="4">
        <v>44</v>
      </c>
      <c r="D3230" s="4">
        <v>1</v>
      </c>
      <c r="E3230" s="4" t="s">
        <v>24</v>
      </c>
      <c r="F3230" s="4" t="s">
        <v>183</v>
      </c>
      <c r="G3230" s="4" t="s">
        <v>26</v>
      </c>
      <c r="H3230" s="4">
        <v>59</v>
      </c>
      <c r="I3230" s="4" t="s">
        <v>24</v>
      </c>
      <c r="J3230" s="4">
        <v>0</v>
      </c>
      <c r="K3230" s="4" t="s">
        <v>46</v>
      </c>
      <c r="L3230" s="4" t="s">
        <v>35</v>
      </c>
      <c r="M3230" s="4">
        <v>10</v>
      </c>
      <c r="P3230" s="5">
        <v>45111</v>
      </c>
      <c r="Q3230" s="6">
        <v>8.7201610259614011</v>
      </c>
      <c r="R3230" s="4">
        <v>7</v>
      </c>
      <c r="S3230" s="4" t="str" cm="1">
        <f t="array" ref="S3230">_xlfn.IFS(R3230=0,"None",R3230&lt;3,"Low",R3230&lt;6,"Medium",R3230&lt;=10,"High")</f>
        <v>High</v>
      </c>
      <c r="T3230" s="4" t="str" cm="1">
        <f t="array" ref="T3230">_xlfn.IFS(M3230&lt;=20,"Low",M3230&lt;=50,"Medium",M3230&lt;=90,"High")</f>
        <v>Low</v>
      </c>
      <c r="U3230" s="7">
        <f>Datos_Limpios[[#This Row],[Number of Complaints or Support]]/Datos_Limpios[[#This Row],[Account Length (in months)]]</f>
        <v>0.15909090909090909</v>
      </c>
      <c r="V3230" s="4" t="str" cm="1">
        <f t="array" ref="V3230">_xlfn.IFS(H3230&lt;30,"Under 30",H3230&lt;66,"Middle Age",H3230&gt;=66,"Senior")</f>
        <v>Middle Age</v>
      </c>
      <c r="W3230" s="4" t="s">
        <v>43</v>
      </c>
    </row>
    <row r="3231" spans="1:23" x14ac:dyDescent="0.3">
      <c r="A3231" s="4" t="s">
        <v>3346</v>
      </c>
      <c r="B3231" s="4" t="s">
        <v>31</v>
      </c>
      <c r="C3231" s="4">
        <v>16</v>
      </c>
      <c r="D3231" s="4">
        <v>5</v>
      </c>
      <c r="E3231" s="4" t="s">
        <v>31</v>
      </c>
      <c r="F3231" s="4" t="s">
        <v>118</v>
      </c>
      <c r="G3231" s="4" t="s">
        <v>26</v>
      </c>
      <c r="H3231" s="4">
        <v>23</v>
      </c>
      <c r="I3231" s="4" t="s">
        <v>24</v>
      </c>
      <c r="J3231" s="4">
        <v>0</v>
      </c>
      <c r="K3231" s="4" t="s">
        <v>27</v>
      </c>
      <c r="L3231" s="4" t="s">
        <v>35</v>
      </c>
      <c r="M3231" s="4">
        <v>31</v>
      </c>
      <c r="N3231" s="4" t="s">
        <v>66</v>
      </c>
      <c r="O3231" s="4" t="s">
        <v>122</v>
      </c>
      <c r="P3231" s="5">
        <v>44612</v>
      </c>
      <c r="Q3231" s="6">
        <v>37.006976482735169</v>
      </c>
      <c r="R3231" s="4">
        <v>4</v>
      </c>
      <c r="S3231" s="4" t="str" cm="1">
        <f t="array" ref="S3231">_xlfn.IFS(R3231=0,"None",R3231&lt;3,"Low",R3231&lt;6,"Medium",R3231&lt;=10,"High")</f>
        <v>Medium</v>
      </c>
      <c r="T3231" s="4" t="str" cm="1">
        <f t="array" ref="T3231">_xlfn.IFS(M3231&lt;=20,"Low",M3231&lt;=50,"Medium",M3231&lt;=90,"High")</f>
        <v>Medium</v>
      </c>
      <c r="U3231" s="7">
        <f>Datos_Limpios[[#This Row],[Number of Complaints or Support]]/Datos_Limpios[[#This Row],[Account Length (in months)]]</f>
        <v>0.25</v>
      </c>
      <c r="V3231" s="4" t="str" cm="1">
        <f t="array" ref="V3231">_xlfn.IFS(H3231&lt;30,"Under 30",H3231&lt;66,"Middle Age",H3231&gt;=66,"Senior")</f>
        <v>Under 30</v>
      </c>
      <c r="W3231" s="4" t="s">
        <v>47</v>
      </c>
    </row>
    <row r="3232" spans="1:23" x14ac:dyDescent="0.3">
      <c r="A3232" s="4" t="s">
        <v>3347</v>
      </c>
      <c r="B3232" s="4" t="s">
        <v>24</v>
      </c>
      <c r="C3232" s="4">
        <v>7</v>
      </c>
      <c r="D3232" s="4">
        <v>1</v>
      </c>
      <c r="E3232" s="4" t="s">
        <v>31</v>
      </c>
      <c r="F3232" s="4" t="s">
        <v>60</v>
      </c>
      <c r="G3232" s="4" t="s">
        <v>33</v>
      </c>
      <c r="H3232" s="4">
        <v>32</v>
      </c>
      <c r="I3232" s="4" t="s">
        <v>24</v>
      </c>
      <c r="J3232" s="4">
        <v>0</v>
      </c>
      <c r="K3232" s="4" t="s">
        <v>27</v>
      </c>
      <c r="L3232" s="4" t="s">
        <v>28</v>
      </c>
      <c r="M3232" s="4">
        <v>37</v>
      </c>
      <c r="P3232" s="5">
        <v>45048</v>
      </c>
      <c r="Q3232" s="6">
        <v>30.716789020587449</v>
      </c>
      <c r="R3232" s="4">
        <v>3</v>
      </c>
      <c r="S3232" s="4" t="str" cm="1">
        <f t="array" ref="S3232">_xlfn.IFS(R3232=0,"None",R3232&lt;3,"Low",R3232&lt;6,"Medium",R3232&lt;=10,"High")</f>
        <v>Medium</v>
      </c>
      <c r="T3232" s="4" t="str" cm="1">
        <f t="array" ref="T3232">_xlfn.IFS(M3232&lt;=20,"Low",M3232&lt;=50,"Medium",M3232&lt;=90,"High")</f>
        <v>Medium</v>
      </c>
      <c r="U3232" s="7">
        <f>Datos_Limpios[[#This Row],[Number of Complaints or Support]]/Datos_Limpios[[#This Row],[Account Length (in months)]]</f>
        <v>0.42857142857142855</v>
      </c>
      <c r="V3232" s="4" t="str" cm="1">
        <f t="array" ref="V3232">_xlfn.IFS(H3232&lt;30,"Under 30",H3232&lt;66,"Middle Age",H3232&gt;=66,"Senior")</f>
        <v>Middle Age</v>
      </c>
      <c r="W3232" s="4" t="s">
        <v>40</v>
      </c>
    </row>
    <row r="3233" spans="1:23" x14ac:dyDescent="0.3">
      <c r="A3233" s="4" t="s">
        <v>3348</v>
      </c>
      <c r="B3233" s="4" t="s">
        <v>24</v>
      </c>
      <c r="C3233" s="4">
        <v>10</v>
      </c>
      <c r="D3233" s="4">
        <v>0</v>
      </c>
      <c r="E3233" s="4" t="s">
        <v>31</v>
      </c>
      <c r="F3233" s="4" t="s">
        <v>118</v>
      </c>
      <c r="G3233" s="4" t="s">
        <v>26</v>
      </c>
      <c r="H3233" s="4">
        <v>26</v>
      </c>
      <c r="I3233" s="4" t="s">
        <v>24</v>
      </c>
      <c r="J3233" s="4">
        <v>0</v>
      </c>
      <c r="K3233" s="4" t="s">
        <v>27</v>
      </c>
      <c r="L3233" s="4" t="s">
        <v>35</v>
      </c>
      <c r="M3233" s="4">
        <v>41</v>
      </c>
      <c r="P3233" s="5">
        <v>44893</v>
      </c>
      <c r="Q3233" s="6">
        <v>48.913530417627747</v>
      </c>
      <c r="R3233" s="4">
        <v>7</v>
      </c>
      <c r="S3233" s="4" t="str" cm="1">
        <f t="array" ref="S3233">_xlfn.IFS(R3233=0,"None",R3233&lt;3,"Low",R3233&lt;6,"Medium",R3233&lt;=10,"High")</f>
        <v>High</v>
      </c>
      <c r="T3233" s="4" t="str" cm="1">
        <f t="array" ref="T3233">_xlfn.IFS(M3233&lt;=20,"Low",M3233&lt;=50,"Medium",M3233&lt;=90,"High")</f>
        <v>Medium</v>
      </c>
      <c r="U3233" s="7">
        <f>Datos_Limpios[[#This Row],[Number of Complaints or Support]]/Datos_Limpios[[#This Row],[Account Length (in months)]]</f>
        <v>0.7</v>
      </c>
      <c r="V3233" s="4" t="str" cm="1">
        <f t="array" ref="V3233">_xlfn.IFS(H3233&lt;30,"Under 30",H3233&lt;66,"Middle Age",H3233&gt;=66,"Senior")</f>
        <v>Under 30</v>
      </c>
      <c r="W3233" s="4" t="s">
        <v>47</v>
      </c>
    </row>
    <row r="3234" spans="1:23" x14ac:dyDescent="0.3">
      <c r="A3234" s="4" t="s">
        <v>3349</v>
      </c>
      <c r="B3234" s="4" t="s">
        <v>31</v>
      </c>
      <c r="C3234" s="4">
        <v>4</v>
      </c>
      <c r="D3234" s="4">
        <v>3</v>
      </c>
      <c r="E3234" s="4" t="s">
        <v>31</v>
      </c>
      <c r="F3234" s="4" t="s">
        <v>74</v>
      </c>
      <c r="G3234" s="4" t="s">
        <v>33</v>
      </c>
      <c r="H3234" s="4">
        <v>27</v>
      </c>
      <c r="I3234" s="4" t="s">
        <v>24</v>
      </c>
      <c r="J3234" s="4">
        <v>0</v>
      </c>
      <c r="K3234" s="4" t="s">
        <v>27</v>
      </c>
      <c r="L3234" s="4" t="s">
        <v>35</v>
      </c>
      <c r="M3234" s="4">
        <v>29</v>
      </c>
      <c r="N3234" s="4" t="s">
        <v>38</v>
      </c>
      <c r="O3234" s="4" t="s">
        <v>125</v>
      </c>
      <c r="P3234" s="5">
        <v>44899</v>
      </c>
      <c r="Q3234" s="6">
        <v>23.662111028323629</v>
      </c>
      <c r="R3234" s="4">
        <v>2</v>
      </c>
      <c r="S3234" s="4" t="str" cm="1">
        <f t="array" ref="S3234">_xlfn.IFS(R3234=0,"None",R3234&lt;3,"Low",R3234&lt;6,"Medium",R3234&lt;=10,"High")</f>
        <v>Low</v>
      </c>
      <c r="T3234" s="4" t="str" cm="1">
        <f t="array" ref="T3234">_xlfn.IFS(M3234&lt;=20,"Low",M3234&lt;=50,"Medium",M3234&lt;=90,"High")</f>
        <v>Medium</v>
      </c>
      <c r="U3234" s="7">
        <f>Datos_Limpios[[#This Row],[Number of Complaints or Support]]/Datos_Limpios[[#This Row],[Account Length (in months)]]</f>
        <v>0.5</v>
      </c>
      <c r="V3234" s="4" t="str" cm="1">
        <f t="array" ref="V3234">_xlfn.IFS(H3234&lt;30,"Under 30",H3234&lt;66,"Middle Age",H3234&gt;=66,"Senior")</f>
        <v>Under 30</v>
      </c>
      <c r="W3234" s="4" t="s">
        <v>43</v>
      </c>
    </row>
    <row r="3235" spans="1:23" x14ac:dyDescent="0.3">
      <c r="A3235" s="4" t="s">
        <v>3350</v>
      </c>
      <c r="B3235" s="4" t="s">
        <v>24</v>
      </c>
      <c r="C3235" s="4">
        <v>12</v>
      </c>
      <c r="D3235" s="4">
        <v>0</v>
      </c>
      <c r="E3235" s="4" t="s">
        <v>24</v>
      </c>
      <c r="F3235" s="4" t="s">
        <v>54</v>
      </c>
      <c r="G3235" s="4" t="s">
        <v>26</v>
      </c>
      <c r="H3235" s="4">
        <v>48</v>
      </c>
      <c r="I3235" s="4" t="s">
        <v>31</v>
      </c>
      <c r="J3235" s="4">
        <v>4</v>
      </c>
      <c r="K3235" s="4" t="s">
        <v>46</v>
      </c>
      <c r="L3235" s="4" t="s">
        <v>28</v>
      </c>
      <c r="M3235" s="4">
        <v>11</v>
      </c>
      <c r="P3235" s="5">
        <v>44568</v>
      </c>
      <c r="Q3235" s="6">
        <v>10.202067937423889</v>
      </c>
      <c r="R3235" s="4">
        <v>5</v>
      </c>
      <c r="S3235" s="4" t="str" cm="1">
        <f t="array" ref="S3235">_xlfn.IFS(R3235=0,"None",R3235&lt;3,"Low",R3235&lt;6,"Medium",R3235&lt;=10,"High")</f>
        <v>Medium</v>
      </c>
      <c r="T3235" s="4" t="str" cm="1">
        <f t="array" ref="T3235">_xlfn.IFS(M3235&lt;=20,"Low",M3235&lt;=50,"Medium",M3235&lt;=90,"High")</f>
        <v>Low</v>
      </c>
      <c r="U3235" s="7">
        <f>Datos_Limpios[[#This Row],[Number of Complaints or Support]]/Datos_Limpios[[#This Row],[Account Length (in months)]]</f>
        <v>0.41666666666666669</v>
      </c>
      <c r="V3235" s="4" t="str" cm="1">
        <f t="array" ref="V3235">_xlfn.IFS(H3235&lt;30,"Under 30",H3235&lt;66,"Middle Age",H3235&gt;=66,"Senior")</f>
        <v>Middle Age</v>
      </c>
      <c r="W3235" s="4" t="s">
        <v>43</v>
      </c>
    </row>
    <row r="3236" spans="1:23" x14ac:dyDescent="0.3">
      <c r="A3236" s="4" t="s">
        <v>3351</v>
      </c>
      <c r="B3236" s="4" t="s">
        <v>24</v>
      </c>
      <c r="C3236" s="4">
        <v>58</v>
      </c>
      <c r="D3236" s="4">
        <v>0</v>
      </c>
      <c r="E3236" s="4" t="s">
        <v>31</v>
      </c>
      <c r="F3236" s="4" t="s">
        <v>183</v>
      </c>
      <c r="G3236" s="4" t="s">
        <v>26</v>
      </c>
      <c r="H3236" s="4">
        <v>34</v>
      </c>
      <c r="I3236" s="4" t="s">
        <v>31</v>
      </c>
      <c r="J3236" s="4">
        <v>2</v>
      </c>
      <c r="K3236" s="4" t="s">
        <v>34</v>
      </c>
      <c r="L3236" s="4" t="s">
        <v>35</v>
      </c>
      <c r="M3236" s="4">
        <v>42</v>
      </c>
      <c r="P3236" s="5">
        <v>45064</v>
      </c>
      <c r="Q3236" s="6">
        <v>48.84427741748727</v>
      </c>
      <c r="R3236" s="4">
        <v>9</v>
      </c>
      <c r="S3236" s="4" t="str" cm="1">
        <f t="array" ref="S3236">_xlfn.IFS(R3236=0,"None",R3236&lt;3,"Low",R3236&lt;6,"Medium",R3236&lt;=10,"High")</f>
        <v>High</v>
      </c>
      <c r="T3236" s="4" t="str" cm="1">
        <f t="array" ref="T3236">_xlfn.IFS(M3236&lt;=20,"Low",M3236&lt;=50,"Medium",M3236&lt;=90,"High")</f>
        <v>Medium</v>
      </c>
      <c r="U3236" s="7">
        <f>Datos_Limpios[[#This Row],[Number of Complaints or Support]]/Datos_Limpios[[#This Row],[Account Length (in months)]]</f>
        <v>0.15517241379310345</v>
      </c>
      <c r="V3236" s="4" t="str" cm="1">
        <f t="array" ref="V3236">_xlfn.IFS(H3236&lt;30,"Under 30",H3236&lt;66,"Middle Age",H3236&gt;=66,"Senior")</f>
        <v>Middle Age</v>
      </c>
      <c r="W3236" s="4" t="s">
        <v>43</v>
      </c>
    </row>
    <row r="3237" spans="1:23" x14ac:dyDescent="0.3">
      <c r="A3237" s="4" t="s">
        <v>3352</v>
      </c>
      <c r="B3237" s="4" t="s">
        <v>24</v>
      </c>
      <c r="C3237" s="4">
        <v>16</v>
      </c>
      <c r="D3237" s="4">
        <v>0</v>
      </c>
      <c r="E3237" s="4" t="s">
        <v>31</v>
      </c>
      <c r="F3237" s="4" t="s">
        <v>52</v>
      </c>
      <c r="G3237" s="4" t="s">
        <v>33</v>
      </c>
      <c r="H3237" s="4">
        <v>40</v>
      </c>
      <c r="I3237" s="4" t="s">
        <v>24</v>
      </c>
      <c r="J3237" s="4">
        <v>0</v>
      </c>
      <c r="K3237" s="4" t="s">
        <v>34</v>
      </c>
      <c r="L3237" s="4" t="s">
        <v>35</v>
      </c>
      <c r="M3237" s="4">
        <v>44</v>
      </c>
      <c r="P3237" s="5">
        <v>44923</v>
      </c>
      <c r="Q3237" s="6">
        <v>50.519718000603582</v>
      </c>
      <c r="R3237" s="4">
        <v>6</v>
      </c>
      <c r="S3237" s="4" t="str" cm="1">
        <f t="array" ref="S3237">_xlfn.IFS(R3237=0,"None",R3237&lt;3,"Low",R3237&lt;6,"Medium",R3237&lt;=10,"High")</f>
        <v>High</v>
      </c>
      <c r="T3237" s="4" t="str" cm="1">
        <f t="array" ref="T3237">_xlfn.IFS(M3237&lt;=20,"Low",M3237&lt;=50,"Medium",M3237&lt;=90,"High")</f>
        <v>Medium</v>
      </c>
      <c r="U3237" s="7">
        <f>Datos_Limpios[[#This Row],[Number of Complaints or Support]]/Datos_Limpios[[#This Row],[Account Length (in months)]]</f>
        <v>0.375</v>
      </c>
      <c r="V3237" s="4" t="str" cm="1">
        <f t="array" ref="V3237">_xlfn.IFS(H3237&lt;30,"Under 30",H3237&lt;66,"Middle Age",H3237&gt;=66,"Senior")</f>
        <v>Middle Age</v>
      </c>
      <c r="W3237" s="4" t="s">
        <v>40</v>
      </c>
    </row>
    <row r="3238" spans="1:23" x14ac:dyDescent="0.3">
      <c r="A3238" s="4" t="s">
        <v>3353</v>
      </c>
      <c r="B3238" s="4" t="s">
        <v>31</v>
      </c>
      <c r="C3238" s="4">
        <v>1</v>
      </c>
      <c r="D3238" s="4">
        <v>2</v>
      </c>
      <c r="E3238" s="4" t="s">
        <v>31</v>
      </c>
      <c r="F3238" s="4" t="s">
        <v>209</v>
      </c>
      <c r="G3238" s="4" t="s">
        <v>26</v>
      </c>
      <c r="H3238" s="4">
        <v>53</v>
      </c>
      <c r="I3238" s="4" t="s">
        <v>24</v>
      </c>
      <c r="J3238" s="4">
        <v>0</v>
      </c>
      <c r="K3238" s="4" t="s">
        <v>27</v>
      </c>
      <c r="L3238" s="4" t="s">
        <v>35</v>
      </c>
      <c r="M3238" s="4">
        <v>56</v>
      </c>
      <c r="N3238" s="4" t="s">
        <v>38</v>
      </c>
      <c r="O3238" s="4" t="s">
        <v>225</v>
      </c>
      <c r="P3238" s="5">
        <v>43994</v>
      </c>
      <c r="Q3238" s="6">
        <v>60.706130005115043</v>
      </c>
      <c r="R3238" s="4">
        <v>7</v>
      </c>
      <c r="S3238" s="4" t="str" cm="1">
        <f t="array" ref="S3238">_xlfn.IFS(R3238=0,"None",R3238&lt;3,"Low",R3238&lt;6,"Medium",R3238&lt;=10,"High")</f>
        <v>High</v>
      </c>
      <c r="T3238" s="4" t="str" cm="1">
        <f t="array" ref="T3238">_xlfn.IFS(M3238&lt;=20,"Low",M3238&lt;=50,"Medium",M3238&lt;=90,"High")</f>
        <v>High</v>
      </c>
      <c r="U3238" s="7">
        <f>Datos_Limpios[[#This Row],[Number of Complaints or Support]]/Datos_Limpios[[#This Row],[Account Length (in months)]]</f>
        <v>7</v>
      </c>
      <c r="V3238" s="4" t="str" cm="1">
        <f t="array" ref="V3238">_xlfn.IFS(H3238&lt;30,"Under 30",H3238&lt;66,"Middle Age",H3238&gt;=66,"Senior")</f>
        <v>Middle Age</v>
      </c>
      <c r="W3238" s="4" t="s">
        <v>40</v>
      </c>
    </row>
    <row r="3239" spans="1:23" x14ac:dyDescent="0.3">
      <c r="A3239" s="4" t="s">
        <v>3354</v>
      </c>
      <c r="B3239" s="4" t="s">
        <v>24</v>
      </c>
      <c r="C3239" s="4">
        <v>29</v>
      </c>
      <c r="D3239" s="4">
        <v>0</v>
      </c>
      <c r="E3239" s="4" t="s">
        <v>31</v>
      </c>
      <c r="F3239" s="4" t="s">
        <v>65</v>
      </c>
      <c r="G3239" s="4" t="s">
        <v>26</v>
      </c>
      <c r="H3239" s="4">
        <v>66</v>
      </c>
      <c r="I3239" s="4" t="s">
        <v>24</v>
      </c>
      <c r="J3239" s="4">
        <v>0</v>
      </c>
      <c r="K3239" s="4" t="s">
        <v>46</v>
      </c>
      <c r="L3239" s="4" t="s">
        <v>35</v>
      </c>
      <c r="M3239" s="4">
        <v>53</v>
      </c>
      <c r="P3239" s="5">
        <v>43980</v>
      </c>
      <c r="Q3239" s="6">
        <v>54.049726310141423</v>
      </c>
      <c r="R3239" s="4">
        <v>4</v>
      </c>
      <c r="S3239" s="4" t="str" cm="1">
        <f t="array" ref="S3239">_xlfn.IFS(R3239=0,"None",R3239&lt;3,"Low",R3239&lt;6,"Medium",R3239&lt;=10,"High")</f>
        <v>Medium</v>
      </c>
      <c r="T3239" s="4" t="str" cm="1">
        <f t="array" ref="T3239">_xlfn.IFS(M3239&lt;=20,"Low",M3239&lt;=50,"Medium",M3239&lt;=90,"High")</f>
        <v>High</v>
      </c>
      <c r="U3239" s="7">
        <f>Datos_Limpios[[#This Row],[Number of Complaints or Support]]/Datos_Limpios[[#This Row],[Account Length (in months)]]</f>
        <v>0.13793103448275862</v>
      </c>
      <c r="V3239" s="4" t="str" cm="1">
        <f t="array" ref="V3239">_xlfn.IFS(H3239&lt;30,"Under 30",H3239&lt;66,"Middle Age",H3239&gt;=66,"Senior")</f>
        <v>Senior</v>
      </c>
      <c r="W3239" s="4" t="s">
        <v>43</v>
      </c>
    </row>
    <row r="3240" spans="1:23" x14ac:dyDescent="0.3">
      <c r="A3240" s="4" t="s">
        <v>3355</v>
      </c>
      <c r="B3240" s="4" t="s">
        <v>24</v>
      </c>
      <c r="C3240" s="4">
        <v>37</v>
      </c>
      <c r="D3240" s="4">
        <v>0</v>
      </c>
      <c r="E3240" s="4" t="s">
        <v>24</v>
      </c>
      <c r="F3240" s="4" t="s">
        <v>155</v>
      </c>
      <c r="G3240" s="4" t="s">
        <v>26</v>
      </c>
      <c r="H3240" s="4">
        <v>54</v>
      </c>
      <c r="I3240" s="4" t="s">
        <v>31</v>
      </c>
      <c r="J3240" s="4">
        <v>6</v>
      </c>
      <c r="K3240" s="4" t="s">
        <v>27</v>
      </c>
      <c r="L3240" s="4" t="s">
        <v>35</v>
      </c>
      <c r="M3240" s="4">
        <v>9</v>
      </c>
      <c r="P3240" s="5">
        <v>45115</v>
      </c>
      <c r="Q3240" s="6">
        <v>7.3719413996864258</v>
      </c>
      <c r="R3240" s="4">
        <v>8</v>
      </c>
      <c r="S3240" s="4" t="str" cm="1">
        <f t="array" ref="S3240">_xlfn.IFS(R3240=0,"None",R3240&lt;3,"Low",R3240&lt;6,"Medium",R3240&lt;=10,"High")</f>
        <v>High</v>
      </c>
      <c r="T3240" s="4" t="str" cm="1">
        <f t="array" ref="T3240">_xlfn.IFS(M3240&lt;=20,"Low",M3240&lt;=50,"Medium",M3240&lt;=90,"High")</f>
        <v>Low</v>
      </c>
      <c r="U3240" s="7">
        <f>Datos_Limpios[[#This Row],[Number of Complaints or Support]]/Datos_Limpios[[#This Row],[Account Length (in months)]]</f>
        <v>0.21621621621621623</v>
      </c>
      <c r="V3240" s="4" t="str" cm="1">
        <f t="array" ref="V3240">_xlfn.IFS(H3240&lt;30,"Under 30",H3240&lt;66,"Middle Age",H3240&gt;=66,"Senior")</f>
        <v>Middle Age</v>
      </c>
      <c r="W3240" s="4" t="s">
        <v>40</v>
      </c>
    </row>
    <row r="3241" spans="1:23" x14ac:dyDescent="0.3">
      <c r="A3241" s="4" t="s">
        <v>3356</v>
      </c>
      <c r="B3241" s="4" t="s">
        <v>24</v>
      </c>
      <c r="C3241" s="4">
        <v>5</v>
      </c>
      <c r="D3241" s="4">
        <v>0</v>
      </c>
      <c r="E3241" s="4" t="s">
        <v>24</v>
      </c>
      <c r="F3241" s="4" t="s">
        <v>74</v>
      </c>
      <c r="G3241" s="4" t="s">
        <v>26</v>
      </c>
      <c r="H3241" s="4">
        <v>43</v>
      </c>
      <c r="I3241" s="4" t="s">
        <v>24</v>
      </c>
      <c r="J3241" s="4">
        <v>0</v>
      </c>
      <c r="K3241" s="4" t="s">
        <v>27</v>
      </c>
      <c r="L3241" s="4" t="s">
        <v>28</v>
      </c>
      <c r="M3241" s="4">
        <v>9</v>
      </c>
      <c r="P3241" s="5">
        <v>44143</v>
      </c>
      <c r="Q3241" s="6">
        <v>8.2753208833152065</v>
      </c>
      <c r="R3241" s="4">
        <v>7</v>
      </c>
      <c r="S3241" s="4" t="str" cm="1">
        <f t="array" ref="S3241">_xlfn.IFS(R3241=0,"None",R3241&lt;3,"Low",R3241&lt;6,"Medium",R3241&lt;=10,"High")</f>
        <v>High</v>
      </c>
      <c r="T3241" s="4" t="str" cm="1">
        <f t="array" ref="T3241">_xlfn.IFS(M3241&lt;=20,"Low",M3241&lt;=50,"Medium",M3241&lt;=90,"High")</f>
        <v>Low</v>
      </c>
      <c r="U3241" s="7">
        <f>Datos_Limpios[[#This Row],[Number of Complaints or Support]]/Datos_Limpios[[#This Row],[Account Length (in months)]]</f>
        <v>1.4</v>
      </c>
      <c r="V3241" s="4" t="str" cm="1">
        <f t="array" ref="V3241">_xlfn.IFS(H3241&lt;30,"Under 30",H3241&lt;66,"Middle Age",H3241&gt;=66,"Senior")</f>
        <v>Middle Age</v>
      </c>
      <c r="W3241" s="4" t="s">
        <v>43</v>
      </c>
    </row>
    <row r="3242" spans="1:23" x14ac:dyDescent="0.3">
      <c r="A3242" s="4" t="s">
        <v>3357</v>
      </c>
      <c r="B3242" s="4" t="s">
        <v>24</v>
      </c>
      <c r="C3242" s="4">
        <v>64</v>
      </c>
      <c r="D3242" s="4">
        <v>0</v>
      </c>
      <c r="E3242" s="4" t="s">
        <v>24</v>
      </c>
      <c r="F3242" s="4" t="s">
        <v>95</v>
      </c>
      <c r="G3242" s="4" t="s">
        <v>26</v>
      </c>
      <c r="H3242" s="4">
        <v>55</v>
      </c>
      <c r="I3242" s="4" t="s">
        <v>31</v>
      </c>
      <c r="J3242" s="4">
        <v>4</v>
      </c>
      <c r="K3242" s="4" t="s">
        <v>46</v>
      </c>
      <c r="L3242" s="4" t="s">
        <v>35</v>
      </c>
      <c r="M3242" s="4">
        <v>9</v>
      </c>
      <c r="P3242" s="5">
        <v>45028</v>
      </c>
      <c r="Q3242" s="6">
        <v>10.11050617279785</v>
      </c>
      <c r="R3242" s="4">
        <v>1</v>
      </c>
      <c r="S3242" s="4" t="str" cm="1">
        <f t="array" ref="S3242">_xlfn.IFS(R3242=0,"None",R3242&lt;3,"Low",R3242&lt;6,"Medium",R3242&lt;=10,"High")</f>
        <v>Low</v>
      </c>
      <c r="T3242" s="4" t="str" cm="1">
        <f t="array" ref="T3242">_xlfn.IFS(M3242&lt;=20,"Low",M3242&lt;=50,"Medium",M3242&lt;=90,"High")</f>
        <v>Low</v>
      </c>
      <c r="U3242" s="7">
        <f>Datos_Limpios[[#This Row],[Number of Complaints or Support]]/Datos_Limpios[[#This Row],[Account Length (in months)]]</f>
        <v>1.5625E-2</v>
      </c>
      <c r="V3242" s="4" t="str" cm="1">
        <f t="array" ref="V3242">_xlfn.IFS(H3242&lt;30,"Under 30",H3242&lt;66,"Middle Age",H3242&gt;=66,"Senior")</f>
        <v>Middle Age</v>
      </c>
      <c r="W3242" s="4" t="s">
        <v>47</v>
      </c>
    </row>
    <row r="3243" spans="1:23" x14ac:dyDescent="0.3">
      <c r="A3243" s="4" t="s">
        <v>3358</v>
      </c>
      <c r="B3243" s="4" t="s">
        <v>24</v>
      </c>
      <c r="C3243" s="4">
        <v>71</v>
      </c>
      <c r="D3243" s="4">
        <v>2</v>
      </c>
      <c r="E3243" s="4" t="s">
        <v>31</v>
      </c>
      <c r="F3243" s="4" t="s">
        <v>85</v>
      </c>
      <c r="G3243" s="4" t="s">
        <v>33</v>
      </c>
      <c r="H3243" s="4">
        <v>49</v>
      </c>
      <c r="I3243" s="4" t="s">
        <v>31</v>
      </c>
      <c r="J3243" s="4">
        <v>4</v>
      </c>
      <c r="K3243" s="4" t="s">
        <v>46</v>
      </c>
      <c r="L3243" s="4" t="s">
        <v>35</v>
      </c>
      <c r="M3243" s="4">
        <v>59</v>
      </c>
      <c r="P3243" s="5">
        <v>45021</v>
      </c>
      <c r="Q3243" s="6">
        <v>62.480970805574181</v>
      </c>
      <c r="R3243" s="4">
        <v>2</v>
      </c>
      <c r="S3243" s="4" t="str" cm="1">
        <f t="array" ref="S3243">_xlfn.IFS(R3243=0,"None",R3243&lt;3,"Low",R3243&lt;6,"Medium",R3243&lt;=10,"High")</f>
        <v>Low</v>
      </c>
      <c r="T3243" s="4" t="str" cm="1">
        <f t="array" ref="T3243">_xlfn.IFS(M3243&lt;=20,"Low",M3243&lt;=50,"Medium",M3243&lt;=90,"High")</f>
        <v>High</v>
      </c>
      <c r="U3243" s="7">
        <f>Datos_Limpios[[#This Row],[Number of Complaints or Support]]/Datos_Limpios[[#This Row],[Account Length (in months)]]</f>
        <v>2.8169014084507043E-2</v>
      </c>
      <c r="V3243" s="4" t="str" cm="1">
        <f t="array" ref="V3243">_xlfn.IFS(H3243&lt;30,"Under 30",H3243&lt;66,"Middle Age",H3243&gt;=66,"Senior")</f>
        <v>Middle Age</v>
      </c>
      <c r="W3243" s="4" t="s">
        <v>43</v>
      </c>
    </row>
    <row r="3244" spans="1:23" x14ac:dyDescent="0.3">
      <c r="A3244" s="4" t="s">
        <v>3359</v>
      </c>
      <c r="B3244" s="4" t="s">
        <v>24</v>
      </c>
      <c r="C3244" s="4">
        <v>38</v>
      </c>
      <c r="D3244" s="4">
        <v>0</v>
      </c>
      <c r="E3244" s="4" t="s">
        <v>24</v>
      </c>
      <c r="F3244" s="4" t="s">
        <v>118</v>
      </c>
      <c r="G3244" s="4" t="s">
        <v>26</v>
      </c>
      <c r="H3244" s="4">
        <v>24</v>
      </c>
      <c r="I3244" s="4" t="s">
        <v>24</v>
      </c>
      <c r="J3244" s="4">
        <v>0</v>
      </c>
      <c r="K3244" s="4" t="s">
        <v>27</v>
      </c>
      <c r="L3244" s="4" t="s">
        <v>35</v>
      </c>
      <c r="M3244" s="4">
        <v>35</v>
      </c>
      <c r="P3244" s="5">
        <v>44517</v>
      </c>
      <c r="Q3244" s="6">
        <v>41.56014106820021</v>
      </c>
      <c r="R3244" s="4">
        <v>0</v>
      </c>
      <c r="S3244" s="4" t="str" cm="1">
        <f t="array" ref="S3244">_xlfn.IFS(R3244=0,"None",R3244&lt;3,"Low",R3244&lt;6,"Medium",R3244&lt;=10,"High")</f>
        <v>None</v>
      </c>
      <c r="T3244" s="4" t="str" cm="1">
        <f t="array" ref="T3244">_xlfn.IFS(M3244&lt;=20,"Low",M3244&lt;=50,"Medium",M3244&lt;=90,"High")</f>
        <v>Medium</v>
      </c>
      <c r="U3244" s="7">
        <f>Datos_Limpios[[#This Row],[Number of Complaints or Support]]/Datos_Limpios[[#This Row],[Account Length (in months)]]</f>
        <v>0</v>
      </c>
      <c r="V3244" s="4" t="str" cm="1">
        <f t="array" ref="V3244">_xlfn.IFS(H3244&lt;30,"Under 30",H3244&lt;66,"Middle Age",H3244&gt;=66,"Senior")</f>
        <v>Under 30</v>
      </c>
      <c r="W3244" s="4" t="s">
        <v>47</v>
      </c>
    </row>
    <row r="3245" spans="1:23" x14ac:dyDescent="0.3">
      <c r="A3245" s="4" t="s">
        <v>3360</v>
      </c>
      <c r="B3245" s="4" t="s">
        <v>24</v>
      </c>
      <c r="C3245" s="4">
        <v>56</v>
      </c>
      <c r="D3245" s="4">
        <v>0</v>
      </c>
      <c r="E3245" s="4" t="s">
        <v>31</v>
      </c>
      <c r="F3245" s="4" t="s">
        <v>74</v>
      </c>
      <c r="G3245" s="4" t="s">
        <v>26</v>
      </c>
      <c r="H3245" s="4">
        <v>29</v>
      </c>
      <c r="I3245" s="4" t="s">
        <v>31</v>
      </c>
      <c r="J3245" s="4">
        <v>6</v>
      </c>
      <c r="K3245" s="4" t="s">
        <v>34</v>
      </c>
      <c r="L3245" s="4" t="s">
        <v>28</v>
      </c>
      <c r="M3245" s="4">
        <v>31</v>
      </c>
      <c r="P3245" s="5">
        <v>44413</v>
      </c>
      <c r="Q3245" s="6">
        <v>26.639930268849351</v>
      </c>
      <c r="R3245" s="4">
        <v>6</v>
      </c>
      <c r="S3245" s="4" t="str" cm="1">
        <f t="array" ref="S3245">_xlfn.IFS(R3245=0,"None",R3245&lt;3,"Low",R3245&lt;6,"Medium",R3245&lt;=10,"High")</f>
        <v>High</v>
      </c>
      <c r="T3245" s="4" t="str" cm="1">
        <f t="array" ref="T3245">_xlfn.IFS(M3245&lt;=20,"Low",M3245&lt;=50,"Medium",M3245&lt;=90,"High")</f>
        <v>Medium</v>
      </c>
      <c r="U3245" s="7">
        <f>Datos_Limpios[[#This Row],[Number of Complaints or Support]]/Datos_Limpios[[#This Row],[Account Length (in months)]]</f>
        <v>0.10714285714285714</v>
      </c>
      <c r="V3245" s="4" t="str" cm="1">
        <f t="array" ref="V3245">_xlfn.IFS(H3245&lt;30,"Under 30",H3245&lt;66,"Middle Age",H3245&gt;=66,"Senior")</f>
        <v>Under 30</v>
      </c>
      <c r="W3245" s="4" t="s">
        <v>43</v>
      </c>
    </row>
    <row r="3246" spans="1:23" x14ac:dyDescent="0.3">
      <c r="A3246" s="4" t="s">
        <v>3361</v>
      </c>
      <c r="B3246" s="4" t="s">
        <v>31</v>
      </c>
      <c r="C3246" s="4">
        <v>1</v>
      </c>
      <c r="D3246" s="4">
        <v>1</v>
      </c>
      <c r="E3246" s="4" t="s">
        <v>31</v>
      </c>
      <c r="F3246" s="4" t="s">
        <v>100</v>
      </c>
      <c r="G3246" s="4" t="s">
        <v>26</v>
      </c>
      <c r="H3246" s="4">
        <v>67</v>
      </c>
      <c r="I3246" s="4" t="s">
        <v>24</v>
      </c>
      <c r="J3246" s="4">
        <v>0</v>
      </c>
      <c r="K3246" s="4" t="s">
        <v>27</v>
      </c>
      <c r="L3246" s="4" t="s">
        <v>28</v>
      </c>
      <c r="M3246" s="4">
        <v>20</v>
      </c>
      <c r="N3246" s="4" t="s">
        <v>66</v>
      </c>
      <c r="O3246" s="4" t="s">
        <v>122</v>
      </c>
      <c r="P3246" s="5">
        <v>45223</v>
      </c>
      <c r="Q3246" s="6">
        <v>17.79398801470073</v>
      </c>
      <c r="R3246" s="4">
        <v>6</v>
      </c>
      <c r="S3246" s="4" t="str" cm="1">
        <f t="array" ref="S3246">_xlfn.IFS(R3246=0,"None",R3246&lt;3,"Low",R3246&lt;6,"Medium",R3246&lt;=10,"High")</f>
        <v>High</v>
      </c>
      <c r="T3246" s="4" t="str" cm="1">
        <f t="array" ref="T3246">_xlfn.IFS(M3246&lt;=20,"Low",M3246&lt;=50,"Medium",M3246&lt;=90,"High")</f>
        <v>Low</v>
      </c>
      <c r="U3246" s="7">
        <f>Datos_Limpios[[#This Row],[Number of Complaints or Support]]/Datos_Limpios[[#This Row],[Account Length (in months)]]</f>
        <v>6</v>
      </c>
      <c r="V3246" s="4" t="str" cm="1">
        <f t="array" ref="V3246">_xlfn.IFS(H3246&lt;30,"Under 30",H3246&lt;66,"Middle Age",H3246&gt;=66,"Senior")</f>
        <v>Senior</v>
      </c>
      <c r="W3246" s="4" t="s">
        <v>40</v>
      </c>
    </row>
    <row r="3247" spans="1:23" x14ac:dyDescent="0.3">
      <c r="A3247" s="4" t="s">
        <v>3362</v>
      </c>
      <c r="B3247" s="4" t="s">
        <v>24</v>
      </c>
      <c r="C3247" s="4">
        <v>18</v>
      </c>
      <c r="D3247" s="4">
        <v>0</v>
      </c>
      <c r="E3247" s="4" t="s">
        <v>24</v>
      </c>
      <c r="F3247" s="4" t="s">
        <v>165</v>
      </c>
      <c r="G3247" s="4" t="s">
        <v>33</v>
      </c>
      <c r="H3247" s="4">
        <v>45</v>
      </c>
      <c r="I3247" s="4" t="s">
        <v>24</v>
      </c>
      <c r="J3247" s="4">
        <v>0</v>
      </c>
      <c r="K3247" s="4" t="s">
        <v>27</v>
      </c>
      <c r="L3247" s="4" t="s">
        <v>28</v>
      </c>
      <c r="M3247" s="4">
        <v>12</v>
      </c>
      <c r="P3247" s="5">
        <v>44666</v>
      </c>
      <c r="Q3247" s="6">
        <v>12.092211333643361</v>
      </c>
      <c r="R3247" s="4">
        <v>1</v>
      </c>
      <c r="S3247" s="4" t="str" cm="1">
        <f t="array" ref="S3247">_xlfn.IFS(R3247=0,"None",R3247&lt;3,"Low",R3247&lt;6,"Medium",R3247&lt;=10,"High")</f>
        <v>Low</v>
      </c>
      <c r="T3247" s="4" t="str" cm="1">
        <f t="array" ref="T3247">_xlfn.IFS(M3247&lt;=20,"Low",M3247&lt;=50,"Medium",M3247&lt;=90,"High")</f>
        <v>Low</v>
      </c>
      <c r="U3247" s="7">
        <f>Datos_Limpios[[#This Row],[Number of Complaints or Support]]/Datos_Limpios[[#This Row],[Account Length (in months)]]</f>
        <v>5.5555555555555552E-2</v>
      </c>
      <c r="V3247" s="4" t="str" cm="1">
        <f t="array" ref="V3247">_xlfn.IFS(H3247&lt;30,"Under 30",H3247&lt;66,"Middle Age",H3247&gt;=66,"Senior")</f>
        <v>Middle Age</v>
      </c>
      <c r="W3247" s="4" t="s">
        <v>40</v>
      </c>
    </row>
    <row r="3248" spans="1:23" x14ac:dyDescent="0.3">
      <c r="A3248" s="4" t="s">
        <v>3363</v>
      </c>
      <c r="B3248" s="4" t="s">
        <v>31</v>
      </c>
      <c r="C3248" s="4">
        <v>6</v>
      </c>
      <c r="D3248" s="4">
        <v>1</v>
      </c>
      <c r="E3248" s="4" t="s">
        <v>24</v>
      </c>
      <c r="F3248" s="4" t="s">
        <v>42</v>
      </c>
      <c r="G3248" s="4" t="s">
        <v>33</v>
      </c>
      <c r="H3248" s="4">
        <v>34</v>
      </c>
      <c r="I3248" s="4" t="s">
        <v>24</v>
      </c>
      <c r="J3248" s="4">
        <v>0</v>
      </c>
      <c r="K3248" s="4" t="s">
        <v>27</v>
      </c>
      <c r="L3248" s="4" t="s">
        <v>35</v>
      </c>
      <c r="M3248" s="4">
        <v>28</v>
      </c>
      <c r="N3248" s="4" t="s">
        <v>66</v>
      </c>
      <c r="O3248" s="4" t="s">
        <v>317</v>
      </c>
      <c r="P3248" s="5">
        <v>44340</v>
      </c>
      <c r="Q3248" s="6">
        <v>25.078074276223958</v>
      </c>
      <c r="R3248" s="4">
        <v>6</v>
      </c>
      <c r="S3248" s="4" t="str" cm="1">
        <f t="array" ref="S3248">_xlfn.IFS(R3248=0,"None",R3248&lt;3,"Low",R3248&lt;6,"Medium",R3248&lt;=10,"High")</f>
        <v>High</v>
      </c>
      <c r="T3248" s="4" t="str" cm="1">
        <f t="array" ref="T3248">_xlfn.IFS(M3248&lt;=20,"Low",M3248&lt;=50,"Medium",M3248&lt;=90,"High")</f>
        <v>Medium</v>
      </c>
      <c r="U3248" s="7">
        <f>Datos_Limpios[[#This Row],[Number of Complaints or Support]]/Datos_Limpios[[#This Row],[Account Length (in months)]]</f>
        <v>1</v>
      </c>
      <c r="V3248" s="4" t="str" cm="1">
        <f t="array" ref="V3248">_xlfn.IFS(H3248&lt;30,"Under 30",H3248&lt;66,"Middle Age",H3248&gt;=66,"Senior")</f>
        <v>Middle Age</v>
      </c>
      <c r="W3248" s="4" t="s">
        <v>43</v>
      </c>
    </row>
    <row r="3249" spans="1:23" x14ac:dyDescent="0.3">
      <c r="A3249" s="4" t="s">
        <v>3364</v>
      </c>
      <c r="B3249" s="4" t="s">
        <v>24</v>
      </c>
      <c r="C3249" s="4">
        <v>62</v>
      </c>
      <c r="D3249" s="4">
        <v>2</v>
      </c>
      <c r="E3249" s="4" t="s">
        <v>31</v>
      </c>
      <c r="F3249" s="4" t="s">
        <v>138</v>
      </c>
      <c r="G3249" s="4" t="s">
        <v>33</v>
      </c>
      <c r="H3249" s="4">
        <v>34</v>
      </c>
      <c r="I3249" s="4" t="s">
        <v>24</v>
      </c>
      <c r="J3249" s="4">
        <v>0</v>
      </c>
      <c r="K3249" s="4" t="s">
        <v>46</v>
      </c>
      <c r="L3249" s="4" t="s">
        <v>28</v>
      </c>
      <c r="M3249" s="4">
        <v>37</v>
      </c>
      <c r="P3249" s="5">
        <v>43898</v>
      </c>
      <c r="Q3249" s="6">
        <v>36.249577041105503</v>
      </c>
      <c r="R3249" s="4">
        <v>10</v>
      </c>
      <c r="S3249" s="4" t="str" cm="1">
        <f t="array" ref="S3249">_xlfn.IFS(R3249=0,"None",R3249&lt;3,"Low",R3249&lt;6,"Medium",R3249&lt;=10,"High")</f>
        <v>High</v>
      </c>
      <c r="T3249" s="4" t="str" cm="1">
        <f t="array" ref="T3249">_xlfn.IFS(M3249&lt;=20,"Low",M3249&lt;=50,"Medium",M3249&lt;=90,"High")</f>
        <v>Medium</v>
      </c>
      <c r="U3249" s="7">
        <f>Datos_Limpios[[#This Row],[Number of Complaints or Support]]/Datos_Limpios[[#This Row],[Account Length (in months)]]</f>
        <v>0.16129032258064516</v>
      </c>
      <c r="V3249" s="4" t="str" cm="1">
        <f t="array" ref="V3249">_xlfn.IFS(H3249&lt;30,"Under 30",H3249&lt;66,"Middle Age",H3249&gt;=66,"Senior")</f>
        <v>Middle Age</v>
      </c>
      <c r="W3249" s="4" t="s">
        <v>47</v>
      </c>
    </row>
    <row r="3250" spans="1:23" x14ac:dyDescent="0.3">
      <c r="A3250" s="4" t="s">
        <v>3365</v>
      </c>
      <c r="B3250" s="4" t="s">
        <v>24</v>
      </c>
      <c r="C3250" s="4">
        <v>17</v>
      </c>
      <c r="D3250" s="4">
        <v>0</v>
      </c>
      <c r="E3250" s="4" t="s">
        <v>24</v>
      </c>
      <c r="F3250" s="4" t="s">
        <v>74</v>
      </c>
      <c r="G3250" s="4" t="s">
        <v>33</v>
      </c>
      <c r="H3250" s="4">
        <v>32</v>
      </c>
      <c r="I3250" s="4" t="s">
        <v>31</v>
      </c>
      <c r="J3250" s="4">
        <v>4</v>
      </c>
      <c r="K3250" s="4" t="s">
        <v>34</v>
      </c>
      <c r="L3250" s="4" t="s">
        <v>28</v>
      </c>
      <c r="M3250" s="4">
        <v>7</v>
      </c>
      <c r="P3250" s="5">
        <v>45105</v>
      </c>
      <c r="Q3250" s="6">
        <v>7.9369303071066799</v>
      </c>
      <c r="R3250" s="4">
        <v>2</v>
      </c>
      <c r="S3250" s="4" t="str" cm="1">
        <f t="array" ref="S3250">_xlfn.IFS(R3250=0,"None",R3250&lt;3,"Low",R3250&lt;6,"Medium",R3250&lt;=10,"High")</f>
        <v>Low</v>
      </c>
      <c r="T3250" s="4" t="str" cm="1">
        <f t="array" ref="T3250">_xlfn.IFS(M3250&lt;=20,"Low",M3250&lt;=50,"Medium",M3250&lt;=90,"High")</f>
        <v>Low</v>
      </c>
      <c r="U3250" s="7">
        <f>Datos_Limpios[[#This Row],[Number of Complaints or Support]]/Datos_Limpios[[#This Row],[Account Length (in months)]]</f>
        <v>0.11764705882352941</v>
      </c>
      <c r="V3250" s="4" t="str" cm="1">
        <f t="array" ref="V3250">_xlfn.IFS(H3250&lt;30,"Under 30",H3250&lt;66,"Middle Age",H3250&gt;=66,"Senior")</f>
        <v>Middle Age</v>
      </c>
      <c r="W3250" s="4" t="s">
        <v>43</v>
      </c>
    </row>
    <row r="3251" spans="1:23" x14ac:dyDescent="0.3">
      <c r="A3251" s="4" t="s">
        <v>3366</v>
      </c>
      <c r="B3251" s="4" t="s">
        <v>24</v>
      </c>
      <c r="C3251" s="4">
        <v>67</v>
      </c>
      <c r="D3251" s="4">
        <v>2</v>
      </c>
      <c r="E3251" s="4" t="s">
        <v>31</v>
      </c>
      <c r="F3251" s="4" t="s">
        <v>196</v>
      </c>
      <c r="G3251" s="4" t="s">
        <v>26</v>
      </c>
      <c r="H3251" s="4">
        <v>29</v>
      </c>
      <c r="I3251" s="4" t="s">
        <v>24</v>
      </c>
      <c r="J3251" s="4">
        <v>0</v>
      </c>
      <c r="K3251" s="4" t="s">
        <v>46</v>
      </c>
      <c r="L3251" s="4" t="s">
        <v>28</v>
      </c>
      <c r="M3251" s="4">
        <v>64</v>
      </c>
      <c r="P3251" s="5">
        <v>44165</v>
      </c>
      <c r="Q3251" s="6">
        <v>72.364222153342396</v>
      </c>
      <c r="R3251" s="4">
        <v>5</v>
      </c>
      <c r="S3251" s="4" t="str" cm="1">
        <f t="array" ref="S3251">_xlfn.IFS(R3251=0,"None",R3251&lt;3,"Low",R3251&lt;6,"Medium",R3251&lt;=10,"High")</f>
        <v>Medium</v>
      </c>
      <c r="T3251" s="4" t="str" cm="1">
        <f t="array" ref="T3251">_xlfn.IFS(M3251&lt;=20,"Low",M3251&lt;=50,"Medium",M3251&lt;=90,"High")</f>
        <v>High</v>
      </c>
      <c r="U3251" s="7">
        <f>Datos_Limpios[[#This Row],[Number of Complaints or Support]]/Datos_Limpios[[#This Row],[Account Length (in months)]]</f>
        <v>7.4626865671641784E-2</v>
      </c>
      <c r="V3251" s="4" t="str" cm="1">
        <f t="array" ref="V3251">_xlfn.IFS(H3251&lt;30,"Under 30",H3251&lt;66,"Middle Age",H3251&gt;=66,"Senior")</f>
        <v>Under 30</v>
      </c>
      <c r="W3251" s="4" t="s">
        <v>47</v>
      </c>
    </row>
    <row r="3252" spans="1:23" x14ac:dyDescent="0.3">
      <c r="A3252" s="4" t="s">
        <v>3367</v>
      </c>
      <c r="B3252" s="4" t="s">
        <v>24</v>
      </c>
      <c r="C3252" s="4">
        <v>56</v>
      </c>
      <c r="D3252" s="4">
        <v>2</v>
      </c>
      <c r="E3252" s="4" t="s">
        <v>31</v>
      </c>
      <c r="F3252" s="4" t="s">
        <v>63</v>
      </c>
      <c r="G3252" s="4" t="s">
        <v>33</v>
      </c>
      <c r="H3252" s="4">
        <v>41</v>
      </c>
      <c r="I3252" s="4" t="s">
        <v>31</v>
      </c>
      <c r="J3252" s="4">
        <v>4</v>
      </c>
      <c r="K3252" s="4" t="s">
        <v>27</v>
      </c>
      <c r="L3252" s="4" t="s">
        <v>28</v>
      </c>
      <c r="M3252" s="4">
        <v>40</v>
      </c>
      <c r="P3252" s="5">
        <v>45077</v>
      </c>
      <c r="Q3252" s="6">
        <v>34.061325624477149</v>
      </c>
      <c r="R3252" s="4">
        <v>8</v>
      </c>
      <c r="S3252" s="4" t="str" cm="1">
        <f t="array" ref="S3252">_xlfn.IFS(R3252=0,"None",R3252&lt;3,"Low",R3252&lt;6,"Medium",R3252&lt;=10,"High")</f>
        <v>High</v>
      </c>
      <c r="T3252" s="4" t="str" cm="1">
        <f t="array" ref="T3252">_xlfn.IFS(M3252&lt;=20,"Low",M3252&lt;=50,"Medium",M3252&lt;=90,"High")</f>
        <v>Medium</v>
      </c>
      <c r="U3252" s="7">
        <f>Datos_Limpios[[#This Row],[Number of Complaints or Support]]/Datos_Limpios[[#This Row],[Account Length (in months)]]</f>
        <v>0.14285714285714285</v>
      </c>
      <c r="V3252" s="4" t="str" cm="1">
        <f t="array" ref="V3252">_xlfn.IFS(H3252&lt;30,"Under 30",H3252&lt;66,"Middle Age",H3252&gt;=66,"Senior")</f>
        <v>Middle Age</v>
      </c>
      <c r="W3252" s="4" t="s">
        <v>40</v>
      </c>
    </row>
    <row r="3253" spans="1:23" x14ac:dyDescent="0.3">
      <c r="A3253" s="4" t="s">
        <v>3368</v>
      </c>
      <c r="B3253" s="4" t="s">
        <v>31</v>
      </c>
      <c r="C3253" s="4">
        <v>10</v>
      </c>
      <c r="D3253" s="4">
        <v>2</v>
      </c>
      <c r="E3253" s="4" t="s">
        <v>31</v>
      </c>
      <c r="F3253" s="4" t="s">
        <v>219</v>
      </c>
      <c r="G3253" s="4" t="s">
        <v>26</v>
      </c>
      <c r="H3253" s="4">
        <v>45</v>
      </c>
      <c r="I3253" s="4" t="s">
        <v>24</v>
      </c>
      <c r="J3253" s="4">
        <v>0</v>
      </c>
      <c r="K3253" s="4" t="s">
        <v>27</v>
      </c>
      <c r="L3253" s="4" t="s">
        <v>35</v>
      </c>
      <c r="M3253" s="4">
        <v>34</v>
      </c>
      <c r="N3253" s="4" t="s">
        <v>75</v>
      </c>
      <c r="O3253" s="4" t="s">
        <v>133</v>
      </c>
      <c r="P3253" s="5">
        <v>43908</v>
      </c>
      <c r="Q3253" s="6">
        <v>30.941725365009891</v>
      </c>
      <c r="R3253" s="4">
        <v>4</v>
      </c>
      <c r="S3253" s="4" t="str" cm="1">
        <f t="array" ref="S3253">_xlfn.IFS(R3253=0,"None",R3253&lt;3,"Low",R3253&lt;6,"Medium",R3253&lt;=10,"High")</f>
        <v>Medium</v>
      </c>
      <c r="T3253" s="4" t="str" cm="1">
        <f t="array" ref="T3253">_xlfn.IFS(M3253&lt;=20,"Low",M3253&lt;=50,"Medium",M3253&lt;=90,"High")</f>
        <v>Medium</v>
      </c>
      <c r="U3253" s="7">
        <f>Datos_Limpios[[#This Row],[Number of Complaints or Support]]/Datos_Limpios[[#This Row],[Account Length (in months)]]</f>
        <v>0.4</v>
      </c>
      <c r="V3253" s="4" t="str" cm="1">
        <f t="array" ref="V3253">_xlfn.IFS(H3253&lt;30,"Under 30",H3253&lt;66,"Middle Age",H3253&gt;=66,"Senior")</f>
        <v>Middle Age</v>
      </c>
      <c r="W3253" s="4" t="s">
        <v>43</v>
      </c>
    </row>
    <row r="3254" spans="1:23" x14ac:dyDescent="0.3">
      <c r="A3254" s="4" t="s">
        <v>3369</v>
      </c>
      <c r="B3254" s="4" t="s">
        <v>24</v>
      </c>
      <c r="C3254" s="4">
        <v>44</v>
      </c>
      <c r="D3254" s="4">
        <v>0</v>
      </c>
      <c r="E3254" s="4" t="s">
        <v>24</v>
      </c>
      <c r="F3254" s="4" t="s">
        <v>25</v>
      </c>
      <c r="G3254" s="4" t="s">
        <v>26</v>
      </c>
      <c r="H3254" s="4">
        <v>51</v>
      </c>
      <c r="I3254" s="4" t="s">
        <v>24</v>
      </c>
      <c r="J3254" s="4">
        <v>0</v>
      </c>
      <c r="K3254" s="4" t="s">
        <v>34</v>
      </c>
      <c r="L3254" s="4" t="s">
        <v>35</v>
      </c>
      <c r="M3254" s="4">
        <v>7</v>
      </c>
      <c r="P3254" s="5">
        <v>44758</v>
      </c>
      <c r="Q3254" s="6">
        <v>7.6469476828980838</v>
      </c>
      <c r="R3254" s="4">
        <v>6</v>
      </c>
      <c r="S3254" s="4" t="str" cm="1">
        <f t="array" ref="S3254">_xlfn.IFS(R3254=0,"None",R3254&lt;3,"Low",R3254&lt;6,"Medium",R3254&lt;=10,"High")</f>
        <v>High</v>
      </c>
      <c r="T3254" s="4" t="str" cm="1">
        <f t="array" ref="T3254">_xlfn.IFS(M3254&lt;=20,"Low",M3254&lt;=50,"Medium",M3254&lt;=90,"High")</f>
        <v>Low</v>
      </c>
      <c r="U3254" s="7">
        <f>Datos_Limpios[[#This Row],[Number of Complaints or Support]]/Datos_Limpios[[#This Row],[Account Length (in months)]]</f>
        <v>0.13636363636363635</v>
      </c>
      <c r="V3254" s="4" t="str" cm="1">
        <f t="array" ref="V3254">_xlfn.IFS(H3254&lt;30,"Under 30",H3254&lt;66,"Middle Age",H3254&gt;=66,"Senior")</f>
        <v>Middle Age</v>
      </c>
      <c r="W3254" s="4" t="s">
        <v>29</v>
      </c>
    </row>
    <row r="3255" spans="1:23" x14ac:dyDescent="0.3">
      <c r="A3255" s="4" t="s">
        <v>3370</v>
      </c>
      <c r="B3255" s="4" t="s">
        <v>31</v>
      </c>
      <c r="C3255" s="4">
        <v>34</v>
      </c>
      <c r="D3255" s="4">
        <v>1</v>
      </c>
      <c r="E3255" s="4" t="s">
        <v>24</v>
      </c>
      <c r="F3255" s="4" t="s">
        <v>42</v>
      </c>
      <c r="G3255" s="4" t="s">
        <v>26</v>
      </c>
      <c r="H3255" s="4">
        <v>59</v>
      </c>
      <c r="I3255" s="4" t="s">
        <v>24</v>
      </c>
      <c r="J3255" s="4">
        <v>0</v>
      </c>
      <c r="K3255" s="4" t="s">
        <v>27</v>
      </c>
      <c r="L3255" s="4" t="s">
        <v>35</v>
      </c>
      <c r="M3255" s="4">
        <v>42</v>
      </c>
      <c r="N3255" s="4" t="s">
        <v>107</v>
      </c>
      <c r="O3255" s="4" t="s">
        <v>220</v>
      </c>
      <c r="P3255" s="5">
        <v>44815</v>
      </c>
      <c r="Q3255" s="6">
        <v>48.592937866420478</v>
      </c>
      <c r="R3255" s="4">
        <v>9</v>
      </c>
      <c r="S3255" s="4" t="str" cm="1">
        <f t="array" ref="S3255">_xlfn.IFS(R3255=0,"None",R3255&lt;3,"Low",R3255&lt;6,"Medium",R3255&lt;=10,"High")</f>
        <v>High</v>
      </c>
      <c r="T3255" s="4" t="str" cm="1">
        <f t="array" ref="T3255">_xlfn.IFS(M3255&lt;=20,"Low",M3255&lt;=50,"Medium",M3255&lt;=90,"High")</f>
        <v>Medium</v>
      </c>
      <c r="U3255" s="7">
        <f>Datos_Limpios[[#This Row],[Number of Complaints or Support]]/Datos_Limpios[[#This Row],[Account Length (in months)]]</f>
        <v>0.26470588235294118</v>
      </c>
      <c r="V3255" s="4" t="str" cm="1">
        <f t="array" ref="V3255">_xlfn.IFS(H3255&lt;30,"Under 30",H3255&lt;66,"Middle Age",H3255&gt;=66,"Senior")</f>
        <v>Middle Age</v>
      </c>
      <c r="W3255" s="4" t="s">
        <v>43</v>
      </c>
    </row>
    <row r="3256" spans="1:23" x14ac:dyDescent="0.3">
      <c r="A3256" s="4" t="s">
        <v>3371</v>
      </c>
      <c r="B3256" s="4" t="s">
        <v>24</v>
      </c>
      <c r="C3256" s="4">
        <v>31</v>
      </c>
      <c r="D3256" s="4">
        <v>2</v>
      </c>
      <c r="E3256" s="4" t="s">
        <v>24</v>
      </c>
      <c r="F3256" s="4" t="s">
        <v>56</v>
      </c>
      <c r="G3256" s="4" t="s">
        <v>26</v>
      </c>
      <c r="H3256" s="4">
        <v>48</v>
      </c>
      <c r="I3256" s="4" t="s">
        <v>31</v>
      </c>
      <c r="J3256" s="4">
        <v>3</v>
      </c>
      <c r="K3256" s="4" t="s">
        <v>46</v>
      </c>
      <c r="L3256" s="4" t="s">
        <v>28</v>
      </c>
      <c r="M3256" s="4">
        <v>10</v>
      </c>
      <c r="P3256" s="5">
        <v>45185</v>
      </c>
      <c r="Q3256" s="6">
        <v>10.86066250564914</v>
      </c>
      <c r="R3256" s="4">
        <v>4</v>
      </c>
      <c r="S3256" s="4" t="str" cm="1">
        <f t="array" ref="S3256">_xlfn.IFS(R3256=0,"None",R3256&lt;3,"Low",R3256&lt;6,"Medium",R3256&lt;=10,"High")</f>
        <v>Medium</v>
      </c>
      <c r="T3256" s="4" t="str" cm="1">
        <f t="array" ref="T3256">_xlfn.IFS(M3256&lt;=20,"Low",M3256&lt;=50,"Medium",M3256&lt;=90,"High")</f>
        <v>Low</v>
      </c>
      <c r="U3256" s="7">
        <f>Datos_Limpios[[#This Row],[Number of Complaints or Support]]/Datos_Limpios[[#This Row],[Account Length (in months)]]</f>
        <v>0.12903225806451613</v>
      </c>
      <c r="V3256" s="4" t="str" cm="1">
        <f t="array" ref="V3256">_xlfn.IFS(H3256&lt;30,"Under 30",H3256&lt;66,"Middle Age",H3256&gt;=66,"Senior")</f>
        <v>Middle Age</v>
      </c>
      <c r="W3256" s="4" t="s">
        <v>29</v>
      </c>
    </row>
    <row r="3257" spans="1:23" x14ac:dyDescent="0.3">
      <c r="A3257" s="4" t="s">
        <v>3372</v>
      </c>
      <c r="B3257" s="4" t="s">
        <v>31</v>
      </c>
      <c r="C3257" s="4">
        <v>22</v>
      </c>
      <c r="D3257" s="4">
        <v>5</v>
      </c>
      <c r="E3257" s="4" t="s">
        <v>31</v>
      </c>
      <c r="F3257" s="4" t="s">
        <v>145</v>
      </c>
      <c r="G3257" s="4" t="s">
        <v>33</v>
      </c>
      <c r="H3257" s="4">
        <v>68</v>
      </c>
      <c r="I3257" s="4" t="s">
        <v>24</v>
      </c>
      <c r="J3257" s="4">
        <v>0</v>
      </c>
      <c r="K3257" s="4" t="s">
        <v>27</v>
      </c>
      <c r="L3257" s="4" t="s">
        <v>35</v>
      </c>
      <c r="M3257" s="4">
        <v>27</v>
      </c>
      <c r="N3257" s="4" t="s">
        <v>75</v>
      </c>
      <c r="O3257" s="4" t="s">
        <v>76</v>
      </c>
      <c r="P3257" s="5">
        <v>44326</v>
      </c>
      <c r="Q3257" s="6">
        <v>28.146247975903119</v>
      </c>
      <c r="R3257" s="4">
        <v>2</v>
      </c>
      <c r="S3257" s="4" t="str" cm="1">
        <f t="array" ref="S3257">_xlfn.IFS(R3257=0,"None",R3257&lt;3,"Low",R3257&lt;6,"Medium",R3257&lt;=10,"High")</f>
        <v>Low</v>
      </c>
      <c r="T3257" s="4" t="str" cm="1">
        <f t="array" ref="T3257">_xlfn.IFS(M3257&lt;=20,"Low",M3257&lt;=50,"Medium",M3257&lt;=90,"High")</f>
        <v>Medium</v>
      </c>
      <c r="U3257" s="7">
        <f>Datos_Limpios[[#This Row],[Number of Complaints or Support]]/Datos_Limpios[[#This Row],[Account Length (in months)]]</f>
        <v>9.0909090909090912E-2</v>
      </c>
      <c r="V3257" s="4" t="str" cm="1">
        <f t="array" ref="V3257">_xlfn.IFS(H3257&lt;30,"Under 30",H3257&lt;66,"Middle Age",H3257&gt;=66,"Senior")</f>
        <v>Senior</v>
      </c>
      <c r="W3257" s="4" t="s">
        <v>47</v>
      </c>
    </row>
    <row r="3258" spans="1:23" x14ac:dyDescent="0.3">
      <c r="A3258" s="4" t="s">
        <v>3373</v>
      </c>
      <c r="B3258" s="4" t="s">
        <v>31</v>
      </c>
      <c r="C3258" s="4">
        <v>10</v>
      </c>
      <c r="D3258" s="4">
        <v>2</v>
      </c>
      <c r="E3258" s="4" t="s">
        <v>31</v>
      </c>
      <c r="F3258" s="4" t="s">
        <v>132</v>
      </c>
      <c r="G3258" s="4" t="s">
        <v>26</v>
      </c>
      <c r="H3258" s="4">
        <v>24</v>
      </c>
      <c r="I3258" s="4" t="s">
        <v>24</v>
      </c>
      <c r="J3258" s="4">
        <v>0</v>
      </c>
      <c r="K3258" s="4" t="s">
        <v>27</v>
      </c>
      <c r="L3258" s="4" t="s">
        <v>28</v>
      </c>
      <c r="M3258" s="4">
        <v>20</v>
      </c>
      <c r="N3258" s="4" t="s">
        <v>481</v>
      </c>
      <c r="O3258" s="4" t="s">
        <v>481</v>
      </c>
      <c r="P3258" s="5">
        <v>44904</v>
      </c>
      <c r="Q3258" s="6">
        <v>20.52799388006289</v>
      </c>
      <c r="R3258" s="4">
        <v>2</v>
      </c>
      <c r="S3258" s="4" t="str" cm="1">
        <f t="array" ref="S3258">_xlfn.IFS(R3258=0,"None",R3258&lt;3,"Low",R3258&lt;6,"Medium",R3258&lt;=10,"High")</f>
        <v>Low</v>
      </c>
      <c r="T3258" s="4" t="str" cm="1">
        <f t="array" ref="T3258">_xlfn.IFS(M3258&lt;=20,"Low",M3258&lt;=50,"Medium",M3258&lt;=90,"High")</f>
        <v>Low</v>
      </c>
      <c r="U3258" s="7">
        <f>Datos_Limpios[[#This Row],[Number of Complaints or Support]]/Datos_Limpios[[#This Row],[Account Length (in months)]]</f>
        <v>0.2</v>
      </c>
      <c r="V3258" s="4" t="str" cm="1">
        <f t="array" ref="V3258">_xlfn.IFS(H3258&lt;30,"Under 30",H3258&lt;66,"Middle Age",H3258&gt;=66,"Senior")</f>
        <v>Under 30</v>
      </c>
      <c r="W3258" s="4" t="s">
        <v>43</v>
      </c>
    </row>
    <row r="3259" spans="1:23" x14ac:dyDescent="0.3">
      <c r="A3259" s="4" t="s">
        <v>3374</v>
      </c>
      <c r="B3259" s="4" t="s">
        <v>24</v>
      </c>
      <c r="C3259" s="4">
        <v>29</v>
      </c>
      <c r="D3259" s="4">
        <v>0</v>
      </c>
      <c r="E3259" s="4" t="s">
        <v>24</v>
      </c>
      <c r="F3259" s="4" t="s">
        <v>25</v>
      </c>
      <c r="G3259" s="4" t="s">
        <v>33</v>
      </c>
      <c r="H3259" s="4">
        <v>47</v>
      </c>
      <c r="I3259" s="4" t="s">
        <v>24</v>
      </c>
      <c r="J3259" s="4">
        <v>0</v>
      </c>
      <c r="K3259" s="4" t="s">
        <v>34</v>
      </c>
      <c r="L3259" s="4" t="s">
        <v>28</v>
      </c>
      <c r="M3259" s="4">
        <v>7</v>
      </c>
      <c r="P3259" s="5">
        <v>44264</v>
      </c>
      <c r="Q3259" s="6">
        <v>6.4456667520005846</v>
      </c>
      <c r="R3259" s="4">
        <v>7</v>
      </c>
      <c r="S3259" s="4" t="str" cm="1">
        <f t="array" ref="S3259">_xlfn.IFS(R3259=0,"None",R3259&lt;3,"Low",R3259&lt;6,"Medium",R3259&lt;=10,"High")</f>
        <v>High</v>
      </c>
      <c r="T3259" s="4" t="str" cm="1">
        <f t="array" ref="T3259">_xlfn.IFS(M3259&lt;=20,"Low",M3259&lt;=50,"Medium",M3259&lt;=90,"High")</f>
        <v>Low</v>
      </c>
      <c r="U3259" s="7">
        <f>Datos_Limpios[[#This Row],[Number of Complaints or Support]]/Datos_Limpios[[#This Row],[Account Length (in months)]]</f>
        <v>0.2413793103448276</v>
      </c>
      <c r="V3259" s="4" t="str" cm="1">
        <f t="array" ref="V3259">_xlfn.IFS(H3259&lt;30,"Under 30",H3259&lt;66,"Middle Age",H3259&gt;=66,"Senior")</f>
        <v>Middle Age</v>
      </c>
      <c r="W3259" s="4" t="s">
        <v>29</v>
      </c>
    </row>
    <row r="3260" spans="1:23" x14ac:dyDescent="0.3">
      <c r="A3260" s="4" t="s">
        <v>3375</v>
      </c>
      <c r="B3260" s="4" t="s">
        <v>24</v>
      </c>
      <c r="C3260" s="4">
        <v>1</v>
      </c>
      <c r="D3260" s="4">
        <v>0</v>
      </c>
      <c r="E3260" s="4" t="s">
        <v>24</v>
      </c>
      <c r="F3260" s="4" t="s">
        <v>118</v>
      </c>
      <c r="G3260" s="4" t="s">
        <v>26</v>
      </c>
      <c r="H3260" s="4">
        <v>24</v>
      </c>
      <c r="I3260" s="4" t="s">
        <v>24</v>
      </c>
      <c r="J3260" s="4">
        <v>0</v>
      </c>
      <c r="K3260" s="4" t="s">
        <v>27</v>
      </c>
      <c r="L3260" s="4" t="s">
        <v>35</v>
      </c>
      <c r="M3260" s="4">
        <v>12</v>
      </c>
      <c r="P3260" s="5">
        <v>44896</v>
      </c>
      <c r="Q3260" s="6">
        <v>12.534028418413961</v>
      </c>
      <c r="R3260" s="4">
        <v>7</v>
      </c>
      <c r="S3260" s="4" t="str" cm="1">
        <f t="array" ref="S3260">_xlfn.IFS(R3260=0,"None",R3260&lt;3,"Low",R3260&lt;6,"Medium",R3260&lt;=10,"High")</f>
        <v>High</v>
      </c>
      <c r="T3260" s="4" t="str" cm="1">
        <f t="array" ref="T3260">_xlfn.IFS(M3260&lt;=20,"Low",M3260&lt;=50,"Medium",M3260&lt;=90,"High")</f>
        <v>Low</v>
      </c>
      <c r="U3260" s="7">
        <f>Datos_Limpios[[#This Row],[Number of Complaints or Support]]/Datos_Limpios[[#This Row],[Account Length (in months)]]</f>
        <v>7</v>
      </c>
      <c r="V3260" s="4" t="str" cm="1">
        <f t="array" ref="V3260">_xlfn.IFS(H3260&lt;30,"Under 30",H3260&lt;66,"Middle Age",H3260&gt;=66,"Senior")</f>
        <v>Under 30</v>
      </c>
      <c r="W3260" s="4" t="s">
        <v>47</v>
      </c>
    </row>
    <row r="3261" spans="1:23" x14ac:dyDescent="0.3">
      <c r="A3261" s="4" t="s">
        <v>3376</v>
      </c>
      <c r="B3261" s="4" t="s">
        <v>31</v>
      </c>
      <c r="C3261" s="4">
        <v>21</v>
      </c>
      <c r="D3261" s="4">
        <v>1</v>
      </c>
      <c r="E3261" s="4" t="s">
        <v>31</v>
      </c>
      <c r="F3261" s="4" t="s">
        <v>45</v>
      </c>
      <c r="G3261" s="4" t="s">
        <v>26</v>
      </c>
      <c r="H3261" s="4">
        <v>55</v>
      </c>
      <c r="I3261" s="4" t="s">
        <v>24</v>
      </c>
      <c r="J3261" s="4">
        <v>0</v>
      </c>
      <c r="K3261" s="4" t="s">
        <v>27</v>
      </c>
      <c r="L3261" s="4" t="s">
        <v>35</v>
      </c>
      <c r="M3261" s="4">
        <v>34</v>
      </c>
      <c r="N3261" s="4" t="s">
        <v>38</v>
      </c>
      <c r="O3261" s="4" t="s">
        <v>125</v>
      </c>
      <c r="P3261" s="5">
        <v>44929</v>
      </c>
      <c r="Q3261" s="6">
        <v>27.588241952226699</v>
      </c>
      <c r="R3261" s="4">
        <v>9</v>
      </c>
      <c r="S3261" s="4" t="str" cm="1">
        <f t="array" ref="S3261">_xlfn.IFS(R3261=0,"None",R3261&lt;3,"Low",R3261&lt;6,"Medium",R3261&lt;=10,"High")</f>
        <v>High</v>
      </c>
      <c r="T3261" s="4" t="str" cm="1">
        <f t="array" ref="T3261">_xlfn.IFS(M3261&lt;=20,"Low",M3261&lt;=50,"Medium",M3261&lt;=90,"High")</f>
        <v>Medium</v>
      </c>
      <c r="U3261" s="7">
        <f>Datos_Limpios[[#This Row],[Number of Complaints or Support]]/Datos_Limpios[[#This Row],[Account Length (in months)]]</f>
        <v>0.42857142857142855</v>
      </c>
      <c r="V3261" s="4" t="str" cm="1">
        <f t="array" ref="V3261">_xlfn.IFS(H3261&lt;30,"Under 30",H3261&lt;66,"Middle Age",H3261&gt;=66,"Senior")</f>
        <v>Middle Age</v>
      </c>
      <c r="W3261" s="4" t="s">
        <v>47</v>
      </c>
    </row>
    <row r="3262" spans="1:23" x14ac:dyDescent="0.3">
      <c r="A3262" s="4" t="s">
        <v>3377</v>
      </c>
      <c r="B3262" s="4" t="s">
        <v>24</v>
      </c>
      <c r="C3262" s="4">
        <v>68</v>
      </c>
      <c r="D3262" s="4">
        <v>0</v>
      </c>
      <c r="E3262" s="4" t="s">
        <v>31</v>
      </c>
      <c r="F3262" s="4" t="s">
        <v>157</v>
      </c>
      <c r="G3262" s="4" t="s">
        <v>33</v>
      </c>
      <c r="H3262" s="4">
        <v>82</v>
      </c>
      <c r="I3262" s="4" t="s">
        <v>24</v>
      </c>
      <c r="J3262" s="4">
        <v>0</v>
      </c>
      <c r="K3262" s="4" t="s">
        <v>27</v>
      </c>
      <c r="L3262" s="4" t="s">
        <v>28</v>
      </c>
      <c r="M3262" s="4">
        <v>45</v>
      </c>
      <c r="P3262" s="5">
        <v>44218</v>
      </c>
      <c r="Q3262" s="6">
        <v>40.831967024518597</v>
      </c>
      <c r="R3262" s="4">
        <v>9</v>
      </c>
      <c r="S3262" s="4" t="str" cm="1">
        <f t="array" ref="S3262">_xlfn.IFS(R3262=0,"None",R3262&lt;3,"Low",R3262&lt;6,"Medium",R3262&lt;=10,"High")</f>
        <v>High</v>
      </c>
      <c r="T3262" s="4" t="str" cm="1">
        <f t="array" ref="T3262">_xlfn.IFS(M3262&lt;=20,"Low",M3262&lt;=50,"Medium",M3262&lt;=90,"High")</f>
        <v>Medium</v>
      </c>
      <c r="U3262" s="7">
        <f>Datos_Limpios[[#This Row],[Number of Complaints or Support]]/Datos_Limpios[[#This Row],[Account Length (in months)]]</f>
        <v>0.13235294117647059</v>
      </c>
      <c r="V3262" s="4" t="str" cm="1">
        <f t="array" ref="V3262">_xlfn.IFS(H3262&lt;30,"Under 30",H3262&lt;66,"Middle Age",H3262&gt;=66,"Senior")</f>
        <v>Senior</v>
      </c>
      <c r="W3262" s="4" t="s">
        <v>47</v>
      </c>
    </row>
    <row r="3263" spans="1:23" x14ac:dyDescent="0.3">
      <c r="A3263" s="4" t="s">
        <v>3378</v>
      </c>
      <c r="B3263" s="4" t="s">
        <v>24</v>
      </c>
      <c r="C3263" s="4">
        <v>43</v>
      </c>
      <c r="D3263" s="4">
        <v>0</v>
      </c>
      <c r="E3263" s="4" t="s">
        <v>31</v>
      </c>
      <c r="F3263" s="4" t="s">
        <v>155</v>
      </c>
      <c r="G3263" s="4" t="s">
        <v>26</v>
      </c>
      <c r="H3263" s="4">
        <v>58</v>
      </c>
      <c r="I3263" s="4" t="s">
        <v>24</v>
      </c>
      <c r="J3263" s="4">
        <v>0</v>
      </c>
      <c r="K3263" s="4" t="s">
        <v>27</v>
      </c>
      <c r="L3263" s="4" t="s">
        <v>28</v>
      </c>
      <c r="M3263" s="4">
        <v>45</v>
      </c>
      <c r="P3263" s="5">
        <v>44171</v>
      </c>
      <c r="Q3263" s="6">
        <v>40.311440873930671</v>
      </c>
      <c r="R3263" s="4">
        <v>10</v>
      </c>
      <c r="S3263" s="4" t="str" cm="1">
        <f t="array" ref="S3263">_xlfn.IFS(R3263=0,"None",R3263&lt;3,"Low",R3263&lt;6,"Medium",R3263&lt;=10,"High")</f>
        <v>High</v>
      </c>
      <c r="T3263" s="4" t="str" cm="1">
        <f t="array" ref="T3263">_xlfn.IFS(M3263&lt;=20,"Low",M3263&lt;=50,"Medium",M3263&lt;=90,"High")</f>
        <v>Medium</v>
      </c>
      <c r="U3263" s="7">
        <f>Datos_Limpios[[#This Row],[Number of Complaints or Support]]/Datos_Limpios[[#This Row],[Account Length (in months)]]</f>
        <v>0.23255813953488372</v>
      </c>
      <c r="V3263" s="4" t="str" cm="1">
        <f t="array" ref="V3263">_xlfn.IFS(H3263&lt;30,"Under 30",H3263&lt;66,"Middle Age",H3263&gt;=66,"Senior")</f>
        <v>Middle Age</v>
      </c>
      <c r="W3263" s="4" t="s">
        <v>40</v>
      </c>
    </row>
    <row r="3264" spans="1:23" x14ac:dyDescent="0.3">
      <c r="A3264" s="4" t="s">
        <v>3379</v>
      </c>
      <c r="B3264" s="4" t="s">
        <v>24</v>
      </c>
      <c r="C3264" s="4">
        <v>27</v>
      </c>
      <c r="D3264" s="4">
        <v>0</v>
      </c>
      <c r="E3264" s="4" t="s">
        <v>24</v>
      </c>
      <c r="F3264" s="4" t="s">
        <v>54</v>
      </c>
      <c r="G3264" s="4" t="s">
        <v>26</v>
      </c>
      <c r="H3264" s="4">
        <v>49</v>
      </c>
      <c r="I3264" s="4" t="s">
        <v>24</v>
      </c>
      <c r="J3264" s="4">
        <v>0</v>
      </c>
      <c r="K3264" s="4" t="s">
        <v>27</v>
      </c>
      <c r="L3264" s="4" t="s">
        <v>35</v>
      </c>
      <c r="M3264" s="4">
        <v>36</v>
      </c>
      <c r="P3264" s="5">
        <v>44057</v>
      </c>
      <c r="Q3264" s="6">
        <v>40.463989909756592</v>
      </c>
      <c r="R3264" s="4">
        <v>4</v>
      </c>
      <c r="S3264" s="4" t="str" cm="1">
        <f t="array" ref="S3264">_xlfn.IFS(R3264=0,"None",R3264&lt;3,"Low",R3264&lt;6,"Medium",R3264&lt;=10,"High")</f>
        <v>Medium</v>
      </c>
      <c r="T3264" s="4" t="str" cm="1">
        <f t="array" ref="T3264">_xlfn.IFS(M3264&lt;=20,"Low",M3264&lt;=50,"Medium",M3264&lt;=90,"High")</f>
        <v>Medium</v>
      </c>
      <c r="U3264" s="7">
        <f>Datos_Limpios[[#This Row],[Number of Complaints or Support]]/Datos_Limpios[[#This Row],[Account Length (in months)]]</f>
        <v>0.14814814814814814</v>
      </c>
      <c r="V3264" s="4" t="str" cm="1">
        <f t="array" ref="V3264">_xlfn.IFS(H3264&lt;30,"Under 30",H3264&lt;66,"Middle Age",H3264&gt;=66,"Senior")</f>
        <v>Middle Age</v>
      </c>
      <c r="W3264" s="4" t="s">
        <v>43</v>
      </c>
    </row>
    <row r="3265" spans="1:23" x14ac:dyDescent="0.3">
      <c r="A3265" s="4" t="s">
        <v>3380</v>
      </c>
      <c r="B3265" s="4" t="s">
        <v>24</v>
      </c>
      <c r="C3265" s="4">
        <v>64</v>
      </c>
      <c r="D3265" s="4">
        <v>0</v>
      </c>
      <c r="E3265" s="4" t="s">
        <v>24</v>
      </c>
      <c r="F3265" s="4" t="s">
        <v>65</v>
      </c>
      <c r="G3265" s="4" t="s">
        <v>33</v>
      </c>
      <c r="H3265" s="4">
        <v>54</v>
      </c>
      <c r="I3265" s="4" t="s">
        <v>24</v>
      </c>
      <c r="J3265" s="4">
        <v>0</v>
      </c>
      <c r="K3265" s="4" t="s">
        <v>46</v>
      </c>
      <c r="L3265" s="4" t="s">
        <v>35</v>
      </c>
      <c r="M3265" s="4">
        <v>7</v>
      </c>
      <c r="P3265" s="5">
        <v>44198</v>
      </c>
      <c r="Q3265" s="6">
        <v>6.5717326414296808</v>
      </c>
      <c r="R3265" s="4">
        <v>7</v>
      </c>
      <c r="S3265" s="4" t="str" cm="1">
        <f t="array" ref="S3265">_xlfn.IFS(R3265=0,"None",R3265&lt;3,"Low",R3265&lt;6,"Medium",R3265&lt;=10,"High")</f>
        <v>High</v>
      </c>
      <c r="T3265" s="4" t="str" cm="1">
        <f t="array" ref="T3265">_xlfn.IFS(M3265&lt;=20,"Low",M3265&lt;=50,"Medium",M3265&lt;=90,"High")</f>
        <v>Low</v>
      </c>
      <c r="U3265" s="7">
        <f>Datos_Limpios[[#This Row],[Number of Complaints or Support]]/Datos_Limpios[[#This Row],[Account Length (in months)]]</f>
        <v>0.109375</v>
      </c>
      <c r="V3265" s="4" t="str" cm="1">
        <f t="array" ref="V3265">_xlfn.IFS(H3265&lt;30,"Under 30",H3265&lt;66,"Middle Age",H3265&gt;=66,"Senior")</f>
        <v>Middle Age</v>
      </c>
      <c r="W3265" s="4" t="s">
        <v>43</v>
      </c>
    </row>
    <row r="3266" spans="1:23" x14ac:dyDescent="0.3">
      <c r="A3266" s="4" t="s">
        <v>3381</v>
      </c>
      <c r="B3266" s="4" t="s">
        <v>24</v>
      </c>
      <c r="C3266" s="4">
        <v>17</v>
      </c>
      <c r="D3266" s="4">
        <v>0</v>
      </c>
      <c r="E3266" s="4" t="s">
        <v>31</v>
      </c>
      <c r="F3266" s="4" t="s">
        <v>183</v>
      </c>
      <c r="G3266" s="4" t="s">
        <v>26</v>
      </c>
      <c r="H3266" s="4">
        <v>67</v>
      </c>
      <c r="I3266" s="4" t="s">
        <v>24</v>
      </c>
      <c r="J3266" s="4">
        <v>0</v>
      </c>
      <c r="K3266" s="4" t="s">
        <v>34</v>
      </c>
      <c r="L3266" s="4" t="s">
        <v>28</v>
      </c>
      <c r="M3266" s="4">
        <v>17</v>
      </c>
      <c r="P3266" s="5">
        <v>44289</v>
      </c>
      <c r="Q3266" s="6">
        <v>19.063885954869718</v>
      </c>
      <c r="R3266" s="4">
        <v>5</v>
      </c>
      <c r="S3266" s="4" t="str" cm="1">
        <f t="array" ref="S3266">_xlfn.IFS(R3266=0,"None",R3266&lt;3,"Low",R3266&lt;6,"Medium",R3266&lt;=10,"High")</f>
        <v>Medium</v>
      </c>
      <c r="T3266" s="4" t="str" cm="1">
        <f t="array" ref="T3266">_xlfn.IFS(M3266&lt;=20,"Low",M3266&lt;=50,"Medium",M3266&lt;=90,"High")</f>
        <v>Low</v>
      </c>
      <c r="U3266" s="7">
        <f>Datos_Limpios[[#This Row],[Number of Complaints or Support]]/Datos_Limpios[[#This Row],[Account Length (in months)]]</f>
        <v>0.29411764705882354</v>
      </c>
      <c r="V3266" s="4" t="str" cm="1">
        <f t="array" ref="V3266">_xlfn.IFS(H3266&lt;30,"Under 30",H3266&lt;66,"Middle Age",H3266&gt;=66,"Senior")</f>
        <v>Senior</v>
      </c>
      <c r="W3266" s="4" t="s">
        <v>43</v>
      </c>
    </row>
    <row r="3267" spans="1:23" x14ac:dyDescent="0.3">
      <c r="A3267" s="4" t="s">
        <v>3382</v>
      </c>
      <c r="B3267" s="4" t="s">
        <v>24</v>
      </c>
      <c r="C3267" s="4">
        <v>36</v>
      </c>
      <c r="D3267" s="4">
        <v>0</v>
      </c>
      <c r="E3267" s="4" t="s">
        <v>31</v>
      </c>
      <c r="F3267" s="4" t="s">
        <v>85</v>
      </c>
      <c r="G3267" s="4" t="s">
        <v>33</v>
      </c>
      <c r="H3267" s="4">
        <v>72</v>
      </c>
      <c r="I3267" s="4" t="s">
        <v>24</v>
      </c>
      <c r="J3267" s="4">
        <v>0</v>
      </c>
      <c r="K3267" s="4" t="s">
        <v>34</v>
      </c>
      <c r="L3267" s="4" t="s">
        <v>35</v>
      </c>
      <c r="M3267" s="4">
        <v>52</v>
      </c>
      <c r="P3267" s="5">
        <v>44577</v>
      </c>
      <c r="Q3267" s="6">
        <v>54.659329490777893</v>
      </c>
      <c r="R3267" s="4">
        <v>4</v>
      </c>
      <c r="S3267" s="4" t="str" cm="1">
        <f t="array" ref="S3267">_xlfn.IFS(R3267=0,"None",R3267&lt;3,"Low",R3267&lt;6,"Medium",R3267&lt;=10,"High")</f>
        <v>Medium</v>
      </c>
      <c r="T3267" s="4" t="str" cm="1">
        <f t="array" ref="T3267">_xlfn.IFS(M3267&lt;=20,"Low",M3267&lt;=50,"Medium",M3267&lt;=90,"High")</f>
        <v>High</v>
      </c>
      <c r="U3267" s="7">
        <f>Datos_Limpios[[#This Row],[Number of Complaints or Support]]/Datos_Limpios[[#This Row],[Account Length (in months)]]</f>
        <v>0.1111111111111111</v>
      </c>
      <c r="V3267" s="4" t="str" cm="1">
        <f t="array" ref="V3267">_xlfn.IFS(H3267&lt;30,"Under 30",H3267&lt;66,"Middle Age",H3267&gt;=66,"Senior")</f>
        <v>Senior</v>
      </c>
      <c r="W3267" s="4" t="s">
        <v>43</v>
      </c>
    </row>
    <row r="3268" spans="1:23" x14ac:dyDescent="0.3">
      <c r="A3268" s="4" t="s">
        <v>3383</v>
      </c>
      <c r="B3268" s="4" t="s">
        <v>24</v>
      </c>
      <c r="C3268" s="4">
        <v>28</v>
      </c>
      <c r="D3268" s="4">
        <v>0</v>
      </c>
      <c r="E3268" s="4" t="s">
        <v>31</v>
      </c>
      <c r="F3268" s="4" t="s">
        <v>140</v>
      </c>
      <c r="G3268" s="4" t="s">
        <v>33</v>
      </c>
      <c r="H3268" s="4">
        <v>25</v>
      </c>
      <c r="I3268" s="4" t="s">
        <v>24</v>
      </c>
      <c r="J3268" s="4">
        <v>0</v>
      </c>
      <c r="K3268" s="4" t="s">
        <v>34</v>
      </c>
      <c r="L3268" s="4" t="s">
        <v>28</v>
      </c>
      <c r="M3268" s="4">
        <v>41</v>
      </c>
      <c r="P3268" s="5">
        <v>44353</v>
      </c>
      <c r="Q3268" s="6">
        <v>47.215113186879499</v>
      </c>
      <c r="R3268" s="4">
        <v>7</v>
      </c>
      <c r="S3268" s="4" t="str" cm="1">
        <f t="array" ref="S3268">_xlfn.IFS(R3268=0,"None",R3268&lt;3,"Low",R3268&lt;6,"Medium",R3268&lt;=10,"High")</f>
        <v>High</v>
      </c>
      <c r="T3268" s="4" t="str" cm="1">
        <f t="array" ref="T3268">_xlfn.IFS(M3268&lt;=20,"Low",M3268&lt;=50,"Medium",M3268&lt;=90,"High")</f>
        <v>Medium</v>
      </c>
      <c r="U3268" s="7">
        <f>Datos_Limpios[[#This Row],[Number of Complaints or Support]]/Datos_Limpios[[#This Row],[Account Length (in months)]]</f>
        <v>0.25</v>
      </c>
      <c r="V3268" s="4" t="str" cm="1">
        <f t="array" ref="V3268">_xlfn.IFS(H3268&lt;30,"Under 30",H3268&lt;66,"Middle Age",H3268&gt;=66,"Senior")</f>
        <v>Under 30</v>
      </c>
      <c r="W3268" s="4" t="s">
        <v>40</v>
      </c>
    </row>
    <row r="3269" spans="1:23" x14ac:dyDescent="0.3">
      <c r="A3269" s="4" t="s">
        <v>3384</v>
      </c>
      <c r="B3269" s="4" t="s">
        <v>24</v>
      </c>
      <c r="C3269" s="4">
        <v>71</v>
      </c>
      <c r="D3269" s="4">
        <v>2</v>
      </c>
      <c r="E3269" s="4" t="s">
        <v>24</v>
      </c>
      <c r="F3269" s="4" t="s">
        <v>74</v>
      </c>
      <c r="G3269" s="4" t="s">
        <v>26</v>
      </c>
      <c r="H3269" s="4">
        <v>60</v>
      </c>
      <c r="I3269" s="4" t="s">
        <v>31</v>
      </c>
      <c r="J3269" s="4">
        <v>5</v>
      </c>
      <c r="K3269" s="4" t="s">
        <v>46</v>
      </c>
      <c r="L3269" s="4" t="s">
        <v>35</v>
      </c>
      <c r="M3269" s="4">
        <v>10</v>
      </c>
      <c r="P3269" s="5">
        <v>44774</v>
      </c>
      <c r="Q3269" s="6">
        <v>10.975376744737391</v>
      </c>
      <c r="R3269" s="4">
        <v>5</v>
      </c>
      <c r="S3269" s="4" t="str" cm="1">
        <f t="array" ref="S3269">_xlfn.IFS(R3269=0,"None",R3269&lt;3,"Low",R3269&lt;6,"Medium",R3269&lt;=10,"High")</f>
        <v>Medium</v>
      </c>
      <c r="T3269" s="4" t="str" cm="1">
        <f t="array" ref="T3269">_xlfn.IFS(M3269&lt;=20,"Low",M3269&lt;=50,"Medium",M3269&lt;=90,"High")</f>
        <v>Low</v>
      </c>
      <c r="U3269" s="7">
        <f>Datos_Limpios[[#This Row],[Number of Complaints or Support]]/Datos_Limpios[[#This Row],[Account Length (in months)]]</f>
        <v>7.0422535211267609E-2</v>
      </c>
      <c r="V3269" s="4" t="str" cm="1">
        <f t="array" ref="V3269">_xlfn.IFS(H3269&lt;30,"Under 30",H3269&lt;66,"Middle Age",H3269&gt;=66,"Senior")</f>
        <v>Middle Age</v>
      </c>
      <c r="W3269" s="4" t="s">
        <v>43</v>
      </c>
    </row>
    <row r="3270" spans="1:23" x14ac:dyDescent="0.3">
      <c r="A3270" s="4" t="s">
        <v>3385</v>
      </c>
      <c r="B3270" s="4" t="s">
        <v>24</v>
      </c>
      <c r="C3270" s="4">
        <v>15</v>
      </c>
      <c r="D3270" s="4">
        <v>0</v>
      </c>
      <c r="E3270" s="4" t="s">
        <v>31</v>
      </c>
      <c r="F3270" s="4" t="s">
        <v>262</v>
      </c>
      <c r="G3270" s="4" t="s">
        <v>26</v>
      </c>
      <c r="H3270" s="4">
        <v>33</v>
      </c>
      <c r="I3270" s="4" t="s">
        <v>24</v>
      </c>
      <c r="J3270" s="4">
        <v>0</v>
      </c>
      <c r="K3270" s="4" t="s">
        <v>27</v>
      </c>
      <c r="L3270" s="4" t="s">
        <v>35</v>
      </c>
      <c r="M3270" s="4">
        <v>29</v>
      </c>
      <c r="P3270" s="5">
        <v>44746</v>
      </c>
      <c r="Q3270" s="6">
        <v>27.949207501070141</v>
      </c>
      <c r="R3270" s="4">
        <v>6</v>
      </c>
      <c r="S3270" s="4" t="str" cm="1">
        <f t="array" ref="S3270">_xlfn.IFS(R3270=0,"None",R3270&lt;3,"Low",R3270&lt;6,"Medium",R3270&lt;=10,"High")</f>
        <v>High</v>
      </c>
      <c r="T3270" s="4" t="str" cm="1">
        <f t="array" ref="T3270">_xlfn.IFS(M3270&lt;=20,"Low",M3270&lt;=50,"Medium",M3270&lt;=90,"High")</f>
        <v>Medium</v>
      </c>
      <c r="U3270" s="7">
        <f>Datos_Limpios[[#This Row],[Number of Complaints or Support]]/Datos_Limpios[[#This Row],[Account Length (in months)]]</f>
        <v>0.4</v>
      </c>
      <c r="V3270" s="4" t="str" cm="1">
        <f t="array" ref="V3270">_xlfn.IFS(H3270&lt;30,"Under 30",H3270&lt;66,"Middle Age",H3270&gt;=66,"Senior")</f>
        <v>Middle Age</v>
      </c>
      <c r="W3270" s="4" t="s">
        <v>29</v>
      </c>
    </row>
    <row r="3271" spans="1:23" x14ac:dyDescent="0.3">
      <c r="A3271" s="4" t="s">
        <v>3386</v>
      </c>
      <c r="B3271" s="4" t="s">
        <v>31</v>
      </c>
      <c r="C3271" s="4">
        <v>2</v>
      </c>
      <c r="D3271" s="4">
        <v>1</v>
      </c>
      <c r="E3271" s="4" t="s">
        <v>31</v>
      </c>
      <c r="F3271" s="4" t="s">
        <v>25</v>
      </c>
      <c r="G3271" s="4" t="s">
        <v>33</v>
      </c>
      <c r="H3271" s="4">
        <v>62</v>
      </c>
      <c r="I3271" s="4" t="s">
        <v>24</v>
      </c>
      <c r="J3271" s="4">
        <v>0</v>
      </c>
      <c r="K3271" s="4" t="s">
        <v>27</v>
      </c>
      <c r="L3271" s="4" t="s">
        <v>35</v>
      </c>
      <c r="M3271" s="4">
        <v>49</v>
      </c>
      <c r="N3271" s="4" t="s">
        <v>38</v>
      </c>
      <c r="O3271" s="4" t="s">
        <v>142</v>
      </c>
      <c r="P3271" s="5">
        <v>44648</v>
      </c>
      <c r="Q3271" s="6">
        <v>55.642682288639072</v>
      </c>
      <c r="R3271" s="4">
        <v>10</v>
      </c>
      <c r="S3271" s="4" t="str" cm="1">
        <f t="array" ref="S3271">_xlfn.IFS(R3271=0,"None",R3271&lt;3,"Low",R3271&lt;6,"Medium",R3271&lt;=10,"High")</f>
        <v>High</v>
      </c>
      <c r="T3271" s="4" t="str" cm="1">
        <f t="array" ref="T3271">_xlfn.IFS(M3271&lt;=20,"Low",M3271&lt;=50,"Medium",M3271&lt;=90,"High")</f>
        <v>Medium</v>
      </c>
      <c r="U3271" s="7">
        <f>Datos_Limpios[[#This Row],[Number of Complaints or Support]]/Datos_Limpios[[#This Row],[Account Length (in months)]]</f>
        <v>5</v>
      </c>
      <c r="V3271" s="4" t="str" cm="1">
        <f t="array" ref="V3271">_xlfn.IFS(H3271&lt;30,"Under 30",H3271&lt;66,"Middle Age",H3271&gt;=66,"Senior")</f>
        <v>Middle Age</v>
      </c>
      <c r="W3271" s="4" t="s">
        <v>29</v>
      </c>
    </row>
    <row r="3272" spans="1:23" x14ac:dyDescent="0.3">
      <c r="A3272" s="4" t="s">
        <v>3387</v>
      </c>
      <c r="B3272" s="4" t="s">
        <v>24</v>
      </c>
      <c r="C3272" s="4">
        <v>9</v>
      </c>
      <c r="D3272" s="4">
        <v>0</v>
      </c>
      <c r="E3272" s="4" t="s">
        <v>24</v>
      </c>
      <c r="F3272" s="4" t="s">
        <v>45</v>
      </c>
      <c r="G3272" s="4" t="s">
        <v>26</v>
      </c>
      <c r="H3272" s="4">
        <v>62</v>
      </c>
      <c r="I3272" s="4" t="s">
        <v>24</v>
      </c>
      <c r="J3272" s="4">
        <v>0</v>
      </c>
      <c r="K3272" s="4" t="s">
        <v>27</v>
      </c>
      <c r="L3272" s="4" t="s">
        <v>28</v>
      </c>
      <c r="M3272" s="4">
        <v>48</v>
      </c>
      <c r="P3272" s="5">
        <v>44778</v>
      </c>
      <c r="Q3272" s="6">
        <v>49.992528903424848</v>
      </c>
      <c r="R3272" s="4">
        <v>9</v>
      </c>
      <c r="S3272" s="4" t="str" cm="1">
        <f t="array" ref="S3272">_xlfn.IFS(R3272=0,"None",R3272&lt;3,"Low",R3272&lt;6,"Medium",R3272&lt;=10,"High")</f>
        <v>High</v>
      </c>
      <c r="T3272" s="4" t="str" cm="1">
        <f t="array" ref="T3272">_xlfn.IFS(M3272&lt;=20,"Low",M3272&lt;=50,"Medium",M3272&lt;=90,"High")</f>
        <v>Medium</v>
      </c>
      <c r="U3272" s="7">
        <f>Datos_Limpios[[#This Row],[Number of Complaints or Support]]/Datos_Limpios[[#This Row],[Account Length (in months)]]</f>
        <v>1</v>
      </c>
      <c r="V3272" s="4" t="str" cm="1">
        <f t="array" ref="V3272">_xlfn.IFS(H3272&lt;30,"Under 30",H3272&lt;66,"Middle Age",H3272&gt;=66,"Senior")</f>
        <v>Middle Age</v>
      </c>
      <c r="W3272" s="4" t="s">
        <v>47</v>
      </c>
    </row>
    <row r="3273" spans="1:23" x14ac:dyDescent="0.3">
      <c r="A3273" s="4" t="s">
        <v>3388</v>
      </c>
      <c r="B3273" s="4" t="s">
        <v>24</v>
      </c>
      <c r="C3273" s="4">
        <v>72</v>
      </c>
      <c r="D3273" s="4">
        <v>0</v>
      </c>
      <c r="E3273" s="4" t="s">
        <v>31</v>
      </c>
      <c r="F3273" s="4" t="s">
        <v>213</v>
      </c>
      <c r="G3273" s="4" t="s">
        <v>26</v>
      </c>
      <c r="H3273" s="4">
        <v>25</v>
      </c>
      <c r="I3273" s="4" t="s">
        <v>31</v>
      </c>
      <c r="J3273" s="4">
        <v>6</v>
      </c>
      <c r="K3273" s="4" t="s">
        <v>46</v>
      </c>
      <c r="L3273" s="4" t="s">
        <v>28</v>
      </c>
      <c r="M3273" s="4">
        <v>33</v>
      </c>
      <c r="P3273" s="5">
        <v>45106</v>
      </c>
      <c r="Q3273" s="6">
        <v>37.753342628688721</v>
      </c>
      <c r="R3273" s="4">
        <v>8</v>
      </c>
      <c r="S3273" s="4" t="str" cm="1">
        <f t="array" ref="S3273">_xlfn.IFS(R3273=0,"None",R3273&lt;3,"Low",R3273&lt;6,"Medium",R3273&lt;=10,"High")</f>
        <v>High</v>
      </c>
      <c r="T3273" s="4" t="str" cm="1">
        <f t="array" ref="T3273">_xlfn.IFS(M3273&lt;=20,"Low",M3273&lt;=50,"Medium",M3273&lt;=90,"High")</f>
        <v>Medium</v>
      </c>
      <c r="U3273" s="7">
        <f>Datos_Limpios[[#This Row],[Number of Complaints or Support]]/Datos_Limpios[[#This Row],[Account Length (in months)]]</f>
        <v>0.1111111111111111</v>
      </c>
      <c r="V3273" s="4" t="str" cm="1">
        <f t="array" ref="V3273">_xlfn.IFS(H3273&lt;30,"Under 30",H3273&lt;66,"Middle Age",H3273&gt;=66,"Senior")</f>
        <v>Under 30</v>
      </c>
      <c r="W3273" s="4" t="s">
        <v>47</v>
      </c>
    </row>
    <row r="3274" spans="1:23" x14ac:dyDescent="0.3">
      <c r="A3274" s="4" t="s">
        <v>3389</v>
      </c>
      <c r="B3274" s="4" t="s">
        <v>31</v>
      </c>
      <c r="C3274" s="4">
        <v>1</v>
      </c>
      <c r="D3274" s="4">
        <v>0</v>
      </c>
      <c r="E3274" s="4" t="s">
        <v>24</v>
      </c>
      <c r="F3274" s="4" t="s">
        <v>173</v>
      </c>
      <c r="G3274" s="4" t="s">
        <v>33</v>
      </c>
      <c r="H3274" s="4">
        <v>32</v>
      </c>
      <c r="I3274" s="4" t="s">
        <v>24</v>
      </c>
      <c r="J3274" s="4">
        <v>0</v>
      </c>
      <c r="K3274" s="4" t="s">
        <v>27</v>
      </c>
      <c r="L3274" s="4" t="s">
        <v>28</v>
      </c>
      <c r="M3274" s="4">
        <v>11</v>
      </c>
      <c r="N3274" s="4" t="s">
        <v>38</v>
      </c>
      <c r="O3274" s="4" t="s">
        <v>142</v>
      </c>
      <c r="P3274" s="5">
        <v>44430</v>
      </c>
      <c r="Q3274" s="6">
        <v>11.96377850414687</v>
      </c>
      <c r="R3274" s="4">
        <v>4</v>
      </c>
      <c r="S3274" s="4" t="str" cm="1">
        <f t="array" ref="S3274">_xlfn.IFS(R3274=0,"None",R3274&lt;3,"Low",R3274&lt;6,"Medium",R3274&lt;=10,"High")</f>
        <v>Medium</v>
      </c>
      <c r="T3274" s="4" t="str" cm="1">
        <f t="array" ref="T3274">_xlfn.IFS(M3274&lt;=20,"Low",M3274&lt;=50,"Medium",M3274&lt;=90,"High")</f>
        <v>Low</v>
      </c>
      <c r="U3274" s="7">
        <f>Datos_Limpios[[#This Row],[Number of Complaints or Support]]/Datos_Limpios[[#This Row],[Account Length (in months)]]</f>
        <v>4</v>
      </c>
      <c r="V3274" s="4" t="str" cm="1">
        <f t="array" ref="V3274">_xlfn.IFS(H3274&lt;30,"Under 30",H3274&lt;66,"Middle Age",H3274&gt;=66,"Senior")</f>
        <v>Middle Age</v>
      </c>
      <c r="W3274" s="4" t="s">
        <v>43</v>
      </c>
    </row>
    <row r="3275" spans="1:23" x14ac:dyDescent="0.3">
      <c r="A3275" s="4" t="s">
        <v>3390</v>
      </c>
      <c r="B3275" s="4" t="s">
        <v>24</v>
      </c>
      <c r="C3275" s="4">
        <v>63</v>
      </c>
      <c r="D3275" s="4">
        <v>0</v>
      </c>
      <c r="E3275" s="4" t="s">
        <v>31</v>
      </c>
      <c r="F3275" s="4" t="s">
        <v>367</v>
      </c>
      <c r="G3275" s="4" t="s">
        <v>33</v>
      </c>
      <c r="H3275" s="4">
        <v>50</v>
      </c>
      <c r="I3275" s="4" t="s">
        <v>24</v>
      </c>
      <c r="J3275" s="4">
        <v>0</v>
      </c>
      <c r="K3275" s="4" t="s">
        <v>27</v>
      </c>
      <c r="L3275" s="4" t="s">
        <v>35</v>
      </c>
      <c r="M3275" s="4">
        <v>37</v>
      </c>
      <c r="P3275" s="5">
        <v>45050</v>
      </c>
      <c r="Q3275" s="6">
        <v>35.538457815861292</v>
      </c>
      <c r="R3275" s="4">
        <v>0</v>
      </c>
      <c r="S3275" s="4" t="str" cm="1">
        <f t="array" ref="S3275">_xlfn.IFS(R3275=0,"None",R3275&lt;3,"Low",R3275&lt;6,"Medium",R3275&lt;=10,"High")</f>
        <v>None</v>
      </c>
      <c r="T3275" s="4" t="str" cm="1">
        <f t="array" ref="T3275">_xlfn.IFS(M3275&lt;=20,"Low",M3275&lt;=50,"Medium",M3275&lt;=90,"High")</f>
        <v>Medium</v>
      </c>
      <c r="U3275" s="7">
        <f>Datos_Limpios[[#This Row],[Number of Complaints or Support]]/Datos_Limpios[[#This Row],[Account Length (in months)]]</f>
        <v>0</v>
      </c>
      <c r="V3275" s="4" t="str" cm="1">
        <f t="array" ref="V3275">_xlfn.IFS(H3275&lt;30,"Under 30",H3275&lt;66,"Middle Age",H3275&gt;=66,"Senior")</f>
        <v>Middle Age</v>
      </c>
      <c r="W3275" s="4" t="s">
        <v>29</v>
      </c>
    </row>
    <row r="3276" spans="1:23" x14ac:dyDescent="0.3">
      <c r="A3276" s="4" t="s">
        <v>3391</v>
      </c>
      <c r="B3276" s="4" t="s">
        <v>31</v>
      </c>
      <c r="C3276" s="4">
        <v>1</v>
      </c>
      <c r="D3276" s="4">
        <v>0</v>
      </c>
      <c r="E3276" s="4" t="s">
        <v>24</v>
      </c>
      <c r="F3276" s="4" t="s">
        <v>32</v>
      </c>
      <c r="G3276" s="4" t="s">
        <v>33</v>
      </c>
      <c r="H3276" s="4">
        <v>75</v>
      </c>
      <c r="I3276" s="4" t="s">
        <v>24</v>
      </c>
      <c r="J3276" s="4">
        <v>0</v>
      </c>
      <c r="K3276" s="4" t="s">
        <v>27</v>
      </c>
      <c r="L3276" s="4" t="s">
        <v>35</v>
      </c>
      <c r="M3276" s="4">
        <v>15</v>
      </c>
      <c r="N3276" s="4" t="s">
        <v>107</v>
      </c>
      <c r="O3276" s="4" t="s">
        <v>220</v>
      </c>
      <c r="P3276" s="5">
        <v>44828</v>
      </c>
      <c r="Q3276" s="6">
        <v>15.844222324558119</v>
      </c>
      <c r="R3276" s="4">
        <v>5</v>
      </c>
      <c r="S3276" s="4" t="str" cm="1">
        <f t="array" ref="S3276">_xlfn.IFS(R3276=0,"None",R3276&lt;3,"Low",R3276&lt;6,"Medium",R3276&lt;=10,"High")</f>
        <v>Medium</v>
      </c>
      <c r="T3276" s="4" t="str" cm="1">
        <f t="array" ref="T3276">_xlfn.IFS(M3276&lt;=20,"Low",M3276&lt;=50,"Medium",M3276&lt;=90,"High")</f>
        <v>Low</v>
      </c>
      <c r="U3276" s="7">
        <f>Datos_Limpios[[#This Row],[Number of Complaints or Support]]/Datos_Limpios[[#This Row],[Account Length (in months)]]</f>
        <v>5</v>
      </c>
      <c r="V3276" s="4" t="str" cm="1">
        <f t="array" ref="V3276">_xlfn.IFS(H3276&lt;30,"Under 30",H3276&lt;66,"Middle Age",H3276&gt;=66,"Senior")</f>
        <v>Senior</v>
      </c>
      <c r="W3276" s="4" t="s">
        <v>29</v>
      </c>
    </row>
    <row r="3277" spans="1:23" x14ac:dyDescent="0.3">
      <c r="A3277" s="4" t="s">
        <v>3392</v>
      </c>
      <c r="B3277" s="4" t="s">
        <v>24</v>
      </c>
      <c r="C3277" s="4">
        <v>25</v>
      </c>
      <c r="D3277" s="4">
        <v>0</v>
      </c>
      <c r="E3277" s="4" t="s">
        <v>31</v>
      </c>
      <c r="F3277" s="4" t="s">
        <v>70</v>
      </c>
      <c r="G3277" s="4" t="s">
        <v>33</v>
      </c>
      <c r="H3277" s="4">
        <v>57</v>
      </c>
      <c r="I3277" s="4" t="s">
        <v>24</v>
      </c>
      <c r="J3277" s="4">
        <v>0</v>
      </c>
      <c r="K3277" s="4" t="s">
        <v>27</v>
      </c>
      <c r="L3277" s="4" t="s">
        <v>35</v>
      </c>
      <c r="M3277" s="4">
        <v>29</v>
      </c>
      <c r="P3277" s="5">
        <v>44466</v>
      </c>
      <c r="Q3277" s="6">
        <v>26.423565640524039</v>
      </c>
      <c r="R3277" s="4">
        <v>4</v>
      </c>
      <c r="S3277" s="4" t="str" cm="1">
        <f t="array" ref="S3277">_xlfn.IFS(R3277=0,"None",R3277&lt;3,"Low",R3277&lt;6,"Medium",R3277&lt;=10,"High")</f>
        <v>Medium</v>
      </c>
      <c r="T3277" s="4" t="str" cm="1">
        <f t="array" ref="T3277">_xlfn.IFS(M3277&lt;=20,"Low",M3277&lt;=50,"Medium",M3277&lt;=90,"High")</f>
        <v>Medium</v>
      </c>
      <c r="U3277" s="7">
        <f>Datos_Limpios[[#This Row],[Number of Complaints or Support]]/Datos_Limpios[[#This Row],[Account Length (in months)]]</f>
        <v>0.16</v>
      </c>
      <c r="V3277" s="4" t="str" cm="1">
        <f t="array" ref="V3277">_xlfn.IFS(H3277&lt;30,"Under 30",H3277&lt;66,"Middle Age",H3277&gt;=66,"Senior")</f>
        <v>Middle Age</v>
      </c>
      <c r="W3277" s="4" t="s">
        <v>29</v>
      </c>
    </row>
    <row r="3278" spans="1:23" x14ac:dyDescent="0.3">
      <c r="A3278" s="4" t="s">
        <v>3393</v>
      </c>
      <c r="B3278" s="4" t="s">
        <v>24</v>
      </c>
      <c r="C3278" s="4">
        <v>8</v>
      </c>
      <c r="D3278" s="4">
        <v>0</v>
      </c>
      <c r="E3278" s="4" t="s">
        <v>31</v>
      </c>
      <c r="F3278" s="4" t="s">
        <v>110</v>
      </c>
      <c r="G3278" s="4" t="s">
        <v>33</v>
      </c>
      <c r="H3278" s="4">
        <v>68</v>
      </c>
      <c r="I3278" s="4" t="s">
        <v>24</v>
      </c>
      <c r="J3278" s="4">
        <v>0</v>
      </c>
      <c r="K3278" s="4" t="s">
        <v>27</v>
      </c>
      <c r="L3278" s="4" t="s">
        <v>35</v>
      </c>
      <c r="M3278" s="4">
        <v>28</v>
      </c>
      <c r="P3278" s="5">
        <v>45246</v>
      </c>
      <c r="Q3278" s="6">
        <v>26.589923170518109</v>
      </c>
      <c r="R3278" s="4">
        <v>9</v>
      </c>
      <c r="S3278" s="4" t="str" cm="1">
        <f t="array" ref="S3278">_xlfn.IFS(R3278=0,"None",R3278&lt;3,"Low",R3278&lt;6,"Medium",R3278&lt;=10,"High")</f>
        <v>High</v>
      </c>
      <c r="T3278" s="4" t="str" cm="1">
        <f t="array" ref="T3278">_xlfn.IFS(M3278&lt;=20,"Low",M3278&lt;=50,"Medium",M3278&lt;=90,"High")</f>
        <v>Medium</v>
      </c>
      <c r="U3278" s="7">
        <f>Datos_Limpios[[#This Row],[Number of Complaints or Support]]/Datos_Limpios[[#This Row],[Account Length (in months)]]</f>
        <v>1.125</v>
      </c>
      <c r="V3278" s="4" t="str" cm="1">
        <f t="array" ref="V3278">_xlfn.IFS(H3278&lt;30,"Under 30",H3278&lt;66,"Middle Age",H3278&gt;=66,"Senior")</f>
        <v>Senior</v>
      </c>
      <c r="W3278" s="4" t="s">
        <v>29</v>
      </c>
    </row>
    <row r="3279" spans="1:23" x14ac:dyDescent="0.3">
      <c r="A3279" s="4" t="s">
        <v>3394</v>
      </c>
      <c r="B3279" s="4" t="s">
        <v>24</v>
      </c>
      <c r="C3279" s="4">
        <v>56</v>
      </c>
      <c r="D3279" s="4">
        <v>0</v>
      </c>
      <c r="E3279" s="4" t="s">
        <v>31</v>
      </c>
      <c r="F3279" s="4" t="s">
        <v>155</v>
      </c>
      <c r="G3279" s="4" t="s">
        <v>26</v>
      </c>
      <c r="H3279" s="4">
        <v>40</v>
      </c>
      <c r="I3279" s="4" t="s">
        <v>31</v>
      </c>
      <c r="J3279" s="4">
        <v>2</v>
      </c>
      <c r="K3279" s="4" t="s">
        <v>34</v>
      </c>
      <c r="L3279" s="4" t="s">
        <v>35</v>
      </c>
      <c r="M3279" s="4">
        <v>27</v>
      </c>
      <c r="P3279" s="5">
        <v>44717</v>
      </c>
      <c r="Q3279" s="6">
        <v>24.94625869216101</v>
      </c>
      <c r="R3279" s="4">
        <v>6</v>
      </c>
      <c r="S3279" s="4" t="str" cm="1">
        <f t="array" ref="S3279">_xlfn.IFS(R3279=0,"None",R3279&lt;3,"Low",R3279&lt;6,"Medium",R3279&lt;=10,"High")</f>
        <v>High</v>
      </c>
      <c r="T3279" s="4" t="str" cm="1">
        <f t="array" ref="T3279">_xlfn.IFS(M3279&lt;=20,"Low",M3279&lt;=50,"Medium",M3279&lt;=90,"High")</f>
        <v>Medium</v>
      </c>
      <c r="U3279" s="7">
        <f>Datos_Limpios[[#This Row],[Number of Complaints or Support]]/Datos_Limpios[[#This Row],[Account Length (in months)]]</f>
        <v>0.10714285714285714</v>
      </c>
      <c r="V3279" s="4" t="str" cm="1">
        <f t="array" ref="V3279">_xlfn.IFS(H3279&lt;30,"Under 30",H3279&lt;66,"Middle Age",H3279&gt;=66,"Senior")</f>
        <v>Middle Age</v>
      </c>
      <c r="W3279" s="4" t="s">
        <v>40</v>
      </c>
    </row>
    <row r="3280" spans="1:23" x14ac:dyDescent="0.3">
      <c r="A3280" s="4" t="s">
        <v>3395</v>
      </c>
      <c r="B3280" s="4" t="s">
        <v>31</v>
      </c>
      <c r="C3280" s="4">
        <v>23</v>
      </c>
      <c r="D3280" s="4">
        <v>0</v>
      </c>
      <c r="E3280" s="4" t="s">
        <v>31</v>
      </c>
      <c r="F3280" s="4" t="s">
        <v>42</v>
      </c>
      <c r="G3280" s="4" t="s">
        <v>26</v>
      </c>
      <c r="H3280" s="4">
        <v>48</v>
      </c>
      <c r="I3280" s="4" t="s">
        <v>24</v>
      </c>
      <c r="J3280" s="4">
        <v>0</v>
      </c>
      <c r="K3280" s="4" t="s">
        <v>27</v>
      </c>
      <c r="L3280" s="4" t="s">
        <v>35</v>
      </c>
      <c r="M3280" s="4">
        <v>32</v>
      </c>
      <c r="N3280" s="4" t="s">
        <v>75</v>
      </c>
      <c r="O3280" s="4" t="s">
        <v>133</v>
      </c>
      <c r="P3280" s="5">
        <v>44873</v>
      </c>
      <c r="Q3280" s="6">
        <v>31.734285944936229</v>
      </c>
      <c r="R3280" s="4">
        <v>4</v>
      </c>
      <c r="S3280" s="4" t="str" cm="1">
        <f t="array" ref="S3280">_xlfn.IFS(R3280=0,"None",R3280&lt;3,"Low",R3280&lt;6,"Medium",R3280&lt;=10,"High")</f>
        <v>Medium</v>
      </c>
      <c r="T3280" s="4" t="str" cm="1">
        <f t="array" ref="T3280">_xlfn.IFS(M3280&lt;=20,"Low",M3280&lt;=50,"Medium",M3280&lt;=90,"High")</f>
        <v>Medium</v>
      </c>
      <c r="U3280" s="7">
        <f>Datos_Limpios[[#This Row],[Number of Complaints or Support]]/Datos_Limpios[[#This Row],[Account Length (in months)]]</f>
        <v>0.17391304347826086</v>
      </c>
      <c r="V3280" s="4" t="str" cm="1">
        <f t="array" ref="V3280">_xlfn.IFS(H3280&lt;30,"Under 30",H3280&lt;66,"Middle Age",H3280&gt;=66,"Senior")</f>
        <v>Middle Age</v>
      </c>
      <c r="W3280" s="4" t="s">
        <v>43</v>
      </c>
    </row>
    <row r="3281" spans="1:23" x14ac:dyDescent="0.3">
      <c r="A3281" s="4" t="s">
        <v>3396</v>
      </c>
      <c r="B3281" s="4" t="s">
        <v>24</v>
      </c>
      <c r="C3281" s="4">
        <v>28</v>
      </c>
      <c r="D3281" s="4">
        <v>1</v>
      </c>
      <c r="E3281" s="4" t="s">
        <v>31</v>
      </c>
      <c r="F3281" s="4" t="s">
        <v>68</v>
      </c>
      <c r="G3281" s="4" t="s">
        <v>33</v>
      </c>
      <c r="H3281" s="4">
        <v>59</v>
      </c>
      <c r="I3281" s="4" t="s">
        <v>31</v>
      </c>
      <c r="J3281" s="4">
        <v>5</v>
      </c>
      <c r="K3281" s="4" t="s">
        <v>34</v>
      </c>
      <c r="L3281" s="4" t="s">
        <v>28</v>
      </c>
      <c r="M3281" s="4">
        <v>27</v>
      </c>
      <c r="P3281" s="5">
        <v>44480</v>
      </c>
      <c r="Q3281" s="6">
        <v>32.274463985728843</v>
      </c>
      <c r="R3281" s="4">
        <v>7</v>
      </c>
      <c r="S3281" s="4" t="str" cm="1">
        <f t="array" ref="S3281">_xlfn.IFS(R3281=0,"None",R3281&lt;3,"Low",R3281&lt;6,"Medium",R3281&lt;=10,"High")</f>
        <v>High</v>
      </c>
      <c r="T3281" s="4" t="str" cm="1">
        <f t="array" ref="T3281">_xlfn.IFS(M3281&lt;=20,"Low",M3281&lt;=50,"Medium",M3281&lt;=90,"High")</f>
        <v>Medium</v>
      </c>
      <c r="U3281" s="7">
        <f>Datos_Limpios[[#This Row],[Number of Complaints or Support]]/Datos_Limpios[[#This Row],[Account Length (in months)]]</f>
        <v>0.25</v>
      </c>
      <c r="V3281" s="4" t="str" cm="1">
        <f t="array" ref="V3281">_xlfn.IFS(H3281&lt;30,"Under 30",H3281&lt;66,"Middle Age",H3281&gt;=66,"Senior")</f>
        <v>Middle Age</v>
      </c>
      <c r="W3281" s="4" t="s">
        <v>40</v>
      </c>
    </row>
    <row r="3282" spans="1:23" x14ac:dyDescent="0.3">
      <c r="A3282" s="4" t="s">
        <v>3397</v>
      </c>
      <c r="B3282" s="4" t="s">
        <v>31</v>
      </c>
      <c r="C3282" s="4">
        <v>40</v>
      </c>
      <c r="D3282" s="4">
        <v>3</v>
      </c>
      <c r="E3282" s="4" t="s">
        <v>31</v>
      </c>
      <c r="F3282" s="4" t="s">
        <v>140</v>
      </c>
      <c r="G3282" s="4" t="s">
        <v>33</v>
      </c>
      <c r="H3282" s="4">
        <v>41</v>
      </c>
      <c r="I3282" s="4" t="s">
        <v>24</v>
      </c>
      <c r="J3282" s="4">
        <v>0</v>
      </c>
      <c r="K3282" s="4" t="s">
        <v>34</v>
      </c>
      <c r="L3282" s="4" t="s">
        <v>28</v>
      </c>
      <c r="M3282" s="4">
        <v>52</v>
      </c>
      <c r="N3282" s="4" t="s">
        <v>107</v>
      </c>
      <c r="O3282" s="4" t="s">
        <v>220</v>
      </c>
      <c r="P3282" s="5">
        <v>44870</v>
      </c>
      <c r="Q3282" s="6">
        <v>56.535831852757923</v>
      </c>
      <c r="R3282" s="4">
        <v>8</v>
      </c>
      <c r="S3282" s="4" t="str" cm="1">
        <f t="array" ref="S3282">_xlfn.IFS(R3282=0,"None",R3282&lt;3,"Low",R3282&lt;6,"Medium",R3282&lt;=10,"High")</f>
        <v>High</v>
      </c>
      <c r="T3282" s="4" t="str" cm="1">
        <f t="array" ref="T3282">_xlfn.IFS(M3282&lt;=20,"Low",M3282&lt;=50,"Medium",M3282&lt;=90,"High")</f>
        <v>High</v>
      </c>
      <c r="U3282" s="7">
        <f>Datos_Limpios[[#This Row],[Number of Complaints or Support]]/Datos_Limpios[[#This Row],[Account Length (in months)]]</f>
        <v>0.2</v>
      </c>
      <c r="V3282" s="4" t="str" cm="1">
        <f t="array" ref="V3282">_xlfn.IFS(H3282&lt;30,"Under 30",H3282&lt;66,"Middle Age",H3282&gt;=66,"Senior")</f>
        <v>Middle Age</v>
      </c>
      <c r="W3282" s="4" t="s">
        <v>40</v>
      </c>
    </row>
    <row r="3283" spans="1:23" x14ac:dyDescent="0.3">
      <c r="A3283" s="4" t="s">
        <v>3398</v>
      </c>
      <c r="B3283" s="4" t="s">
        <v>31</v>
      </c>
      <c r="C3283" s="4">
        <v>19</v>
      </c>
      <c r="D3283" s="4">
        <v>0</v>
      </c>
      <c r="E3283" s="4" t="s">
        <v>24</v>
      </c>
      <c r="F3283" s="4" t="s">
        <v>42</v>
      </c>
      <c r="G3283" s="4" t="s">
        <v>33</v>
      </c>
      <c r="H3283" s="4">
        <v>70</v>
      </c>
      <c r="I3283" s="4" t="s">
        <v>24</v>
      </c>
      <c r="J3283" s="4">
        <v>0</v>
      </c>
      <c r="K3283" s="4" t="s">
        <v>27</v>
      </c>
      <c r="L3283" s="4" t="s">
        <v>35</v>
      </c>
      <c r="M3283" s="4">
        <v>41</v>
      </c>
      <c r="N3283" s="4" t="s">
        <v>38</v>
      </c>
      <c r="O3283" s="4" t="s">
        <v>142</v>
      </c>
      <c r="P3283" s="5">
        <v>44133</v>
      </c>
      <c r="Q3283" s="6">
        <v>47.639638076821747</v>
      </c>
      <c r="R3283" s="4">
        <v>8</v>
      </c>
      <c r="S3283" s="4" t="str" cm="1">
        <f t="array" ref="S3283">_xlfn.IFS(R3283=0,"None",R3283&lt;3,"Low",R3283&lt;6,"Medium",R3283&lt;=10,"High")</f>
        <v>High</v>
      </c>
      <c r="T3283" s="4" t="str" cm="1">
        <f t="array" ref="T3283">_xlfn.IFS(M3283&lt;=20,"Low",M3283&lt;=50,"Medium",M3283&lt;=90,"High")</f>
        <v>Medium</v>
      </c>
      <c r="U3283" s="7">
        <f>Datos_Limpios[[#This Row],[Number of Complaints or Support]]/Datos_Limpios[[#This Row],[Account Length (in months)]]</f>
        <v>0.42105263157894735</v>
      </c>
      <c r="V3283" s="4" t="str" cm="1">
        <f t="array" ref="V3283">_xlfn.IFS(H3283&lt;30,"Under 30",H3283&lt;66,"Middle Age",H3283&gt;=66,"Senior")</f>
        <v>Senior</v>
      </c>
      <c r="W3283" s="4" t="s">
        <v>43</v>
      </c>
    </row>
    <row r="3284" spans="1:23" x14ac:dyDescent="0.3">
      <c r="A3284" s="4" t="s">
        <v>3399</v>
      </c>
      <c r="B3284" s="4" t="s">
        <v>31</v>
      </c>
      <c r="C3284" s="4">
        <v>1</v>
      </c>
      <c r="D3284" s="4">
        <v>2</v>
      </c>
      <c r="E3284" s="4" t="s">
        <v>31</v>
      </c>
      <c r="F3284" s="4" t="s">
        <v>72</v>
      </c>
      <c r="G3284" s="4" t="s">
        <v>33</v>
      </c>
      <c r="H3284" s="4">
        <v>81</v>
      </c>
      <c r="I3284" s="4" t="s">
        <v>24</v>
      </c>
      <c r="J3284" s="4">
        <v>0</v>
      </c>
      <c r="K3284" s="4" t="s">
        <v>27</v>
      </c>
      <c r="L3284" s="4" t="s">
        <v>35</v>
      </c>
      <c r="M3284" s="4">
        <v>31</v>
      </c>
      <c r="N3284" s="4" t="s">
        <v>66</v>
      </c>
      <c r="O3284" s="4" t="s">
        <v>122</v>
      </c>
      <c r="P3284" s="5">
        <v>43992</v>
      </c>
      <c r="Q3284" s="6">
        <v>25.924412505493759</v>
      </c>
      <c r="R3284" s="4">
        <v>0</v>
      </c>
      <c r="S3284" s="4" t="str" cm="1">
        <f t="array" ref="S3284">_xlfn.IFS(R3284=0,"None",R3284&lt;3,"Low",R3284&lt;6,"Medium",R3284&lt;=10,"High")</f>
        <v>None</v>
      </c>
      <c r="T3284" s="4" t="str" cm="1">
        <f t="array" ref="T3284">_xlfn.IFS(M3284&lt;=20,"Low",M3284&lt;=50,"Medium",M3284&lt;=90,"High")</f>
        <v>Medium</v>
      </c>
      <c r="U3284" s="7">
        <f>Datos_Limpios[[#This Row],[Number of Complaints or Support]]/Datos_Limpios[[#This Row],[Account Length (in months)]]</f>
        <v>0</v>
      </c>
      <c r="V3284" s="4" t="str" cm="1">
        <f t="array" ref="V3284">_xlfn.IFS(H3284&lt;30,"Under 30",H3284&lt;66,"Middle Age",H3284&gt;=66,"Senior")</f>
        <v>Senior</v>
      </c>
      <c r="W3284" s="4" t="s">
        <v>29</v>
      </c>
    </row>
    <row r="3285" spans="1:23" x14ac:dyDescent="0.3">
      <c r="A3285" s="4" t="s">
        <v>3400</v>
      </c>
      <c r="B3285" s="4" t="s">
        <v>24</v>
      </c>
      <c r="C3285" s="4">
        <v>1</v>
      </c>
      <c r="D3285" s="4">
        <v>0</v>
      </c>
      <c r="E3285" s="4" t="s">
        <v>31</v>
      </c>
      <c r="F3285" s="4" t="s">
        <v>25</v>
      </c>
      <c r="G3285" s="4" t="s">
        <v>33</v>
      </c>
      <c r="H3285" s="4">
        <v>47</v>
      </c>
      <c r="I3285" s="4" t="s">
        <v>31</v>
      </c>
      <c r="J3285" s="4">
        <v>2</v>
      </c>
      <c r="K3285" s="4" t="s">
        <v>27</v>
      </c>
      <c r="L3285" s="4" t="s">
        <v>35</v>
      </c>
      <c r="M3285" s="4">
        <v>24</v>
      </c>
      <c r="P3285" s="5">
        <v>44067</v>
      </c>
      <c r="Q3285" s="6">
        <v>27.465890339178319</v>
      </c>
      <c r="R3285" s="4">
        <v>2</v>
      </c>
      <c r="S3285" s="4" t="str" cm="1">
        <f t="array" ref="S3285">_xlfn.IFS(R3285=0,"None",R3285&lt;3,"Low",R3285&lt;6,"Medium",R3285&lt;=10,"High")</f>
        <v>Low</v>
      </c>
      <c r="T3285" s="4" t="str" cm="1">
        <f t="array" ref="T3285">_xlfn.IFS(M3285&lt;=20,"Low",M3285&lt;=50,"Medium",M3285&lt;=90,"High")</f>
        <v>Medium</v>
      </c>
      <c r="U3285" s="7">
        <f>Datos_Limpios[[#This Row],[Number of Complaints or Support]]/Datos_Limpios[[#This Row],[Account Length (in months)]]</f>
        <v>2</v>
      </c>
      <c r="V3285" s="4" t="str" cm="1">
        <f t="array" ref="V3285">_xlfn.IFS(H3285&lt;30,"Under 30",H3285&lt;66,"Middle Age",H3285&gt;=66,"Senior")</f>
        <v>Middle Age</v>
      </c>
      <c r="W3285" s="4" t="s">
        <v>29</v>
      </c>
    </row>
    <row r="3286" spans="1:23" x14ac:dyDescent="0.3">
      <c r="A3286" s="4" t="s">
        <v>3401</v>
      </c>
      <c r="B3286" s="4" t="s">
        <v>24</v>
      </c>
      <c r="C3286" s="4">
        <v>65</v>
      </c>
      <c r="D3286" s="4">
        <v>0</v>
      </c>
      <c r="E3286" s="4" t="s">
        <v>31</v>
      </c>
      <c r="F3286" s="4" t="s">
        <v>165</v>
      </c>
      <c r="G3286" s="4" t="s">
        <v>26</v>
      </c>
      <c r="H3286" s="4">
        <v>54</v>
      </c>
      <c r="I3286" s="4" t="s">
        <v>24</v>
      </c>
      <c r="J3286" s="4">
        <v>0</v>
      </c>
      <c r="K3286" s="4" t="s">
        <v>46</v>
      </c>
      <c r="L3286" s="4" t="s">
        <v>28</v>
      </c>
      <c r="M3286" s="4">
        <v>55</v>
      </c>
      <c r="P3286" s="5">
        <v>44540</v>
      </c>
      <c r="Q3286" s="6">
        <v>45.629143148923532</v>
      </c>
      <c r="R3286" s="4">
        <v>0</v>
      </c>
      <c r="S3286" s="4" t="str" cm="1">
        <f t="array" ref="S3286">_xlfn.IFS(R3286=0,"None",R3286&lt;3,"Low",R3286&lt;6,"Medium",R3286&lt;=10,"High")</f>
        <v>None</v>
      </c>
      <c r="T3286" s="4" t="str" cm="1">
        <f t="array" ref="T3286">_xlfn.IFS(M3286&lt;=20,"Low",M3286&lt;=50,"Medium",M3286&lt;=90,"High")</f>
        <v>High</v>
      </c>
      <c r="U3286" s="7">
        <f>Datos_Limpios[[#This Row],[Number of Complaints or Support]]/Datos_Limpios[[#This Row],[Account Length (in months)]]</f>
        <v>0</v>
      </c>
      <c r="V3286" s="4" t="str" cm="1">
        <f t="array" ref="V3286">_xlfn.IFS(H3286&lt;30,"Under 30",H3286&lt;66,"Middle Age",H3286&gt;=66,"Senior")</f>
        <v>Middle Age</v>
      </c>
      <c r="W3286" s="4" t="s">
        <v>40</v>
      </c>
    </row>
    <row r="3287" spans="1:23" x14ac:dyDescent="0.3">
      <c r="A3287" s="4" t="s">
        <v>3402</v>
      </c>
      <c r="B3287" s="4" t="s">
        <v>24</v>
      </c>
      <c r="C3287" s="4">
        <v>49</v>
      </c>
      <c r="D3287" s="4">
        <v>2</v>
      </c>
      <c r="E3287" s="4" t="s">
        <v>24</v>
      </c>
      <c r="F3287" s="4" t="s">
        <v>196</v>
      </c>
      <c r="G3287" s="4" t="s">
        <v>26</v>
      </c>
      <c r="H3287" s="4">
        <v>70</v>
      </c>
      <c r="I3287" s="4" t="s">
        <v>24</v>
      </c>
      <c r="J3287" s="4">
        <v>0</v>
      </c>
      <c r="K3287" s="4" t="s">
        <v>46</v>
      </c>
      <c r="L3287" s="4" t="s">
        <v>28</v>
      </c>
      <c r="M3287" s="4">
        <v>13</v>
      </c>
      <c r="P3287" s="5">
        <v>44793</v>
      </c>
      <c r="Q3287" s="6">
        <v>10.44530004823477</v>
      </c>
      <c r="R3287" s="4">
        <v>8</v>
      </c>
      <c r="S3287" s="4" t="str" cm="1">
        <f t="array" ref="S3287">_xlfn.IFS(R3287=0,"None",R3287&lt;3,"Low",R3287&lt;6,"Medium",R3287&lt;=10,"High")</f>
        <v>High</v>
      </c>
      <c r="T3287" s="4" t="str" cm="1">
        <f t="array" ref="T3287">_xlfn.IFS(M3287&lt;=20,"Low",M3287&lt;=50,"Medium",M3287&lt;=90,"High")</f>
        <v>Low</v>
      </c>
      <c r="U3287" s="7">
        <f>Datos_Limpios[[#This Row],[Number of Complaints or Support]]/Datos_Limpios[[#This Row],[Account Length (in months)]]</f>
        <v>0.16326530612244897</v>
      </c>
      <c r="V3287" s="4" t="str" cm="1">
        <f t="array" ref="V3287">_xlfn.IFS(H3287&lt;30,"Under 30",H3287&lt;66,"Middle Age",H3287&gt;=66,"Senior")</f>
        <v>Senior</v>
      </c>
      <c r="W3287" s="4" t="s">
        <v>47</v>
      </c>
    </row>
    <row r="3288" spans="1:23" x14ac:dyDescent="0.3">
      <c r="A3288" s="4" t="s">
        <v>3403</v>
      </c>
      <c r="B3288" s="4" t="s">
        <v>31</v>
      </c>
      <c r="C3288" s="4">
        <v>6</v>
      </c>
      <c r="D3288" s="4">
        <v>5</v>
      </c>
      <c r="E3288" s="4" t="s">
        <v>31</v>
      </c>
      <c r="F3288" s="4" t="s">
        <v>25</v>
      </c>
      <c r="G3288" s="4" t="s">
        <v>33</v>
      </c>
      <c r="H3288" s="4">
        <v>33</v>
      </c>
      <c r="I3288" s="4" t="s">
        <v>24</v>
      </c>
      <c r="J3288" s="4">
        <v>0</v>
      </c>
      <c r="K3288" s="4" t="s">
        <v>27</v>
      </c>
      <c r="L3288" s="4" t="s">
        <v>35</v>
      </c>
      <c r="M3288" s="4">
        <v>45</v>
      </c>
      <c r="N3288" s="4" t="s">
        <v>38</v>
      </c>
      <c r="O3288" s="4" t="s">
        <v>125</v>
      </c>
      <c r="P3288" s="5">
        <v>44697</v>
      </c>
      <c r="Q3288" s="6">
        <v>37.557781015465018</v>
      </c>
      <c r="R3288" s="4">
        <v>6</v>
      </c>
      <c r="S3288" s="4" t="str" cm="1">
        <f t="array" ref="S3288">_xlfn.IFS(R3288=0,"None",R3288&lt;3,"Low",R3288&lt;6,"Medium",R3288&lt;=10,"High")</f>
        <v>High</v>
      </c>
      <c r="T3288" s="4" t="str" cm="1">
        <f t="array" ref="T3288">_xlfn.IFS(M3288&lt;=20,"Low",M3288&lt;=50,"Medium",M3288&lt;=90,"High")</f>
        <v>Medium</v>
      </c>
      <c r="U3288" s="7">
        <f>Datos_Limpios[[#This Row],[Number of Complaints or Support]]/Datos_Limpios[[#This Row],[Account Length (in months)]]</f>
        <v>1</v>
      </c>
      <c r="V3288" s="4" t="str" cm="1">
        <f t="array" ref="V3288">_xlfn.IFS(H3288&lt;30,"Under 30",H3288&lt;66,"Middle Age",H3288&gt;=66,"Senior")</f>
        <v>Middle Age</v>
      </c>
      <c r="W3288" s="4" t="s">
        <v>29</v>
      </c>
    </row>
    <row r="3289" spans="1:23" x14ac:dyDescent="0.3">
      <c r="A3289" s="4" t="s">
        <v>3404</v>
      </c>
      <c r="B3289" s="4" t="s">
        <v>31</v>
      </c>
      <c r="C3289" s="4">
        <v>1</v>
      </c>
      <c r="D3289" s="4">
        <v>3</v>
      </c>
      <c r="E3289" s="4" t="s">
        <v>24</v>
      </c>
      <c r="F3289" s="4" t="s">
        <v>219</v>
      </c>
      <c r="G3289" s="4" t="s">
        <v>33</v>
      </c>
      <c r="H3289" s="4">
        <v>57</v>
      </c>
      <c r="I3289" s="4" t="s">
        <v>24</v>
      </c>
      <c r="J3289" s="4">
        <v>0</v>
      </c>
      <c r="K3289" s="4" t="s">
        <v>27</v>
      </c>
      <c r="L3289" s="4" t="s">
        <v>35</v>
      </c>
      <c r="M3289" s="4">
        <v>31</v>
      </c>
      <c r="N3289" s="4" t="s">
        <v>107</v>
      </c>
      <c r="O3289" s="4" t="s">
        <v>108</v>
      </c>
      <c r="P3289" s="5">
        <v>44135</v>
      </c>
      <c r="Q3289" s="6">
        <v>27.886359622555752</v>
      </c>
      <c r="R3289" s="4">
        <v>5</v>
      </c>
      <c r="S3289" s="4" t="str" cm="1">
        <f t="array" ref="S3289">_xlfn.IFS(R3289=0,"None",R3289&lt;3,"Low",R3289&lt;6,"Medium",R3289&lt;=10,"High")</f>
        <v>Medium</v>
      </c>
      <c r="T3289" s="4" t="str" cm="1">
        <f t="array" ref="T3289">_xlfn.IFS(M3289&lt;=20,"Low",M3289&lt;=50,"Medium",M3289&lt;=90,"High")</f>
        <v>Medium</v>
      </c>
      <c r="U3289" s="7">
        <f>Datos_Limpios[[#This Row],[Number of Complaints or Support]]/Datos_Limpios[[#This Row],[Account Length (in months)]]</f>
        <v>5</v>
      </c>
      <c r="V3289" s="4" t="str" cm="1">
        <f t="array" ref="V3289">_xlfn.IFS(H3289&lt;30,"Under 30",H3289&lt;66,"Middle Age",H3289&gt;=66,"Senior")</f>
        <v>Middle Age</v>
      </c>
      <c r="W3289" s="4" t="s">
        <v>43</v>
      </c>
    </row>
    <row r="3290" spans="1:23" x14ac:dyDescent="0.3">
      <c r="A3290" s="4" t="s">
        <v>3405</v>
      </c>
      <c r="B3290" s="4" t="s">
        <v>31</v>
      </c>
      <c r="C3290" s="4">
        <v>49</v>
      </c>
      <c r="D3290" s="4">
        <v>2</v>
      </c>
      <c r="E3290" s="4" t="s">
        <v>31</v>
      </c>
      <c r="F3290" s="4" t="s">
        <v>157</v>
      </c>
      <c r="G3290" s="4" t="s">
        <v>26</v>
      </c>
      <c r="H3290" s="4">
        <v>34</v>
      </c>
      <c r="I3290" s="4" t="s">
        <v>24</v>
      </c>
      <c r="J3290" s="4">
        <v>0</v>
      </c>
      <c r="K3290" s="4" t="s">
        <v>34</v>
      </c>
      <c r="L3290" s="4" t="s">
        <v>115</v>
      </c>
      <c r="M3290" s="4">
        <v>56</v>
      </c>
      <c r="N3290" s="4" t="s">
        <v>107</v>
      </c>
      <c r="O3290" s="4" t="s">
        <v>436</v>
      </c>
      <c r="P3290" s="5">
        <v>43879</v>
      </c>
      <c r="Q3290" s="6">
        <v>53.965669442089549</v>
      </c>
      <c r="R3290" s="4">
        <v>10</v>
      </c>
      <c r="S3290" s="4" t="str" cm="1">
        <f t="array" ref="S3290">_xlfn.IFS(R3290=0,"None",R3290&lt;3,"Low",R3290&lt;6,"Medium",R3290&lt;=10,"High")</f>
        <v>High</v>
      </c>
      <c r="T3290" s="4" t="str" cm="1">
        <f t="array" ref="T3290">_xlfn.IFS(M3290&lt;=20,"Low",M3290&lt;=50,"Medium",M3290&lt;=90,"High")</f>
        <v>High</v>
      </c>
      <c r="U3290" s="7">
        <f>Datos_Limpios[[#This Row],[Number of Complaints or Support]]/Datos_Limpios[[#This Row],[Account Length (in months)]]</f>
        <v>0.20408163265306123</v>
      </c>
      <c r="V3290" s="4" t="str" cm="1">
        <f t="array" ref="V3290">_xlfn.IFS(H3290&lt;30,"Under 30",H3290&lt;66,"Middle Age",H3290&gt;=66,"Senior")</f>
        <v>Middle Age</v>
      </c>
      <c r="W3290" s="4" t="s">
        <v>47</v>
      </c>
    </row>
    <row r="3291" spans="1:23" x14ac:dyDescent="0.3">
      <c r="A3291" s="4" t="s">
        <v>3406</v>
      </c>
      <c r="B3291" s="4" t="s">
        <v>31</v>
      </c>
      <c r="C3291" s="4">
        <v>8</v>
      </c>
      <c r="D3291" s="4">
        <v>0</v>
      </c>
      <c r="E3291" s="4" t="s">
        <v>31</v>
      </c>
      <c r="F3291" s="4" t="s">
        <v>157</v>
      </c>
      <c r="G3291" s="4" t="s">
        <v>26</v>
      </c>
      <c r="H3291" s="4">
        <v>38</v>
      </c>
      <c r="I3291" s="4" t="s">
        <v>24</v>
      </c>
      <c r="J3291" s="4">
        <v>0</v>
      </c>
      <c r="K3291" s="4" t="s">
        <v>27</v>
      </c>
      <c r="L3291" s="4" t="s">
        <v>35</v>
      </c>
      <c r="M3291" s="4">
        <v>49</v>
      </c>
      <c r="N3291" s="4" t="s">
        <v>107</v>
      </c>
      <c r="O3291" s="4" t="s">
        <v>220</v>
      </c>
      <c r="P3291" s="5">
        <v>45048</v>
      </c>
      <c r="Q3291" s="6">
        <v>57.722305939288802</v>
      </c>
      <c r="R3291" s="4">
        <v>8</v>
      </c>
      <c r="S3291" s="4" t="str" cm="1">
        <f t="array" ref="S3291">_xlfn.IFS(R3291=0,"None",R3291&lt;3,"Low",R3291&lt;6,"Medium",R3291&lt;=10,"High")</f>
        <v>High</v>
      </c>
      <c r="T3291" s="4" t="str" cm="1">
        <f t="array" ref="T3291">_xlfn.IFS(M3291&lt;=20,"Low",M3291&lt;=50,"Medium",M3291&lt;=90,"High")</f>
        <v>Medium</v>
      </c>
      <c r="U3291" s="7">
        <f>Datos_Limpios[[#This Row],[Number of Complaints or Support]]/Datos_Limpios[[#This Row],[Account Length (in months)]]</f>
        <v>1</v>
      </c>
      <c r="V3291" s="4" t="str" cm="1">
        <f t="array" ref="V3291">_xlfn.IFS(H3291&lt;30,"Under 30",H3291&lt;66,"Middle Age",H3291&gt;=66,"Senior")</f>
        <v>Middle Age</v>
      </c>
      <c r="W3291" s="4" t="s">
        <v>47</v>
      </c>
    </row>
    <row r="3292" spans="1:23" x14ac:dyDescent="0.3">
      <c r="A3292" s="4" t="s">
        <v>3407</v>
      </c>
      <c r="B3292" s="4" t="s">
        <v>31</v>
      </c>
      <c r="C3292" s="4">
        <v>12</v>
      </c>
      <c r="D3292" s="4">
        <v>1</v>
      </c>
      <c r="E3292" s="4" t="s">
        <v>31</v>
      </c>
      <c r="F3292" s="4" t="s">
        <v>120</v>
      </c>
      <c r="G3292" s="4" t="s">
        <v>33</v>
      </c>
      <c r="H3292" s="4">
        <v>58</v>
      </c>
      <c r="I3292" s="4" t="s">
        <v>24</v>
      </c>
      <c r="J3292" s="4">
        <v>0</v>
      </c>
      <c r="K3292" s="4" t="s">
        <v>27</v>
      </c>
      <c r="L3292" s="4" t="s">
        <v>115</v>
      </c>
      <c r="M3292" s="4">
        <v>34</v>
      </c>
      <c r="N3292" s="4" t="s">
        <v>38</v>
      </c>
      <c r="O3292" s="4" t="s">
        <v>125</v>
      </c>
      <c r="P3292" s="5">
        <v>44516</v>
      </c>
      <c r="Q3292" s="6">
        <v>40.547082607040807</v>
      </c>
      <c r="R3292" s="4">
        <v>6</v>
      </c>
      <c r="S3292" s="4" t="str" cm="1">
        <f t="array" ref="S3292">_xlfn.IFS(R3292=0,"None",R3292&lt;3,"Low",R3292&lt;6,"Medium",R3292&lt;=10,"High")</f>
        <v>High</v>
      </c>
      <c r="T3292" s="4" t="str" cm="1">
        <f t="array" ref="T3292">_xlfn.IFS(M3292&lt;=20,"Low",M3292&lt;=50,"Medium",M3292&lt;=90,"High")</f>
        <v>Medium</v>
      </c>
      <c r="U3292" s="7">
        <f>Datos_Limpios[[#This Row],[Number of Complaints or Support]]/Datos_Limpios[[#This Row],[Account Length (in months)]]</f>
        <v>0.5</v>
      </c>
      <c r="V3292" s="4" t="str" cm="1">
        <f t="array" ref="V3292">_xlfn.IFS(H3292&lt;30,"Under 30",H3292&lt;66,"Middle Age",H3292&gt;=66,"Senior")</f>
        <v>Middle Age</v>
      </c>
      <c r="W3292" s="4" t="s">
        <v>29</v>
      </c>
    </row>
    <row r="3293" spans="1:23" x14ac:dyDescent="0.3">
      <c r="A3293" s="4" t="s">
        <v>3408</v>
      </c>
      <c r="B3293" s="4" t="s">
        <v>31</v>
      </c>
      <c r="C3293" s="4">
        <v>17</v>
      </c>
      <c r="D3293" s="4">
        <v>0</v>
      </c>
      <c r="E3293" s="4" t="s">
        <v>31</v>
      </c>
      <c r="F3293" s="4" t="s">
        <v>124</v>
      </c>
      <c r="G3293" s="4" t="s">
        <v>26</v>
      </c>
      <c r="H3293" s="4">
        <v>37</v>
      </c>
      <c r="I3293" s="4" t="s">
        <v>24</v>
      </c>
      <c r="J3293" s="4">
        <v>0</v>
      </c>
      <c r="K3293" s="4" t="s">
        <v>34</v>
      </c>
      <c r="L3293" s="4" t="s">
        <v>35</v>
      </c>
      <c r="M3293" s="4">
        <v>43</v>
      </c>
      <c r="N3293" s="4" t="s">
        <v>38</v>
      </c>
      <c r="O3293" s="4" t="s">
        <v>125</v>
      </c>
      <c r="P3293" s="5">
        <v>44556</v>
      </c>
      <c r="Q3293" s="6">
        <v>36.641969037774693</v>
      </c>
      <c r="R3293" s="4">
        <v>4</v>
      </c>
      <c r="S3293" s="4" t="str" cm="1">
        <f t="array" ref="S3293">_xlfn.IFS(R3293=0,"None",R3293&lt;3,"Low",R3293&lt;6,"Medium",R3293&lt;=10,"High")</f>
        <v>Medium</v>
      </c>
      <c r="T3293" s="4" t="str" cm="1">
        <f t="array" ref="T3293">_xlfn.IFS(M3293&lt;=20,"Low",M3293&lt;=50,"Medium",M3293&lt;=90,"High")</f>
        <v>Medium</v>
      </c>
      <c r="U3293" s="7">
        <f>Datos_Limpios[[#This Row],[Number of Complaints or Support]]/Datos_Limpios[[#This Row],[Account Length (in months)]]</f>
        <v>0.23529411764705882</v>
      </c>
      <c r="V3293" s="4" t="str" cm="1">
        <f t="array" ref="V3293">_xlfn.IFS(H3293&lt;30,"Under 30",H3293&lt;66,"Middle Age",H3293&gt;=66,"Senior")</f>
        <v>Middle Age</v>
      </c>
      <c r="W3293" s="4" t="s">
        <v>43</v>
      </c>
    </row>
    <row r="3294" spans="1:23" x14ac:dyDescent="0.3">
      <c r="A3294" s="4" t="s">
        <v>3409</v>
      </c>
      <c r="B3294" s="4" t="s">
        <v>31</v>
      </c>
      <c r="C3294" s="4">
        <v>11</v>
      </c>
      <c r="D3294" s="4">
        <v>2</v>
      </c>
      <c r="E3294" s="4" t="s">
        <v>31</v>
      </c>
      <c r="F3294" s="4" t="s">
        <v>58</v>
      </c>
      <c r="G3294" s="4" t="s">
        <v>26</v>
      </c>
      <c r="H3294" s="4">
        <v>62</v>
      </c>
      <c r="I3294" s="4" t="s">
        <v>24</v>
      </c>
      <c r="J3294" s="4">
        <v>0</v>
      </c>
      <c r="K3294" s="4" t="s">
        <v>27</v>
      </c>
      <c r="L3294" s="4" t="s">
        <v>35</v>
      </c>
      <c r="M3294" s="4">
        <v>57</v>
      </c>
      <c r="N3294" s="4" t="s">
        <v>38</v>
      </c>
      <c r="O3294" s="4" t="s">
        <v>142</v>
      </c>
      <c r="P3294" s="5">
        <v>44254</v>
      </c>
      <c r="Q3294" s="6">
        <v>55.191645475436793</v>
      </c>
      <c r="R3294" s="4">
        <v>1</v>
      </c>
      <c r="S3294" s="4" t="str" cm="1">
        <f t="array" ref="S3294">_xlfn.IFS(R3294=0,"None",R3294&lt;3,"Low",R3294&lt;6,"Medium",R3294&lt;=10,"High")</f>
        <v>Low</v>
      </c>
      <c r="T3294" s="4" t="str" cm="1">
        <f t="array" ref="T3294">_xlfn.IFS(M3294&lt;=20,"Low",M3294&lt;=50,"Medium",M3294&lt;=90,"High")</f>
        <v>High</v>
      </c>
      <c r="U3294" s="7">
        <f>Datos_Limpios[[#This Row],[Number of Complaints or Support]]/Datos_Limpios[[#This Row],[Account Length (in months)]]</f>
        <v>9.0909090909090912E-2</v>
      </c>
      <c r="V3294" s="4" t="str" cm="1">
        <f t="array" ref="V3294">_xlfn.IFS(H3294&lt;30,"Under 30",H3294&lt;66,"Middle Age",H3294&gt;=66,"Senior")</f>
        <v>Middle Age</v>
      </c>
      <c r="W3294" s="4" t="s">
        <v>29</v>
      </c>
    </row>
    <row r="3295" spans="1:23" x14ac:dyDescent="0.3">
      <c r="A3295" s="4" t="s">
        <v>3410</v>
      </c>
      <c r="B3295" s="4" t="s">
        <v>31</v>
      </c>
      <c r="C3295" s="4">
        <v>17</v>
      </c>
      <c r="D3295" s="4">
        <v>2</v>
      </c>
      <c r="E3295" s="4" t="s">
        <v>31</v>
      </c>
      <c r="F3295" s="4" t="s">
        <v>60</v>
      </c>
      <c r="G3295" s="4" t="s">
        <v>33</v>
      </c>
      <c r="H3295" s="4">
        <v>66</v>
      </c>
      <c r="I3295" s="4" t="s">
        <v>24</v>
      </c>
      <c r="J3295" s="4">
        <v>0</v>
      </c>
      <c r="K3295" s="4" t="s">
        <v>27</v>
      </c>
      <c r="L3295" s="4" t="s">
        <v>35</v>
      </c>
      <c r="M3295" s="4">
        <v>34</v>
      </c>
      <c r="N3295" s="4" t="s">
        <v>38</v>
      </c>
      <c r="O3295" s="4" t="s">
        <v>225</v>
      </c>
      <c r="P3295" s="5">
        <v>44537</v>
      </c>
      <c r="Q3295" s="6">
        <v>36.65799633314812</v>
      </c>
      <c r="R3295" s="4">
        <v>6</v>
      </c>
      <c r="S3295" s="4" t="str" cm="1">
        <f t="array" ref="S3295">_xlfn.IFS(R3295=0,"None",R3295&lt;3,"Low",R3295&lt;6,"Medium",R3295&lt;=10,"High")</f>
        <v>High</v>
      </c>
      <c r="T3295" s="4" t="str" cm="1">
        <f t="array" ref="T3295">_xlfn.IFS(M3295&lt;=20,"Low",M3295&lt;=50,"Medium",M3295&lt;=90,"High")</f>
        <v>Medium</v>
      </c>
      <c r="U3295" s="7">
        <f>Datos_Limpios[[#This Row],[Number of Complaints or Support]]/Datos_Limpios[[#This Row],[Account Length (in months)]]</f>
        <v>0.35294117647058826</v>
      </c>
      <c r="V3295" s="4" t="str" cm="1">
        <f t="array" ref="V3295">_xlfn.IFS(H3295&lt;30,"Under 30",H3295&lt;66,"Middle Age",H3295&gt;=66,"Senior")</f>
        <v>Senior</v>
      </c>
      <c r="W3295" s="4" t="s">
        <v>40</v>
      </c>
    </row>
    <row r="3296" spans="1:23" x14ac:dyDescent="0.3">
      <c r="A3296" s="4" t="s">
        <v>3411</v>
      </c>
      <c r="B3296" s="4" t="s">
        <v>31</v>
      </c>
      <c r="C3296" s="4">
        <v>3</v>
      </c>
      <c r="D3296" s="4">
        <v>1</v>
      </c>
      <c r="E3296" s="4" t="s">
        <v>31</v>
      </c>
      <c r="F3296" s="4" t="s">
        <v>45</v>
      </c>
      <c r="G3296" s="4" t="s">
        <v>33</v>
      </c>
      <c r="H3296" s="4">
        <v>51</v>
      </c>
      <c r="I3296" s="4" t="s">
        <v>24</v>
      </c>
      <c r="J3296" s="4">
        <v>0</v>
      </c>
      <c r="K3296" s="4" t="s">
        <v>27</v>
      </c>
      <c r="L3296" s="4" t="s">
        <v>35</v>
      </c>
      <c r="M3296" s="4">
        <v>43</v>
      </c>
      <c r="N3296" s="4" t="s">
        <v>107</v>
      </c>
      <c r="O3296" s="4" t="s">
        <v>108</v>
      </c>
      <c r="P3296" s="5">
        <v>44550</v>
      </c>
      <c r="Q3296" s="6">
        <v>46.709922395849958</v>
      </c>
      <c r="R3296" s="4">
        <v>2</v>
      </c>
      <c r="S3296" s="4" t="str" cm="1">
        <f t="array" ref="S3296">_xlfn.IFS(R3296=0,"None",R3296&lt;3,"Low",R3296&lt;6,"Medium",R3296&lt;=10,"High")</f>
        <v>Low</v>
      </c>
      <c r="T3296" s="4" t="str" cm="1">
        <f t="array" ref="T3296">_xlfn.IFS(M3296&lt;=20,"Low",M3296&lt;=50,"Medium",M3296&lt;=90,"High")</f>
        <v>Medium</v>
      </c>
      <c r="U3296" s="7">
        <f>Datos_Limpios[[#This Row],[Number of Complaints or Support]]/Datos_Limpios[[#This Row],[Account Length (in months)]]</f>
        <v>0.66666666666666663</v>
      </c>
      <c r="V3296" s="4" t="str" cm="1">
        <f t="array" ref="V3296">_xlfn.IFS(H3296&lt;30,"Under 30",H3296&lt;66,"Middle Age",H3296&gt;=66,"Senior")</f>
        <v>Middle Age</v>
      </c>
      <c r="W3296" s="4" t="s">
        <v>47</v>
      </c>
    </row>
    <row r="3297" spans="1:23" x14ac:dyDescent="0.3">
      <c r="A3297" s="4" t="s">
        <v>3412</v>
      </c>
      <c r="B3297" s="4" t="s">
        <v>24</v>
      </c>
      <c r="C3297" s="4">
        <v>65</v>
      </c>
      <c r="D3297" s="4">
        <v>0</v>
      </c>
      <c r="E3297" s="4" t="s">
        <v>31</v>
      </c>
      <c r="F3297" s="4" t="s">
        <v>56</v>
      </c>
      <c r="G3297" s="4" t="s">
        <v>26</v>
      </c>
      <c r="H3297" s="4">
        <v>50</v>
      </c>
      <c r="I3297" s="4" t="s">
        <v>31</v>
      </c>
      <c r="J3297" s="4">
        <v>4</v>
      </c>
      <c r="K3297" s="4" t="s">
        <v>46</v>
      </c>
      <c r="L3297" s="4" t="s">
        <v>35</v>
      </c>
      <c r="M3297" s="4">
        <v>31</v>
      </c>
      <c r="P3297" s="5">
        <v>44894</v>
      </c>
      <c r="Q3297" s="6">
        <v>25.448885257806982</v>
      </c>
      <c r="R3297" s="4">
        <v>10</v>
      </c>
      <c r="S3297" s="4" t="str" cm="1">
        <f t="array" ref="S3297">_xlfn.IFS(R3297=0,"None",R3297&lt;3,"Low",R3297&lt;6,"Medium",R3297&lt;=10,"High")</f>
        <v>High</v>
      </c>
      <c r="T3297" s="4" t="str" cm="1">
        <f t="array" ref="T3297">_xlfn.IFS(M3297&lt;=20,"Low",M3297&lt;=50,"Medium",M3297&lt;=90,"High")</f>
        <v>Medium</v>
      </c>
      <c r="U3297" s="7">
        <f>Datos_Limpios[[#This Row],[Number of Complaints or Support]]/Datos_Limpios[[#This Row],[Account Length (in months)]]</f>
        <v>0.15384615384615385</v>
      </c>
      <c r="V3297" s="4" t="str" cm="1">
        <f t="array" ref="V3297">_xlfn.IFS(H3297&lt;30,"Under 30",H3297&lt;66,"Middle Age",H3297&gt;=66,"Senior")</f>
        <v>Middle Age</v>
      </c>
      <c r="W3297" s="4" t="s">
        <v>29</v>
      </c>
    </row>
    <row r="3298" spans="1:23" x14ac:dyDescent="0.3">
      <c r="A3298" s="4" t="s">
        <v>3413</v>
      </c>
      <c r="B3298" s="4" t="s">
        <v>24</v>
      </c>
      <c r="C3298" s="4">
        <v>71</v>
      </c>
      <c r="D3298" s="4">
        <v>0</v>
      </c>
      <c r="E3298" s="4" t="s">
        <v>31</v>
      </c>
      <c r="F3298" s="4" t="s">
        <v>120</v>
      </c>
      <c r="G3298" s="4" t="s">
        <v>33</v>
      </c>
      <c r="H3298" s="4">
        <v>46</v>
      </c>
      <c r="I3298" s="4" t="s">
        <v>31</v>
      </c>
      <c r="J3298" s="4">
        <v>6</v>
      </c>
      <c r="K3298" s="4" t="s">
        <v>46</v>
      </c>
      <c r="L3298" s="4" t="s">
        <v>35</v>
      </c>
      <c r="M3298" s="4">
        <v>41</v>
      </c>
      <c r="P3298" s="5">
        <v>44306</v>
      </c>
      <c r="Q3298" s="6">
        <v>48.698226392544427</v>
      </c>
      <c r="R3298" s="4">
        <v>0</v>
      </c>
      <c r="S3298" s="4" t="str" cm="1">
        <f t="array" ref="S3298">_xlfn.IFS(R3298=0,"None",R3298&lt;3,"Low",R3298&lt;6,"Medium",R3298&lt;=10,"High")</f>
        <v>None</v>
      </c>
      <c r="T3298" s="4" t="str" cm="1">
        <f t="array" ref="T3298">_xlfn.IFS(M3298&lt;=20,"Low",M3298&lt;=50,"Medium",M3298&lt;=90,"High")</f>
        <v>Medium</v>
      </c>
      <c r="U3298" s="7">
        <f>Datos_Limpios[[#This Row],[Number of Complaints or Support]]/Datos_Limpios[[#This Row],[Account Length (in months)]]</f>
        <v>0</v>
      </c>
      <c r="V3298" s="4" t="str" cm="1">
        <f t="array" ref="V3298">_xlfn.IFS(H3298&lt;30,"Under 30",H3298&lt;66,"Middle Age",H3298&gt;=66,"Senior")</f>
        <v>Middle Age</v>
      </c>
      <c r="W3298" s="4" t="s">
        <v>29</v>
      </c>
    </row>
    <row r="3299" spans="1:23" x14ac:dyDescent="0.3">
      <c r="A3299" s="4" t="s">
        <v>3414</v>
      </c>
      <c r="B3299" s="4" t="s">
        <v>24</v>
      </c>
      <c r="C3299" s="4">
        <v>25</v>
      </c>
      <c r="D3299" s="4">
        <v>0</v>
      </c>
      <c r="E3299" s="4" t="s">
        <v>31</v>
      </c>
      <c r="F3299" s="4" t="s">
        <v>52</v>
      </c>
      <c r="G3299" s="4" t="s">
        <v>33</v>
      </c>
      <c r="H3299" s="4">
        <v>29</v>
      </c>
      <c r="I3299" s="4" t="s">
        <v>24</v>
      </c>
      <c r="J3299" s="4">
        <v>0</v>
      </c>
      <c r="K3299" s="4" t="s">
        <v>34</v>
      </c>
      <c r="L3299" s="4" t="s">
        <v>28</v>
      </c>
      <c r="M3299" s="4">
        <v>30</v>
      </c>
      <c r="P3299" s="5">
        <v>44048</v>
      </c>
      <c r="Q3299" s="6">
        <v>35.876387564251871</v>
      </c>
      <c r="R3299" s="4">
        <v>5</v>
      </c>
      <c r="S3299" s="4" t="str" cm="1">
        <f t="array" ref="S3299">_xlfn.IFS(R3299=0,"None",R3299&lt;3,"Low",R3299&lt;6,"Medium",R3299&lt;=10,"High")</f>
        <v>Medium</v>
      </c>
      <c r="T3299" s="4" t="str" cm="1">
        <f t="array" ref="T3299">_xlfn.IFS(M3299&lt;=20,"Low",M3299&lt;=50,"Medium",M3299&lt;=90,"High")</f>
        <v>Medium</v>
      </c>
      <c r="U3299" s="7">
        <f>Datos_Limpios[[#This Row],[Number of Complaints or Support]]/Datos_Limpios[[#This Row],[Account Length (in months)]]</f>
        <v>0.2</v>
      </c>
      <c r="V3299" s="4" t="str" cm="1">
        <f t="array" ref="V3299">_xlfn.IFS(H3299&lt;30,"Under 30",H3299&lt;66,"Middle Age",H3299&gt;=66,"Senior")</f>
        <v>Under 30</v>
      </c>
      <c r="W3299" s="4" t="s">
        <v>40</v>
      </c>
    </row>
    <row r="3300" spans="1:23" x14ac:dyDescent="0.3">
      <c r="A3300" s="4" t="s">
        <v>3415</v>
      </c>
      <c r="B3300" s="4" t="s">
        <v>31</v>
      </c>
      <c r="C3300" s="4">
        <v>2</v>
      </c>
      <c r="D3300" s="4">
        <v>3</v>
      </c>
      <c r="E3300" s="4" t="s">
        <v>31</v>
      </c>
      <c r="F3300" s="4" t="s">
        <v>367</v>
      </c>
      <c r="G3300" s="4" t="s">
        <v>26</v>
      </c>
      <c r="H3300" s="4">
        <v>44</v>
      </c>
      <c r="I3300" s="4" t="s">
        <v>24</v>
      </c>
      <c r="J3300" s="4">
        <v>0</v>
      </c>
      <c r="K3300" s="4" t="s">
        <v>27</v>
      </c>
      <c r="L3300" s="4" t="s">
        <v>35</v>
      </c>
      <c r="M3300" s="4">
        <v>36</v>
      </c>
      <c r="N3300" s="4" t="s">
        <v>38</v>
      </c>
      <c r="O3300" s="4" t="s">
        <v>142</v>
      </c>
      <c r="P3300" s="5">
        <v>45090</v>
      </c>
      <c r="Q3300" s="6">
        <v>30.99278360783239</v>
      </c>
      <c r="R3300" s="4">
        <v>4</v>
      </c>
      <c r="S3300" s="4" t="str" cm="1">
        <f t="array" ref="S3300">_xlfn.IFS(R3300=0,"None",R3300&lt;3,"Low",R3300&lt;6,"Medium",R3300&lt;=10,"High")</f>
        <v>Medium</v>
      </c>
      <c r="T3300" s="4" t="str" cm="1">
        <f t="array" ref="T3300">_xlfn.IFS(M3300&lt;=20,"Low",M3300&lt;=50,"Medium",M3300&lt;=90,"High")</f>
        <v>Medium</v>
      </c>
      <c r="U3300" s="7">
        <f>Datos_Limpios[[#This Row],[Number of Complaints or Support]]/Datos_Limpios[[#This Row],[Account Length (in months)]]</f>
        <v>2</v>
      </c>
      <c r="V3300" s="4" t="str" cm="1">
        <f t="array" ref="V3300">_xlfn.IFS(H3300&lt;30,"Under 30",H3300&lt;66,"Middle Age",H3300&gt;=66,"Senior")</f>
        <v>Middle Age</v>
      </c>
      <c r="W3300" s="4" t="s">
        <v>29</v>
      </c>
    </row>
    <row r="3301" spans="1:23" x14ac:dyDescent="0.3">
      <c r="A3301" s="4" t="s">
        <v>3416</v>
      </c>
      <c r="B3301" s="4" t="s">
        <v>24</v>
      </c>
      <c r="C3301" s="4">
        <v>61</v>
      </c>
      <c r="D3301" s="4">
        <v>0</v>
      </c>
      <c r="E3301" s="4" t="s">
        <v>31</v>
      </c>
      <c r="F3301" s="4" t="s">
        <v>196</v>
      </c>
      <c r="G3301" s="4" t="s">
        <v>33</v>
      </c>
      <c r="H3301" s="4">
        <v>70</v>
      </c>
      <c r="I3301" s="4" t="s">
        <v>24</v>
      </c>
      <c r="J3301" s="4">
        <v>0</v>
      </c>
      <c r="K3301" s="4" t="s">
        <v>34</v>
      </c>
      <c r="L3301" s="4" t="s">
        <v>35</v>
      </c>
      <c r="M3301" s="4">
        <v>38</v>
      </c>
      <c r="P3301" s="5">
        <v>45271</v>
      </c>
      <c r="Q3301" s="6">
        <v>31.763832430459399</v>
      </c>
      <c r="R3301" s="4">
        <v>8</v>
      </c>
      <c r="S3301" s="4" t="str" cm="1">
        <f t="array" ref="S3301">_xlfn.IFS(R3301=0,"None",R3301&lt;3,"Low",R3301&lt;6,"Medium",R3301&lt;=10,"High")</f>
        <v>High</v>
      </c>
      <c r="T3301" s="4" t="str" cm="1">
        <f t="array" ref="T3301">_xlfn.IFS(M3301&lt;=20,"Low",M3301&lt;=50,"Medium",M3301&lt;=90,"High")</f>
        <v>Medium</v>
      </c>
      <c r="U3301" s="7">
        <f>Datos_Limpios[[#This Row],[Number of Complaints or Support]]/Datos_Limpios[[#This Row],[Account Length (in months)]]</f>
        <v>0.13114754098360656</v>
      </c>
      <c r="V3301" s="4" t="str" cm="1">
        <f t="array" ref="V3301">_xlfn.IFS(H3301&lt;30,"Under 30",H3301&lt;66,"Middle Age",H3301&gt;=66,"Senior")</f>
        <v>Senior</v>
      </c>
      <c r="W3301" s="4" t="s">
        <v>47</v>
      </c>
    </row>
    <row r="3302" spans="1:23" x14ac:dyDescent="0.3">
      <c r="A3302" s="4" t="s">
        <v>3417</v>
      </c>
      <c r="B3302" s="4" t="s">
        <v>24</v>
      </c>
      <c r="C3302" s="4">
        <v>68</v>
      </c>
      <c r="D3302" s="4">
        <v>0</v>
      </c>
      <c r="E3302" s="4" t="s">
        <v>24</v>
      </c>
      <c r="F3302" s="4" t="s">
        <v>72</v>
      </c>
      <c r="G3302" s="4" t="s">
        <v>26</v>
      </c>
      <c r="H3302" s="4">
        <v>61</v>
      </c>
      <c r="I3302" s="4" t="s">
        <v>24</v>
      </c>
      <c r="J3302" s="4">
        <v>0</v>
      </c>
      <c r="K3302" s="4" t="s">
        <v>46</v>
      </c>
      <c r="L3302" s="4" t="s">
        <v>35</v>
      </c>
      <c r="M3302" s="4">
        <v>13</v>
      </c>
      <c r="P3302" s="5">
        <v>44028</v>
      </c>
      <c r="Q3302" s="6">
        <v>11.54316301787342</v>
      </c>
      <c r="R3302" s="4">
        <v>3</v>
      </c>
      <c r="S3302" s="4" t="str" cm="1">
        <f t="array" ref="S3302">_xlfn.IFS(R3302=0,"None",R3302&lt;3,"Low",R3302&lt;6,"Medium",R3302&lt;=10,"High")</f>
        <v>Medium</v>
      </c>
      <c r="T3302" s="4" t="str" cm="1">
        <f t="array" ref="T3302">_xlfn.IFS(M3302&lt;=20,"Low",M3302&lt;=50,"Medium",M3302&lt;=90,"High")</f>
        <v>Low</v>
      </c>
      <c r="U3302" s="7">
        <f>Datos_Limpios[[#This Row],[Number of Complaints or Support]]/Datos_Limpios[[#This Row],[Account Length (in months)]]</f>
        <v>4.4117647058823532E-2</v>
      </c>
      <c r="V3302" s="4" t="str" cm="1">
        <f t="array" ref="V3302">_xlfn.IFS(H3302&lt;30,"Under 30",H3302&lt;66,"Middle Age",H3302&gt;=66,"Senior")</f>
        <v>Middle Age</v>
      </c>
      <c r="W3302" s="4" t="s">
        <v>29</v>
      </c>
    </row>
    <row r="3303" spans="1:23" x14ac:dyDescent="0.3">
      <c r="A3303" s="4" t="s">
        <v>3418</v>
      </c>
      <c r="B3303" s="4" t="s">
        <v>31</v>
      </c>
      <c r="C3303" s="4">
        <v>1</v>
      </c>
      <c r="D3303" s="4">
        <v>3</v>
      </c>
      <c r="E3303" s="4" t="s">
        <v>24</v>
      </c>
      <c r="F3303" s="4" t="s">
        <v>74</v>
      </c>
      <c r="G3303" s="4" t="s">
        <v>26</v>
      </c>
      <c r="H3303" s="4">
        <v>58</v>
      </c>
      <c r="I3303" s="4" t="s">
        <v>24</v>
      </c>
      <c r="J3303" s="4">
        <v>0</v>
      </c>
      <c r="K3303" s="4" t="s">
        <v>27</v>
      </c>
      <c r="L3303" s="4" t="s">
        <v>28</v>
      </c>
      <c r="M3303" s="4">
        <v>10</v>
      </c>
      <c r="N3303" s="4" t="s">
        <v>75</v>
      </c>
      <c r="O3303" s="4" t="s">
        <v>133</v>
      </c>
      <c r="P3303" s="5">
        <v>44051</v>
      </c>
      <c r="Q3303" s="6">
        <v>8.2876155048049966</v>
      </c>
      <c r="R3303" s="4">
        <v>5</v>
      </c>
      <c r="S3303" s="4" t="str" cm="1">
        <f t="array" ref="S3303">_xlfn.IFS(R3303=0,"None",R3303&lt;3,"Low",R3303&lt;6,"Medium",R3303&lt;=10,"High")</f>
        <v>Medium</v>
      </c>
      <c r="T3303" s="4" t="str" cm="1">
        <f t="array" ref="T3303">_xlfn.IFS(M3303&lt;=20,"Low",M3303&lt;=50,"Medium",M3303&lt;=90,"High")</f>
        <v>Low</v>
      </c>
      <c r="U3303" s="7">
        <f>Datos_Limpios[[#This Row],[Number of Complaints or Support]]/Datos_Limpios[[#This Row],[Account Length (in months)]]</f>
        <v>5</v>
      </c>
      <c r="V3303" s="4" t="str" cm="1">
        <f t="array" ref="V3303">_xlfn.IFS(H3303&lt;30,"Under 30",H3303&lt;66,"Middle Age",H3303&gt;=66,"Senior")</f>
        <v>Middle Age</v>
      </c>
      <c r="W3303" s="4" t="s">
        <v>43</v>
      </c>
    </row>
    <row r="3304" spans="1:23" x14ac:dyDescent="0.3">
      <c r="A3304" s="4" t="s">
        <v>3419</v>
      </c>
      <c r="B3304" s="4" t="s">
        <v>24</v>
      </c>
      <c r="C3304" s="4">
        <v>42</v>
      </c>
      <c r="D3304" s="4">
        <v>0</v>
      </c>
      <c r="E3304" s="4" t="s">
        <v>31</v>
      </c>
      <c r="F3304" s="4" t="s">
        <v>110</v>
      </c>
      <c r="G3304" s="4" t="s">
        <v>33</v>
      </c>
      <c r="H3304" s="4">
        <v>42</v>
      </c>
      <c r="I3304" s="4" t="s">
        <v>24</v>
      </c>
      <c r="J3304" s="4">
        <v>0</v>
      </c>
      <c r="K3304" s="4" t="s">
        <v>27</v>
      </c>
      <c r="L3304" s="4" t="s">
        <v>28</v>
      </c>
      <c r="M3304" s="4">
        <v>46</v>
      </c>
      <c r="P3304" s="5">
        <v>44851</v>
      </c>
      <c r="Q3304" s="6">
        <v>44.486409553273887</v>
      </c>
      <c r="R3304" s="4">
        <v>9</v>
      </c>
      <c r="S3304" s="4" t="str" cm="1">
        <f t="array" ref="S3304">_xlfn.IFS(R3304=0,"None",R3304&lt;3,"Low",R3304&lt;6,"Medium",R3304&lt;=10,"High")</f>
        <v>High</v>
      </c>
      <c r="T3304" s="4" t="str" cm="1">
        <f t="array" ref="T3304">_xlfn.IFS(M3304&lt;=20,"Low",M3304&lt;=50,"Medium",M3304&lt;=90,"High")</f>
        <v>Medium</v>
      </c>
      <c r="U3304" s="7">
        <f>Datos_Limpios[[#This Row],[Number of Complaints or Support]]/Datos_Limpios[[#This Row],[Account Length (in months)]]</f>
        <v>0.21428571428571427</v>
      </c>
      <c r="V3304" s="4" t="str" cm="1">
        <f t="array" ref="V3304">_xlfn.IFS(H3304&lt;30,"Under 30",H3304&lt;66,"Middle Age",H3304&gt;=66,"Senior")</f>
        <v>Middle Age</v>
      </c>
      <c r="W3304" s="4" t="s">
        <v>29</v>
      </c>
    </row>
    <row r="3305" spans="1:23" x14ac:dyDescent="0.3">
      <c r="A3305" s="4" t="s">
        <v>3420</v>
      </c>
      <c r="B3305" s="4" t="s">
        <v>31</v>
      </c>
      <c r="C3305" s="4">
        <v>41</v>
      </c>
      <c r="D3305" s="4">
        <v>4</v>
      </c>
      <c r="E3305" s="4" t="s">
        <v>31</v>
      </c>
      <c r="F3305" s="4" t="s">
        <v>124</v>
      </c>
      <c r="G3305" s="4" t="s">
        <v>33</v>
      </c>
      <c r="H3305" s="4">
        <v>33</v>
      </c>
      <c r="I3305" s="4" t="s">
        <v>24</v>
      </c>
      <c r="J3305" s="4">
        <v>0</v>
      </c>
      <c r="K3305" s="4" t="s">
        <v>34</v>
      </c>
      <c r="L3305" s="4" t="s">
        <v>35</v>
      </c>
      <c r="M3305" s="4">
        <v>28</v>
      </c>
      <c r="N3305" s="4" t="s">
        <v>38</v>
      </c>
      <c r="O3305" s="4" t="s">
        <v>181</v>
      </c>
      <c r="P3305" s="5">
        <v>45021</v>
      </c>
      <c r="Q3305" s="6">
        <v>24.429570111307861</v>
      </c>
      <c r="R3305" s="4">
        <v>4</v>
      </c>
      <c r="S3305" s="4" t="str" cm="1">
        <f t="array" ref="S3305">_xlfn.IFS(R3305=0,"None",R3305&lt;3,"Low",R3305&lt;6,"Medium",R3305&lt;=10,"High")</f>
        <v>Medium</v>
      </c>
      <c r="T3305" s="4" t="str" cm="1">
        <f t="array" ref="T3305">_xlfn.IFS(M3305&lt;=20,"Low",M3305&lt;=50,"Medium",M3305&lt;=90,"High")</f>
        <v>Medium</v>
      </c>
      <c r="U3305" s="7">
        <f>Datos_Limpios[[#This Row],[Number of Complaints or Support]]/Datos_Limpios[[#This Row],[Account Length (in months)]]</f>
        <v>9.7560975609756101E-2</v>
      </c>
      <c r="V3305" s="4" t="str" cm="1">
        <f t="array" ref="V3305">_xlfn.IFS(H3305&lt;30,"Under 30",H3305&lt;66,"Middle Age",H3305&gt;=66,"Senior")</f>
        <v>Middle Age</v>
      </c>
      <c r="W3305" s="4" t="s">
        <v>43</v>
      </c>
    </row>
    <row r="3306" spans="1:23" x14ac:dyDescent="0.3">
      <c r="A3306" s="4" t="s">
        <v>3421</v>
      </c>
      <c r="B3306" s="4" t="s">
        <v>24</v>
      </c>
      <c r="C3306" s="4">
        <v>27</v>
      </c>
      <c r="D3306" s="4">
        <v>1</v>
      </c>
      <c r="E3306" s="4" t="s">
        <v>24</v>
      </c>
      <c r="F3306" s="4" t="s">
        <v>63</v>
      </c>
      <c r="G3306" s="4" t="s">
        <v>33</v>
      </c>
      <c r="H3306" s="4">
        <v>58</v>
      </c>
      <c r="I3306" s="4" t="s">
        <v>31</v>
      </c>
      <c r="J3306" s="4">
        <v>2</v>
      </c>
      <c r="K3306" s="4" t="s">
        <v>34</v>
      </c>
      <c r="L3306" s="4" t="s">
        <v>115</v>
      </c>
      <c r="M3306" s="4">
        <v>10</v>
      </c>
      <c r="P3306" s="5">
        <v>44025</v>
      </c>
      <c r="Q3306" s="6">
        <v>8.2609920054680384</v>
      </c>
      <c r="R3306" s="4">
        <v>5</v>
      </c>
      <c r="S3306" s="4" t="str" cm="1">
        <f t="array" ref="S3306">_xlfn.IFS(R3306=0,"None",R3306&lt;3,"Low",R3306&lt;6,"Medium",R3306&lt;=10,"High")</f>
        <v>Medium</v>
      </c>
      <c r="T3306" s="4" t="str" cm="1">
        <f t="array" ref="T3306">_xlfn.IFS(M3306&lt;=20,"Low",M3306&lt;=50,"Medium",M3306&lt;=90,"High")</f>
        <v>Low</v>
      </c>
      <c r="U3306" s="7">
        <f>Datos_Limpios[[#This Row],[Number of Complaints or Support]]/Datos_Limpios[[#This Row],[Account Length (in months)]]</f>
        <v>0.18518518518518517</v>
      </c>
      <c r="V3306" s="4" t="str" cm="1">
        <f t="array" ref="V3306">_xlfn.IFS(H3306&lt;30,"Under 30",H3306&lt;66,"Middle Age",H3306&gt;=66,"Senior")</f>
        <v>Middle Age</v>
      </c>
      <c r="W3306" s="4" t="s">
        <v>40</v>
      </c>
    </row>
    <row r="3307" spans="1:23" x14ac:dyDescent="0.3">
      <c r="A3307" s="4" t="s">
        <v>3422</v>
      </c>
      <c r="B3307" s="4" t="s">
        <v>24</v>
      </c>
      <c r="C3307" s="4">
        <v>71</v>
      </c>
      <c r="D3307" s="4">
        <v>3</v>
      </c>
      <c r="E3307" s="4" t="s">
        <v>31</v>
      </c>
      <c r="F3307" s="4" t="s">
        <v>110</v>
      </c>
      <c r="G3307" s="4" t="s">
        <v>33</v>
      </c>
      <c r="H3307" s="4">
        <v>75</v>
      </c>
      <c r="I3307" s="4" t="s">
        <v>24</v>
      </c>
      <c r="J3307" s="4">
        <v>0</v>
      </c>
      <c r="K3307" s="4" t="s">
        <v>46</v>
      </c>
      <c r="L3307" s="4" t="s">
        <v>28</v>
      </c>
      <c r="M3307" s="4">
        <v>64</v>
      </c>
      <c r="P3307" s="5">
        <v>44342</v>
      </c>
      <c r="Q3307" s="6">
        <v>62.948601664140277</v>
      </c>
      <c r="R3307" s="4">
        <v>9</v>
      </c>
      <c r="S3307" s="4" t="str" cm="1">
        <f t="array" ref="S3307">_xlfn.IFS(R3307=0,"None",R3307&lt;3,"Low",R3307&lt;6,"Medium",R3307&lt;=10,"High")</f>
        <v>High</v>
      </c>
      <c r="T3307" s="4" t="str" cm="1">
        <f t="array" ref="T3307">_xlfn.IFS(M3307&lt;=20,"Low",M3307&lt;=50,"Medium",M3307&lt;=90,"High")</f>
        <v>High</v>
      </c>
      <c r="U3307" s="7">
        <f>Datos_Limpios[[#This Row],[Number of Complaints or Support]]/Datos_Limpios[[#This Row],[Account Length (in months)]]</f>
        <v>0.12676056338028169</v>
      </c>
      <c r="V3307" s="4" t="str" cm="1">
        <f t="array" ref="V3307">_xlfn.IFS(H3307&lt;30,"Under 30",H3307&lt;66,"Middle Age",H3307&gt;=66,"Senior")</f>
        <v>Senior</v>
      </c>
      <c r="W3307" s="4" t="s">
        <v>29</v>
      </c>
    </row>
    <row r="3308" spans="1:23" x14ac:dyDescent="0.3">
      <c r="A3308" s="4" t="s">
        <v>3423</v>
      </c>
      <c r="B3308" s="4" t="s">
        <v>24</v>
      </c>
      <c r="C3308" s="4">
        <v>62</v>
      </c>
      <c r="D3308" s="4">
        <v>1</v>
      </c>
      <c r="E3308" s="4" t="s">
        <v>31</v>
      </c>
      <c r="F3308" s="4" t="s">
        <v>175</v>
      </c>
      <c r="G3308" s="4" t="s">
        <v>26</v>
      </c>
      <c r="H3308" s="4">
        <v>27</v>
      </c>
      <c r="I3308" s="4" t="s">
        <v>24</v>
      </c>
      <c r="J3308" s="4">
        <v>0</v>
      </c>
      <c r="K3308" s="4" t="s">
        <v>46</v>
      </c>
      <c r="L3308" s="4" t="s">
        <v>35</v>
      </c>
      <c r="M3308" s="4">
        <v>37</v>
      </c>
      <c r="P3308" s="5">
        <v>44723</v>
      </c>
      <c r="Q3308" s="6">
        <v>40.052779015373012</v>
      </c>
      <c r="R3308" s="4">
        <v>3</v>
      </c>
      <c r="S3308" s="4" t="str" cm="1">
        <f t="array" ref="S3308">_xlfn.IFS(R3308=0,"None",R3308&lt;3,"Low",R3308&lt;6,"Medium",R3308&lt;=10,"High")</f>
        <v>Medium</v>
      </c>
      <c r="T3308" s="4" t="str" cm="1">
        <f t="array" ref="T3308">_xlfn.IFS(M3308&lt;=20,"Low",M3308&lt;=50,"Medium",M3308&lt;=90,"High")</f>
        <v>Medium</v>
      </c>
      <c r="U3308" s="7">
        <f>Datos_Limpios[[#This Row],[Number of Complaints or Support]]/Datos_Limpios[[#This Row],[Account Length (in months)]]</f>
        <v>4.8387096774193547E-2</v>
      </c>
      <c r="V3308" s="4" t="str" cm="1">
        <f t="array" ref="V3308">_xlfn.IFS(H3308&lt;30,"Under 30",H3308&lt;66,"Middle Age",H3308&gt;=66,"Senior")</f>
        <v>Under 30</v>
      </c>
      <c r="W3308" s="4" t="s">
        <v>29</v>
      </c>
    </row>
    <row r="3309" spans="1:23" x14ac:dyDescent="0.3">
      <c r="A3309" s="4" t="s">
        <v>3424</v>
      </c>
      <c r="B3309" s="4" t="s">
        <v>24</v>
      </c>
      <c r="C3309" s="4">
        <v>16</v>
      </c>
      <c r="D3309" s="4">
        <v>0</v>
      </c>
      <c r="E3309" s="4" t="s">
        <v>31</v>
      </c>
      <c r="F3309" s="4" t="s">
        <v>68</v>
      </c>
      <c r="G3309" s="4" t="s">
        <v>33</v>
      </c>
      <c r="H3309" s="4">
        <v>29</v>
      </c>
      <c r="I3309" s="4" t="s">
        <v>24</v>
      </c>
      <c r="J3309" s="4">
        <v>0</v>
      </c>
      <c r="K3309" s="4" t="s">
        <v>27</v>
      </c>
      <c r="L3309" s="4" t="s">
        <v>28</v>
      </c>
      <c r="M3309" s="4">
        <v>17</v>
      </c>
      <c r="P3309" s="5">
        <v>44677</v>
      </c>
      <c r="Q3309" s="6">
        <v>16.85685451486442</v>
      </c>
      <c r="R3309" s="4">
        <v>4</v>
      </c>
      <c r="S3309" s="4" t="str" cm="1">
        <f t="array" ref="S3309">_xlfn.IFS(R3309=0,"None",R3309&lt;3,"Low",R3309&lt;6,"Medium",R3309&lt;=10,"High")</f>
        <v>Medium</v>
      </c>
      <c r="T3309" s="4" t="str" cm="1">
        <f t="array" ref="T3309">_xlfn.IFS(M3309&lt;=20,"Low",M3309&lt;=50,"Medium",M3309&lt;=90,"High")</f>
        <v>Low</v>
      </c>
      <c r="U3309" s="7">
        <f>Datos_Limpios[[#This Row],[Number of Complaints or Support]]/Datos_Limpios[[#This Row],[Account Length (in months)]]</f>
        <v>0.25</v>
      </c>
      <c r="V3309" s="4" t="str" cm="1">
        <f t="array" ref="V3309">_xlfn.IFS(H3309&lt;30,"Under 30",H3309&lt;66,"Middle Age",H3309&gt;=66,"Senior")</f>
        <v>Under 30</v>
      </c>
      <c r="W3309" s="4" t="s">
        <v>40</v>
      </c>
    </row>
    <row r="3310" spans="1:23" x14ac:dyDescent="0.3">
      <c r="A3310" s="4" t="s">
        <v>3425</v>
      </c>
      <c r="B3310" s="4" t="s">
        <v>24</v>
      </c>
      <c r="C3310" s="4">
        <v>37</v>
      </c>
      <c r="D3310" s="4">
        <v>0</v>
      </c>
      <c r="E3310" s="4" t="s">
        <v>31</v>
      </c>
      <c r="F3310" s="4" t="s">
        <v>74</v>
      </c>
      <c r="G3310" s="4" t="s">
        <v>26</v>
      </c>
      <c r="H3310" s="4">
        <v>43</v>
      </c>
      <c r="I3310" s="4" t="s">
        <v>31</v>
      </c>
      <c r="J3310" s="4">
        <v>5</v>
      </c>
      <c r="K3310" s="4" t="s">
        <v>27</v>
      </c>
      <c r="L3310" s="4" t="s">
        <v>35</v>
      </c>
      <c r="M3310" s="4">
        <v>47</v>
      </c>
      <c r="P3310" s="5">
        <v>45105</v>
      </c>
      <c r="Q3310" s="6">
        <v>53.901867722276712</v>
      </c>
      <c r="R3310" s="4">
        <v>3</v>
      </c>
      <c r="S3310" s="4" t="str" cm="1">
        <f t="array" ref="S3310">_xlfn.IFS(R3310=0,"None",R3310&lt;3,"Low",R3310&lt;6,"Medium",R3310&lt;=10,"High")</f>
        <v>Medium</v>
      </c>
      <c r="T3310" s="4" t="str" cm="1">
        <f t="array" ref="T3310">_xlfn.IFS(M3310&lt;=20,"Low",M3310&lt;=50,"Medium",M3310&lt;=90,"High")</f>
        <v>Medium</v>
      </c>
      <c r="U3310" s="7">
        <f>Datos_Limpios[[#This Row],[Number of Complaints or Support]]/Datos_Limpios[[#This Row],[Account Length (in months)]]</f>
        <v>8.1081081081081086E-2</v>
      </c>
      <c r="V3310" s="4" t="str" cm="1">
        <f t="array" ref="V3310">_xlfn.IFS(H3310&lt;30,"Under 30",H3310&lt;66,"Middle Age",H3310&gt;=66,"Senior")</f>
        <v>Middle Age</v>
      </c>
      <c r="W3310" s="4" t="s">
        <v>43</v>
      </c>
    </row>
    <row r="3311" spans="1:23" x14ac:dyDescent="0.3">
      <c r="A3311" s="4" t="s">
        <v>3426</v>
      </c>
      <c r="B3311" s="4" t="s">
        <v>31</v>
      </c>
      <c r="C3311" s="4">
        <v>46</v>
      </c>
      <c r="D3311" s="4">
        <v>2</v>
      </c>
      <c r="E3311" s="4" t="s">
        <v>24</v>
      </c>
      <c r="F3311" s="4" t="s">
        <v>95</v>
      </c>
      <c r="G3311" s="4" t="s">
        <v>33</v>
      </c>
      <c r="H3311" s="4">
        <v>48</v>
      </c>
      <c r="I3311" s="4" t="s">
        <v>24</v>
      </c>
      <c r="J3311" s="4">
        <v>0</v>
      </c>
      <c r="K3311" s="4" t="s">
        <v>34</v>
      </c>
      <c r="L3311" s="4" t="s">
        <v>35</v>
      </c>
      <c r="M3311" s="4">
        <v>13</v>
      </c>
      <c r="N3311" s="4" t="s">
        <v>92</v>
      </c>
      <c r="O3311" s="4" t="s">
        <v>234</v>
      </c>
      <c r="P3311" s="5">
        <v>44201</v>
      </c>
      <c r="Q3311" s="6">
        <v>13.428435435516811</v>
      </c>
      <c r="R3311" s="4">
        <v>0</v>
      </c>
      <c r="S3311" s="4" t="str" cm="1">
        <f t="array" ref="S3311">_xlfn.IFS(R3311=0,"None",R3311&lt;3,"Low",R3311&lt;6,"Medium",R3311&lt;=10,"High")</f>
        <v>None</v>
      </c>
      <c r="T3311" s="4" t="str" cm="1">
        <f t="array" ref="T3311">_xlfn.IFS(M3311&lt;=20,"Low",M3311&lt;=50,"Medium",M3311&lt;=90,"High")</f>
        <v>Low</v>
      </c>
      <c r="U3311" s="7">
        <f>Datos_Limpios[[#This Row],[Number of Complaints or Support]]/Datos_Limpios[[#This Row],[Account Length (in months)]]</f>
        <v>0</v>
      </c>
      <c r="V3311" s="4" t="str" cm="1">
        <f t="array" ref="V3311">_xlfn.IFS(H3311&lt;30,"Under 30",H3311&lt;66,"Middle Age",H3311&gt;=66,"Senior")</f>
        <v>Middle Age</v>
      </c>
      <c r="W3311" s="4" t="s">
        <v>47</v>
      </c>
    </row>
    <row r="3312" spans="1:23" x14ac:dyDescent="0.3">
      <c r="A3312" s="4" t="s">
        <v>3427</v>
      </c>
      <c r="B3312" s="4" t="s">
        <v>24</v>
      </c>
      <c r="C3312" s="4">
        <v>4</v>
      </c>
      <c r="D3312" s="4">
        <v>0</v>
      </c>
      <c r="E3312" s="4" t="s">
        <v>31</v>
      </c>
      <c r="F3312" s="4" t="s">
        <v>129</v>
      </c>
      <c r="G3312" s="4" t="s">
        <v>26</v>
      </c>
      <c r="H3312" s="4">
        <v>76</v>
      </c>
      <c r="I3312" s="4" t="s">
        <v>24</v>
      </c>
      <c r="J3312" s="4">
        <v>0</v>
      </c>
      <c r="K3312" s="4" t="s">
        <v>34</v>
      </c>
      <c r="L3312" s="4" t="s">
        <v>35</v>
      </c>
      <c r="M3312" s="4">
        <v>29</v>
      </c>
      <c r="P3312" s="5">
        <v>43877</v>
      </c>
      <c r="Q3312" s="6">
        <v>26.07503656885978</v>
      </c>
      <c r="R3312" s="4">
        <v>0</v>
      </c>
      <c r="S3312" s="4" t="str" cm="1">
        <f t="array" ref="S3312">_xlfn.IFS(R3312=0,"None",R3312&lt;3,"Low",R3312&lt;6,"Medium",R3312&lt;=10,"High")</f>
        <v>None</v>
      </c>
      <c r="T3312" s="4" t="str" cm="1">
        <f t="array" ref="T3312">_xlfn.IFS(M3312&lt;=20,"Low",M3312&lt;=50,"Medium",M3312&lt;=90,"High")</f>
        <v>Medium</v>
      </c>
      <c r="U3312" s="7">
        <f>Datos_Limpios[[#This Row],[Number of Complaints or Support]]/Datos_Limpios[[#This Row],[Account Length (in months)]]</f>
        <v>0</v>
      </c>
      <c r="V3312" s="4" t="str" cm="1">
        <f t="array" ref="V3312">_xlfn.IFS(H3312&lt;30,"Under 30",H3312&lt;66,"Middle Age",H3312&gt;=66,"Senior")</f>
        <v>Senior</v>
      </c>
      <c r="W3312" s="4" t="s">
        <v>29</v>
      </c>
    </row>
    <row r="3313" spans="1:23" x14ac:dyDescent="0.3">
      <c r="A3313" s="4" t="s">
        <v>3428</v>
      </c>
      <c r="B3313" s="4" t="s">
        <v>24</v>
      </c>
      <c r="C3313" s="4">
        <v>6</v>
      </c>
      <c r="D3313" s="4">
        <v>0</v>
      </c>
      <c r="E3313" s="4" t="s">
        <v>31</v>
      </c>
      <c r="F3313" s="4" t="s">
        <v>49</v>
      </c>
      <c r="G3313" s="4" t="s">
        <v>26</v>
      </c>
      <c r="H3313" s="4">
        <v>60</v>
      </c>
      <c r="I3313" s="4" t="s">
        <v>24</v>
      </c>
      <c r="J3313" s="4">
        <v>0</v>
      </c>
      <c r="K3313" s="4" t="s">
        <v>27</v>
      </c>
      <c r="L3313" s="4" t="s">
        <v>35</v>
      </c>
      <c r="M3313" s="4">
        <v>31</v>
      </c>
      <c r="P3313" s="5">
        <v>44604</v>
      </c>
      <c r="Q3313" s="6">
        <v>27.08371018348085</v>
      </c>
      <c r="R3313" s="4">
        <v>9</v>
      </c>
      <c r="S3313" s="4" t="str" cm="1">
        <f t="array" ref="S3313">_xlfn.IFS(R3313=0,"None",R3313&lt;3,"Low",R3313&lt;6,"Medium",R3313&lt;=10,"High")</f>
        <v>High</v>
      </c>
      <c r="T3313" s="4" t="str" cm="1">
        <f t="array" ref="T3313">_xlfn.IFS(M3313&lt;=20,"Low",M3313&lt;=50,"Medium",M3313&lt;=90,"High")</f>
        <v>Medium</v>
      </c>
      <c r="U3313" s="7">
        <f>Datos_Limpios[[#This Row],[Number of Complaints or Support]]/Datos_Limpios[[#This Row],[Account Length (in months)]]</f>
        <v>1.5</v>
      </c>
      <c r="V3313" s="4" t="str" cm="1">
        <f t="array" ref="V3313">_xlfn.IFS(H3313&lt;30,"Under 30",H3313&lt;66,"Middle Age",H3313&gt;=66,"Senior")</f>
        <v>Middle Age</v>
      </c>
      <c r="W3313" s="4" t="s">
        <v>29</v>
      </c>
    </row>
    <row r="3314" spans="1:23" x14ac:dyDescent="0.3">
      <c r="A3314" s="4" t="s">
        <v>3429</v>
      </c>
      <c r="B3314" s="4" t="s">
        <v>24</v>
      </c>
      <c r="C3314" s="4">
        <v>29</v>
      </c>
      <c r="D3314" s="4">
        <v>0</v>
      </c>
      <c r="E3314" s="4" t="s">
        <v>31</v>
      </c>
      <c r="F3314" s="4" t="s">
        <v>262</v>
      </c>
      <c r="G3314" s="4" t="s">
        <v>26</v>
      </c>
      <c r="H3314" s="4">
        <v>26</v>
      </c>
      <c r="I3314" s="4" t="s">
        <v>24</v>
      </c>
      <c r="J3314" s="4">
        <v>0</v>
      </c>
      <c r="K3314" s="4" t="s">
        <v>27</v>
      </c>
      <c r="L3314" s="4" t="s">
        <v>28</v>
      </c>
      <c r="M3314" s="4">
        <v>48</v>
      </c>
      <c r="P3314" s="5">
        <v>43909</v>
      </c>
      <c r="Q3314" s="6">
        <v>45.337886735957888</v>
      </c>
      <c r="R3314" s="4">
        <v>8</v>
      </c>
      <c r="S3314" s="4" t="str" cm="1">
        <f t="array" ref="S3314">_xlfn.IFS(R3314=0,"None",R3314&lt;3,"Low",R3314&lt;6,"Medium",R3314&lt;=10,"High")</f>
        <v>High</v>
      </c>
      <c r="T3314" s="4" t="str" cm="1">
        <f t="array" ref="T3314">_xlfn.IFS(M3314&lt;=20,"Low",M3314&lt;=50,"Medium",M3314&lt;=90,"High")</f>
        <v>Medium</v>
      </c>
      <c r="U3314" s="7">
        <f>Datos_Limpios[[#This Row],[Number of Complaints or Support]]/Datos_Limpios[[#This Row],[Account Length (in months)]]</f>
        <v>0.27586206896551724</v>
      </c>
      <c r="V3314" s="4" t="str" cm="1">
        <f t="array" ref="V3314">_xlfn.IFS(H3314&lt;30,"Under 30",H3314&lt;66,"Middle Age",H3314&gt;=66,"Senior")</f>
        <v>Under 30</v>
      </c>
      <c r="W3314" s="4" t="s">
        <v>29</v>
      </c>
    </row>
    <row r="3315" spans="1:23" x14ac:dyDescent="0.3">
      <c r="A3315" s="4" t="s">
        <v>3430</v>
      </c>
      <c r="B3315" s="4" t="s">
        <v>24</v>
      </c>
      <c r="C3315" s="4">
        <v>3</v>
      </c>
      <c r="D3315" s="4">
        <v>0</v>
      </c>
      <c r="E3315" s="4" t="s">
        <v>31</v>
      </c>
      <c r="F3315" s="4" t="s">
        <v>89</v>
      </c>
      <c r="G3315" s="4" t="s">
        <v>26</v>
      </c>
      <c r="H3315" s="4">
        <v>54</v>
      </c>
      <c r="I3315" s="4" t="s">
        <v>24</v>
      </c>
      <c r="J3315" s="4">
        <v>0</v>
      </c>
      <c r="K3315" s="4" t="s">
        <v>27</v>
      </c>
      <c r="L3315" s="4" t="s">
        <v>35</v>
      </c>
      <c r="M3315" s="4">
        <v>47</v>
      </c>
      <c r="P3315" s="5">
        <v>44942</v>
      </c>
      <c r="Q3315" s="6">
        <v>37.985720557985807</v>
      </c>
      <c r="R3315" s="4">
        <v>4</v>
      </c>
      <c r="S3315" s="4" t="str" cm="1">
        <f t="array" ref="S3315">_xlfn.IFS(R3315=0,"None",R3315&lt;3,"Low",R3315&lt;6,"Medium",R3315&lt;=10,"High")</f>
        <v>Medium</v>
      </c>
      <c r="T3315" s="4" t="str" cm="1">
        <f t="array" ref="T3315">_xlfn.IFS(M3315&lt;=20,"Low",M3315&lt;=50,"Medium",M3315&lt;=90,"High")</f>
        <v>Medium</v>
      </c>
      <c r="U3315" s="7">
        <f>Datos_Limpios[[#This Row],[Number of Complaints or Support]]/Datos_Limpios[[#This Row],[Account Length (in months)]]</f>
        <v>1.3333333333333333</v>
      </c>
      <c r="V3315" s="4" t="str" cm="1">
        <f t="array" ref="V3315">_xlfn.IFS(H3315&lt;30,"Under 30",H3315&lt;66,"Middle Age",H3315&gt;=66,"Senior")</f>
        <v>Middle Age</v>
      </c>
      <c r="W3315" s="4" t="s">
        <v>40</v>
      </c>
    </row>
    <row r="3316" spans="1:23" x14ac:dyDescent="0.3">
      <c r="A3316" s="4" t="s">
        <v>3431</v>
      </c>
      <c r="B3316" s="4" t="s">
        <v>24</v>
      </c>
      <c r="C3316" s="4">
        <v>44</v>
      </c>
      <c r="D3316" s="4">
        <v>0</v>
      </c>
      <c r="E3316" s="4" t="s">
        <v>31</v>
      </c>
      <c r="F3316" s="4" t="s">
        <v>120</v>
      </c>
      <c r="G3316" s="4" t="s">
        <v>33</v>
      </c>
      <c r="H3316" s="4">
        <v>49</v>
      </c>
      <c r="I3316" s="4" t="s">
        <v>31</v>
      </c>
      <c r="J3316" s="4">
        <v>2</v>
      </c>
      <c r="K3316" s="4" t="s">
        <v>27</v>
      </c>
      <c r="L3316" s="4" t="s">
        <v>35</v>
      </c>
      <c r="M3316" s="4">
        <v>40</v>
      </c>
      <c r="P3316" s="5">
        <v>44860</v>
      </c>
      <c r="Q3316" s="6">
        <v>32.344424842373762</v>
      </c>
      <c r="R3316" s="4">
        <v>2</v>
      </c>
      <c r="S3316" s="4" t="str" cm="1">
        <f t="array" ref="S3316">_xlfn.IFS(R3316=0,"None",R3316&lt;3,"Low",R3316&lt;6,"Medium",R3316&lt;=10,"High")</f>
        <v>Low</v>
      </c>
      <c r="T3316" s="4" t="str" cm="1">
        <f t="array" ref="T3316">_xlfn.IFS(M3316&lt;=20,"Low",M3316&lt;=50,"Medium",M3316&lt;=90,"High")</f>
        <v>Medium</v>
      </c>
      <c r="U3316" s="7">
        <f>Datos_Limpios[[#This Row],[Number of Complaints or Support]]/Datos_Limpios[[#This Row],[Account Length (in months)]]</f>
        <v>4.5454545454545456E-2</v>
      </c>
      <c r="V3316" s="4" t="str" cm="1">
        <f t="array" ref="V3316">_xlfn.IFS(H3316&lt;30,"Under 30",H3316&lt;66,"Middle Age",H3316&gt;=66,"Senior")</f>
        <v>Middle Age</v>
      </c>
      <c r="W3316" s="4" t="s">
        <v>29</v>
      </c>
    </row>
    <row r="3317" spans="1:23" x14ac:dyDescent="0.3">
      <c r="A3317" s="4" t="s">
        <v>3432</v>
      </c>
      <c r="B3317" s="4" t="s">
        <v>24</v>
      </c>
      <c r="C3317" s="4">
        <v>10</v>
      </c>
      <c r="D3317" s="4">
        <v>0</v>
      </c>
      <c r="E3317" s="4" t="s">
        <v>31</v>
      </c>
      <c r="F3317" s="4" t="s">
        <v>54</v>
      </c>
      <c r="G3317" s="4" t="s">
        <v>33</v>
      </c>
      <c r="H3317" s="4">
        <v>22</v>
      </c>
      <c r="I3317" s="4" t="s">
        <v>24</v>
      </c>
      <c r="J3317" s="4">
        <v>0</v>
      </c>
      <c r="K3317" s="4" t="s">
        <v>27</v>
      </c>
      <c r="L3317" s="4" t="s">
        <v>35</v>
      </c>
      <c r="M3317" s="4">
        <v>28</v>
      </c>
      <c r="P3317" s="5">
        <v>44516</v>
      </c>
      <c r="Q3317" s="6">
        <v>31.37779128331216</v>
      </c>
      <c r="R3317" s="4">
        <v>4</v>
      </c>
      <c r="S3317" s="4" t="str" cm="1">
        <f t="array" ref="S3317">_xlfn.IFS(R3317=0,"None",R3317&lt;3,"Low",R3317&lt;6,"Medium",R3317&lt;=10,"High")</f>
        <v>Medium</v>
      </c>
      <c r="T3317" s="4" t="str" cm="1">
        <f t="array" ref="T3317">_xlfn.IFS(M3317&lt;=20,"Low",M3317&lt;=50,"Medium",M3317&lt;=90,"High")</f>
        <v>Medium</v>
      </c>
      <c r="U3317" s="7">
        <f>Datos_Limpios[[#This Row],[Number of Complaints or Support]]/Datos_Limpios[[#This Row],[Account Length (in months)]]</f>
        <v>0.4</v>
      </c>
      <c r="V3317" s="4" t="str" cm="1">
        <f t="array" ref="V3317">_xlfn.IFS(H3317&lt;30,"Under 30",H3317&lt;66,"Middle Age",H3317&gt;=66,"Senior")</f>
        <v>Under 30</v>
      </c>
      <c r="W3317" s="4" t="s">
        <v>43</v>
      </c>
    </row>
    <row r="3318" spans="1:23" x14ac:dyDescent="0.3">
      <c r="A3318" s="4" t="s">
        <v>3433</v>
      </c>
      <c r="B3318" s="4" t="s">
        <v>24</v>
      </c>
      <c r="C3318" s="4">
        <v>35</v>
      </c>
      <c r="D3318" s="4">
        <v>1</v>
      </c>
      <c r="E3318" s="4" t="s">
        <v>24</v>
      </c>
      <c r="F3318" s="4" t="s">
        <v>157</v>
      </c>
      <c r="G3318" s="4" t="s">
        <v>26</v>
      </c>
      <c r="H3318" s="4">
        <v>28</v>
      </c>
      <c r="I3318" s="4" t="s">
        <v>24</v>
      </c>
      <c r="J3318" s="4">
        <v>0</v>
      </c>
      <c r="K3318" s="4" t="s">
        <v>34</v>
      </c>
      <c r="L3318" s="4" t="s">
        <v>35</v>
      </c>
      <c r="M3318" s="4">
        <v>45</v>
      </c>
      <c r="P3318" s="5">
        <v>44021</v>
      </c>
      <c r="Q3318" s="6">
        <v>49.230437143350819</v>
      </c>
      <c r="R3318" s="4">
        <v>5</v>
      </c>
      <c r="S3318" s="4" t="str" cm="1">
        <f t="array" ref="S3318">_xlfn.IFS(R3318=0,"None",R3318&lt;3,"Low",R3318&lt;6,"Medium",R3318&lt;=10,"High")</f>
        <v>Medium</v>
      </c>
      <c r="T3318" s="4" t="str" cm="1">
        <f t="array" ref="T3318">_xlfn.IFS(M3318&lt;=20,"Low",M3318&lt;=50,"Medium",M3318&lt;=90,"High")</f>
        <v>Medium</v>
      </c>
      <c r="U3318" s="7">
        <f>Datos_Limpios[[#This Row],[Number of Complaints or Support]]/Datos_Limpios[[#This Row],[Account Length (in months)]]</f>
        <v>0.14285714285714285</v>
      </c>
      <c r="V3318" s="4" t="str" cm="1">
        <f t="array" ref="V3318">_xlfn.IFS(H3318&lt;30,"Under 30",H3318&lt;66,"Middle Age",H3318&gt;=66,"Senior")</f>
        <v>Under 30</v>
      </c>
      <c r="W3318" s="4" t="s">
        <v>47</v>
      </c>
    </row>
    <row r="3319" spans="1:23" x14ac:dyDescent="0.3">
      <c r="A3319" s="4" t="s">
        <v>3434</v>
      </c>
      <c r="B3319" s="4" t="s">
        <v>24</v>
      </c>
      <c r="C3319" s="4">
        <v>73</v>
      </c>
      <c r="D3319" s="4">
        <v>0</v>
      </c>
      <c r="E3319" s="4" t="s">
        <v>31</v>
      </c>
      <c r="F3319" s="4" t="s">
        <v>68</v>
      </c>
      <c r="G3319" s="4" t="s">
        <v>33</v>
      </c>
      <c r="H3319" s="4">
        <v>38</v>
      </c>
      <c r="I3319" s="4" t="s">
        <v>24</v>
      </c>
      <c r="J3319" s="4">
        <v>0</v>
      </c>
      <c r="K3319" s="4" t="s">
        <v>46</v>
      </c>
      <c r="L3319" s="4" t="s">
        <v>28</v>
      </c>
      <c r="M3319" s="4">
        <v>55</v>
      </c>
      <c r="P3319" s="5">
        <v>44606</v>
      </c>
      <c r="Q3319" s="6">
        <v>45.846517345697251</v>
      </c>
      <c r="R3319" s="4">
        <v>7</v>
      </c>
      <c r="S3319" s="4" t="str" cm="1">
        <f t="array" ref="S3319">_xlfn.IFS(R3319=0,"None",R3319&lt;3,"Low",R3319&lt;6,"Medium",R3319&lt;=10,"High")</f>
        <v>High</v>
      </c>
      <c r="T3319" s="4" t="str" cm="1">
        <f t="array" ref="T3319">_xlfn.IFS(M3319&lt;=20,"Low",M3319&lt;=50,"Medium",M3319&lt;=90,"High")</f>
        <v>High</v>
      </c>
      <c r="U3319" s="7">
        <f>Datos_Limpios[[#This Row],[Number of Complaints or Support]]/Datos_Limpios[[#This Row],[Account Length (in months)]]</f>
        <v>9.5890410958904104E-2</v>
      </c>
      <c r="V3319" s="4" t="str" cm="1">
        <f t="array" ref="V3319">_xlfn.IFS(H3319&lt;30,"Under 30",H3319&lt;66,"Middle Age",H3319&gt;=66,"Senior")</f>
        <v>Middle Age</v>
      </c>
      <c r="W3319" s="4" t="s">
        <v>40</v>
      </c>
    </row>
    <row r="3320" spans="1:23" x14ac:dyDescent="0.3">
      <c r="A3320" s="4" t="s">
        <v>3435</v>
      </c>
      <c r="B3320" s="4" t="s">
        <v>24</v>
      </c>
      <c r="C3320" s="4">
        <v>47</v>
      </c>
      <c r="D3320" s="4">
        <v>1</v>
      </c>
      <c r="E3320" s="4" t="s">
        <v>31</v>
      </c>
      <c r="F3320" s="4" t="s">
        <v>219</v>
      </c>
      <c r="G3320" s="4" t="s">
        <v>26</v>
      </c>
      <c r="H3320" s="4">
        <v>65</v>
      </c>
      <c r="I3320" s="4" t="s">
        <v>24</v>
      </c>
      <c r="J3320" s="4">
        <v>0</v>
      </c>
      <c r="K3320" s="4" t="s">
        <v>46</v>
      </c>
      <c r="L3320" s="4" t="s">
        <v>28</v>
      </c>
      <c r="M3320" s="4">
        <v>27</v>
      </c>
      <c r="P3320" s="5">
        <v>44030</v>
      </c>
      <c r="Q3320" s="6">
        <v>31.650891622622041</v>
      </c>
      <c r="R3320" s="4">
        <v>6</v>
      </c>
      <c r="S3320" s="4" t="str" cm="1">
        <f t="array" ref="S3320">_xlfn.IFS(R3320=0,"None",R3320&lt;3,"Low",R3320&lt;6,"Medium",R3320&lt;=10,"High")</f>
        <v>High</v>
      </c>
      <c r="T3320" s="4" t="str" cm="1">
        <f t="array" ref="T3320">_xlfn.IFS(M3320&lt;=20,"Low",M3320&lt;=50,"Medium",M3320&lt;=90,"High")</f>
        <v>Medium</v>
      </c>
      <c r="U3320" s="7">
        <f>Datos_Limpios[[#This Row],[Number of Complaints or Support]]/Datos_Limpios[[#This Row],[Account Length (in months)]]</f>
        <v>0.1276595744680851</v>
      </c>
      <c r="V3320" s="4" t="str" cm="1">
        <f t="array" ref="V3320">_xlfn.IFS(H3320&lt;30,"Under 30",H3320&lt;66,"Middle Age",H3320&gt;=66,"Senior")</f>
        <v>Middle Age</v>
      </c>
      <c r="W3320" s="4" t="s">
        <v>43</v>
      </c>
    </row>
    <row r="3321" spans="1:23" x14ac:dyDescent="0.3">
      <c r="A3321" s="4" t="s">
        <v>3436</v>
      </c>
      <c r="B3321" s="4" t="s">
        <v>24</v>
      </c>
      <c r="C3321" s="4">
        <v>43</v>
      </c>
      <c r="D3321" s="4">
        <v>0</v>
      </c>
      <c r="E3321" s="4" t="s">
        <v>24</v>
      </c>
      <c r="F3321" s="4" t="s">
        <v>118</v>
      </c>
      <c r="G3321" s="4" t="s">
        <v>26</v>
      </c>
      <c r="H3321" s="4">
        <v>62</v>
      </c>
      <c r="I3321" s="4" t="s">
        <v>31</v>
      </c>
      <c r="J3321" s="4">
        <v>5</v>
      </c>
      <c r="K3321" s="4" t="s">
        <v>46</v>
      </c>
      <c r="L3321" s="4" t="s">
        <v>28</v>
      </c>
      <c r="M3321" s="4">
        <v>8</v>
      </c>
      <c r="P3321" s="5">
        <v>43859</v>
      </c>
      <c r="Q3321" s="6">
        <v>9.0652291503966964</v>
      </c>
      <c r="R3321" s="4">
        <v>9</v>
      </c>
      <c r="S3321" s="4" t="str" cm="1">
        <f t="array" ref="S3321">_xlfn.IFS(R3321=0,"None",R3321&lt;3,"Low",R3321&lt;6,"Medium",R3321&lt;=10,"High")</f>
        <v>High</v>
      </c>
      <c r="T3321" s="4" t="str" cm="1">
        <f t="array" ref="T3321">_xlfn.IFS(M3321&lt;=20,"Low",M3321&lt;=50,"Medium",M3321&lt;=90,"High")</f>
        <v>Low</v>
      </c>
      <c r="U3321" s="7">
        <f>Datos_Limpios[[#This Row],[Number of Complaints or Support]]/Datos_Limpios[[#This Row],[Account Length (in months)]]</f>
        <v>0.20930232558139536</v>
      </c>
      <c r="V3321" s="4" t="str" cm="1">
        <f t="array" ref="V3321">_xlfn.IFS(H3321&lt;30,"Under 30",H3321&lt;66,"Middle Age",H3321&gt;=66,"Senior")</f>
        <v>Middle Age</v>
      </c>
      <c r="W3321" s="4" t="s">
        <v>47</v>
      </c>
    </row>
    <row r="3322" spans="1:23" x14ac:dyDescent="0.3">
      <c r="A3322" s="4" t="s">
        <v>3437</v>
      </c>
      <c r="B3322" s="4" t="s">
        <v>24</v>
      </c>
      <c r="C3322" s="4">
        <v>74</v>
      </c>
      <c r="D3322" s="4">
        <v>0</v>
      </c>
      <c r="E3322" s="4" t="s">
        <v>24</v>
      </c>
      <c r="F3322" s="4" t="s">
        <v>110</v>
      </c>
      <c r="G3322" s="4" t="s">
        <v>26</v>
      </c>
      <c r="H3322" s="4">
        <v>40</v>
      </c>
      <c r="I3322" s="4" t="s">
        <v>24</v>
      </c>
      <c r="J3322" s="4">
        <v>0</v>
      </c>
      <c r="K3322" s="4" t="s">
        <v>46</v>
      </c>
      <c r="L3322" s="4" t="s">
        <v>28</v>
      </c>
      <c r="M3322" s="4">
        <v>12</v>
      </c>
      <c r="P3322" s="5">
        <v>44942</v>
      </c>
      <c r="Q3322" s="6">
        <v>10.924972863459651</v>
      </c>
      <c r="R3322" s="4">
        <v>8</v>
      </c>
      <c r="S3322" s="4" t="str" cm="1">
        <f t="array" ref="S3322">_xlfn.IFS(R3322=0,"None",R3322&lt;3,"Low",R3322&lt;6,"Medium",R3322&lt;=10,"High")</f>
        <v>High</v>
      </c>
      <c r="T3322" s="4" t="str" cm="1">
        <f t="array" ref="T3322">_xlfn.IFS(M3322&lt;=20,"Low",M3322&lt;=50,"Medium",M3322&lt;=90,"High")</f>
        <v>Low</v>
      </c>
      <c r="U3322" s="7">
        <f>Datos_Limpios[[#This Row],[Number of Complaints or Support]]/Datos_Limpios[[#This Row],[Account Length (in months)]]</f>
        <v>0.10810810810810811</v>
      </c>
      <c r="V3322" s="4" t="str" cm="1">
        <f t="array" ref="V3322">_xlfn.IFS(H3322&lt;30,"Under 30",H3322&lt;66,"Middle Age",H3322&gt;=66,"Senior")</f>
        <v>Middle Age</v>
      </c>
      <c r="W3322" s="4" t="s">
        <v>29</v>
      </c>
    </row>
    <row r="3323" spans="1:23" x14ac:dyDescent="0.3">
      <c r="A3323" s="4" t="s">
        <v>3438</v>
      </c>
      <c r="B3323" s="4" t="s">
        <v>31</v>
      </c>
      <c r="C3323" s="4">
        <v>1</v>
      </c>
      <c r="D3323" s="4">
        <v>3</v>
      </c>
      <c r="E3323" s="4" t="s">
        <v>24</v>
      </c>
      <c r="F3323" s="4" t="s">
        <v>102</v>
      </c>
      <c r="G3323" s="4" t="s">
        <v>26</v>
      </c>
      <c r="H3323" s="4">
        <v>62</v>
      </c>
      <c r="I3323" s="4" t="s">
        <v>24</v>
      </c>
      <c r="J3323" s="4">
        <v>0</v>
      </c>
      <c r="K3323" s="4" t="s">
        <v>27</v>
      </c>
      <c r="L3323" s="4" t="s">
        <v>35</v>
      </c>
      <c r="M3323" s="4">
        <v>33</v>
      </c>
      <c r="N3323" s="4" t="s">
        <v>38</v>
      </c>
      <c r="O3323" s="4" t="s">
        <v>142</v>
      </c>
      <c r="P3323" s="5">
        <v>44993</v>
      </c>
      <c r="Q3323" s="6">
        <v>38.190386521699999</v>
      </c>
      <c r="R3323" s="4">
        <v>9</v>
      </c>
      <c r="S3323" s="4" t="str" cm="1">
        <f t="array" ref="S3323">_xlfn.IFS(R3323=0,"None",R3323&lt;3,"Low",R3323&lt;6,"Medium",R3323&lt;=10,"High")</f>
        <v>High</v>
      </c>
      <c r="T3323" s="4" t="str" cm="1">
        <f t="array" ref="T3323">_xlfn.IFS(M3323&lt;=20,"Low",M3323&lt;=50,"Medium",M3323&lt;=90,"High")</f>
        <v>Medium</v>
      </c>
      <c r="U3323" s="7">
        <f>Datos_Limpios[[#This Row],[Number of Complaints or Support]]/Datos_Limpios[[#This Row],[Account Length (in months)]]</f>
        <v>9</v>
      </c>
      <c r="V3323" s="4" t="str" cm="1">
        <f t="array" ref="V3323">_xlfn.IFS(H3323&lt;30,"Under 30",H3323&lt;66,"Middle Age",H3323&gt;=66,"Senior")</f>
        <v>Middle Age</v>
      </c>
      <c r="W3323" s="4" t="s">
        <v>40</v>
      </c>
    </row>
    <row r="3324" spans="1:23" x14ac:dyDescent="0.3">
      <c r="A3324" s="4" t="s">
        <v>3439</v>
      </c>
      <c r="B3324" s="4" t="s">
        <v>24</v>
      </c>
      <c r="C3324" s="4">
        <v>1</v>
      </c>
      <c r="D3324" s="4">
        <v>0</v>
      </c>
      <c r="E3324" s="4" t="s">
        <v>24</v>
      </c>
      <c r="F3324" s="4" t="s">
        <v>74</v>
      </c>
      <c r="G3324" s="4" t="s">
        <v>26</v>
      </c>
      <c r="H3324" s="4">
        <v>61</v>
      </c>
      <c r="I3324" s="4" t="s">
        <v>24</v>
      </c>
      <c r="J3324" s="4">
        <v>0</v>
      </c>
      <c r="K3324" s="4" t="s">
        <v>27</v>
      </c>
      <c r="L3324" s="4" t="s">
        <v>28</v>
      </c>
      <c r="M3324" s="4">
        <v>12</v>
      </c>
      <c r="P3324" s="5">
        <v>44747</v>
      </c>
      <c r="Q3324" s="6">
        <v>10.92406999279476</v>
      </c>
      <c r="R3324" s="4">
        <v>8</v>
      </c>
      <c r="S3324" s="4" t="str" cm="1">
        <f t="array" ref="S3324">_xlfn.IFS(R3324=0,"None",R3324&lt;3,"Low",R3324&lt;6,"Medium",R3324&lt;=10,"High")</f>
        <v>High</v>
      </c>
      <c r="T3324" s="4" t="str" cm="1">
        <f t="array" ref="T3324">_xlfn.IFS(M3324&lt;=20,"Low",M3324&lt;=50,"Medium",M3324&lt;=90,"High")</f>
        <v>Low</v>
      </c>
      <c r="U3324" s="7">
        <f>Datos_Limpios[[#This Row],[Number of Complaints or Support]]/Datos_Limpios[[#This Row],[Account Length (in months)]]</f>
        <v>8</v>
      </c>
      <c r="V3324" s="4" t="str" cm="1">
        <f t="array" ref="V3324">_xlfn.IFS(H3324&lt;30,"Under 30",H3324&lt;66,"Middle Age",H3324&gt;=66,"Senior")</f>
        <v>Middle Age</v>
      </c>
      <c r="W3324" s="4" t="s">
        <v>43</v>
      </c>
    </row>
    <row r="3325" spans="1:23" x14ac:dyDescent="0.3">
      <c r="A3325" s="4" t="s">
        <v>3440</v>
      </c>
      <c r="B3325" s="4" t="s">
        <v>24</v>
      </c>
      <c r="C3325" s="4">
        <v>11</v>
      </c>
      <c r="D3325" s="4">
        <v>0</v>
      </c>
      <c r="E3325" s="4" t="s">
        <v>24</v>
      </c>
      <c r="F3325" s="4" t="s">
        <v>129</v>
      </c>
      <c r="G3325" s="4" t="s">
        <v>26</v>
      </c>
      <c r="H3325" s="4">
        <v>21</v>
      </c>
      <c r="I3325" s="4" t="s">
        <v>24</v>
      </c>
      <c r="J3325" s="4">
        <v>0</v>
      </c>
      <c r="K3325" s="4" t="s">
        <v>34</v>
      </c>
      <c r="L3325" s="4" t="s">
        <v>28</v>
      </c>
      <c r="M3325" s="4">
        <v>10</v>
      </c>
      <c r="P3325" s="5">
        <v>45092</v>
      </c>
      <c r="Q3325" s="6">
        <v>8.9807330354820323</v>
      </c>
      <c r="R3325" s="4">
        <v>9</v>
      </c>
      <c r="S3325" s="4" t="str" cm="1">
        <f t="array" ref="S3325">_xlfn.IFS(R3325=0,"None",R3325&lt;3,"Low",R3325&lt;6,"Medium",R3325&lt;=10,"High")</f>
        <v>High</v>
      </c>
      <c r="T3325" s="4" t="str" cm="1">
        <f t="array" ref="T3325">_xlfn.IFS(M3325&lt;=20,"Low",M3325&lt;=50,"Medium",M3325&lt;=90,"High")</f>
        <v>Low</v>
      </c>
      <c r="U3325" s="7">
        <f>Datos_Limpios[[#This Row],[Number of Complaints or Support]]/Datos_Limpios[[#This Row],[Account Length (in months)]]</f>
        <v>0.81818181818181823</v>
      </c>
      <c r="V3325" s="4" t="str" cm="1">
        <f t="array" ref="V3325">_xlfn.IFS(H3325&lt;30,"Under 30",H3325&lt;66,"Middle Age",H3325&gt;=66,"Senior")</f>
        <v>Under 30</v>
      </c>
      <c r="W3325" s="4" t="s">
        <v>29</v>
      </c>
    </row>
    <row r="3326" spans="1:23" x14ac:dyDescent="0.3">
      <c r="A3326" s="4" t="s">
        <v>3441</v>
      </c>
      <c r="B3326" s="4" t="s">
        <v>24</v>
      </c>
      <c r="C3326" s="4">
        <v>1</v>
      </c>
      <c r="D3326" s="4">
        <v>0</v>
      </c>
      <c r="E3326" s="4" t="s">
        <v>24</v>
      </c>
      <c r="F3326" s="4" t="s">
        <v>68</v>
      </c>
      <c r="G3326" s="4" t="s">
        <v>33</v>
      </c>
      <c r="H3326" s="4">
        <v>46</v>
      </c>
      <c r="I3326" s="4" t="s">
        <v>31</v>
      </c>
      <c r="J3326" s="4">
        <v>5</v>
      </c>
      <c r="K3326" s="4" t="s">
        <v>27</v>
      </c>
      <c r="L3326" s="4" t="s">
        <v>35</v>
      </c>
      <c r="M3326" s="4">
        <v>13</v>
      </c>
      <c r="P3326" s="5">
        <v>44919</v>
      </c>
      <c r="Q3326" s="6">
        <v>12.742121900145531</v>
      </c>
      <c r="R3326" s="4">
        <v>4</v>
      </c>
      <c r="S3326" s="4" t="str" cm="1">
        <f t="array" ref="S3326">_xlfn.IFS(R3326=0,"None",R3326&lt;3,"Low",R3326&lt;6,"Medium",R3326&lt;=10,"High")</f>
        <v>Medium</v>
      </c>
      <c r="T3326" s="4" t="str" cm="1">
        <f t="array" ref="T3326">_xlfn.IFS(M3326&lt;=20,"Low",M3326&lt;=50,"Medium",M3326&lt;=90,"High")</f>
        <v>Low</v>
      </c>
      <c r="U3326" s="7">
        <f>Datos_Limpios[[#This Row],[Number of Complaints or Support]]/Datos_Limpios[[#This Row],[Account Length (in months)]]</f>
        <v>4</v>
      </c>
      <c r="V3326" s="4" t="str" cm="1">
        <f t="array" ref="V3326">_xlfn.IFS(H3326&lt;30,"Under 30",H3326&lt;66,"Middle Age",H3326&gt;=66,"Senior")</f>
        <v>Middle Age</v>
      </c>
      <c r="W3326" s="4" t="s">
        <v>40</v>
      </c>
    </row>
    <row r="3327" spans="1:23" x14ac:dyDescent="0.3">
      <c r="A3327" s="4" t="s">
        <v>3442</v>
      </c>
      <c r="B3327" s="4" t="s">
        <v>24</v>
      </c>
      <c r="C3327" s="4">
        <v>22</v>
      </c>
      <c r="D3327" s="4">
        <v>1</v>
      </c>
      <c r="E3327" s="4" t="s">
        <v>31</v>
      </c>
      <c r="F3327" s="4" t="s">
        <v>157</v>
      </c>
      <c r="G3327" s="4" t="s">
        <v>33</v>
      </c>
      <c r="H3327" s="4">
        <v>34</v>
      </c>
      <c r="I3327" s="4" t="s">
        <v>24</v>
      </c>
      <c r="J3327" s="4">
        <v>0</v>
      </c>
      <c r="K3327" s="4" t="s">
        <v>27</v>
      </c>
      <c r="L3327" s="4" t="s">
        <v>35</v>
      </c>
      <c r="M3327" s="4">
        <v>44</v>
      </c>
      <c r="P3327" s="5">
        <v>44451</v>
      </c>
      <c r="Q3327" s="6">
        <v>43.225371462841913</v>
      </c>
      <c r="R3327" s="4">
        <v>6</v>
      </c>
      <c r="S3327" s="4" t="str" cm="1">
        <f t="array" ref="S3327">_xlfn.IFS(R3327=0,"None",R3327&lt;3,"Low",R3327&lt;6,"Medium",R3327&lt;=10,"High")</f>
        <v>High</v>
      </c>
      <c r="T3327" s="4" t="str" cm="1">
        <f t="array" ref="T3327">_xlfn.IFS(M3327&lt;=20,"Low",M3327&lt;=50,"Medium",M3327&lt;=90,"High")</f>
        <v>Medium</v>
      </c>
      <c r="U3327" s="7">
        <f>Datos_Limpios[[#This Row],[Number of Complaints or Support]]/Datos_Limpios[[#This Row],[Account Length (in months)]]</f>
        <v>0.27272727272727271</v>
      </c>
      <c r="V3327" s="4" t="str" cm="1">
        <f t="array" ref="V3327">_xlfn.IFS(H3327&lt;30,"Under 30",H3327&lt;66,"Middle Age",H3327&gt;=66,"Senior")</f>
        <v>Middle Age</v>
      </c>
      <c r="W3327" s="4" t="s">
        <v>47</v>
      </c>
    </row>
    <row r="3328" spans="1:23" x14ac:dyDescent="0.3">
      <c r="A3328" s="4" t="s">
        <v>3443</v>
      </c>
      <c r="B3328" s="4" t="s">
        <v>24</v>
      </c>
      <c r="C3328" s="4">
        <v>2</v>
      </c>
      <c r="D3328" s="4">
        <v>0</v>
      </c>
      <c r="E3328" s="4" t="s">
        <v>24</v>
      </c>
      <c r="F3328" s="4" t="s">
        <v>72</v>
      </c>
      <c r="G3328" s="4" t="s">
        <v>26</v>
      </c>
      <c r="H3328" s="4">
        <v>61</v>
      </c>
      <c r="I3328" s="4" t="s">
        <v>24</v>
      </c>
      <c r="J3328" s="4">
        <v>0</v>
      </c>
      <c r="K3328" s="4" t="s">
        <v>27</v>
      </c>
      <c r="L3328" s="4" t="s">
        <v>28</v>
      </c>
      <c r="M3328" s="4">
        <v>8</v>
      </c>
      <c r="P3328" s="5">
        <v>44029</v>
      </c>
      <c r="Q3328" s="6">
        <v>8.5121787900028618</v>
      </c>
      <c r="R3328" s="4">
        <v>10</v>
      </c>
      <c r="S3328" s="4" t="str" cm="1">
        <f t="array" ref="S3328">_xlfn.IFS(R3328=0,"None",R3328&lt;3,"Low",R3328&lt;6,"Medium",R3328&lt;=10,"High")</f>
        <v>High</v>
      </c>
      <c r="T3328" s="4" t="str" cm="1">
        <f t="array" ref="T3328">_xlfn.IFS(M3328&lt;=20,"Low",M3328&lt;=50,"Medium",M3328&lt;=90,"High")</f>
        <v>Low</v>
      </c>
      <c r="U3328" s="7">
        <f>Datos_Limpios[[#This Row],[Number of Complaints or Support]]/Datos_Limpios[[#This Row],[Account Length (in months)]]</f>
        <v>5</v>
      </c>
      <c r="V3328" s="4" t="str" cm="1">
        <f t="array" ref="V3328">_xlfn.IFS(H3328&lt;30,"Under 30",H3328&lt;66,"Middle Age",H3328&gt;=66,"Senior")</f>
        <v>Middle Age</v>
      </c>
      <c r="W3328" s="4" t="s">
        <v>29</v>
      </c>
    </row>
    <row r="3329" spans="1:23" x14ac:dyDescent="0.3">
      <c r="A3329" s="4" t="s">
        <v>3444</v>
      </c>
      <c r="B3329" s="4" t="s">
        <v>31</v>
      </c>
      <c r="C3329" s="4">
        <v>1</v>
      </c>
      <c r="D3329" s="4">
        <v>5</v>
      </c>
      <c r="E3329" s="4" t="s">
        <v>31</v>
      </c>
      <c r="F3329" s="4" t="s">
        <v>85</v>
      </c>
      <c r="G3329" s="4" t="s">
        <v>33</v>
      </c>
      <c r="H3329" s="4">
        <v>60</v>
      </c>
      <c r="I3329" s="4" t="s">
        <v>24</v>
      </c>
      <c r="J3329" s="4">
        <v>0</v>
      </c>
      <c r="K3329" s="4" t="s">
        <v>27</v>
      </c>
      <c r="L3329" s="4" t="s">
        <v>35</v>
      </c>
      <c r="M3329" s="4">
        <v>48</v>
      </c>
      <c r="N3329" s="4" t="s">
        <v>75</v>
      </c>
      <c r="O3329" s="4" t="s">
        <v>133</v>
      </c>
      <c r="P3329" s="5">
        <v>45230</v>
      </c>
      <c r="Q3329" s="6">
        <v>39.278421922018133</v>
      </c>
      <c r="R3329" s="4">
        <v>1</v>
      </c>
      <c r="S3329" s="4" t="str" cm="1">
        <f t="array" ref="S3329">_xlfn.IFS(R3329=0,"None",R3329&lt;3,"Low",R3329&lt;6,"Medium",R3329&lt;=10,"High")</f>
        <v>Low</v>
      </c>
      <c r="T3329" s="4" t="str" cm="1">
        <f t="array" ref="T3329">_xlfn.IFS(M3329&lt;=20,"Low",M3329&lt;=50,"Medium",M3329&lt;=90,"High")</f>
        <v>Medium</v>
      </c>
      <c r="U3329" s="7">
        <f>Datos_Limpios[[#This Row],[Number of Complaints or Support]]/Datos_Limpios[[#This Row],[Account Length (in months)]]</f>
        <v>1</v>
      </c>
      <c r="V3329" s="4" t="str" cm="1">
        <f t="array" ref="V3329">_xlfn.IFS(H3329&lt;30,"Under 30",H3329&lt;66,"Middle Age",H3329&gt;=66,"Senior")</f>
        <v>Middle Age</v>
      </c>
      <c r="W3329" s="4" t="s">
        <v>43</v>
      </c>
    </row>
    <row r="3330" spans="1:23" x14ac:dyDescent="0.3">
      <c r="A3330" s="4" t="s">
        <v>3445</v>
      </c>
      <c r="B3330" s="4" t="s">
        <v>24</v>
      </c>
      <c r="C3330" s="4">
        <v>3</v>
      </c>
      <c r="D3330" s="4">
        <v>0</v>
      </c>
      <c r="E3330" s="4" t="s">
        <v>24</v>
      </c>
      <c r="F3330" s="4" t="s">
        <v>60</v>
      </c>
      <c r="G3330" s="4" t="s">
        <v>26</v>
      </c>
      <c r="H3330" s="4">
        <v>29</v>
      </c>
      <c r="I3330" s="4" t="s">
        <v>24</v>
      </c>
      <c r="J3330" s="4">
        <v>0</v>
      </c>
      <c r="K3330" s="4" t="s">
        <v>27</v>
      </c>
      <c r="L3330" s="4" t="s">
        <v>35</v>
      </c>
      <c r="M3330" s="4">
        <v>8</v>
      </c>
      <c r="P3330" s="5">
        <v>44551</v>
      </c>
      <c r="Q3330" s="6">
        <v>6.8568034377849578</v>
      </c>
      <c r="R3330" s="4">
        <v>7</v>
      </c>
      <c r="S3330" s="4" t="str" cm="1">
        <f t="array" ref="S3330">_xlfn.IFS(R3330=0,"None",R3330&lt;3,"Low",R3330&lt;6,"Medium",R3330&lt;=10,"High")</f>
        <v>High</v>
      </c>
      <c r="T3330" s="4" t="str" cm="1">
        <f t="array" ref="T3330">_xlfn.IFS(M3330&lt;=20,"Low",M3330&lt;=50,"Medium",M3330&lt;=90,"High")</f>
        <v>Low</v>
      </c>
      <c r="U3330" s="7">
        <f>Datos_Limpios[[#This Row],[Number of Complaints or Support]]/Datos_Limpios[[#This Row],[Account Length (in months)]]</f>
        <v>2.3333333333333335</v>
      </c>
      <c r="V3330" s="4" t="str" cm="1">
        <f t="array" ref="V3330">_xlfn.IFS(H3330&lt;30,"Under 30",H3330&lt;66,"Middle Age",H3330&gt;=66,"Senior")</f>
        <v>Under 30</v>
      </c>
      <c r="W3330" s="4" t="s">
        <v>40</v>
      </c>
    </row>
    <row r="3331" spans="1:23" x14ac:dyDescent="0.3">
      <c r="A3331" s="4" t="s">
        <v>3446</v>
      </c>
      <c r="B3331" s="4" t="s">
        <v>24</v>
      </c>
      <c r="C3331" s="4">
        <v>57</v>
      </c>
      <c r="D3331" s="4">
        <v>0</v>
      </c>
      <c r="E3331" s="4" t="s">
        <v>24</v>
      </c>
      <c r="F3331" s="4" t="s">
        <v>129</v>
      </c>
      <c r="G3331" s="4" t="s">
        <v>33</v>
      </c>
      <c r="H3331" s="4">
        <v>55</v>
      </c>
      <c r="I3331" s="4" t="s">
        <v>31</v>
      </c>
      <c r="J3331" s="4">
        <v>6</v>
      </c>
      <c r="K3331" s="4" t="s">
        <v>46</v>
      </c>
      <c r="L3331" s="4" t="s">
        <v>28</v>
      </c>
      <c r="M3331" s="4">
        <v>6</v>
      </c>
      <c r="P3331" s="5">
        <v>44294</v>
      </c>
      <c r="Q3331" s="6">
        <v>5.431599807720124</v>
      </c>
      <c r="R3331" s="4">
        <v>6</v>
      </c>
      <c r="S3331" s="4" t="str" cm="1">
        <f t="array" ref="S3331">_xlfn.IFS(R3331=0,"None",R3331&lt;3,"Low",R3331&lt;6,"Medium",R3331&lt;=10,"High")</f>
        <v>High</v>
      </c>
      <c r="T3331" s="4" t="str" cm="1">
        <f t="array" ref="T3331">_xlfn.IFS(M3331&lt;=20,"Low",M3331&lt;=50,"Medium",M3331&lt;=90,"High")</f>
        <v>Low</v>
      </c>
      <c r="U3331" s="7">
        <f>Datos_Limpios[[#This Row],[Number of Complaints or Support]]/Datos_Limpios[[#This Row],[Account Length (in months)]]</f>
        <v>0.10526315789473684</v>
      </c>
      <c r="V3331" s="4" t="str" cm="1">
        <f t="array" ref="V3331">_xlfn.IFS(H3331&lt;30,"Under 30",H3331&lt;66,"Middle Age",H3331&gt;=66,"Senior")</f>
        <v>Middle Age</v>
      </c>
      <c r="W3331" s="4" t="s">
        <v>29</v>
      </c>
    </row>
    <row r="3332" spans="1:23" x14ac:dyDescent="0.3">
      <c r="A3332" s="4" t="s">
        <v>3447</v>
      </c>
      <c r="B3332" s="4" t="s">
        <v>24</v>
      </c>
      <c r="C3332" s="4">
        <v>25</v>
      </c>
      <c r="D3332" s="4">
        <v>0</v>
      </c>
      <c r="E3332" s="4" t="s">
        <v>31</v>
      </c>
      <c r="F3332" s="4" t="s">
        <v>173</v>
      </c>
      <c r="G3332" s="4" t="s">
        <v>26</v>
      </c>
      <c r="H3332" s="4">
        <v>41</v>
      </c>
      <c r="I3332" s="4" t="s">
        <v>24</v>
      </c>
      <c r="J3332" s="4">
        <v>0</v>
      </c>
      <c r="K3332" s="4" t="s">
        <v>34</v>
      </c>
      <c r="L3332" s="4" t="s">
        <v>35</v>
      </c>
      <c r="M3332" s="4">
        <v>37</v>
      </c>
      <c r="P3332" s="5">
        <v>44986</v>
      </c>
      <c r="Q3332" s="6">
        <v>42.061910265693363</v>
      </c>
      <c r="R3332" s="4">
        <v>5</v>
      </c>
      <c r="S3332" s="4" t="str" cm="1">
        <f t="array" ref="S3332">_xlfn.IFS(R3332=0,"None",R3332&lt;3,"Low",R3332&lt;6,"Medium",R3332&lt;=10,"High")</f>
        <v>Medium</v>
      </c>
      <c r="T3332" s="4" t="str" cm="1">
        <f t="array" ref="T3332">_xlfn.IFS(M3332&lt;=20,"Low",M3332&lt;=50,"Medium",M3332&lt;=90,"High")</f>
        <v>Medium</v>
      </c>
      <c r="U3332" s="7">
        <f>Datos_Limpios[[#This Row],[Number of Complaints or Support]]/Datos_Limpios[[#This Row],[Account Length (in months)]]</f>
        <v>0.2</v>
      </c>
      <c r="V3332" s="4" t="str" cm="1">
        <f t="array" ref="V3332">_xlfn.IFS(H3332&lt;30,"Under 30",H3332&lt;66,"Middle Age",H3332&gt;=66,"Senior")</f>
        <v>Middle Age</v>
      </c>
      <c r="W3332" s="4" t="s">
        <v>43</v>
      </c>
    </row>
    <row r="3333" spans="1:23" x14ac:dyDescent="0.3">
      <c r="A3333" s="4" t="s">
        <v>3448</v>
      </c>
      <c r="B3333" s="4" t="s">
        <v>31</v>
      </c>
      <c r="C3333" s="4">
        <v>43</v>
      </c>
      <c r="D3333" s="4">
        <v>3</v>
      </c>
      <c r="E3333" s="4" t="s">
        <v>31</v>
      </c>
      <c r="F3333" s="4" t="s">
        <v>72</v>
      </c>
      <c r="G3333" s="4" t="s">
        <v>33</v>
      </c>
      <c r="H3333" s="4">
        <v>67</v>
      </c>
      <c r="I3333" s="4" t="s">
        <v>24</v>
      </c>
      <c r="J3333" s="4">
        <v>0</v>
      </c>
      <c r="K3333" s="4" t="s">
        <v>27</v>
      </c>
      <c r="L3333" s="4" t="s">
        <v>35</v>
      </c>
      <c r="M3333" s="4">
        <v>49</v>
      </c>
      <c r="N3333" s="4" t="s">
        <v>66</v>
      </c>
      <c r="O3333" s="4" t="s">
        <v>317</v>
      </c>
      <c r="P3333" s="5">
        <v>45185</v>
      </c>
      <c r="Q3333" s="6">
        <v>53.264402285266982</v>
      </c>
      <c r="R3333" s="4">
        <v>0</v>
      </c>
      <c r="S3333" s="4" t="str" cm="1">
        <f t="array" ref="S3333">_xlfn.IFS(R3333=0,"None",R3333&lt;3,"Low",R3333&lt;6,"Medium",R3333&lt;=10,"High")</f>
        <v>None</v>
      </c>
      <c r="T3333" s="4" t="str" cm="1">
        <f t="array" ref="T3333">_xlfn.IFS(M3333&lt;=20,"Low",M3333&lt;=50,"Medium",M3333&lt;=90,"High")</f>
        <v>Medium</v>
      </c>
      <c r="U3333" s="7">
        <f>Datos_Limpios[[#This Row],[Number of Complaints or Support]]/Datos_Limpios[[#This Row],[Account Length (in months)]]</f>
        <v>0</v>
      </c>
      <c r="V3333" s="4" t="str" cm="1">
        <f t="array" ref="V3333">_xlfn.IFS(H3333&lt;30,"Under 30",H3333&lt;66,"Middle Age",H3333&gt;=66,"Senior")</f>
        <v>Senior</v>
      </c>
      <c r="W3333" s="4" t="s">
        <v>29</v>
      </c>
    </row>
    <row r="3334" spans="1:23" x14ac:dyDescent="0.3">
      <c r="A3334" s="4" t="s">
        <v>3449</v>
      </c>
      <c r="B3334" s="4" t="s">
        <v>24</v>
      </c>
      <c r="C3334" s="4">
        <v>29</v>
      </c>
      <c r="D3334" s="4">
        <v>0</v>
      </c>
      <c r="E3334" s="4" t="s">
        <v>31</v>
      </c>
      <c r="F3334" s="4" t="s">
        <v>49</v>
      </c>
      <c r="G3334" s="4" t="s">
        <v>26</v>
      </c>
      <c r="H3334" s="4">
        <v>24</v>
      </c>
      <c r="I3334" s="4" t="s">
        <v>24</v>
      </c>
      <c r="J3334" s="4">
        <v>0</v>
      </c>
      <c r="K3334" s="4" t="s">
        <v>46</v>
      </c>
      <c r="L3334" s="4" t="s">
        <v>35</v>
      </c>
      <c r="M3334" s="4">
        <v>40</v>
      </c>
      <c r="P3334" s="5">
        <v>44853</v>
      </c>
      <c r="Q3334" s="6">
        <v>40.244767667348363</v>
      </c>
      <c r="R3334" s="4">
        <v>5</v>
      </c>
      <c r="S3334" s="4" t="str" cm="1">
        <f t="array" ref="S3334">_xlfn.IFS(R3334=0,"None",R3334&lt;3,"Low",R3334&lt;6,"Medium",R3334&lt;=10,"High")</f>
        <v>Medium</v>
      </c>
      <c r="T3334" s="4" t="str" cm="1">
        <f t="array" ref="T3334">_xlfn.IFS(M3334&lt;=20,"Low",M3334&lt;=50,"Medium",M3334&lt;=90,"High")</f>
        <v>Medium</v>
      </c>
      <c r="U3334" s="7">
        <f>Datos_Limpios[[#This Row],[Number of Complaints or Support]]/Datos_Limpios[[#This Row],[Account Length (in months)]]</f>
        <v>0.17241379310344829</v>
      </c>
      <c r="V3334" s="4" t="str" cm="1">
        <f t="array" ref="V3334">_xlfn.IFS(H3334&lt;30,"Under 30",H3334&lt;66,"Middle Age",H3334&gt;=66,"Senior")</f>
        <v>Under 30</v>
      </c>
      <c r="W3334" s="4" t="s">
        <v>29</v>
      </c>
    </row>
    <row r="3335" spans="1:23" x14ac:dyDescent="0.3">
      <c r="A3335" s="4" t="s">
        <v>3450</v>
      </c>
      <c r="B3335" s="4" t="s">
        <v>24</v>
      </c>
      <c r="C3335" s="4">
        <v>58</v>
      </c>
      <c r="D3335" s="4">
        <v>0</v>
      </c>
      <c r="E3335" s="4" t="s">
        <v>31</v>
      </c>
      <c r="F3335" s="4" t="s">
        <v>52</v>
      </c>
      <c r="G3335" s="4" t="s">
        <v>26</v>
      </c>
      <c r="H3335" s="4">
        <v>48</v>
      </c>
      <c r="I3335" s="4" t="s">
        <v>24</v>
      </c>
      <c r="J3335" s="4">
        <v>0</v>
      </c>
      <c r="K3335" s="4" t="s">
        <v>46</v>
      </c>
      <c r="L3335" s="4" t="s">
        <v>35</v>
      </c>
      <c r="M3335" s="4">
        <v>28</v>
      </c>
      <c r="P3335" s="5">
        <v>44458</v>
      </c>
      <c r="Q3335" s="6">
        <v>26.834667521520139</v>
      </c>
      <c r="R3335" s="4">
        <v>5</v>
      </c>
      <c r="S3335" s="4" t="str" cm="1">
        <f t="array" ref="S3335">_xlfn.IFS(R3335=0,"None",R3335&lt;3,"Low",R3335&lt;6,"Medium",R3335&lt;=10,"High")</f>
        <v>Medium</v>
      </c>
      <c r="T3335" s="4" t="str" cm="1">
        <f t="array" ref="T3335">_xlfn.IFS(M3335&lt;=20,"Low",M3335&lt;=50,"Medium",M3335&lt;=90,"High")</f>
        <v>Medium</v>
      </c>
      <c r="U3335" s="7">
        <f>Datos_Limpios[[#This Row],[Number of Complaints or Support]]/Datos_Limpios[[#This Row],[Account Length (in months)]]</f>
        <v>8.6206896551724144E-2</v>
      </c>
      <c r="V3335" s="4" t="str" cm="1">
        <f t="array" ref="V3335">_xlfn.IFS(H3335&lt;30,"Under 30",H3335&lt;66,"Middle Age",H3335&gt;=66,"Senior")</f>
        <v>Middle Age</v>
      </c>
      <c r="W3335" s="4" t="s">
        <v>40</v>
      </c>
    </row>
    <row r="3336" spans="1:23" x14ac:dyDescent="0.3">
      <c r="A3336" s="4" t="s">
        <v>3451</v>
      </c>
      <c r="B3336" s="4" t="s">
        <v>31</v>
      </c>
      <c r="C3336" s="4">
        <v>3</v>
      </c>
      <c r="D3336" s="4">
        <v>5</v>
      </c>
      <c r="E3336" s="4" t="s">
        <v>31</v>
      </c>
      <c r="F3336" s="4" t="s">
        <v>118</v>
      </c>
      <c r="G3336" s="4" t="s">
        <v>26</v>
      </c>
      <c r="H3336" s="4">
        <v>20</v>
      </c>
      <c r="I3336" s="4" t="s">
        <v>24</v>
      </c>
      <c r="J3336" s="4">
        <v>0</v>
      </c>
      <c r="K3336" s="4" t="s">
        <v>27</v>
      </c>
      <c r="L3336" s="4" t="s">
        <v>35</v>
      </c>
      <c r="M3336" s="4">
        <v>33</v>
      </c>
      <c r="N3336" s="4" t="s">
        <v>38</v>
      </c>
      <c r="O3336" s="4" t="s">
        <v>125</v>
      </c>
      <c r="P3336" s="5">
        <v>45011</v>
      </c>
      <c r="Q3336" s="6">
        <v>34.345931179742259</v>
      </c>
      <c r="R3336" s="4">
        <v>2</v>
      </c>
      <c r="S3336" s="4" t="str" cm="1">
        <f t="array" ref="S3336">_xlfn.IFS(R3336=0,"None",R3336&lt;3,"Low",R3336&lt;6,"Medium",R3336&lt;=10,"High")</f>
        <v>Low</v>
      </c>
      <c r="T3336" s="4" t="str" cm="1">
        <f t="array" ref="T3336">_xlfn.IFS(M3336&lt;=20,"Low",M3336&lt;=50,"Medium",M3336&lt;=90,"High")</f>
        <v>Medium</v>
      </c>
      <c r="U3336" s="7">
        <f>Datos_Limpios[[#This Row],[Number of Complaints or Support]]/Datos_Limpios[[#This Row],[Account Length (in months)]]</f>
        <v>0.66666666666666663</v>
      </c>
      <c r="V3336" s="4" t="str" cm="1">
        <f t="array" ref="V3336">_xlfn.IFS(H3336&lt;30,"Under 30",H3336&lt;66,"Middle Age",H3336&gt;=66,"Senior")</f>
        <v>Under 30</v>
      </c>
      <c r="W3336" s="4" t="s">
        <v>47</v>
      </c>
    </row>
    <row r="3337" spans="1:23" x14ac:dyDescent="0.3">
      <c r="A3337" s="4" t="s">
        <v>3452</v>
      </c>
      <c r="B3337" s="4" t="s">
        <v>31</v>
      </c>
      <c r="C3337" s="4">
        <v>13</v>
      </c>
      <c r="D3337" s="4">
        <v>4</v>
      </c>
      <c r="E3337" s="4" t="s">
        <v>31</v>
      </c>
      <c r="F3337" s="4" t="s">
        <v>120</v>
      </c>
      <c r="G3337" s="4" t="s">
        <v>33</v>
      </c>
      <c r="H3337" s="4">
        <v>50</v>
      </c>
      <c r="I3337" s="4" t="s">
        <v>24</v>
      </c>
      <c r="J3337" s="4">
        <v>0</v>
      </c>
      <c r="K3337" s="4" t="s">
        <v>27</v>
      </c>
      <c r="L3337" s="4" t="s">
        <v>28</v>
      </c>
      <c r="M3337" s="4">
        <v>16</v>
      </c>
      <c r="N3337" s="4" t="s">
        <v>66</v>
      </c>
      <c r="O3337" s="4" t="s">
        <v>436</v>
      </c>
      <c r="P3337" s="5">
        <v>45176</v>
      </c>
      <c r="Q3337" s="6">
        <v>14.62497075128158</v>
      </c>
      <c r="R3337" s="4">
        <v>1</v>
      </c>
      <c r="S3337" s="4" t="str" cm="1">
        <f t="array" ref="S3337">_xlfn.IFS(R3337=0,"None",R3337&lt;3,"Low",R3337&lt;6,"Medium",R3337&lt;=10,"High")</f>
        <v>Low</v>
      </c>
      <c r="T3337" s="4" t="str" cm="1">
        <f t="array" ref="T3337">_xlfn.IFS(M3337&lt;=20,"Low",M3337&lt;=50,"Medium",M3337&lt;=90,"High")</f>
        <v>Low</v>
      </c>
      <c r="U3337" s="7">
        <f>Datos_Limpios[[#This Row],[Number of Complaints or Support]]/Datos_Limpios[[#This Row],[Account Length (in months)]]</f>
        <v>7.6923076923076927E-2</v>
      </c>
      <c r="V3337" s="4" t="str" cm="1">
        <f t="array" ref="V3337">_xlfn.IFS(H3337&lt;30,"Under 30",H3337&lt;66,"Middle Age",H3337&gt;=66,"Senior")</f>
        <v>Middle Age</v>
      </c>
      <c r="W3337" s="4" t="s">
        <v>29</v>
      </c>
    </row>
    <row r="3338" spans="1:23" x14ac:dyDescent="0.3">
      <c r="A3338" s="4" t="s">
        <v>3453</v>
      </c>
      <c r="B3338" s="4" t="s">
        <v>24</v>
      </c>
      <c r="C3338" s="4">
        <v>7</v>
      </c>
      <c r="D3338" s="4">
        <v>0</v>
      </c>
      <c r="E3338" s="4" t="s">
        <v>31</v>
      </c>
      <c r="F3338" s="4" t="s">
        <v>58</v>
      </c>
      <c r="G3338" s="4" t="s">
        <v>26</v>
      </c>
      <c r="H3338" s="4">
        <v>22</v>
      </c>
      <c r="I3338" s="4" t="s">
        <v>24</v>
      </c>
      <c r="J3338" s="4">
        <v>0</v>
      </c>
      <c r="K3338" s="4" t="s">
        <v>34</v>
      </c>
      <c r="L3338" s="4" t="s">
        <v>28</v>
      </c>
      <c r="M3338" s="4">
        <v>59</v>
      </c>
      <c r="P3338" s="5">
        <v>44436</v>
      </c>
      <c r="Q3338" s="6">
        <v>54.626300536475107</v>
      </c>
      <c r="R3338" s="4">
        <v>4</v>
      </c>
      <c r="S3338" s="4" t="str" cm="1">
        <f t="array" ref="S3338">_xlfn.IFS(R3338=0,"None",R3338&lt;3,"Low",R3338&lt;6,"Medium",R3338&lt;=10,"High")</f>
        <v>Medium</v>
      </c>
      <c r="T3338" s="4" t="str" cm="1">
        <f t="array" ref="T3338">_xlfn.IFS(M3338&lt;=20,"Low",M3338&lt;=50,"Medium",M3338&lt;=90,"High")</f>
        <v>High</v>
      </c>
      <c r="U3338" s="7">
        <f>Datos_Limpios[[#This Row],[Number of Complaints or Support]]/Datos_Limpios[[#This Row],[Account Length (in months)]]</f>
        <v>0.5714285714285714</v>
      </c>
      <c r="V3338" s="4" t="str" cm="1">
        <f t="array" ref="V3338">_xlfn.IFS(H3338&lt;30,"Under 30",H3338&lt;66,"Middle Age",H3338&gt;=66,"Senior")</f>
        <v>Under 30</v>
      </c>
      <c r="W3338" s="4" t="s">
        <v>29</v>
      </c>
    </row>
    <row r="3339" spans="1:23" x14ac:dyDescent="0.3">
      <c r="A3339" s="4" t="s">
        <v>3454</v>
      </c>
      <c r="B3339" s="4" t="s">
        <v>31</v>
      </c>
      <c r="C3339" s="4">
        <v>66</v>
      </c>
      <c r="D3339" s="4">
        <v>0</v>
      </c>
      <c r="E3339" s="4" t="s">
        <v>31</v>
      </c>
      <c r="F3339" s="4" t="s">
        <v>85</v>
      </c>
      <c r="G3339" s="4" t="s">
        <v>26</v>
      </c>
      <c r="H3339" s="4">
        <v>20</v>
      </c>
      <c r="I3339" s="4" t="s">
        <v>24</v>
      </c>
      <c r="J3339" s="4">
        <v>0</v>
      </c>
      <c r="K3339" s="4" t="s">
        <v>27</v>
      </c>
      <c r="L3339" s="4" t="s">
        <v>35</v>
      </c>
      <c r="M3339" s="4">
        <v>45</v>
      </c>
      <c r="N3339" s="4" t="s">
        <v>38</v>
      </c>
      <c r="O3339" s="4" t="s">
        <v>125</v>
      </c>
      <c r="P3339" s="5">
        <v>44425</v>
      </c>
      <c r="Q3339" s="6">
        <v>40.383733701902258</v>
      </c>
      <c r="R3339" s="4">
        <v>1</v>
      </c>
      <c r="S3339" s="4" t="str" cm="1">
        <f t="array" ref="S3339">_xlfn.IFS(R3339=0,"None",R3339&lt;3,"Low",R3339&lt;6,"Medium",R3339&lt;=10,"High")</f>
        <v>Low</v>
      </c>
      <c r="T3339" s="4" t="str" cm="1">
        <f t="array" ref="T3339">_xlfn.IFS(M3339&lt;=20,"Low",M3339&lt;=50,"Medium",M3339&lt;=90,"High")</f>
        <v>Medium</v>
      </c>
      <c r="U3339" s="7">
        <f>Datos_Limpios[[#This Row],[Number of Complaints or Support]]/Datos_Limpios[[#This Row],[Account Length (in months)]]</f>
        <v>1.5151515151515152E-2</v>
      </c>
      <c r="V3339" s="4" t="str" cm="1">
        <f t="array" ref="V3339">_xlfn.IFS(H3339&lt;30,"Under 30",H3339&lt;66,"Middle Age",H3339&gt;=66,"Senior")</f>
        <v>Under 30</v>
      </c>
      <c r="W3339" s="4" t="s">
        <v>43</v>
      </c>
    </row>
    <row r="3340" spans="1:23" x14ac:dyDescent="0.3">
      <c r="A3340" s="4" t="s">
        <v>3455</v>
      </c>
      <c r="B3340" s="4" t="s">
        <v>24</v>
      </c>
      <c r="C3340" s="4">
        <v>35</v>
      </c>
      <c r="D3340" s="4">
        <v>0</v>
      </c>
      <c r="E3340" s="4" t="s">
        <v>24</v>
      </c>
      <c r="F3340" s="4" t="s">
        <v>104</v>
      </c>
      <c r="G3340" s="4" t="s">
        <v>33</v>
      </c>
      <c r="H3340" s="4">
        <v>22</v>
      </c>
      <c r="I3340" s="4" t="s">
        <v>31</v>
      </c>
      <c r="J3340" s="4">
        <v>5</v>
      </c>
      <c r="K3340" s="4" t="s">
        <v>27</v>
      </c>
      <c r="L3340" s="4" t="s">
        <v>28</v>
      </c>
      <c r="M3340" s="4">
        <v>7</v>
      </c>
      <c r="P3340" s="5">
        <v>45025</v>
      </c>
      <c r="Q3340" s="6">
        <v>6.2370159493803374</v>
      </c>
      <c r="R3340" s="4">
        <v>5</v>
      </c>
      <c r="S3340" s="4" t="str" cm="1">
        <f t="array" ref="S3340">_xlfn.IFS(R3340=0,"None",R3340&lt;3,"Low",R3340&lt;6,"Medium",R3340&lt;=10,"High")</f>
        <v>Medium</v>
      </c>
      <c r="T3340" s="4" t="str" cm="1">
        <f t="array" ref="T3340">_xlfn.IFS(M3340&lt;=20,"Low",M3340&lt;=50,"Medium",M3340&lt;=90,"High")</f>
        <v>Low</v>
      </c>
      <c r="U3340" s="7">
        <f>Datos_Limpios[[#This Row],[Number of Complaints or Support]]/Datos_Limpios[[#This Row],[Account Length (in months)]]</f>
        <v>0.14285714285714285</v>
      </c>
      <c r="V3340" s="4" t="str" cm="1">
        <f t="array" ref="V3340">_xlfn.IFS(H3340&lt;30,"Under 30",H3340&lt;66,"Middle Age",H3340&gt;=66,"Senior")</f>
        <v>Under 30</v>
      </c>
      <c r="W3340" s="4" t="s">
        <v>43</v>
      </c>
    </row>
    <row r="3341" spans="1:23" x14ac:dyDescent="0.3">
      <c r="A3341" s="4" t="s">
        <v>3456</v>
      </c>
      <c r="B3341" s="4" t="s">
        <v>24</v>
      </c>
      <c r="C3341" s="4">
        <v>11</v>
      </c>
      <c r="D3341" s="4">
        <v>0</v>
      </c>
      <c r="E3341" s="4" t="s">
        <v>24</v>
      </c>
      <c r="F3341" s="4" t="s">
        <v>129</v>
      </c>
      <c r="G3341" s="4" t="s">
        <v>26</v>
      </c>
      <c r="H3341" s="4">
        <v>27</v>
      </c>
      <c r="I3341" s="4" t="s">
        <v>24</v>
      </c>
      <c r="J3341" s="4">
        <v>0</v>
      </c>
      <c r="K3341" s="4" t="s">
        <v>27</v>
      </c>
      <c r="L3341" s="4" t="s">
        <v>28</v>
      </c>
      <c r="M3341" s="4">
        <v>13</v>
      </c>
      <c r="P3341" s="5">
        <v>45121</v>
      </c>
      <c r="Q3341" s="6">
        <v>14.79857875830154</v>
      </c>
      <c r="R3341" s="4">
        <v>2</v>
      </c>
      <c r="S3341" s="4" t="str" cm="1">
        <f t="array" ref="S3341">_xlfn.IFS(R3341=0,"None",R3341&lt;3,"Low",R3341&lt;6,"Medium",R3341&lt;=10,"High")</f>
        <v>Low</v>
      </c>
      <c r="T3341" s="4" t="str" cm="1">
        <f t="array" ref="T3341">_xlfn.IFS(M3341&lt;=20,"Low",M3341&lt;=50,"Medium",M3341&lt;=90,"High")</f>
        <v>Low</v>
      </c>
      <c r="U3341" s="7">
        <f>Datos_Limpios[[#This Row],[Number of Complaints or Support]]/Datos_Limpios[[#This Row],[Account Length (in months)]]</f>
        <v>0.18181818181818182</v>
      </c>
      <c r="V3341" s="4" t="str" cm="1">
        <f t="array" ref="V3341">_xlfn.IFS(H3341&lt;30,"Under 30",H3341&lt;66,"Middle Age",H3341&gt;=66,"Senior")</f>
        <v>Under 30</v>
      </c>
      <c r="W3341" s="4" t="s">
        <v>29</v>
      </c>
    </row>
    <row r="3342" spans="1:23" x14ac:dyDescent="0.3">
      <c r="A3342" s="4" t="s">
        <v>3457</v>
      </c>
      <c r="B3342" s="4" t="s">
        <v>24</v>
      </c>
      <c r="C3342" s="4">
        <v>6</v>
      </c>
      <c r="D3342" s="4">
        <v>0</v>
      </c>
      <c r="E3342" s="4" t="s">
        <v>31</v>
      </c>
      <c r="F3342" s="4" t="s">
        <v>89</v>
      </c>
      <c r="G3342" s="4" t="s">
        <v>33</v>
      </c>
      <c r="H3342" s="4">
        <v>51</v>
      </c>
      <c r="I3342" s="4" t="s">
        <v>31</v>
      </c>
      <c r="J3342" s="4">
        <v>2</v>
      </c>
      <c r="K3342" s="4" t="s">
        <v>27</v>
      </c>
      <c r="L3342" s="4" t="s">
        <v>35</v>
      </c>
      <c r="M3342" s="4">
        <v>24</v>
      </c>
      <c r="P3342" s="5">
        <v>45184</v>
      </c>
      <c r="Q3342" s="6">
        <v>25.15217636061222</v>
      </c>
      <c r="R3342" s="4">
        <v>4</v>
      </c>
      <c r="S3342" s="4" t="str" cm="1">
        <f t="array" ref="S3342">_xlfn.IFS(R3342=0,"None",R3342&lt;3,"Low",R3342&lt;6,"Medium",R3342&lt;=10,"High")</f>
        <v>Medium</v>
      </c>
      <c r="T3342" s="4" t="str" cm="1">
        <f t="array" ref="T3342">_xlfn.IFS(M3342&lt;=20,"Low",M3342&lt;=50,"Medium",M3342&lt;=90,"High")</f>
        <v>Medium</v>
      </c>
      <c r="U3342" s="7">
        <f>Datos_Limpios[[#This Row],[Number of Complaints or Support]]/Datos_Limpios[[#This Row],[Account Length (in months)]]</f>
        <v>0.66666666666666663</v>
      </c>
      <c r="V3342" s="4" t="str" cm="1">
        <f t="array" ref="V3342">_xlfn.IFS(H3342&lt;30,"Under 30",H3342&lt;66,"Middle Age",H3342&gt;=66,"Senior")</f>
        <v>Middle Age</v>
      </c>
      <c r="W3342" s="4" t="s">
        <v>40</v>
      </c>
    </row>
    <row r="3343" spans="1:23" x14ac:dyDescent="0.3">
      <c r="A3343" s="4" t="s">
        <v>3458</v>
      </c>
      <c r="B3343" s="4" t="s">
        <v>24</v>
      </c>
      <c r="C3343" s="4">
        <v>72</v>
      </c>
      <c r="D3343" s="4">
        <v>2</v>
      </c>
      <c r="E3343" s="4" t="s">
        <v>31</v>
      </c>
      <c r="F3343" s="4" t="s">
        <v>95</v>
      </c>
      <c r="G3343" s="4" t="s">
        <v>26</v>
      </c>
      <c r="H3343" s="4">
        <v>72</v>
      </c>
      <c r="I3343" s="4" t="s">
        <v>24</v>
      </c>
      <c r="J3343" s="4">
        <v>0</v>
      </c>
      <c r="K3343" s="4" t="s">
        <v>46</v>
      </c>
      <c r="L3343" s="4" t="s">
        <v>35</v>
      </c>
      <c r="M3343" s="4">
        <v>43</v>
      </c>
      <c r="P3343" s="5">
        <v>44272</v>
      </c>
      <c r="Q3343" s="6">
        <v>44.129938164217933</v>
      </c>
      <c r="R3343" s="4">
        <v>1</v>
      </c>
      <c r="S3343" s="4" t="str" cm="1">
        <f t="array" ref="S3343">_xlfn.IFS(R3343=0,"None",R3343&lt;3,"Low",R3343&lt;6,"Medium",R3343&lt;=10,"High")</f>
        <v>Low</v>
      </c>
      <c r="T3343" s="4" t="str" cm="1">
        <f t="array" ref="T3343">_xlfn.IFS(M3343&lt;=20,"Low",M3343&lt;=50,"Medium",M3343&lt;=90,"High")</f>
        <v>Medium</v>
      </c>
      <c r="U3343" s="7">
        <f>Datos_Limpios[[#This Row],[Number of Complaints or Support]]/Datos_Limpios[[#This Row],[Account Length (in months)]]</f>
        <v>1.3888888888888888E-2</v>
      </c>
      <c r="V3343" s="4" t="str" cm="1">
        <f t="array" ref="V3343">_xlfn.IFS(H3343&lt;30,"Under 30",H3343&lt;66,"Middle Age",H3343&gt;=66,"Senior")</f>
        <v>Senior</v>
      </c>
      <c r="W3343" s="4" t="s">
        <v>47</v>
      </c>
    </row>
    <row r="3344" spans="1:23" x14ac:dyDescent="0.3">
      <c r="A3344" s="4" t="s">
        <v>3459</v>
      </c>
      <c r="B3344" s="4" t="s">
        <v>31</v>
      </c>
      <c r="C3344" s="4">
        <v>44</v>
      </c>
      <c r="D3344" s="4">
        <v>0</v>
      </c>
      <c r="E3344" s="4" t="s">
        <v>31</v>
      </c>
      <c r="F3344" s="4" t="s">
        <v>52</v>
      </c>
      <c r="G3344" s="4" t="s">
        <v>26</v>
      </c>
      <c r="H3344" s="4">
        <v>73</v>
      </c>
      <c r="I3344" s="4" t="s">
        <v>24</v>
      </c>
      <c r="J3344" s="4">
        <v>0</v>
      </c>
      <c r="K3344" s="4" t="s">
        <v>27</v>
      </c>
      <c r="L3344" s="4" t="s">
        <v>28</v>
      </c>
      <c r="M3344" s="4">
        <v>31</v>
      </c>
      <c r="N3344" s="4" t="s">
        <v>75</v>
      </c>
      <c r="O3344" s="4" t="s">
        <v>133</v>
      </c>
      <c r="P3344" s="5">
        <v>45069</v>
      </c>
      <c r="Q3344" s="6">
        <v>33.939792611376653</v>
      </c>
      <c r="R3344" s="4">
        <v>0</v>
      </c>
      <c r="S3344" s="4" t="str" cm="1">
        <f t="array" ref="S3344">_xlfn.IFS(R3344=0,"None",R3344&lt;3,"Low",R3344&lt;6,"Medium",R3344&lt;=10,"High")</f>
        <v>None</v>
      </c>
      <c r="T3344" s="4" t="str" cm="1">
        <f t="array" ref="T3344">_xlfn.IFS(M3344&lt;=20,"Low",M3344&lt;=50,"Medium",M3344&lt;=90,"High")</f>
        <v>Medium</v>
      </c>
      <c r="U3344" s="7">
        <f>Datos_Limpios[[#This Row],[Number of Complaints or Support]]/Datos_Limpios[[#This Row],[Account Length (in months)]]</f>
        <v>0</v>
      </c>
      <c r="V3344" s="4" t="str" cm="1">
        <f t="array" ref="V3344">_xlfn.IFS(H3344&lt;30,"Under 30",H3344&lt;66,"Middle Age",H3344&gt;=66,"Senior")</f>
        <v>Senior</v>
      </c>
      <c r="W3344" s="4" t="s">
        <v>40</v>
      </c>
    </row>
    <row r="3345" spans="1:23" x14ac:dyDescent="0.3">
      <c r="A3345" s="4" t="s">
        <v>3460</v>
      </c>
      <c r="B3345" s="4" t="s">
        <v>24</v>
      </c>
      <c r="C3345" s="4">
        <v>36</v>
      </c>
      <c r="D3345" s="4">
        <v>0</v>
      </c>
      <c r="E3345" s="4" t="s">
        <v>24</v>
      </c>
      <c r="F3345" s="4" t="s">
        <v>120</v>
      </c>
      <c r="G3345" s="4" t="s">
        <v>33</v>
      </c>
      <c r="H3345" s="4">
        <v>60</v>
      </c>
      <c r="I3345" s="4" t="s">
        <v>24</v>
      </c>
      <c r="J3345" s="4">
        <v>0</v>
      </c>
      <c r="K3345" s="4" t="s">
        <v>46</v>
      </c>
      <c r="L3345" s="4" t="s">
        <v>35</v>
      </c>
      <c r="M3345" s="4">
        <v>9</v>
      </c>
      <c r="P3345" s="5">
        <v>43979</v>
      </c>
      <c r="Q3345" s="6">
        <v>8.8469111901743336</v>
      </c>
      <c r="R3345" s="4">
        <v>5</v>
      </c>
      <c r="S3345" s="4" t="str" cm="1">
        <f t="array" ref="S3345">_xlfn.IFS(R3345=0,"None",R3345&lt;3,"Low",R3345&lt;6,"Medium",R3345&lt;=10,"High")</f>
        <v>Medium</v>
      </c>
      <c r="T3345" s="4" t="str" cm="1">
        <f t="array" ref="T3345">_xlfn.IFS(M3345&lt;=20,"Low",M3345&lt;=50,"Medium",M3345&lt;=90,"High")</f>
        <v>Low</v>
      </c>
      <c r="U3345" s="7">
        <f>Datos_Limpios[[#This Row],[Number of Complaints or Support]]/Datos_Limpios[[#This Row],[Account Length (in months)]]</f>
        <v>0.1388888888888889</v>
      </c>
      <c r="V3345" s="4" t="str" cm="1">
        <f t="array" ref="V3345">_xlfn.IFS(H3345&lt;30,"Under 30",H3345&lt;66,"Middle Age",H3345&gt;=66,"Senior")</f>
        <v>Middle Age</v>
      </c>
      <c r="W3345" s="4" t="s">
        <v>29</v>
      </c>
    </row>
    <row r="3346" spans="1:23" x14ac:dyDescent="0.3">
      <c r="A3346" s="4" t="s">
        <v>3461</v>
      </c>
      <c r="B3346" s="4" t="s">
        <v>24</v>
      </c>
      <c r="C3346" s="4">
        <v>50</v>
      </c>
      <c r="D3346" s="4">
        <v>0</v>
      </c>
      <c r="E3346" s="4" t="s">
        <v>31</v>
      </c>
      <c r="F3346" s="4" t="s">
        <v>49</v>
      </c>
      <c r="G3346" s="4" t="s">
        <v>26</v>
      </c>
      <c r="H3346" s="4">
        <v>35</v>
      </c>
      <c r="I3346" s="4" t="s">
        <v>31</v>
      </c>
      <c r="J3346" s="4">
        <v>5</v>
      </c>
      <c r="K3346" s="4" t="s">
        <v>34</v>
      </c>
      <c r="L3346" s="4" t="s">
        <v>28</v>
      </c>
      <c r="M3346" s="4">
        <v>31</v>
      </c>
      <c r="P3346" s="5">
        <v>44493</v>
      </c>
      <c r="Q3346" s="6">
        <v>29.75979345089107</v>
      </c>
      <c r="R3346" s="4">
        <v>4</v>
      </c>
      <c r="S3346" s="4" t="str" cm="1">
        <f t="array" ref="S3346">_xlfn.IFS(R3346=0,"None",R3346&lt;3,"Low",R3346&lt;6,"Medium",R3346&lt;=10,"High")</f>
        <v>Medium</v>
      </c>
      <c r="T3346" s="4" t="str" cm="1">
        <f t="array" ref="T3346">_xlfn.IFS(M3346&lt;=20,"Low",M3346&lt;=50,"Medium",M3346&lt;=90,"High")</f>
        <v>Medium</v>
      </c>
      <c r="U3346" s="7">
        <f>Datos_Limpios[[#This Row],[Number of Complaints or Support]]/Datos_Limpios[[#This Row],[Account Length (in months)]]</f>
        <v>0.08</v>
      </c>
      <c r="V3346" s="4" t="str" cm="1">
        <f t="array" ref="V3346">_xlfn.IFS(H3346&lt;30,"Under 30",H3346&lt;66,"Middle Age",H3346&gt;=66,"Senior")</f>
        <v>Middle Age</v>
      </c>
      <c r="W3346" s="4" t="s">
        <v>29</v>
      </c>
    </row>
    <row r="3347" spans="1:23" x14ac:dyDescent="0.3">
      <c r="A3347" s="4" t="s">
        <v>3462</v>
      </c>
      <c r="B3347" s="4" t="s">
        <v>24</v>
      </c>
      <c r="C3347" s="4">
        <v>4</v>
      </c>
      <c r="D3347" s="4">
        <v>0</v>
      </c>
      <c r="E3347" s="4" t="s">
        <v>24</v>
      </c>
      <c r="F3347" s="4" t="s">
        <v>100</v>
      </c>
      <c r="G3347" s="4" t="s">
        <v>26</v>
      </c>
      <c r="H3347" s="4">
        <v>36</v>
      </c>
      <c r="I3347" s="4" t="s">
        <v>24</v>
      </c>
      <c r="J3347" s="4">
        <v>0</v>
      </c>
      <c r="K3347" s="4" t="s">
        <v>34</v>
      </c>
      <c r="L3347" s="4" t="s">
        <v>35</v>
      </c>
      <c r="M3347" s="4">
        <v>15</v>
      </c>
      <c r="P3347" s="5">
        <v>44374</v>
      </c>
      <c r="Q3347" s="6">
        <v>12.389747999396761</v>
      </c>
      <c r="R3347" s="4">
        <v>0</v>
      </c>
      <c r="S3347" s="4" t="str" cm="1">
        <f t="array" ref="S3347">_xlfn.IFS(R3347=0,"None",R3347&lt;3,"Low",R3347&lt;6,"Medium",R3347&lt;=10,"High")</f>
        <v>None</v>
      </c>
      <c r="T3347" s="4" t="str" cm="1">
        <f t="array" ref="T3347">_xlfn.IFS(M3347&lt;=20,"Low",M3347&lt;=50,"Medium",M3347&lt;=90,"High")</f>
        <v>Low</v>
      </c>
      <c r="U3347" s="7">
        <f>Datos_Limpios[[#This Row],[Number of Complaints or Support]]/Datos_Limpios[[#This Row],[Account Length (in months)]]</f>
        <v>0</v>
      </c>
      <c r="V3347" s="4" t="str" cm="1">
        <f t="array" ref="V3347">_xlfn.IFS(H3347&lt;30,"Under 30",H3347&lt;66,"Middle Age",H3347&gt;=66,"Senior")</f>
        <v>Middle Age</v>
      </c>
      <c r="W3347" s="4" t="s">
        <v>40</v>
      </c>
    </row>
    <row r="3348" spans="1:23" x14ac:dyDescent="0.3">
      <c r="A3348" s="4" t="s">
        <v>3463</v>
      </c>
      <c r="B3348" s="4" t="s">
        <v>24</v>
      </c>
      <c r="C3348" s="4">
        <v>71</v>
      </c>
      <c r="D3348" s="4">
        <v>0</v>
      </c>
      <c r="E3348" s="4" t="s">
        <v>31</v>
      </c>
      <c r="F3348" s="4" t="s">
        <v>74</v>
      </c>
      <c r="G3348" s="4" t="s">
        <v>33</v>
      </c>
      <c r="H3348" s="4">
        <v>61</v>
      </c>
      <c r="I3348" s="4" t="s">
        <v>24</v>
      </c>
      <c r="J3348" s="4">
        <v>0</v>
      </c>
      <c r="K3348" s="4" t="s">
        <v>46</v>
      </c>
      <c r="L3348" s="4" t="s">
        <v>28</v>
      </c>
      <c r="M3348" s="4">
        <v>33</v>
      </c>
      <c r="P3348" s="5">
        <v>44456</v>
      </c>
      <c r="Q3348" s="6">
        <v>27.280634862212509</v>
      </c>
      <c r="R3348" s="4">
        <v>2</v>
      </c>
      <c r="S3348" s="4" t="str" cm="1">
        <f t="array" ref="S3348">_xlfn.IFS(R3348=0,"None",R3348&lt;3,"Low",R3348&lt;6,"Medium",R3348&lt;=10,"High")</f>
        <v>Low</v>
      </c>
      <c r="T3348" s="4" t="str" cm="1">
        <f t="array" ref="T3348">_xlfn.IFS(M3348&lt;=20,"Low",M3348&lt;=50,"Medium",M3348&lt;=90,"High")</f>
        <v>Medium</v>
      </c>
      <c r="U3348" s="7">
        <f>Datos_Limpios[[#This Row],[Number of Complaints or Support]]/Datos_Limpios[[#This Row],[Account Length (in months)]]</f>
        <v>2.8169014084507043E-2</v>
      </c>
      <c r="V3348" s="4" t="str" cm="1">
        <f t="array" ref="V3348">_xlfn.IFS(H3348&lt;30,"Under 30",H3348&lt;66,"Middle Age",H3348&gt;=66,"Senior")</f>
        <v>Middle Age</v>
      </c>
      <c r="W3348" s="4" t="s">
        <v>43</v>
      </c>
    </row>
    <row r="3349" spans="1:23" x14ac:dyDescent="0.3">
      <c r="A3349" s="4" t="s">
        <v>3464</v>
      </c>
      <c r="B3349" s="4" t="s">
        <v>31</v>
      </c>
      <c r="C3349" s="4">
        <v>4</v>
      </c>
      <c r="D3349" s="4">
        <v>1</v>
      </c>
      <c r="E3349" s="4" t="s">
        <v>31</v>
      </c>
      <c r="F3349" s="4" t="s">
        <v>54</v>
      </c>
      <c r="G3349" s="4" t="s">
        <v>26</v>
      </c>
      <c r="H3349" s="4">
        <v>47</v>
      </c>
      <c r="I3349" s="4" t="s">
        <v>24</v>
      </c>
      <c r="J3349" s="4">
        <v>0</v>
      </c>
      <c r="K3349" s="4" t="s">
        <v>27</v>
      </c>
      <c r="L3349" s="4" t="s">
        <v>115</v>
      </c>
      <c r="M3349" s="4">
        <v>16</v>
      </c>
      <c r="N3349" s="4" t="s">
        <v>38</v>
      </c>
      <c r="O3349" s="4" t="s">
        <v>142</v>
      </c>
      <c r="P3349" s="5">
        <v>45085</v>
      </c>
      <c r="Q3349" s="6">
        <v>18.962761784228839</v>
      </c>
      <c r="R3349" s="4">
        <v>10</v>
      </c>
      <c r="S3349" s="4" t="str" cm="1">
        <f t="array" ref="S3349">_xlfn.IFS(R3349=0,"None",R3349&lt;3,"Low",R3349&lt;6,"Medium",R3349&lt;=10,"High")</f>
        <v>High</v>
      </c>
      <c r="T3349" s="4" t="str" cm="1">
        <f t="array" ref="T3349">_xlfn.IFS(M3349&lt;=20,"Low",M3349&lt;=50,"Medium",M3349&lt;=90,"High")</f>
        <v>Low</v>
      </c>
      <c r="U3349" s="7">
        <f>Datos_Limpios[[#This Row],[Number of Complaints or Support]]/Datos_Limpios[[#This Row],[Account Length (in months)]]</f>
        <v>2.5</v>
      </c>
      <c r="V3349" s="4" t="str" cm="1">
        <f t="array" ref="V3349">_xlfn.IFS(H3349&lt;30,"Under 30",H3349&lt;66,"Middle Age",H3349&gt;=66,"Senior")</f>
        <v>Middle Age</v>
      </c>
      <c r="W3349" s="4" t="s">
        <v>43</v>
      </c>
    </row>
    <row r="3350" spans="1:23" x14ac:dyDescent="0.3">
      <c r="A3350" s="4" t="s">
        <v>3465</v>
      </c>
      <c r="B3350" s="4" t="s">
        <v>24</v>
      </c>
      <c r="C3350" s="4">
        <v>37</v>
      </c>
      <c r="D3350" s="4">
        <v>0</v>
      </c>
      <c r="E3350" s="4" t="s">
        <v>31</v>
      </c>
      <c r="F3350" s="4" t="s">
        <v>196</v>
      </c>
      <c r="G3350" s="4" t="s">
        <v>33</v>
      </c>
      <c r="H3350" s="4">
        <v>76</v>
      </c>
      <c r="I3350" s="4" t="s">
        <v>31</v>
      </c>
      <c r="J3350" s="4">
        <v>6</v>
      </c>
      <c r="K3350" s="4" t="s">
        <v>34</v>
      </c>
      <c r="L3350" s="4" t="s">
        <v>35</v>
      </c>
      <c r="M3350" s="4">
        <v>30</v>
      </c>
      <c r="P3350" s="5">
        <v>44731</v>
      </c>
      <c r="Q3350" s="6">
        <v>32.18725774569716</v>
      </c>
      <c r="R3350" s="4">
        <v>9</v>
      </c>
      <c r="S3350" s="4" t="str" cm="1">
        <f t="array" ref="S3350">_xlfn.IFS(R3350=0,"None",R3350&lt;3,"Low",R3350&lt;6,"Medium",R3350&lt;=10,"High")</f>
        <v>High</v>
      </c>
      <c r="T3350" s="4" t="str" cm="1">
        <f t="array" ref="T3350">_xlfn.IFS(M3350&lt;=20,"Low",M3350&lt;=50,"Medium",M3350&lt;=90,"High")</f>
        <v>Medium</v>
      </c>
      <c r="U3350" s="7">
        <f>Datos_Limpios[[#This Row],[Number of Complaints or Support]]/Datos_Limpios[[#This Row],[Account Length (in months)]]</f>
        <v>0.24324324324324326</v>
      </c>
      <c r="V3350" s="4" t="str" cm="1">
        <f t="array" ref="V3350">_xlfn.IFS(H3350&lt;30,"Under 30",H3350&lt;66,"Middle Age",H3350&gt;=66,"Senior")</f>
        <v>Senior</v>
      </c>
      <c r="W3350" s="4" t="s">
        <v>47</v>
      </c>
    </row>
    <row r="3351" spans="1:23" x14ac:dyDescent="0.3">
      <c r="A3351" s="4" t="s">
        <v>3466</v>
      </c>
      <c r="B3351" s="4" t="s">
        <v>24</v>
      </c>
      <c r="C3351" s="4">
        <v>22</v>
      </c>
      <c r="D3351" s="4">
        <v>0</v>
      </c>
      <c r="E3351" s="4" t="s">
        <v>24</v>
      </c>
      <c r="F3351" s="4" t="s">
        <v>95</v>
      </c>
      <c r="G3351" s="4" t="s">
        <v>33</v>
      </c>
      <c r="H3351" s="4">
        <v>80</v>
      </c>
      <c r="I3351" s="4" t="s">
        <v>24</v>
      </c>
      <c r="J3351" s="4">
        <v>0</v>
      </c>
      <c r="K3351" s="4" t="s">
        <v>46</v>
      </c>
      <c r="L3351" s="4" t="s">
        <v>35</v>
      </c>
      <c r="M3351" s="4">
        <v>43</v>
      </c>
      <c r="P3351" s="5">
        <v>44595</v>
      </c>
      <c r="Q3351" s="6">
        <v>36.433432451706828</v>
      </c>
      <c r="R3351" s="4">
        <v>1</v>
      </c>
      <c r="S3351" s="4" t="str" cm="1">
        <f t="array" ref="S3351">_xlfn.IFS(R3351=0,"None",R3351&lt;3,"Low",R3351&lt;6,"Medium",R3351&lt;=10,"High")</f>
        <v>Low</v>
      </c>
      <c r="T3351" s="4" t="str" cm="1">
        <f t="array" ref="T3351">_xlfn.IFS(M3351&lt;=20,"Low",M3351&lt;=50,"Medium",M3351&lt;=90,"High")</f>
        <v>Medium</v>
      </c>
      <c r="U3351" s="7">
        <f>Datos_Limpios[[#This Row],[Number of Complaints or Support]]/Datos_Limpios[[#This Row],[Account Length (in months)]]</f>
        <v>4.5454545454545456E-2</v>
      </c>
      <c r="V3351" s="4" t="str" cm="1">
        <f t="array" ref="V3351">_xlfn.IFS(H3351&lt;30,"Under 30",H3351&lt;66,"Middle Age",H3351&gt;=66,"Senior")</f>
        <v>Senior</v>
      </c>
      <c r="W3351" s="4" t="s">
        <v>47</v>
      </c>
    </row>
    <row r="3352" spans="1:23" x14ac:dyDescent="0.3">
      <c r="A3352" s="4" t="s">
        <v>3467</v>
      </c>
      <c r="B3352" s="4" t="s">
        <v>24</v>
      </c>
      <c r="C3352" s="4">
        <v>29</v>
      </c>
      <c r="D3352" s="4">
        <v>2</v>
      </c>
      <c r="E3352" s="4" t="s">
        <v>24</v>
      </c>
      <c r="F3352" s="4" t="s">
        <v>124</v>
      </c>
      <c r="G3352" s="4" t="s">
        <v>26</v>
      </c>
      <c r="H3352" s="4">
        <v>60</v>
      </c>
      <c r="I3352" s="4" t="s">
        <v>24</v>
      </c>
      <c r="J3352" s="4">
        <v>0</v>
      </c>
      <c r="K3352" s="4" t="s">
        <v>46</v>
      </c>
      <c r="L3352" s="4" t="s">
        <v>115</v>
      </c>
      <c r="M3352" s="4">
        <v>8</v>
      </c>
      <c r="P3352" s="5">
        <v>45260</v>
      </c>
      <c r="Q3352" s="6">
        <v>7.9558324153770856</v>
      </c>
      <c r="R3352" s="4">
        <v>6</v>
      </c>
      <c r="S3352" s="4" t="str" cm="1">
        <f t="array" ref="S3352">_xlfn.IFS(R3352=0,"None",R3352&lt;3,"Low",R3352&lt;6,"Medium",R3352&lt;=10,"High")</f>
        <v>High</v>
      </c>
      <c r="T3352" s="4" t="str" cm="1">
        <f t="array" ref="T3352">_xlfn.IFS(M3352&lt;=20,"Low",M3352&lt;=50,"Medium",M3352&lt;=90,"High")</f>
        <v>Low</v>
      </c>
      <c r="U3352" s="7">
        <f>Datos_Limpios[[#This Row],[Number of Complaints or Support]]/Datos_Limpios[[#This Row],[Account Length (in months)]]</f>
        <v>0.20689655172413793</v>
      </c>
      <c r="V3352" s="4" t="str" cm="1">
        <f t="array" ref="V3352">_xlfn.IFS(H3352&lt;30,"Under 30",H3352&lt;66,"Middle Age",H3352&gt;=66,"Senior")</f>
        <v>Middle Age</v>
      </c>
      <c r="W3352" s="4" t="s">
        <v>43</v>
      </c>
    </row>
    <row r="3353" spans="1:23" x14ac:dyDescent="0.3">
      <c r="A3353" s="4" t="s">
        <v>3468</v>
      </c>
      <c r="B3353" s="4" t="s">
        <v>31</v>
      </c>
      <c r="C3353" s="4">
        <v>42</v>
      </c>
      <c r="D3353" s="4">
        <v>1</v>
      </c>
      <c r="E3353" s="4" t="s">
        <v>24</v>
      </c>
      <c r="F3353" s="4" t="s">
        <v>183</v>
      </c>
      <c r="G3353" s="4" t="s">
        <v>33</v>
      </c>
      <c r="H3353" s="4">
        <v>60</v>
      </c>
      <c r="I3353" s="4" t="s">
        <v>24</v>
      </c>
      <c r="J3353" s="4">
        <v>0</v>
      </c>
      <c r="K3353" s="4" t="s">
        <v>34</v>
      </c>
      <c r="L3353" s="4" t="s">
        <v>35</v>
      </c>
      <c r="M3353" s="4">
        <v>60</v>
      </c>
      <c r="N3353" s="4" t="s">
        <v>66</v>
      </c>
      <c r="O3353" s="4" t="s">
        <v>122</v>
      </c>
      <c r="P3353" s="5">
        <v>44800</v>
      </c>
      <c r="Q3353" s="6">
        <v>52.793004102299527</v>
      </c>
      <c r="R3353" s="4">
        <v>1</v>
      </c>
      <c r="S3353" s="4" t="str" cm="1">
        <f t="array" ref="S3353">_xlfn.IFS(R3353=0,"None",R3353&lt;3,"Low",R3353&lt;6,"Medium",R3353&lt;=10,"High")</f>
        <v>Low</v>
      </c>
      <c r="T3353" s="4" t="str" cm="1">
        <f t="array" ref="T3353">_xlfn.IFS(M3353&lt;=20,"Low",M3353&lt;=50,"Medium",M3353&lt;=90,"High")</f>
        <v>High</v>
      </c>
      <c r="U3353" s="7">
        <f>Datos_Limpios[[#This Row],[Number of Complaints or Support]]/Datos_Limpios[[#This Row],[Account Length (in months)]]</f>
        <v>2.3809523809523808E-2</v>
      </c>
      <c r="V3353" s="4" t="str" cm="1">
        <f t="array" ref="V3353">_xlfn.IFS(H3353&lt;30,"Under 30",H3353&lt;66,"Middle Age",H3353&gt;=66,"Senior")</f>
        <v>Middle Age</v>
      </c>
      <c r="W3353" s="4" t="s">
        <v>43</v>
      </c>
    </row>
    <row r="3354" spans="1:23" x14ac:dyDescent="0.3">
      <c r="A3354" s="4" t="s">
        <v>3469</v>
      </c>
      <c r="B3354" s="4" t="s">
        <v>31</v>
      </c>
      <c r="C3354" s="4">
        <v>24</v>
      </c>
      <c r="D3354" s="4">
        <v>3</v>
      </c>
      <c r="E3354" s="4" t="s">
        <v>31</v>
      </c>
      <c r="F3354" s="4" t="s">
        <v>102</v>
      </c>
      <c r="G3354" s="4" t="s">
        <v>26</v>
      </c>
      <c r="H3354" s="4">
        <v>47</v>
      </c>
      <c r="I3354" s="4" t="s">
        <v>24</v>
      </c>
      <c r="J3354" s="4">
        <v>0</v>
      </c>
      <c r="K3354" s="4" t="s">
        <v>27</v>
      </c>
      <c r="L3354" s="4" t="s">
        <v>35</v>
      </c>
      <c r="M3354" s="4">
        <v>35</v>
      </c>
      <c r="N3354" s="4" t="s">
        <v>38</v>
      </c>
      <c r="O3354" s="4" t="s">
        <v>142</v>
      </c>
      <c r="P3354" s="5">
        <v>44917</v>
      </c>
      <c r="Q3354" s="6">
        <v>32.770124887430207</v>
      </c>
      <c r="R3354" s="4">
        <v>9</v>
      </c>
      <c r="S3354" s="4" t="str" cm="1">
        <f t="array" ref="S3354">_xlfn.IFS(R3354=0,"None",R3354&lt;3,"Low",R3354&lt;6,"Medium",R3354&lt;=10,"High")</f>
        <v>High</v>
      </c>
      <c r="T3354" s="4" t="str" cm="1">
        <f t="array" ref="T3354">_xlfn.IFS(M3354&lt;=20,"Low",M3354&lt;=50,"Medium",M3354&lt;=90,"High")</f>
        <v>Medium</v>
      </c>
      <c r="U3354" s="7">
        <f>Datos_Limpios[[#This Row],[Number of Complaints or Support]]/Datos_Limpios[[#This Row],[Account Length (in months)]]</f>
        <v>0.375</v>
      </c>
      <c r="V3354" s="4" t="str" cm="1">
        <f t="array" ref="V3354">_xlfn.IFS(H3354&lt;30,"Under 30",H3354&lt;66,"Middle Age",H3354&gt;=66,"Senior")</f>
        <v>Middle Age</v>
      </c>
      <c r="W3354" s="4" t="s">
        <v>40</v>
      </c>
    </row>
    <row r="3355" spans="1:23" x14ac:dyDescent="0.3">
      <c r="A3355" s="4" t="s">
        <v>3470</v>
      </c>
      <c r="B3355" s="4" t="s">
        <v>24</v>
      </c>
      <c r="C3355" s="4">
        <v>2</v>
      </c>
      <c r="D3355" s="4">
        <v>0</v>
      </c>
      <c r="E3355" s="4" t="s">
        <v>24</v>
      </c>
      <c r="F3355" s="4" t="s">
        <v>52</v>
      </c>
      <c r="G3355" s="4" t="s">
        <v>26</v>
      </c>
      <c r="H3355" s="4">
        <v>30</v>
      </c>
      <c r="I3355" s="4" t="s">
        <v>24</v>
      </c>
      <c r="J3355" s="4">
        <v>0</v>
      </c>
      <c r="K3355" s="4" t="s">
        <v>27</v>
      </c>
      <c r="L3355" s="4" t="s">
        <v>115</v>
      </c>
      <c r="M3355" s="4">
        <v>8</v>
      </c>
      <c r="P3355" s="5">
        <v>44242</v>
      </c>
      <c r="Q3355" s="6">
        <v>9.2671389456850086</v>
      </c>
      <c r="R3355" s="4">
        <v>6</v>
      </c>
      <c r="S3355" s="4" t="str" cm="1">
        <f t="array" ref="S3355">_xlfn.IFS(R3355=0,"None",R3355&lt;3,"Low",R3355&lt;6,"Medium",R3355&lt;=10,"High")</f>
        <v>High</v>
      </c>
      <c r="T3355" s="4" t="str" cm="1">
        <f t="array" ref="T3355">_xlfn.IFS(M3355&lt;=20,"Low",M3355&lt;=50,"Medium",M3355&lt;=90,"High")</f>
        <v>Low</v>
      </c>
      <c r="U3355" s="7">
        <f>Datos_Limpios[[#This Row],[Number of Complaints or Support]]/Datos_Limpios[[#This Row],[Account Length (in months)]]</f>
        <v>3</v>
      </c>
      <c r="V3355" s="4" t="str" cm="1">
        <f t="array" ref="V3355">_xlfn.IFS(H3355&lt;30,"Under 30",H3355&lt;66,"Middle Age",H3355&gt;=66,"Senior")</f>
        <v>Middle Age</v>
      </c>
      <c r="W3355" s="4" t="s">
        <v>40</v>
      </c>
    </row>
    <row r="3356" spans="1:23" x14ac:dyDescent="0.3">
      <c r="A3356" s="4" t="s">
        <v>3471</v>
      </c>
      <c r="B3356" s="4" t="s">
        <v>24</v>
      </c>
      <c r="C3356" s="4">
        <v>13</v>
      </c>
      <c r="D3356" s="4">
        <v>0</v>
      </c>
      <c r="E3356" s="4" t="s">
        <v>24</v>
      </c>
      <c r="F3356" s="4" t="s">
        <v>98</v>
      </c>
      <c r="G3356" s="4" t="s">
        <v>26</v>
      </c>
      <c r="H3356" s="4">
        <v>41</v>
      </c>
      <c r="I3356" s="4" t="s">
        <v>24</v>
      </c>
      <c r="J3356" s="4">
        <v>0</v>
      </c>
      <c r="K3356" s="4" t="s">
        <v>27</v>
      </c>
      <c r="L3356" s="4" t="s">
        <v>28</v>
      </c>
      <c r="M3356" s="4">
        <v>12</v>
      </c>
      <c r="P3356" s="5">
        <v>44253</v>
      </c>
      <c r="Q3356" s="6">
        <v>9.8270869984831641</v>
      </c>
      <c r="R3356" s="4">
        <v>9</v>
      </c>
      <c r="S3356" s="4" t="str" cm="1">
        <f t="array" ref="S3356">_xlfn.IFS(R3356=0,"None",R3356&lt;3,"Low",R3356&lt;6,"Medium",R3356&lt;=10,"High")</f>
        <v>High</v>
      </c>
      <c r="T3356" s="4" t="str" cm="1">
        <f t="array" ref="T3356">_xlfn.IFS(M3356&lt;=20,"Low",M3356&lt;=50,"Medium",M3356&lt;=90,"High")</f>
        <v>Low</v>
      </c>
      <c r="U3356" s="7">
        <f>Datos_Limpios[[#This Row],[Number of Complaints or Support]]/Datos_Limpios[[#This Row],[Account Length (in months)]]</f>
        <v>0.69230769230769229</v>
      </c>
      <c r="V3356" s="4" t="str" cm="1">
        <f t="array" ref="V3356">_xlfn.IFS(H3356&lt;30,"Under 30",H3356&lt;66,"Middle Age",H3356&gt;=66,"Senior")</f>
        <v>Middle Age</v>
      </c>
      <c r="W3356" s="4" t="s">
        <v>29</v>
      </c>
    </row>
    <row r="3357" spans="1:23" x14ac:dyDescent="0.3">
      <c r="A3357" s="4" t="s">
        <v>3472</v>
      </c>
      <c r="B3357" s="4" t="s">
        <v>24</v>
      </c>
      <c r="C3357" s="4">
        <v>4</v>
      </c>
      <c r="D3357" s="4">
        <v>1</v>
      </c>
      <c r="E3357" s="4" t="s">
        <v>24</v>
      </c>
      <c r="F3357" s="4" t="s">
        <v>42</v>
      </c>
      <c r="G3357" s="4" t="s">
        <v>26</v>
      </c>
      <c r="H3357" s="4">
        <v>64</v>
      </c>
      <c r="I3357" s="4" t="s">
        <v>24</v>
      </c>
      <c r="J3357" s="4">
        <v>0</v>
      </c>
      <c r="K3357" s="4" t="s">
        <v>34</v>
      </c>
      <c r="L3357" s="4" t="s">
        <v>115</v>
      </c>
      <c r="M3357" s="4">
        <v>10</v>
      </c>
      <c r="P3357" s="5">
        <v>44339</v>
      </c>
      <c r="Q3357" s="6">
        <v>11.80343792016861</v>
      </c>
      <c r="R3357" s="4">
        <v>10</v>
      </c>
      <c r="S3357" s="4" t="str" cm="1">
        <f t="array" ref="S3357">_xlfn.IFS(R3357=0,"None",R3357&lt;3,"Low",R3357&lt;6,"Medium",R3357&lt;=10,"High")</f>
        <v>High</v>
      </c>
      <c r="T3357" s="4" t="str" cm="1">
        <f t="array" ref="T3357">_xlfn.IFS(M3357&lt;=20,"Low",M3357&lt;=50,"Medium",M3357&lt;=90,"High")</f>
        <v>Low</v>
      </c>
      <c r="U3357" s="7">
        <f>Datos_Limpios[[#This Row],[Number of Complaints or Support]]/Datos_Limpios[[#This Row],[Account Length (in months)]]</f>
        <v>2.5</v>
      </c>
      <c r="V3357" s="4" t="str" cm="1">
        <f t="array" ref="V3357">_xlfn.IFS(H3357&lt;30,"Under 30",H3357&lt;66,"Middle Age",H3357&gt;=66,"Senior")</f>
        <v>Middle Age</v>
      </c>
      <c r="W3357" s="4" t="s">
        <v>43</v>
      </c>
    </row>
    <row r="3358" spans="1:23" x14ac:dyDescent="0.3">
      <c r="A3358" s="4" t="s">
        <v>3473</v>
      </c>
      <c r="B3358" s="4" t="s">
        <v>31</v>
      </c>
      <c r="C3358" s="4">
        <v>33</v>
      </c>
      <c r="D3358" s="4">
        <v>0</v>
      </c>
      <c r="E3358" s="4" t="s">
        <v>31</v>
      </c>
      <c r="F3358" s="4" t="s">
        <v>58</v>
      </c>
      <c r="G3358" s="4" t="s">
        <v>26</v>
      </c>
      <c r="H3358" s="4">
        <v>49</v>
      </c>
      <c r="I3358" s="4" t="s">
        <v>24</v>
      </c>
      <c r="J3358" s="4">
        <v>0</v>
      </c>
      <c r="K3358" s="4" t="s">
        <v>27</v>
      </c>
      <c r="L3358" s="4" t="s">
        <v>35</v>
      </c>
      <c r="M3358" s="4">
        <v>41</v>
      </c>
      <c r="N3358" s="4" t="s">
        <v>66</v>
      </c>
      <c r="O3358" s="4" t="s">
        <v>87</v>
      </c>
      <c r="P3358" s="5">
        <v>44861</v>
      </c>
      <c r="Q3358" s="6">
        <v>35.373212503797802</v>
      </c>
      <c r="R3358" s="4">
        <v>1</v>
      </c>
      <c r="S3358" s="4" t="str" cm="1">
        <f t="array" ref="S3358">_xlfn.IFS(R3358=0,"None",R3358&lt;3,"Low",R3358&lt;6,"Medium",R3358&lt;=10,"High")</f>
        <v>Low</v>
      </c>
      <c r="T3358" s="4" t="str" cm="1">
        <f t="array" ref="T3358">_xlfn.IFS(M3358&lt;=20,"Low",M3358&lt;=50,"Medium",M3358&lt;=90,"High")</f>
        <v>Medium</v>
      </c>
      <c r="U3358" s="7">
        <f>Datos_Limpios[[#This Row],[Number of Complaints or Support]]/Datos_Limpios[[#This Row],[Account Length (in months)]]</f>
        <v>3.0303030303030304E-2</v>
      </c>
      <c r="V3358" s="4" t="str" cm="1">
        <f t="array" ref="V3358">_xlfn.IFS(H3358&lt;30,"Under 30",H3358&lt;66,"Middle Age",H3358&gt;=66,"Senior")</f>
        <v>Middle Age</v>
      </c>
      <c r="W3358" s="4" t="s">
        <v>29</v>
      </c>
    </row>
    <row r="3359" spans="1:23" x14ac:dyDescent="0.3">
      <c r="A3359" s="4" t="s">
        <v>3474</v>
      </c>
      <c r="B3359" s="4" t="s">
        <v>24</v>
      </c>
      <c r="C3359" s="4">
        <v>20</v>
      </c>
      <c r="D3359" s="4">
        <v>2</v>
      </c>
      <c r="E3359" s="4" t="s">
        <v>24</v>
      </c>
      <c r="F3359" s="4" t="s">
        <v>74</v>
      </c>
      <c r="G3359" s="4" t="s">
        <v>26</v>
      </c>
      <c r="H3359" s="4">
        <v>47</v>
      </c>
      <c r="I3359" s="4" t="s">
        <v>24</v>
      </c>
      <c r="J3359" s="4">
        <v>0</v>
      </c>
      <c r="K3359" s="4" t="s">
        <v>27</v>
      </c>
      <c r="L3359" s="4" t="s">
        <v>28</v>
      </c>
      <c r="M3359" s="4">
        <v>12</v>
      </c>
      <c r="P3359" s="5">
        <v>45247</v>
      </c>
      <c r="Q3359" s="6">
        <v>13.77279024835225</v>
      </c>
      <c r="R3359" s="4">
        <v>7</v>
      </c>
      <c r="S3359" s="4" t="str" cm="1">
        <f t="array" ref="S3359">_xlfn.IFS(R3359=0,"None",R3359&lt;3,"Low",R3359&lt;6,"Medium",R3359&lt;=10,"High")</f>
        <v>High</v>
      </c>
      <c r="T3359" s="4" t="str" cm="1">
        <f t="array" ref="T3359">_xlfn.IFS(M3359&lt;=20,"Low",M3359&lt;=50,"Medium",M3359&lt;=90,"High")</f>
        <v>Low</v>
      </c>
      <c r="U3359" s="7">
        <f>Datos_Limpios[[#This Row],[Number of Complaints or Support]]/Datos_Limpios[[#This Row],[Account Length (in months)]]</f>
        <v>0.35</v>
      </c>
      <c r="V3359" s="4" t="str" cm="1">
        <f t="array" ref="V3359">_xlfn.IFS(H3359&lt;30,"Under 30",H3359&lt;66,"Middle Age",H3359&gt;=66,"Senior")</f>
        <v>Middle Age</v>
      </c>
      <c r="W3359" s="4" t="s">
        <v>43</v>
      </c>
    </row>
    <row r="3360" spans="1:23" x14ac:dyDescent="0.3">
      <c r="A3360" s="4" t="s">
        <v>3475</v>
      </c>
      <c r="B3360" s="4" t="s">
        <v>24</v>
      </c>
      <c r="C3360" s="4">
        <v>31</v>
      </c>
      <c r="D3360" s="4">
        <v>0</v>
      </c>
      <c r="E3360" s="4" t="s">
        <v>24</v>
      </c>
      <c r="F3360" s="4" t="s">
        <v>175</v>
      </c>
      <c r="G3360" s="4" t="s">
        <v>33</v>
      </c>
      <c r="H3360" s="4">
        <v>80</v>
      </c>
      <c r="I3360" s="4" t="s">
        <v>24</v>
      </c>
      <c r="J3360" s="4">
        <v>0</v>
      </c>
      <c r="K3360" s="4" t="s">
        <v>46</v>
      </c>
      <c r="L3360" s="4" t="s">
        <v>35</v>
      </c>
      <c r="M3360" s="4">
        <v>44</v>
      </c>
      <c r="P3360" s="5">
        <v>44978</v>
      </c>
      <c r="Q3360" s="6">
        <v>43.691481493068913</v>
      </c>
      <c r="R3360" s="4">
        <v>0</v>
      </c>
      <c r="S3360" s="4" t="str" cm="1">
        <f t="array" ref="S3360">_xlfn.IFS(R3360=0,"None",R3360&lt;3,"Low",R3360&lt;6,"Medium",R3360&lt;=10,"High")</f>
        <v>None</v>
      </c>
      <c r="T3360" s="4" t="str" cm="1">
        <f t="array" ref="T3360">_xlfn.IFS(M3360&lt;=20,"Low",M3360&lt;=50,"Medium",M3360&lt;=90,"High")</f>
        <v>Medium</v>
      </c>
      <c r="U3360" s="7">
        <f>Datos_Limpios[[#This Row],[Number of Complaints or Support]]/Datos_Limpios[[#This Row],[Account Length (in months)]]</f>
        <v>0</v>
      </c>
      <c r="V3360" s="4" t="str" cm="1">
        <f t="array" ref="V3360">_xlfn.IFS(H3360&lt;30,"Under 30",H3360&lt;66,"Middle Age",H3360&gt;=66,"Senior")</f>
        <v>Senior</v>
      </c>
      <c r="W3360" s="4" t="s">
        <v>29</v>
      </c>
    </row>
    <row r="3361" spans="1:23" x14ac:dyDescent="0.3">
      <c r="A3361" s="4" t="s">
        <v>3476</v>
      </c>
      <c r="B3361" s="4" t="s">
        <v>24</v>
      </c>
      <c r="C3361" s="4">
        <v>40</v>
      </c>
      <c r="D3361" s="4">
        <v>0</v>
      </c>
      <c r="E3361" s="4" t="s">
        <v>31</v>
      </c>
      <c r="F3361" s="4" t="s">
        <v>264</v>
      </c>
      <c r="G3361" s="4" t="s">
        <v>26</v>
      </c>
      <c r="H3361" s="4">
        <v>69</v>
      </c>
      <c r="I3361" s="4" t="s">
        <v>24</v>
      </c>
      <c r="J3361" s="4">
        <v>0</v>
      </c>
      <c r="K3361" s="4" t="s">
        <v>46</v>
      </c>
      <c r="L3361" s="4" t="s">
        <v>35</v>
      </c>
      <c r="M3361" s="4">
        <v>40</v>
      </c>
      <c r="P3361" s="5">
        <v>44298</v>
      </c>
      <c r="Q3361" s="6">
        <v>35.11097846878048</v>
      </c>
      <c r="R3361" s="4">
        <v>2</v>
      </c>
      <c r="S3361" s="4" t="str" cm="1">
        <f t="array" ref="S3361">_xlfn.IFS(R3361=0,"None",R3361&lt;3,"Low",R3361&lt;6,"Medium",R3361&lt;=10,"High")</f>
        <v>Low</v>
      </c>
      <c r="T3361" s="4" t="str" cm="1">
        <f t="array" ref="T3361">_xlfn.IFS(M3361&lt;=20,"Low",M3361&lt;=50,"Medium",M3361&lt;=90,"High")</f>
        <v>Medium</v>
      </c>
      <c r="U3361" s="7">
        <f>Datos_Limpios[[#This Row],[Number of Complaints or Support]]/Datos_Limpios[[#This Row],[Account Length (in months)]]</f>
        <v>0.05</v>
      </c>
      <c r="V3361" s="4" t="str" cm="1">
        <f t="array" ref="V3361">_xlfn.IFS(H3361&lt;30,"Under 30",H3361&lt;66,"Middle Age",H3361&gt;=66,"Senior")</f>
        <v>Senior</v>
      </c>
      <c r="W3361" s="4" t="s">
        <v>47</v>
      </c>
    </row>
    <row r="3362" spans="1:23" x14ac:dyDescent="0.3">
      <c r="A3362" s="4" t="s">
        <v>3477</v>
      </c>
      <c r="B3362" s="4" t="s">
        <v>24</v>
      </c>
      <c r="C3362" s="4">
        <v>19</v>
      </c>
      <c r="D3362" s="4">
        <v>0</v>
      </c>
      <c r="E3362" s="4" t="s">
        <v>24</v>
      </c>
      <c r="F3362" s="4" t="s">
        <v>219</v>
      </c>
      <c r="G3362" s="4" t="s">
        <v>26</v>
      </c>
      <c r="H3362" s="4">
        <v>25</v>
      </c>
      <c r="I3362" s="4" t="s">
        <v>24</v>
      </c>
      <c r="J3362" s="4">
        <v>0</v>
      </c>
      <c r="K3362" s="4" t="s">
        <v>34</v>
      </c>
      <c r="L3362" s="4" t="s">
        <v>28</v>
      </c>
      <c r="M3362" s="4">
        <v>10</v>
      </c>
      <c r="P3362" s="5">
        <v>43831</v>
      </c>
      <c r="Q3362" s="6">
        <v>8.048787333461572</v>
      </c>
      <c r="R3362" s="4">
        <v>9</v>
      </c>
      <c r="S3362" s="4" t="str" cm="1">
        <f t="array" ref="S3362">_xlfn.IFS(R3362=0,"None",R3362&lt;3,"Low",R3362&lt;6,"Medium",R3362&lt;=10,"High")</f>
        <v>High</v>
      </c>
      <c r="T3362" s="4" t="str" cm="1">
        <f t="array" ref="T3362">_xlfn.IFS(M3362&lt;=20,"Low",M3362&lt;=50,"Medium",M3362&lt;=90,"High")</f>
        <v>Low</v>
      </c>
      <c r="U3362" s="7">
        <f>Datos_Limpios[[#This Row],[Number of Complaints or Support]]/Datos_Limpios[[#This Row],[Account Length (in months)]]</f>
        <v>0.47368421052631576</v>
      </c>
      <c r="V3362" s="4" t="str" cm="1">
        <f t="array" ref="V3362">_xlfn.IFS(H3362&lt;30,"Under 30",H3362&lt;66,"Middle Age",H3362&gt;=66,"Senior")</f>
        <v>Under 30</v>
      </c>
      <c r="W3362" s="4" t="s">
        <v>43</v>
      </c>
    </row>
    <row r="3363" spans="1:23" x14ac:dyDescent="0.3">
      <c r="A3363" s="4" t="s">
        <v>3478</v>
      </c>
      <c r="B3363" s="4" t="s">
        <v>24</v>
      </c>
      <c r="C3363" s="4">
        <v>65</v>
      </c>
      <c r="D3363" s="4">
        <v>0</v>
      </c>
      <c r="E3363" s="4" t="s">
        <v>24</v>
      </c>
      <c r="F3363" s="4" t="s">
        <v>159</v>
      </c>
      <c r="G3363" s="4" t="s">
        <v>33</v>
      </c>
      <c r="H3363" s="4">
        <v>48</v>
      </c>
      <c r="I3363" s="4" t="s">
        <v>24</v>
      </c>
      <c r="J3363" s="4">
        <v>0</v>
      </c>
      <c r="K3363" s="4" t="s">
        <v>34</v>
      </c>
      <c r="L3363" s="4" t="s">
        <v>35</v>
      </c>
      <c r="M3363" s="4">
        <v>61</v>
      </c>
      <c r="P3363" s="5">
        <v>44363</v>
      </c>
      <c r="Q3363" s="6">
        <v>58.232739928104337</v>
      </c>
      <c r="R3363" s="4">
        <v>10</v>
      </c>
      <c r="S3363" s="4" t="str" cm="1">
        <f t="array" ref="S3363">_xlfn.IFS(R3363=0,"None",R3363&lt;3,"Low",R3363&lt;6,"Medium",R3363&lt;=10,"High")</f>
        <v>High</v>
      </c>
      <c r="T3363" s="4" t="str" cm="1">
        <f t="array" ref="T3363">_xlfn.IFS(M3363&lt;=20,"Low",M3363&lt;=50,"Medium",M3363&lt;=90,"High")</f>
        <v>High</v>
      </c>
      <c r="U3363" s="7">
        <f>Datos_Limpios[[#This Row],[Number of Complaints or Support]]/Datos_Limpios[[#This Row],[Account Length (in months)]]</f>
        <v>0.15384615384615385</v>
      </c>
      <c r="V3363" s="4" t="str" cm="1">
        <f t="array" ref="V3363">_xlfn.IFS(H3363&lt;30,"Under 30",H3363&lt;66,"Middle Age",H3363&gt;=66,"Senior")</f>
        <v>Middle Age</v>
      </c>
      <c r="W3363" s="4" t="s">
        <v>29</v>
      </c>
    </row>
    <row r="3364" spans="1:23" x14ac:dyDescent="0.3">
      <c r="A3364" s="4" t="s">
        <v>3479</v>
      </c>
      <c r="B3364" s="4" t="s">
        <v>24</v>
      </c>
      <c r="C3364" s="4">
        <v>49</v>
      </c>
      <c r="D3364" s="4">
        <v>2</v>
      </c>
      <c r="E3364" s="4" t="s">
        <v>24</v>
      </c>
      <c r="F3364" s="4" t="s">
        <v>213</v>
      </c>
      <c r="G3364" s="4" t="s">
        <v>26</v>
      </c>
      <c r="H3364" s="4">
        <v>67</v>
      </c>
      <c r="I3364" s="4" t="s">
        <v>24</v>
      </c>
      <c r="J3364" s="4">
        <v>0</v>
      </c>
      <c r="K3364" s="4" t="s">
        <v>34</v>
      </c>
      <c r="L3364" s="4" t="s">
        <v>35</v>
      </c>
      <c r="M3364" s="4">
        <v>16</v>
      </c>
      <c r="P3364" s="5">
        <v>44895</v>
      </c>
      <c r="Q3364" s="6">
        <v>17.19724614300992</v>
      </c>
      <c r="R3364" s="4">
        <v>1</v>
      </c>
      <c r="S3364" s="4" t="str" cm="1">
        <f t="array" ref="S3364">_xlfn.IFS(R3364=0,"None",R3364&lt;3,"Low",R3364&lt;6,"Medium",R3364&lt;=10,"High")</f>
        <v>Low</v>
      </c>
      <c r="T3364" s="4" t="str" cm="1">
        <f t="array" ref="T3364">_xlfn.IFS(M3364&lt;=20,"Low",M3364&lt;=50,"Medium",M3364&lt;=90,"High")</f>
        <v>Low</v>
      </c>
      <c r="U3364" s="7">
        <f>Datos_Limpios[[#This Row],[Number of Complaints or Support]]/Datos_Limpios[[#This Row],[Account Length (in months)]]</f>
        <v>2.0408163265306121E-2</v>
      </c>
      <c r="V3364" s="4" t="str" cm="1">
        <f t="array" ref="V3364">_xlfn.IFS(H3364&lt;30,"Under 30",H3364&lt;66,"Middle Age",H3364&gt;=66,"Senior")</f>
        <v>Senior</v>
      </c>
      <c r="W3364" s="4" t="s">
        <v>47</v>
      </c>
    </row>
    <row r="3365" spans="1:23" x14ac:dyDescent="0.3">
      <c r="A3365" s="4" t="s">
        <v>3480</v>
      </c>
      <c r="B3365" s="4" t="s">
        <v>24</v>
      </c>
      <c r="C3365" s="4">
        <v>15</v>
      </c>
      <c r="D3365" s="4">
        <v>0</v>
      </c>
      <c r="E3365" s="4" t="s">
        <v>24</v>
      </c>
      <c r="F3365" s="4" t="s">
        <v>52</v>
      </c>
      <c r="G3365" s="4" t="s">
        <v>26</v>
      </c>
      <c r="H3365" s="4">
        <v>50</v>
      </c>
      <c r="I3365" s="4" t="s">
        <v>24</v>
      </c>
      <c r="J3365" s="4">
        <v>0</v>
      </c>
      <c r="K3365" s="4" t="s">
        <v>46</v>
      </c>
      <c r="L3365" s="4" t="s">
        <v>35</v>
      </c>
      <c r="M3365" s="4">
        <v>15</v>
      </c>
      <c r="P3365" s="5">
        <v>45252</v>
      </c>
      <c r="Q3365" s="6">
        <v>12.386631350877449</v>
      </c>
      <c r="R3365" s="4">
        <v>5</v>
      </c>
      <c r="S3365" s="4" t="str" cm="1">
        <f t="array" ref="S3365">_xlfn.IFS(R3365=0,"None",R3365&lt;3,"Low",R3365&lt;6,"Medium",R3365&lt;=10,"High")</f>
        <v>Medium</v>
      </c>
      <c r="T3365" s="4" t="str" cm="1">
        <f t="array" ref="T3365">_xlfn.IFS(M3365&lt;=20,"Low",M3365&lt;=50,"Medium",M3365&lt;=90,"High")</f>
        <v>Low</v>
      </c>
      <c r="U3365" s="7">
        <f>Datos_Limpios[[#This Row],[Number of Complaints or Support]]/Datos_Limpios[[#This Row],[Account Length (in months)]]</f>
        <v>0.33333333333333331</v>
      </c>
      <c r="V3365" s="4" t="str" cm="1">
        <f t="array" ref="V3365">_xlfn.IFS(H3365&lt;30,"Under 30",H3365&lt;66,"Middle Age",H3365&gt;=66,"Senior")</f>
        <v>Middle Age</v>
      </c>
      <c r="W3365" s="4" t="s">
        <v>40</v>
      </c>
    </row>
    <row r="3366" spans="1:23" x14ac:dyDescent="0.3">
      <c r="A3366" s="4" t="s">
        <v>3481</v>
      </c>
      <c r="B3366" s="4" t="s">
        <v>24</v>
      </c>
      <c r="C3366" s="4">
        <v>6</v>
      </c>
      <c r="D3366" s="4">
        <v>0</v>
      </c>
      <c r="E3366" s="4" t="s">
        <v>31</v>
      </c>
      <c r="F3366" s="4" t="s">
        <v>118</v>
      </c>
      <c r="G3366" s="4" t="s">
        <v>33</v>
      </c>
      <c r="H3366" s="4">
        <v>49</v>
      </c>
      <c r="I3366" s="4" t="s">
        <v>31</v>
      </c>
      <c r="J3366" s="4">
        <v>6</v>
      </c>
      <c r="K3366" s="4" t="s">
        <v>46</v>
      </c>
      <c r="L3366" s="4" t="s">
        <v>28</v>
      </c>
      <c r="M3366" s="4">
        <v>25</v>
      </c>
      <c r="P3366" s="5">
        <v>45112</v>
      </c>
      <c r="Q3366" s="6">
        <v>22.724533741920801</v>
      </c>
      <c r="R3366" s="4">
        <v>4</v>
      </c>
      <c r="S3366" s="4" t="str" cm="1">
        <f t="array" ref="S3366">_xlfn.IFS(R3366=0,"None",R3366&lt;3,"Low",R3366&lt;6,"Medium",R3366&lt;=10,"High")</f>
        <v>Medium</v>
      </c>
      <c r="T3366" s="4" t="str" cm="1">
        <f t="array" ref="T3366">_xlfn.IFS(M3366&lt;=20,"Low",M3366&lt;=50,"Medium",M3366&lt;=90,"High")</f>
        <v>Medium</v>
      </c>
      <c r="U3366" s="7">
        <f>Datos_Limpios[[#This Row],[Number of Complaints or Support]]/Datos_Limpios[[#This Row],[Account Length (in months)]]</f>
        <v>0.66666666666666663</v>
      </c>
      <c r="V3366" s="4" t="str" cm="1">
        <f t="array" ref="V3366">_xlfn.IFS(H3366&lt;30,"Under 30",H3366&lt;66,"Middle Age",H3366&gt;=66,"Senior")</f>
        <v>Middle Age</v>
      </c>
      <c r="W3366" s="4" t="s">
        <v>47</v>
      </c>
    </row>
    <row r="3367" spans="1:23" x14ac:dyDescent="0.3">
      <c r="A3367" s="4" t="s">
        <v>3482</v>
      </c>
      <c r="B3367" s="4" t="s">
        <v>31</v>
      </c>
      <c r="C3367" s="4">
        <v>45</v>
      </c>
      <c r="D3367" s="4">
        <v>3</v>
      </c>
      <c r="E3367" s="4" t="s">
        <v>31</v>
      </c>
      <c r="F3367" s="4" t="s">
        <v>165</v>
      </c>
      <c r="G3367" s="4" t="s">
        <v>26</v>
      </c>
      <c r="H3367" s="4">
        <v>21</v>
      </c>
      <c r="I3367" s="4" t="s">
        <v>24</v>
      </c>
      <c r="J3367" s="4">
        <v>0</v>
      </c>
      <c r="K3367" s="4" t="s">
        <v>27</v>
      </c>
      <c r="L3367" s="4" t="s">
        <v>35</v>
      </c>
      <c r="M3367" s="4">
        <v>51</v>
      </c>
      <c r="N3367" s="4" t="s">
        <v>38</v>
      </c>
      <c r="O3367" s="4" t="s">
        <v>181</v>
      </c>
      <c r="P3367" s="5">
        <v>44103</v>
      </c>
      <c r="Q3367" s="6">
        <v>51.509954765976033</v>
      </c>
      <c r="R3367" s="4">
        <v>4</v>
      </c>
      <c r="S3367" s="4" t="str" cm="1">
        <f t="array" ref="S3367">_xlfn.IFS(R3367=0,"None",R3367&lt;3,"Low",R3367&lt;6,"Medium",R3367&lt;=10,"High")</f>
        <v>Medium</v>
      </c>
      <c r="T3367" s="4" t="str" cm="1">
        <f t="array" ref="T3367">_xlfn.IFS(M3367&lt;=20,"Low",M3367&lt;=50,"Medium",M3367&lt;=90,"High")</f>
        <v>High</v>
      </c>
      <c r="U3367" s="7">
        <f>Datos_Limpios[[#This Row],[Number of Complaints or Support]]/Datos_Limpios[[#This Row],[Account Length (in months)]]</f>
        <v>8.8888888888888892E-2</v>
      </c>
      <c r="V3367" s="4" t="str" cm="1">
        <f t="array" ref="V3367">_xlfn.IFS(H3367&lt;30,"Under 30",H3367&lt;66,"Middle Age",H3367&gt;=66,"Senior")</f>
        <v>Under 30</v>
      </c>
      <c r="W3367" s="4" t="s">
        <v>40</v>
      </c>
    </row>
    <row r="3368" spans="1:23" x14ac:dyDescent="0.3">
      <c r="A3368" s="4" t="s">
        <v>3483</v>
      </c>
      <c r="B3368" s="4" t="s">
        <v>24</v>
      </c>
      <c r="C3368" s="4">
        <v>51</v>
      </c>
      <c r="D3368" s="4">
        <v>0</v>
      </c>
      <c r="E3368" s="4" t="s">
        <v>24</v>
      </c>
      <c r="F3368" s="4" t="s">
        <v>106</v>
      </c>
      <c r="G3368" s="4" t="s">
        <v>33</v>
      </c>
      <c r="H3368" s="4">
        <v>49</v>
      </c>
      <c r="I3368" s="4" t="s">
        <v>24</v>
      </c>
      <c r="J3368" s="4">
        <v>0</v>
      </c>
      <c r="K3368" s="4" t="s">
        <v>34</v>
      </c>
      <c r="L3368" s="4" t="s">
        <v>28</v>
      </c>
      <c r="M3368" s="4">
        <v>54</v>
      </c>
      <c r="P3368" s="5">
        <v>44521</v>
      </c>
      <c r="Q3368" s="6">
        <v>53.853259555468249</v>
      </c>
      <c r="R3368" s="4">
        <v>1</v>
      </c>
      <c r="S3368" s="4" t="str" cm="1">
        <f t="array" ref="S3368">_xlfn.IFS(R3368=0,"None",R3368&lt;3,"Low",R3368&lt;6,"Medium",R3368&lt;=10,"High")</f>
        <v>Low</v>
      </c>
      <c r="T3368" s="4" t="str" cm="1">
        <f t="array" ref="T3368">_xlfn.IFS(M3368&lt;=20,"Low",M3368&lt;=50,"Medium",M3368&lt;=90,"High")</f>
        <v>High</v>
      </c>
      <c r="U3368" s="7">
        <f>Datos_Limpios[[#This Row],[Number of Complaints or Support]]/Datos_Limpios[[#This Row],[Account Length (in months)]]</f>
        <v>1.9607843137254902E-2</v>
      </c>
      <c r="V3368" s="4" t="str" cm="1">
        <f t="array" ref="V3368">_xlfn.IFS(H3368&lt;30,"Under 30",H3368&lt;66,"Middle Age",H3368&gt;=66,"Senior")</f>
        <v>Middle Age</v>
      </c>
      <c r="W3368" s="4" t="s">
        <v>29</v>
      </c>
    </row>
    <row r="3369" spans="1:23" x14ac:dyDescent="0.3">
      <c r="A3369" s="4" t="s">
        <v>3484</v>
      </c>
      <c r="B3369" s="4" t="s">
        <v>24</v>
      </c>
      <c r="C3369" s="4">
        <v>69</v>
      </c>
      <c r="D3369" s="4">
        <v>0</v>
      </c>
      <c r="E3369" s="4" t="s">
        <v>24</v>
      </c>
      <c r="F3369" s="4" t="s">
        <v>42</v>
      </c>
      <c r="G3369" s="4" t="s">
        <v>26</v>
      </c>
      <c r="H3369" s="4">
        <v>63</v>
      </c>
      <c r="I3369" s="4" t="s">
        <v>31</v>
      </c>
      <c r="J3369" s="4">
        <v>6</v>
      </c>
      <c r="K3369" s="4" t="s">
        <v>34</v>
      </c>
      <c r="L3369" s="4" t="s">
        <v>35</v>
      </c>
      <c r="M3369" s="4">
        <v>55</v>
      </c>
      <c r="P3369" s="5">
        <v>44152</v>
      </c>
      <c r="Q3369" s="6">
        <v>57.634615655323621</v>
      </c>
      <c r="R3369" s="4">
        <v>5</v>
      </c>
      <c r="S3369" s="4" t="str" cm="1">
        <f t="array" ref="S3369">_xlfn.IFS(R3369=0,"None",R3369&lt;3,"Low",R3369&lt;6,"Medium",R3369&lt;=10,"High")</f>
        <v>Medium</v>
      </c>
      <c r="T3369" s="4" t="str" cm="1">
        <f t="array" ref="T3369">_xlfn.IFS(M3369&lt;=20,"Low",M3369&lt;=50,"Medium",M3369&lt;=90,"High")</f>
        <v>High</v>
      </c>
      <c r="U3369" s="7">
        <f>Datos_Limpios[[#This Row],[Number of Complaints or Support]]/Datos_Limpios[[#This Row],[Account Length (in months)]]</f>
        <v>7.2463768115942032E-2</v>
      </c>
      <c r="V3369" s="4" t="str" cm="1">
        <f t="array" ref="V3369">_xlfn.IFS(H3369&lt;30,"Under 30",H3369&lt;66,"Middle Age",H3369&gt;=66,"Senior")</f>
        <v>Middle Age</v>
      </c>
      <c r="W3369" s="4" t="s">
        <v>43</v>
      </c>
    </row>
    <row r="3370" spans="1:23" x14ac:dyDescent="0.3">
      <c r="A3370" s="4" t="s">
        <v>3485</v>
      </c>
      <c r="B3370" s="4" t="s">
        <v>24</v>
      </c>
      <c r="C3370" s="4">
        <v>10</v>
      </c>
      <c r="D3370" s="4">
        <v>0</v>
      </c>
      <c r="E3370" s="4" t="s">
        <v>24</v>
      </c>
      <c r="F3370" s="4" t="s">
        <v>74</v>
      </c>
      <c r="G3370" s="4" t="s">
        <v>26</v>
      </c>
      <c r="H3370" s="4">
        <v>25</v>
      </c>
      <c r="I3370" s="4" t="s">
        <v>31</v>
      </c>
      <c r="J3370" s="4">
        <v>3</v>
      </c>
      <c r="K3370" s="4" t="s">
        <v>46</v>
      </c>
      <c r="L3370" s="4" t="s">
        <v>28</v>
      </c>
      <c r="M3370" s="4">
        <v>7</v>
      </c>
      <c r="P3370" s="5">
        <v>44030</v>
      </c>
      <c r="Q3370" s="6">
        <v>8.0939209465296038</v>
      </c>
      <c r="R3370" s="4">
        <v>3</v>
      </c>
      <c r="S3370" s="4" t="str" cm="1">
        <f t="array" ref="S3370">_xlfn.IFS(R3370=0,"None",R3370&lt;3,"Low",R3370&lt;6,"Medium",R3370&lt;=10,"High")</f>
        <v>Medium</v>
      </c>
      <c r="T3370" s="4" t="str" cm="1">
        <f t="array" ref="T3370">_xlfn.IFS(M3370&lt;=20,"Low",M3370&lt;=50,"Medium",M3370&lt;=90,"High")</f>
        <v>Low</v>
      </c>
      <c r="U3370" s="7">
        <f>Datos_Limpios[[#This Row],[Number of Complaints or Support]]/Datos_Limpios[[#This Row],[Account Length (in months)]]</f>
        <v>0.3</v>
      </c>
      <c r="V3370" s="4" t="str" cm="1">
        <f t="array" ref="V3370">_xlfn.IFS(H3370&lt;30,"Under 30",H3370&lt;66,"Middle Age",H3370&gt;=66,"Senior")</f>
        <v>Under 30</v>
      </c>
      <c r="W3370" s="4" t="s">
        <v>43</v>
      </c>
    </row>
    <row r="3371" spans="1:23" x14ac:dyDescent="0.3">
      <c r="A3371" s="4" t="s">
        <v>3486</v>
      </c>
      <c r="B3371" s="4" t="s">
        <v>24</v>
      </c>
      <c r="C3371" s="4">
        <v>71</v>
      </c>
      <c r="D3371" s="4">
        <v>0</v>
      </c>
      <c r="E3371" s="4" t="s">
        <v>24</v>
      </c>
      <c r="F3371" s="4" t="s">
        <v>140</v>
      </c>
      <c r="G3371" s="4" t="s">
        <v>33</v>
      </c>
      <c r="H3371" s="4">
        <v>38</v>
      </c>
      <c r="I3371" s="4" t="s">
        <v>31</v>
      </c>
      <c r="J3371" s="4">
        <v>4</v>
      </c>
      <c r="K3371" s="4" t="s">
        <v>34</v>
      </c>
      <c r="L3371" s="4" t="s">
        <v>28</v>
      </c>
      <c r="M3371" s="4">
        <v>31</v>
      </c>
      <c r="P3371" s="5">
        <v>44312</v>
      </c>
      <c r="Q3371" s="6">
        <v>33.283291309654551</v>
      </c>
      <c r="R3371" s="4">
        <v>5</v>
      </c>
      <c r="S3371" s="4" t="str" cm="1">
        <f t="array" ref="S3371">_xlfn.IFS(R3371=0,"None",R3371&lt;3,"Low",R3371&lt;6,"Medium",R3371&lt;=10,"High")</f>
        <v>Medium</v>
      </c>
      <c r="T3371" s="4" t="str" cm="1">
        <f t="array" ref="T3371">_xlfn.IFS(M3371&lt;=20,"Low",M3371&lt;=50,"Medium",M3371&lt;=90,"High")</f>
        <v>Medium</v>
      </c>
      <c r="U3371" s="7">
        <f>Datos_Limpios[[#This Row],[Number of Complaints or Support]]/Datos_Limpios[[#This Row],[Account Length (in months)]]</f>
        <v>7.0422535211267609E-2</v>
      </c>
      <c r="V3371" s="4" t="str" cm="1">
        <f t="array" ref="V3371">_xlfn.IFS(H3371&lt;30,"Under 30",H3371&lt;66,"Middle Age",H3371&gt;=66,"Senior")</f>
        <v>Middle Age</v>
      </c>
      <c r="W3371" s="4" t="s">
        <v>40</v>
      </c>
    </row>
    <row r="3372" spans="1:23" x14ac:dyDescent="0.3">
      <c r="A3372" s="4" t="s">
        <v>3487</v>
      </c>
      <c r="B3372" s="4" t="s">
        <v>24</v>
      </c>
      <c r="C3372" s="4">
        <v>64</v>
      </c>
      <c r="D3372" s="4">
        <v>2</v>
      </c>
      <c r="E3372" s="4" t="s">
        <v>24</v>
      </c>
      <c r="F3372" s="4" t="s">
        <v>63</v>
      </c>
      <c r="G3372" s="4" t="s">
        <v>26</v>
      </c>
      <c r="H3372" s="4">
        <v>63</v>
      </c>
      <c r="I3372" s="4" t="s">
        <v>24</v>
      </c>
      <c r="J3372" s="4">
        <v>0</v>
      </c>
      <c r="K3372" s="4" t="s">
        <v>34</v>
      </c>
      <c r="L3372" s="4" t="s">
        <v>35</v>
      </c>
      <c r="M3372" s="4">
        <v>45</v>
      </c>
      <c r="P3372" s="5">
        <v>44153</v>
      </c>
      <c r="Q3372" s="6">
        <v>38.125251852620252</v>
      </c>
      <c r="R3372" s="4">
        <v>2</v>
      </c>
      <c r="S3372" s="4" t="str" cm="1">
        <f t="array" ref="S3372">_xlfn.IFS(R3372=0,"None",R3372&lt;3,"Low",R3372&lt;6,"Medium",R3372&lt;=10,"High")</f>
        <v>Low</v>
      </c>
      <c r="T3372" s="4" t="str" cm="1">
        <f t="array" ref="T3372">_xlfn.IFS(M3372&lt;=20,"Low",M3372&lt;=50,"Medium",M3372&lt;=90,"High")</f>
        <v>Medium</v>
      </c>
      <c r="U3372" s="7">
        <f>Datos_Limpios[[#This Row],[Number of Complaints or Support]]/Datos_Limpios[[#This Row],[Account Length (in months)]]</f>
        <v>3.125E-2</v>
      </c>
      <c r="V3372" s="4" t="str" cm="1">
        <f t="array" ref="V3372">_xlfn.IFS(H3372&lt;30,"Under 30",H3372&lt;66,"Middle Age",H3372&gt;=66,"Senior")</f>
        <v>Middle Age</v>
      </c>
      <c r="W3372" s="4" t="s">
        <v>40</v>
      </c>
    </row>
    <row r="3373" spans="1:23" x14ac:dyDescent="0.3">
      <c r="A3373" s="4" t="s">
        <v>3488</v>
      </c>
      <c r="B3373" s="4" t="s">
        <v>24</v>
      </c>
      <c r="C3373" s="4">
        <v>6</v>
      </c>
      <c r="D3373" s="4">
        <v>0</v>
      </c>
      <c r="E3373" s="4" t="s">
        <v>31</v>
      </c>
      <c r="F3373" s="4" t="s">
        <v>140</v>
      </c>
      <c r="G3373" s="4" t="s">
        <v>33</v>
      </c>
      <c r="H3373" s="4">
        <v>22</v>
      </c>
      <c r="I3373" s="4" t="s">
        <v>24</v>
      </c>
      <c r="J3373" s="4">
        <v>0</v>
      </c>
      <c r="K3373" s="4" t="s">
        <v>27</v>
      </c>
      <c r="L3373" s="4" t="s">
        <v>35</v>
      </c>
      <c r="M3373" s="4">
        <v>36</v>
      </c>
      <c r="P3373" s="5">
        <v>44106</v>
      </c>
      <c r="Q3373" s="6">
        <v>39.422630284676892</v>
      </c>
      <c r="R3373" s="4">
        <v>8</v>
      </c>
      <c r="S3373" s="4" t="str" cm="1">
        <f t="array" ref="S3373">_xlfn.IFS(R3373=0,"None",R3373&lt;3,"Low",R3373&lt;6,"Medium",R3373&lt;=10,"High")</f>
        <v>High</v>
      </c>
      <c r="T3373" s="4" t="str" cm="1">
        <f t="array" ref="T3373">_xlfn.IFS(M3373&lt;=20,"Low",M3373&lt;=50,"Medium",M3373&lt;=90,"High")</f>
        <v>Medium</v>
      </c>
      <c r="U3373" s="7">
        <f>Datos_Limpios[[#This Row],[Number of Complaints or Support]]/Datos_Limpios[[#This Row],[Account Length (in months)]]</f>
        <v>1.3333333333333333</v>
      </c>
      <c r="V3373" s="4" t="str" cm="1">
        <f t="array" ref="V3373">_xlfn.IFS(H3373&lt;30,"Under 30",H3373&lt;66,"Middle Age",H3373&gt;=66,"Senior")</f>
        <v>Under 30</v>
      </c>
      <c r="W3373" s="4" t="s">
        <v>40</v>
      </c>
    </row>
    <row r="3374" spans="1:23" x14ac:dyDescent="0.3">
      <c r="A3374" s="4" t="s">
        <v>3489</v>
      </c>
      <c r="B3374" s="4" t="s">
        <v>24</v>
      </c>
      <c r="C3374" s="4">
        <v>20</v>
      </c>
      <c r="D3374" s="4">
        <v>0</v>
      </c>
      <c r="E3374" s="4" t="s">
        <v>24</v>
      </c>
      <c r="F3374" s="4" t="s">
        <v>147</v>
      </c>
      <c r="G3374" s="4" t="s">
        <v>33</v>
      </c>
      <c r="H3374" s="4">
        <v>34</v>
      </c>
      <c r="I3374" s="4" t="s">
        <v>24</v>
      </c>
      <c r="J3374" s="4">
        <v>0</v>
      </c>
      <c r="K3374" s="4" t="s">
        <v>27</v>
      </c>
      <c r="L3374" s="4" t="s">
        <v>28</v>
      </c>
      <c r="M3374" s="4">
        <v>11</v>
      </c>
      <c r="P3374" s="5">
        <v>45231</v>
      </c>
      <c r="Q3374" s="6">
        <v>10.751957728100679</v>
      </c>
      <c r="R3374" s="4">
        <v>5</v>
      </c>
      <c r="S3374" s="4" t="str" cm="1">
        <f t="array" ref="S3374">_xlfn.IFS(R3374=0,"None",R3374&lt;3,"Low",R3374&lt;6,"Medium",R3374&lt;=10,"High")</f>
        <v>Medium</v>
      </c>
      <c r="T3374" s="4" t="str" cm="1">
        <f t="array" ref="T3374">_xlfn.IFS(M3374&lt;=20,"Low",M3374&lt;=50,"Medium",M3374&lt;=90,"High")</f>
        <v>Low</v>
      </c>
      <c r="U3374" s="7">
        <f>Datos_Limpios[[#This Row],[Number of Complaints or Support]]/Datos_Limpios[[#This Row],[Account Length (in months)]]</f>
        <v>0.25</v>
      </c>
      <c r="V3374" s="4" t="str" cm="1">
        <f t="array" ref="V3374">_xlfn.IFS(H3374&lt;30,"Under 30",H3374&lt;66,"Middle Age",H3374&gt;=66,"Senior")</f>
        <v>Middle Age</v>
      </c>
      <c r="W3374" s="4" t="s">
        <v>43</v>
      </c>
    </row>
    <row r="3375" spans="1:23" x14ac:dyDescent="0.3">
      <c r="A3375" s="4" t="s">
        <v>3490</v>
      </c>
      <c r="B3375" s="4" t="s">
        <v>24</v>
      </c>
      <c r="C3375" s="4">
        <v>1</v>
      </c>
      <c r="D3375" s="4">
        <v>2</v>
      </c>
      <c r="E3375" s="4" t="s">
        <v>24</v>
      </c>
      <c r="F3375" s="4" t="s">
        <v>219</v>
      </c>
      <c r="G3375" s="4" t="s">
        <v>33</v>
      </c>
      <c r="H3375" s="4">
        <v>49</v>
      </c>
      <c r="I3375" s="4" t="s">
        <v>24</v>
      </c>
      <c r="J3375" s="4">
        <v>0</v>
      </c>
      <c r="K3375" s="4" t="s">
        <v>27</v>
      </c>
      <c r="L3375" s="4" t="s">
        <v>28</v>
      </c>
      <c r="M3375" s="4">
        <v>7</v>
      </c>
      <c r="P3375" s="5">
        <v>45123</v>
      </c>
      <c r="Q3375" s="6">
        <v>6.9706508666279374</v>
      </c>
      <c r="R3375" s="4">
        <v>4</v>
      </c>
      <c r="S3375" s="4" t="str" cm="1">
        <f t="array" ref="S3375">_xlfn.IFS(R3375=0,"None",R3375&lt;3,"Low",R3375&lt;6,"Medium",R3375&lt;=10,"High")</f>
        <v>Medium</v>
      </c>
      <c r="T3375" s="4" t="str" cm="1">
        <f t="array" ref="T3375">_xlfn.IFS(M3375&lt;=20,"Low",M3375&lt;=50,"Medium",M3375&lt;=90,"High")</f>
        <v>Low</v>
      </c>
      <c r="U3375" s="7">
        <f>Datos_Limpios[[#This Row],[Number of Complaints or Support]]/Datos_Limpios[[#This Row],[Account Length (in months)]]</f>
        <v>4</v>
      </c>
      <c r="V3375" s="4" t="str" cm="1">
        <f t="array" ref="V3375">_xlfn.IFS(H3375&lt;30,"Under 30",H3375&lt;66,"Middle Age",H3375&gt;=66,"Senior")</f>
        <v>Middle Age</v>
      </c>
      <c r="W3375" s="4" t="s">
        <v>43</v>
      </c>
    </row>
    <row r="3376" spans="1:23" x14ac:dyDescent="0.3">
      <c r="A3376" s="4" t="s">
        <v>3491</v>
      </c>
      <c r="B3376" s="4" t="s">
        <v>24</v>
      </c>
      <c r="C3376" s="4">
        <v>8</v>
      </c>
      <c r="D3376" s="4">
        <v>0</v>
      </c>
      <c r="E3376" s="4" t="s">
        <v>24</v>
      </c>
      <c r="F3376" s="4" t="s">
        <v>120</v>
      </c>
      <c r="G3376" s="4" t="s">
        <v>33</v>
      </c>
      <c r="H3376" s="4">
        <v>30</v>
      </c>
      <c r="I3376" s="4" t="s">
        <v>24</v>
      </c>
      <c r="J3376" s="4">
        <v>0</v>
      </c>
      <c r="K3376" s="4" t="s">
        <v>34</v>
      </c>
      <c r="L3376" s="4" t="s">
        <v>35</v>
      </c>
      <c r="M3376" s="4">
        <v>10</v>
      </c>
      <c r="P3376" s="5">
        <v>44882</v>
      </c>
      <c r="Q3376" s="6">
        <v>11.734655267752011</v>
      </c>
      <c r="R3376" s="4">
        <v>8</v>
      </c>
      <c r="S3376" s="4" t="str" cm="1">
        <f t="array" ref="S3376">_xlfn.IFS(R3376=0,"None",R3376&lt;3,"Low",R3376&lt;6,"Medium",R3376&lt;=10,"High")</f>
        <v>High</v>
      </c>
      <c r="T3376" s="4" t="str" cm="1">
        <f t="array" ref="T3376">_xlfn.IFS(M3376&lt;=20,"Low",M3376&lt;=50,"Medium",M3376&lt;=90,"High")</f>
        <v>Low</v>
      </c>
      <c r="U3376" s="7">
        <f>Datos_Limpios[[#This Row],[Number of Complaints or Support]]/Datos_Limpios[[#This Row],[Account Length (in months)]]</f>
        <v>1</v>
      </c>
      <c r="V3376" s="4" t="str" cm="1">
        <f t="array" ref="V3376">_xlfn.IFS(H3376&lt;30,"Under 30",H3376&lt;66,"Middle Age",H3376&gt;=66,"Senior")</f>
        <v>Middle Age</v>
      </c>
      <c r="W3376" s="4" t="s">
        <v>29</v>
      </c>
    </row>
    <row r="3377" spans="1:23" x14ac:dyDescent="0.3">
      <c r="A3377" s="4" t="s">
        <v>3492</v>
      </c>
      <c r="B3377" s="4" t="s">
        <v>24</v>
      </c>
      <c r="C3377" s="4">
        <v>21</v>
      </c>
      <c r="D3377" s="4">
        <v>1</v>
      </c>
      <c r="E3377" s="4" t="s">
        <v>24</v>
      </c>
      <c r="F3377" s="4" t="s">
        <v>367</v>
      </c>
      <c r="G3377" s="4" t="s">
        <v>26</v>
      </c>
      <c r="H3377" s="4">
        <v>48</v>
      </c>
      <c r="I3377" s="4" t="s">
        <v>24</v>
      </c>
      <c r="J3377" s="4">
        <v>0</v>
      </c>
      <c r="K3377" s="4" t="s">
        <v>46</v>
      </c>
      <c r="L3377" s="4" t="s">
        <v>28</v>
      </c>
      <c r="M3377" s="4">
        <v>9</v>
      </c>
      <c r="P3377" s="5">
        <v>44492</v>
      </c>
      <c r="Q3377" s="6">
        <v>7.9324553554928574</v>
      </c>
      <c r="R3377" s="4">
        <v>0</v>
      </c>
      <c r="S3377" s="4" t="str" cm="1">
        <f t="array" ref="S3377">_xlfn.IFS(R3377=0,"None",R3377&lt;3,"Low",R3377&lt;6,"Medium",R3377&lt;=10,"High")</f>
        <v>None</v>
      </c>
      <c r="T3377" s="4" t="str" cm="1">
        <f t="array" ref="T3377">_xlfn.IFS(M3377&lt;=20,"Low",M3377&lt;=50,"Medium",M3377&lt;=90,"High")</f>
        <v>Low</v>
      </c>
      <c r="U3377" s="7">
        <f>Datos_Limpios[[#This Row],[Number of Complaints or Support]]/Datos_Limpios[[#This Row],[Account Length (in months)]]</f>
        <v>0</v>
      </c>
      <c r="V3377" s="4" t="str" cm="1">
        <f t="array" ref="V3377">_xlfn.IFS(H3377&lt;30,"Under 30",H3377&lt;66,"Middle Age",H3377&gt;=66,"Senior")</f>
        <v>Middle Age</v>
      </c>
      <c r="W3377" s="4" t="s">
        <v>29</v>
      </c>
    </row>
    <row r="3378" spans="1:23" x14ac:dyDescent="0.3">
      <c r="A3378" s="4" t="s">
        <v>3493</v>
      </c>
      <c r="B3378" s="4" t="s">
        <v>24</v>
      </c>
      <c r="C3378" s="4">
        <v>29</v>
      </c>
      <c r="D3378" s="4">
        <v>0</v>
      </c>
      <c r="E3378" s="4" t="s">
        <v>31</v>
      </c>
      <c r="F3378" s="4" t="s">
        <v>140</v>
      </c>
      <c r="G3378" s="4" t="s">
        <v>33</v>
      </c>
      <c r="H3378" s="4">
        <v>76</v>
      </c>
      <c r="I3378" s="4" t="s">
        <v>24</v>
      </c>
      <c r="J3378" s="4">
        <v>0</v>
      </c>
      <c r="K3378" s="4" t="s">
        <v>27</v>
      </c>
      <c r="L3378" s="4" t="s">
        <v>35</v>
      </c>
      <c r="M3378" s="4">
        <v>37</v>
      </c>
      <c r="P3378" s="5">
        <v>43878</v>
      </c>
      <c r="Q3378" s="6">
        <v>29.731594590697711</v>
      </c>
      <c r="R3378" s="4">
        <v>10</v>
      </c>
      <c r="S3378" s="4" t="str" cm="1">
        <f t="array" ref="S3378">_xlfn.IFS(R3378=0,"None",R3378&lt;3,"Low",R3378&lt;6,"Medium",R3378&lt;=10,"High")</f>
        <v>High</v>
      </c>
      <c r="T3378" s="4" t="str" cm="1">
        <f t="array" ref="T3378">_xlfn.IFS(M3378&lt;=20,"Low",M3378&lt;=50,"Medium",M3378&lt;=90,"High")</f>
        <v>Medium</v>
      </c>
      <c r="U3378" s="7">
        <f>Datos_Limpios[[#This Row],[Number of Complaints or Support]]/Datos_Limpios[[#This Row],[Account Length (in months)]]</f>
        <v>0.34482758620689657</v>
      </c>
      <c r="V3378" s="4" t="str" cm="1">
        <f t="array" ref="V3378">_xlfn.IFS(H3378&lt;30,"Under 30",H3378&lt;66,"Middle Age",H3378&gt;=66,"Senior")</f>
        <v>Senior</v>
      </c>
      <c r="W3378" s="4" t="s">
        <v>40</v>
      </c>
    </row>
    <row r="3379" spans="1:23" x14ac:dyDescent="0.3">
      <c r="A3379" s="4" t="s">
        <v>3494</v>
      </c>
      <c r="B3379" s="4" t="s">
        <v>31</v>
      </c>
      <c r="C3379" s="4">
        <v>1</v>
      </c>
      <c r="D3379" s="4">
        <v>3</v>
      </c>
      <c r="E3379" s="4" t="s">
        <v>31</v>
      </c>
      <c r="F3379" s="4" t="s">
        <v>159</v>
      </c>
      <c r="G3379" s="4" t="s">
        <v>33</v>
      </c>
      <c r="H3379" s="4">
        <v>82</v>
      </c>
      <c r="I3379" s="4" t="s">
        <v>24</v>
      </c>
      <c r="J3379" s="4">
        <v>0</v>
      </c>
      <c r="K3379" s="4" t="s">
        <v>27</v>
      </c>
      <c r="L3379" s="4" t="s">
        <v>35</v>
      </c>
      <c r="M3379" s="4">
        <v>19</v>
      </c>
      <c r="N3379" s="4" t="s">
        <v>66</v>
      </c>
      <c r="O3379" s="4" t="s">
        <v>779</v>
      </c>
      <c r="P3379" s="5">
        <v>45272</v>
      </c>
      <c r="Q3379" s="6">
        <v>15.22551836633016</v>
      </c>
      <c r="R3379" s="4">
        <v>6</v>
      </c>
      <c r="S3379" s="4" t="str" cm="1">
        <f t="array" ref="S3379">_xlfn.IFS(R3379=0,"None",R3379&lt;3,"Low",R3379&lt;6,"Medium",R3379&lt;=10,"High")</f>
        <v>High</v>
      </c>
      <c r="T3379" s="4" t="str" cm="1">
        <f t="array" ref="T3379">_xlfn.IFS(M3379&lt;=20,"Low",M3379&lt;=50,"Medium",M3379&lt;=90,"High")</f>
        <v>Low</v>
      </c>
      <c r="U3379" s="7">
        <f>Datos_Limpios[[#This Row],[Number of Complaints or Support]]/Datos_Limpios[[#This Row],[Account Length (in months)]]</f>
        <v>6</v>
      </c>
      <c r="V3379" s="4" t="str" cm="1">
        <f t="array" ref="V3379">_xlfn.IFS(H3379&lt;30,"Under 30",H3379&lt;66,"Middle Age",H3379&gt;=66,"Senior")</f>
        <v>Senior</v>
      </c>
      <c r="W3379" s="4" t="s">
        <v>29</v>
      </c>
    </row>
    <row r="3380" spans="1:23" x14ac:dyDescent="0.3">
      <c r="A3380" s="4" t="s">
        <v>3495</v>
      </c>
      <c r="B3380" s="4" t="s">
        <v>24</v>
      </c>
      <c r="C3380" s="4">
        <v>72</v>
      </c>
      <c r="D3380" s="4">
        <v>0</v>
      </c>
      <c r="E3380" s="4" t="s">
        <v>31</v>
      </c>
      <c r="F3380" s="4" t="s">
        <v>102</v>
      </c>
      <c r="G3380" s="4" t="s">
        <v>33</v>
      </c>
      <c r="H3380" s="4">
        <v>51</v>
      </c>
      <c r="I3380" s="4" t="s">
        <v>24</v>
      </c>
      <c r="J3380" s="4">
        <v>0</v>
      </c>
      <c r="K3380" s="4" t="s">
        <v>34</v>
      </c>
      <c r="L3380" s="4" t="s">
        <v>35</v>
      </c>
      <c r="M3380" s="4">
        <v>50</v>
      </c>
      <c r="P3380" s="5">
        <v>45136</v>
      </c>
      <c r="Q3380" s="6">
        <v>56.595223646818873</v>
      </c>
      <c r="R3380" s="4">
        <v>2</v>
      </c>
      <c r="S3380" s="4" t="str" cm="1">
        <f t="array" ref="S3380">_xlfn.IFS(R3380=0,"None",R3380&lt;3,"Low",R3380&lt;6,"Medium",R3380&lt;=10,"High")</f>
        <v>Low</v>
      </c>
      <c r="T3380" s="4" t="str" cm="1">
        <f t="array" ref="T3380">_xlfn.IFS(M3380&lt;=20,"Low",M3380&lt;=50,"Medium",M3380&lt;=90,"High")</f>
        <v>Medium</v>
      </c>
      <c r="U3380" s="7">
        <f>Datos_Limpios[[#This Row],[Number of Complaints or Support]]/Datos_Limpios[[#This Row],[Account Length (in months)]]</f>
        <v>2.7777777777777776E-2</v>
      </c>
      <c r="V3380" s="4" t="str" cm="1">
        <f t="array" ref="V3380">_xlfn.IFS(H3380&lt;30,"Under 30",H3380&lt;66,"Middle Age",H3380&gt;=66,"Senior")</f>
        <v>Middle Age</v>
      </c>
      <c r="W3380" s="4" t="s">
        <v>40</v>
      </c>
    </row>
    <row r="3381" spans="1:23" x14ac:dyDescent="0.3">
      <c r="A3381" s="4" t="s">
        <v>3496</v>
      </c>
      <c r="B3381" s="4" t="s">
        <v>24</v>
      </c>
      <c r="C3381" s="4">
        <v>13</v>
      </c>
      <c r="D3381" s="4">
        <v>0</v>
      </c>
      <c r="E3381" s="4" t="s">
        <v>24</v>
      </c>
      <c r="F3381" s="4" t="s">
        <v>159</v>
      </c>
      <c r="G3381" s="4" t="s">
        <v>33</v>
      </c>
      <c r="H3381" s="4">
        <v>22</v>
      </c>
      <c r="I3381" s="4" t="s">
        <v>31</v>
      </c>
      <c r="J3381" s="4">
        <v>2</v>
      </c>
      <c r="K3381" s="4" t="s">
        <v>46</v>
      </c>
      <c r="L3381" s="4" t="s">
        <v>35</v>
      </c>
      <c r="M3381" s="4">
        <v>22</v>
      </c>
      <c r="P3381" s="5">
        <v>44826</v>
      </c>
      <c r="Q3381" s="6">
        <v>23.430882741712981</v>
      </c>
      <c r="R3381" s="4">
        <v>0</v>
      </c>
      <c r="S3381" s="4" t="str" cm="1">
        <f t="array" ref="S3381">_xlfn.IFS(R3381=0,"None",R3381&lt;3,"Low",R3381&lt;6,"Medium",R3381&lt;=10,"High")</f>
        <v>None</v>
      </c>
      <c r="T3381" s="4" t="str" cm="1">
        <f t="array" ref="T3381">_xlfn.IFS(M3381&lt;=20,"Low",M3381&lt;=50,"Medium",M3381&lt;=90,"High")</f>
        <v>Medium</v>
      </c>
      <c r="U3381" s="7">
        <f>Datos_Limpios[[#This Row],[Number of Complaints or Support]]/Datos_Limpios[[#This Row],[Account Length (in months)]]</f>
        <v>0</v>
      </c>
      <c r="V3381" s="4" t="str" cm="1">
        <f t="array" ref="V3381">_xlfn.IFS(H3381&lt;30,"Under 30",H3381&lt;66,"Middle Age",H3381&gt;=66,"Senior")</f>
        <v>Under 30</v>
      </c>
      <c r="W3381" s="4" t="s">
        <v>29</v>
      </c>
    </row>
    <row r="3382" spans="1:23" x14ac:dyDescent="0.3">
      <c r="A3382" s="4" t="s">
        <v>3497</v>
      </c>
      <c r="B3382" s="4" t="s">
        <v>24</v>
      </c>
      <c r="C3382" s="4">
        <v>19</v>
      </c>
      <c r="D3382" s="4">
        <v>3</v>
      </c>
      <c r="E3382" s="4" t="s">
        <v>31</v>
      </c>
      <c r="F3382" s="4" t="s">
        <v>25</v>
      </c>
      <c r="G3382" s="4" t="s">
        <v>33</v>
      </c>
      <c r="H3382" s="4">
        <v>67</v>
      </c>
      <c r="I3382" s="4" t="s">
        <v>24</v>
      </c>
      <c r="J3382" s="4">
        <v>0</v>
      </c>
      <c r="K3382" s="4" t="s">
        <v>27</v>
      </c>
      <c r="L3382" s="4" t="s">
        <v>28</v>
      </c>
      <c r="M3382" s="4">
        <v>31</v>
      </c>
      <c r="P3382" s="5">
        <v>44948</v>
      </c>
      <c r="Q3382" s="6">
        <v>33.593796554559383</v>
      </c>
      <c r="R3382" s="4">
        <v>1</v>
      </c>
      <c r="S3382" s="4" t="str" cm="1">
        <f t="array" ref="S3382">_xlfn.IFS(R3382=0,"None",R3382&lt;3,"Low",R3382&lt;6,"Medium",R3382&lt;=10,"High")</f>
        <v>Low</v>
      </c>
      <c r="T3382" s="4" t="str" cm="1">
        <f t="array" ref="T3382">_xlfn.IFS(M3382&lt;=20,"Low",M3382&lt;=50,"Medium",M3382&lt;=90,"High")</f>
        <v>Medium</v>
      </c>
      <c r="U3382" s="7">
        <f>Datos_Limpios[[#This Row],[Number of Complaints or Support]]/Datos_Limpios[[#This Row],[Account Length (in months)]]</f>
        <v>5.2631578947368418E-2</v>
      </c>
      <c r="V3382" s="4" t="str" cm="1">
        <f t="array" ref="V3382">_xlfn.IFS(H3382&lt;30,"Under 30",H3382&lt;66,"Middle Age",H3382&gt;=66,"Senior")</f>
        <v>Senior</v>
      </c>
      <c r="W3382" s="4" t="s">
        <v>29</v>
      </c>
    </row>
    <row r="3383" spans="1:23" x14ac:dyDescent="0.3">
      <c r="A3383" s="4" t="s">
        <v>3498</v>
      </c>
      <c r="B3383" s="4" t="s">
        <v>24</v>
      </c>
      <c r="C3383" s="4">
        <v>59</v>
      </c>
      <c r="D3383" s="4">
        <v>0</v>
      </c>
      <c r="E3383" s="4" t="s">
        <v>24</v>
      </c>
      <c r="F3383" s="4" t="s">
        <v>74</v>
      </c>
      <c r="G3383" s="4" t="s">
        <v>33</v>
      </c>
      <c r="H3383" s="4">
        <v>39</v>
      </c>
      <c r="I3383" s="4" t="s">
        <v>24</v>
      </c>
      <c r="J3383" s="4">
        <v>0</v>
      </c>
      <c r="K3383" s="4" t="s">
        <v>46</v>
      </c>
      <c r="L3383" s="4" t="s">
        <v>35</v>
      </c>
      <c r="M3383" s="4">
        <v>11</v>
      </c>
      <c r="P3383" s="5">
        <v>45116</v>
      </c>
      <c r="Q3383" s="6">
        <v>11.726842062713301</v>
      </c>
      <c r="R3383" s="4">
        <v>3</v>
      </c>
      <c r="S3383" s="4" t="str" cm="1">
        <f t="array" ref="S3383">_xlfn.IFS(R3383=0,"None",R3383&lt;3,"Low",R3383&lt;6,"Medium",R3383&lt;=10,"High")</f>
        <v>Medium</v>
      </c>
      <c r="T3383" s="4" t="str" cm="1">
        <f t="array" ref="T3383">_xlfn.IFS(M3383&lt;=20,"Low",M3383&lt;=50,"Medium",M3383&lt;=90,"High")</f>
        <v>Low</v>
      </c>
      <c r="U3383" s="7">
        <f>Datos_Limpios[[#This Row],[Number of Complaints or Support]]/Datos_Limpios[[#This Row],[Account Length (in months)]]</f>
        <v>5.0847457627118647E-2</v>
      </c>
      <c r="V3383" s="4" t="str" cm="1">
        <f t="array" ref="V3383">_xlfn.IFS(H3383&lt;30,"Under 30",H3383&lt;66,"Middle Age",H3383&gt;=66,"Senior")</f>
        <v>Middle Age</v>
      </c>
      <c r="W3383" s="4" t="s">
        <v>43</v>
      </c>
    </row>
    <row r="3384" spans="1:23" x14ac:dyDescent="0.3">
      <c r="A3384" s="4" t="s">
        <v>3499</v>
      </c>
      <c r="B3384" s="4" t="s">
        <v>24</v>
      </c>
      <c r="C3384" s="4">
        <v>35</v>
      </c>
      <c r="D3384" s="4">
        <v>0</v>
      </c>
      <c r="E3384" s="4" t="s">
        <v>24</v>
      </c>
      <c r="F3384" s="4" t="s">
        <v>155</v>
      </c>
      <c r="G3384" s="4" t="s">
        <v>26</v>
      </c>
      <c r="H3384" s="4">
        <v>26</v>
      </c>
      <c r="I3384" s="4" t="s">
        <v>31</v>
      </c>
      <c r="J3384" s="4">
        <v>2</v>
      </c>
      <c r="K3384" s="4" t="s">
        <v>46</v>
      </c>
      <c r="L3384" s="4" t="s">
        <v>35</v>
      </c>
      <c r="M3384" s="4">
        <v>9</v>
      </c>
      <c r="P3384" s="5">
        <v>45175</v>
      </c>
      <c r="Q3384" s="6">
        <v>7.6469861145452569</v>
      </c>
      <c r="R3384" s="4">
        <v>2</v>
      </c>
      <c r="S3384" s="4" t="str" cm="1">
        <f t="array" ref="S3384">_xlfn.IFS(R3384=0,"None",R3384&lt;3,"Low",R3384&lt;6,"Medium",R3384&lt;=10,"High")</f>
        <v>Low</v>
      </c>
      <c r="T3384" s="4" t="str" cm="1">
        <f t="array" ref="T3384">_xlfn.IFS(M3384&lt;=20,"Low",M3384&lt;=50,"Medium",M3384&lt;=90,"High")</f>
        <v>Low</v>
      </c>
      <c r="U3384" s="7">
        <f>Datos_Limpios[[#This Row],[Number of Complaints or Support]]/Datos_Limpios[[#This Row],[Account Length (in months)]]</f>
        <v>5.7142857142857141E-2</v>
      </c>
      <c r="V3384" s="4" t="str" cm="1">
        <f t="array" ref="V3384">_xlfn.IFS(H3384&lt;30,"Under 30",H3384&lt;66,"Middle Age",H3384&gt;=66,"Senior")</f>
        <v>Under 30</v>
      </c>
      <c r="W3384" s="4" t="s">
        <v>40</v>
      </c>
    </row>
    <row r="3385" spans="1:23" x14ac:dyDescent="0.3">
      <c r="A3385" s="4" t="s">
        <v>3500</v>
      </c>
      <c r="B3385" s="4" t="s">
        <v>24</v>
      </c>
      <c r="C3385" s="4">
        <v>58</v>
      </c>
      <c r="D3385" s="4">
        <v>0</v>
      </c>
      <c r="E3385" s="4" t="s">
        <v>31</v>
      </c>
      <c r="F3385" s="4" t="s">
        <v>124</v>
      </c>
      <c r="G3385" s="4" t="s">
        <v>26</v>
      </c>
      <c r="H3385" s="4">
        <v>24</v>
      </c>
      <c r="I3385" s="4" t="s">
        <v>24</v>
      </c>
      <c r="J3385" s="4">
        <v>0</v>
      </c>
      <c r="K3385" s="4" t="s">
        <v>34</v>
      </c>
      <c r="L3385" s="4" t="s">
        <v>35</v>
      </c>
      <c r="M3385" s="4">
        <v>32</v>
      </c>
      <c r="P3385" s="5">
        <v>45135</v>
      </c>
      <c r="Q3385" s="6">
        <v>33.459843177780563</v>
      </c>
      <c r="R3385" s="4">
        <v>5</v>
      </c>
      <c r="S3385" s="4" t="str" cm="1">
        <f t="array" ref="S3385">_xlfn.IFS(R3385=0,"None",R3385&lt;3,"Low",R3385&lt;6,"Medium",R3385&lt;=10,"High")</f>
        <v>Medium</v>
      </c>
      <c r="T3385" s="4" t="str" cm="1">
        <f t="array" ref="T3385">_xlfn.IFS(M3385&lt;=20,"Low",M3385&lt;=50,"Medium",M3385&lt;=90,"High")</f>
        <v>Medium</v>
      </c>
      <c r="U3385" s="7">
        <f>Datos_Limpios[[#This Row],[Number of Complaints or Support]]/Datos_Limpios[[#This Row],[Account Length (in months)]]</f>
        <v>8.6206896551724144E-2</v>
      </c>
      <c r="V3385" s="4" t="str" cm="1">
        <f t="array" ref="V3385">_xlfn.IFS(H3385&lt;30,"Under 30",H3385&lt;66,"Middle Age",H3385&gt;=66,"Senior")</f>
        <v>Under 30</v>
      </c>
      <c r="W3385" s="4" t="s">
        <v>43</v>
      </c>
    </row>
    <row r="3386" spans="1:23" x14ac:dyDescent="0.3">
      <c r="A3386" s="4" t="s">
        <v>3501</v>
      </c>
      <c r="B3386" s="4" t="s">
        <v>24</v>
      </c>
      <c r="C3386" s="4">
        <v>49</v>
      </c>
      <c r="D3386" s="4">
        <v>0</v>
      </c>
      <c r="E3386" s="4" t="s">
        <v>31</v>
      </c>
      <c r="F3386" s="4" t="s">
        <v>175</v>
      </c>
      <c r="G3386" s="4" t="s">
        <v>26</v>
      </c>
      <c r="H3386" s="4">
        <v>60</v>
      </c>
      <c r="I3386" s="4" t="s">
        <v>24</v>
      </c>
      <c r="J3386" s="4">
        <v>0</v>
      </c>
      <c r="K3386" s="4" t="s">
        <v>27</v>
      </c>
      <c r="L3386" s="4" t="s">
        <v>35</v>
      </c>
      <c r="M3386" s="4">
        <v>61</v>
      </c>
      <c r="P3386" s="5">
        <v>44687</v>
      </c>
      <c r="Q3386" s="6">
        <v>64.358338902106468</v>
      </c>
      <c r="R3386" s="4">
        <v>10</v>
      </c>
      <c r="S3386" s="4" t="str" cm="1">
        <f t="array" ref="S3386">_xlfn.IFS(R3386=0,"None",R3386&lt;3,"Low",R3386&lt;6,"Medium",R3386&lt;=10,"High")</f>
        <v>High</v>
      </c>
      <c r="T3386" s="4" t="str" cm="1">
        <f t="array" ref="T3386">_xlfn.IFS(M3386&lt;=20,"Low",M3386&lt;=50,"Medium",M3386&lt;=90,"High")</f>
        <v>High</v>
      </c>
      <c r="U3386" s="7">
        <f>Datos_Limpios[[#This Row],[Number of Complaints or Support]]/Datos_Limpios[[#This Row],[Account Length (in months)]]</f>
        <v>0.20408163265306123</v>
      </c>
      <c r="V3386" s="4" t="str" cm="1">
        <f t="array" ref="V3386">_xlfn.IFS(H3386&lt;30,"Under 30",H3386&lt;66,"Middle Age",H3386&gt;=66,"Senior")</f>
        <v>Middle Age</v>
      </c>
      <c r="W3386" s="4" t="s">
        <v>29</v>
      </c>
    </row>
    <row r="3387" spans="1:23" x14ac:dyDescent="0.3">
      <c r="A3387" s="4" t="s">
        <v>3502</v>
      </c>
      <c r="B3387" s="4" t="s">
        <v>24</v>
      </c>
      <c r="C3387" s="4">
        <v>3</v>
      </c>
      <c r="D3387" s="4">
        <v>0</v>
      </c>
      <c r="E3387" s="4" t="s">
        <v>31</v>
      </c>
      <c r="F3387" s="4" t="s">
        <v>106</v>
      </c>
      <c r="G3387" s="4" t="s">
        <v>33</v>
      </c>
      <c r="H3387" s="4">
        <v>28</v>
      </c>
      <c r="I3387" s="4" t="s">
        <v>24</v>
      </c>
      <c r="J3387" s="4">
        <v>0</v>
      </c>
      <c r="K3387" s="4" t="s">
        <v>27</v>
      </c>
      <c r="L3387" s="4" t="s">
        <v>35</v>
      </c>
      <c r="M3387" s="4">
        <v>20</v>
      </c>
      <c r="P3387" s="5">
        <v>45134</v>
      </c>
      <c r="Q3387" s="6">
        <v>22.668883509155581</v>
      </c>
      <c r="R3387" s="4">
        <v>7</v>
      </c>
      <c r="S3387" s="4" t="str" cm="1">
        <f t="array" ref="S3387">_xlfn.IFS(R3387=0,"None",R3387&lt;3,"Low",R3387&lt;6,"Medium",R3387&lt;=10,"High")</f>
        <v>High</v>
      </c>
      <c r="T3387" s="4" t="str" cm="1">
        <f t="array" ref="T3387">_xlfn.IFS(M3387&lt;=20,"Low",M3387&lt;=50,"Medium",M3387&lt;=90,"High")</f>
        <v>Low</v>
      </c>
      <c r="U3387" s="7">
        <f>Datos_Limpios[[#This Row],[Number of Complaints or Support]]/Datos_Limpios[[#This Row],[Account Length (in months)]]</f>
        <v>2.3333333333333335</v>
      </c>
      <c r="V3387" s="4" t="str" cm="1">
        <f t="array" ref="V3387">_xlfn.IFS(H3387&lt;30,"Under 30",H3387&lt;66,"Middle Age",H3387&gt;=66,"Senior")</f>
        <v>Under 30</v>
      </c>
      <c r="W3387" s="4" t="s">
        <v>29</v>
      </c>
    </row>
    <row r="3388" spans="1:23" x14ac:dyDescent="0.3">
      <c r="A3388" s="4" t="s">
        <v>3503</v>
      </c>
      <c r="B3388" s="4" t="s">
        <v>24</v>
      </c>
      <c r="C3388" s="4">
        <v>62</v>
      </c>
      <c r="D3388" s="4">
        <v>0</v>
      </c>
      <c r="E3388" s="4" t="s">
        <v>31</v>
      </c>
      <c r="F3388" s="4" t="s">
        <v>147</v>
      </c>
      <c r="G3388" s="4" t="s">
        <v>26</v>
      </c>
      <c r="H3388" s="4">
        <v>41</v>
      </c>
      <c r="I3388" s="4" t="s">
        <v>31</v>
      </c>
      <c r="J3388" s="4">
        <v>4</v>
      </c>
      <c r="K3388" s="4" t="s">
        <v>34</v>
      </c>
      <c r="L3388" s="4" t="s">
        <v>35</v>
      </c>
      <c r="M3388" s="4">
        <v>41</v>
      </c>
      <c r="P3388" s="5">
        <v>45212</v>
      </c>
      <c r="Q3388" s="6">
        <v>40.494037105898258</v>
      </c>
      <c r="R3388" s="4">
        <v>0</v>
      </c>
      <c r="S3388" s="4" t="str" cm="1">
        <f t="array" ref="S3388">_xlfn.IFS(R3388=0,"None",R3388&lt;3,"Low",R3388&lt;6,"Medium",R3388&lt;=10,"High")</f>
        <v>None</v>
      </c>
      <c r="T3388" s="4" t="str" cm="1">
        <f t="array" ref="T3388">_xlfn.IFS(M3388&lt;=20,"Low",M3388&lt;=50,"Medium",M3388&lt;=90,"High")</f>
        <v>Medium</v>
      </c>
      <c r="U3388" s="7">
        <f>Datos_Limpios[[#This Row],[Number of Complaints or Support]]/Datos_Limpios[[#This Row],[Account Length (in months)]]</f>
        <v>0</v>
      </c>
      <c r="V3388" s="4" t="str" cm="1">
        <f t="array" ref="V3388">_xlfn.IFS(H3388&lt;30,"Under 30",H3388&lt;66,"Middle Age",H3388&gt;=66,"Senior")</f>
        <v>Middle Age</v>
      </c>
      <c r="W3388" s="4" t="s">
        <v>43</v>
      </c>
    </row>
    <row r="3389" spans="1:23" x14ac:dyDescent="0.3">
      <c r="A3389" s="4" t="s">
        <v>3504</v>
      </c>
      <c r="B3389" s="4" t="s">
        <v>24</v>
      </c>
      <c r="C3389" s="4">
        <v>49</v>
      </c>
      <c r="D3389" s="4">
        <v>0</v>
      </c>
      <c r="E3389" s="4" t="s">
        <v>31</v>
      </c>
      <c r="F3389" s="4" t="s">
        <v>42</v>
      </c>
      <c r="G3389" s="4" t="s">
        <v>26</v>
      </c>
      <c r="H3389" s="4">
        <v>27</v>
      </c>
      <c r="I3389" s="4" t="s">
        <v>24</v>
      </c>
      <c r="J3389" s="4">
        <v>0</v>
      </c>
      <c r="K3389" s="4" t="s">
        <v>34</v>
      </c>
      <c r="L3389" s="4" t="s">
        <v>35</v>
      </c>
      <c r="M3389" s="4">
        <v>37</v>
      </c>
      <c r="P3389" s="5">
        <v>44085</v>
      </c>
      <c r="Q3389" s="6">
        <v>36.863642687985248</v>
      </c>
      <c r="R3389" s="4">
        <v>5</v>
      </c>
      <c r="S3389" s="4" t="str" cm="1">
        <f t="array" ref="S3389">_xlfn.IFS(R3389=0,"None",R3389&lt;3,"Low",R3389&lt;6,"Medium",R3389&lt;=10,"High")</f>
        <v>Medium</v>
      </c>
      <c r="T3389" s="4" t="str" cm="1">
        <f t="array" ref="T3389">_xlfn.IFS(M3389&lt;=20,"Low",M3389&lt;=50,"Medium",M3389&lt;=90,"High")</f>
        <v>Medium</v>
      </c>
      <c r="U3389" s="7">
        <f>Datos_Limpios[[#This Row],[Number of Complaints or Support]]/Datos_Limpios[[#This Row],[Account Length (in months)]]</f>
        <v>0.10204081632653061</v>
      </c>
      <c r="V3389" s="4" t="str" cm="1">
        <f t="array" ref="V3389">_xlfn.IFS(H3389&lt;30,"Under 30",H3389&lt;66,"Middle Age",H3389&gt;=66,"Senior")</f>
        <v>Under 30</v>
      </c>
      <c r="W3389" s="4" t="s">
        <v>43</v>
      </c>
    </row>
    <row r="3390" spans="1:23" x14ac:dyDescent="0.3">
      <c r="A3390" s="4" t="s">
        <v>3505</v>
      </c>
      <c r="B3390" s="4" t="s">
        <v>24</v>
      </c>
      <c r="C3390" s="4">
        <v>56</v>
      </c>
      <c r="D3390" s="4">
        <v>0</v>
      </c>
      <c r="E3390" s="4" t="s">
        <v>31</v>
      </c>
      <c r="F3390" s="4" t="s">
        <v>102</v>
      </c>
      <c r="G3390" s="4" t="s">
        <v>26</v>
      </c>
      <c r="H3390" s="4">
        <v>36</v>
      </c>
      <c r="I3390" s="4" t="s">
        <v>31</v>
      </c>
      <c r="J3390" s="4">
        <v>5</v>
      </c>
      <c r="K3390" s="4" t="s">
        <v>27</v>
      </c>
      <c r="L3390" s="4" t="s">
        <v>35</v>
      </c>
      <c r="M3390" s="4">
        <v>41</v>
      </c>
      <c r="P3390" s="5">
        <v>45044</v>
      </c>
      <c r="Q3390" s="6">
        <v>35.139078410692242</v>
      </c>
      <c r="R3390" s="4">
        <v>6</v>
      </c>
      <c r="S3390" s="4" t="str" cm="1">
        <f t="array" ref="S3390">_xlfn.IFS(R3390=0,"None",R3390&lt;3,"Low",R3390&lt;6,"Medium",R3390&lt;=10,"High")</f>
        <v>High</v>
      </c>
      <c r="T3390" s="4" t="str" cm="1">
        <f t="array" ref="T3390">_xlfn.IFS(M3390&lt;=20,"Low",M3390&lt;=50,"Medium",M3390&lt;=90,"High")</f>
        <v>Medium</v>
      </c>
      <c r="U3390" s="7">
        <f>Datos_Limpios[[#This Row],[Number of Complaints or Support]]/Datos_Limpios[[#This Row],[Account Length (in months)]]</f>
        <v>0.10714285714285714</v>
      </c>
      <c r="V3390" s="4" t="str" cm="1">
        <f t="array" ref="V3390">_xlfn.IFS(H3390&lt;30,"Under 30",H3390&lt;66,"Middle Age",H3390&gt;=66,"Senior")</f>
        <v>Middle Age</v>
      </c>
      <c r="W3390" s="4" t="s">
        <v>40</v>
      </c>
    </row>
    <row r="3391" spans="1:23" x14ac:dyDescent="0.3">
      <c r="A3391" s="4" t="s">
        <v>3506</v>
      </c>
      <c r="B3391" s="4" t="s">
        <v>24</v>
      </c>
      <c r="C3391" s="4">
        <v>70</v>
      </c>
      <c r="D3391" s="4">
        <v>0</v>
      </c>
      <c r="E3391" s="4" t="s">
        <v>31</v>
      </c>
      <c r="F3391" s="4" t="s">
        <v>100</v>
      </c>
      <c r="G3391" s="4" t="s">
        <v>26</v>
      </c>
      <c r="H3391" s="4">
        <v>30</v>
      </c>
      <c r="I3391" s="4" t="s">
        <v>24</v>
      </c>
      <c r="J3391" s="4">
        <v>0</v>
      </c>
      <c r="K3391" s="4" t="s">
        <v>46</v>
      </c>
      <c r="L3391" s="4" t="s">
        <v>35</v>
      </c>
      <c r="M3391" s="4">
        <v>58</v>
      </c>
      <c r="P3391" s="5">
        <v>45283</v>
      </c>
      <c r="Q3391" s="6">
        <v>60.661617850140701</v>
      </c>
      <c r="R3391" s="4">
        <v>7</v>
      </c>
      <c r="S3391" s="4" t="str" cm="1">
        <f t="array" ref="S3391">_xlfn.IFS(R3391=0,"None",R3391&lt;3,"Low",R3391&lt;6,"Medium",R3391&lt;=10,"High")</f>
        <v>High</v>
      </c>
      <c r="T3391" s="4" t="str" cm="1">
        <f t="array" ref="T3391">_xlfn.IFS(M3391&lt;=20,"Low",M3391&lt;=50,"Medium",M3391&lt;=90,"High")</f>
        <v>High</v>
      </c>
      <c r="U3391" s="7">
        <f>Datos_Limpios[[#This Row],[Number of Complaints or Support]]/Datos_Limpios[[#This Row],[Account Length (in months)]]</f>
        <v>0.1</v>
      </c>
      <c r="V3391" s="4" t="str" cm="1">
        <f t="array" ref="V3391">_xlfn.IFS(H3391&lt;30,"Under 30",H3391&lt;66,"Middle Age",H3391&gt;=66,"Senior")</f>
        <v>Middle Age</v>
      </c>
      <c r="W3391" s="4" t="s">
        <v>40</v>
      </c>
    </row>
    <row r="3392" spans="1:23" x14ac:dyDescent="0.3">
      <c r="A3392" s="4" t="s">
        <v>3507</v>
      </c>
      <c r="B3392" s="4" t="s">
        <v>24</v>
      </c>
      <c r="C3392" s="4">
        <v>72</v>
      </c>
      <c r="D3392" s="4">
        <v>0</v>
      </c>
      <c r="E3392" s="4" t="s">
        <v>31</v>
      </c>
      <c r="F3392" s="4" t="s">
        <v>264</v>
      </c>
      <c r="G3392" s="4" t="s">
        <v>26</v>
      </c>
      <c r="H3392" s="4">
        <v>70</v>
      </c>
      <c r="I3392" s="4" t="s">
        <v>24</v>
      </c>
      <c r="J3392" s="4">
        <v>0</v>
      </c>
      <c r="K3392" s="4" t="s">
        <v>46</v>
      </c>
      <c r="L3392" s="4" t="s">
        <v>35</v>
      </c>
      <c r="M3392" s="4">
        <v>67</v>
      </c>
      <c r="P3392" s="5">
        <v>44099</v>
      </c>
      <c r="Q3392" s="6">
        <v>78.402404792577769</v>
      </c>
      <c r="R3392" s="4">
        <v>9</v>
      </c>
      <c r="S3392" s="4" t="str" cm="1">
        <f t="array" ref="S3392">_xlfn.IFS(R3392=0,"None",R3392&lt;3,"Low",R3392&lt;6,"Medium",R3392&lt;=10,"High")</f>
        <v>High</v>
      </c>
      <c r="T3392" s="4" t="str" cm="1">
        <f t="array" ref="T3392">_xlfn.IFS(M3392&lt;=20,"Low",M3392&lt;=50,"Medium",M3392&lt;=90,"High")</f>
        <v>High</v>
      </c>
      <c r="U3392" s="7">
        <f>Datos_Limpios[[#This Row],[Number of Complaints or Support]]/Datos_Limpios[[#This Row],[Account Length (in months)]]</f>
        <v>0.125</v>
      </c>
      <c r="V3392" s="4" t="str" cm="1">
        <f t="array" ref="V3392">_xlfn.IFS(H3392&lt;30,"Under 30",H3392&lt;66,"Middle Age",H3392&gt;=66,"Senior")</f>
        <v>Senior</v>
      </c>
      <c r="W3392" s="4" t="s">
        <v>47</v>
      </c>
    </row>
    <row r="3393" spans="1:23" x14ac:dyDescent="0.3">
      <c r="A3393" s="4" t="s">
        <v>3508</v>
      </c>
      <c r="B3393" s="4" t="s">
        <v>24</v>
      </c>
      <c r="C3393" s="4">
        <v>66</v>
      </c>
      <c r="D3393" s="4">
        <v>0</v>
      </c>
      <c r="E3393" s="4" t="s">
        <v>31</v>
      </c>
      <c r="F3393" s="4" t="s">
        <v>138</v>
      </c>
      <c r="G3393" s="4" t="s">
        <v>33</v>
      </c>
      <c r="H3393" s="4">
        <v>71</v>
      </c>
      <c r="I3393" s="4" t="s">
        <v>24</v>
      </c>
      <c r="J3393" s="4">
        <v>0</v>
      </c>
      <c r="K3393" s="4" t="s">
        <v>34</v>
      </c>
      <c r="L3393" s="4" t="s">
        <v>35</v>
      </c>
      <c r="M3393" s="4">
        <v>49</v>
      </c>
      <c r="P3393" s="5">
        <v>44936</v>
      </c>
      <c r="Q3393" s="6">
        <v>48.085242734490762</v>
      </c>
      <c r="R3393" s="4">
        <v>2</v>
      </c>
      <c r="S3393" s="4" t="str" cm="1">
        <f t="array" ref="S3393">_xlfn.IFS(R3393=0,"None",R3393&lt;3,"Low",R3393&lt;6,"Medium",R3393&lt;=10,"High")</f>
        <v>Low</v>
      </c>
      <c r="T3393" s="4" t="str" cm="1">
        <f t="array" ref="T3393">_xlfn.IFS(M3393&lt;=20,"Low",M3393&lt;=50,"Medium",M3393&lt;=90,"High")</f>
        <v>Medium</v>
      </c>
      <c r="U3393" s="7">
        <f>Datos_Limpios[[#This Row],[Number of Complaints or Support]]/Datos_Limpios[[#This Row],[Account Length (in months)]]</f>
        <v>3.0303030303030304E-2</v>
      </c>
      <c r="V3393" s="4" t="str" cm="1">
        <f t="array" ref="V3393">_xlfn.IFS(H3393&lt;30,"Under 30",H3393&lt;66,"Middle Age",H3393&gt;=66,"Senior")</f>
        <v>Senior</v>
      </c>
      <c r="W3393" s="4" t="s">
        <v>47</v>
      </c>
    </row>
    <row r="3394" spans="1:23" x14ac:dyDescent="0.3">
      <c r="A3394" s="4" t="s">
        <v>3509</v>
      </c>
      <c r="B3394" s="4" t="s">
        <v>31</v>
      </c>
      <c r="C3394" s="4">
        <v>10</v>
      </c>
      <c r="D3394" s="4">
        <v>1</v>
      </c>
      <c r="E3394" s="4" t="s">
        <v>31</v>
      </c>
      <c r="F3394" s="4" t="s">
        <v>49</v>
      </c>
      <c r="G3394" s="4" t="s">
        <v>26</v>
      </c>
      <c r="H3394" s="4">
        <v>20</v>
      </c>
      <c r="I3394" s="4" t="s">
        <v>24</v>
      </c>
      <c r="J3394" s="4">
        <v>0</v>
      </c>
      <c r="K3394" s="4" t="s">
        <v>27</v>
      </c>
      <c r="L3394" s="4" t="s">
        <v>115</v>
      </c>
      <c r="M3394" s="4">
        <v>33</v>
      </c>
      <c r="N3394" s="4" t="s">
        <v>38</v>
      </c>
      <c r="O3394" s="4" t="s">
        <v>225</v>
      </c>
      <c r="P3394" s="5">
        <v>43993</v>
      </c>
      <c r="Q3394" s="6">
        <v>27.792829365271771</v>
      </c>
      <c r="R3394" s="4">
        <v>8</v>
      </c>
      <c r="S3394" s="4" t="str" cm="1">
        <f t="array" ref="S3394">_xlfn.IFS(R3394=0,"None",R3394&lt;3,"Low",R3394&lt;6,"Medium",R3394&lt;=10,"High")</f>
        <v>High</v>
      </c>
      <c r="T3394" s="4" t="str" cm="1">
        <f t="array" ref="T3394">_xlfn.IFS(M3394&lt;=20,"Low",M3394&lt;=50,"Medium",M3394&lt;=90,"High")</f>
        <v>Medium</v>
      </c>
      <c r="U3394" s="7">
        <f>Datos_Limpios[[#This Row],[Number of Complaints or Support]]/Datos_Limpios[[#This Row],[Account Length (in months)]]</f>
        <v>0.8</v>
      </c>
      <c r="V3394" s="4" t="str" cm="1">
        <f t="array" ref="V3394">_xlfn.IFS(H3394&lt;30,"Under 30",H3394&lt;66,"Middle Age",H3394&gt;=66,"Senior")</f>
        <v>Under 30</v>
      </c>
      <c r="W3394" s="4" t="s">
        <v>29</v>
      </c>
    </row>
    <row r="3395" spans="1:23" x14ac:dyDescent="0.3">
      <c r="A3395" s="4" t="s">
        <v>3510</v>
      </c>
      <c r="B3395" s="4" t="s">
        <v>31</v>
      </c>
      <c r="C3395" s="4">
        <v>11</v>
      </c>
      <c r="D3395" s="4">
        <v>5</v>
      </c>
      <c r="E3395" s="4" t="s">
        <v>31</v>
      </c>
      <c r="F3395" s="4" t="s">
        <v>175</v>
      </c>
      <c r="G3395" s="4" t="s">
        <v>33</v>
      </c>
      <c r="H3395" s="4">
        <v>53</v>
      </c>
      <c r="I3395" s="4" t="s">
        <v>24</v>
      </c>
      <c r="J3395" s="4">
        <v>0</v>
      </c>
      <c r="K3395" s="4" t="s">
        <v>27</v>
      </c>
      <c r="L3395" s="4" t="s">
        <v>35</v>
      </c>
      <c r="M3395" s="4">
        <v>18</v>
      </c>
      <c r="N3395" s="4" t="s">
        <v>38</v>
      </c>
      <c r="O3395" s="4" t="s">
        <v>142</v>
      </c>
      <c r="P3395" s="5">
        <v>44396</v>
      </c>
      <c r="Q3395" s="6">
        <v>20.72127043193662</v>
      </c>
      <c r="R3395" s="4">
        <v>2</v>
      </c>
      <c r="S3395" s="4" t="str" cm="1">
        <f t="array" ref="S3395">_xlfn.IFS(R3395=0,"None",R3395&lt;3,"Low",R3395&lt;6,"Medium",R3395&lt;=10,"High")</f>
        <v>Low</v>
      </c>
      <c r="T3395" s="4" t="str" cm="1">
        <f t="array" ref="T3395">_xlfn.IFS(M3395&lt;=20,"Low",M3395&lt;=50,"Medium",M3395&lt;=90,"High")</f>
        <v>Low</v>
      </c>
      <c r="U3395" s="7">
        <f>Datos_Limpios[[#This Row],[Number of Complaints or Support]]/Datos_Limpios[[#This Row],[Account Length (in months)]]</f>
        <v>0.18181818181818182</v>
      </c>
      <c r="V3395" s="4" t="str" cm="1">
        <f t="array" ref="V3395">_xlfn.IFS(H3395&lt;30,"Under 30",H3395&lt;66,"Middle Age",H3395&gt;=66,"Senior")</f>
        <v>Middle Age</v>
      </c>
      <c r="W3395" s="4" t="s">
        <v>29</v>
      </c>
    </row>
    <row r="3396" spans="1:23" x14ac:dyDescent="0.3">
      <c r="A3396" s="4" t="s">
        <v>3511</v>
      </c>
      <c r="B3396" s="4" t="s">
        <v>24</v>
      </c>
      <c r="C3396" s="4">
        <v>46</v>
      </c>
      <c r="D3396" s="4">
        <v>2</v>
      </c>
      <c r="E3396" s="4" t="s">
        <v>31</v>
      </c>
      <c r="F3396" s="4" t="s">
        <v>56</v>
      </c>
      <c r="G3396" s="4" t="s">
        <v>33</v>
      </c>
      <c r="H3396" s="4">
        <v>48</v>
      </c>
      <c r="I3396" s="4" t="s">
        <v>24</v>
      </c>
      <c r="J3396" s="4">
        <v>0</v>
      </c>
      <c r="K3396" s="4" t="s">
        <v>27</v>
      </c>
      <c r="L3396" s="4" t="s">
        <v>28</v>
      </c>
      <c r="M3396" s="4">
        <v>56</v>
      </c>
      <c r="P3396" s="5">
        <v>44008</v>
      </c>
      <c r="Q3396" s="6">
        <v>66.905357728563558</v>
      </c>
      <c r="R3396" s="4">
        <v>8</v>
      </c>
      <c r="S3396" s="4" t="str" cm="1">
        <f t="array" ref="S3396">_xlfn.IFS(R3396=0,"None",R3396&lt;3,"Low",R3396&lt;6,"Medium",R3396&lt;=10,"High")</f>
        <v>High</v>
      </c>
      <c r="T3396" s="4" t="str" cm="1">
        <f t="array" ref="T3396">_xlfn.IFS(M3396&lt;=20,"Low",M3396&lt;=50,"Medium",M3396&lt;=90,"High")</f>
        <v>High</v>
      </c>
      <c r="U3396" s="7">
        <f>Datos_Limpios[[#This Row],[Number of Complaints or Support]]/Datos_Limpios[[#This Row],[Account Length (in months)]]</f>
        <v>0.17391304347826086</v>
      </c>
      <c r="V3396" s="4" t="str" cm="1">
        <f t="array" ref="V3396">_xlfn.IFS(H3396&lt;30,"Under 30",H3396&lt;66,"Middle Age",H3396&gt;=66,"Senior")</f>
        <v>Middle Age</v>
      </c>
      <c r="W3396" s="4" t="s">
        <v>29</v>
      </c>
    </row>
    <row r="3397" spans="1:23" x14ac:dyDescent="0.3">
      <c r="A3397" s="4" t="s">
        <v>3512</v>
      </c>
      <c r="B3397" s="4" t="s">
        <v>24</v>
      </c>
      <c r="C3397" s="4">
        <v>50</v>
      </c>
      <c r="D3397" s="4">
        <v>0</v>
      </c>
      <c r="E3397" s="4" t="s">
        <v>31</v>
      </c>
      <c r="F3397" s="4" t="s">
        <v>159</v>
      </c>
      <c r="G3397" s="4" t="s">
        <v>26</v>
      </c>
      <c r="H3397" s="4">
        <v>72</v>
      </c>
      <c r="I3397" s="4" t="s">
        <v>24</v>
      </c>
      <c r="J3397" s="4">
        <v>0</v>
      </c>
      <c r="K3397" s="4" t="s">
        <v>27</v>
      </c>
      <c r="L3397" s="4" t="s">
        <v>35</v>
      </c>
      <c r="M3397" s="4">
        <v>37</v>
      </c>
      <c r="P3397" s="5">
        <v>44828</v>
      </c>
      <c r="Q3397" s="6">
        <v>32.688583451758099</v>
      </c>
      <c r="R3397" s="4">
        <v>4</v>
      </c>
      <c r="S3397" s="4" t="str" cm="1">
        <f t="array" ref="S3397">_xlfn.IFS(R3397=0,"None",R3397&lt;3,"Low",R3397&lt;6,"Medium",R3397&lt;=10,"High")</f>
        <v>Medium</v>
      </c>
      <c r="T3397" s="4" t="str" cm="1">
        <f t="array" ref="T3397">_xlfn.IFS(M3397&lt;=20,"Low",M3397&lt;=50,"Medium",M3397&lt;=90,"High")</f>
        <v>Medium</v>
      </c>
      <c r="U3397" s="7">
        <f>Datos_Limpios[[#This Row],[Number of Complaints or Support]]/Datos_Limpios[[#This Row],[Account Length (in months)]]</f>
        <v>0.08</v>
      </c>
      <c r="V3397" s="4" t="str" cm="1">
        <f t="array" ref="V3397">_xlfn.IFS(H3397&lt;30,"Under 30",H3397&lt;66,"Middle Age",H3397&gt;=66,"Senior")</f>
        <v>Senior</v>
      </c>
      <c r="W3397" s="4" t="s">
        <v>29</v>
      </c>
    </row>
    <row r="3398" spans="1:23" x14ac:dyDescent="0.3">
      <c r="A3398" s="4" t="s">
        <v>3513</v>
      </c>
      <c r="B3398" s="4" t="s">
        <v>24</v>
      </c>
      <c r="C3398" s="4">
        <v>55</v>
      </c>
      <c r="D3398" s="4">
        <v>0</v>
      </c>
      <c r="E3398" s="4" t="s">
        <v>31</v>
      </c>
      <c r="F3398" s="4" t="s">
        <v>74</v>
      </c>
      <c r="G3398" s="4" t="s">
        <v>26</v>
      </c>
      <c r="H3398" s="4">
        <v>30</v>
      </c>
      <c r="I3398" s="4" t="s">
        <v>24</v>
      </c>
      <c r="J3398" s="4">
        <v>0</v>
      </c>
      <c r="K3398" s="4" t="s">
        <v>46</v>
      </c>
      <c r="L3398" s="4" t="s">
        <v>28</v>
      </c>
      <c r="M3398" s="4">
        <v>30</v>
      </c>
      <c r="P3398" s="5">
        <v>44840</v>
      </c>
      <c r="Q3398" s="6">
        <v>26.126758458898529</v>
      </c>
      <c r="R3398" s="4">
        <v>9</v>
      </c>
      <c r="S3398" s="4" t="str" cm="1">
        <f t="array" ref="S3398">_xlfn.IFS(R3398=0,"None",R3398&lt;3,"Low",R3398&lt;6,"Medium",R3398&lt;=10,"High")</f>
        <v>High</v>
      </c>
      <c r="T3398" s="4" t="str" cm="1">
        <f t="array" ref="T3398">_xlfn.IFS(M3398&lt;=20,"Low",M3398&lt;=50,"Medium",M3398&lt;=90,"High")</f>
        <v>Medium</v>
      </c>
      <c r="U3398" s="7">
        <f>Datos_Limpios[[#This Row],[Number of Complaints or Support]]/Datos_Limpios[[#This Row],[Account Length (in months)]]</f>
        <v>0.16363636363636364</v>
      </c>
      <c r="V3398" s="4" t="str" cm="1">
        <f t="array" ref="V3398">_xlfn.IFS(H3398&lt;30,"Under 30",H3398&lt;66,"Middle Age",H3398&gt;=66,"Senior")</f>
        <v>Middle Age</v>
      </c>
      <c r="W3398" s="4" t="s">
        <v>43</v>
      </c>
    </row>
    <row r="3399" spans="1:23" x14ac:dyDescent="0.3">
      <c r="A3399" s="4" t="s">
        <v>3514</v>
      </c>
      <c r="B3399" s="4" t="s">
        <v>24</v>
      </c>
      <c r="C3399" s="4">
        <v>69</v>
      </c>
      <c r="D3399" s="4">
        <v>0</v>
      </c>
      <c r="E3399" s="4" t="s">
        <v>24</v>
      </c>
      <c r="F3399" s="4" t="s">
        <v>104</v>
      </c>
      <c r="G3399" s="4" t="s">
        <v>33</v>
      </c>
      <c r="H3399" s="4">
        <v>23</v>
      </c>
      <c r="I3399" s="4" t="s">
        <v>24</v>
      </c>
      <c r="J3399" s="4">
        <v>0</v>
      </c>
      <c r="K3399" s="4" t="s">
        <v>46</v>
      </c>
      <c r="L3399" s="4" t="s">
        <v>28</v>
      </c>
      <c r="M3399" s="4">
        <v>50</v>
      </c>
      <c r="P3399" s="5">
        <v>44835</v>
      </c>
      <c r="Q3399" s="6">
        <v>44.426088959093953</v>
      </c>
      <c r="R3399" s="4">
        <v>7</v>
      </c>
      <c r="S3399" s="4" t="str" cm="1">
        <f t="array" ref="S3399">_xlfn.IFS(R3399=0,"None",R3399&lt;3,"Low",R3399&lt;6,"Medium",R3399&lt;=10,"High")</f>
        <v>High</v>
      </c>
      <c r="T3399" s="4" t="str" cm="1">
        <f t="array" ref="T3399">_xlfn.IFS(M3399&lt;=20,"Low",M3399&lt;=50,"Medium",M3399&lt;=90,"High")</f>
        <v>Medium</v>
      </c>
      <c r="U3399" s="7">
        <f>Datos_Limpios[[#This Row],[Number of Complaints or Support]]/Datos_Limpios[[#This Row],[Account Length (in months)]]</f>
        <v>0.10144927536231885</v>
      </c>
      <c r="V3399" s="4" t="str" cm="1">
        <f t="array" ref="V3399">_xlfn.IFS(H3399&lt;30,"Under 30",H3399&lt;66,"Middle Age",H3399&gt;=66,"Senior")</f>
        <v>Under 30</v>
      </c>
      <c r="W3399" s="4" t="s">
        <v>43</v>
      </c>
    </row>
    <row r="3400" spans="1:23" x14ac:dyDescent="0.3">
      <c r="A3400" s="4" t="s">
        <v>3515</v>
      </c>
      <c r="B3400" s="4" t="s">
        <v>24</v>
      </c>
      <c r="C3400" s="4">
        <v>36</v>
      </c>
      <c r="D3400" s="4">
        <v>1</v>
      </c>
      <c r="E3400" s="4" t="s">
        <v>31</v>
      </c>
      <c r="F3400" s="4" t="s">
        <v>147</v>
      </c>
      <c r="G3400" s="4" t="s">
        <v>33</v>
      </c>
      <c r="H3400" s="4">
        <v>62</v>
      </c>
      <c r="I3400" s="4" t="s">
        <v>24</v>
      </c>
      <c r="J3400" s="4">
        <v>0</v>
      </c>
      <c r="K3400" s="4" t="s">
        <v>27</v>
      </c>
      <c r="L3400" s="4" t="s">
        <v>35</v>
      </c>
      <c r="M3400" s="4">
        <v>43</v>
      </c>
      <c r="P3400" s="5">
        <v>44074</v>
      </c>
      <c r="Q3400" s="6">
        <v>36.33852490894251</v>
      </c>
      <c r="R3400" s="4">
        <v>4</v>
      </c>
      <c r="S3400" s="4" t="str" cm="1">
        <f t="array" ref="S3400">_xlfn.IFS(R3400=0,"None",R3400&lt;3,"Low",R3400&lt;6,"Medium",R3400&lt;=10,"High")</f>
        <v>Medium</v>
      </c>
      <c r="T3400" s="4" t="str" cm="1">
        <f t="array" ref="T3400">_xlfn.IFS(M3400&lt;=20,"Low",M3400&lt;=50,"Medium",M3400&lt;=90,"High")</f>
        <v>Medium</v>
      </c>
      <c r="U3400" s="7">
        <f>Datos_Limpios[[#This Row],[Number of Complaints or Support]]/Datos_Limpios[[#This Row],[Account Length (in months)]]</f>
        <v>0.1111111111111111</v>
      </c>
      <c r="V3400" s="4" t="str" cm="1">
        <f t="array" ref="V3400">_xlfn.IFS(H3400&lt;30,"Under 30",H3400&lt;66,"Middle Age",H3400&gt;=66,"Senior")</f>
        <v>Middle Age</v>
      </c>
      <c r="W3400" s="4" t="s">
        <v>43</v>
      </c>
    </row>
    <row r="3401" spans="1:23" x14ac:dyDescent="0.3">
      <c r="A3401" s="4" t="s">
        <v>3516</v>
      </c>
      <c r="B3401" s="4" t="s">
        <v>24</v>
      </c>
      <c r="C3401" s="4">
        <v>51</v>
      </c>
      <c r="D3401" s="4">
        <v>1</v>
      </c>
      <c r="E3401" s="4" t="s">
        <v>31</v>
      </c>
      <c r="F3401" s="4" t="s">
        <v>173</v>
      </c>
      <c r="G3401" s="4" t="s">
        <v>33</v>
      </c>
      <c r="H3401" s="4">
        <v>51</v>
      </c>
      <c r="I3401" s="4" t="s">
        <v>24</v>
      </c>
      <c r="J3401" s="4">
        <v>0</v>
      </c>
      <c r="K3401" s="4" t="s">
        <v>34</v>
      </c>
      <c r="L3401" s="4" t="s">
        <v>28</v>
      </c>
      <c r="M3401" s="4">
        <v>49</v>
      </c>
      <c r="P3401" s="5">
        <v>45201</v>
      </c>
      <c r="Q3401" s="6">
        <v>58.395438435192922</v>
      </c>
      <c r="R3401" s="4">
        <v>3</v>
      </c>
      <c r="S3401" s="4" t="str" cm="1">
        <f t="array" ref="S3401">_xlfn.IFS(R3401=0,"None",R3401&lt;3,"Low",R3401&lt;6,"Medium",R3401&lt;=10,"High")</f>
        <v>Medium</v>
      </c>
      <c r="T3401" s="4" t="str" cm="1">
        <f t="array" ref="T3401">_xlfn.IFS(M3401&lt;=20,"Low",M3401&lt;=50,"Medium",M3401&lt;=90,"High")</f>
        <v>Medium</v>
      </c>
      <c r="U3401" s="7">
        <f>Datos_Limpios[[#This Row],[Number of Complaints or Support]]/Datos_Limpios[[#This Row],[Account Length (in months)]]</f>
        <v>5.8823529411764705E-2</v>
      </c>
      <c r="V3401" s="4" t="str" cm="1">
        <f t="array" ref="V3401">_xlfn.IFS(H3401&lt;30,"Under 30",H3401&lt;66,"Middle Age",H3401&gt;=66,"Senior")</f>
        <v>Middle Age</v>
      </c>
      <c r="W3401" s="4" t="s">
        <v>43</v>
      </c>
    </row>
    <row r="3402" spans="1:23" x14ac:dyDescent="0.3">
      <c r="A3402" s="4" t="s">
        <v>3517</v>
      </c>
      <c r="B3402" s="4" t="s">
        <v>24</v>
      </c>
      <c r="C3402" s="4">
        <v>12</v>
      </c>
      <c r="D3402" s="4">
        <v>1</v>
      </c>
      <c r="E3402" s="4" t="s">
        <v>24</v>
      </c>
      <c r="F3402" s="4" t="s">
        <v>37</v>
      </c>
      <c r="G3402" s="4" t="s">
        <v>26</v>
      </c>
      <c r="H3402" s="4">
        <v>28</v>
      </c>
      <c r="I3402" s="4" t="s">
        <v>24</v>
      </c>
      <c r="J3402" s="4">
        <v>0</v>
      </c>
      <c r="K3402" s="4" t="s">
        <v>27</v>
      </c>
      <c r="L3402" s="4" t="s">
        <v>115</v>
      </c>
      <c r="M3402" s="4">
        <v>13</v>
      </c>
      <c r="P3402" s="5">
        <v>44630</v>
      </c>
      <c r="Q3402" s="6">
        <v>15.5801368729618</v>
      </c>
      <c r="R3402" s="4">
        <v>3</v>
      </c>
      <c r="S3402" s="4" t="str" cm="1">
        <f t="array" ref="S3402">_xlfn.IFS(R3402=0,"None",R3402&lt;3,"Low",R3402&lt;6,"Medium",R3402&lt;=10,"High")</f>
        <v>Medium</v>
      </c>
      <c r="T3402" s="4" t="str" cm="1">
        <f t="array" ref="T3402">_xlfn.IFS(M3402&lt;=20,"Low",M3402&lt;=50,"Medium",M3402&lt;=90,"High")</f>
        <v>Low</v>
      </c>
      <c r="U3402" s="7">
        <f>Datos_Limpios[[#This Row],[Number of Complaints or Support]]/Datos_Limpios[[#This Row],[Account Length (in months)]]</f>
        <v>0.25</v>
      </c>
      <c r="V3402" s="4" t="str" cm="1">
        <f t="array" ref="V3402">_xlfn.IFS(H3402&lt;30,"Under 30",H3402&lt;66,"Middle Age",H3402&gt;=66,"Senior")</f>
        <v>Under 30</v>
      </c>
      <c r="W3402" s="4" t="s">
        <v>40</v>
      </c>
    </row>
    <row r="3403" spans="1:23" x14ac:dyDescent="0.3">
      <c r="A3403" s="4" t="s">
        <v>3518</v>
      </c>
      <c r="B3403" s="4" t="s">
        <v>24</v>
      </c>
      <c r="C3403" s="4">
        <v>64</v>
      </c>
      <c r="D3403" s="4">
        <v>0</v>
      </c>
      <c r="E3403" s="4" t="s">
        <v>31</v>
      </c>
      <c r="F3403" s="4" t="s">
        <v>72</v>
      </c>
      <c r="G3403" s="4" t="s">
        <v>26</v>
      </c>
      <c r="H3403" s="4">
        <v>30</v>
      </c>
      <c r="I3403" s="4" t="s">
        <v>24</v>
      </c>
      <c r="J3403" s="4">
        <v>0</v>
      </c>
      <c r="K3403" s="4" t="s">
        <v>34</v>
      </c>
      <c r="L3403" s="4" t="s">
        <v>28</v>
      </c>
      <c r="M3403" s="4">
        <v>26</v>
      </c>
      <c r="P3403" s="5">
        <v>43875</v>
      </c>
      <c r="Q3403" s="6">
        <v>29.839700378004</v>
      </c>
      <c r="R3403" s="4">
        <v>7</v>
      </c>
      <c r="S3403" s="4" t="str" cm="1">
        <f t="array" ref="S3403">_xlfn.IFS(R3403=0,"None",R3403&lt;3,"Low",R3403&lt;6,"Medium",R3403&lt;=10,"High")</f>
        <v>High</v>
      </c>
      <c r="T3403" s="4" t="str" cm="1">
        <f t="array" ref="T3403">_xlfn.IFS(M3403&lt;=20,"Low",M3403&lt;=50,"Medium",M3403&lt;=90,"High")</f>
        <v>Medium</v>
      </c>
      <c r="U3403" s="7">
        <f>Datos_Limpios[[#This Row],[Number of Complaints or Support]]/Datos_Limpios[[#This Row],[Account Length (in months)]]</f>
        <v>0.109375</v>
      </c>
      <c r="V3403" s="4" t="str" cm="1">
        <f t="array" ref="V3403">_xlfn.IFS(H3403&lt;30,"Under 30",H3403&lt;66,"Middle Age",H3403&gt;=66,"Senior")</f>
        <v>Middle Age</v>
      </c>
      <c r="W3403" s="4" t="s">
        <v>29</v>
      </c>
    </row>
    <row r="3404" spans="1:23" x14ac:dyDescent="0.3">
      <c r="A3404" s="4" t="s">
        <v>3519</v>
      </c>
      <c r="B3404" s="4" t="s">
        <v>24</v>
      </c>
      <c r="C3404" s="4">
        <v>65</v>
      </c>
      <c r="D3404" s="4">
        <v>0</v>
      </c>
      <c r="E3404" s="4" t="s">
        <v>24</v>
      </c>
      <c r="F3404" s="4" t="s">
        <v>98</v>
      </c>
      <c r="G3404" s="4" t="s">
        <v>26</v>
      </c>
      <c r="H3404" s="4">
        <v>41</v>
      </c>
      <c r="I3404" s="4" t="s">
        <v>24</v>
      </c>
      <c r="J3404" s="4">
        <v>0</v>
      </c>
      <c r="K3404" s="4" t="s">
        <v>46</v>
      </c>
      <c r="L3404" s="4" t="s">
        <v>28</v>
      </c>
      <c r="M3404" s="4">
        <v>16</v>
      </c>
      <c r="P3404" s="5">
        <v>45075</v>
      </c>
      <c r="Q3404" s="6">
        <v>16.84514864279317</v>
      </c>
      <c r="R3404" s="4">
        <v>0</v>
      </c>
      <c r="S3404" s="4" t="str" cm="1">
        <f t="array" ref="S3404">_xlfn.IFS(R3404=0,"None",R3404&lt;3,"Low",R3404&lt;6,"Medium",R3404&lt;=10,"High")</f>
        <v>None</v>
      </c>
      <c r="T3404" s="4" t="str" cm="1">
        <f t="array" ref="T3404">_xlfn.IFS(M3404&lt;=20,"Low",M3404&lt;=50,"Medium",M3404&lt;=90,"High")</f>
        <v>Low</v>
      </c>
      <c r="U3404" s="7">
        <f>Datos_Limpios[[#This Row],[Number of Complaints or Support]]/Datos_Limpios[[#This Row],[Account Length (in months)]]</f>
        <v>0</v>
      </c>
      <c r="V3404" s="4" t="str" cm="1">
        <f t="array" ref="V3404">_xlfn.IFS(H3404&lt;30,"Under 30",H3404&lt;66,"Middle Age",H3404&gt;=66,"Senior")</f>
        <v>Middle Age</v>
      </c>
      <c r="W3404" s="4" t="s">
        <v>29</v>
      </c>
    </row>
    <row r="3405" spans="1:23" x14ac:dyDescent="0.3">
      <c r="A3405" s="4" t="s">
        <v>3520</v>
      </c>
      <c r="B3405" s="4" t="s">
        <v>31</v>
      </c>
      <c r="C3405" s="4">
        <v>43</v>
      </c>
      <c r="D3405" s="4">
        <v>5</v>
      </c>
      <c r="E3405" s="4" t="s">
        <v>24</v>
      </c>
      <c r="F3405" s="4" t="s">
        <v>140</v>
      </c>
      <c r="G3405" s="4" t="s">
        <v>26</v>
      </c>
      <c r="H3405" s="4">
        <v>59</v>
      </c>
      <c r="I3405" s="4" t="s">
        <v>24</v>
      </c>
      <c r="J3405" s="4">
        <v>0</v>
      </c>
      <c r="K3405" s="4" t="s">
        <v>34</v>
      </c>
      <c r="L3405" s="4" t="s">
        <v>115</v>
      </c>
      <c r="M3405" s="4">
        <v>12</v>
      </c>
      <c r="N3405" s="4" t="s">
        <v>38</v>
      </c>
      <c r="O3405" s="4" t="s">
        <v>125</v>
      </c>
      <c r="P3405" s="5">
        <v>44495</v>
      </c>
      <c r="Q3405" s="6">
        <v>11.664598359190251</v>
      </c>
      <c r="R3405" s="4">
        <v>1</v>
      </c>
      <c r="S3405" s="4" t="str" cm="1">
        <f t="array" ref="S3405">_xlfn.IFS(R3405=0,"None",R3405&lt;3,"Low",R3405&lt;6,"Medium",R3405&lt;=10,"High")</f>
        <v>Low</v>
      </c>
      <c r="T3405" s="4" t="str" cm="1">
        <f t="array" ref="T3405">_xlfn.IFS(M3405&lt;=20,"Low",M3405&lt;=50,"Medium",M3405&lt;=90,"High")</f>
        <v>Low</v>
      </c>
      <c r="U3405" s="7">
        <f>Datos_Limpios[[#This Row],[Number of Complaints or Support]]/Datos_Limpios[[#This Row],[Account Length (in months)]]</f>
        <v>2.3255813953488372E-2</v>
      </c>
      <c r="V3405" s="4" t="str" cm="1">
        <f t="array" ref="V3405">_xlfn.IFS(H3405&lt;30,"Under 30",H3405&lt;66,"Middle Age",H3405&gt;=66,"Senior")</f>
        <v>Middle Age</v>
      </c>
      <c r="W3405" s="4" t="s">
        <v>40</v>
      </c>
    </row>
    <row r="3406" spans="1:23" x14ac:dyDescent="0.3">
      <c r="A3406" s="4" t="s">
        <v>3521</v>
      </c>
      <c r="B3406" s="4" t="s">
        <v>24</v>
      </c>
      <c r="C3406" s="4">
        <v>45</v>
      </c>
      <c r="D3406" s="4">
        <v>1</v>
      </c>
      <c r="E3406" s="4" t="s">
        <v>31</v>
      </c>
      <c r="F3406" s="4" t="s">
        <v>60</v>
      </c>
      <c r="G3406" s="4" t="s">
        <v>33</v>
      </c>
      <c r="H3406" s="4">
        <v>60</v>
      </c>
      <c r="I3406" s="4" t="s">
        <v>24</v>
      </c>
      <c r="J3406" s="4">
        <v>0</v>
      </c>
      <c r="K3406" s="4" t="s">
        <v>46</v>
      </c>
      <c r="L3406" s="4" t="s">
        <v>28</v>
      </c>
      <c r="M3406" s="4">
        <v>38</v>
      </c>
      <c r="P3406" s="5">
        <v>45152</v>
      </c>
      <c r="Q3406" s="6">
        <v>37.08869401328451</v>
      </c>
      <c r="R3406" s="4">
        <v>7</v>
      </c>
      <c r="S3406" s="4" t="str" cm="1">
        <f t="array" ref="S3406">_xlfn.IFS(R3406=0,"None",R3406&lt;3,"Low",R3406&lt;6,"Medium",R3406&lt;=10,"High")</f>
        <v>High</v>
      </c>
      <c r="T3406" s="4" t="str" cm="1">
        <f t="array" ref="T3406">_xlfn.IFS(M3406&lt;=20,"Low",M3406&lt;=50,"Medium",M3406&lt;=90,"High")</f>
        <v>Medium</v>
      </c>
      <c r="U3406" s="7">
        <f>Datos_Limpios[[#This Row],[Number of Complaints or Support]]/Datos_Limpios[[#This Row],[Account Length (in months)]]</f>
        <v>0.15555555555555556</v>
      </c>
      <c r="V3406" s="4" t="str" cm="1">
        <f t="array" ref="V3406">_xlfn.IFS(H3406&lt;30,"Under 30",H3406&lt;66,"Middle Age",H3406&gt;=66,"Senior")</f>
        <v>Middle Age</v>
      </c>
      <c r="W3406" s="4" t="s">
        <v>40</v>
      </c>
    </row>
    <row r="3407" spans="1:23" x14ac:dyDescent="0.3">
      <c r="A3407" s="4" t="s">
        <v>3522</v>
      </c>
      <c r="B3407" s="4" t="s">
        <v>24</v>
      </c>
      <c r="C3407" s="4">
        <v>60</v>
      </c>
      <c r="D3407" s="4">
        <v>0</v>
      </c>
      <c r="E3407" s="4" t="s">
        <v>31</v>
      </c>
      <c r="F3407" s="4" t="s">
        <v>42</v>
      </c>
      <c r="G3407" s="4" t="s">
        <v>33</v>
      </c>
      <c r="H3407" s="4">
        <v>24</v>
      </c>
      <c r="I3407" s="4" t="s">
        <v>24</v>
      </c>
      <c r="J3407" s="4">
        <v>0</v>
      </c>
      <c r="K3407" s="4" t="s">
        <v>34</v>
      </c>
      <c r="L3407" s="4" t="s">
        <v>28</v>
      </c>
      <c r="M3407" s="4">
        <v>60</v>
      </c>
      <c r="P3407" s="5">
        <v>45273</v>
      </c>
      <c r="Q3407" s="6">
        <v>67.903120224474108</v>
      </c>
      <c r="R3407" s="4">
        <v>4</v>
      </c>
      <c r="S3407" s="4" t="str" cm="1">
        <f t="array" ref="S3407">_xlfn.IFS(R3407=0,"None",R3407&lt;3,"Low",R3407&lt;6,"Medium",R3407&lt;=10,"High")</f>
        <v>Medium</v>
      </c>
      <c r="T3407" s="4" t="str" cm="1">
        <f t="array" ref="T3407">_xlfn.IFS(M3407&lt;=20,"Low",M3407&lt;=50,"Medium",M3407&lt;=90,"High")</f>
        <v>High</v>
      </c>
      <c r="U3407" s="7">
        <f>Datos_Limpios[[#This Row],[Number of Complaints or Support]]/Datos_Limpios[[#This Row],[Account Length (in months)]]</f>
        <v>6.6666666666666666E-2</v>
      </c>
      <c r="V3407" s="4" t="str" cm="1">
        <f t="array" ref="V3407">_xlfn.IFS(H3407&lt;30,"Under 30",H3407&lt;66,"Middle Age",H3407&gt;=66,"Senior")</f>
        <v>Under 30</v>
      </c>
      <c r="W3407" s="4" t="s">
        <v>43</v>
      </c>
    </row>
    <row r="3408" spans="1:23" x14ac:dyDescent="0.3">
      <c r="A3408" s="4" t="s">
        <v>3523</v>
      </c>
      <c r="B3408" s="4" t="s">
        <v>24</v>
      </c>
      <c r="C3408" s="4">
        <v>73</v>
      </c>
      <c r="D3408" s="4">
        <v>0</v>
      </c>
      <c r="E3408" s="4" t="s">
        <v>31</v>
      </c>
      <c r="F3408" s="4" t="s">
        <v>120</v>
      </c>
      <c r="G3408" s="4" t="s">
        <v>33</v>
      </c>
      <c r="H3408" s="4">
        <v>33</v>
      </c>
      <c r="I3408" s="4" t="s">
        <v>24</v>
      </c>
      <c r="J3408" s="4">
        <v>0</v>
      </c>
      <c r="K3408" s="4" t="s">
        <v>46</v>
      </c>
      <c r="L3408" s="4" t="s">
        <v>28</v>
      </c>
      <c r="M3408" s="4">
        <v>28</v>
      </c>
      <c r="P3408" s="5">
        <v>43870</v>
      </c>
      <c r="Q3408" s="6">
        <v>26.862847264155931</v>
      </c>
      <c r="R3408" s="4">
        <v>10</v>
      </c>
      <c r="S3408" s="4" t="str" cm="1">
        <f t="array" ref="S3408">_xlfn.IFS(R3408=0,"None",R3408&lt;3,"Low",R3408&lt;6,"Medium",R3408&lt;=10,"High")</f>
        <v>High</v>
      </c>
      <c r="T3408" s="4" t="str" cm="1">
        <f t="array" ref="T3408">_xlfn.IFS(M3408&lt;=20,"Low",M3408&lt;=50,"Medium",M3408&lt;=90,"High")</f>
        <v>Medium</v>
      </c>
      <c r="U3408" s="7">
        <f>Datos_Limpios[[#This Row],[Number of Complaints or Support]]/Datos_Limpios[[#This Row],[Account Length (in months)]]</f>
        <v>0.13698630136986301</v>
      </c>
      <c r="V3408" s="4" t="str" cm="1">
        <f t="array" ref="V3408">_xlfn.IFS(H3408&lt;30,"Under 30",H3408&lt;66,"Middle Age",H3408&gt;=66,"Senior")</f>
        <v>Middle Age</v>
      </c>
      <c r="W3408" s="4" t="s">
        <v>29</v>
      </c>
    </row>
    <row r="3409" spans="1:23" x14ac:dyDescent="0.3">
      <c r="A3409" s="4" t="s">
        <v>3524</v>
      </c>
      <c r="B3409" s="4" t="s">
        <v>24</v>
      </c>
      <c r="C3409" s="4">
        <v>60</v>
      </c>
      <c r="D3409" s="4">
        <v>0</v>
      </c>
      <c r="E3409" s="4" t="s">
        <v>31</v>
      </c>
      <c r="F3409" s="4" t="s">
        <v>56</v>
      </c>
      <c r="G3409" s="4" t="s">
        <v>33</v>
      </c>
      <c r="H3409" s="4">
        <v>47</v>
      </c>
      <c r="I3409" s="4" t="s">
        <v>24</v>
      </c>
      <c r="J3409" s="4">
        <v>0</v>
      </c>
      <c r="K3409" s="4" t="s">
        <v>34</v>
      </c>
      <c r="L3409" s="4" t="s">
        <v>35</v>
      </c>
      <c r="M3409" s="4">
        <v>48</v>
      </c>
      <c r="P3409" s="5">
        <v>43966</v>
      </c>
      <c r="Q3409" s="6">
        <v>39.646987047034948</v>
      </c>
      <c r="R3409" s="4">
        <v>6</v>
      </c>
      <c r="S3409" s="4" t="str" cm="1">
        <f t="array" ref="S3409">_xlfn.IFS(R3409=0,"None",R3409&lt;3,"Low",R3409&lt;6,"Medium",R3409&lt;=10,"High")</f>
        <v>High</v>
      </c>
      <c r="T3409" s="4" t="str" cm="1">
        <f t="array" ref="T3409">_xlfn.IFS(M3409&lt;=20,"Low",M3409&lt;=50,"Medium",M3409&lt;=90,"High")</f>
        <v>Medium</v>
      </c>
      <c r="U3409" s="7">
        <f>Datos_Limpios[[#This Row],[Number of Complaints or Support]]/Datos_Limpios[[#This Row],[Account Length (in months)]]</f>
        <v>0.1</v>
      </c>
      <c r="V3409" s="4" t="str" cm="1">
        <f t="array" ref="V3409">_xlfn.IFS(H3409&lt;30,"Under 30",H3409&lt;66,"Middle Age",H3409&gt;=66,"Senior")</f>
        <v>Middle Age</v>
      </c>
      <c r="W3409" s="4" t="s">
        <v>29</v>
      </c>
    </row>
    <row r="3410" spans="1:23" x14ac:dyDescent="0.3">
      <c r="A3410" s="4" t="s">
        <v>3525</v>
      </c>
      <c r="B3410" s="4" t="s">
        <v>24</v>
      </c>
      <c r="C3410" s="4">
        <v>45</v>
      </c>
      <c r="D3410" s="4">
        <v>0</v>
      </c>
      <c r="E3410" s="4" t="s">
        <v>31</v>
      </c>
      <c r="F3410" s="4" t="s">
        <v>60</v>
      </c>
      <c r="G3410" s="4" t="s">
        <v>33</v>
      </c>
      <c r="H3410" s="4">
        <v>55</v>
      </c>
      <c r="I3410" s="4" t="s">
        <v>24</v>
      </c>
      <c r="J3410" s="4">
        <v>0</v>
      </c>
      <c r="K3410" s="4" t="s">
        <v>34</v>
      </c>
      <c r="L3410" s="4" t="s">
        <v>28</v>
      </c>
      <c r="M3410" s="4">
        <v>75</v>
      </c>
      <c r="P3410" s="5">
        <v>45054</v>
      </c>
      <c r="Q3410" s="6">
        <v>83.228549837821689</v>
      </c>
      <c r="R3410" s="4">
        <v>4</v>
      </c>
      <c r="S3410" s="4" t="str" cm="1">
        <f t="array" ref="S3410">_xlfn.IFS(R3410=0,"None",R3410&lt;3,"Low",R3410&lt;6,"Medium",R3410&lt;=10,"High")</f>
        <v>Medium</v>
      </c>
      <c r="T3410" s="4" t="str" cm="1">
        <f t="array" ref="T3410">_xlfn.IFS(M3410&lt;=20,"Low",M3410&lt;=50,"Medium",M3410&lt;=90,"High")</f>
        <v>High</v>
      </c>
      <c r="U3410" s="7">
        <f>Datos_Limpios[[#This Row],[Number of Complaints or Support]]/Datos_Limpios[[#This Row],[Account Length (in months)]]</f>
        <v>8.8888888888888892E-2</v>
      </c>
      <c r="V3410" s="4" t="str" cm="1">
        <f t="array" ref="V3410">_xlfn.IFS(H3410&lt;30,"Under 30",H3410&lt;66,"Middle Age",H3410&gt;=66,"Senior")</f>
        <v>Middle Age</v>
      </c>
      <c r="W3410" s="4" t="s">
        <v>40</v>
      </c>
    </row>
    <row r="3411" spans="1:23" x14ac:dyDescent="0.3">
      <c r="A3411" s="4" t="s">
        <v>3526</v>
      </c>
      <c r="B3411" s="4" t="s">
        <v>31</v>
      </c>
      <c r="C3411" s="4">
        <v>15</v>
      </c>
      <c r="D3411" s="4">
        <v>5</v>
      </c>
      <c r="E3411" s="4" t="s">
        <v>31</v>
      </c>
      <c r="F3411" s="4" t="s">
        <v>49</v>
      </c>
      <c r="G3411" s="4" t="s">
        <v>26</v>
      </c>
      <c r="H3411" s="4">
        <v>75</v>
      </c>
      <c r="I3411" s="4" t="s">
        <v>24</v>
      </c>
      <c r="J3411" s="4">
        <v>0</v>
      </c>
      <c r="K3411" s="4" t="s">
        <v>27</v>
      </c>
      <c r="L3411" s="4" t="s">
        <v>28</v>
      </c>
      <c r="M3411" s="4">
        <v>33</v>
      </c>
      <c r="N3411" s="4" t="s">
        <v>38</v>
      </c>
      <c r="O3411" s="4" t="s">
        <v>225</v>
      </c>
      <c r="P3411" s="5">
        <v>43849</v>
      </c>
      <c r="Q3411" s="6">
        <v>32.377674459128613</v>
      </c>
      <c r="R3411" s="4">
        <v>1</v>
      </c>
      <c r="S3411" s="4" t="str" cm="1">
        <f t="array" ref="S3411">_xlfn.IFS(R3411=0,"None",R3411&lt;3,"Low",R3411&lt;6,"Medium",R3411&lt;=10,"High")</f>
        <v>Low</v>
      </c>
      <c r="T3411" s="4" t="str" cm="1">
        <f t="array" ref="T3411">_xlfn.IFS(M3411&lt;=20,"Low",M3411&lt;=50,"Medium",M3411&lt;=90,"High")</f>
        <v>Medium</v>
      </c>
      <c r="U3411" s="7">
        <f>Datos_Limpios[[#This Row],[Number of Complaints or Support]]/Datos_Limpios[[#This Row],[Account Length (in months)]]</f>
        <v>6.6666666666666666E-2</v>
      </c>
      <c r="V3411" s="4" t="str" cm="1">
        <f t="array" ref="V3411">_xlfn.IFS(H3411&lt;30,"Under 30",H3411&lt;66,"Middle Age",H3411&gt;=66,"Senior")</f>
        <v>Senior</v>
      </c>
      <c r="W3411" s="4" t="s">
        <v>29</v>
      </c>
    </row>
    <row r="3412" spans="1:23" x14ac:dyDescent="0.3">
      <c r="A3412" s="4" t="s">
        <v>3527</v>
      </c>
      <c r="B3412" s="4" t="s">
        <v>24</v>
      </c>
      <c r="C3412" s="4">
        <v>2</v>
      </c>
      <c r="D3412" s="4">
        <v>0</v>
      </c>
      <c r="E3412" s="4" t="s">
        <v>31</v>
      </c>
      <c r="F3412" s="4" t="s">
        <v>120</v>
      </c>
      <c r="G3412" s="4" t="s">
        <v>33</v>
      </c>
      <c r="H3412" s="4">
        <v>48</v>
      </c>
      <c r="I3412" s="4" t="s">
        <v>31</v>
      </c>
      <c r="J3412" s="4">
        <v>4</v>
      </c>
      <c r="K3412" s="4" t="s">
        <v>46</v>
      </c>
      <c r="L3412" s="4" t="s">
        <v>115</v>
      </c>
      <c r="M3412" s="4">
        <v>24</v>
      </c>
      <c r="P3412" s="5">
        <v>45239</v>
      </c>
      <c r="Q3412" s="6">
        <v>20.873843476953059</v>
      </c>
      <c r="R3412" s="4">
        <v>4</v>
      </c>
      <c r="S3412" s="4" t="str" cm="1">
        <f t="array" ref="S3412">_xlfn.IFS(R3412=0,"None",R3412&lt;3,"Low",R3412&lt;6,"Medium",R3412&lt;=10,"High")</f>
        <v>Medium</v>
      </c>
      <c r="T3412" s="4" t="str" cm="1">
        <f t="array" ref="T3412">_xlfn.IFS(M3412&lt;=20,"Low",M3412&lt;=50,"Medium",M3412&lt;=90,"High")</f>
        <v>Medium</v>
      </c>
      <c r="U3412" s="7">
        <f>Datos_Limpios[[#This Row],[Number of Complaints or Support]]/Datos_Limpios[[#This Row],[Account Length (in months)]]</f>
        <v>2</v>
      </c>
      <c r="V3412" s="4" t="str" cm="1">
        <f t="array" ref="V3412">_xlfn.IFS(H3412&lt;30,"Under 30",H3412&lt;66,"Middle Age",H3412&gt;=66,"Senior")</f>
        <v>Middle Age</v>
      </c>
      <c r="W3412" s="4" t="s">
        <v>29</v>
      </c>
    </row>
    <row r="3413" spans="1:23" x14ac:dyDescent="0.3">
      <c r="A3413" s="4" t="s">
        <v>3528</v>
      </c>
      <c r="B3413" s="4" t="s">
        <v>24</v>
      </c>
      <c r="C3413" s="4">
        <v>3</v>
      </c>
      <c r="D3413" s="4">
        <v>0</v>
      </c>
      <c r="E3413" s="4" t="s">
        <v>31</v>
      </c>
      <c r="F3413" s="4" t="s">
        <v>106</v>
      </c>
      <c r="G3413" s="4" t="s">
        <v>26</v>
      </c>
      <c r="H3413" s="4">
        <v>27</v>
      </c>
      <c r="I3413" s="4" t="s">
        <v>31</v>
      </c>
      <c r="J3413" s="4">
        <v>4</v>
      </c>
      <c r="K3413" s="4" t="s">
        <v>27</v>
      </c>
      <c r="L3413" s="4" t="s">
        <v>28</v>
      </c>
      <c r="M3413" s="4">
        <v>17</v>
      </c>
      <c r="P3413" s="5">
        <v>43842</v>
      </c>
      <c r="Q3413" s="6">
        <v>18.67521478659727</v>
      </c>
      <c r="R3413" s="4">
        <v>8</v>
      </c>
      <c r="S3413" s="4" t="str" cm="1">
        <f t="array" ref="S3413">_xlfn.IFS(R3413=0,"None",R3413&lt;3,"Low",R3413&lt;6,"Medium",R3413&lt;=10,"High")</f>
        <v>High</v>
      </c>
      <c r="T3413" s="4" t="str" cm="1">
        <f t="array" ref="T3413">_xlfn.IFS(M3413&lt;=20,"Low",M3413&lt;=50,"Medium",M3413&lt;=90,"High")</f>
        <v>Low</v>
      </c>
      <c r="U3413" s="7">
        <f>Datos_Limpios[[#This Row],[Number of Complaints or Support]]/Datos_Limpios[[#This Row],[Account Length (in months)]]</f>
        <v>2.6666666666666665</v>
      </c>
      <c r="V3413" s="4" t="str" cm="1">
        <f t="array" ref="V3413">_xlfn.IFS(H3413&lt;30,"Under 30",H3413&lt;66,"Middle Age",H3413&gt;=66,"Senior")</f>
        <v>Under 30</v>
      </c>
      <c r="W3413" s="4" t="s">
        <v>29</v>
      </c>
    </row>
    <row r="3414" spans="1:23" x14ac:dyDescent="0.3">
      <c r="A3414" s="4" t="s">
        <v>3529</v>
      </c>
      <c r="B3414" s="4" t="s">
        <v>24</v>
      </c>
      <c r="C3414" s="4">
        <v>28</v>
      </c>
      <c r="D3414" s="4">
        <v>0</v>
      </c>
      <c r="E3414" s="4" t="s">
        <v>31</v>
      </c>
      <c r="F3414" s="4" t="s">
        <v>120</v>
      </c>
      <c r="G3414" s="4" t="s">
        <v>33</v>
      </c>
      <c r="H3414" s="4">
        <v>57</v>
      </c>
      <c r="I3414" s="4" t="s">
        <v>24</v>
      </c>
      <c r="J3414" s="4">
        <v>0</v>
      </c>
      <c r="K3414" s="4" t="s">
        <v>27</v>
      </c>
      <c r="L3414" s="4" t="s">
        <v>28</v>
      </c>
      <c r="M3414" s="4">
        <v>34</v>
      </c>
      <c r="P3414" s="5">
        <v>44190</v>
      </c>
      <c r="Q3414" s="6">
        <v>35.161902409666787</v>
      </c>
      <c r="R3414" s="4">
        <v>0</v>
      </c>
      <c r="S3414" s="4" t="str" cm="1">
        <f t="array" ref="S3414">_xlfn.IFS(R3414=0,"None",R3414&lt;3,"Low",R3414&lt;6,"Medium",R3414&lt;=10,"High")</f>
        <v>None</v>
      </c>
      <c r="T3414" s="4" t="str" cm="1">
        <f t="array" ref="T3414">_xlfn.IFS(M3414&lt;=20,"Low",M3414&lt;=50,"Medium",M3414&lt;=90,"High")</f>
        <v>Medium</v>
      </c>
      <c r="U3414" s="7">
        <f>Datos_Limpios[[#This Row],[Number of Complaints or Support]]/Datos_Limpios[[#This Row],[Account Length (in months)]]</f>
        <v>0</v>
      </c>
      <c r="V3414" s="4" t="str" cm="1">
        <f t="array" ref="V3414">_xlfn.IFS(H3414&lt;30,"Under 30",H3414&lt;66,"Middle Age",H3414&gt;=66,"Senior")</f>
        <v>Middle Age</v>
      </c>
      <c r="W3414" s="4" t="s">
        <v>29</v>
      </c>
    </row>
    <row r="3415" spans="1:23" x14ac:dyDescent="0.3">
      <c r="A3415" s="4" t="s">
        <v>3530</v>
      </c>
      <c r="B3415" s="4" t="s">
        <v>24</v>
      </c>
      <c r="C3415" s="4">
        <v>69</v>
      </c>
      <c r="D3415" s="4">
        <v>2</v>
      </c>
      <c r="E3415" s="4" t="s">
        <v>31</v>
      </c>
      <c r="F3415" s="4" t="s">
        <v>102</v>
      </c>
      <c r="G3415" s="4" t="s">
        <v>33</v>
      </c>
      <c r="H3415" s="4">
        <v>44</v>
      </c>
      <c r="I3415" s="4" t="s">
        <v>24</v>
      </c>
      <c r="J3415" s="4">
        <v>0</v>
      </c>
      <c r="K3415" s="4" t="s">
        <v>46</v>
      </c>
      <c r="L3415" s="4" t="s">
        <v>28</v>
      </c>
      <c r="M3415" s="4">
        <v>32</v>
      </c>
      <c r="P3415" s="5">
        <v>44612</v>
      </c>
      <c r="Q3415" s="6">
        <v>27.16723731310535</v>
      </c>
      <c r="R3415" s="4">
        <v>4</v>
      </c>
      <c r="S3415" s="4" t="str" cm="1">
        <f t="array" ref="S3415">_xlfn.IFS(R3415=0,"None",R3415&lt;3,"Low",R3415&lt;6,"Medium",R3415&lt;=10,"High")</f>
        <v>Medium</v>
      </c>
      <c r="T3415" s="4" t="str" cm="1">
        <f t="array" ref="T3415">_xlfn.IFS(M3415&lt;=20,"Low",M3415&lt;=50,"Medium",M3415&lt;=90,"High")</f>
        <v>Medium</v>
      </c>
      <c r="U3415" s="7">
        <f>Datos_Limpios[[#This Row],[Number of Complaints or Support]]/Datos_Limpios[[#This Row],[Account Length (in months)]]</f>
        <v>5.7971014492753624E-2</v>
      </c>
      <c r="V3415" s="4" t="str" cm="1">
        <f t="array" ref="V3415">_xlfn.IFS(H3415&lt;30,"Under 30",H3415&lt;66,"Middle Age",H3415&gt;=66,"Senior")</f>
        <v>Middle Age</v>
      </c>
      <c r="W3415" s="4" t="s">
        <v>40</v>
      </c>
    </row>
    <row r="3416" spans="1:23" x14ac:dyDescent="0.3">
      <c r="A3416" s="4" t="s">
        <v>3531</v>
      </c>
      <c r="B3416" s="4" t="s">
        <v>31</v>
      </c>
      <c r="C3416" s="4">
        <v>2</v>
      </c>
      <c r="D3416" s="4">
        <v>5</v>
      </c>
      <c r="E3416" s="4" t="s">
        <v>31</v>
      </c>
      <c r="F3416" s="4" t="s">
        <v>85</v>
      </c>
      <c r="G3416" s="4" t="s">
        <v>33</v>
      </c>
      <c r="H3416" s="4">
        <v>32</v>
      </c>
      <c r="I3416" s="4" t="s">
        <v>24</v>
      </c>
      <c r="J3416" s="4">
        <v>0</v>
      </c>
      <c r="K3416" s="4" t="s">
        <v>27</v>
      </c>
      <c r="L3416" s="4" t="s">
        <v>35</v>
      </c>
      <c r="M3416" s="4">
        <v>37</v>
      </c>
      <c r="N3416" s="4" t="s">
        <v>75</v>
      </c>
      <c r="O3416" s="4" t="s">
        <v>133</v>
      </c>
      <c r="P3416" s="5">
        <v>44852</v>
      </c>
      <c r="Q3416" s="6">
        <v>39.87743398833495</v>
      </c>
      <c r="R3416" s="4">
        <v>7</v>
      </c>
      <c r="S3416" s="4" t="str" cm="1">
        <f t="array" ref="S3416">_xlfn.IFS(R3416=0,"None",R3416&lt;3,"Low",R3416&lt;6,"Medium",R3416&lt;=10,"High")</f>
        <v>High</v>
      </c>
      <c r="T3416" s="4" t="str" cm="1">
        <f t="array" ref="T3416">_xlfn.IFS(M3416&lt;=20,"Low",M3416&lt;=50,"Medium",M3416&lt;=90,"High")</f>
        <v>Medium</v>
      </c>
      <c r="U3416" s="7">
        <f>Datos_Limpios[[#This Row],[Number of Complaints or Support]]/Datos_Limpios[[#This Row],[Account Length (in months)]]</f>
        <v>3.5</v>
      </c>
      <c r="V3416" s="4" t="str" cm="1">
        <f t="array" ref="V3416">_xlfn.IFS(H3416&lt;30,"Under 30",H3416&lt;66,"Middle Age",H3416&gt;=66,"Senior")</f>
        <v>Middle Age</v>
      </c>
      <c r="W3416" s="4" t="s">
        <v>43</v>
      </c>
    </row>
    <row r="3417" spans="1:23" x14ac:dyDescent="0.3">
      <c r="A3417" s="4" t="s">
        <v>3532</v>
      </c>
      <c r="B3417" s="4" t="s">
        <v>31</v>
      </c>
      <c r="C3417" s="4">
        <v>11</v>
      </c>
      <c r="D3417" s="4">
        <v>4</v>
      </c>
      <c r="E3417" s="4" t="s">
        <v>31</v>
      </c>
      <c r="F3417" s="4" t="s">
        <v>95</v>
      </c>
      <c r="G3417" s="4" t="s">
        <v>33</v>
      </c>
      <c r="H3417" s="4">
        <v>41</v>
      </c>
      <c r="I3417" s="4" t="s">
        <v>24</v>
      </c>
      <c r="J3417" s="4">
        <v>0</v>
      </c>
      <c r="K3417" s="4" t="s">
        <v>27</v>
      </c>
      <c r="L3417" s="4" t="s">
        <v>35</v>
      </c>
      <c r="M3417" s="4">
        <v>33</v>
      </c>
      <c r="N3417" s="4" t="s">
        <v>38</v>
      </c>
      <c r="O3417" s="4" t="s">
        <v>125</v>
      </c>
      <c r="P3417" s="5">
        <v>44587</v>
      </c>
      <c r="Q3417" s="6">
        <v>35.011168665279207</v>
      </c>
      <c r="R3417" s="4">
        <v>2</v>
      </c>
      <c r="S3417" s="4" t="str" cm="1">
        <f t="array" ref="S3417">_xlfn.IFS(R3417=0,"None",R3417&lt;3,"Low",R3417&lt;6,"Medium",R3417&lt;=10,"High")</f>
        <v>Low</v>
      </c>
      <c r="T3417" s="4" t="str" cm="1">
        <f t="array" ref="T3417">_xlfn.IFS(M3417&lt;=20,"Low",M3417&lt;=50,"Medium",M3417&lt;=90,"High")</f>
        <v>Medium</v>
      </c>
      <c r="U3417" s="7">
        <f>Datos_Limpios[[#This Row],[Number of Complaints or Support]]/Datos_Limpios[[#This Row],[Account Length (in months)]]</f>
        <v>0.18181818181818182</v>
      </c>
      <c r="V3417" s="4" t="str" cm="1">
        <f t="array" ref="V3417">_xlfn.IFS(H3417&lt;30,"Under 30",H3417&lt;66,"Middle Age",H3417&gt;=66,"Senior")</f>
        <v>Middle Age</v>
      </c>
      <c r="W3417" s="4" t="s">
        <v>47</v>
      </c>
    </row>
    <row r="3418" spans="1:23" x14ac:dyDescent="0.3">
      <c r="A3418" s="4" t="s">
        <v>3533</v>
      </c>
      <c r="B3418" s="4" t="s">
        <v>24</v>
      </c>
      <c r="C3418" s="4">
        <v>6</v>
      </c>
      <c r="D3418" s="4">
        <v>0</v>
      </c>
      <c r="E3418" s="4" t="s">
        <v>24</v>
      </c>
      <c r="F3418" s="4" t="s">
        <v>264</v>
      </c>
      <c r="G3418" s="4" t="s">
        <v>33</v>
      </c>
      <c r="H3418" s="4">
        <v>36</v>
      </c>
      <c r="I3418" s="4" t="s">
        <v>24</v>
      </c>
      <c r="J3418" s="4">
        <v>0</v>
      </c>
      <c r="K3418" s="4" t="s">
        <v>27</v>
      </c>
      <c r="L3418" s="4" t="s">
        <v>28</v>
      </c>
      <c r="M3418" s="4">
        <v>28</v>
      </c>
      <c r="P3418" s="5">
        <v>43871</v>
      </c>
      <c r="Q3418" s="6">
        <v>25.24467833189205</v>
      </c>
      <c r="R3418" s="4">
        <v>1</v>
      </c>
      <c r="S3418" s="4" t="str" cm="1">
        <f t="array" ref="S3418">_xlfn.IFS(R3418=0,"None",R3418&lt;3,"Low",R3418&lt;6,"Medium",R3418&lt;=10,"High")</f>
        <v>Low</v>
      </c>
      <c r="T3418" s="4" t="str" cm="1">
        <f t="array" ref="T3418">_xlfn.IFS(M3418&lt;=20,"Low",M3418&lt;=50,"Medium",M3418&lt;=90,"High")</f>
        <v>Medium</v>
      </c>
      <c r="U3418" s="7">
        <f>Datos_Limpios[[#This Row],[Number of Complaints or Support]]/Datos_Limpios[[#This Row],[Account Length (in months)]]</f>
        <v>0.16666666666666666</v>
      </c>
      <c r="V3418" s="4" t="str" cm="1">
        <f t="array" ref="V3418">_xlfn.IFS(H3418&lt;30,"Under 30",H3418&lt;66,"Middle Age",H3418&gt;=66,"Senior")</f>
        <v>Middle Age</v>
      </c>
      <c r="W3418" s="4" t="s">
        <v>47</v>
      </c>
    </row>
    <row r="3419" spans="1:23" x14ac:dyDescent="0.3">
      <c r="A3419" s="4" t="s">
        <v>3534</v>
      </c>
      <c r="B3419" s="4" t="s">
        <v>24</v>
      </c>
      <c r="C3419" s="4">
        <v>53</v>
      </c>
      <c r="D3419" s="4">
        <v>0</v>
      </c>
      <c r="E3419" s="4" t="s">
        <v>24</v>
      </c>
      <c r="F3419" s="4" t="s">
        <v>102</v>
      </c>
      <c r="G3419" s="4" t="s">
        <v>26</v>
      </c>
      <c r="H3419" s="4">
        <v>67</v>
      </c>
      <c r="I3419" s="4" t="s">
        <v>24</v>
      </c>
      <c r="J3419" s="4">
        <v>0</v>
      </c>
      <c r="K3419" s="4" t="s">
        <v>34</v>
      </c>
      <c r="L3419" s="4" t="s">
        <v>35</v>
      </c>
      <c r="M3419" s="4">
        <v>65</v>
      </c>
      <c r="P3419" s="5">
        <v>45135</v>
      </c>
      <c r="Q3419" s="6">
        <v>60.096948651167359</v>
      </c>
      <c r="R3419" s="4">
        <v>6</v>
      </c>
      <c r="S3419" s="4" t="str" cm="1">
        <f t="array" ref="S3419">_xlfn.IFS(R3419=0,"None",R3419&lt;3,"Low",R3419&lt;6,"Medium",R3419&lt;=10,"High")</f>
        <v>High</v>
      </c>
      <c r="T3419" s="4" t="str" cm="1">
        <f t="array" ref="T3419">_xlfn.IFS(M3419&lt;=20,"Low",M3419&lt;=50,"Medium",M3419&lt;=90,"High")</f>
        <v>High</v>
      </c>
      <c r="U3419" s="7">
        <f>Datos_Limpios[[#This Row],[Number of Complaints or Support]]/Datos_Limpios[[#This Row],[Account Length (in months)]]</f>
        <v>0.11320754716981132</v>
      </c>
      <c r="V3419" s="4" t="str" cm="1">
        <f t="array" ref="V3419">_xlfn.IFS(H3419&lt;30,"Under 30",H3419&lt;66,"Middle Age",H3419&gt;=66,"Senior")</f>
        <v>Senior</v>
      </c>
      <c r="W3419" s="4" t="s">
        <v>40</v>
      </c>
    </row>
    <row r="3420" spans="1:23" x14ac:dyDescent="0.3">
      <c r="A3420" s="4" t="s">
        <v>3535</v>
      </c>
      <c r="B3420" s="4" t="s">
        <v>31</v>
      </c>
      <c r="C3420" s="4">
        <v>69</v>
      </c>
      <c r="D3420" s="4">
        <v>1</v>
      </c>
      <c r="E3420" s="4" t="s">
        <v>31</v>
      </c>
      <c r="F3420" s="4" t="s">
        <v>85</v>
      </c>
      <c r="G3420" s="4" t="s">
        <v>33</v>
      </c>
      <c r="H3420" s="4">
        <v>62</v>
      </c>
      <c r="I3420" s="4" t="s">
        <v>24</v>
      </c>
      <c r="J3420" s="4">
        <v>0</v>
      </c>
      <c r="K3420" s="4" t="s">
        <v>46</v>
      </c>
      <c r="L3420" s="4" t="s">
        <v>35</v>
      </c>
      <c r="M3420" s="4">
        <v>68</v>
      </c>
      <c r="N3420" s="4" t="s">
        <v>38</v>
      </c>
      <c r="O3420" s="4" t="s">
        <v>181</v>
      </c>
      <c r="P3420" s="5">
        <v>43854</v>
      </c>
      <c r="Q3420" s="6">
        <v>74.513793681136335</v>
      </c>
      <c r="R3420" s="4">
        <v>6</v>
      </c>
      <c r="S3420" s="4" t="str" cm="1">
        <f t="array" ref="S3420">_xlfn.IFS(R3420=0,"None",R3420&lt;3,"Low",R3420&lt;6,"Medium",R3420&lt;=10,"High")</f>
        <v>High</v>
      </c>
      <c r="T3420" s="4" t="str" cm="1">
        <f t="array" ref="T3420">_xlfn.IFS(M3420&lt;=20,"Low",M3420&lt;=50,"Medium",M3420&lt;=90,"High")</f>
        <v>High</v>
      </c>
      <c r="U3420" s="7">
        <f>Datos_Limpios[[#This Row],[Number of Complaints or Support]]/Datos_Limpios[[#This Row],[Account Length (in months)]]</f>
        <v>8.6956521739130432E-2</v>
      </c>
      <c r="V3420" s="4" t="str" cm="1">
        <f t="array" ref="V3420">_xlfn.IFS(H3420&lt;30,"Under 30",H3420&lt;66,"Middle Age",H3420&gt;=66,"Senior")</f>
        <v>Middle Age</v>
      </c>
      <c r="W3420" s="4" t="s">
        <v>43</v>
      </c>
    </row>
    <row r="3421" spans="1:23" x14ac:dyDescent="0.3">
      <c r="A3421" s="4" t="s">
        <v>3536</v>
      </c>
      <c r="B3421" s="4" t="s">
        <v>24</v>
      </c>
      <c r="C3421" s="4">
        <v>68</v>
      </c>
      <c r="D3421" s="4">
        <v>1</v>
      </c>
      <c r="E3421" s="4" t="s">
        <v>24</v>
      </c>
      <c r="F3421" s="4" t="s">
        <v>147</v>
      </c>
      <c r="G3421" s="4" t="s">
        <v>33</v>
      </c>
      <c r="H3421" s="4">
        <v>72</v>
      </c>
      <c r="I3421" s="4" t="s">
        <v>24</v>
      </c>
      <c r="J3421" s="4">
        <v>0</v>
      </c>
      <c r="K3421" s="4" t="s">
        <v>46</v>
      </c>
      <c r="L3421" s="4" t="s">
        <v>28</v>
      </c>
      <c r="M3421" s="4">
        <v>77</v>
      </c>
      <c r="P3421" s="5">
        <v>44698</v>
      </c>
      <c r="Q3421" s="6">
        <v>84.313409457990403</v>
      </c>
      <c r="R3421" s="4">
        <v>0</v>
      </c>
      <c r="S3421" s="4" t="str" cm="1">
        <f t="array" ref="S3421">_xlfn.IFS(R3421=0,"None",R3421&lt;3,"Low",R3421&lt;6,"Medium",R3421&lt;=10,"High")</f>
        <v>None</v>
      </c>
      <c r="T3421" s="4" t="str" cm="1">
        <f t="array" ref="T3421">_xlfn.IFS(M3421&lt;=20,"Low",M3421&lt;=50,"Medium",M3421&lt;=90,"High")</f>
        <v>High</v>
      </c>
      <c r="U3421" s="7">
        <f>Datos_Limpios[[#This Row],[Number of Complaints or Support]]/Datos_Limpios[[#This Row],[Account Length (in months)]]</f>
        <v>0</v>
      </c>
      <c r="V3421" s="4" t="str" cm="1">
        <f t="array" ref="V3421">_xlfn.IFS(H3421&lt;30,"Under 30",H3421&lt;66,"Middle Age",H3421&gt;=66,"Senior")</f>
        <v>Senior</v>
      </c>
      <c r="W3421" s="4" t="s">
        <v>43</v>
      </c>
    </row>
    <row r="3422" spans="1:23" x14ac:dyDescent="0.3">
      <c r="A3422" s="4" t="s">
        <v>3537</v>
      </c>
      <c r="B3422" s="4" t="s">
        <v>24</v>
      </c>
      <c r="C3422" s="4">
        <v>12</v>
      </c>
      <c r="D3422" s="4">
        <v>1</v>
      </c>
      <c r="E3422" s="4" t="s">
        <v>31</v>
      </c>
      <c r="F3422" s="4" t="s">
        <v>145</v>
      </c>
      <c r="G3422" s="4" t="s">
        <v>33</v>
      </c>
      <c r="H3422" s="4">
        <v>44</v>
      </c>
      <c r="I3422" s="4" t="s">
        <v>24</v>
      </c>
      <c r="J3422" s="4">
        <v>0</v>
      </c>
      <c r="K3422" s="4" t="s">
        <v>27</v>
      </c>
      <c r="L3422" s="4" t="s">
        <v>35</v>
      </c>
      <c r="M3422" s="4">
        <v>33</v>
      </c>
      <c r="P3422" s="5">
        <v>45044</v>
      </c>
      <c r="Q3422" s="6">
        <v>28.081219883180822</v>
      </c>
      <c r="R3422" s="4">
        <v>10</v>
      </c>
      <c r="S3422" s="4" t="str" cm="1">
        <f t="array" ref="S3422">_xlfn.IFS(R3422=0,"None",R3422&lt;3,"Low",R3422&lt;6,"Medium",R3422&lt;=10,"High")</f>
        <v>High</v>
      </c>
      <c r="T3422" s="4" t="str" cm="1">
        <f t="array" ref="T3422">_xlfn.IFS(M3422&lt;=20,"Low",M3422&lt;=50,"Medium",M3422&lt;=90,"High")</f>
        <v>Medium</v>
      </c>
      <c r="U3422" s="7">
        <f>Datos_Limpios[[#This Row],[Number of Complaints or Support]]/Datos_Limpios[[#This Row],[Account Length (in months)]]</f>
        <v>0.83333333333333337</v>
      </c>
      <c r="V3422" s="4" t="str" cm="1">
        <f t="array" ref="V3422">_xlfn.IFS(H3422&lt;30,"Under 30",H3422&lt;66,"Middle Age",H3422&gt;=66,"Senior")</f>
        <v>Middle Age</v>
      </c>
      <c r="W3422" s="4" t="s">
        <v>47</v>
      </c>
    </row>
    <row r="3423" spans="1:23" x14ac:dyDescent="0.3">
      <c r="A3423" s="4" t="s">
        <v>3538</v>
      </c>
      <c r="B3423" s="4" t="s">
        <v>24</v>
      </c>
      <c r="C3423" s="4">
        <v>27</v>
      </c>
      <c r="D3423" s="4">
        <v>0</v>
      </c>
      <c r="E3423" s="4" t="s">
        <v>24</v>
      </c>
      <c r="F3423" s="4" t="s">
        <v>106</v>
      </c>
      <c r="G3423" s="4" t="s">
        <v>26</v>
      </c>
      <c r="H3423" s="4">
        <v>62</v>
      </c>
      <c r="I3423" s="4" t="s">
        <v>31</v>
      </c>
      <c r="J3423" s="4">
        <v>3</v>
      </c>
      <c r="K3423" s="4" t="s">
        <v>34</v>
      </c>
      <c r="L3423" s="4" t="s">
        <v>28</v>
      </c>
      <c r="M3423" s="4">
        <v>7</v>
      </c>
      <c r="P3423" s="5">
        <v>43884</v>
      </c>
      <c r="Q3423" s="6">
        <v>7.7406789329820977</v>
      </c>
      <c r="R3423" s="4">
        <v>3</v>
      </c>
      <c r="S3423" s="4" t="str" cm="1">
        <f t="array" ref="S3423">_xlfn.IFS(R3423=0,"None",R3423&lt;3,"Low",R3423&lt;6,"Medium",R3423&lt;=10,"High")</f>
        <v>Medium</v>
      </c>
      <c r="T3423" s="4" t="str" cm="1">
        <f t="array" ref="T3423">_xlfn.IFS(M3423&lt;=20,"Low",M3423&lt;=50,"Medium",M3423&lt;=90,"High")</f>
        <v>Low</v>
      </c>
      <c r="U3423" s="7">
        <f>Datos_Limpios[[#This Row],[Number of Complaints or Support]]/Datos_Limpios[[#This Row],[Account Length (in months)]]</f>
        <v>0.1111111111111111</v>
      </c>
      <c r="V3423" s="4" t="str" cm="1">
        <f t="array" ref="V3423">_xlfn.IFS(H3423&lt;30,"Under 30",H3423&lt;66,"Middle Age",H3423&gt;=66,"Senior")</f>
        <v>Middle Age</v>
      </c>
      <c r="W3423" s="4" t="s">
        <v>29</v>
      </c>
    </row>
    <row r="3424" spans="1:23" x14ac:dyDescent="0.3">
      <c r="A3424" s="4" t="s">
        <v>3539</v>
      </c>
      <c r="B3424" s="4" t="s">
        <v>24</v>
      </c>
      <c r="C3424" s="4">
        <v>60</v>
      </c>
      <c r="D3424" s="4">
        <v>0</v>
      </c>
      <c r="E3424" s="4" t="s">
        <v>31</v>
      </c>
      <c r="F3424" s="4" t="s">
        <v>173</v>
      </c>
      <c r="G3424" s="4" t="s">
        <v>26</v>
      </c>
      <c r="H3424" s="4">
        <v>45</v>
      </c>
      <c r="I3424" s="4" t="s">
        <v>24</v>
      </c>
      <c r="J3424" s="4">
        <v>0</v>
      </c>
      <c r="K3424" s="4" t="s">
        <v>46</v>
      </c>
      <c r="L3424" s="4" t="s">
        <v>28</v>
      </c>
      <c r="M3424" s="4">
        <v>34</v>
      </c>
      <c r="P3424" s="5">
        <v>44819</v>
      </c>
      <c r="Q3424" s="6">
        <v>38.13217694984202</v>
      </c>
      <c r="R3424" s="4">
        <v>8</v>
      </c>
      <c r="S3424" s="4" t="str" cm="1">
        <f t="array" ref="S3424">_xlfn.IFS(R3424=0,"None",R3424&lt;3,"Low",R3424&lt;6,"Medium",R3424&lt;=10,"High")</f>
        <v>High</v>
      </c>
      <c r="T3424" s="4" t="str" cm="1">
        <f t="array" ref="T3424">_xlfn.IFS(M3424&lt;=20,"Low",M3424&lt;=50,"Medium",M3424&lt;=90,"High")</f>
        <v>Medium</v>
      </c>
      <c r="U3424" s="7">
        <f>Datos_Limpios[[#This Row],[Number of Complaints or Support]]/Datos_Limpios[[#This Row],[Account Length (in months)]]</f>
        <v>0.13333333333333333</v>
      </c>
      <c r="V3424" s="4" t="str" cm="1">
        <f t="array" ref="V3424">_xlfn.IFS(H3424&lt;30,"Under 30",H3424&lt;66,"Middle Age",H3424&gt;=66,"Senior")</f>
        <v>Middle Age</v>
      </c>
      <c r="W3424" s="4" t="s">
        <v>43</v>
      </c>
    </row>
    <row r="3425" spans="1:23" x14ac:dyDescent="0.3">
      <c r="A3425" s="4" t="s">
        <v>3540</v>
      </c>
      <c r="B3425" s="4" t="s">
        <v>24</v>
      </c>
      <c r="C3425" s="4">
        <v>72</v>
      </c>
      <c r="D3425" s="4">
        <v>2</v>
      </c>
      <c r="E3425" s="4" t="s">
        <v>31</v>
      </c>
      <c r="F3425" s="4" t="s">
        <v>138</v>
      </c>
      <c r="G3425" s="4" t="s">
        <v>33</v>
      </c>
      <c r="H3425" s="4">
        <v>32</v>
      </c>
      <c r="I3425" s="4" t="s">
        <v>24</v>
      </c>
      <c r="J3425" s="4">
        <v>0</v>
      </c>
      <c r="K3425" s="4" t="s">
        <v>46</v>
      </c>
      <c r="L3425" s="4" t="s">
        <v>35</v>
      </c>
      <c r="M3425" s="4">
        <v>33</v>
      </c>
      <c r="P3425" s="5">
        <v>44761</v>
      </c>
      <c r="Q3425" s="6">
        <v>29.351415330869919</v>
      </c>
      <c r="R3425" s="4">
        <v>6</v>
      </c>
      <c r="S3425" s="4" t="str" cm="1">
        <f t="array" ref="S3425">_xlfn.IFS(R3425=0,"None",R3425&lt;3,"Low",R3425&lt;6,"Medium",R3425&lt;=10,"High")</f>
        <v>High</v>
      </c>
      <c r="T3425" s="4" t="str" cm="1">
        <f t="array" ref="T3425">_xlfn.IFS(M3425&lt;=20,"Low",M3425&lt;=50,"Medium",M3425&lt;=90,"High")</f>
        <v>Medium</v>
      </c>
      <c r="U3425" s="7">
        <f>Datos_Limpios[[#This Row],[Number of Complaints or Support]]/Datos_Limpios[[#This Row],[Account Length (in months)]]</f>
        <v>8.3333333333333329E-2</v>
      </c>
      <c r="V3425" s="4" t="str" cm="1">
        <f t="array" ref="V3425">_xlfn.IFS(H3425&lt;30,"Under 30",H3425&lt;66,"Middle Age",H3425&gt;=66,"Senior")</f>
        <v>Middle Age</v>
      </c>
      <c r="W3425" s="4" t="s">
        <v>47</v>
      </c>
    </row>
    <row r="3426" spans="1:23" x14ac:dyDescent="0.3">
      <c r="A3426" s="4" t="s">
        <v>3541</v>
      </c>
      <c r="B3426" s="4" t="s">
        <v>24</v>
      </c>
      <c r="C3426" s="4">
        <v>10</v>
      </c>
      <c r="D3426" s="4">
        <v>0</v>
      </c>
      <c r="E3426" s="4" t="s">
        <v>31</v>
      </c>
      <c r="F3426" s="4" t="s">
        <v>25</v>
      </c>
      <c r="G3426" s="4" t="s">
        <v>26</v>
      </c>
      <c r="H3426" s="4">
        <v>66</v>
      </c>
      <c r="I3426" s="4" t="s">
        <v>24</v>
      </c>
      <c r="J3426" s="4">
        <v>0</v>
      </c>
      <c r="K3426" s="4" t="s">
        <v>27</v>
      </c>
      <c r="L3426" s="4" t="s">
        <v>28</v>
      </c>
      <c r="M3426" s="4">
        <v>41</v>
      </c>
      <c r="P3426" s="5">
        <v>44527</v>
      </c>
      <c r="Q3426" s="6">
        <v>41.819181766037509</v>
      </c>
      <c r="R3426" s="4">
        <v>8</v>
      </c>
      <c r="S3426" s="4" t="str" cm="1">
        <f t="array" ref="S3426">_xlfn.IFS(R3426=0,"None",R3426&lt;3,"Low",R3426&lt;6,"Medium",R3426&lt;=10,"High")</f>
        <v>High</v>
      </c>
      <c r="T3426" s="4" t="str" cm="1">
        <f t="array" ref="T3426">_xlfn.IFS(M3426&lt;=20,"Low",M3426&lt;=50,"Medium",M3426&lt;=90,"High")</f>
        <v>Medium</v>
      </c>
      <c r="U3426" s="7">
        <f>Datos_Limpios[[#This Row],[Number of Complaints or Support]]/Datos_Limpios[[#This Row],[Account Length (in months)]]</f>
        <v>0.8</v>
      </c>
      <c r="V3426" s="4" t="str" cm="1">
        <f t="array" ref="V3426">_xlfn.IFS(H3426&lt;30,"Under 30",H3426&lt;66,"Middle Age",H3426&gt;=66,"Senior")</f>
        <v>Senior</v>
      </c>
      <c r="W3426" s="4" t="s">
        <v>29</v>
      </c>
    </row>
    <row r="3427" spans="1:23" x14ac:dyDescent="0.3">
      <c r="A3427" s="4" t="s">
        <v>3542</v>
      </c>
      <c r="B3427" s="4" t="s">
        <v>31</v>
      </c>
      <c r="C3427" s="4">
        <v>1</v>
      </c>
      <c r="D3427" s="4">
        <v>1</v>
      </c>
      <c r="E3427" s="4" t="s">
        <v>24</v>
      </c>
      <c r="F3427" s="4" t="s">
        <v>42</v>
      </c>
      <c r="G3427" s="4" t="s">
        <v>33</v>
      </c>
      <c r="H3427" s="4">
        <v>27</v>
      </c>
      <c r="I3427" s="4" t="s">
        <v>24</v>
      </c>
      <c r="J3427" s="4">
        <v>0</v>
      </c>
      <c r="K3427" s="4" t="s">
        <v>27</v>
      </c>
      <c r="L3427" s="4" t="s">
        <v>115</v>
      </c>
      <c r="M3427" s="4">
        <v>9</v>
      </c>
      <c r="N3427" s="4" t="s">
        <v>38</v>
      </c>
      <c r="O3427" s="4" t="s">
        <v>142</v>
      </c>
      <c r="P3427" s="5">
        <v>45261</v>
      </c>
      <c r="Q3427" s="6">
        <v>10.24357454629501</v>
      </c>
      <c r="R3427" s="4">
        <v>10</v>
      </c>
      <c r="S3427" s="4" t="str" cm="1">
        <f t="array" ref="S3427">_xlfn.IFS(R3427=0,"None",R3427&lt;3,"Low",R3427&lt;6,"Medium",R3427&lt;=10,"High")</f>
        <v>High</v>
      </c>
      <c r="T3427" s="4" t="str" cm="1">
        <f t="array" ref="T3427">_xlfn.IFS(M3427&lt;=20,"Low",M3427&lt;=50,"Medium",M3427&lt;=90,"High")</f>
        <v>Low</v>
      </c>
      <c r="U3427" s="7">
        <f>Datos_Limpios[[#This Row],[Number of Complaints or Support]]/Datos_Limpios[[#This Row],[Account Length (in months)]]</f>
        <v>10</v>
      </c>
      <c r="V3427" s="4" t="str" cm="1">
        <f t="array" ref="V3427">_xlfn.IFS(H3427&lt;30,"Under 30",H3427&lt;66,"Middle Age",H3427&gt;=66,"Senior")</f>
        <v>Under 30</v>
      </c>
      <c r="W3427" s="4" t="s">
        <v>43</v>
      </c>
    </row>
    <row r="3428" spans="1:23" x14ac:dyDescent="0.3">
      <c r="A3428" s="4" t="s">
        <v>3543</v>
      </c>
      <c r="B3428" s="4" t="s">
        <v>24</v>
      </c>
      <c r="C3428" s="4">
        <v>46</v>
      </c>
      <c r="D3428" s="4">
        <v>0</v>
      </c>
      <c r="E3428" s="4" t="s">
        <v>31</v>
      </c>
      <c r="F3428" s="4" t="s">
        <v>118</v>
      </c>
      <c r="G3428" s="4" t="s">
        <v>33</v>
      </c>
      <c r="H3428" s="4">
        <v>55</v>
      </c>
      <c r="I3428" s="4" t="s">
        <v>24</v>
      </c>
      <c r="J3428" s="4">
        <v>0</v>
      </c>
      <c r="K3428" s="4" t="s">
        <v>27</v>
      </c>
      <c r="L3428" s="4" t="s">
        <v>35</v>
      </c>
      <c r="M3428" s="4">
        <v>62</v>
      </c>
      <c r="P3428" s="5">
        <v>43988</v>
      </c>
      <c r="Q3428" s="6">
        <v>58.427225137789812</v>
      </c>
      <c r="R3428" s="4">
        <v>0</v>
      </c>
      <c r="S3428" s="4" t="str" cm="1">
        <f t="array" ref="S3428">_xlfn.IFS(R3428=0,"None",R3428&lt;3,"Low",R3428&lt;6,"Medium",R3428&lt;=10,"High")</f>
        <v>None</v>
      </c>
      <c r="T3428" s="4" t="str" cm="1">
        <f t="array" ref="T3428">_xlfn.IFS(M3428&lt;=20,"Low",M3428&lt;=50,"Medium",M3428&lt;=90,"High")</f>
        <v>High</v>
      </c>
      <c r="U3428" s="7">
        <f>Datos_Limpios[[#This Row],[Number of Complaints or Support]]/Datos_Limpios[[#This Row],[Account Length (in months)]]</f>
        <v>0</v>
      </c>
      <c r="V3428" s="4" t="str" cm="1">
        <f t="array" ref="V3428">_xlfn.IFS(H3428&lt;30,"Under 30",H3428&lt;66,"Middle Age",H3428&gt;=66,"Senior")</f>
        <v>Middle Age</v>
      </c>
      <c r="W3428" s="4" t="s">
        <v>47</v>
      </c>
    </row>
    <row r="3429" spans="1:23" x14ac:dyDescent="0.3">
      <c r="A3429" s="4" t="s">
        <v>3544</v>
      </c>
      <c r="B3429" s="4" t="s">
        <v>24</v>
      </c>
      <c r="C3429" s="4">
        <v>13</v>
      </c>
      <c r="D3429" s="4">
        <v>0</v>
      </c>
      <c r="E3429" s="4" t="s">
        <v>24</v>
      </c>
      <c r="F3429" s="4" t="s">
        <v>68</v>
      </c>
      <c r="G3429" s="4" t="s">
        <v>33</v>
      </c>
      <c r="H3429" s="4">
        <v>53</v>
      </c>
      <c r="I3429" s="4" t="s">
        <v>31</v>
      </c>
      <c r="J3429" s="4">
        <v>2</v>
      </c>
      <c r="K3429" s="4" t="s">
        <v>27</v>
      </c>
      <c r="L3429" s="4" t="s">
        <v>28</v>
      </c>
      <c r="M3429" s="4">
        <v>6</v>
      </c>
      <c r="P3429" s="5">
        <v>44703</v>
      </c>
      <c r="Q3429" s="6">
        <v>5.1201917460121287</v>
      </c>
      <c r="R3429" s="4">
        <v>1</v>
      </c>
      <c r="S3429" s="4" t="str" cm="1">
        <f t="array" ref="S3429">_xlfn.IFS(R3429=0,"None",R3429&lt;3,"Low",R3429&lt;6,"Medium",R3429&lt;=10,"High")</f>
        <v>Low</v>
      </c>
      <c r="T3429" s="4" t="str" cm="1">
        <f t="array" ref="T3429">_xlfn.IFS(M3429&lt;=20,"Low",M3429&lt;=50,"Medium",M3429&lt;=90,"High")</f>
        <v>Low</v>
      </c>
      <c r="U3429" s="7">
        <f>Datos_Limpios[[#This Row],[Number of Complaints or Support]]/Datos_Limpios[[#This Row],[Account Length (in months)]]</f>
        <v>7.6923076923076927E-2</v>
      </c>
      <c r="V3429" s="4" t="str" cm="1">
        <f t="array" ref="V3429">_xlfn.IFS(H3429&lt;30,"Under 30",H3429&lt;66,"Middle Age",H3429&gt;=66,"Senior")</f>
        <v>Middle Age</v>
      </c>
      <c r="W3429" s="4" t="s">
        <v>40</v>
      </c>
    </row>
    <row r="3430" spans="1:23" x14ac:dyDescent="0.3">
      <c r="A3430" s="4" t="s">
        <v>3545</v>
      </c>
      <c r="B3430" s="4" t="s">
        <v>24</v>
      </c>
      <c r="C3430" s="4">
        <v>22</v>
      </c>
      <c r="D3430" s="4">
        <v>2</v>
      </c>
      <c r="E3430" s="4" t="s">
        <v>24</v>
      </c>
      <c r="F3430" s="4" t="s">
        <v>222</v>
      </c>
      <c r="G3430" s="4" t="s">
        <v>33</v>
      </c>
      <c r="H3430" s="4">
        <v>66</v>
      </c>
      <c r="I3430" s="4" t="s">
        <v>24</v>
      </c>
      <c r="J3430" s="4">
        <v>0</v>
      </c>
      <c r="K3430" s="4" t="s">
        <v>34</v>
      </c>
      <c r="L3430" s="4" t="s">
        <v>115</v>
      </c>
      <c r="M3430" s="4">
        <v>12</v>
      </c>
      <c r="P3430" s="5">
        <v>44070</v>
      </c>
      <c r="Q3430" s="6">
        <v>14.31973089266492</v>
      </c>
      <c r="R3430" s="4">
        <v>2</v>
      </c>
      <c r="S3430" s="4" t="str" cm="1">
        <f t="array" ref="S3430">_xlfn.IFS(R3430=0,"None",R3430&lt;3,"Low",R3430&lt;6,"Medium",R3430&lt;=10,"High")</f>
        <v>Low</v>
      </c>
      <c r="T3430" s="4" t="str" cm="1">
        <f t="array" ref="T3430">_xlfn.IFS(M3430&lt;=20,"Low",M3430&lt;=50,"Medium",M3430&lt;=90,"High")</f>
        <v>Low</v>
      </c>
      <c r="U3430" s="7">
        <f>Datos_Limpios[[#This Row],[Number of Complaints or Support]]/Datos_Limpios[[#This Row],[Account Length (in months)]]</f>
        <v>9.0909090909090912E-2</v>
      </c>
      <c r="V3430" s="4" t="str" cm="1">
        <f t="array" ref="V3430">_xlfn.IFS(H3430&lt;30,"Under 30",H3430&lt;66,"Middle Age",H3430&gt;=66,"Senior")</f>
        <v>Senior</v>
      </c>
      <c r="W3430" s="4" t="s">
        <v>29</v>
      </c>
    </row>
    <row r="3431" spans="1:23" x14ac:dyDescent="0.3">
      <c r="A3431" s="4" t="s">
        <v>3546</v>
      </c>
      <c r="B3431" s="4" t="s">
        <v>31</v>
      </c>
      <c r="C3431" s="4">
        <v>47</v>
      </c>
      <c r="D3431" s="4">
        <v>1</v>
      </c>
      <c r="E3431" s="4" t="s">
        <v>24</v>
      </c>
      <c r="F3431" s="4" t="s">
        <v>120</v>
      </c>
      <c r="G3431" s="4" t="s">
        <v>33</v>
      </c>
      <c r="H3431" s="4">
        <v>85</v>
      </c>
      <c r="I3431" s="4" t="s">
        <v>24</v>
      </c>
      <c r="J3431" s="4">
        <v>0</v>
      </c>
      <c r="K3431" s="4" t="s">
        <v>34</v>
      </c>
      <c r="L3431" s="4" t="s">
        <v>35</v>
      </c>
      <c r="M3431" s="4">
        <v>27</v>
      </c>
      <c r="N3431" s="4" t="s">
        <v>38</v>
      </c>
      <c r="O3431" s="4" t="s">
        <v>181</v>
      </c>
      <c r="P3431" s="5">
        <v>44570</v>
      </c>
      <c r="Q3431" s="6">
        <v>24.83810037154354</v>
      </c>
      <c r="R3431" s="4">
        <v>6</v>
      </c>
      <c r="S3431" s="4" t="str" cm="1">
        <f t="array" ref="S3431">_xlfn.IFS(R3431=0,"None",R3431&lt;3,"Low",R3431&lt;6,"Medium",R3431&lt;=10,"High")</f>
        <v>High</v>
      </c>
      <c r="T3431" s="4" t="str" cm="1">
        <f t="array" ref="T3431">_xlfn.IFS(M3431&lt;=20,"Low",M3431&lt;=50,"Medium",M3431&lt;=90,"High")</f>
        <v>Medium</v>
      </c>
      <c r="U3431" s="7">
        <f>Datos_Limpios[[#This Row],[Number of Complaints or Support]]/Datos_Limpios[[#This Row],[Account Length (in months)]]</f>
        <v>0.1276595744680851</v>
      </c>
      <c r="V3431" s="4" t="str" cm="1">
        <f t="array" ref="V3431">_xlfn.IFS(H3431&lt;30,"Under 30",H3431&lt;66,"Middle Age",H3431&gt;=66,"Senior")</f>
        <v>Senior</v>
      </c>
      <c r="W3431" s="4" t="s">
        <v>29</v>
      </c>
    </row>
    <row r="3432" spans="1:23" x14ac:dyDescent="0.3">
      <c r="A3432" s="4" t="s">
        <v>3547</v>
      </c>
      <c r="B3432" s="4" t="s">
        <v>24</v>
      </c>
      <c r="C3432" s="4">
        <v>11</v>
      </c>
      <c r="D3432" s="4">
        <v>1</v>
      </c>
      <c r="E3432" s="4" t="s">
        <v>24</v>
      </c>
      <c r="F3432" s="4" t="s">
        <v>106</v>
      </c>
      <c r="G3432" s="4" t="s">
        <v>26</v>
      </c>
      <c r="H3432" s="4">
        <v>38</v>
      </c>
      <c r="I3432" s="4" t="s">
        <v>31</v>
      </c>
      <c r="J3432" s="4">
        <v>2</v>
      </c>
      <c r="K3432" s="4" t="s">
        <v>46</v>
      </c>
      <c r="L3432" s="4" t="s">
        <v>28</v>
      </c>
      <c r="M3432" s="4">
        <v>12</v>
      </c>
      <c r="P3432" s="5">
        <v>44592</v>
      </c>
      <c r="Q3432" s="6">
        <v>11.674072513294069</v>
      </c>
      <c r="R3432" s="4">
        <v>10</v>
      </c>
      <c r="S3432" s="4" t="str" cm="1">
        <f t="array" ref="S3432">_xlfn.IFS(R3432=0,"None",R3432&lt;3,"Low",R3432&lt;6,"Medium",R3432&lt;=10,"High")</f>
        <v>High</v>
      </c>
      <c r="T3432" s="4" t="str" cm="1">
        <f t="array" ref="T3432">_xlfn.IFS(M3432&lt;=20,"Low",M3432&lt;=50,"Medium",M3432&lt;=90,"High")</f>
        <v>Low</v>
      </c>
      <c r="U3432" s="7">
        <f>Datos_Limpios[[#This Row],[Number of Complaints or Support]]/Datos_Limpios[[#This Row],[Account Length (in months)]]</f>
        <v>0.90909090909090906</v>
      </c>
      <c r="V3432" s="4" t="str" cm="1">
        <f t="array" ref="V3432">_xlfn.IFS(H3432&lt;30,"Under 30",H3432&lt;66,"Middle Age",H3432&gt;=66,"Senior")</f>
        <v>Middle Age</v>
      </c>
      <c r="W3432" s="4" t="s">
        <v>29</v>
      </c>
    </row>
    <row r="3433" spans="1:23" x14ac:dyDescent="0.3">
      <c r="A3433" s="4" t="s">
        <v>3548</v>
      </c>
      <c r="B3433" s="4" t="s">
        <v>24</v>
      </c>
      <c r="C3433" s="4">
        <v>21</v>
      </c>
      <c r="D3433" s="4">
        <v>3</v>
      </c>
      <c r="E3433" s="4" t="s">
        <v>24</v>
      </c>
      <c r="F3433" s="4" t="s">
        <v>124</v>
      </c>
      <c r="G3433" s="4" t="s">
        <v>26</v>
      </c>
      <c r="H3433" s="4">
        <v>37</v>
      </c>
      <c r="I3433" s="4" t="s">
        <v>24</v>
      </c>
      <c r="J3433" s="4">
        <v>0</v>
      </c>
      <c r="K3433" s="4" t="s">
        <v>34</v>
      </c>
      <c r="L3433" s="4" t="s">
        <v>28</v>
      </c>
      <c r="M3433" s="4">
        <v>8</v>
      </c>
      <c r="P3433" s="5">
        <v>44874</v>
      </c>
      <c r="Q3433" s="6">
        <v>9.3272771813042326</v>
      </c>
      <c r="R3433" s="4">
        <v>2</v>
      </c>
      <c r="S3433" s="4" t="str" cm="1">
        <f t="array" ref="S3433">_xlfn.IFS(R3433=0,"None",R3433&lt;3,"Low",R3433&lt;6,"Medium",R3433&lt;=10,"High")</f>
        <v>Low</v>
      </c>
      <c r="T3433" s="4" t="str" cm="1">
        <f t="array" ref="T3433">_xlfn.IFS(M3433&lt;=20,"Low",M3433&lt;=50,"Medium",M3433&lt;=90,"High")</f>
        <v>Low</v>
      </c>
      <c r="U3433" s="7">
        <f>Datos_Limpios[[#This Row],[Number of Complaints or Support]]/Datos_Limpios[[#This Row],[Account Length (in months)]]</f>
        <v>9.5238095238095233E-2</v>
      </c>
      <c r="V3433" s="4" t="str" cm="1">
        <f t="array" ref="V3433">_xlfn.IFS(H3433&lt;30,"Under 30",H3433&lt;66,"Middle Age",H3433&gt;=66,"Senior")</f>
        <v>Middle Age</v>
      </c>
      <c r="W3433" s="4" t="s">
        <v>43</v>
      </c>
    </row>
    <row r="3434" spans="1:23" x14ac:dyDescent="0.3">
      <c r="A3434" s="4" t="s">
        <v>3549</v>
      </c>
      <c r="B3434" s="4" t="s">
        <v>24</v>
      </c>
      <c r="C3434" s="4">
        <v>73</v>
      </c>
      <c r="D3434" s="4">
        <v>0</v>
      </c>
      <c r="E3434" s="4" t="s">
        <v>31</v>
      </c>
      <c r="F3434" s="4" t="s">
        <v>138</v>
      </c>
      <c r="G3434" s="4" t="s">
        <v>26</v>
      </c>
      <c r="H3434" s="4">
        <v>69</v>
      </c>
      <c r="I3434" s="4" t="s">
        <v>24</v>
      </c>
      <c r="J3434" s="4">
        <v>0</v>
      </c>
      <c r="K3434" s="4" t="s">
        <v>46</v>
      </c>
      <c r="L3434" s="4" t="s">
        <v>28</v>
      </c>
      <c r="M3434" s="4">
        <v>53</v>
      </c>
      <c r="P3434" s="5">
        <v>44791</v>
      </c>
      <c r="Q3434" s="6">
        <v>54.896532935915502</v>
      </c>
      <c r="R3434" s="4">
        <v>3</v>
      </c>
      <c r="S3434" s="4" t="str" cm="1">
        <f t="array" ref="S3434">_xlfn.IFS(R3434=0,"None",R3434&lt;3,"Low",R3434&lt;6,"Medium",R3434&lt;=10,"High")</f>
        <v>Medium</v>
      </c>
      <c r="T3434" s="4" t="str" cm="1">
        <f t="array" ref="T3434">_xlfn.IFS(M3434&lt;=20,"Low",M3434&lt;=50,"Medium",M3434&lt;=90,"High")</f>
        <v>High</v>
      </c>
      <c r="U3434" s="7">
        <f>Datos_Limpios[[#This Row],[Number of Complaints or Support]]/Datos_Limpios[[#This Row],[Account Length (in months)]]</f>
        <v>4.1095890410958902E-2</v>
      </c>
      <c r="V3434" s="4" t="str" cm="1">
        <f t="array" ref="V3434">_xlfn.IFS(H3434&lt;30,"Under 30",H3434&lt;66,"Middle Age",H3434&gt;=66,"Senior")</f>
        <v>Senior</v>
      </c>
      <c r="W3434" s="4" t="s">
        <v>47</v>
      </c>
    </row>
    <row r="3435" spans="1:23" x14ac:dyDescent="0.3">
      <c r="A3435" s="4" t="s">
        <v>3550</v>
      </c>
      <c r="B3435" s="4" t="s">
        <v>24</v>
      </c>
      <c r="C3435" s="4">
        <v>57</v>
      </c>
      <c r="D3435" s="4">
        <v>0</v>
      </c>
      <c r="E3435" s="4" t="s">
        <v>31</v>
      </c>
      <c r="F3435" s="4" t="s">
        <v>147</v>
      </c>
      <c r="G3435" s="4" t="s">
        <v>26</v>
      </c>
      <c r="H3435" s="4">
        <v>85</v>
      </c>
      <c r="I3435" s="4" t="s">
        <v>24</v>
      </c>
      <c r="J3435" s="4">
        <v>0</v>
      </c>
      <c r="K3435" s="4" t="s">
        <v>34</v>
      </c>
      <c r="L3435" s="4" t="s">
        <v>35</v>
      </c>
      <c r="M3435" s="4">
        <v>34</v>
      </c>
      <c r="P3435" s="5">
        <v>44017</v>
      </c>
      <c r="Q3435" s="6">
        <v>34.175760774071293</v>
      </c>
      <c r="R3435" s="4">
        <v>8</v>
      </c>
      <c r="S3435" s="4" t="str" cm="1">
        <f t="array" ref="S3435">_xlfn.IFS(R3435=0,"None",R3435&lt;3,"Low",R3435&lt;6,"Medium",R3435&lt;=10,"High")</f>
        <v>High</v>
      </c>
      <c r="T3435" s="4" t="str" cm="1">
        <f t="array" ref="T3435">_xlfn.IFS(M3435&lt;=20,"Low",M3435&lt;=50,"Medium",M3435&lt;=90,"High")</f>
        <v>Medium</v>
      </c>
      <c r="U3435" s="7">
        <f>Datos_Limpios[[#This Row],[Number of Complaints or Support]]/Datos_Limpios[[#This Row],[Account Length (in months)]]</f>
        <v>0.14035087719298245</v>
      </c>
      <c r="V3435" s="4" t="str" cm="1">
        <f t="array" ref="V3435">_xlfn.IFS(H3435&lt;30,"Under 30",H3435&lt;66,"Middle Age",H3435&gt;=66,"Senior")</f>
        <v>Senior</v>
      </c>
      <c r="W3435" s="4" t="s">
        <v>43</v>
      </c>
    </row>
    <row r="3436" spans="1:23" x14ac:dyDescent="0.3">
      <c r="A3436" s="4" t="s">
        <v>3551</v>
      </c>
      <c r="B3436" s="4" t="s">
        <v>24</v>
      </c>
      <c r="C3436" s="4">
        <v>11</v>
      </c>
      <c r="D3436" s="4">
        <v>0</v>
      </c>
      <c r="E3436" s="4" t="s">
        <v>24</v>
      </c>
      <c r="F3436" s="4" t="s">
        <v>147</v>
      </c>
      <c r="G3436" s="4" t="s">
        <v>33</v>
      </c>
      <c r="H3436" s="4">
        <v>24</v>
      </c>
      <c r="I3436" s="4" t="s">
        <v>24</v>
      </c>
      <c r="J3436" s="4">
        <v>0</v>
      </c>
      <c r="K3436" s="4" t="s">
        <v>27</v>
      </c>
      <c r="L3436" s="4" t="s">
        <v>28</v>
      </c>
      <c r="M3436" s="4">
        <v>10</v>
      </c>
      <c r="P3436" s="5">
        <v>44393</v>
      </c>
      <c r="Q3436" s="6">
        <v>10.44806476081196</v>
      </c>
      <c r="R3436" s="4">
        <v>10</v>
      </c>
      <c r="S3436" s="4" t="str" cm="1">
        <f t="array" ref="S3436">_xlfn.IFS(R3436=0,"None",R3436&lt;3,"Low",R3436&lt;6,"Medium",R3436&lt;=10,"High")</f>
        <v>High</v>
      </c>
      <c r="T3436" s="4" t="str" cm="1">
        <f t="array" ref="T3436">_xlfn.IFS(M3436&lt;=20,"Low",M3436&lt;=50,"Medium",M3436&lt;=90,"High")</f>
        <v>Low</v>
      </c>
      <c r="U3436" s="7">
        <f>Datos_Limpios[[#This Row],[Number of Complaints or Support]]/Datos_Limpios[[#This Row],[Account Length (in months)]]</f>
        <v>0.90909090909090906</v>
      </c>
      <c r="V3436" s="4" t="str" cm="1">
        <f t="array" ref="V3436">_xlfn.IFS(H3436&lt;30,"Under 30",H3436&lt;66,"Middle Age",H3436&gt;=66,"Senior")</f>
        <v>Under 30</v>
      </c>
      <c r="W3436" s="4" t="s">
        <v>43</v>
      </c>
    </row>
    <row r="3437" spans="1:23" x14ac:dyDescent="0.3">
      <c r="A3437" s="4" t="s">
        <v>3552</v>
      </c>
      <c r="B3437" s="4" t="s">
        <v>31</v>
      </c>
      <c r="C3437" s="4">
        <v>1</v>
      </c>
      <c r="D3437" s="4">
        <v>0</v>
      </c>
      <c r="E3437" s="4" t="s">
        <v>24</v>
      </c>
      <c r="F3437" s="4" t="s">
        <v>120</v>
      </c>
      <c r="G3437" s="4" t="s">
        <v>33</v>
      </c>
      <c r="H3437" s="4">
        <v>58</v>
      </c>
      <c r="I3437" s="4" t="s">
        <v>24</v>
      </c>
      <c r="J3437" s="4">
        <v>0</v>
      </c>
      <c r="K3437" s="4" t="s">
        <v>27</v>
      </c>
      <c r="L3437" s="4" t="s">
        <v>28</v>
      </c>
      <c r="M3437" s="4">
        <v>23</v>
      </c>
      <c r="N3437" s="4" t="s">
        <v>66</v>
      </c>
      <c r="O3437" s="4" t="s">
        <v>395</v>
      </c>
      <c r="P3437" s="5">
        <v>44018</v>
      </c>
      <c r="Q3437" s="6">
        <v>25.313970965404291</v>
      </c>
      <c r="R3437" s="4">
        <v>0</v>
      </c>
      <c r="S3437" s="4" t="str" cm="1">
        <f t="array" ref="S3437">_xlfn.IFS(R3437=0,"None",R3437&lt;3,"Low",R3437&lt;6,"Medium",R3437&lt;=10,"High")</f>
        <v>None</v>
      </c>
      <c r="T3437" s="4" t="str" cm="1">
        <f t="array" ref="T3437">_xlfn.IFS(M3437&lt;=20,"Low",M3437&lt;=50,"Medium",M3437&lt;=90,"High")</f>
        <v>Medium</v>
      </c>
      <c r="U3437" s="7">
        <f>Datos_Limpios[[#This Row],[Number of Complaints or Support]]/Datos_Limpios[[#This Row],[Account Length (in months)]]</f>
        <v>0</v>
      </c>
      <c r="V3437" s="4" t="str" cm="1">
        <f t="array" ref="V3437">_xlfn.IFS(H3437&lt;30,"Under 30",H3437&lt;66,"Middle Age",H3437&gt;=66,"Senior")</f>
        <v>Middle Age</v>
      </c>
      <c r="W3437" s="4" t="s">
        <v>29</v>
      </c>
    </row>
    <row r="3438" spans="1:23" x14ac:dyDescent="0.3">
      <c r="A3438" s="4" t="s">
        <v>3553</v>
      </c>
      <c r="B3438" s="4" t="s">
        <v>24</v>
      </c>
      <c r="C3438" s="4">
        <v>1</v>
      </c>
      <c r="D3438" s="4">
        <v>0</v>
      </c>
      <c r="E3438" s="4" t="s">
        <v>31</v>
      </c>
      <c r="F3438" s="4" t="s">
        <v>209</v>
      </c>
      <c r="G3438" s="4" t="s">
        <v>33</v>
      </c>
      <c r="H3438" s="4">
        <v>31</v>
      </c>
      <c r="I3438" s="4" t="s">
        <v>24</v>
      </c>
      <c r="J3438" s="4">
        <v>0</v>
      </c>
      <c r="K3438" s="4" t="s">
        <v>27</v>
      </c>
      <c r="L3438" s="4" t="s">
        <v>28</v>
      </c>
      <c r="M3438" s="4">
        <v>29</v>
      </c>
      <c r="P3438" s="5">
        <v>44142</v>
      </c>
      <c r="Q3438" s="6">
        <v>29.34023630862098</v>
      </c>
      <c r="R3438" s="4">
        <v>6</v>
      </c>
      <c r="S3438" s="4" t="str" cm="1">
        <f t="array" ref="S3438">_xlfn.IFS(R3438=0,"None",R3438&lt;3,"Low",R3438&lt;6,"Medium",R3438&lt;=10,"High")</f>
        <v>High</v>
      </c>
      <c r="T3438" s="4" t="str" cm="1">
        <f t="array" ref="T3438">_xlfn.IFS(M3438&lt;=20,"Low",M3438&lt;=50,"Medium",M3438&lt;=90,"High")</f>
        <v>Medium</v>
      </c>
      <c r="U3438" s="7">
        <f>Datos_Limpios[[#This Row],[Number of Complaints or Support]]/Datos_Limpios[[#This Row],[Account Length (in months)]]</f>
        <v>6</v>
      </c>
      <c r="V3438" s="4" t="str" cm="1">
        <f t="array" ref="V3438">_xlfn.IFS(H3438&lt;30,"Under 30",H3438&lt;66,"Middle Age",H3438&gt;=66,"Senior")</f>
        <v>Middle Age</v>
      </c>
      <c r="W3438" s="4" t="s">
        <v>40</v>
      </c>
    </row>
    <row r="3439" spans="1:23" x14ac:dyDescent="0.3">
      <c r="A3439" s="4" t="s">
        <v>3554</v>
      </c>
      <c r="B3439" s="4" t="s">
        <v>24</v>
      </c>
      <c r="C3439" s="4">
        <v>61</v>
      </c>
      <c r="D3439" s="4">
        <v>1</v>
      </c>
      <c r="E3439" s="4" t="s">
        <v>31</v>
      </c>
      <c r="F3439" s="4" t="s">
        <v>264</v>
      </c>
      <c r="G3439" s="4" t="s">
        <v>26</v>
      </c>
      <c r="H3439" s="4">
        <v>54</v>
      </c>
      <c r="I3439" s="4" t="s">
        <v>24</v>
      </c>
      <c r="J3439" s="4">
        <v>0</v>
      </c>
      <c r="K3439" s="4" t="s">
        <v>34</v>
      </c>
      <c r="L3439" s="4" t="s">
        <v>28</v>
      </c>
      <c r="M3439" s="4">
        <v>36</v>
      </c>
      <c r="P3439" s="5">
        <v>45096</v>
      </c>
      <c r="Q3439" s="6">
        <v>38.725850449153192</v>
      </c>
      <c r="R3439" s="4">
        <v>6</v>
      </c>
      <c r="S3439" s="4" t="str" cm="1">
        <f t="array" ref="S3439">_xlfn.IFS(R3439=0,"None",R3439&lt;3,"Low",R3439&lt;6,"Medium",R3439&lt;=10,"High")</f>
        <v>High</v>
      </c>
      <c r="T3439" s="4" t="str" cm="1">
        <f t="array" ref="T3439">_xlfn.IFS(M3439&lt;=20,"Low",M3439&lt;=50,"Medium",M3439&lt;=90,"High")</f>
        <v>Medium</v>
      </c>
      <c r="U3439" s="7">
        <f>Datos_Limpios[[#This Row],[Number of Complaints or Support]]/Datos_Limpios[[#This Row],[Account Length (in months)]]</f>
        <v>9.8360655737704916E-2</v>
      </c>
      <c r="V3439" s="4" t="str" cm="1">
        <f t="array" ref="V3439">_xlfn.IFS(H3439&lt;30,"Under 30",H3439&lt;66,"Middle Age",H3439&gt;=66,"Senior")</f>
        <v>Middle Age</v>
      </c>
      <c r="W3439" s="4" t="s">
        <v>47</v>
      </c>
    </row>
    <row r="3440" spans="1:23" x14ac:dyDescent="0.3">
      <c r="A3440" s="4" t="s">
        <v>3555</v>
      </c>
      <c r="B3440" s="4" t="s">
        <v>24</v>
      </c>
      <c r="C3440" s="4">
        <v>30</v>
      </c>
      <c r="D3440" s="4">
        <v>0</v>
      </c>
      <c r="E3440" s="4" t="s">
        <v>31</v>
      </c>
      <c r="F3440" s="4" t="s">
        <v>157</v>
      </c>
      <c r="G3440" s="4" t="s">
        <v>26</v>
      </c>
      <c r="H3440" s="4">
        <v>59</v>
      </c>
      <c r="I3440" s="4" t="s">
        <v>24</v>
      </c>
      <c r="J3440" s="4">
        <v>0</v>
      </c>
      <c r="K3440" s="4" t="s">
        <v>34</v>
      </c>
      <c r="L3440" s="4" t="s">
        <v>35</v>
      </c>
      <c r="M3440" s="4">
        <v>30</v>
      </c>
      <c r="P3440" s="5">
        <v>44047</v>
      </c>
      <c r="Q3440" s="6">
        <v>32.355099670900707</v>
      </c>
      <c r="R3440" s="4">
        <v>3</v>
      </c>
      <c r="S3440" s="4" t="str" cm="1">
        <f t="array" ref="S3440">_xlfn.IFS(R3440=0,"None",R3440&lt;3,"Low",R3440&lt;6,"Medium",R3440&lt;=10,"High")</f>
        <v>Medium</v>
      </c>
      <c r="T3440" s="4" t="str" cm="1">
        <f t="array" ref="T3440">_xlfn.IFS(M3440&lt;=20,"Low",M3440&lt;=50,"Medium",M3440&lt;=90,"High")</f>
        <v>Medium</v>
      </c>
      <c r="U3440" s="7">
        <f>Datos_Limpios[[#This Row],[Number of Complaints or Support]]/Datos_Limpios[[#This Row],[Account Length (in months)]]</f>
        <v>0.1</v>
      </c>
      <c r="V3440" s="4" t="str" cm="1">
        <f t="array" ref="V3440">_xlfn.IFS(H3440&lt;30,"Under 30",H3440&lt;66,"Middle Age",H3440&gt;=66,"Senior")</f>
        <v>Middle Age</v>
      </c>
      <c r="W3440" s="4" t="s">
        <v>47</v>
      </c>
    </row>
    <row r="3441" spans="1:23" x14ac:dyDescent="0.3">
      <c r="A3441" s="4" t="s">
        <v>3556</v>
      </c>
      <c r="B3441" s="4" t="s">
        <v>31</v>
      </c>
      <c r="C3441" s="4">
        <v>17</v>
      </c>
      <c r="D3441" s="4">
        <v>0</v>
      </c>
      <c r="E3441" s="4" t="s">
        <v>31</v>
      </c>
      <c r="F3441" s="4" t="s">
        <v>79</v>
      </c>
      <c r="G3441" s="4" t="s">
        <v>26</v>
      </c>
      <c r="H3441" s="4">
        <v>49</v>
      </c>
      <c r="I3441" s="4" t="s">
        <v>24</v>
      </c>
      <c r="J3441" s="4">
        <v>0</v>
      </c>
      <c r="K3441" s="4" t="s">
        <v>27</v>
      </c>
      <c r="L3441" s="4" t="s">
        <v>35</v>
      </c>
      <c r="M3441" s="4">
        <v>15</v>
      </c>
      <c r="N3441" s="4" t="s">
        <v>66</v>
      </c>
      <c r="O3441" s="4" t="s">
        <v>395</v>
      </c>
      <c r="P3441" s="5">
        <v>44263</v>
      </c>
      <c r="Q3441" s="6">
        <v>14.003663324636459</v>
      </c>
      <c r="R3441" s="4">
        <v>6</v>
      </c>
      <c r="S3441" s="4" t="str" cm="1">
        <f t="array" ref="S3441">_xlfn.IFS(R3441=0,"None",R3441&lt;3,"Low",R3441&lt;6,"Medium",R3441&lt;=10,"High")</f>
        <v>High</v>
      </c>
      <c r="T3441" s="4" t="str" cm="1">
        <f t="array" ref="T3441">_xlfn.IFS(M3441&lt;=20,"Low",M3441&lt;=50,"Medium",M3441&lt;=90,"High")</f>
        <v>Low</v>
      </c>
      <c r="U3441" s="7">
        <f>Datos_Limpios[[#This Row],[Number of Complaints or Support]]/Datos_Limpios[[#This Row],[Account Length (in months)]]</f>
        <v>0.35294117647058826</v>
      </c>
      <c r="V3441" s="4" t="str" cm="1">
        <f t="array" ref="V3441">_xlfn.IFS(H3441&lt;30,"Under 30",H3441&lt;66,"Middle Age",H3441&gt;=66,"Senior")</f>
        <v>Middle Age</v>
      </c>
      <c r="W3441" s="4" t="s">
        <v>43</v>
      </c>
    </row>
    <row r="3442" spans="1:23" x14ac:dyDescent="0.3">
      <c r="A3442" s="4" t="s">
        <v>3557</v>
      </c>
      <c r="B3442" s="4" t="s">
        <v>24</v>
      </c>
      <c r="C3442" s="4">
        <v>47</v>
      </c>
      <c r="D3442" s="4">
        <v>0</v>
      </c>
      <c r="E3442" s="4" t="s">
        <v>31</v>
      </c>
      <c r="F3442" s="4" t="s">
        <v>104</v>
      </c>
      <c r="G3442" s="4" t="s">
        <v>26</v>
      </c>
      <c r="H3442" s="4">
        <v>36</v>
      </c>
      <c r="I3442" s="4" t="s">
        <v>24</v>
      </c>
      <c r="J3442" s="4">
        <v>0</v>
      </c>
      <c r="K3442" s="4" t="s">
        <v>46</v>
      </c>
      <c r="L3442" s="4" t="s">
        <v>28</v>
      </c>
      <c r="M3442" s="4">
        <v>47</v>
      </c>
      <c r="P3442" s="5">
        <v>44244</v>
      </c>
      <c r="Q3442" s="6">
        <v>55.051914521035201</v>
      </c>
      <c r="R3442" s="4">
        <v>10</v>
      </c>
      <c r="S3442" s="4" t="str" cm="1">
        <f t="array" ref="S3442">_xlfn.IFS(R3442=0,"None",R3442&lt;3,"Low",R3442&lt;6,"Medium",R3442&lt;=10,"High")</f>
        <v>High</v>
      </c>
      <c r="T3442" s="4" t="str" cm="1">
        <f t="array" ref="T3442">_xlfn.IFS(M3442&lt;=20,"Low",M3442&lt;=50,"Medium",M3442&lt;=90,"High")</f>
        <v>Medium</v>
      </c>
      <c r="U3442" s="7">
        <f>Datos_Limpios[[#This Row],[Number of Complaints or Support]]/Datos_Limpios[[#This Row],[Account Length (in months)]]</f>
        <v>0.21276595744680851</v>
      </c>
      <c r="V3442" s="4" t="str" cm="1">
        <f t="array" ref="V3442">_xlfn.IFS(H3442&lt;30,"Under 30",H3442&lt;66,"Middle Age",H3442&gt;=66,"Senior")</f>
        <v>Middle Age</v>
      </c>
      <c r="W3442" s="4" t="s">
        <v>43</v>
      </c>
    </row>
    <row r="3443" spans="1:23" x14ac:dyDescent="0.3">
      <c r="A3443" s="4" t="s">
        <v>3558</v>
      </c>
      <c r="B3443" s="4" t="s">
        <v>24</v>
      </c>
      <c r="C3443" s="4">
        <v>72</v>
      </c>
      <c r="D3443" s="4">
        <v>0</v>
      </c>
      <c r="E3443" s="4" t="s">
        <v>31</v>
      </c>
      <c r="F3443" s="4" t="s">
        <v>72</v>
      </c>
      <c r="G3443" s="4" t="s">
        <v>33</v>
      </c>
      <c r="H3443" s="4">
        <v>67</v>
      </c>
      <c r="I3443" s="4" t="s">
        <v>24</v>
      </c>
      <c r="J3443" s="4">
        <v>0</v>
      </c>
      <c r="K3443" s="4" t="s">
        <v>34</v>
      </c>
      <c r="L3443" s="4" t="s">
        <v>28</v>
      </c>
      <c r="M3443" s="4">
        <v>18</v>
      </c>
      <c r="P3443" s="5">
        <v>44461</v>
      </c>
      <c r="Q3443" s="6">
        <v>18.926567873905931</v>
      </c>
      <c r="R3443" s="4">
        <v>3</v>
      </c>
      <c r="S3443" s="4" t="str" cm="1">
        <f t="array" ref="S3443">_xlfn.IFS(R3443=0,"None",R3443&lt;3,"Low",R3443&lt;6,"Medium",R3443&lt;=10,"High")</f>
        <v>Medium</v>
      </c>
      <c r="T3443" s="4" t="str" cm="1">
        <f t="array" ref="T3443">_xlfn.IFS(M3443&lt;=20,"Low",M3443&lt;=50,"Medium",M3443&lt;=90,"High")</f>
        <v>Low</v>
      </c>
      <c r="U3443" s="7">
        <f>Datos_Limpios[[#This Row],[Number of Complaints or Support]]/Datos_Limpios[[#This Row],[Account Length (in months)]]</f>
        <v>4.1666666666666664E-2</v>
      </c>
      <c r="V3443" s="4" t="str" cm="1">
        <f t="array" ref="V3443">_xlfn.IFS(H3443&lt;30,"Under 30",H3443&lt;66,"Middle Age",H3443&gt;=66,"Senior")</f>
        <v>Senior</v>
      </c>
      <c r="W3443" s="4" t="s">
        <v>29</v>
      </c>
    </row>
    <row r="3444" spans="1:23" x14ac:dyDescent="0.3">
      <c r="A3444" s="4" t="s">
        <v>3559</v>
      </c>
      <c r="B3444" s="4" t="s">
        <v>24</v>
      </c>
      <c r="C3444" s="4">
        <v>73</v>
      </c>
      <c r="D3444" s="4">
        <v>0</v>
      </c>
      <c r="E3444" s="4" t="s">
        <v>31</v>
      </c>
      <c r="F3444" s="4" t="s">
        <v>262</v>
      </c>
      <c r="G3444" s="4" t="s">
        <v>33</v>
      </c>
      <c r="H3444" s="4">
        <v>29</v>
      </c>
      <c r="I3444" s="4" t="s">
        <v>24</v>
      </c>
      <c r="J3444" s="4">
        <v>0</v>
      </c>
      <c r="K3444" s="4" t="s">
        <v>46</v>
      </c>
      <c r="L3444" s="4" t="s">
        <v>35</v>
      </c>
      <c r="M3444" s="4">
        <v>70</v>
      </c>
      <c r="P3444" s="5">
        <v>44690</v>
      </c>
      <c r="Q3444" s="6">
        <v>62.894872435512497</v>
      </c>
      <c r="R3444" s="4">
        <v>4</v>
      </c>
      <c r="S3444" s="4" t="str" cm="1">
        <f t="array" ref="S3444">_xlfn.IFS(R3444=0,"None",R3444&lt;3,"Low",R3444&lt;6,"Medium",R3444&lt;=10,"High")</f>
        <v>Medium</v>
      </c>
      <c r="T3444" s="4" t="str" cm="1">
        <f t="array" ref="T3444">_xlfn.IFS(M3444&lt;=20,"Low",M3444&lt;=50,"Medium",M3444&lt;=90,"High")</f>
        <v>High</v>
      </c>
      <c r="U3444" s="7">
        <f>Datos_Limpios[[#This Row],[Number of Complaints or Support]]/Datos_Limpios[[#This Row],[Account Length (in months)]]</f>
        <v>5.4794520547945202E-2</v>
      </c>
      <c r="V3444" s="4" t="str" cm="1">
        <f t="array" ref="V3444">_xlfn.IFS(H3444&lt;30,"Under 30",H3444&lt;66,"Middle Age",H3444&gt;=66,"Senior")</f>
        <v>Under 30</v>
      </c>
      <c r="W3444" s="4" t="s">
        <v>29</v>
      </c>
    </row>
    <row r="3445" spans="1:23" x14ac:dyDescent="0.3">
      <c r="A3445" s="4" t="s">
        <v>3560</v>
      </c>
      <c r="B3445" s="4" t="s">
        <v>31</v>
      </c>
      <c r="C3445" s="4">
        <v>32</v>
      </c>
      <c r="D3445" s="4">
        <v>0</v>
      </c>
      <c r="E3445" s="4" t="s">
        <v>31</v>
      </c>
      <c r="F3445" s="4" t="s">
        <v>95</v>
      </c>
      <c r="G3445" s="4" t="s">
        <v>26</v>
      </c>
      <c r="H3445" s="4">
        <v>61</v>
      </c>
      <c r="I3445" s="4" t="s">
        <v>24</v>
      </c>
      <c r="J3445" s="4">
        <v>0</v>
      </c>
      <c r="K3445" s="4" t="s">
        <v>27</v>
      </c>
      <c r="L3445" s="4" t="s">
        <v>28</v>
      </c>
      <c r="M3445" s="4">
        <v>33</v>
      </c>
      <c r="N3445" s="4" t="s">
        <v>75</v>
      </c>
      <c r="O3445" s="4" t="s">
        <v>76</v>
      </c>
      <c r="P3445" s="5">
        <v>44299</v>
      </c>
      <c r="Q3445" s="6">
        <v>27.73542036212206</v>
      </c>
      <c r="R3445" s="4">
        <v>4</v>
      </c>
      <c r="S3445" s="4" t="str" cm="1">
        <f t="array" ref="S3445">_xlfn.IFS(R3445=0,"None",R3445&lt;3,"Low",R3445&lt;6,"Medium",R3445&lt;=10,"High")</f>
        <v>Medium</v>
      </c>
      <c r="T3445" s="4" t="str" cm="1">
        <f t="array" ref="T3445">_xlfn.IFS(M3445&lt;=20,"Low",M3445&lt;=50,"Medium",M3445&lt;=90,"High")</f>
        <v>Medium</v>
      </c>
      <c r="U3445" s="7">
        <f>Datos_Limpios[[#This Row],[Number of Complaints or Support]]/Datos_Limpios[[#This Row],[Account Length (in months)]]</f>
        <v>0.125</v>
      </c>
      <c r="V3445" s="4" t="str" cm="1">
        <f t="array" ref="V3445">_xlfn.IFS(H3445&lt;30,"Under 30",H3445&lt;66,"Middle Age",H3445&gt;=66,"Senior")</f>
        <v>Middle Age</v>
      </c>
      <c r="W3445" s="4" t="s">
        <v>47</v>
      </c>
    </row>
    <row r="3446" spans="1:23" x14ac:dyDescent="0.3">
      <c r="A3446" s="4" t="s">
        <v>3561</v>
      </c>
      <c r="B3446" s="4" t="s">
        <v>24</v>
      </c>
      <c r="C3446" s="4">
        <v>63</v>
      </c>
      <c r="D3446" s="4">
        <v>0</v>
      </c>
      <c r="E3446" s="4" t="s">
        <v>31</v>
      </c>
      <c r="F3446" s="4" t="s">
        <v>138</v>
      </c>
      <c r="G3446" s="4" t="s">
        <v>33</v>
      </c>
      <c r="H3446" s="4">
        <v>29</v>
      </c>
      <c r="I3446" s="4" t="s">
        <v>24</v>
      </c>
      <c r="J3446" s="4">
        <v>0</v>
      </c>
      <c r="K3446" s="4" t="s">
        <v>34</v>
      </c>
      <c r="L3446" s="4" t="s">
        <v>28</v>
      </c>
      <c r="M3446" s="4">
        <v>54</v>
      </c>
      <c r="P3446" s="5">
        <v>45194</v>
      </c>
      <c r="Q3446" s="6">
        <v>53.055385929134808</v>
      </c>
      <c r="R3446" s="4">
        <v>0</v>
      </c>
      <c r="S3446" s="4" t="str" cm="1">
        <f t="array" ref="S3446">_xlfn.IFS(R3446=0,"None",R3446&lt;3,"Low",R3446&lt;6,"Medium",R3446&lt;=10,"High")</f>
        <v>None</v>
      </c>
      <c r="T3446" s="4" t="str" cm="1">
        <f t="array" ref="T3446">_xlfn.IFS(M3446&lt;=20,"Low",M3446&lt;=50,"Medium",M3446&lt;=90,"High")</f>
        <v>High</v>
      </c>
      <c r="U3446" s="7">
        <f>Datos_Limpios[[#This Row],[Number of Complaints or Support]]/Datos_Limpios[[#This Row],[Account Length (in months)]]</f>
        <v>0</v>
      </c>
      <c r="V3446" s="4" t="str" cm="1">
        <f t="array" ref="V3446">_xlfn.IFS(H3446&lt;30,"Under 30",H3446&lt;66,"Middle Age",H3446&gt;=66,"Senior")</f>
        <v>Under 30</v>
      </c>
      <c r="W3446" s="4" t="s">
        <v>47</v>
      </c>
    </row>
    <row r="3447" spans="1:23" x14ac:dyDescent="0.3">
      <c r="A3447" s="4" t="s">
        <v>3562</v>
      </c>
      <c r="B3447" s="4" t="s">
        <v>24</v>
      </c>
      <c r="C3447" s="4">
        <v>3</v>
      </c>
      <c r="D3447" s="4">
        <v>0</v>
      </c>
      <c r="E3447" s="4" t="s">
        <v>24</v>
      </c>
      <c r="F3447" s="4" t="s">
        <v>138</v>
      </c>
      <c r="G3447" s="4" t="s">
        <v>26</v>
      </c>
      <c r="H3447" s="4">
        <v>23</v>
      </c>
      <c r="I3447" s="4" t="s">
        <v>24</v>
      </c>
      <c r="J3447" s="4">
        <v>0</v>
      </c>
      <c r="K3447" s="4" t="s">
        <v>27</v>
      </c>
      <c r="L3447" s="4" t="s">
        <v>35</v>
      </c>
      <c r="M3447" s="4">
        <v>7</v>
      </c>
      <c r="P3447" s="5">
        <v>44991</v>
      </c>
      <c r="Q3447" s="6">
        <v>5.8130486010159377</v>
      </c>
      <c r="R3447" s="4">
        <v>7</v>
      </c>
      <c r="S3447" s="4" t="str" cm="1">
        <f t="array" ref="S3447">_xlfn.IFS(R3447=0,"None",R3447&lt;3,"Low",R3447&lt;6,"Medium",R3447&lt;=10,"High")</f>
        <v>High</v>
      </c>
      <c r="T3447" s="4" t="str" cm="1">
        <f t="array" ref="T3447">_xlfn.IFS(M3447&lt;=20,"Low",M3447&lt;=50,"Medium",M3447&lt;=90,"High")</f>
        <v>Low</v>
      </c>
      <c r="U3447" s="7">
        <f>Datos_Limpios[[#This Row],[Number of Complaints or Support]]/Datos_Limpios[[#This Row],[Account Length (in months)]]</f>
        <v>2.3333333333333335</v>
      </c>
      <c r="V3447" s="4" t="str" cm="1">
        <f t="array" ref="V3447">_xlfn.IFS(H3447&lt;30,"Under 30",H3447&lt;66,"Middle Age",H3447&gt;=66,"Senior")</f>
        <v>Under 30</v>
      </c>
      <c r="W3447" s="4" t="s">
        <v>47</v>
      </c>
    </row>
    <row r="3448" spans="1:23" x14ac:dyDescent="0.3">
      <c r="A3448" s="4" t="s">
        <v>3563</v>
      </c>
      <c r="B3448" s="4" t="s">
        <v>24</v>
      </c>
      <c r="C3448" s="4">
        <v>1</v>
      </c>
      <c r="D3448" s="4">
        <v>0</v>
      </c>
      <c r="E3448" s="4" t="s">
        <v>31</v>
      </c>
      <c r="F3448" s="4" t="s">
        <v>145</v>
      </c>
      <c r="G3448" s="4" t="s">
        <v>33</v>
      </c>
      <c r="H3448" s="4">
        <v>74</v>
      </c>
      <c r="I3448" s="4" t="s">
        <v>24</v>
      </c>
      <c r="J3448" s="4">
        <v>0</v>
      </c>
      <c r="K3448" s="4" t="s">
        <v>46</v>
      </c>
      <c r="L3448" s="4" t="s">
        <v>35</v>
      </c>
      <c r="M3448" s="4">
        <v>16</v>
      </c>
      <c r="P3448" s="5">
        <v>44403</v>
      </c>
      <c r="Q3448" s="6">
        <v>16.466486186282861</v>
      </c>
      <c r="R3448" s="4">
        <v>0</v>
      </c>
      <c r="S3448" s="4" t="str" cm="1">
        <f t="array" ref="S3448">_xlfn.IFS(R3448=0,"None",R3448&lt;3,"Low",R3448&lt;6,"Medium",R3448&lt;=10,"High")</f>
        <v>None</v>
      </c>
      <c r="T3448" s="4" t="str" cm="1">
        <f t="array" ref="T3448">_xlfn.IFS(M3448&lt;=20,"Low",M3448&lt;=50,"Medium",M3448&lt;=90,"High")</f>
        <v>Low</v>
      </c>
      <c r="U3448" s="7">
        <f>Datos_Limpios[[#This Row],[Number of Complaints or Support]]/Datos_Limpios[[#This Row],[Account Length (in months)]]</f>
        <v>0</v>
      </c>
      <c r="V3448" s="4" t="str" cm="1">
        <f t="array" ref="V3448">_xlfn.IFS(H3448&lt;30,"Under 30",H3448&lt;66,"Middle Age",H3448&gt;=66,"Senior")</f>
        <v>Senior</v>
      </c>
      <c r="W3448" s="4" t="s">
        <v>47</v>
      </c>
    </row>
    <row r="3449" spans="1:23" x14ac:dyDescent="0.3">
      <c r="A3449" s="4" t="s">
        <v>3564</v>
      </c>
      <c r="B3449" s="4" t="s">
        <v>24</v>
      </c>
      <c r="C3449" s="4">
        <v>6</v>
      </c>
      <c r="D3449" s="4">
        <v>1</v>
      </c>
      <c r="E3449" s="4" t="s">
        <v>31</v>
      </c>
      <c r="F3449" s="4" t="s">
        <v>183</v>
      </c>
      <c r="G3449" s="4" t="s">
        <v>33</v>
      </c>
      <c r="H3449" s="4">
        <v>48</v>
      </c>
      <c r="I3449" s="4" t="s">
        <v>24</v>
      </c>
      <c r="J3449" s="4">
        <v>0</v>
      </c>
      <c r="K3449" s="4" t="s">
        <v>46</v>
      </c>
      <c r="L3449" s="4" t="s">
        <v>28</v>
      </c>
      <c r="M3449" s="4">
        <v>29</v>
      </c>
      <c r="P3449" s="5">
        <v>44769</v>
      </c>
      <c r="Q3449" s="6">
        <v>25.958252582873641</v>
      </c>
      <c r="R3449" s="4">
        <v>5</v>
      </c>
      <c r="S3449" s="4" t="str" cm="1">
        <f t="array" ref="S3449">_xlfn.IFS(R3449=0,"None",R3449&lt;3,"Low",R3449&lt;6,"Medium",R3449&lt;=10,"High")</f>
        <v>Medium</v>
      </c>
      <c r="T3449" s="4" t="str" cm="1">
        <f t="array" ref="T3449">_xlfn.IFS(M3449&lt;=20,"Low",M3449&lt;=50,"Medium",M3449&lt;=90,"High")</f>
        <v>Medium</v>
      </c>
      <c r="U3449" s="7">
        <f>Datos_Limpios[[#This Row],[Number of Complaints or Support]]/Datos_Limpios[[#This Row],[Account Length (in months)]]</f>
        <v>0.83333333333333337</v>
      </c>
      <c r="V3449" s="4" t="str" cm="1">
        <f t="array" ref="V3449">_xlfn.IFS(H3449&lt;30,"Under 30",H3449&lt;66,"Middle Age",H3449&gt;=66,"Senior")</f>
        <v>Middle Age</v>
      </c>
      <c r="W3449" s="4" t="s">
        <v>43</v>
      </c>
    </row>
    <row r="3450" spans="1:23" x14ac:dyDescent="0.3">
      <c r="A3450" s="4" t="s">
        <v>3565</v>
      </c>
      <c r="B3450" s="4" t="s">
        <v>24</v>
      </c>
      <c r="C3450" s="4">
        <v>61</v>
      </c>
      <c r="D3450" s="4">
        <v>0</v>
      </c>
      <c r="E3450" s="4" t="s">
        <v>24</v>
      </c>
      <c r="F3450" s="4" t="s">
        <v>72</v>
      </c>
      <c r="G3450" s="4" t="s">
        <v>26</v>
      </c>
      <c r="H3450" s="4">
        <v>59</v>
      </c>
      <c r="I3450" s="4" t="s">
        <v>24</v>
      </c>
      <c r="J3450" s="4">
        <v>0</v>
      </c>
      <c r="K3450" s="4" t="s">
        <v>46</v>
      </c>
      <c r="L3450" s="4" t="s">
        <v>28</v>
      </c>
      <c r="M3450" s="4">
        <v>17</v>
      </c>
      <c r="P3450" s="5">
        <v>43987</v>
      </c>
      <c r="Q3450" s="6">
        <v>18.771893818029749</v>
      </c>
      <c r="R3450" s="4">
        <v>4</v>
      </c>
      <c r="S3450" s="4" t="str" cm="1">
        <f t="array" ref="S3450">_xlfn.IFS(R3450=0,"None",R3450&lt;3,"Low",R3450&lt;6,"Medium",R3450&lt;=10,"High")</f>
        <v>Medium</v>
      </c>
      <c r="T3450" s="4" t="str" cm="1">
        <f t="array" ref="T3450">_xlfn.IFS(M3450&lt;=20,"Low",M3450&lt;=50,"Medium",M3450&lt;=90,"High")</f>
        <v>Low</v>
      </c>
      <c r="U3450" s="7">
        <f>Datos_Limpios[[#This Row],[Number of Complaints or Support]]/Datos_Limpios[[#This Row],[Account Length (in months)]]</f>
        <v>6.5573770491803282E-2</v>
      </c>
      <c r="V3450" s="4" t="str" cm="1">
        <f t="array" ref="V3450">_xlfn.IFS(H3450&lt;30,"Under 30",H3450&lt;66,"Middle Age",H3450&gt;=66,"Senior")</f>
        <v>Middle Age</v>
      </c>
      <c r="W3450" s="4" t="s">
        <v>29</v>
      </c>
    </row>
    <row r="3451" spans="1:23" x14ac:dyDescent="0.3">
      <c r="A3451" s="4" t="s">
        <v>3566</v>
      </c>
      <c r="B3451" s="4" t="s">
        <v>24</v>
      </c>
      <c r="C3451" s="4">
        <v>25</v>
      </c>
      <c r="D3451" s="4">
        <v>0</v>
      </c>
      <c r="E3451" s="4" t="s">
        <v>24</v>
      </c>
      <c r="F3451" s="4" t="s">
        <v>25</v>
      </c>
      <c r="G3451" s="4" t="s">
        <v>33</v>
      </c>
      <c r="H3451" s="4">
        <v>54</v>
      </c>
      <c r="I3451" s="4" t="s">
        <v>24</v>
      </c>
      <c r="J3451" s="4">
        <v>0</v>
      </c>
      <c r="K3451" s="4" t="s">
        <v>27</v>
      </c>
      <c r="L3451" s="4" t="s">
        <v>115</v>
      </c>
      <c r="M3451" s="4">
        <v>21</v>
      </c>
      <c r="P3451" s="5">
        <v>43967</v>
      </c>
      <c r="Q3451" s="6">
        <v>24.327745044273868</v>
      </c>
      <c r="R3451" s="4">
        <v>10</v>
      </c>
      <c r="S3451" s="4" t="str" cm="1">
        <f t="array" ref="S3451">_xlfn.IFS(R3451=0,"None",R3451&lt;3,"Low",R3451&lt;6,"Medium",R3451&lt;=10,"High")</f>
        <v>High</v>
      </c>
      <c r="T3451" s="4" t="str" cm="1">
        <f t="array" ref="T3451">_xlfn.IFS(M3451&lt;=20,"Low",M3451&lt;=50,"Medium",M3451&lt;=90,"High")</f>
        <v>Medium</v>
      </c>
      <c r="U3451" s="7">
        <f>Datos_Limpios[[#This Row],[Number of Complaints or Support]]/Datos_Limpios[[#This Row],[Account Length (in months)]]</f>
        <v>0.4</v>
      </c>
      <c r="V3451" s="4" t="str" cm="1">
        <f t="array" ref="V3451">_xlfn.IFS(H3451&lt;30,"Under 30",H3451&lt;66,"Middle Age",H3451&gt;=66,"Senior")</f>
        <v>Middle Age</v>
      </c>
      <c r="W3451" s="4" t="s">
        <v>29</v>
      </c>
    </row>
    <row r="3452" spans="1:23" x14ac:dyDescent="0.3">
      <c r="A3452" s="4" t="s">
        <v>3567</v>
      </c>
      <c r="B3452" s="4" t="s">
        <v>24</v>
      </c>
      <c r="C3452" s="4">
        <v>2</v>
      </c>
      <c r="D3452" s="4">
        <v>0</v>
      </c>
      <c r="E3452" s="4" t="s">
        <v>31</v>
      </c>
      <c r="F3452" s="4" t="s">
        <v>65</v>
      </c>
      <c r="G3452" s="4" t="s">
        <v>26</v>
      </c>
      <c r="H3452" s="4">
        <v>30</v>
      </c>
      <c r="I3452" s="4" t="s">
        <v>31</v>
      </c>
      <c r="J3452" s="4">
        <v>3</v>
      </c>
      <c r="K3452" s="4" t="s">
        <v>27</v>
      </c>
      <c r="L3452" s="4" t="s">
        <v>28</v>
      </c>
      <c r="M3452" s="4">
        <v>20</v>
      </c>
      <c r="P3452" s="5">
        <v>44299</v>
      </c>
      <c r="Q3452" s="6">
        <v>20.980167320475779</v>
      </c>
      <c r="R3452" s="4">
        <v>0</v>
      </c>
      <c r="S3452" s="4" t="str" cm="1">
        <f t="array" ref="S3452">_xlfn.IFS(R3452=0,"None",R3452&lt;3,"Low",R3452&lt;6,"Medium",R3452&lt;=10,"High")</f>
        <v>None</v>
      </c>
      <c r="T3452" s="4" t="str" cm="1">
        <f t="array" ref="T3452">_xlfn.IFS(M3452&lt;=20,"Low",M3452&lt;=50,"Medium",M3452&lt;=90,"High")</f>
        <v>Low</v>
      </c>
      <c r="U3452" s="7">
        <f>Datos_Limpios[[#This Row],[Number of Complaints or Support]]/Datos_Limpios[[#This Row],[Account Length (in months)]]</f>
        <v>0</v>
      </c>
      <c r="V3452" s="4" t="str" cm="1">
        <f t="array" ref="V3452">_xlfn.IFS(H3452&lt;30,"Under 30",H3452&lt;66,"Middle Age",H3452&gt;=66,"Senior")</f>
        <v>Middle Age</v>
      </c>
      <c r="W3452" s="4" t="s">
        <v>43</v>
      </c>
    </row>
    <row r="3453" spans="1:23" x14ac:dyDescent="0.3">
      <c r="A3453" s="4" t="s">
        <v>3568</v>
      </c>
      <c r="B3453" s="4" t="s">
        <v>24</v>
      </c>
      <c r="C3453" s="4">
        <v>65</v>
      </c>
      <c r="D3453" s="4">
        <v>0</v>
      </c>
      <c r="E3453" s="4" t="s">
        <v>31</v>
      </c>
      <c r="F3453" s="4" t="s">
        <v>120</v>
      </c>
      <c r="G3453" s="4" t="s">
        <v>26</v>
      </c>
      <c r="H3453" s="4">
        <v>20</v>
      </c>
      <c r="I3453" s="4" t="s">
        <v>31</v>
      </c>
      <c r="J3453" s="4">
        <v>2</v>
      </c>
      <c r="K3453" s="4" t="s">
        <v>46</v>
      </c>
      <c r="L3453" s="4" t="s">
        <v>28</v>
      </c>
      <c r="M3453" s="4">
        <v>36</v>
      </c>
      <c r="P3453" s="5">
        <v>44088</v>
      </c>
      <c r="Q3453" s="6">
        <v>36.19047480056566</v>
      </c>
      <c r="R3453" s="4">
        <v>5</v>
      </c>
      <c r="S3453" s="4" t="str" cm="1">
        <f t="array" ref="S3453">_xlfn.IFS(R3453=0,"None",R3453&lt;3,"Low",R3453&lt;6,"Medium",R3453&lt;=10,"High")</f>
        <v>Medium</v>
      </c>
      <c r="T3453" s="4" t="str" cm="1">
        <f t="array" ref="T3453">_xlfn.IFS(M3453&lt;=20,"Low",M3453&lt;=50,"Medium",M3453&lt;=90,"High")</f>
        <v>Medium</v>
      </c>
      <c r="U3453" s="7">
        <f>Datos_Limpios[[#This Row],[Number of Complaints or Support]]/Datos_Limpios[[#This Row],[Account Length (in months)]]</f>
        <v>7.6923076923076927E-2</v>
      </c>
      <c r="V3453" s="4" t="str" cm="1">
        <f t="array" ref="V3453">_xlfn.IFS(H3453&lt;30,"Under 30",H3453&lt;66,"Middle Age",H3453&gt;=66,"Senior")</f>
        <v>Under 30</v>
      </c>
      <c r="W3453" s="4" t="s">
        <v>29</v>
      </c>
    </row>
    <row r="3454" spans="1:23" x14ac:dyDescent="0.3">
      <c r="A3454" s="4" t="s">
        <v>3569</v>
      </c>
      <c r="B3454" s="4" t="s">
        <v>31</v>
      </c>
      <c r="C3454" s="4">
        <v>16</v>
      </c>
      <c r="D3454" s="4">
        <v>5</v>
      </c>
      <c r="E3454" s="4" t="s">
        <v>31</v>
      </c>
      <c r="F3454" s="4" t="s">
        <v>120</v>
      </c>
      <c r="G3454" s="4" t="s">
        <v>33</v>
      </c>
      <c r="H3454" s="4">
        <v>75</v>
      </c>
      <c r="I3454" s="4" t="s">
        <v>24</v>
      </c>
      <c r="J3454" s="4">
        <v>0</v>
      </c>
      <c r="K3454" s="4" t="s">
        <v>27</v>
      </c>
      <c r="L3454" s="4" t="s">
        <v>35</v>
      </c>
      <c r="M3454" s="4">
        <v>35</v>
      </c>
      <c r="N3454" s="4" t="s">
        <v>38</v>
      </c>
      <c r="O3454" s="4" t="s">
        <v>142</v>
      </c>
      <c r="P3454" s="5">
        <v>44118</v>
      </c>
      <c r="Q3454" s="6">
        <v>39.353549845476493</v>
      </c>
      <c r="R3454" s="4">
        <v>1</v>
      </c>
      <c r="S3454" s="4" t="str" cm="1">
        <f t="array" ref="S3454">_xlfn.IFS(R3454=0,"None",R3454&lt;3,"Low",R3454&lt;6,"Medium",R3454&lt;=10,"High")</f>
        <v>Low</v>
      </c>
      <c r="T3454" s="4" t="str" cm="1">
        <f t="array" ref="T3454">_xlfn.IFS(M3454&lt;=20,"Low",M3454&lt;=50,"Medium",M3454&lt;=90,"High")</f>
        <v>Medium</v>
      </c>
      <c r="U3454" s="7">
        <f>Datos_Limpios[[#This Row],[Number of Complaints or Support]]/Datos_Limpios[[#This Row],[Account Length (in months)]]</f>
        <v>6.25E-2</v>
      </c>
      <c r="V3454" s="4" t="str" cm="1">
        <f t="array" ref="V3454">_xlfn.IFS(H3454&lt;30,"Under 30",H3454&lt;66,"Middle Age",H3454&gt;=66,"Senior")</f>
        <v>Senior</v>
      </c>
      <c r="W3454" s="4" t="s">
        <v>29</v>
      </c>
    </row>
    <row r="3455" spans="1:23" x14ac:dyDescent="0.3">
      <c r="A3455" s="4" t="s">
        <v>3570</v>
      </c>
      <c r="B3455" s="4" t="s">
        <v>24</v>
      </c>
      <c r="C3455" s="4">
        <v>71</v>
      </c>
      <c r="D3455" s="4">
        <v>0</v>
      </c>
      <c r="E3455" s="4" t="s">
        <v>24</v>
      </c>
      <c r="F3455" s="4" t="s">
        <v>106</v>
      </c>
      <c r="G3455" s="4" t="s">
        <v>33</v>
      </c>
      <c r="H3455" s="4">
        <v>50</v>
      </c>
      <c r="I3455" s="4" t="s">
        <v>31</v>
      </c>
      <c r="J3455" s="4">
        <v>3</v>
      </c>
      <c r="K3455" s="4" t="s">
        <v>46</v>
      </c>
      <c r="L3455" s="4" t="s">
        <v>28</v>
      </c>
      <c r="M3455" s="4">
        <v>7</v>
      </c>
      <c r="P3455" s="5">
        <v>43937</v>
      </c>
      <c r="Q3455" s="6">
        <v>5.8465730663006452</v>
      </c>
      <c r="R3455" s="4">
        <v>8</v>
      </c>
      <c r="S3455" s="4" t="str" cm="1">
        <f t="array" ref="S3455">_xlfn.IFS(R3455=0,"None",R3455&lt;3,"Low",R3455&lt;6,"Medium",R3455&lt;=10,"High")</f>
        <v>High</v>
      </c>
      <c r="T3455" s="4" t="str" cm="1">
        <f t="array" ref="T3455">_xlfn.IFS(M3455&lt;=20,"Low",M3455&lt;=50,"Medium",M3455&lt;=90,"High")</f>
        <v>Low</v>
      </c>
      <c r="U3455" s="7">
        <f>Datos_Limpios[[#This Row],[Number of Complaints or Support]]/Datos_Limpios[[#This Row],[Account Length (in months)]]</f>
        <v>0.11267605633802817</v>
      </c>
      <c r="V3455" s="4" t="str" cm="1">
        <f t="array" ref="V3455">_xlfn.IFS(H3455&lt;30,"Under 30",H3455&lt;66,"Middle Age",H3455&gt;=66,"Senior")</f>
        <v>Middle Age</v>
      </c>
      <c r="W3455" s="4" t="s">
        <v>29</v>
      </c>
    </row>
    <row r="3456" spans="1:23" x14ac:dyDescent="0.3">
      <c r="A3456" s="4" t="s">
        <v>3571</v>
      </c>
      <c r="B3456" s="4" t="s">
        <v>24</v>
      </c>
      <c r="C3456" s="4">
        <v>21</v>
      </c>
      <c r="D3456" s="4">
        <v>0</v>
      </c>
      <c r="E3456" s="4" t="s">
        <v>31</v>
      </c>
      <c r="F3456" s="4" t="s">
        <v>175</v>
      </c>
      <c r="G3456" s="4" t="s">
        <v>33</v>
      </c>
      <c r="H3456" s="4">
        <v>39</v>
      </c>
      <c r="I3456" s="4" t="s">
        <v>31</v>
      </c>
      <c r="J3456" s="4">
        <v>5</v>
      </c>
      <c r="K3456" s="4" t="s">
        <v>46</v>
      </c>
      <c r="L3456" s="4" t="s">
        <v>28</v>
      </c>
      <c r="M3456" s="4">
        <v>19</v>
      </c>
      <c r="P3456" s="5">
        <v>45129</v>
      </c>
      <c r="Q3456" s="6">
        <v>22.783822875100562</v>
      </c>
      <c r="R3456" s="4">
        <v>0</v>
      </c>
      <c r="S3456" s="4" t="str" cm="1">
        <f t="array" ref="S3456">_xlfn.IFS(R3456=0,"None",R3456&lt;3,"Low",R3456&lt;6,"Medium",R3456&lt;=10,"High")</f>
        <v>None</v>
      </c>
      <c r="T3456" s="4" t="str" cm="1">
        <f t="array" ref="T3456">_xlfn.IFS(M3456&lt;=20,"Low",M3456&lt;=50,"Medium",M3456&lt;=90,"High")</f>
        <v>Low</v>
      </c>
      <c r="U3456" s="7">
        <f>Datos_Limpios[[#This Row],[Number of Complaints or Support]]/Datos_Limpios[[#This Row],[Account Length (in months)]]</f>
        <v>0</v>
      </c>
      <c r="V3456" s="4" t="str" cm="1">
        <f t="array" ref="V3456">_xlfn.IFS(H3456&lt;30,"Under 30",H3456&lt;66,"Middle Age",H3456&gt;=66,"Senior")</f>
        <v>Middle Age</v>
      </c>
      <c r="W3456" s="4" t="s">
        <v>29</v>
      </c>
    </row>
    <row r="3457" spans="1:23" x14ac:dyDescent="0.3">
      <c r="A3457" s="4" t="s">
        <v>3572</v>
      </c>
      <c r="B3457" s="4" t="s">
        <v>31</v>
      </c>
      <c r="C3457" s="4">
        <v>1</v>
      </c>
      <c r="D3457" s="4">
        <v>2</v>
      </c>
      <c r="E3457" s="4" t="s">
        <v>31</v>
      </c>
      <c r="F3457" s="4" t="s">
        <v>219</v>
      </c>
      <c r="G3457" s="4" t="s">
        <v>33</v>
      </c>
      <c r="H3457" s="4">
        <v>54</v>
      </c>
      <c r="I3457" s="4" t="s">
        <v>24</v>
      </c>
      <c r="J3457" s="4">
        <v>0</v>
      </c>
      <c r="K3457" s="4" t="s">
        <v>27</v>
      </c>
      <c r="L3457" s="4" t="s">
        <v>28</v>
      </c>
      <c r="M3457" s="4">
        <v>21</v>
      </c>
      <c r="N3457" s="4" t="s">
        <v>75</v>
      </c>
      <c r="O3457" s="4" t="s">
        <v>133</v>
      </c>
      <c r="P3457" s="5">
        <v>44674</v>
      </c>
      <c r="Q3457" s="6">
        <v>19.669011148362021</v>
      </c>
      <c r="R3457" s="4">
        <v>4</v>
      </c>
      <c r="S3457" s="4" t="str" cm="1">
        <f t="array" ref="S3457">_xlfn.IFS(R3457=0,"None",R3457&lt;3,"Low",R3457&lt;6,"Medium",R3457&lt;=10,"High")</f>
        <v>Medium</v>
      </c>
      <c r="T3457" s="4" t="str" cm="1">
        <f t="array" ref="T3457">_xlfn.IFS(M3457&lt;=20,"Low",M3457&lt;=50,"Medium",M3457&lt;=90,"High")</f>
        <v>Medium</v>
      </c>
      <c r="U3457" s="7">
        <f>Datos_Limpios[[#This Row],[Number of Complaints or Support]]/Datos_Limpios[[#This Row],[Account Length (in months)]]</f>
        <v>4</v>
      </c>
      <c r="V3457" s="4" t="str" cm="1">
        <f t="array" ref="V3457">_xlfn.IFS(H3457&lt;30,"Under 30",H3457&lt;66,"Middle Age",H3457&gt;=66,"Senior")</f>
        <v>Middle Age</v>
      </c>
      <c r="W3457" s="4" t="s">
        <v>43</v>
      </c>
    </row>
    <row r="3458" spans="1:23" x14ac:dyDescent="0.3">
      <c r="A3458" s="4" t="s">
        <v>3573</v>
      </c>
      <c r="B3458" s="4" t="s">
        <v>31</v>
      </c>
      <c r="C3458" s="4">
        <v>11</v>
      </c>
      <c r="D3458" s="4">
        <v>3</v>
      </c>
      <c r="E3458" s="4" t="s">
        <v>31</v>
      </c>
      <c r="F3458" s="4" t="s">
        <v>56</v>
      </c>
      <c r="G3458" s="4" t="s">
        <v>33</v>
      </c>
      <c r="H3458" s="4">
        <v>29</v>
      </c>
      <c r="I3458" s="4" t="s">
        <v>24</v>
      </c>
      <c r="J3458" s="4">
        <v>0</v>
      </c>
      <c r="K3458" s="4" t="s">
        <v>27</v>
      </c>
      <c r="L3458" s="4" t="s">
        <v>35</v>
      </c>
      <c r="M3458" s="4">
        <v>36</v>
      </c>
      <c r="N3458" s="4" t="s">
        <v>38</v>
      </c>
      <c r="O3458" s="4" t="s">
        <v>142</v>
      </c>
      <c r="P3458" s="5">
        <v>44231</v>
      </c>
      <c r="Q3458" s="6">
        <v>34.347650641525469</v>
      </c>
      <c r="R3458" s="4">
        <v>10</v>
      </c>
      <c r="S3458" s="4" t="str" cm="1">
        <f t="array" ref="S3458">_xlfn.IFS(R3458=0,"None",R3458&lt;3,"Low",R3458&lt;6,"Medium",R3458&lt;=10,"High")</f>
        <v>High</v>
      </c>
      <c r="T3458" s="4" t="str" cm="1">
        <f t="array" ref="T3458">_xlfn.IFS(M3458&lt;=20,"Low",M3458&lt;=50,"Medium",M3458&lt;=90,"High")</f>
        <v>Medium</v>
      </c>
      <c r="U3458" s="7">
        <f>Datos_Limpios[[#This Row],[Number of Complaints or Support]]/Datos_Limpios[[#This Row],[Account Length (in months)]]</f>
        <v>0.90909090909090906</v>
      </c>
      <c r="V3458" s="4" t="str" cm="1">
        <f t="array" ref="V3458">_xlfn.IFS(H3458&lt;30,"Under 30",H3458&lt;66,"Middle Age",H3458&gt;=66,"Senior")</f>
        <v>Under 30</v>
      </c>
      <c r="W3458" s="4" t="s">
        <v>29</v>
      </c>
    </row>
    <row r="3459" spans="1:23" x14ac:dyDescent="0.3">
      <c r="A3459" s="4" t="s">
        <v>3574</v>
      </c>
      <c r="B3459" s="4" t="s">
        <v>24</v>
      </c>
      <c r="C3459" s="4">
        <v>23</v>
      </c>
      <c r="D3459" s="4">
        <v>0</v>
      </c>
      <c r="E3459" s="4" t="s">
        <v>24</v>
      </c>
      <c r="F3459" s="4" t="s">
        <v>157</v>
      </c>
      <c r="G3459" s="4" t="s">
        <v>26</v>
      </c>
      <c r="H3459" s="4">
        <v>41</v>
      </c>
      <c r="I3459" s="4" t="s">
        <v>31</v>
      </c>
      <c r="J3459" s="4">
        <v>6</v>
      </c>
      <c r="K3459" s="4" t="s">
        <v>46</v>
      </c>
      <c r="L3459" s="4" t="s">
        <v>115</v>
      </c>
      <c r="M3459" s="4">
        <v>12</v>
      </c>
      <c r="P3459" s="5">
        <v>45052</v>
      </c>
      <c r="Q3459" s="6">
        <v>13.22537161784428</v>
      </c>
      <c r="R3459" s="4">
        <v>5</v>
      </c>
      <c r="S3459" s="4" t="str" cm="1">
        <f t="array" ref="S3459">_xlfn.IFS(R3459=0,"None",R3459&lt;3,"Low",R3459&lt;6,"Medium",R3459&lt;=10,"High")</f>
        <v>Medium</v>
      </c>
      <c r="T3459" s="4" t="str" cm="1">
        <f t="array" ref="T3459">_xlfn.IFS(M3459&lt;=20,"Low",M3459&lt;=50,"Medium",M3459&lt;=90,"High")</f>
        <v>Low</v>
      </c>
      <c r="U3459" s="7">
        <f>Datos_Limpios[[#This Row],[Number of Complaints or Support]]/Datos_Limpios[[#This Row],[Account Length (in months)]]</f>
        <v>0.21739130434782608</v>
      </c>
      <c r="V3459" s="4" t="str" cm="1">
        <f t="array" ref="V3459">_xlfn.IFS(H3459&lt;30,"Under 30",H3459&lt;66,"Middle Age",H3459&gt;=66,"Senior")</f>
        <v>Middle Age</v>
      </c>
      <c r="W3459" s="4" t="s">
        <v>47</v>
      </c>
    </row>
    <row r="3460" spans="1:23" x14ac:dyDescent="0.3">
      <c r="A3460" s="4" t="s">
        <v>3575</v>
      </c>
      <c r="B3460" s="4" t="s">
        <v>24</v>
      </c>
      <c r="C3460" s="4">
        <v>46</v>
      </c>
      <c r="D3460" s="4">
        <v>2</v>
      </c>
      <c r="E3460" s="4" t="s">
        <v>31</v>
      </c>
      <c r="F3460" s="4" t="s">
        <v>219</v>
      </c>
      <c r="G3460" s="4" t="s">
        <v>33</v>
      </c>
      <c r="H3460" s="4">
        <v>32</v>
      </c>
      <c r="I3460" s="4" t="s">
        <v>31</v>
      </c>
      <c r="J3460" s="4">
        <v>6</v>
      </c>
      <c r="K3460" s="4" t="s">
        <v>46</v>
      </c>
      <c r="L3460" s="4" t="s">
        <v>35</v>
      </c>
      <c r="M3460" s="4">
        <v>49</v>
      </c>
      <c r="P3460" s="5">
        <v>44046</v>
      </c>
      <c r="Q3460" s="6">
        <v>58.659949058314183</v>
      </c>
      <c r="R3460" s="4">
        <v>6</v>
      </c>
      <c r="S3460" s="4" t="str" cm="1">
        <f t="array" ref="S3460">_xlfn.IFS(R3460=0,"None",R3460&lt;3,"Low",R3460&lt;6,"Medium",R3460&lt;=10,"High")</f>
        <v>High</v>
      </c>
      <c r="T3460" s="4" t="str" cm="1">
        <f t="array" ref="T3460">_xlfn.IFS(M3460&lt;=20,"Low",M3460&lt;=50,"Medium",M3460&lt;=90,"High")</f>
        <v>Medium</v>
      </c>
      <c r="U3460" s="7">
        <f>Datos_Limpios[[#This Row],[Number of Complaints or Support]]/Datos_Limpios[[#This Row],[Account Length (in months)]]</f>
        <v>0.13043478260869565</v>
      </c>
      <c r="V3460" s="4" t="str" cm="1">
        <f t="array" ref="V3460">_xlfn.IFS(H3460&lt;30,"Under 30",H3460&lt;66,"Middle Age",H3460&gt;=66,"Senior")</f>
        <v>Middle Age</v>
      </c>
      <c r="W3460" s="4" t="s">
        <v>43</v>
      </c>
    </row>
    <row r="3461" spans="1:23" x14ac:dyDescent="0.3">
      <c r="A3461" s="4" t="s">
        <v>3576</v>
      </c>
      <c r="B3461" s="4" t="s">
        <v>24</v>
      </c>
      <c r="C3461" s="4">
        <v>7</v>
      </c>
      <c r="D3461" s="4">
        <v>0</v>
      </c>
      <c r="E3461" s="4" t="s">
        <v>31</v>
      </c>
      <c r="F3461" s="4" t="s">
        <v>124</v>
      </c>
      <c r="G3461" s="4" t="s">
        <v>33</v>
      </c>
      <c r="H3461" s="4">
        <v>27</v>
      </c>
      <c r="I3461" s="4" t="s">
        <v>24</v>
      </c>
      <c r="J3461" s="4">
        <v>0</v>
      </c>
      <c r="K3461" s="4" t="s">
        <v>27</v>
      </c>
      <c r="L3461" s="4" t="s">
        <v>35</v>
      </c>
      <c r="M3461" s="4">
        <v>39</v>
      </c>
      <c r="P3461" s="5">
        <v>45247</v>
      </c>
      <c r="Q3461" s="6">
        <v>31.62242639423846</v>
      </c>
      <c r="R3461" s="4">
        <v>9</v>
      </c>
      <c r="S3461" s="4" t="str" cm="1">
        <f t="array" ref="S3461">_xlfn.IFS(R3461=0,"None",R3461&lt;3,"Low",R3461&lt;6,"Medium",R3461&lt;=10,"High")</f>
        <v>High</v>
      </c>
      <c r="T3461" s="4" t="str" cm="1">
        <f t="array" ref="T3461">_xlfn.IFS(M3461&lt;=20,"Low",M3461&lt;=50,"Medium",M3461&lt;=90,"High")</f>
        <v>Medium</v>
      </c>
      <c r="U3461" s="7">
        <f>Datos_Limpios[[#This Row],[Number of Complaints or Support]]/Datos_Limpios[[#This Row],[Account Length (in months)]]</f>
        <v>1.2857142857142858</v>
      </c>
      <c r="V3461" s="4" t="str" cm="1">
        <f t="array" ref="V3461">_xlfn.IFS(H3461&lt;30,"Under 30",H3461&lt;66,"Middle Age",H3461&gt;=66,"Senior")</f>
        <v>Under 30</v>
      </c>
      <c r="W3461" s="4" t="s">
        <v>43</v>
      </c>
    </row>
    <row r="3462" spans="1:23" x14ac:dyDescent="0.3">
      <c r="A3462" s="4" t="s">
        <v>3577</v>
      </c>
      <c r="B3462" s="4" t="s">
        <v>24</v>
      </c>
      <c r="C3462" s="4">
        <v>33</v>
      </c>
      <c r="D3462" s="4">
        <v>0</v>
      </c>
      <c r="E3462" s="4" t="s">
        <v>31</v>
      </c>
      <c r="F3462" s="4" t="s">
        <v>45</v>
      </c>
      <c r="G3462" s="4" t="s">
        <v>33</v>
      </c>
      <c r="H3462" s="4">
        <v>38</v>
      </c>
      <c r="I3462" s="4" t="s">
        <v>24</v>
      </c>
      <c r="J3462" s="4">
        <v>0</v>
      </c>
      <c r="K3462" s="4" t="s">
        <v>34</v>
      </c>
      <c r="L3462" s="4" t="s">
        <v>28</v>
      </c>
      <c r="M3462" s="4">
        <v>43</v>
      </c>
      <c r="P3462" s="5">
        <v>44954</v>
      </c>
      <c r="Q3462" s="6">
        <v>38.195224235833358</v>
      </c>
      <c r="R3462" s="4">
        <v>2</v>
      </c>
      <c r="S3462" s="4" t="str" cm="1">
        <f t="array" ref="S3462">_xlfn.IFS(R3462=0,"None",R3462&lt;3,"Low",R3462&lt;6,"Medium",R3462&lt;=10,"High")</f>
        <v>Low</v>
      </c>
      <c r="T3462" s="4" t="str" cm="1">
        <f t="array" ref="T3462">_xlfn.IFS(M3462&lt;=20,"Low",M3462&lt;=50,"Medium",M3462&lt;=90,"High")</f>
        <v>Medium</v>
      </c>
      <c r="U3462" s="7">
        <f>Datos_Limpios[[#This Row],[Number of Complaints or Support]]/Datos_Limpios[[#This Row],[Account Length (in months)]]</f>
        <v>6.0606060606060608E-2</v>
      </c>
      <c r="V3462" s="4" t="str" cm="1">
        <f t="array" ref="V3462">_xlfn.IFS(H3462&lt;30,"Under 30",H3462&lt;66,"Middle Age",H3462&gt;=66,"Senior")</f>
        <v>Middle Age</v>
      </c>
      <c r="W3462" s="4" t="s">
        <v>47</v>
      </c>
    </row>
    <row r="3463" spans="1:23" x14ac:dyDescent="0.3">
      <c r="A3463" s="4" t="s">
        <v>3578</v>
      </c>
      <c r="B3463" s="4" t="s">
        <v>31</v>
      </c>
      <c r="C3463" s="4">
        <v>1</v>
      </c>
      <c r="D3463" s="4">
        <v>3</v>
      </c>
      <c r="E3463" s="4" t="s">
        <v>24</v>
      </c>
      <c r="F3463" s="4" t="s">
        <v>32</v>
      </c>
      <c r="G3463" s="4" t="s">
        <v>33</v>
      </c>
      <c r="H3463" s="4">
        <v>56</v>
      </c>
      <c r="I3463" s="4" t="s">
        <v>31</v>
      </c>
      <c r="J3463" s="4">
        <v>5</v>
      </c>
      <c r="K3463" s="4" t="s">
        <v>27</v>
      </c>
      <c r="L3463" s="4" t="s">
        <v>35</v>
      </c>
      <c r="M3463" s="4">
        <v>6</v>
      </c>
      <c r="N3463" s="4" t="s">
        <v>92</v>
      </c>
      <c r="O3463" s="4" t="s">
        <v>234</v>
      </c>
      <c r="P3463" s="5">
        <v>44330</v>
      </c>
      <c r="Q3463" s="6">
        <v>4.9916800532347887</v>
      </c>
      <c r="R3463" s="4">
        <v>9</v>
      </c>
      <c r="S3463" s="4" t="str" cm="1">
        <f t="array" ref="S3463">_xlfn.IFS(R3463=0,"None",R3463&lt;3,"Low",R3463&lt;6,"Medium",R3463&lt;=10,"High")</f>
        <v>High</v>
      </c>
      <c r="T3463" s="4" t="str" cm="1">
        <f t="array" ref="T3463">_xlfn.IFS(M3463&lt;=20,"Low",M3463&lt;=50,"Medium",M3463&lt;=90,"High")</f>
        <v>Low</v>
      </c>
      <c r="U3463" s="7">
        <f>Datos_Limpios[[#This Row],[Number of Complaints or Support]]/Datos_Limpios[[#This Row],[Account Length (in months)]]</f>
        <v>9</v>
      </c>
      <c r="V3463" s="4" t="str" cm="1">
        <f t="array" ref="V3463">_xlfn.IFS(H3463&lt;30,"Under 30",H3463&lt;66,"Middle Age",H3463&gt;=66,"Senior")</f>
        <v>Middle Age</v>
      </c>
      <c r="W3463" s="4" t="s">
        <v>29</v>
      </c>
    </row>
    <row r="3464" spans="1:23" x14ac:dyDescent="0.3">
      <c r="A3464" s="4" t="s">
        <v>3579</v>
      </c>
      <c r="B3464" s="4" t="s">
        <v>24</v>
      </c>
      <c r="C3464" s="4">
        <v>58</v>
      </c>
      <c r="D3464" s="4">
        <v>0</v>
      </c>
      <c r="E3464" s="4" t="s">
        <v>24</v>
      </c>
      <c r="F3464" s="4" t="s">
        <v>145</v>
      </c>
      <c r="G3464" s="4" t="s">
        <v>33</v>
      </c>
      <c r="H3464" s="4">
        <v>29</v>
      </c>
      <c r="I3464" s="4" t="s">
        <v>24</v>
      </c>
      <c r="J3464" s="4">
        <v>0</v>
      </c>
      <c r="K3464" s="4" t="s">
        <v>46</v>
      </c>
      <c r="L3464" s="4" t="s">
        <v>28</v>
      </c>
      <c r="M3464" s="4">
        <v>10</v>
      </c>
      <c r="P3464" s="5">
        <v>44512</v>
      </c>
      <c r="Q3464" s="6">
        <v>11.83237700695391</v>
      </c>
      <c r="R3464" s="4">
        <v>4</v>
      </c>
      <c r="S3464" s="4" t="str" cm="1">
        <f t="array" ref="S3464">_xlfn.IFS(R3464=0,"None",R3464&lt;3,"Low",R3464&lt;6,"Medium",R3464&lt;=10,"High")</f>
        <v>Medium</v>
      </c>
      <c r="T3464" s="4" t="str" cm="1">
        <f t="array" ref="T3464">_xlfn.IFS(M3464&lt;=20,"Low",M3464&lt;=50,"Medium",M3464&lt;=90,"High")</f>
        <v>Low</v>
      </c>
      <c r="U3464" s="7">
        <f>Datos_Limpios[[#This Row],[Number of Complaints or Support]]/Datos_Limpios[[#This Row],[Account Length (in months)]]</f>
        <v>6.8965517241379309E-2</v>
      </c>
      <c r="V3464" s="4" t="str" cm="1">
        <f t="array" ref="V3464">_xlfn.IFS(H3464&lt;30,"Under 30",H3464&lt;66,"Middle Age",H3464&gt;=66,"Senior")</f>
        <v>Under 30</v>
      </c>
      <c r="W3464" s="4" t="s">
        <v>47</v>
      </c>
    </row>
    <row r="3465" spans="1:23" x14ac:dyDescent="0.3">
      <c r="A3465" s="4" t="s">
        <v>3580</v>
      </c>
      <c r="B3465" s="4" t="s">
        <v>24</v>
      </c>
      <c r="C3465" s="4">
        <v>65</v>
      </c>
      <c r="D3465" s="4">
        <v>1</v>
      </c>
      <c r="E3465" s="4" t="s">
        <v>31</v>
      </c>
      <c r="F3465" s="4" t="s">
        <v>54</v>
      </c>
      <c r="G3465" s="4" t="s">
        <v>33</v>
      </c>
      <c r="H3465" s="4">
        <v>39</v>
      </c>
      <c r="I3465" s="4" t="s">
        <v>24</v>
      </c>
      <c r="J3465" s="4">
        <v>0</v>
      </c>
      <c r="K3465" s="4" t="s">
        <v>46</v>
      </c>
      <c r="L3465" s="4" t="s">
        <v>28</v>
      </c>
      <c r="M3465" s="4">
        <v>50</v>
      </c>
      <c r="P3465" s="5">
        <v>43943</v>
      </c>
      <c r="Q3465" s="6">
        <v>44.915065337264068</v>
      </c>
      <c r="R3465" s="4">
        <v>1</v>
      </c>
      <c r="S3465" s="4" t="str" cm="1">
        <f t="array" ref="S3465">_xlfn.IFS(R3465=0,"None",R3465&lt;3,"Low",R3465&lt;6,"Medium",R3465&lt;=10,"High")</f>
        <v>Low</v>
      </c>
      <c r="T3465" s="4" t="str" cm="1">
        <f t="array" ref="T3465">_xlfn.IFS(M3465&lt;=20,"Low",M3465&lt;=50,"Medium",M3465&lt;=90,"High")</f>
        <v>Medium</v>
      </c>
      <c r="U3465" s="7">
        <f>Datos_Limpios[[#This Row],[Number of Complaints or Support]]/Datos_Limpios[[#This Row],[Account Length (in months)]]</f>
        <v>1.5384615384615385E-2</v>
      </c>
      <c r="V3465" s="4" t="str" cm="1">
        <f t="array" ref="V3465">_xlfn.IFS(H3465&lt;30,"Under 30",H3465&lt;66,"Middle Age",H3465&gt;=66,"Senior")</f>
        <v>Middle Age</v>
      </c>
      <c r="W3465" s="4" t="s">
        <v>43</v>
      </c>
    </row>
    <row r="3466" spans="1:23" x14ac:dyDescent="0.3">
      <c r="A3466" s="4" t="s">
        <v>3581</v>
      </c>
      <c r="B3466" s="4" t="s">
        <v>24</v>
      </c>
      <c r="C3466" s="4">
        <v>1</v>
      </c>
      <c r="D3466" s="4">
        <v>0</v>
      </c>
      <c r="E3466" s="4" t="s">
        <v>24</v>
      </c>
      <c r="F3466" s="4" t="s">
        <v>58</v>
      </c>
      <c r="G3466" s="4" t="s">
        <v>33</v>
      </c>
      <c r="H3466" s="4">
        <v>30</v>
      </c>
      <c r="I3466" s="4" t="s">
        <v>31</v>
      </c>
      <c r="J3466" s="4">
        <v>3</v>
      </c>
      <c r="K3466" s="4" t="s">
        <v>27</v>
      </c>
      <c r="L3466" s="4" t="s">
        <v>35</v>
      </c>
      <c r="M3466" s="4">
        <v>6</v>
      </c>
      <c r="P3466" s="5">
        <v>44647</v>
      </c>
      <c r="Q3466" s="6">
        <v>5.360370902780363</v>
      </c>
      <c r="R3466" s="4">
        <v>7</v>
      </c>
      <c r="S3466" s="4" t="str" cm="1">
        <f t="array" ref="S3466">_xlfn.IFS(R3466=0,"None",R3466&lt;3,"Low",R3466&lt;6,"Medium",R3466&lt;=10,"High")</f>
        <v>High</v>
      </c>
      <c r="T3466" s="4" t="str" cm="1">
        <f t="array" ref="T3466">_xlfn.IFS(M3466&lt;=20,"Low",M3466&lt;=50,"Medium",M3466&lt;=90,"High")</f>
        <v>Low</v>
      </c>
      <c r="U3466" s="7">
        <f>Datos_Limpios[[#This Row],[Number of Complaints or Support]]/Datos_Limpios[[#This Row],[Account Length (in months)]]</f>
        <v>7</v>
      </c>
      <c r="V3466" s="4" t="str" cm="1">
        <f t="array" ref="V3466">_xlfn.IFS(H3466&lt;30,"Under 30",H3466&lt;66,"Middle Age",H3466&gt;=66,"Senior")</f>
        <v>Middle Age</v>
      </c>
      <c r="W3466" s="4" t="s">
        <v>29</v>
      </c>
    </row>
    <row r="3467" spans="1:23" x14ac:dyDescent="0.3">
      <c r="A3467" s="4" t="s">
        <v>3582</v>
      </c>
      <c r="B3467" s="4" t="s">
        <v>31</v>
      </c>
      <c r="C3467" s="4">
        <v>43</v>
      </c>
      <c r="D3467" s="4">
        <v>2</v>
      </c>
      <c r="E3467" s="4" t="s">
        <v>31</v>
      </c>
      <c r="F3467" s="4" t="s">
        <v>49</v>
      </c>
      <c r="G3467" s="4" t="s">
        <v>33</v>
      </c>
      <c r="H3467" s="4">
        <v>75</v>
      </c>
      <c r="I3467" s="4" t="s">
        <v>24</v>
      </c>
      <c r="J3467" s="4">
        <v>0</v>
      </c>
      <c r="K3467" s="4" t="s">
        <v>27</v>
      </c>
      <c r="L3467" s="4" t="s">
        <v>35</v>
      </c>
      <c r="M3467" s="4">
        <v>65</v>
      </c>
      <c r="N3467" s="4" t="s">
        <v>66</v>
      </c>
      <c r="O3467" s="4" t="s">
        <v>122</v>
      </c>
      <c r="P3467" s="5">
        <v>44279</v>
      </c>
      <c r="Q3467" s="6">
        <v>56.446322264527751</v>
      </c>
      <c r="R3467" s="4">
        <v>4</v>
      </c>
      <c r="S3467" s="4" t="str" cm="1">
        <f t="array" ref="S3467">_xlfn.IFS(R3467=0,"None",R3467&lt;3,"Low",R3467&lt;6,"Medium",R3467&lt;=10,"High")</f>
        <v>Medium</v>
      </c>
      <c r="T3467" s="4" t="str" cm="1">
        <f t="array" ref="T3467">_xlfn.IFS(M3467&lt;=20,"Low",M3467&lt;=50,"Medium",M3467&lt;=90,"High")</f>
        <v>High</v>
      </c>
      <c r="U3467" s="7">
        <f>Datos_Limpios[[#This Row],[Number of Complaints or Support]]/Datos_Limpios[[#This Row],[Account Length (in months)]]</f>
        <v>9.3023255813953487E-2</v>
      </c>
      <c r="V3467" s="4" t="str" cm="1">
        <f t="array" ref="V3467">_xlfn.IFS(H3467&lt;30,"Under 30",H3467&lt;66,"Middle Age",H3467&gt;=66,"Senior")</f>
        <v>Senior</v>
      </c>
      <c r="W3467" s="4" t="s">
        <v>29</v>
      </c>
    </row>
    <row r="3468" spans="1:23" x14ac:dyDescent="0.3">
      <c r="A3468" s="4" t="s">
        <v>3583</v>
      </c>
      <c r="B3468" s="4" t="s">
        <v>24</v>
      </c>
      <c r="C3468" s="4">
        <v>12</v>
      </c>
      <c r="D3468" s="4">
        <v>0</v>
      </c>
      <c r="E3468" s="4" t="s">
        <v>24</v>
      </c>
      <c r="F3468" s="4" t="s">
        <v>79</v>
      </c>
      <c r="G3468" s="4" t="s">
        <v>26</v>
      </c>
      <c r="H3468" s="4">
        <v>56</v>
      </c>
      <c r="I3468" s="4" t="s">
        <v>24</v>
      </c>
      <c r="J3468" s="4">
        <v>0</v>
      </c>
      <c r="K3468" s="4" t="s">
        <v>34</v>
      </c>
      <c r="L3468" s="4" t="s">
        <v>28</v>
      </c>
      <c r="M3468" s="4">
        <v>8</v>
      </c>
      <c r="P3468" s="5">
        <v>44597</v>
      </c>
      <c r="Q3468" s="6">
        <v>8.786553671422066</v>
      </c>
      <c r="R3468" s="4">
        <v>9</v>
      </c>
      <c r="S3468" s="4" t="str" cm="1">
        <f t="array" ref="S3468">_xlfn.IFS(R3468=0,"None",R3468&lt;3,"Low",R3468&lt;6,"Medium",R3468&lt;=10,"High")</f>
        <v>High</v>
      </c>
      <c r="T3468" s="4" t="str" cm="1">
        <f t="array" ref="T3468">_xlfn.IFS(M3468&lt;=20,"Low",M3468&lt;=50,"Medium",M3468&lt;=90,"High")</f>
        <v>Low</v>
      </c>
      <c r="U3468" s="7">
        <f>Datos_Limpios[[#This Row],[Number of Complaints or Support]]/Datos_Limpios[[#This Row],[Account Length (in months)]]</f>
        <v>0.75</v>
      </c>
      <c r="V3468" s="4" t="str" cm="1">
        <f t="array" ref="V3468">_xlfn.IFS(H3468&lt;30,"Under 30",H3468&lt;66,"Middle Age",H3468&gt;=66,"Senior")</f>
        <v>Middle Age</v>
      </c>
      <c r="W3468" s="4" t="s">
        <v>43</v>
      </c>
    </row>
    <row r="3469" spans="1:23" x14ac:dyDescent="0.3">
      <c r="A3469" s="4" t="s">
        <v>3584</v>
      </c>
      <c r="B3469" s="4" t="s">
        <v>24</v>
      </c>
      <c r="C3469" s="4">
        <v>47</v>
      </c>
      <c r="D3469" s="4">
        <v>1</v>
      </c>
      <c r="E3469" s="4" t="s">
        <v>24</v>
      </c>
      <c r="F3469" s="4" t="s">
        <v>45</v>
      </c>
      <c r="G3469" s="4" t="s">
        <v>33</v>
      </c>
      <c r="H3469" s="4">
        <v>69</v>
      </c>
      <c r="I3469" s="4" t="s">
        <v>31</v>
      </c>
      <c r="J3469" s="4">
        <v>3</v>
      </c>
      <c r="K3469" s="4" t="s">
        <v>34</v>
      </c>
      <c r="L3469" s="4" t="s">
        <v>35</v>
      </c>
      <c r="M3469" s="4">
        <v>42</v>
      </c>
      <c r="P3469" s="5">
        <v>44873</v>
      </c>
      <c r="Q3469" s="6">
        <v>42.082541232187481</v>
      </c>
      <c r="R3469" s="4">
        <v>5</v>
      </c>
      <c r="S3469" s="4" t="str" cm="1">
        <f t="array" ref="S3469">_xlfn.IFS(R3469=0,"None",R3469&lt;3,"Low",R3469&lt;6,"Medium",R3469&lt;=10,"High")</f>
        <v>Medium</v>
      </c>
      <c r="T3469" s="4" t="str" cm="1">
        <f t="array" ref="T3469">_xlfn.IFS(M3469&lt;=20,"Low",M3469&lt;=50,"Medium",M3469&lt;=90,"High")</f>
        <v>Medium</v>
      </c>
      <c r="U3469" s="7">
        <f>Datos_Limpios[[#This Row],[Number of Complaints or Support]]/Datos_Limpios[[#This Row],[Account Length (in months)]]</f>
        <v>0.10638297872340426</v>
      </c>
      <c r="V3469" s="4" t="str" cm="1">
        <f t="array" ref="V3469">_xlfn.IFS(H3469&lt;30,"Under 30",H3469&lt;66,"Middle Age",H3469&gt;=66,"Senior")</f>
        <v>Senior</v>
      </c>
      <c r="W3469" s="4" t="s">
        <v>47</v>
      </c>
    </row>
    <row r="3470" spans="1:23" x14ac:dyDescent="0.3">
      <c r="A3470" s="4" t="s">
        <v>3585</v>
      </c>
      <c r="B3470" s="4" t="s">
        <v>24</v>
      </c>
      <c r="C3470" s="4">
        <v>6</v>
      </c>
      <c r="D3470" s="4">
        <v>2</v>
      </c>
      <c r="E3470" s="4" t="s">
        <v>31</v>
      </c>
      <c r="F3470" s="4" t="s">
        <v>25</v>
      </c>
      <c r="G3470" s="4" t="s">
        <v>26</v>
      </c>
      <c r="H3470" s="4">
        <v>28</v>
      </c>
      <c r="I3470" s="4" t="s">
        <v>24</v>
      </c>
      <c r="J3470" s="4">
        <v>0</v>
      </c>
      <c r="K3470" s="4" t="s">
        <v>27</v>
      </c>
      <c r="L3470" s="4" t="s">
        <v>28</v>
      </c>
      <c r="M3470" s="4">
        <v>47</v>
      </c>
      <c r="P3470" s="5">
        <v>44513</v>
      </c>
      <c r="Q3470" s="6">
        <v>50.535937071177223</v>
      </c>
      <c r="R3470" s="4">
        <v>10</v>
      </c>
      <c r="S3470" s="4" t="str" cm="1">
        <f t="array" ref="S3470">_xlfn.IFS(R3470=0,"None",R3470&lt;3,"Low",R3470&lt;6,"Medium",R3470&lt;=10,"High")</f>
        <v>High</v>
      </c>
      <c r="T3470" s="4" t="str" cm="1">
        <f t="array" ref="T3470">_xlfn.IFS(M3470&lt;=20,"Low",M3470&lt;=50,"Medium",M3470&lt;=90,"High")</f>
        <v>Medium</v>
      </c>
      <c r="U3470" s="7">
        <f>Datos_Limpios[[#This Row],[Number of Complaints or Support]]/Datos_Limpios[[#This Row],[Account Length (in months)]]</f>
        <v>1.6666666666666667</v>
      </c>
      <c r="V3470" s="4" t="str" cm="1">
        <f t="array" ref="V3470">_xlfn.IFS(H3470&lt;30,"Under 30",H3470&lt;66,"Middle Age",H3470&gt;=66,"Senior")</f>
        <v>Under 30</v>
      </c>
      <c r="W3470" s="4" t="s">
        <v>29</v>
      </c>
    </row>
    <row r="3471" spans="1:23" x14ac:dyDescent="0.3">
      <c r="A3471" s="4" t="s">
        <v>3586</v>
      </c>
      <c r="B3471" s="4" t="s">
        <v>24</v>
      </c>
      <c r="C3471" s="4">
        <v>69</v>
      </c>
      <c r="D3471" s="4">
        <v>0</v>
      </c>
      <c r="E3471" s="4" t="s">
        <v>31</v>
      </c>
      <c r="F3471" s="4" t="s">
        <v>95</v>
      </c>
      <c r="G3471" s="4" t="s">
        <v>33</v>
      </c>
      <c r="H3471" s="4">
        <v>59</v>
      </c>
      <c r="I3471" s="4" t="s">
        <v>24</v>
      </c>
      <c r="J3471" s="4">
        <v>0</v>
      </c>
      <c r="K3471" s="4" t="s">
        <v>46</v>
      </c>
      <c r="L3471" s="4" t="s">
        <v>35</v>
      </c>
      <c r="M3471" s="4">
        <v>67</v>
      </c>
      <c r="P3471" s="5">
        <v>45202</v>
      </c>
      <c r="Q3471" s="6">
        <v>57.224391549533102</v>
      </c>
      <c r="R3471" s="4">
        <v>7</v>
      </c>
      <c r="S3471" s="4" t="str" cm="1">
        <f t="array" ref="S3471">_xlfn.IFS(R3471=0,"None",R3471&lt;3,"Low",R3471&lt;6,"Medium",R3471&lt;=10,"High")</f>
        <v>High</v>
      </c>
      <c r="T3471" s="4" t="str" cm="1">
        <f t="array" ref="T3471">_xlfn.IFS(M3471&lt;=20,"Low",M3471&lt;=50,"Medium",M3471&lt;=90,"High")</f>
        <v>High</v>
      </c>
      <c r="U3471" s="7">
        <f>Datos_Limpios[[#This Row],[Number of Complaints or Support]]/Datos_Limpios[[#This Row],[Account Length (in months)]]</f>
        <v>0.10144927536231885</v>
      </c>
      <c r="V3471" s="4" t="str" cm="1">
        <f t="array" ref="V3471">_xlfn.IFS(H3471&lt;30,"Under 30",H3471&lt;66,"Middle Age",H3471&gt;=66,"Senior")</f>
        <v>Middle Age</v>
      </c>
      <c r="W3471" s="4" t="s">
        <v>47</v>
      </c>
    </row>
    <row r="3472" spans="1:23" x14ac:dyDescent="0.3">
      <c r="A3472" s="4" t="s">
        <v>3587</v>
      </c>
      <c r="B3472" s="4" t="s">
        <v>24</v>
      </c>
      <c r="C3472" s="4">
        <v>43</v>
      </c>
      <c r="D3472" s="4">
        <v>2</v>
      </c>
      <c r="E3472" s="4" t="s">
        <v>31</v>
      </c>
      <c r="F3472" s="4" t="s">
        <v>89</v>
      </c>
      <c r="G3472" s="4" t="s">
        <v>26</v>
      </c>
      <c r="H3472" s="4">
        <v>26</v>
      </c>
      <c r="I3472" s="4" t="s">
        <v>31</v>
      </c>
      <c r="J3472" s="4">
        <v>5</v>
      </c>
      <c r="K3472" s="4" t="s">
        <v>27</v>
      </c>
      <c r="L3472" s="4" t="s">
        <v>35</v>
      </c>
      <c r="M3472" s="4">
        <v>26</v>
      </c>
      <c r="P3472" s="5">
        <v>44749</v>
      </c>
      <c r="Q3472" s="6">
        <v>24.1578675019773</v>
      </c>
      <c r="R3472" s="4">
        <v>10</v>
      </c>
      <c r="S3472" s="4" t="str" cm="1">
        <f t="array" ref="S3472">_xlfn.IFS(R3472=0,"None",R3472&lt;3,"Low",R3472&lt;6,"Medium",R3472&lt;=10,"High")</f>
        <v>High</v>
      </c>
      <c r="T3472" s="4" t="str" cm="1">
        <f t="array" ref="T3472">_xlfn.IFS(M3472&lt;=20,"Low",M3472&lt;=50,"Medium",M3472&lt;=90,"High")</f>
        <v>Medium</v>
      </c>
      <c r="U3472" s="7">
        <f>Datos_Limpios[[#This Row],[Number of Complaints or Support]]/Datos_Limpios[[#This Row],[Account Length (in months)]]</f>
        <v>0.23255813953488372</v>
      </c>
      <c r="V3472" s="4" t="str" cm="1">
        <f t="array" ref="V3472">_xlfn.IFS(H3472&lt;30,"Under 30",H3472&lt;66,"Middle Age",H3472&gt;=66,"Senior")</f>
        <v>Under 30</v>
      </c>
      <c r="W3472" s="4" t="s">
        <v>40</v>
      </c>
    </row>
    <row r="3473" spans="1:23" x14ac:dyDescent="0.3">
      <c r="A3473" s="4" t="s">
        <v>3588</v>
      </c>
      <c r="B3473" s="4" t="s">
        <v>24</v>
      </c>
      <c r="C3473" s="4">
        <v>26</v>
      </c>
      <c r="D3473" s="4">
        <v>0</v>
      </c>
      <c r="E3473" s="4" t="s">
        <v>31</v>
      </c>
      <c r="F3473" s="4" t="s">
        <v>60</v>
      </c>
      <c r="G3473" s="4" t="s">
        <v>26</v>
      </c>
      <c r="H3473" s="4">
        <v>59</v>
      </c>
      <c r="I3473" s="4" t="s">
        <v>24</v>
      </c>
      <c r="J3473" s="4">
        <v>0</v>
      </c>
      <c r="K3473" s="4" t="s">
        <v>34</v>
      </c>
      <c r="L3473" s="4" t="s">
        <v>28</v>
      </c>
      <c r="M3473" s="4">
        <v>52</v>
      </c>
      <c r="P3473" s="5">
        <v>45181</v>
      </c>
      <c r="Q3473" s="6">
        <v>56.316465560863669</v>
      </c>
      <c r="R3473" s="4">
        <v>3</v>
      </c>
      <c r="S3473" s="4" t="str" cm="1">
        <f t="array" ref="S3473">_xlfn.IFS(R3473=0,"None",R3473&lt;3,"Low",R3473&lt;6,"Medium",R3473&lt;=10,"High")</f>
        <v>Medium</v>
      </c>
      <c r="T3473" s="4" t="str" cm="1">
        <f t="array" ref="T3473">_xlfn.IFS(M3473&lt;=20,"Low",M3473&lt;=50,"Medium",M3473&lt;=90,"High")</f>
        <v>High</v>
      </c>
      <c r="U3473" s="7">
        <f>Datos_Limpios[[#This Row],[Number of Complaints or Support]]/Datos_Limpios[[#This Row],[Account Length (in months)]]</f>
        <v>0.11538461538461539</v>
      </c>
      <c r="V3473" s="4" t="str" cm="1">
        <f t="array" ref="V3473">_xlfn.IFS(H3473&lt;30,"Under 30",H3473&lt;66,"Middle Age",H3473&gt;=66,"Senior")</f>
        <v>Middle Age</v>
      </c>
      <c r="W3473" s="4" t="s">
        <v>40</v>
      </c>
    </row>
    <row r="3474" spans="1:23" x14ac:dyDescent="0.3">
      <c r="A3474" s="4" t="s">
        <v>3589</v>
      </c>
      <c r="B3474" s="4" t="s">
        <v>24</v>
      </c>
      <c r="C3474" s="4">
        <v>17</v>
      </c>
      <c r="D3474" s="4">
        <v>0</v>
      </c>
      <c r="E3474" s="4" t="s">
        <v>24</v>
      </c>
      <c r="F3474" s="4" t="s">
        <v>138</v>
      </c>
      <c r="G3474" s="4" t="s">
        <v>26</v>
      </c>
      <c r="H3474" s="4">
        <v>60</v>
      </c>
      <c r="I3474" s="4" t="s">
        <v>24</v>
      </c>
      <c r="J3474" s="4">
        <v>0</v>
      </c>
      <c r="K3474" s="4" t="s">
        <v>34</v>
      </c>
      <c r="L3474" s="4" t="s">
        <v>28</v>
      </c>
      <c r="M3474" s="4">
        <v>9</v>
      </c>
      <c r="P3474" s="5">
        <v>44318</v>
      </c>
      <c r="Q3474" s="6">
        <v>8.2247780279645202</v>
      </c>
      <c r="R3474" s="4">
        <v>1</v>
      </c>
      <c r="S3474" s="4" t="str" cm="1">
        <f t="array" ref="S3474">_xlfn.IFS(R3474=0,"None",R3474&lt;3,"Low",R3474&lt;6,"Medium",R3474&lt;=10,"High")</f>
        <v>Low</v>
      </c>
      <c r="T3474" s="4" t="str" cm="1">
        <f t="array" ref="T3474">_xlfn.IFS(M3474&lt;=20,"Low",M3474&lt;=50,"Medium",M3474&lt;=90,"High")</f>
        <v>Low</v>
      </c>
      <c r="U3474" s="7">
        <f>Datos_Limpios[[#This Row],[Number of Complaints or Support]]/Datos_Limpios[[#This Row],[Account Length (in months)]]</f>
        <v>5.8823529411764705E-2</v>
      </c>
      <c r="V3474" s="4" t="str" cm="1">
        <f t="array" ref="V3474">_xlfn.IFS(H3474&lt;30,"Under 30",H3474&lt;66,"Middle Age",H3474&gt;=66,"Senior")</f>
        <v>Middle Age</v>
      </c>
      <c r="W3474" s="4" t="s">
        <v>47</v>
      </c>
    </row>
    <row r="3475" spans="1:23" x14ac:dyDescent="0.3">
      <c r="A3475" s="4" t="s">
        <v>3590</v>
      </c>
      <c r="B3475" s="4" t="s">
        <v>31</v>
      </c>
      <c r="C3475" s="4">
        <v>17</v>
      </c>
      <c r="D3475" s="4">
        <v>2</v>
      </c>
      <c r="E3475" s="4" t="s">
        <v>31</v>
      </c>
      <c r="F3475" s="4" t="s">
        <v>72</v>
      </c>
      <c r="G3475" s="4" t="s">
        <v>26</v>
      </c>
      <c r="H3475" s="4">
        <v>75</v>
      </c>
      <c r="I3475" s="4" t="s">
        <v>24</v>
      </c>
      <c r="J3475" s="4">
        <v>0</v>
      </c>
      <c r="K3475" s="4" t="s">
        <v>27</v>
      </c>
      <c r="L3475" s="4" t="s">
        <v>35</v>
      </c>
      <c r="M3475" s="4">
        <v>19</v>
      </c>
      <c r="N3475" s="4" t="s">
        <v>66</v>
      </c>
      <c r="O3475" s="4" t="s">
        <v>87</v>
      </c>
      <c r="P3475" s="5">
        <v>44769</v>
      </c>
      <c r="Q3475" s="6">
        <v>22.050296340374739</v>
      </c>
      <c r="R3475" s="4">
        <v>10</v>
      </c>
      <c r="S3475" s="4" t="str" cm="1">
        <f t="array" ref="S3475">_xlfn.IFS(R3475=0,"None",R3475&lt;3,"Low",R3475&lt;6,"Medium",R3475&lt;=10,"High")</f>
        <v>High</v>
      </c>
      <c r="T3475" s="4" t="str" cm="1">
        <f t="array" ref="T3475">_xlfn.IFS(M3475&lt;=20,"Low",M3475&lt;=50,"Medium",M3475&lt;=90,"High")</f>
        <v>Low</v>
      </c>
      <c r="U3475" s="7">
        <f>Datos_Limpios[[#This Row],[Number of Complaints or Support]]/Datos_Limpios[[#This Row],[Account Length (in months)]]</f>
        <v>0.58823529411764708</v>
      </c>
      <c r="V3475" s="4" t="str" cm="1">
        <f t="array" ref="V3475">_xlfn.IFS(H3475&lt;30,"Under 30",H3475&lt;66,"Middle Age",H3475&gt;=66,"Senior")</f>
        <v>Senior</v>
      </c>
      <c r="W3475" s="4" t="s">
        <v>29</v>
      </c>
    </row>
    <row r="3476" spans="1:23" x14ac:dyDescent="0.3">
      <c r="A3476" s="4" t="s">
        <v>3591</v>
      </c>
      <c r="B3476" s="4" t="s">
        <v>24</v>
      </c>
      <c r="C3476" s="4">
        <v>35</v>
      </c>
      <c r="D3476" s="4">
        <v>1</v>
      </c>
      <c r="E3476" s="4" t="s">
        <v>31</v>
      </c>
      <c r="F3476" s="4" t="s">
        <v>42</v>
      </c>
      <c r="G3476" s="4" t="s">
        <v>26</v>
      </c>
      <c r="H3476" s="4">
        <v>20</v>
      </c>
      <c r="I3476" s="4" t="s">
        <v>24</v>
      </c>
      <c r="J3476" s="4">
        <v>0</v>
      </c>
      <c r="K3476" s="4" t="s">
        <v>34</v>
      </c>
      <c r="L3476" s="4" t="s">
        <v>35</v>
      </c>
      <c r="M3476" s="4">
        <v>32</v>
      </c>
      <c r="P3476" s="5">
        <v>44387</v>
      </c>
      <c r="Q3476" s="6">
        <v>36.523901606783213</v>
      </c>
      <c r="R3476" s="4">
        <v>0</v>
      </c>
      <c r="S3476" s="4" t="str" cm="1">
        <f t="array" ref="S3476">_xlfn.IFS(R3476=0,"None",R3476&lt;3,"Low",R3476&lt;6,"Medium",R3476&lt;=10,"High")</f>
        <v>None</v>
      </c>
      <c r="T3476" s="4" t="str" cm="1">
        <f t="array" ref="T3476">_xlfn.IFS(M3476&lt;=20,"Low",M3476&lt;=50,"Medium",M3476&lt;=90,"High")</f>
        <v>Medium</v>
      </c>
      <c r="U3476" s="7">
        <f>Datos_Limpios[[#This Row],[Number of Complaints or Support]]/Datos_Limpios[[#This Row],[Account Length (in months)]]</f>
        <v>0</v>
      </c>
      <c r="V3476" s="4" t="str" cm="1">
        <f t="array" ref="V3476">_xlfn.IFS(H3476&lt;30,"Under 30",H3476&lt;66,"Middle Age",H3476&gt;=66,"Senior")</f>
        <v>Under 30</v>
      </c>
      <c r="W3476" s="4" t="s">
        <v>43</v>
      </c>
    </row>
    <row r="3477" spans="1:23" x14ac:dyDescent="0.3">
      <c r="A3477" s="4" t="s">
        <v>3592</v>
      </c>
      <c r="B3477" s="4" t="s">
        <v>24</v>
      </c>
      <c r="C3477" s="4">
        <v>10</v>
      </c>
      <c r="D3477" s="4">
        <v>0</v>
      </c>
      <c r="E3477" s="4" t="s">
        <v>24</v>
      </c>
      <c r="F3477" s="4" t="s">
        <v>70</v>
      </c>
      <c r="G3477" s="4" t="s">
        <v>33</v>
      </c>
      <c r="H3477" s="4">
        <v>49</v>
      </c>
      <c r="I3477" s="4" t="s">
        <v>24</v>
      </c>
      <c r="J3477" s="4">
        <v>0</v>
      </c>
      <c r="K3477" s="4" t="s">
        <v>27</v>
      </c>
      <c r="L3477" s="4" t="s">
        <v>28</v>
      </c>
      <c r="M3477" s="4">
        <v>7</v>
      </c>
      <c r="P3477" s="5">
        <v>44634</v>
      </c>
      <c r="Q3477" s="6">
        <v>6.3705883547644264</v>
      </c>
      <c r="R3477" s="4">
        <v>6</v>
      </c>
      <c r="S3477" s="4" t="str" cm="1">
        <f t="array" ref="S3477">_xlfn.IFS(R3477=0,"None",R3477&lt;3,"Low",R3477&lt;6,"Medium",R3477&lt;=10,"High")</f>
        <v>High</v>
      </c>
      <c r="T3477" s="4" t="str" cm="1">
        <f t="array" ref="T3477">_xlfn.IFS(M3477&lt;=20,"Low",M3477&lt;=50,"Medium",M3477&lt;=90,"High")</f>
        <v>Low</v>
      </c>
      <c r="U3477" s="7">
        <f>Datos_Limpios[[#This Row],[Number of Complaints or Support]]/Datos_Limpios[[#This Row],[Account Length (in months)]]</f>
        <v>0.6</v>
      </c>
      <c r="V3477" s="4" t="str" cm="1">
        <f t="array" ref="V3477">_xlfn.IFS(H3477&lt;30,"Under 30",H3477&lt;66,"Middle Age",H3477&gt;=66,"Senior")</f>
        <v>Middle Age</v>
      </c>
      <c r="W3477" s="4" t="s">
        <v>29</v>
      </c>
    </row>
    <row r="3478" spans="1:23" x14ac:dyDescent="0.3">
      <c r="A3478" s="4" t="s">
        <v>3593</v>
      </c>
      <c r="B3478" s="4" t="s">
        <v>31</v>
      </c>
      <c r="C3478" s="4">
        <v>56</v>
      </c>
      <c r="D3478" s="4">
        <v>4</v>
      </c>
      <c r="E3478" s="4" t="s">
        <v>31</v>
      </c>
      <c r="F3478" s="4" t="s">
        <v>159</v>
      </c>
      <c r="G3478" s="4" t="s">
        <v>26</v>
      </c>
      <c r="H3478" s="4">
        <v>42</v>
      </c>
      <c r="I3478" s="4" t="s">
        <v>24</v>
      </c>
      <c r="J3478" s="4">
        <v>0</v>
      </c>
      <c r="K3478" s="4" t="s">
        <v>46</v>
      </c>
      <c r="L3478" s="4" t="s">
        <v>35</v>
      </c>
      <c r="M3478" s="4">
        <v>39</v>
      </c>
      <c r="N3478" s="4" t="s">
        <v>66</v>
      </c>
      <c r="O3478" s="4" t="s">
        <v>122</v>
      </c>
      <c r="P3478" s="5">
        <v>44083</v>
      </c>
      <c r="Q3478" s="6">
        <v>31.61471991499522</v>
      </c>
      <c r="R3478" s="4">
        <v>5</v>
      </c>
      <c r="S3478" s="4" t="str" cm="1">
        <f t="array" ref="S3478">_xlfn.IFS(R3478=0,"None",R3478&lt;3,"Low",R3478&lt;6,"Medium",R3478&lt;=10,"High")</f>
        <v>Medium</v>
      </c>
      <c r="T3478" s="4" t="str" cm="1">
        <f t="array" ref="T3478">_xlfn.IFS(M3478&lt;=20,"Low",M3478&lt;=50,"Medium",M3478&lt;=90,"High")</f>
        <v>Medium</v>
      </c>
      <c r="U3478" s="7">
        <f>Datos_Limpios[[#This Row],[Number of Complaints or Support]]/Datos_Limpios[[#This Row],[Account Length (in months)]]</f>
        <v>8.9285714285714288E-2</v>
      </c>
      <c r="V3478" s="4" t="str" cm="1">
        <f t="array" ref="V3478">_xlfn.IFS(H3478&lt;30,"Under 30",H3478&lt;66,"Middle Age",H3478&gt;=66,"Senior")</f>
        <v>Middle Age</v>
      </c>
      <c r="W3478" s="4" t="s">
        <v>29</v>
      </c>
    </row>
    <row r="3479" spans="1:23" x14ac:dyDescent="0.3">
      <c r="A3479" s="4" t="s">
        <v>3594</v>
      </c>
      <c r="B3479" s="4" t="s">
        <v>24</v>
      </c>
      <c r="C3479" s="4">
        <v>47</v>
      </c>
      <c r="D3479" s="4">
        <v>2</v>
      </c>
      <c r="E3479" s="4" t="s">
        <v>24</v>
      </c>
      <c r="F3479" s="4" t="s">
        <v>157</v>
      </c>
      <c r="G3479" s="4" t="s">
        <v>26</v>
      </c>
      <c r="H3479" s="4">
        <v>21</v>
      </c>
      <c r="I3479" s="4" t="s">
        <v>31</v>
      </c>
      <c r="J3479" s="4">
        <v>3</v>
      </c>
      <c r="K3479" s="4" t="s">
        <v>46</v>
      </c>
      <c r="L3479" s="4" t="s">
        <v>28</v>
      </c>
      <c r="M3479" s="4">
        <v>11</v>
      </c>
      <c r="P3479" s="5">
        <v>44681</v>
      </c>
      <c r="Q3479" s="6">
        <v>10.17137081340185</v>
      </c>
      <c r="R3479" s="4">
        <v>0</v>
      </c>
      <c r="S3479" s="4" t="str" cm="1">
        <f t="array" ref="S3479">_xlfn.IFS(R3479=0,"None",R3479&lt;3,"Low",R3479&lt;6,"Medium",R3479&lt;=10,"High")</f>
        <v>None</v>
      </c>
      <c r="T3479" s="4" t="str" cm="1">
        <f t="array" ref="T3479">_xlfn.IFS(M3479&lt;=20,"Low",M3479&lt;=50,"Medium",M3479&lt;=90,"High")</f>
        <v>Low</v>
      </c>
      <c r="U3479" s="7">
        <f>Datos_Limpios[[#This Row],[Number of Complaints or Support]]/Datos_Limpios[[#This Row],[Account Length (in months)]]</f>
        <v>0</v>
      </c>
      <c r="V3479" s="4" t="str" cm="1">
        <f t="array" ref="V3479">_xlfn.IFS(H3479&lt;30,"Under 30",H3479&lt;66,"Middle Age",H3479&gt;=66,"Senior")</f>
        <v>Under 30</v>
      </c>
      <c r="W3479" s="4" t="s">
        <v>47</v>
      </c>
    </row>
    <row r="3480" spans="1:23" x14ac:dyDescent="0.3">
      <c r="A3480" s="4" t="s">
        <v>3595</v>
      </c>
      <c r="B3480" s="4" t="s">
        <v>24</v>
      </c>
      <c r="C3480" s="4">
        <v>51</v>
      </c>
      <c r="D3480" s="4">
        <v>0</v>
      </c>
      <c r="E3480" s="4" t="s">
        <v>31</v>
      </c>
      <c r="F3480" s="4" t="s">
        <v>32</v>
      </c>
      <c r="G3480" s="4" t="s">
        <v>26</v>
      </c>
      <c r="H3480" s="4">
        <v>39</v>
      </c>
      <c r="I3480" s="4" t="s">
        <v>24</v>
      </c>
      <c r="J3480" s="4">
        <v>0</v>
      </c>
      <c r="K3480" s="4" t="s">
        <v>34</v>
      </c>
      <c r="L3480" s="4" t="s">
        <v>35</v>
      </c>
      <c r="M3480" s="4">
        <v>40</v>
      </c>
      <c r="P3480" s="5">
        <v>44476</v>
      </c>
      <c r="Q3480" s="6">
        <v>41.012921464534678</v>
      </c>
      <c r="R3480" s="4">
        <v>8</v>
      </c>
      <c r="S3480" s="4" t="str" cm="1">
        <f t="array" ref="S3480">_xlfn.IFS(R3480=0,"None",R3480&lt;3,"Low",R3480&lt;6,"Medium",R3480&lt;=10,"High")</f>
        <v>High</v>
      </c>
      <c r="T3480" s="4" t="str" cm="1">
        <f t="array" ref="T3480">_xlfn.IFS(M3480&lt;=20,"Low",M3480&lt;=50,"Medium",M3480&lt;=90,"High")</f>
        <v>Medium</v>
      </c>
      <c r="U3480" s="7">
        <f>Datos_Limpios[[#This Row],[Number of Complaints or Support]]/Datos_Limpios[[#This Row],[Account Length (in months)]]</f>
        <v>0.15686274509803921</v>
      </c>
      <c r="V3480" s="4" t="str" cm="1">
        <f t="array" ref="V3480">_xlfn.IFS(H3480&lt;30,"Under 30",H3480&lt;66,"Middle Age",H3480&gt;=66,"Senior")</f>
        <v>Middle Age</v>
      </c>
      <c r="W3480" s="4" t="s">
        <v>29</v>
      </c>
    </row>
    <row r="3481" spans="1:23" x14ac:dyDescent="0.3">
      <c r="A3481" s="4" t="s">
        <v>3596</v>
      </c>
      <c r="B3481" s="4" t="s">
        <v>24</v>
      </c>
      <c r="C3481" s="4">
        <v>7</v>
      </c>
      <c r="D3481" s="4">
        <v>0</v>
      </c>
      <c r="E3481" s="4" t="s">
        <v>31</v>
      </c>
      <c r="F3481" s="4" t="s">
        <v>102</v>
      </c>
      <c r="G3481" s="4" t="s">
        <v>26</v>
      </c>
      <c r="H3481" s="4">
        <v>32</v>
      </c>
      <c r="I3481" s="4" t="s">
        <v>31</v>
      </c>
      <c r="J3481" s="4">
        <v>2</v>
      </c>
      <c r="K3481" s="4" t="s">
        <v>27</v>
      </c>
      <c r="L3481" s="4" t="s">
        <v>28</v>
      </c>
      <c r="M3481" s="4">
        <v>15</v>
      </c>
      <c r="P3481" s="5">
        <v>44625</v>
      </c>
      <c r="Q3481" s="6">
        <v>14.65643926321359</v>
      </c>
      <c r="R3481" s="4">
        <v>8</v>
      </c>
      <c r="S3481" s="4" t="str" cm="1">
        <f t="array" ref="S3481">_xlfn.IFS(R3481=0,"None",R3481&lt;3,"Low",R3481&lt;6,"Medium",R3481&lt;=10,"High")</f>
        <v>High</v>
      </c>
      <c r="T3481" s="4" t="str" cm="1">
        <f t="array" ref="T3481">_xlfn.IFS(M3481&lt;=20,"Low",M3481&lt;=50,"Medium",M3481&lt;=90,"High")</f>
        <v>Low</v>
      </c>
      <c r="U3481" s="7">
        <f>Datos_Limpios[[#This Row],[Number of Complaints or Support]]/Datos_Limpios[[#This Row],[Account Length (in months)]]</f>
        <v>1.1428571428571428</v>
      </c>
      <c r="V3481" s="4" t="str" cm="1">
        <f t="array" ref="V3481">_xlfn.IFS(H3481&lt;30,"Under 30",H3481&lt;66,"Middle Age",H3481&gt;=66,"Senior")</f>
        <v>Middle Age</v>
      </c>
      <c r="W3481" s="4" t="s">
        <v>40</v>
      </c>
    </row>
    <row r="3482" spans="1:23" x14ac:dyDescent="0.3">
      <c r="A3482" s="4" t="s">
        <v>3597</v>
      </c>
      <c r="B3482" s="4" t="s">
        <v>24</v>
      </c>
      <c r="C3482" s="4">
        <v>17</v>
      </c>
      <c r="D3482" s="4">
        <v>2</v>
      </c>
      <c r="E3482" s="4" t="s">
        <v>31</v>
      </c>
      <c r="F3482" s="4" t="s">
        <v>58</v>
      </c>
      <c r="G3482" s="4" t="s">
        <v>26</v>
      </c>
      <c r="H3482" s="4">
        <v>66</v>
      </c>
      <c r="I3482" s="4" t="s">
        <v>24</v>
      </c>
      <c r="J3482" s="4">
        <v>0</v>
      </c>
      <c r="K3482" s="4" t="s">
        <v>27</v>
      </c>
      <c r="L3482" s="4" t="s">
        <v>35</v>
      </c>
      <c r="M3482" s="4">
        <v>47</v>
      </c>
      <c r="P3482" s="5">
        <v>45163</v>
      </c>
      <c r="Q3482" s="6">
        <v>38.589146539297133</v>
      </c>
      <c r="R3482" s="4">
        <v>6</v>
      </c>
      <c r="S3482" s="4" t="str" cm="1">
        <f t="array" ref="S3482">_xlfn.IFS(R3482=0,"None",R3482&lt;3,"Low",R3482&lt;6,"Medium",R3482&lt;=10,"High")</f>
        <v>High</v>
      </c>
      <c r="T3482" s="4" t="str" cm="1">
        <f t="array" ref="T3482">_xlfn.IFS(M3482&lt;=20,"Low",M3482&lt;=50,"Medium",M3482&lt;=90,"High")</f>
        <v>Medium</v>
      </c>
      <c r="U3482" s="7">
        <f>Datos_Limpios[[#This Row],[Number of Complaints or Support]]/Datos_Limpios[[#This Row],[Account Length (in months)]]</f>
        <v>0.35294117647058826</v>
      </c>
      <c r="V3482" s="4" t="str" cm="1">
        <f t="array" ref="V3482">_xlfn.IFS(H3482&lt;30,"Under 30",H3482&lt;66,"Middle Age",H3482&gt;=66,"Senior")</f>
        <v>Senior</v>
      </c>
      <c r="W3482" s="4" t="s">
        <v>29</v>
      </c>
    </row>
    <row r="3483" spans="1:23" x14ac:dyDescent="0.3">
      <c r="A3483" s="4" t="s">
        <v>3598</v>
      </c>
      <c r="B3483" s="4" t="s">
        <v>24</v>
      </c>
      <c r="C3483" s="4">
        <v>20</v>
      </c>
      <c r="D3483" s="4">
        <v>1</v>
      </c>
      <c r="E3483" s="4" t="s">
        <v>24</v>
      </c>
      <c r="F3483" s="4" t="s">
        <v>106</v>
      </c>
      <c r="G3483" s="4" t="s">
        <v>33</v>
      </c>
      <c r="H3483" s="4">
        <v>44</v>
      </c>
      <c r="I3483" s="4" t="s">
        <v>24</v>
      </c>
      <c r="J3483" s="4">
        <v>0</v>
      </c>
      <c r="K3483" s="4" t="s">
        <v>34</v>
      </c>
      <c r="L3483" s="4" t="s">
        <v>28</v>
      </c>
      <c r="M3483" s="4">
        <v>23</v>
      </c>
      <c r="P3483" s="5">
        <v>44390</v>
      </c>
      <c r="Q3483" s="6">
        <v>23.190461218951668</v>
      </c>
      <c r="R3483" s="4">
        <v>5</v>
      </c>
      <c r="S3483" s="4" t="str" cm="1">
        <f t="array" ref="S3483">_xlfn.IFS(R3483=0,"None",R3483&lt;3,"Low",R3483&lt;6,"Medium",R3483&lt;=10,"High")</f>
        <v>Medium</v>
      </c>
      <c r="T3483" s="4" t="str" cm="1">
        <f t="array" ref="T3483">_xlfn.IFS(M3483&lt;=20,"Low",M3483&lt;=50,"Medium",M3483&lt;=90,"High")</f>
        <v>Medium</v>
      </c>
      <c r="U3483" s="7">
        <f>Datos_Limpios[[#This Row],[Number of Complaints or Support]]/Datos_Limpios[[#This Row],[Account Length (in months)]]</f>
        <v>0.25</v>
      </c>
      <c r="V3483" s="4" t="str" cm="1">
        <f t="array" ref="V3483">_xlfn.IFS(H3483&lt;30,"Under 30",H3483&lt;66,"Middle Age",H3483&gt;=66,"Senior")</f>
        <v>Middle Age</v>
      </c>
      <c r="W3483" s="4" t="s">
        <v>29</v>
      </c>
    </row>
    <row r="3484" spans="1:23" x14ac:dyDescent="0.3">
      <c r="A3484" s="4" t="s">
        <v>3599</v>
      </c>
      <c r="B3484" s="4" t="s">
        <v>31</v>
      </c>
      <c r="C3484" s="4">
        <v>5</v>
      </c>
      <c r="D3484" s="4">
        <v>4</v>
      </c>
      <c r="E3484" s="4" t="s">
        <v>31</v>
      </c>
      <c r="F3484" s="4" t="s">
        <v>54</v>
      </c>
      <c r="G3484" s="4" t="s">
        <v>33</v>
      </c>
      <c r="H3484" s="4">
        <v>46</v>
      </c>
      <c r="I3484" s="4" t="s">
        <v>24</v>
      </c>
      <c r="J3484" s="4">
        <v>0</v>
      </c>
      <c r="K3484" s="4" t="s">
        <v>27</v>
      </c>
      <c r="L3484" s="4" t="s">
        <v>115</v>
      </c>
      <c r="M3484" s="4">
        <v>53</v>
      </c>
      <c r="N3484" s="4" t="s">
        <v>107</v>
      </c>
      <c r="O3484" s="4" t="s">
        <v>220</v>
      </c>
      <c r="P3484" s="5">
        <v>44209</v>
      </c>
      <c r="Q3484" s="6">
        <v>56.578893282024943</v>
      </c>
      <c r="R3484" s="4">
        <v>9</v>
      </c>
      <c r="S3484" s="4" t="str" cm="1">
        <f t="array" ref="S3484">_xlfn.IFS(R3484=0,"None",R3484&lt;3,"Low",R3484&lt;6,"Medium",R3484&lt;=10,"High")</f>
        <v>High</v>
      </c>
      <c r="T3484" s="4" t="str" cm="1">
        <f t="array" ref="T3484">_xlfn.IFS(M3484&lt;=20,"Low",M3484&lt;=50,"Medium",M3484&lt;=90,"High")</f>
        <v>High</v>
      </c>
      <c r="U3484" s="7">
        <f>Datos_Limpios[[#This Row],[Number of Complaints or Support]]/Datos_Limpios[[#This Row],[Account Length (in months)]]</f>
        <v>1.8</v>
      </c>
      <c r="V3484" s="4" t="str" cm="1">
        <f t="array" ref="V3484">_xlfn.IFS(H3484&lt;30,"Under 30",H3484&lt;66,"Middle Age",H3484&gt;=66,"Senior")</f>
        <v>Middle Age</v>
      </c>
      <c r="W3484" s="4" t="s">
        <v>43</v>
      </c>
    </row>
    <row r="3485" spans="1:23" x14ac:dyDescent="0.3">
      <c r="A3485" s="4" t="s">
        <v>3600</v>
      </c>
      <c r="B3485" s="4" t="s">
        <v>24</v>
      </c>
      <c r="C3485" s="4">
        <v>30</v>
      </c>
      <c r="D3485" s="4">
        <v>0</v>
      </c>
      <c r="E3485" s="4" t="s">
        <v>24</v>
      </c>
      <c r="F3485" s="4" t="s">
        <v>219</v>
      </c>
      <c r="G3485" s="4" t="s">
        <v>26</v>
      </c>
      <c r="H3485" s="4">
        <v>33</v>
      </c>
      <c r="I3485" s="4" t="s">
        <v>24</v>
      </c>
      <c r="J3485" s="4">
        <v>0</v>
      </c>
      <c r="K3485" s="4" t="s">
        <v>34</v>
      </c>
      <c r="L3485" s="4" t="s">
        <v>28</v>
      </c>
      <c r="M3485" s="4">
        <v>12</v>
      </c>
      <c r="P3485" s="5">
        <v>44403</v>
      </c>
      <c r="Q3485" s="6">
        <v>13.28916956488675</v>
      </c>
      <c r="R3485" s="4">
        <v>7</v>
      </c>
      <c r="S3485" s="4" t="str" cm="1">
        <f t="array" ref="S3485">_xlfn.IFS(R3485=0,"None",R3485&lt;3,"Low",R3485&lt;6,"Medium",R3485&lt;=10,"High")</f>
        <v>High</v>
      </c>
      <c r="T3485" s="4" t="str" cm="1">
        <f t="array" ref="T3485">_xlfn.IFS(M3485&lt;=20,"Low",M3485&lt;=50,"Medium",M3485&lt;=90,"High")</f>
        <v>Low</v>
      </c>
      <c r="U3485" s="7">
        <f>Datos_Limpios[[#This Row],[Number of Complaints or Support]]/Datos_Limpios[[#This Row],[Account Length (in months)]]</f>
        <v>0.23333333333333334</v>
      </c>
      <c r="V3485" s="4" t="str" cm="1">
        <f t="array" ref="V3485">_xlfn.IFS(H3485&lt;30,"Under 30",H3485&lt;66,"Middle Age",H3485&gt;=66,"Senior")</f>
        <v>Middle Age</v>
      </c>
      <c r="W3485" s="4" t="s">
        <v>43</v>
      </c>
    </row>
    <row r="3486" spans="1:23" x14ac:dyDescent="0.3">
      <c r="A3486" s="4" t="s">
        <v>3601</v>
      </c>
      <c r="B3486" s="4" t="s">
        <v>24</v>
      </c>
      <c r="C3486" s="4">
        <v>25</v>
      </c>
      <c r="D3486" s="4">
        <v>0</v>
      </c>
      <c r="E3486" s="4" t="s">
        <v>24</v>
      </c>
      <c r="F3486" s="4" t="s">
        <v>45</v>
      </c>
      <c r="G3486" s="4" t="s">
        <v>33</v>
      </c>
      <c r="H3486" s="4">
        <v>30</v>
      </c>
      <c r="I3486" s="4" t="s">
        <v>31</v>
      </c>
      <c r="J3486" s="4">
        <v>2</v>
      </c>
      <c r="K3486" s="4" t="s">
        <v>46</v>
      </c>
      <c r="L3486" s="4" t="s">
        <v>28</v>
      </c>
      <c r="M3486" s="4">
        <v>10</v>
      </c>
      <c r="P3486" s="5">
        <v>45245</v>
      </c>
      <c r="Q3486" s="6">
        <v>9.1520970035601135</v>
      </c>
      <c r="R3486" s="4">
        <v>4</v>
      </c>
      <c r="S3486" s="4" t="str" cm="1">
        <f t="array" ref="S3486">_xlfn.IFS(R3486=0,"None",R3486&lt;3,"Low",R3486&lt;6,"Medium",R3486&lt;=10,"High")</f>
        <v>Medium</v>
      </c>
      <c r="T3486" s="4" t="str" cm="1">
        <f t="array" ref="T3486">_xlfn.IFS(M3486&lt;=20,"Low",M3486&lt;=50,"Medium",M3486&lt;=90,"High")</f>
        <v>Low</v>
      </c>
      <c r="U3486" s="7">
        <f>Datos_Limpios[[#This Row],[Number of Complaints or Support]]/Datos_Limpios[[#This Row],[Account Length (in months)]]</f>
        <v>0.16</v>
      </c>
      <c r="V3486" s="4" t="str" cm="1">
        <f t="array" ref="V3486">_xlfn.IFS(H3486&lt;30,"Under 30",H3486&lt;66,"Middle Age",H3486&gt;=66,"Senior")</f>
        <v>Middle Age</v>
      </c>
      <c r="W3486" s="4" t="s">
        <v>47</v>
      </c>
    </row>
    <row r="3487" spans="1:23" x14ac:dyDescent="0.3">
      <c r="A3487" s="4" t="s">
        <v>3602</v>
      </c>
      <c r="B3487" s="4" t="s">
        <v>24</v>
      </c>
      <c r="C3487" s="4">
        <v>9</v>
      </c>
      <c r="D3487" s="4">
        <v>0</v>
      </c>
      <c r="E3487" s="4" t="s">
        <v>24</v>
      </c>
      <c r="F3487" s="4" t="s">
        <v>49</v>
      </c>
      <c r="G3487" s="4" t="s">
        <v>26</v>
      </c>
      <c r="H3487" s="4">
        <v>44</v>
      </c>
      <c r="I3487" s="4" t="s">
        <v>24</v>
      </c>
      <c r="J3487" s="4">
        <v>0</v>
      </c>
      <c r="K3487" s="4" t="s">
        <v>46</v>
      </c>
      <c r="L3487" s="4" t="s">
        <v>115</v>
      </c>
      <c r="M3487" s="4">
        <v>7</v>
      </c>
      <c r="P3487" s="5">
        <v>43883</v>
      </c>
      <c r="Q3487" s="6">
        <v>7.9095662255094883</v>
      </c>
      <c r="R3487" s="4">
        <v>5</v>
      </c>
      <c r="S3487" s="4" t="str" cm="1">
        <f t="array" ref="S3487">_xlfn.IFS(R3487=0,"None",R3487&lt;3,"Low",R3487&lt;6,"Medium",R3487&lt;=10,"High")</f>
        <v>Medium</v>
      </c>
      <c r="T3487" s="4" t="str" cm="1">
        <f t="array" ref="T3487">_xlfn.IFS(M3487&lt;=20,"Low",M3487&lt;=50,"Medium",M3487&lt;=90,"High")</f>
        <v>Low</v>
      </c>
      <c r="U3487" s="7">
        <f>Datos_Limpios[[#This Row],[Number of Complaints or Support]]/Datos_Limpios[[#This Row],[Account Length (in months)]]</f>
        <v>0.55555555555555558</v>
      </c>
      <c r="V3487" s="4" t="str" cm="1">
        <f t="array" ref="V3487">_xlfn.IFS(H3487&lt;30,"Under 30",H3487&lt;66,"Middle Age",H3487&gt;=66,"Senior")</f>
        <v>Middle Age</v>
      </c>
      <c r="W3487" s="4" t="s">
        <v>29</v>
      </c>
    </row>
    <row r="3488" spans="1:23" x14ac:dyDescent="0.3">
      <c r="A3488" s="4" t="s">
        <v>3603</v>
      </c>
      <c r="B3488" s="4" t="s">
        <v>31</v>
      </c>
      <c r="C3488" s="4">
        <v>1</v>
      </c>
      <c r="D3488" s="4">
        <v>0</v>
      </c>
      <c r="E3488" s="4" t="s">
        <v>31</v>
      </c>
      <c r="F3488" s="4" t="s">
        <v>52</v>
      </c>
      <c r="G3488" s="4" t="s">
        <v>33</v>
      </c>
      <c r="H3488" s="4">
        <v>68</v>
      </c>
      <c r="I3488" s="4" t="s">
        <v>24</v>
      </c>
      <c r="J3488" s="4">
        <v>0</v>
      </c>
      <c r="K3488" s="4" t="s">
        <v>27</v>
      </c>
      <c r="L3488" s="4" t="s">
        <v>35</v>
      </c>
      <c r="M3488" s="4">
        <v>39</v>
      </c>
      <c r="N3488" s="4" t="s">
        <v>38</v>
      </c>
      <c r="O3488" s="4" t="s">
        <v>125</v>
      </c>
      <c r="P3488" s="5">
        <v>44038</v>
      </c>
      <c r="Q3488" s="6">
        <v>45.766243618602807</v>
      </c>
      <c r="R3488" s="4">
        <v>7</v>
      </c>
      <c r="S3488" s="4" t="str" cm="1">
        <f t="array" ref="S3488">_xlfn.IFS(R3488=0,"None",R3488&lt;3,"Low",R3488&lt;6,"Medium",R3488&lt;=10,"High")</f>
        <v>High</v>
      </c>
      <c r="T3488" s="4" t="str" cm="1">
        <f t="array" ref="T3488">_xlfn.IFS(M3488&lt;=20,"Low",M3488&lt;=50,"Medium",M3488&lt;=90,"High")</f>
        <v>Medium</v>
      </c>
      <c r="U3488" s="7">
        <f>Datos_Limpios[[#This Row],[Number of Complaints or Support]]/Datos_Limpios[[#This Row],[Account Length (in months)]]</f>
        <v>7</v>
      </c>
      <c r="V3488" s="4" t="str" cm="1">
        <f t="array" ref="V3488">_xlfn.IFS(H3488&lt;30,"Under 30",H3488&lt;66,"Middle Age",H3488&gt;=66,"Senior")</f>
        <v>Senior</v>
      </c>
      <c r="W3488" s="4" t="s">
        <v>40</v>
      </c>
    </row>
    <row r="3489" spans="1:23" x14ac:dyDescent="0.3">
      <c r="A3489" s="4" t="s">
        <v>3604</v>
      </c>
      <c r="B3489" s="4" t="s">
        <v>24</v>
      </c>
      <c r="C3489" s="4">
        <v>26</v>
      </c>
      <c r="D3489" s="4">
        <v>0</v>
      </c>
      <c r="E3489" s="4" t="s">
        <v>31</v>
      </c>
      <c r="F3489" s="4" t="s">
        <v>98</v>
      </c>
      <c r="G3489" s="4" t="s">
        <v>33</v>
      </c>
      <c r="H3489" s="4">
        <v>45</v>
      </c>
      <c r="I3489" s="4" t="s">
        <v>24</v>
      </c>
      <c r="J3489" s="4">
        <v>0</v>
      </c>
      <c r="K3489" s="4" t="s">
        <v>34</v>
      </c>
      <c r="L3489" s="4" t="s">
        <v>35</v>
      </c>
      <c r="M3489" s="4">
        <v>30</v>
      </c>
      <c r="P3489" s="5">
        <v>44153</v>
      </c>
      <c r="Q3489" s="6">
        <v>33.80914277752246</v>
      </c>
      <c r="R3489" s="4">
        <v>3</v>
      </c>
      <c r="S3489" s="4" t="str" cm="1">
        <f t="array" ref="S3489">_xlfn.IFS(R3489=0,"None",R3489&lt;3,"Low",R3489&lt;6,"Medium",R3489&lt;=10,"High")</f>
        <v>Medium</v>
      </c>
      <c r="T3489" s="4" t="str" cm="1">
        <f t="array" ref="T3489">_xlfn.IFS(M3489&lt;=20,"Low",M3489&lt;=50,"Medium",M3489&lt;=90,"High")</f>
        <v>Medium</v>
      </c>
      <c r="U3489" s="7">
        <f>Datos_Limpios[[#This Row],[Number of Complaints or Support]]/Datos_Limpios[[#This Row],[Account Length (in months)]]</f>
        <v>0.11538461538461539</v>
      </c>
      <c r="V3489" s="4" t="str" cm="1">
        <f t="array" ref="V3489">_xlfn.IFS(H3489&lt;30,"Under 30",H3489&lt;66,"Middle Age",H3489&gt;=66,"Senior")</f>
        <v>Middle Age</v>
      </c>
      <c r="W3489" s="4" t="s">
        <v>29</v>
      </c>
    </row>
    <row r="3490" spans="1:23" x14ac:dyDescent="0.3">
      <c r="A3490" s="4" t="s">
        <v>3605</v>
      </c>
      <c r="B3490" s="4" t="s">
        <v>31</v>
      </c>
      <c r="C3490" s="4">
        <v>12</v>
      </c>
      <c r="D3490" s="4">
        <v>2</v>
      </c>
      <c r="E3490" s="4" t="s">
        <v>31</v>
      </c>
      <c r="F3490" s="4" t="s">
        <v>60</v>
      </c>
      <c r="G3490" s="4" t="s">
        <v>33</v>
      </c>
      <c r="H3490" s="4">
        <v>82</v>
      </c>
      <c r="I3490" s="4" t="s">
        <v>24</v>
      </c>
      <c r="J3490" s="4">
        <v>0</v>
      </c>
      <c r="K3490" s="4" t="s">
        <v>27</v>
      </c>
      <c r="L3490" s="4" t="s">
        <v>35</v>
      </c>
      <c r="M3490" s="4">
        <v>26</v>
      </c>
      <c r="N3490" s="4" t="s">
        <v>38</v>
      </c>
      <c r="O3490" s="4" t="s">
        <v>125</v>
      </c>
      <c r="P3490" s="5">
        <v>45178</v>
      </c>
      <c r="Q3490" s="6">
        <v>29.20008478760073</v>
      </c>
      <c r="R3490" s="4">
        <v>7</v>
      </c>
      <c r="S3490" s="4" t="str" cm="1">
        <f t="array" ref="S3490">_xlfn.IFS(R3490=0,"None",R3490&lt;3,"Low",R3490&lt;6,"Medium",R3490&lt;=10,"High")</f>
        <v>High</v>
      </c>
      <c r="T3490" s="4" t="str" cm="1">
        <f t="array" ref="T3490">_xlfn.IFS(M3490&lt;=20,"Low",M3490&lt;=50,"Medium",M3490&lt;=90,"High")</f>
        <v>Medium</v>
      </c>
      <c r="U3490" s="7">
        <f>Datos_Limpios[[#This Row],[Number of Complaints or Support]]/Datos_Limpios[[#This Row],[Account Length (in months)]]</f>
        <v>0.58333333333333337</v>
      </c>
      <c r="V3490" s="4" t="str" cm="1">
        <f t="array" ref="V3490">_xlfn.IFS(H3490&lt;30,"Under 30",H3490&lt;66,"Middle Age",H3490&gt;=66,"Senior")</f>
        <v>Senior</v>
      </c>
      <c r="W3490" s="4" t="s">
        <v>40</v>
      </c>
    </row>
    <row r="3491" spans="1:23" x14ac:dyDescent="0.3">
      <c r="A3491" s="4" t="s">
        <v>3606</v>
      </c>
      <c r="B3491" s="4" t="s">
        <v>31</v>
      </c>
      <c r="C3491" s="4">
        <v>3</v>
      </c>
      <c r="D3491" s="4">
        <v>0</v>
      </c>
      <c r="E3491" s="4" t="s">
        <v>31</v>
      </c>
      <c r="F3491" s="4" t="s">
        <v>157</v>
      </c>
      <c r="G3491" s="4" t="s">
        <v>26</v>
      </c>
      <c r="H3491" s="4">
        <v>43</v>
      </c>
      <c r="I3491" s="4" t="s">
        <v>24</v>
      </c>
      <c r="J3491" s="4">
        <v>0</v>
      </c>
      <c r="K3491" s="4" t="s">
        <v>27</v>
      </c>
      <c r="L3491" s="4" t="s">
        <v>35</v>
      </c>
      <c r="M3491" s="4">
        <v>44</v>
      </c>
      <c r="N3491" s="4" t="s">
        <v>75</v>
      </c>
      <c r="O3491" s="4" t="s">
        <v>76</v>
      </c>
      <c r="P3491" s="5">
        <v>44481</v>
      </c>
      <c r="Q3491" s="6">
        <v>39.204997745255959</v>
      </c>
      <c r="R3491" s="4">
        <v>4</v>
      </c>
      <c r="S3491" s="4" t="str" cm="1">
        <f t="array" ref="S3491">_xlfn.IFS(R3491=0,"None",R3491&lt;3,"Low",R3491&lt;6,"Medium",R3491&lt;=10,"High")</f>
        <v>Medium</v>
      </c>
      <c r="T3491" s="4" t="str" cm="1">
        <f t="array" ref="T3491">_xlfn.IFS(M3491&lt;=20,"Low",M3491&lt;=50,"Medium",M3491&lt;=90,"High")</f>
        <v>Medium</v>
      </c>
      <c r="U3491" s="7">
        <f>Datos_Limpios[[#This Row],[Number of Complaints or Support]]/Datos_Limpios[[#This Row],[Account Length (in months)]]</f>
        <v>1.3333333333333333</v>
      </c>
      <c r="V3491" s="4" t="str" cm="1">
        <f t="array" ref="V3491">_xlfn.IFS(H3491&lt;30,"Under 30",H3491&lt;66,"Middle Age",H3491&gt;=66,"Senior")</f>
        <v>Middle Age</v>
      </c>
      <c r="W3491" s="4" t="s">
        <v>47</v>
      </c>
    </row>
    <row r="3492" spans="1:23" x14ac:dyDescent="0.3">
      <c r="A3492" s="4" t="s">
        <v>3607</v>
      </c>
      <c r="B3492" s="4" t="s">
        <v>24</v>
      </c>
      <c r="C3492" s="4">
        <v>70</v>
      </c>
      <c r="D3492" s="4">
        <v>2</v>
      </c>
      <c r="E3492" s="4" t="s">
        <v>24</v>
      </c>
      <c r="F3492" s="4" t="s">
        <v>209</v>
      </c>
      <c r="G3492" s="4" t="s">
        <v>26</v>
      </c>
      <c r="H3492" s="4">
        <v>25</v>
      </c>
      <c r="I3492" s="4" t="s">
        <v>31</v>
      </c>
      <c r="J3492" s="4">
        <v>3</v>
      </c>
      <c r="K3492" s="4" t="s">
        <v>46</v>
      </c>
      <c r="L3492" s="4" t="s">
        <v>28</v>
      </c>
      <c r="M3492" s="4">
        <v>10</v>
      </c>
      <c r="P3492" s="5">
        <v>44915</v>
      </c>
      <c r="Q3492" s="6">
        <v>9.2664622286216769</v>
      </c>
      <c r="R3492" s="4">
        <v>2</v>
      </c>
      <c r="S3492" s="4" t="str" cm="1">
        <f t="array" ref="S3492">_xlfn.IFS(R3492=0,"None",R3492&lt;3,"Low",R3492&lt;6,"Medium",R3492&lt;=10,"High")</f>
        <v>Low</v>
      </c>
      <c r="T3492" s="4" t="str" cm="1">
        <f t="array" ref="T3492">_xlfn.IFS(M3492&lt;=20,"Low",M3492&lt;=50,"Medium",M3492&lt;=90,"High")</f>
        <v>Low</v>
      </c>
      <c r="U3492" s="7">
        <f>Datos_Limpios[[#This Row],[Number of Complaints or Support]]/Datos_Limpios[[#This Row],[Account Length (in months)]]</f>
        <v>2.8571428571428571E-2</v>
      </c>
      <c r="V3492" s="4" t="str" cm="1">
        <f t="array" ref="V3492">_xlfn.IFS(H3492&lt;30,"Under 30",H3492&lt;66,"Middle Age",H3492&gt;=66,"Senior")</f>
        <v>Under 30</v>
      </c>
      <c r="W3492" s="4" t="s">
        <v>40</v>
      </c>
    </row>
    <row r="3493" spans="1:23" x14ac:dyDescent="0.3">
      <c r="A3493" s="4" t="s">
        <v>3608</v>
      </c>
      <c r="B3493" s="4" t="s">
        <v>24</v>
      </c>
      <c r="C3493" s="4">
        <v>65</v>
      </c>
      <c r="D3493" s="4">
        <v>0</v>
      </c>
      <c r="E3493" s="4" t="s">
        <v>24</v>
      </c>
      <c r="F3493" s="4" t="s">
        <v>25</v>
      </c>
      <c r="G3493" s="4" t="s">
        <v>33</v>
      </c>
      <c r="H3493" s="4">
        <v>54</v>
      </c>
      <c r="I3493" s="4" t="s">
        <v>24</v>
      </c>
      <c r="J3493" s="4">
        <v>0</v>
      </c>
      <c r="K3493" s="4" t="s">
        <v>34</v>
      </c>
      <c r="L3493" s="4" t="s">
        <v>28</v>
      </c>
      <c r="M3493" s="4">
        <v>13</v>
      </c>
      <c r="P3493" s="5">
        <v>44103</v>
      </c>
      <c r="Q3493" s="6">
        <v>11.7251657081292</v>
      </c>
      <c r="R3493" s="4">
        <v>3</v>
      </c>
      <c r="S3493" s="4" t="str" cm="1">
        <f t="array" ref="S3493">_xlfn.IFS(R3493=0,"None",R3493&lt;3,"Low",R3493&lt;6,"Medium",R3493&lt;=10,"High")</f>
        <v>Medium</v>
      </c>
      <c r="T3493" s="4" t="str" cm="1">
        <f t="array" ref="T3493">_xlfn.IFS(M3493&lt;=20,"Low",M3493&lt;=50,"Medium",M3493&lt;=90,"High")</f>
        <v>Low</v>
      </c>
      <c r="U3493" s="7">
        <f>Datos_Limpios[[#This Row],[Number of Complaints or Support]]/Datos_Limpios[[#This Row],[Account Length (in months)]]</f>
        <v>4.6153846153846156E-2</v>
      </c>
      <c r="V3493" s="4" t="str" cm="1">
        <f t="array" ref="V3493">_xlfn.IFS(H3493&lt;30,"Under 30",H3493&lt;66,"Middle Age",H3493&gt;=66,"Senior")</f>
        <v>Middle Age</v>
      </c>
      <c r="W3493" s="4" t="s">
        <v>29</v>
      </c>
    </row>
    <row r="3494" spans="1:23" x14ac:dyDescent="0.3">
      <c r="A3494" s="4" t="s">
        <v>3609</v>
      </c>
      <c r="B3494" s="4" t="s">
        <v>24</v>
      </c>
      <c r="C3494" s="4">
        <v>49</v>
      </c>
      <c r="D3494" s="4">
        <v>0</v>
      </c>
      <c r="E3494" s="4" t="s">
        <v>24</v>
      </c>
      <c r="F3494" s="4" t="s">
        <v>56</v>
      </c>
      <c r="G3494" s="4" t="s">
        <v>33</v>
      </c>
      <c r="H3494" s="4">
        <v>44</v>
      </c>
      <c r="I3494" s="4" t="s">
        <v>24</v>
      </c>
      <c r="J3494" s="4">
        <v>0</v>
      </c>
      <c r="K3494" s="4" t="s">
        <v>46</v>
      </c>
      <c r="L3494" s="4" t="s">
        <v>28</v>
      </c>
      <c r="M3494" s="4">
        <v>11</v>
      </c>
      <c r="P3494" s="5">
        <v>44800</v>
      </c>
      <c r="Q3494" s="6">
        <v>12.576746809209119</v>
      </c>
      <c r="R3494" s="4">
        <v>1</v>
      </c>
      <c r="S3494" s="4" t="str" cm="1">
        <f t="array" ref="S3494">_xlfn.IFS(R3494=0,"None",R3494&lt;3,"Low",R3494&lt;6,"Medium",R3494&lt;=10,"High")</f>
        <v>Low</v>
      </c>
      <c r="T3494" s="4" t="str" cm="1">
        <f t="array" ref="T3494">_xlfn.IFS(M3494&lt;=20,"Low",M3494&lt;=50,"Medium",M3494&lt;=90,"High")</f>
        <v>Low</v>
      </c>
      <c r="U3494" s="7">
        <f>Datos_Limpios[[#This Row],[Number of Complaints or Support]]/Datos_Limpios[[#This Row],[Account Length (in months)]]</f>
        <v>2.0408163265306121E-2</v>
      </c>
      <c r="V3494" s="4" t="str" cm="1">
        <f t="array" ref="V3494">_xlfn.IFS(H3494&lt;30,"Under 30",H3494&lt;66,"Middle Age",H3494&gt;=66,"Senior")</f>
        <v>Middle Age</v>
      </c>
      <c r="W3494" s="4" t="s">
        <v>29</v>
      </c>
    </row>
    <row r="3495" spans="1:23" x14ac:dyDescent="0.3">
      <c r="A3495" s="4" t="s">
        <v>3610</v>
      </c>
      <c r="B3495" s="4" t="s">
        <v>24</v>
      </c>
      <c r="C3495" s="4">
        <v>50</v>
      </c>
      <c r="D3495" s="4">
        <v>1</v>
      </c>
      <c r="E3495" s="4" t="s">
        <v>24</v>
      </c>
      <c r="F3495" s="4" t="s">
        <v>85</v>
      </c>
      <c r="G3495" s="4" t="s">
        <v>33</v>
      </c>
      <c r="H3495" s="4">
        <v>59</v>
      </c>
      <c r="I3495" s="4" t="s">
        <v>24</v>
      </c>
      <c r="J3495" s="4">
        <v>0</v>
      </c>
      <c r="K3495" s="4" t="s">
        <v>27</v>
      </c>
      <c r="L3495" s="4" t="s">
        <v>35</v>
      </c>
      <c r="M3495" s="4">
        <v>48</v>
      </c>
      <c r="P3495" s="5">
        <v>44220</v>
      </c>
      <c r="Q3495" s="6">
        <v>48.647462550044743</v>
      </c>
      <c r="R3495" s="4">
        <v>9</v>
      </c>
      <c r="S3495" s="4" t="str" cm="1">
        <f t="array" ref="S3495">_xlfn.IFS(R3495=0,"None",R3495&lt;3,"Low",R3495&lt;6,"Medium",R3495&lt;=10,"High")</f>
        <v>High</v>
      </c>
      <c r="T3495" s="4" t="str" cm="1">
        <f t="array" ref="T3495">_xlfn.IFS(M3495&lt;=20,"Low",M3495&lt;=50,"Medium",M3495&lt;=90,"High")</f>
        <v>Medium</v>
      </c>
      <c r="U3495" s="7">
        <f>Datos_Limpios[[#This Row],[Number of Complaints or Support]]/Datos_Limpios[[#This Row],[Account Length (in months)]]</f>
        <v>0.18</v>
      </c>
      <c r="V3495" s="4" t="str" cm="1">
        <f t="array" ref="V3495">_xlfn.IFS(H3495&lt;30,"Under 30",H3495&lt;66,"Middle Age",H3495&gt;=66,"Senior")</f>
        <v>Middle Age</v>
      </c>
      <c r="W3495" s="4" t="s">
        <v>43</v>
      </c>
    </row>
    <row r="3496" spans="1:23" x14ac:dyDescent="0.3">
      <c r="A3496" s="4" t="s">
        <v>3611</v>
      </c>
      <c r="B3496" s="4" t="s">
        <v>31</v>
      </c>
      <c r="C3496" s="4">
        <v>21</v>
      </c>
      <c r="D3496" s="4">
        <v>5</v>
      </c>
      <c r="E3496" s="4" t="s">
        <v>31</v>
      </c>
      <c r="F3496" s="4" t="s">
        <v>42</v>
      </c>
      <c r="G3496" s="4" t="s">
        <v>26</v>
      </c>
      <c r="H3496" s="4">
        <v>84</v>
      </c>
      <c r="I3496" s="4" t="s">
        <v>24</v>
      </c>
      <c r="J3496" s="4">
        <v>0</v>
      </c>
      <c r="K3496" s="4" t="s">
        <v>27</v>
      </c>
      <c r="L3496" s="4" t="s">
        <v>35</v>
      </c>
      <c r="M3496" s="4">
        <v>51</v>
      </c>
      <c r="N3496" s="4" t="s">
        <v>38</v>
      </c>
      <c r="O3496" s="4" t="s">
        <v>125</v>
      </c>
      <c r="P3496" s="5">
        <v>44876</v>
      </c>
      <c r="Q3496" s="6">
        <v>45.723810679867157</v>
      </c>
      <c r="R3496" s="4">
        <v>7</v>
      </c>
      <c r="S3496" s="4" t="str" cm="1">
        <f t="array" ref="S3496">_xlfn.IFS(R3496=0,"None",R3496&lt;3,"Low",R3496&lt;6,"Medium",R3496&lt;=10,"High")</f>
        <v>High</v>
      </c>
      <c r="T3496" s="4" t="str" cm="1">
        <f t="array" ref="T3496">_xlfn.IFS(M3496&lt;=20,"Low",M3496&lt;=50,"Medium",M3496&lt;=90,"High")</f>
        <v>High</v>
      </c>
      <c r="U3496" s="7">
        <f>Datos_Limpios[[#This Row],[Number of Complaints or Support]]/Datos_Limpios[[#This Row],[Account Length (in months)]]</f>
        <v>0.33333333333333331</v>
      </c>
      <c r="V3496" s="4" t="str" cm="1">
        <f t="array" ref="V3496">_xlfn.IFS(H3496&lt;30,"Under 30",H3496&lt;66,"Middle Age",H3496&gt;=66,"Senior")</f>
        <v>Senior</v>
      </c>
      <c r="W3496" s="4" t="s">
        <v>43</v>
      </c>
    </row>
    <row r="3497" spans="1:23" x14ac:dyDescent="0.3">
      <c r="A3497" s="4" t="s">
        <v>3612</v>
      </c>
      <c r="B3497" s="4" t="s">
        <v>24</v>
      </c>
      <c r="C3497" s="4">
        <v>59</v>
      </c>
      <c r="D3497" s="4">
        <v>0</v>
      </c>
      <c r="E3497" s="4" t="s">
        <v>24</v>
      </c>
      <c r="F3497" s="4" t="s">
        <v>102</v>
      </c>
      <c r="G3497" s="4" t="s">
        <v>33</v>
      </c>
      <c r="H3497" s="4">
        <v>53</v>
      </c>
      <c r="I3497" s="4" t="s">
        <v>31</v>
      </c>
      <c r="J3497" s="4">
        <v>5</v>
      </c>
      <c r="K3497" s="4" t="s">
        <v>46</v>
      </c>
      <c r="L3497" s="4" t="s">
        <v>28</v>
      </c>
      <c r="M3497" s="4">
        <v>8</v>
      </c>
      <c r="P3497" s="5">
        <v>44871</v>
      </c>
      <c r="Q3497" s="6">
        <v>7.4984198808771119</v>
      </c>
      <c r="R3497" s="4">
        <v>4</v>
      </c>
      <c r="S3497" s="4" t="str" cm="1">
        <f t="array" ref="S3497">_xlfn.IFS(R3497=0,"None",R3497&lt;3,"Low",R3497&lt;6,"Medium",R3497&lt;=10,"High")</f>
        <v>Medium</v>
      </c>
      <c r="T3497" s="4" t="str" cm="1">
        <f t="array" ref="T3497">_xlfn.IFS(M3497&lt;=20,"Low",M3497&lt;=50,"Medium",M3497&lt;=90,"High")</f>
        <v>Low</v>
      </c>
      <c r="U3497" s="7">
        <f>Datos_Limpios[[#This Row],[Number of Complaints or Support]]/Datos_Limpios[[#This Row],[Account Length (in months)]]</f>
        <v>6.7796610169491525E-2</v>
      </c>
      <c r="V3497" s="4" t="str" cm="1">
        <f t="array" ref="V3497">_xlfn.IFS(H3497&lt;30,"Under 30",H3497&lt;66,"Middle Age",H3497&gt;=66,"Senior")</f>
        <v>Middle Age</v>
      </c>
      <c r="W3497" s="4" t="s">
        <v>40</v>
      </c>
    </row>
    <row r="3498" spans="1:23" x14ac:dyDescent="0.3">
      <c r="A3498" s="4" t="s">
        <v>3613</v>
      </c>
      <c r="B3498" s="4" t="s">
        <v>24</v>
      </c>
      <c r="C3498" s="4">
        <v>32</v>
      </c>
      <c r="D3498" s="4">
        <v>0</v>
      </c>
      <c r="E3498" s="4" t="s">
        <v>24</v>
      </c>
      <c r="F3498" s="4" t="s">
        <v>183</v>
      </c>
      <c r="G3498" s="4" t="s">
        <v>26</v>
      </c>
      <c r="H3498" s="4">
        <v>58</v>
      </c>
      <c r="I3498" s="4" t="s">
        <v>24</v>
      </c>
      <c r="J3498" s="4">
        <v>0</v>
      </c>
      <c r="K3498" s="4" t="s">
        <v>46</v>
      </c>
      <c r="L3498" s="4" t="s">
        <v>28</v>
      </c>
      <c r="M3498" s="4">
        <v>15</v>
      </c>
      <c r="P3498" s="5">
        <v>44106</v>
      </c>
      <c r="Q3498" s="6">
        <v>16.437524051954991</v>
      </c>
      <c r="R3498" s="4">
        <v>5</v>
      </c>
      <c r="S3498" s="4" t="str" cm="1">
        <f t="array" ref="S3498">_xlfn.IFS(R3498=0,"None",R3498&lt;3,"Low",R3498&lt;6,"Medium",R3498&lt;=10,"High")</f>
        <v>Medium</v>
      </c>
      <c r="T3498" s="4" t="str" cm="1">
        <f t="array" ref="T3498">_xlfn.IFS(M3498&lt;=20,"Low",M3498&lt;=50,"Medium",M3498&lt;=90,"High")</f>
        <v>Low</v>
      </c>
      <c r="U3498" s="7">
        <f>Datos_Limpios[[#This Row],[Number of Complaints or Support]]/Datos_Limpios[[#This Row],[Account Length (in months)]]</f>
        <v>0.15625</v>
      </c>
      <c r="V3498" s="4" t="str" cm="1">
        <f t="array" ref="V3498">_xlfn.IFS(H3498&lt;30,"Under 30",H3498&lt;66,"Middle Age",H3498&gt;=66,"Senior")</f>
        <v>Middle Age</v>
      </c>
      <c r="W3498" s="4" t="s">
        <v>43</v>
      </c>
    </row>
    <row r="3499" spans="1:23" x14ac:dyDescent="0.3">
      <c r="A3499" s="4" t="s">
        <v>3614</v>
      </c>
      <c r="B3499" s="4" t="s">
        <v>31</v>
      </c>
      <c r="C3499" s="4">
        <v>26</v>
      </c>
      <c r="D3499" s="4">
        <v>3</v>
      </c>
      <c r="E3499" s="4" t="s">
        <v>31</v>
      </c>
      <c r="F3499" s="4" t="s">
        <v>106</v>
      </c>
      <c r="G3499" s="4" t="s">
        <v>26</v>
      </c>
      <c r="H3499" s="4">
        <v>50</v>
      </c>
      <c r="I3499" s="4" t="s">
        <v>24</v>
      </c>
      <c r="J3499" s="4">
        <v>0</v>
      </c>
      <c r="K3499" s="4" t="s">
        <v>27</v>
      </c>
      <c r="L3499" s="4" t="s">
        <v>35</v>
      </c>
      <c r="M3499" s="4">
        <v>56</v>
      </c>
      <c r="N3499" s="4" t="s">
        <v>107</v>
      </c>
      <c r="O3499" s="4" t="s">
        <v>108</v>
      </c>
      <c r="P3499" s="5">
        <v>44932</v>
      </c>
      <c r="Q3499" s="6">
        <v>61.319039065288592</v>
      </c>
      <c r="R3499" s="4">
        <v>3</v>
      </c>
      <c r="S3499" s="4" t="str" cm="1">
        <f t="array" ref="S3499">_xlfn.IFS(R3499=0,"None",R3499&lt;3,"Low",R3499&lt;6,"Medium",R3499&lt;=10,"High")</f>
        <v>Medium</v>
      </c>
      <c r="T3499" s="4" t="str" cm="1">
        <f t="array" ref="T3499">_xlfn.IFS(M3499&lt;=20,"Low",M3499&lt;=50,"Medium",M3499&lt;=90,"High")</f>
        <v>High</v>
      </c>
      <c r="U3499" s="7">
        <f>Datos_Limpios[[#This Row],[Number of Complaints or Support]]/Datos_Limpios[[#This Row],[Account Length (in months)]]</f>
        <v>0.11538461538461539</v>
      </c>
      <c r="V3499" s="4" t="str" cm="1">
        <f t="array" ref="V3499">_xlfn.IFS(H3499&lt;30,"Under 30",H3499&lt;66,"Middle Age",H3499&gt;=66,"Senior")</f>
        <v>Middle Age</v>
      </c>
      <c r="W3499" s="4" t="s">
        <v>29</v>
      </c>
    </row>
    <row r="3500" spans="1:23" x14ac:dyDescent="0.3">
      <c r="A3500" s="4" t="s">
        <v>3615</v>
      </c>
      <c r="B3500" s="4" t="s">
        <v>24</v>
      </c>
      <c r="C3500" s="4">
        <v>66</v>
      </c>
      <c r="D3500" s="4">
        <v>0</v>
      </c>
      <c r="E3500" s="4" t="s">
        <v>31</v>
      </c>
      <c r="F3500" s="4" t="s">
        <v>367</v>
      </c>
      <c r="G3500" s="4" t="s">
        <v>26</v>
      </c>
      <c r="H3500" s="4">
        <v>48</v>
      </c>
      <c r="I3500" s="4" t="s">
        <v>24</v>
      </c>
      <c r="J3500" s="4">
        <v>0</v>
      </c>
      <c r="K3500" s="4" t="s">
        <v>34</v>
      </c>
      <c r="L3500" s="4" t="s">
        <v>35</v>
      </c>
      <c r="M3500" s="4">
        <v>46</v>
      </c>
      <c r="P3500" s="5">
        <v>45191</v>
      </c>
      <c r="Q3500" s="6">
        <v>41.215564155613123</v>
      </c>
      <c r="R3500" s="4">
        <v>3</v>
      </c>
      <c r="S3500" s="4" t="str" cm="1">
        <f t="array" ref="S3500">_xlfn.IFS(R3500=0,"None",R3500&lt;3,"Low",R3500&lt;6,"Medium",R3500&lt;=10,"High")</f>
        <v>Medium</v>
      </c>
      <c r="T3500" s="4" t="str" cm="1">
        <f t="array" ref="T3500">_xlfn.IFS(M3500&lt;=20,"Low",M3500&lt;=50,"Medium",M3500&lt;=90,"High")</f>
        <v>Medium</v>
      </c>
      <c r="U3500" s="7">
        <f>Datos_Limpios[[#This Row],[Number of Complaints or Support]]/Datos_Limpios[[#This Row],[Account Length (in months)]]</f>
        <v>4.5454545454545456E-2</v>
      </c>
      <c r="V3500" s="4" t="str" cm="1">
        <f t="array" ref="V3500">_xlfn.IFS(H3500&lt;30,"Under 30",H3500&lt;66,"Middle Age",H3500&gt;=66,"Senior")</f>
        <v>Middle Age</v>
      </c>
      <c r="W3500" s="4" t="s">
        <v>29</v>
      </c>
    </row>
    <row r="3501" spans="1:23" x14ac:dyDescent="0.3">
      <c r="A3501" s="4" t="s">
        <v>3616</v>
      </c>
      <c r="B3501" s="4" t="s">
        <v>24</v>
      </c>
      <c r="C3501" s="4">
        <v>23</v>
      </c>
      <c r="D3501" s="4">
        <v>0</v>
      </c>
      <c r="E3501" s="4" t="s">
        <v>31</v>
      </c>
      <c r="F3501" s="4" t="s">
        <v>145</v>
      </c>
      <c r="G3501" s="4" t="s">
        <v>26</v>
      </c>
      <c r="H3501" s="4">
        <v>36</v>
      </c>
      <c r="I3501" s="4" t="s">
        <v>24</v>
      </c>
      <c r="J3501" s="4">
        <v>0</v>
      </c>
      <c r="K3501" s="4" t="s">
        <v>27</v>
      </c>
      <c r="L3501" s="4" t="s">
        <v>28</v>
      </c>
      <c r="M3501" s="4">
        <v>60</v>
      </c>
      <c r="P3501" s="5">
        <v>44238</v>
      </c>
      <c r="Q3501" s="6">
        <v>62.698276758617901</v>
      </c>
      <c r="R3501" s="4">
        <v>7</v>
      </c>
      <c r="S3501" s="4" t="str" cm="1">
        <f t="array" ref="S3501">_xlfn.IFS(R3501=0,"None",R3501&lt;3,"Low",R3501&lt;6,"Medium",R3501&lt;=10,"High")</f>
        <v>High</v>
      </c>
      <c r="T3501" s="4" t="str" cm="1">
        <f t="array" ref="T3501">_xlfn.IFS(M3501&lt;=20,"Low",M3501&lt;=50,"Medium",M3501&lt;=90,"High")</f>
        <v>High</v>
      </c>
      <c r="U3501" s="7">
        <f>Datos_Limpios[[#This Row],[Number of Complaints or Support]]/Datos_Limpios[[#This Row],[Account Length (in months)]]</f>
        <v>0.30434782608695654</v>
      </c>
      <c r="V3501" s="4" t="str" cm="1">
        <f t="array" ref="V3501">_xlfn.IFS(H3501&lt;30,"Under 30",H3501&lt;66,"Middle Age",H3501&gt;=66,"Senior")</f>
        <v>Middle Age</v>
      </c>
      <c r="W3501" s="4" t="s">
        <v>47</v>
      </c>
    </row>
    <row r="3502" spans="1:23" x14ac:dyDescent="0.3">
      <c r="A3502" s="4" t="s">
        <v>3617</v>
      </c>
      <c r="B3502" s="4" t="s">
        <v>24</v>
      </c>
      <c r="C3502" s="4">
        <v>50</v>
      </c>
      <c r="D3502" s="4">
        <v>0</v>
      </c>
      <c r="E3502" s="4" t="s">
        <v>31</v>
      </c>
      <c r="F3502" s="4" t="s">
        <v>72</v>
      </c>
      <c r="G3502" s="4" t="s">
        <v>26</v>
      </c>
      <c r="H3502" s="4">
        <v>21</v>
      </c>
      <c r="I3502" s="4" t="s">
        <v>24</v>
      </c>
      <c r="J3502" s="4">
        <v>0</v>
      </c>
      <c r="K3502" s="4" t="s">
        <v>34</v>
      </c>
      <c r="L3502" s="4" t="s">
        <v>28</v>
      </c>
      <c r="M3502" s="4">
        <v>17</v>
      </c>
      <c r="P3502" s="5">
        <v>44100</v>
      </c>
      <c r="Q3502" s="6">
        <v>16.497142122699941</v>
      </c>
      <c r="R3502" s="4">
        <v>1</v>
      </c>
      <c r="S3502" s="4" t="str" cm="1">
        <f t="array" ref="S3502">_xlfn.IFS(R3502=0,"None",R3502&lt;3,"Low",R3502&lt;6,"Medium",R3502&lt;=10,"High")</f>
        <v>Low</v>
      </c>
      <c r="T3502" s="4" t="str" cm="1">
        <f t="array" ref="T3502">_xlfn.IFS(M3502&lt;=20,"Low",M3502&lt;=50,"Medium",M3502&lt;=90,"High")</f>
        <v>Low</v>
      </c>
      <c r="U3502" s="7">
        <f>Datos_Limpios[[#This Row],[Number of Complaints or Support]]/Datos_Limpios[[#This Row],[Account Length (in months)]]</f>
        <v>0.02</v>
      </c>
      <c r="V3502" s="4" t="str" cm="1">
        <f t="array" ref="V3502">_xlfn.IFS(H3502&lt;30,"Under 30",H3502&lt;66,"Middle Age",H3502&gt;=66,"Senior")</f>
        <v>Under 30</v>
      </c>
      <c r="W3502" s="4" t="s">
        <v>29</v>
      </c>
    </row>
    <row r="3503" spans="1:23" x14ac:dyDescent="0.3">
      <c r="A3503" s="4" t="s">
        <v>3618</v>
      </c>
      <c r="B3503" s="4" t="s">
        <v>24</v>
      </c>
      <c r="C3503" s="4">
        <v>77</v>
      </c>
      <c r="D3503" s="4">
        <v>0</v>
      </c>
      <c r="E3503" s="4" t="s">
        <v>24</v>
      </c>
      <c r="F3503" s="4" t="s">
        <v>159</v>
      </c>
      <c r="G3503" s="4" t="s">
        <v>26</v>
      </c>
      <c r="H3503" s="4">
        <v>47</v>
      </c>
      <c r="I3503" s="4" t="s">
        <v>24</v>
      </c>
      <c r="J3503" s="4">
        <v>0</v>
      </c>
      <c r="K3503" s="4" t="s">
        <v>46</v>
      </c>
      <c r="L3503" s="4" t="s">
        <v>35</v>
      </c>
      <c r="M3503" s="4">
        <v>10</v>
      </c>
      <c r="P3503" s="5">
        <v>44909</v>
      </c>
      <c r="Q3503" s="6">
        <v>9.0465765026992653</v>
      </c>
      <c r="R3503" s="4">
        <v>4</v>
      </c>
      <c r="S3503" s="4" t="str" cm="1">
        <f t="array" ref="S3503">_xlfn.IFS(R3503=0,"None",R3503&lt;3,"Low",R3503&lt;6,"Medium",R3503&lt;=10,"High")</f>
        <v>Medium</v>
      </c>
      <c r="T3503" s="4" t="str" cm="1">
        <f t="array" ref="T3503">_xlfn.IFS(M3503&lt;=20,"Low",M3503&lt;=50,"Medium",M3503&lt;=90,"High")</f>
        <v>Low</v>
      </c>
      <c r="U3503" s="7">
        <f>Datos_Limpios[[#This Row],[Number of Complaints or Support]]/Datos_Limpios[[#This Row],[Account Length (in months)]]</f>
        <v>5.1948051948051951E-2</v>
      </c>
      <c r="V3503" s="4" t="str" cm="1">
        <f t="array" ref="V3503">_xlfn.IFS(H3503&lt;30,"Under 30",H3503&lt;66,"Middle Age",H3503&gt;=66,"Senior")</f>
        <v>Middle Age</v>
      </c>
      <c r="W3503" s="4" t="s">
        <v>29</v>
      </c>
    </row>
    <row r="3504" spans="1:23" x14ac:dyDescent="0.3">
      <c r="A3504" s="4" t="s">
        <v>3619</v>
      </c>
      <c r="B3504" s="4" t="s">
        <v>24</v>
      </c>
      <c r="C3504" s="4">
        <v>56</v>
      </c>
      <c r="D3504" s="4">
        <v>0</v>
      </c>
      <c r="E3504" s="4" t="s">
        <v>31</v>
      </c>
      <c r="F3504" s="4" t="s">
        <v>72</v>
      </c>
      <c r="G3504" s="4" t="s">
        <v>26</v>
      </c>
      <c r="H3504" s="4">
        <v>45</v>
      </c>
      <c r="I3504" s="4" t="s">
        <v>24</v>
      </c>
      <c r="J3504" s="4">
        <v>0</v>
      </c>
      <c r="K3504" s="4" t="s">
        <v>27</v>
      </c>
      <c r="L3504" s="4" t="s">
        <v>35</v>
      </c>
      <c r="M3504" s="4">
        <v>39</v>
      </c>
      <c r="P3504" s="5">
        <v>45048</v>
      </c>
      <c r="Q3504" s="6">
        <v>43.928645402118093</v>
      </c>
      <c r="R3504" s="4">
        <v>9</v>
      </c>
      <c r="S3504" s="4" t="str" cm="1">
        <f t="array" ref="S3504">_xlfn.IFS(R3504=0,"None",R3504&lt;3,"Low",R3504&lt;6,"Medium",R3504&lt;=10,"High")</f>
        <v>High</v>
      </c>
      <c r="T3504" s="4" t="str" cm="1">
        <f t="array" ref="T3504">_xlfn.IFS(M3504&lt;=20,"Low",M3504&lt;=50,"Medium",M3504&lt;=90,"High")</f>
        <v>Medium</v>
      </c>
      <c r="U3504" s="7">
        <f>Datos_Limpios[[#This Row],[Number of Complaints or Support]]/Datos_Limpios[[#This Row],[Account Length (in months)]]</f>
        <v>0.16071428571428573</v>
      </c>
      <c r="V3504" s="4" t="str" cm="1">
        <f t="array" ref="V3504">_xlfn.IFS(H3504&lt;30,"Under 30",H3504&lt;66,"Middle Age",H3504&gt;=66,"Senior")</f>
        <v>Middle Age</v>
      </c>
      <c r="W3504" s="4" t="s">
        <v>29</v>
      </c>
    </row>
    <row r="3505" spans="1:23" x14ac:dyDescent="0.3">
      <c r="A3505" s="4" t="s">
        <v>3620</v>
      </c>
      <c r="B3505" s="4" t="s">
        <v>24</v>
      </c>
      <c r="C3505" s="4">
        <v>1</v>
      </c>
      <c r="D3505" s="4">
        <v>1</v>
      </c>
      <c r="E3505" s="4" t="s">
        <v>24</v>
      </c>
      <c r="F3505" s="4" t="s">
        <v>52</v>
      </c>
      <c r="G3505" s="4" t="s">
        <v>33</v>
      </c>
      <c r="H3505" s="4">
        <v>51</v>
      </c>
      <c r="I3505" s="4" t="s">
        <v>24</v>
      </c>
      <c r="J3505" s="4">
        <v>0</v>
      </c>
      <c r="K3505" s="4" t="s">
        <v>27</v>
      </c>
      <c r="L3505" s="4" t="s">
        <v>115</v>
      </c>
      <c r="M3505" s="4">
        <v>7</v>
      </c>
      <c r="P3505" s="5">
        <v>45081</v>
      </c>
      <c r="Q3505" s="6">
        <v>7.197273955455108</v>
      </c>
      <c r="R3505" s="4">
        <v>2</v>
      </c>
      <c r="S3505" s="4" t="str" cm="1">
        <f t="array" ref="S3505">_xlfn.IFS(R3505=0,"None",R3505&lt;3,"Low",R3505&lt;6,"Medium",R3505&lt;=10,"High")</f>
        <v>Low</v>
      </c>
      <c r="T3505" s="4" t="str" cm="1">
        <f t="array" ref="T3505">_xlfn.IFS(M3505&lt;=20,"Low",M3505&lt;=50,"Medium",M3505&lt;=90,"High")</f>
        <v>Low</v>
      </c>
      <c r="U3505" s="7">
        <f>Datos_Limpios[[#This Row],[Number of Complaints or Support]]/Datos_Limpios[[#This Row],[Account Length (in months)]]</f>
        <v>2</v>
      </c>
      <c r="V3505" s="4" t="str" cm="1">
        <f t="array" ref="V3505">_xlfn.IFS(H3505&lt;30,"Under 30",H3505&lt;66,"Middle Age",H3505&gt;=66,"Senior")</f>
        <v>Middle Age</v>
      </c>
      <c r="W3505" s="4" t="s">
        <v>40</v>
      </c>
    </row>
    <row r="3506" spans="1:23" x14ac:dyDescent="0.3">
      <c r="A3506" s="4" t="s">
        <v>3621</v>
      </c>
      <c r="B3506" s="4" t="s">
        <v>24</v>
      </c>
      <c r="C3506" s="4">
        <v>33</v>
      </c>
      <c r="D3506" s="4">
        <v>0</v>
      </c>
      <c r="E3506" s="4" t="s">
        <v>31</v>
      </c>
      <c r="F3506" s="4" t="s">
        <v>222</v>
      </c>
      <c r="G3506" s="4" t="s">
        <v>33</v>
      </c>
      <c r="H3506" s="4">
        <v>23</v>
      </c>
      <c r="I3506" s="4" t="s">
        <v>24</v>
      </c>
      <c r="J3506" s="4">
        <v>0</v>
      </c>
      <c r="K3506" s="4" t="s">
        <v>27</v>
      </c>
      <c r="L3506" s="4" t="s">
        <v>28</v>
      </c>
      <c r="M3506" s="4">
        <v>25</v>
      </c>
      <c r="P3506" s="5">
        <v>43846</v>
      </c>
      <c r="Q3506" s="6">
        <v>26.204889298207309</v>
      </c>
      <c r="R3506" s="4">
        <v>3</v>
      </c>
      <c r="S3506" s="4" t="str" cm="1">
        <f t="array" ref="S3506">_xlfn.IFS(R3506=0,"None",R3506&lt;3,"Low",R3506&lt;6,"Medium",R3506&lt;=10,"High")</f>
        <v>Medium</v>
      </c>
      <c r="T3506" s="4" t="str" cm="1">
        <f t="array" ref="T3506">_xlfn.IFS(M3506&lt;=20,"Low",M3506&lt;=50,"Medium",M3506&lt;=90,"High")</f>
        <v>Medium</v>
      </c>
      <c r="U3506" s="7">
        <f>Datos_Limpios[[#This Row],[Number of Complaints or Support]]/Datos_Limpios[[#This Row],[Account Length (in months)]]</f>
        <v>9.0909090909090912E-2</v>
      </c>
      <c r="V3506" s="4" t="str" cm="1">
        <f t="array" ref="V3506">_xlfn.IFS(H3506&lt;30,"Under 30",H3506&lt;66,"Middle Age",H3506&gt;=66,"Senior")</f>
        <v>Under 30</v>
      </c>
      <c r="W3506" s="4" t="s">
        <v>29</v>
      </c>
    </row>
    <row r="3507" spans="1:23" x14ac:dyDescent="0.3">
      <c r="A3507" s="4" t="s">
        <v>3622</v>
      </c>
      <c r="B3507" s="4" t="s">
        <v>31</v>
      </c>
      <c r="C3507" s="4">
        <v>1</v>
      </c>
      <c r="D3507" s="4">
        <v>0</v>
      </c>
      <c r="E3507" s="4" t="s">
        <v>31</v>
      </c>
      <c r="F3507" s="4" t="s">
        <v>120</v>
      </c>
      <c r="G3507" s="4" t="s">
        <v>33</v>
      </c>
      <c r="H3507" s="4">
        <v>42</v>
      </c>
      <c r="I3507" s="4" t="s">
        <v>24</v>
      </c>
      <c r="J3507" s="4">
        <v>0</v>
      </c>
      <c r="K3507" s="4" t="s">
        <v>27</v>
      </c>
      <c r="L3507" s="4" t="s">
        <v>35</v>
      </c>
      <c r="M3507" s="4">
        <v>45</v>
      </c>
      <c r="N3507" s="4" t="s">
        <v>38</v>
      </c>
      <c r="O3507" s="4" t="s">
        <v>225</v>
      </c>
      <c r="P3507" s="5">
        <v>44731</v>
      </c>
      <c r="Q3507" s="6">
        <v>46.878238187906923</v>
      </c>
      <c r="R3507" s="4">
        <v>8</v>
      </c>
      <c r="S3507" s="4" t="str" cm="1">
        <f t="array" ref="S3507">_xlfn.IFS(R3507=0,"None",R3507&lt;3,"Low",R3507&lt;6,"Medium",R3507&lt;=10,"High")</f>
        <v>High</v>
      </c>
      <c r="T3507" s="4" t="str" cm="1">
        <f t="array" ref="T3507">_xlfn.IFS(M3507&lt;=20,"Low",M3507&lt;=50,"Medium",M3507&lt;=90,"High")</f>
        <v>Medium</v>
      </c>
      <c r="U3507" s="7">
        <f>Datos_Limpios[[#This Row],[Number of Complaints or Support]]/Datos_Limpios[[#This Row],[Account Length (in months)]]</f>
        <v>8</v>
      </c>
      <c r="V3507" s="4" t="str" cm="1">
        <f t="array" ref="V3507">_xlfn.IFS(H3507&lt;30,"Under 30",H3507&lt;66,"Middle Age",H3507&gt;=66,"Senior")</f>
        <v>Middle Age</v>
      </c>
      <c r="W3507" s="4" t="s">
        <v>29</v>
      </c>
    </row>
    <row r="3508" spans="1:23" x14ac:dyDescent="0.3">
      <c r="A3508" s="4" t="s">
        <v>3623</v>
      </c>
      <c r="B3508" s="4" t="s">
        <v>31</v>
      </c>
      <c r="C3508" s="4">
        <v>10</v>
      </c>
      <c r="D3508" s="4">
        <v>1</v>
      </c>
      <c r="E3508" s="4" t="s">
        <v>31</v>
      </c>
      <c r="F3508" s="4" t="s">
        <v>118</v>
      </c>
      <c r="G3508" s="4" t="s">
        <v>33</v>
      </c>
      <c r="H3508" s="4">
        <v>79</v>
      </c>
      <c r="I3508" s="4" t="s">
        <v>24</v>
      </c>
      <c r="J3508" s="4">
        <v>0</v>
      </c>
      <c r="K3508" s="4" t="s">
        <v>27</v>
      </c>
      <c r="L3508" s="4" t="s">
        <v>35</v>
      </c>
      <c r="M3508" s="4">
        <v>39</v>
      </c>
      <c r="N3508" s="4" t="s">
        <v>66</v>
      </c>
      <c r="O3508" s="4" t="s">
        <v>779</v>
      </c>
      <c r="P3508" s="5">
        <v>44274</v>
      </c>
      <c r="Q3508" s="6">
        <v>39.953520560940383</v>
      </c>
      <c r="R3508" s="4">
        <v>7</v>
      </c>
      <c r="S3508" s="4" t="str" cm="1">
        <f t="array" ref="S3508">_xlfn.IFS(R3508=0,"None",R3508&lt;3,"Low",R3508&lt;6,"Medium",R3508&lt;=10,"High")</f>
        <v>High</v>
      </c>
      <c r="T3508" s="4" t="str" cm="1">
        <f t="array" ref="T3508">_xlfn.IFS(M3508&lt;=20,"Low",M3508&lt;=50,"Medium",M3508&lt;=90,"High")</f>
        <v>Medium</v>
      </c>
      <c r="U3508" s="7">
        <f>Datos_Limpios[[#This Row],[Number of Complaints or Support]]/Datos_Limpios[[#This Row],[Account Length (in months)]]</f>
        <v>0.7</v>
      </c>
      <c r="V3508" s="4" t="str" cm="1">
        <f t="array" ref="V3508">_xlfn.IFS(H3508&lt;30,"Under 30",H3508&lt;66,"Middle Age",H3508&gt;=66,"Senior")</f>
        <v>Senior</v>
      </c>
      <c r="W3508" s="4" t="s">
        <v>47</v>
      </c>
    </row>
    <row r="3509" spans="1:23" x14ac:dyDescent="0.3">
      <c r="A3509" s="4" t="s">
        <v>3624</v>
      </c>
      <c r="B3509" s="4" t="s">
        <v>24</v>
      </c>
      <c r="C3509" s="4">
        <v>47</v>
      </c>
      <c r="D3509" s="4">
        <v>0</v>
      </c>
      <c r="E3509" s="4" t="s">
        <v>31</v>
      </c>
      <c r="F3509" s="4" t="s">
        <v>98</v>
      </c>
      <c r="G3509" s="4" t="s">
        <v>33</v>
      </c>
      <c r="H3509" s="4">
        <v>40</v>
      </c>
      <c r="I3509" s="4" t="s">
        <v>31</v>
      </c>
      <c r="J3509" s="4">
        <v>2</v>
      </c>
      <c r="K3509" s="4" t="s">
        <v>27</v>
      </c>
      <c r="L3509" s="4" t="s">
        <v>35</v>
      </c>
      <c r="M3509" s="4">
        <v>21</v>
      </c>
      <c r="P3509" s="5">
        <v>45140</v>
      </c>
      <c r="Q3509" s="6">
        <v>18.130523341286111</v>
      </c>
      <c r="R3509" s="4">
        <v>6</v>
      </c>
      <c r="S3509" s="4" t="str" cm="1">
        <f t="array" ref="S3509">_xlfn.IFS(R3509=0,"None",R3509&lt;3,"Low",R3509&lt;6,"Medium",R3509&lt;=10,"High")</f>
        <v>High</v>
      </c>
      <c r="T3509" s="4" t="str" cm="1">
        <f t="array" ref="T3509">_xlfn.IFS(M3509&lt;=20,"Low",M3509&lt;=50,"Medium",M3509&lt;=90,"High")</f>
        <v>Medium</v>
      </c>
      <c r="U3509" s="7">
        <f>Datos_Limpios[[#This Row],[Number of Complaints or Support]]/Datos_Limpios[[#This Row],[Account Length (in months)]]</f>
        <v>0.1276595744680851</v>
      </c>
      <c r="V3509" s="4" t="str" cm="1">
        <f t="array" ref="V3509">_xlfn.IFS(H3509&lt;30,"Under 30",H3509&lt;66,"Middle Age",H3509&gt;=66,"Senior")</f>
        <v>Middle Age</v>
      </c>
      <c r="W3509" s="4" t="s">
        <v>29</v>
      </c>
    </row>
    <row r="3510" spans="1:23" x14ac:dyDescent="0.3">
      <c r="A3510" s="4" t="s">
        <v>3625</v>
      </c>
      <c r="B3510" s="4" t="s">
        <v>24</v>
      </c>
      <c r="C3510" s="4">
        <v>21</v>
      </c>
      <c r="D3510" s="4">
        <v>0</v>
      </c>
      <c r="E3510" s="4" t="s">
        <v>24</v>
      </c>
      <c r="F3510" s="4" t="s">
        <v>155</v>
      </c>
      <c r="G3510" s="4" t="s">
        <v>26</v>
      </c>
      <c r="H3510" s="4">
        <v>67</v>
      </c>
      <c r="I3510" s="4" t="s">
        <v>24</v>
      </c>
      <c r="J3510" s="4">
        <v>0</v>
      </c>
      <c r="K3510" s="4" t="s">
        <v>34</v>
      </c>
      <c r="L3510" s="4" t="s">
        <v>35</v>
      </c>
      <c r="M3510" s="4">
        <v>10</v>
      </c>
      <c r="P3510" s="5">
        <v>43933</v>
      </c>
      <c r="Q3510" s="6">
        <v>9.2700500432468065</v>
      </c>
      <c r="R3510" s="4">
        <v>6</v>
      </c>
      <c r="S3510" s="4" t="str" cm="1">
        <f t="array" ref="S3510">_xlfn.IFS(R3510=0,"None",R3510&lt;3,"Low",R3510&lt;6,"Medium",R3510&lt;=10,"High")</f>
        <v>High</v>
      </c>
      <c r="T3510" s="4" t="str" cm="1">
        <f t="array" ref="T3510">_xlfn.IFS(M3510&lt;=20,"Low",M3510&lt;=50,"Medium",M3510&lt;=90,"High")</f>
        <v>Low</v>
      </c>
      <c r="U3510" s="7">
        <f>Datos_Limpios[[#This Row],[Number of Complaints or Support]]/Datos_Limpios[[#This Row],[Account Length (in months)]]</f>
        <v>0.2857142857142857</v>
      </c>
      <c r="V3510" s="4" t="str" cm="1">
        <f t="array" ref="V3510">_xlfn.IFS(H3510&lt;30,"Under 30",H3510&lt;66,"Middle Age",H3510&gt;=66,"Senior")</f>
        <v>Senior</v>
      </c>
      <c r="W3510" s="4" t="s">
        <v>40</v>
      </c>
    </row>
    <row r="3511" spans="1:23" x14ac:dyDescent="0.3">
      <c r="A3511" s="4" t="s">
        <v>3626</v>
      </c>
      <c r="B3511" s="4" t="s">
        <v>31</v>
      </c>
      <c r="C3511" s="4">
        <v>16</v>
      </c>
      <c r="D3511" s="4">
        <v>5</v>
      </c>
      <c r="E3511" s="4" t="s">
        <v>31</v>
      </c>
      <c r="F3511" s="4" t="s">
        <v>100</v>
      </c>
      <c r="G3511" s="4" t="s">
        <v>33</v>
      </c>
      <c r="H3511" s="4">
        <v>60</v>
      </c>
      <c r="I3511" s="4" t="s">
        <v>24</v>
      </c>
      <c r="J3511" s="4">
        <v>0</v>
      </c>
      <c r="K3511" s="4" t="s">
        <v>27</v>
      </c>
      <c r="L3511" s="4" t="s">
        <v>28</v>
      </c>
      <c r="M3511" s="4">
        <v>36</v>
      </c>
      <c r="N3511" s="4" t="s">
        <v>66</v>
      </c>
      <c r="O3511" s="4" t="s">
        <v>122</v>
      </c>
      <c r="P3511" s="5">
        <v>43904</v>
      </c>
      <c r="Q3511" s="6">
        <v>33.728905030857312</v>
      </c>
      <c r="R3511" s="4">
        <v>7</v>
      </c>
      <c r="S3511" s="4" t="str" cm="1">
        <f t="array" ref="S3511">_xlfn.IFS(R3511=0,"None",R3511&lt;3,"Low",R3511&lt;6,"Medium",R3511&lt;=10,"High")</f>
        <v>High</v>
      </c>
      <c r="T3511" s="4" t="str" cm="1">
        <f t="array" ref="T3511">_xlfn.IFS(M3511&lt;=20,"Low",M3511&lt;=50,"Medium",M3511&lt;=90,"High")</f>
        <v>Medium</v>
      </c>
      <c r="U3511" s="7">
        <f>Datos_Limpios[[#This Row],[Number of Complaints or Support]]/Datos_Limpios[[#This Row],[Account Length (in months)]]</f>
        <v>0.4375</v>
      </c>
      <c r="V3511" s="4" t="str" cm="1">
        <f t="array" ref="V3511">_xlfn.IFS(H3511&lt;30,"Under 30",H3511&lt;66,"Middle Age",H3511&gt;=66,"Senior")</f>
        <v>Middle Age</v>
      </c>
      <c r="W3511" s="4" t="s">
        <v>40</v>
      </c>
    </row>
    <row r="3512" spans="1:23" x14ac:dyDescent="0.3">
      <c r="A3512" s="4" t="s">
        <v>3627</v>
      </c>
      <c r="B3512" s="4" t="s">
        <v>31</v>
      </c>
      <c r="C3512" s="4">
        <v>11</v>
      </c>
      <c r="D3512" s="4">
        <v>0</v>
      </c>
      <c r="E3512" s="4" t="s">
        <v>31</v>
      </c>
      <c r="F3512" s="4" t="s">
        <v>118</v>
      </c>
      <c r="G3512" s="4" t="s">
        <v>26</v>
      </c>
      <c r="H3512" s="4">
        <v>51</v>
      </c>
      <c r="I3512" s="4" t="s">
        <v>31</v>
      </c>
      <c r="J3512" s="4">
        <v>3</v>
      </c>
      <c r="K3512" s="4" t="s">
        <v>27</v>
      </c>
      <c r="L3512" s="4" t="s">
        <v>35</v>
      </c>
      <c r="M3512" s="4">
        <v>33</v>
      </c>
      <c r="N3512" s="4" t="s">
        <v>38</v>
      </c>
      <c r="O3512" s="4" t="s">
        <v>225</v>
      </c>
      <c r="P3512" s="5">
        <v>43902</v>
      </c>
      <c r="Q3512" s="6">
        <v>29.149996909189941</v>
      </c>
      <c r="R3512" s="4">
        <v>8</v>
      </c>
      <c r="S3512" s="4" t="str" cm="1">
        <f t="array" ref="S3512">_xlfn.IFS(R3512=0,"None",R3512&lt;3,"Low",R3512&lt;6,"Medium",R3512&lt;=10,"High")</f>
        <v>High</v>
      </c>
      <c r="T3512" s="4" t="str" cm="1">
        <f t="array" ref="T3512">_xlfn.IFS(M3512&lt;=20,"Low",M3512&lt;=50,"Medium",M3512&lt;=90,"High")</f>
        <v>Medium</v>
      </c>
      <c r="U3512" s="7">
        <f>Datos_Limpios[[#This Row],[Number of Complaints or Support]]/Datos_Limpios[[#This Row],[Account Length (in months)]]</f>
        <v>0.72727272727272729</v>
      </c>
      <c r="V3512" s="4" t="str" cm="1">
        <f t="array" ref="V3512">_xlfn.IFS(H3512&lt;30,"Under 30",H3512&lt;66,"Middle Age",H3512&gt;=66,"Senior")</f>
        <v>Middle Age</v>
      </c>
      <c r="W3512" s="4" t="s">
        <v>47</v>
      </c>
    </row>
    <row r="3513" spans="1:23" x14ac:dyDescent="0.3">
      <c r="A3513" s="4" t="s">
        <v>3628</v>
      </c>
      <c r="B3513" s="4" t="s">
        <v>24</v>
      </c>
      <c r="C3513" s="4">
        <v>48</v>
      </c>
      <c r="D3513" s="4">
        <v>0</v>
      </c>
      <c r="E3513" s="4" t="s">
        <v>31</v>
      </c>
      <c r="F3513" s="4" t="s">
        <v>25</v>
      </c>
      <c r="G3513" s="4" t="s">
        <v>33</v>
      </c>
      <c r="H3513" s="4">
        <v>23</v>
      </c>
      <c r="I3513" s="4" t="s">
        <v>24</v>
      </c>
      <c r="J3513" s="4">
        <v>0</v>
      </c>
      <c r="K3513" s="4" t="s">
        <v>27</v>
      </c>
      <c r="L3513" s="4" t="s">
        <v>28</v>
      </c>
      <c r="M3513" s="4">
        <v>54</v>
      </c>
      <c r="P3513" s="5">
        <v>44134</v>
      </c>
      <c r="Q3513" s="6">
        <v>62.763261995582937</v>
      </c>
      <c r="R3513" s="4">
        <v>6</v>
      </c>
      <c r="S3513" s="4" t="str" cm="1">
        <f t="array" ref="S3513">_xlfn.IFS(R3513=0,"None",R3513&lt;3,"Low",R3513&lt;6,"Medium",R3513&lt;=10,"High")</f>
        <v>High</v>
      </c>
      <c r="T3513" s="4" t="str" cm="1">
        <f t="array" ref="T3513">_xlfn.IFS(M3513&lt;=20,"Low",M3513&lt;=50,"Medium",M3513&lt;=90,"High")</f>
        <v>High</v>
      </c>
      <c r="U3513" s="7">
        <f>Datos_Limpios[[#This Row],[Number of Complaints or Support]]/Datos_Limpios[[#This Row],[Account Length (in months)]]</f>
        <v>0.125</v>
      </c>
      <c r="V3513" s="4" t="str" cm="1">
        <f t="array" ref="V3513">_xlfn.IFS(H3513&lt;30,"Under 30",H3513&lt;66,"Middle Age",H3513&gt;=66,"Senior")</f>
        <v>Under 30</v>
      </c>
      <c r="W3513" s="4" t="s">
        <v>29</v>
      </c>
    </row>
    <row r="3514" spans="1:23" x14ac:dyDescent="0.3">
      <c r="A3514" s="4" t="s">
        <v>3629</v>
      </c>
      <c r="B3514" s="4" t="s">
        <v>24</v>
      </c>
      <c r="C3514" s="4">
        <v>4</v>
      </c>
      <c r="D3514" s="4">
        <v>0</v>
      </c>
      <c r="E3514" s="4" t="s">
        <v>24</v>
      </c>
      <c r="F3514" s="4" t="s">
        <v>196</v>
      </c>
      <c r="G3514" s="4" t="s">
        <v>33</v>
      </c>
      <c r="H3514" s="4">
        <v>19</v>
      </c>
      <c r="I3514" s="4" t="s">
        <v>24</v>
      </c>
      <c r="J3514" s="4">
        <v>0</v>
      </c>
      <c r="K3514" s="4" t="s">
        <v>27</v>
      </c>
      <c r="L3514" s="4" t="s">
        <v>28</v>
      </c>
      <c r="M3514" s="4">
        <v>13</v>
      </c>
      <c r="P3514" s="5">
        <v>45063</v>
      </c>
      <c r="Q3514" s="6">
        <v>12.38263028005375</v>
      </c>
      <c r="R3514" s="4">
        <v>1</v>
      </c>
      <c r="S3514" s="4" t="str" cm="1">
        <f t="array" ref="S3514">_xlfn.IFS(R3514=0,"None",R3514&lt;3,"Low",R3514&lt;6,"Medium",R3514&lt;=10,"High")</f>
        <v>Low</v>
      </c>
      <c r="T3514" s="4" t="str" cm="1">
        <f t="array" ref="T3514">_xlfn.IFS(M3514&lt;=20,"Low",M3514&lt;=50,"Medium",M3514&lt;=90,"High")</f>
        <v>Low</v>
      </c>
      <c r="U3514" s="7">
        <f>Datos_Limpios[[#This Row],[Number of Complaints or Support]]/Datos_Limpios[[#This Row],[Account Length (in months)]]</f>
        <v>0.25</v>
      </c>
      <c r="V3514" s="4" t="str" cm="1">
        <f t="array" ref="V3514">_xlfn.IFS(H3514&lt;30,"Under 30",H3514&lt;66,"Middle Age",H3514&gt;=66,"Senior")</f>
        <v>Under 30</v>
      </c>
      <c r="W3514" s="4" t="s">
        <v>47</v>
      </c>
    </row>
    <row r="3515" spans="1:23" x14ac:dyDescent="0.3">
      <c r="A3515" s="4" t="s">
        <v>3630</v>
      </c>
      <c r="B3515" s="4" t="s">
        <v>24</v>
      </c>
      <c r="C3515" s="4">
        <v>7</v>
      </c>
      <c r="D3515" s="4">
        <v>0</v>
      </c>
      <c r="E3515" s="4" t="s">
        <v>24</v>
      </c>
      <c r="F3515" s="4" t="s">
        <v>183</v>
      </c>
      <c r="G3515" s="4" t="s">
        <v>26</v>
      </c>
      <c r="H3515" s="4">
        <v>53</v>
      </c>
      <c r="I3515" s="4" t="s">
        <v>24</v>
      </c>
      <c r="J3515" s="4">
        <v>0</v>
      </c>
      <c r="K3515" s="4" t="s">
        <v>46</v>
      </c>
      <c r="L3515" s="4" t="s">
        <v>28</v>
      </c>
      <c r="M3515" s="4">
        <v>8</v>
      </c>
      <c r="P3515" s="5">
        <v>44461</v>
      </c>
      <c r="Q3515" s="6">
        <v>7.3112739180549289</v>
      </c>
      <c r="R3515" s="4">
        <v>0</v>
      </c>
      <c r="S3515" s="4" t="str" cm="1">
        <f t="array" ref="S3515">_xlfn.IFS(R3515=0,"None",R3515&lt;3,"Low",R3515&lt;6,"Medium",R3515&lt;=10,"High")</f>
        <v>None</v>
      </c>
      <c r="T3515" s="4" t="str" cm="1">
        <f t="array" ref="T3515">_xlfn.IFS(M3515&lt;=20,"Low",M3515&lt;=50,"Medium",M3515&lt;=90,"High")</f>
        <v>Low</v>
      </c>
      <c r="U3515" s="7">
        <f>Datos_Limpios[[#This Row],[Number of Complaints or Support]]/Datos_Limpios[[#This Row],[Account Length (in months)]]</f>
        <v>0</v>
      </c>
      <c r="V3515" s="4" t="str" cm="1">
        <f t="array" ref="V3515">_xlfn.IFS(H3515&lt;30,"Under 30",H3515&lt;66,"Middle Age",H3515&gt;=66,"Senior")</f>
        <v>Middle Age</v>
      </c>
      <c r="W3515" s="4" t="s">
        <v>43</v>
      </c>
    </row>
    <row r="3516" spans="1:23" x14ac:dyDescent="0.3">
      <c r="A3516" s="4" t="s">
        <v>3631</v>
      </c>
      <c r="B3516" s="4" t="s">
        <v>24</v>
      </c>
      <c r="C3516" s="4">
        <v>57</v>
      </c>
      <c r="D3516" s="4">
        <v>0</v>
      </c>
      <c r="E3516" s="4" t="s">
        <v>24</v>
      </c>
      <c r="F3516" s="4" t="s">
        <v>72</v>
      </c>
      <c r="G3516" s="4" t="s">
        <v>26</v>
      </c>
      <c r="H3516" s="4">
        <v>31</v>
      </c>
      <c r="I3516" s="4" t="s">
        <v>31</v>
      </c>
      <c r="J3516" s="4">
        <v>3</v>
      </c>
      <c r="K3516" s="4" t="s">
        <v>46</v>
      </c>
      <c r="L3516" s="4" t="s">
        <v>28</v>
      </c>
      <c r="M3516" s="4">
        <v>9</v>
      </c>
      <c r="P3516" s="5">
        <v>44850</v>
      </c>
      <c r="Q3516" s="6">
        <v>8.2772581535985168</v>
      </c>
      <c r="R3516" s="4">
        <v>5</v>
      </c>
      <c r="S3516" s="4" t="str" cm="1">
        <f t="array" ref="S3516">_xlfn.IFS(R3516=0,"None",R3516&lt;3,"Low",R3516&lt;6,"Medium",R3516&lt;=10,"High")</f>
        <v>Medium</v>
      </c>
      <c r="T3516" s="4" t="str" cm="1">
        <f t="array" ref="T3516">_xlfn.IFS(M3516&lt;=20,"Low",M3516&lt;=50,"Medium",M3516&lt;=90,"High")</f>
        <v>Low</v>
      </c>
      <c r="U3516" s="7">
        <f>Datos_Limpios[[#This Row],[Number of Complaints or Support]]/Datos_Limpios[[#This Row],[Account Length (in months)]]</f>
        <v>8.771929824561403E-2</v>
      </c>
      <c r="V3516" s="4" t="str" cm="1">
        <f t="array" ref="V3516">_xlfn.IFS(H3516&lt;30,"Under 30",H3516&lt;66,"Middle Age",H3516&gt;=66,"Senior")</f>
        <v>Middle Age</v>
      </c>
      <c r="W3516" s="4" t="s">
        <v>29</v>
      </c>
    </row>
    <row r="3517" spans="1:23" x14ac:dyDescent="0.3">
      <c r="A3517" s="4" t="s">
        <v>3632</v>
      </c>
      <c r="B3517" s="4" t="s">
        <v>24</v>
      </c>
      <c r="C3517" s="4">
        <v>21</v>
      </c>
      <c r="D3517" s="4">
        <v>0</v>
      </c>
      <c r="E3517" s="4" t="s">
        <v>24</v>
      </c>
      <c r="F3517" s="4" t="s">
        <v>173</v>
      </c>
      <c r="G3517" s="4" t="s">
        <v>33</v>
      </c>
      <c r="H3517" s="4">
        <v>46</v>
      </c>
      <c r="I3517" s="4" t="s">
        <v>31</v>
      </c>
      <c r="J3517" s="4">
        <v>2</v>
      </c>
      <c r="K3517" s="4" t="s">
        <v>27</v>
      </c>
      <c r="L3517" s="4" t="s">
        <v>28</v>
      </c>
      <c r="M3517" s="4">
        <v>10</v>
      </c>
      <c r="P3517" s="5">
        <v>44549</v>
      </c>
      <c r="Q3517" s="6">
        <v>10.32084534763816</v>
      </c>
      <c r="R3517" s="4">
        <v>3</v>
      </c>
      <c r="S3517" s="4" t="str" cm="1">
        <f t="array" ref="S3517">_xlfn.IFS(R3517=0,"None",R3517&lt;3,"Low",R3517&lt;6,"Medium",R3517&lt;=10,"High")</f>
        <v>Medium</v>
      </c>
      <c r="T3517" s="4" t="str" cm="1">
        <f t="array" ref="T3517">_xlfn.IFS(M3517&lt;=20,"Low",M3517&lt;=50,"Medium",M3517&lt;=90,"High")</f>
        <v>Low</v>
      </c>
      <c r="U3517" s="7">
        <f>Datos_Limpios[[#This Row],[Number of Complaints or Support]]/Datos_Limpios[[#This Row],[Account Length (in months)]]</f>
        <v>0.14285714285714285</v>
      </c>
      <c r="V3517" s="4" t="str" cm="1">
        <f t="array" ref="V3517">_xlfn.IFS(H3517&lt;30,"Under 30",H3517&lt;66,"Middle Age",H3517&gt;=66,"Senior")</f>
        <v>Middle Age</v>
      </c>
      <c r="W3517" s="4" t="s">
        <v>43</v>
      </c>
    </row>
    <row r="3518" spans="1:23" x14ac:dyDescent="0.3">
      <c r="A3518" s="4" t="s">
        <v>3633</v>
      </c>
      <c r="B3518" s="4" t="s">
        <v>24</v>
      </c>
      <c r="C3518" s="4">
        <v>1</v>
      </c>
      <c r="D3518" s="4">
        <v>0</v>
      </c>
      <c r="E3518" s="4" t="s">
        <v>24</v>
      </c>
      <c r="F3518" s="4" t="s">
        <v>120</v>
      </c>
      <c r="G3518" s="4" t="s">
        <v>33</v>
      </c>
      <c r="H3518" s="4">
        <v>34</v>
      </c>
      <c r="I3518" s="4" t="s">
        <v>24</v>
      </c>
      <c r="J3518" s="4">
        <v>0</v>
      </c>
      <c r="K3518" s="4" t="s">
        <v>27</v>
      </c>
      <c r="L3518" s="4" t="s">
        <v>115</v>
      </c>
      <c r="M3518" s="4">
        <v>13</v>
      </c>
      <c r="P3518" s="5">
        <v>45082</v>
      </c>
      <c r="Q3518" s="6">
        <v>15.482888299510289</v>
      </c>
      <c r="R3518" s="4">
        <v>6</v>
      </c>
      <c r="S3518" s="4" t="str" cm="1">
        <f t="array" ref="S3518">_xlfn.IFS(R3518=0,"None",R3518&lt;3,"Low",R3518&lt;6,"Medium",R3518&lt;=10,"High")</f>
        <v>High</v>
      </c>
      <c r="T3518" s="4" t="str" cm="1">
        <f t="array" ref="T3518">_xlfn.IFS(M3518&lt;=20,"Low",M3518&lt;=50,"Medium",M3518&lt;=90,"High")</f>
        <v>Low</v>
      </c>
      <c r="U3518" s="7">
        <f>Datos_Limpios[[#This Row],[Number of Complaints or Support]]/Datos_Limpios[[#This Row],[Account Length (in months)]]</f>
        <v>6</v>
      </c>
      <c r="V3518" s="4" t="str" cm="1">
        <f t="array" ref="V3518">_xlfn.IFS(H3518&lt;30,"Under 30",H3518&lt;66,"Middle Age",H3518&gt;=66,"Senior")</f>
        <v>Middle Age</v>
      </c>
      <c r="W3518" s="4" t="s">
        <v>29</v>
      </c>
    </row>
    <row r="3519" spans="1:23" x14ac:dyDescent="0.3">
      <c r="A3519" s="4" t="s">
        <v>3634</v>
      </c>
      <c r="B3519" s="4" t="s">
        <v>31</v>
      </c>
      <c r="C3519" s="4">
        <v>16</v>
      </c>
      <c r="D3519" s="4">
        <v>2</v>
      </c>
      <c r="E3519" s="4" t="s">
        <v>31</v>
      </c>
      <c r="F3519" s="4" t="s">
        <v>129</v>
      </c>
      <c r="G3519" s="4" t="s">
        <v>26</v>
      </c>
      <c r="H3519" s="4">
        <v>34</v>
      </c>
      <c r="I3519" s="4" t="s">
        <v>24</v>
      </c>
      <c r="J3519" s="4">
        <v>0</v>
      </c>
      <c r="K3519" s="4" t="s">
        <v>27</v>
      </c>
      <c r="L3519" s="4" t="s">
        <v>35</v>
      </c>
      <c r="M3519" s="4">
        <v>43</v>
      </c>
      <c r="N3519" s="4" t="s">
        <v>38</v>
      </c>
      <c r="O3519" s="4" t="s">
        <v>125</v>
      </c>
      <c r="P3519" s="5">
        <v>44687</v>
      </c>
      <c r="Q3519" s="6">
        <v>41.100805976250918</v>
      </c>
      <c r="R3519" s="4">
        <v>3</v>
      </c>
      <c r="S3519" s="4" t="str" cm="1">
        <f t="array" ref="S3519">_xlfn.IFS(R3519=0,"None",R3519&lt;3,"Low",R3519&lt;6,"Medium",R3519&lt;=10,"High")</f>
        <v>Medium</v>
      </c>
      <c r="T3519" s="4" t="str" cm="1">
        <f t="array" ref="T3519">_xlfn.IFS(M3519&lt;=20,"Low",M3519&lt;=50,"Medium",M3519&lt;=90,"High")</f>
        <v>Medium</v>
      </c>
      <c r="U3519" s="7">
        <f>Datos_Limpios[[#This Row],[Number of Complaints or Support]]/Datos_Limpios[[#This Row],[Account Length (in months)]]</f>
        <v>0.1875</v>
      </c>
      <c r="V3519" s="4" t="str" cm="1">
        <f t="array" ref="V3519">_xlfn.IFS(H3519&lt;30,"Under 30",H3519&lt;66,"Middle Age",H3519&gt;=66,"Senior")</f>
        <v>Middle Age</v>
      </c>
      <c r="W3519" s="4" t="s">
        <v>29</v>
      </c>
    </row>
    <row r="3520" spans="1:23" x14ac:dyDescent="0.3">
      <c r="A3520" s="4" t="s">
        <v>3635</v>
      </c>
      <c r="B3520" s="4" t="s">
        <v>24</v>
      </c>
      <c r="C3520" s="4">
        <v>68</v>
      </c>
      <c r="D3520" s="4">
        <v>0</v>
      </c>
      <c r="E3520" s="4" t="s">
        <v>24</v>
      </c>
      <c r="F3520" s="4" t="s">
        <v>52</v>
      </c>
      <c r="G3520" s="4" t="s">
        <v>33</v>
      </c>
      <c r="H3520" s="4">
        <v>41</v>
      </c>
      <c r="I3520" s="4" t="s">
        <v>24</v>
      </c>
      <c r="J3520" s="4">
        <v>0</v>
      </c>
      <c r="K3520" s="4" t="s">
        <v>46</v>
      </c>
      <c r="L3520" s="4" t="s">
        <v>35</v>
      </c>
      <c r="M3520" s="4">
        <v>46</v>
      </c>
      <c r="P3520" s="5">
        <v>44304</v>
      </c>
      <c r="Q3520" s="6">
        <v>40.21931464890001</v>
      </c>
      <c r="R3520" s="4">
        <v>10</v>
      </c>
      <c r="S3520" s="4" t="str" cm="1">
        <f t="array" ref="S3520">_xlfn.IFS(R3520=0,"None",R3520&lt;3,"Low",R3520&lt;6,"Medium",R3520&lt;=10,"High")</f>
        <v>High</v>
      </c>
      <c r="T3520" s="4" t="str" cm="1">
        <f t="array" ref="T3520">_xlfn.IFS(M3520&lt;=20,"Low",M3520&lt;=50,"Medium",M3520&lt;=90,"High")</f>
        <v>Medium</v>
      </c>
      <c r="U3520" s="7">
        <f>Datos_Limpios[[#This Row],[Number of Complaints or Support]]/Datos_Limpios[[#This Row],[Account Length (in months)]]</f>
        <v>0.14705882352941177</v>
      </c>
      <c r="V3520" s="4" t="str" cm="1">
        <f t="array" ref="V3520">_xlfn.IFS(H3520&lt;30,"Under 30",H3520&lt;66,"Middle Age",H3520&gt;=66,"Senior")</f>
        <v>Middle Age</v>
      </c>
      <c r="W3520" s="4" t="s">
        <v>40</v>
      </c>
    </row>
    <row r="3521" spans="1:23" x14ac:dyDescent="0.3">
      <c r="A3521" s="4" t="s">
        <v>3636</v>
      </c>
      <c r="B3521" s="4" t="s">
        <v>24</v>
      </c>
      <c r="C3521" s="4">
        <v>11</v>
      </c>
      <c r="D3521" s="4">
        <v>0</v>
      </c>
      <c r="E3521" s="4" t="s">
        <v>31</v>
      </c>
      <c r="F3521" s="4" t="s">
        <v>70</v>
      </c>
      <c r="G3521" s="4" t="s">
        <v>26</v>
      </c>
      <c r="H3521" s="4">
        <v>72</v>
      </c>
      <c r="I3521" s="4" t="s">
        <v>24</v>
      </c>
      <c r="J3521" s="4">
        <v>0</v>
      </c>
      <c r="K3521" s="4" t="s">
        <v>34</v>
      </c>
      <c r="L3521" s="4" t="s">
        <v>35</v>
      </c>
      <c r="M3521" s="4">
        <v>29</v>
      </c>
      <c r="P3521" s="5">
        <v>44284</v>
      </c>
      <c r="Q3521" s="6">
        <v>27.82530176458042</v>
      </c>
      <c r="R3521" s="4">
        <v>1</v>
      </c>
      <c r="S3521" s="4" t="str" cm="1">
        <f t="array" ref="S3521">_xlfn.IFS(R3521=0,"None",R3521&lt;3,"Low",R3521&lt;6,"Medium",R3521&lt;=10,"High")</f>
        <v>Low</v>
      </c>
      <c r="T3521" s="4" t="str" cm="1">
        <f t="array" ref="T3521">_xlfn.IFS(M3521&lt;=20,"Low",M3521&lt;=50,"Medium",M3521&lt;=90,"High")</f>
        <v>Medium</v>
      </c>
      <c r="U3521" s="7">
        <f>Datos_Limpios[[#This Row],[Number of Complaints or Support]]/Datos_Limpios[[#This Row],[Account Length (in months)]]</f>
        <v>9.0909090909090912E-2</v>
      </c>
      <c r="V3521" s="4" t="str" cm="1">
        <f t="array" ref="V3521">_xlfn.IFS(H3521&lt;30,"Under 30",H3521&lt;66,"Middle Age",H3521&gt;=66,"Senior")</f>
        <v>Senior</v>
      </c>
      <c r="W3521" s="4" t="s">
        <v>29</v>
      </c>
    </row>
    <row r="3522" spans="1:23" x14ac:dyDescent="0.3">
      <c r="A3522" s="4" t="s">
        <v>3637</v>
      </c>
      <c r="B3522" s="4" t="s">
        <v>24</v>
      </c>
      <c r="C3522" s="4">
        <v>36</v>
      </c>
      <c r="D3522" s="4">
        <v>0</v>
      </c>
      <c r="E3522" s="4" t="s">
        <v>24</v>
      </c>
      <c r="F3522" s="4" t="s">
        <v>58</v>
      </c>
      <c r="G3522" s="4" t="s">
        <v>33</v>
      </c>
      <c r="H3522" s="4">
        <v>48</v>
      </c>
      <c r="I3522" s="4" t="s">
        <v>24</v>
      </c>
      <c r="J3522" s="4">
        <v>0</v>
      </c>
      <c r="K3522" s="4" t="s">
        <v>27</v>
      </c>
      <c r="L3522" s="4" t="s">
        <v>35</v>
      </c>
      <c r="M3522" s="4">
        <v>9</v>
      </c>
      <c r="P3522" s="5">
        <v>45180</v>
      </c>
      <c r="Q3522" s="6">
        <v>9.6291382731603079</v>
      </c>
      <c r="R3522" s="4">
        <v>5</v>
      </c>
      <c r="S3522" s="4" t="str" cm="1">
        <f t="array" ref="S3522">_xlfn.IFS(R3522=0,"None",R3522&lt;3,"Low",R3522&lt;6,"Medium",R3522&lt;=10,"High")</f>
        <v>Medium</v>
      </c>
      <c r="T3522" s="4" t="str" cm="1">
        <f t="array" ref="T3522">_xlfn.IFS(M3522&lt;=20,"Low",M3522&lt;=50,"Medium",M3522&lt;=90,"High")</f>
        <v>Low</v>
      </c>
      <c r="U3522" s="7">
        <f>Datos_Limpios[[#This Row],[Number of Complaints or Support]]/Datos_Limpios[[#This Row],[Account Length (in months)]]</f>
        <v>0.1388888888888889</v>
      </c>
      <c r="V3522" s="4" t="str" cm="1">
        <f t="array" ref="V3522">_xlfn.IFS(H3522&lt;30,"Under 30",H3522&lt;66,"Middle Age",H3522&gt;=66,"Senior")</f>
        <v>Middle Age</v>
      </c>
      <c r="W3522" s="4" t="s">
        <v>29</v>
      </c>
    </row>
    <row r="3523" spans="1:23" x14ac:dyDescent="0.3">
      <c r="A3523" s="4" t="s">
        <v>3638</v>
      </c>
      <c r="B3523" s="4" t="s">
        <v>31</v>
      </c>
      <c r="C3523" s="4">
        <v>4</v>
      </c>
      <c r="D3523" s="4">
        <v>5</v>
      </c>
      <c r="E3523" s="4" t="s">
        <v>31</v>
      </c>
      <c r="F3523" s="4" t="s">
        <v>264</v>
      </c>
      <c r="G3523" s="4" t="s">
        <v>33</v>
      </c>
      <c r="H3523" s="4">
        <v>54</v>
      </c>
      <c r="I3523" s="4" t="s">
        <v>24</v>
      </c>
      <c r="J3523" s="4">
        <v>0</v>
      </c>
      <c r="K3523" s="4" t="s">
        <v>27</v>
      </c>
      <c r="L3523" s="4" t="s">
        <v>28</v>
      </c>
      <c r="M3523" s="4">
        <v>18</v>
      </c>
      <c r="N3523" s="4" t="s">
        <v>38</v>
      </c>
      <c r="O3523" s="4" t="s">
        <v>142</v>
      </c>
      <c r="P3523" s="5">
        <v>44300</v>
      </c>
      <c r="Q3523" s="6">
        <v>16.108955754634088</v>
      </c>
      <c r="R3523" s="4">
        <v>0</v>
      </c>
      <c r="S3523" s="4" t="str" cm="1">
        <f t="array" ref="S3523">_xlfn.IFS(R3523=0,"None",R3523&lt;3,"Low",R3523&lt;6,"Medium",R3523&lt;=10,"High")</f>
        <v>None</v>
      </c>
      <c r="T3523" s="4" t="str" cm="1">
        <f t="array" ref="T3523">_xlfn.IFS(M3523&lt;=20,"Low",M3523&lt;=50,"Medium",M3523&lt;=90,"High")</f>
        <v>Low</v>
      </c>
      <c r="U3523" s="7">
        <f>Datos_Limpios[[#This Row],[Number of Complaints or Support]]/Datos_Limpios[[#This Row],[Account Length (in months)]]</f>
        <v>0</v>
      </c>
      <c r="V3523" s="4" t="str" cm="1">
        <f t="array" ref="V3523">_xlfn.IFS(H3523&lt;30,"Under 30",H3523&lt;66,"Middle Age",H3523&gt;=66,"Senior")</f>
        <v>Middle Age</v>
      </c>
      <c r="W3523" s="4" t="s">
        <v>47</v>
      </c>
    </row>
    <row r="3524" spans="1:23" x14ac:dyDescent="0.3">
      <c r="A3524" s="4" t="s">
        <v>3639</v>
      </c>
      <c r="B3524" s="4" t="s">
        <v>31</v>
      </c>
      <c r="C3524" s="4">
        <v>1</v>
      </c>
      <c r="D3524" s="4">
        <v>4</v>
      </c>
      <c r="E3524" s="4" t="s">
        <v>31</v>
      </c>
      <c r="F3524" s="4" t="s">
        <v>58</v>
      </c>
      <c r="G3524" s="4" t="s">
        <v>33</v>
      </c>
      <c r="H3524" s="4">
        <v>47</v>
      </c>
      <c r="I3524" s="4" t="s">
        <v>24</v>
      </c>
      <c r="J3524" s="4">
        <v>0</v>
      </c>
      <c r="K3524" s="4" t="s">
        <v>27</v>
      </c>
      <c r="L3524" s="4" t="s">
        <v>35</v>
      </c>
      <c r="M3524" s="4">
        <v>59</v>
      </c>
      <c r="N3524" s="4" t="s">
        <v>107</v>
      </c>
      <c r="O3524" s="4" t="s">
        <v>220</v>
      </c>
      <c r="P3524" s="5">
        <v>44904</v>
      </c>
      <c r="Q3524" s="6">
        <v>67.811233472127427</v>
      </c>
      <c r="R3524" s="4">
        <v>8</v>
      </c>
      <c r="S3524" s="4" t="str" cm="1">
        <f t="array" ref="S3524">_xlfn.IFS(R3524=0,"None",R3524&lt;3,"Low",R3524&lt;6,"Medium",R3524&lt;=10,"High")</f>
        <v>High</v>
      </c>
      <c r="T3524" s="4" t="str" cm="1">
        <f t="array" ref="T3524">_xlfn.IFS(M3524&lt;=20,"Low",M3524&lt;=50,"Medium",M3524&lt;=90,"High")</f>
        <v>High</v>
      </c>
      <c r="U3524" s="7">
        <f>Datos_Limpios[[#This Row],[Number of Complaints or Support]]/Datos_Limpios[[#This Row],[Account Length (in months)]]</f>
        <v>8</v>
      </c>
      <c r="V3524" s="4" t="str" cm="1">
        <f t="array" ref="V3524">_xlfn.IFS(H3524&lt;30,"Under 30",H3524&lt;66,"Middle Age",H3524&gt;=66,"Senior")</f>
        <v>Middle Age</v>
      </c>
      <c r="W3524" s="4" t="s">
        <v>29</v>
      </c>
    </row>
    <row r="3525" spans="1:23" x14ac:dyDescent="0.3">
      <c r="A3525" s="4" t="s">
        <v>3640</v>
      </c>
      <c r="B3525" s="4" t="s">
        <v>24</v>
      </c>
      <c r="C3525" s="4">
        <v>57</v>
      </c>
      <c r="D3525" s="4">
        <v>0</v>
      </c>
      <c r="E3525" s="4" t="s">
        <v>31</v>
      </c>
      <c r="F3525" s="4" t="s">
        <v>98</v>
      </c>
      <c r="G3525" s="4" t="s">
        <v>26</v>
      </c>
      <c r="H3525" s="4">
        <v>25</v>
      </c>
      <c r="I3525" s="4" t="s">
        <v>24</v>
      </c>
      <c r="J3525" s="4">
        <v>0</v>
      </c>
      <c r="K3525" s="4" t="s">
        <v>27</v>
      </c>
      <c r="L3525" s="4" t="s">
        <v>35</v>
      </c>
      <c r="M3525" s="4">
        <v>55</v>
      </c>
      <c r="P3525" s="5">
        <v>44023</v>
      </c>
      <c r="Q3525" s="6">
        <v>59.785342953314377</v>
      </c>
      <c r="R3525" s="4">
        <v>9</v>
      </c>
      <c r="S3525" s="4" t="str" cm="1">
        <f t="array" ref="S3525">_xlfn.IFS(R3525=0,"None",R3525&lt;3,"Low",R3525&lt;6,"Medium",R3525&lt;=10,"High")</f>
        <v>High</v>
      </c>
      <c r="T3525" s="4" t="str" cm="1">
        <f t="array" ref="T3525">_xlfn.IFS(M3525&lt;=20,"Low",M3525&lt;=50,"Medium",M3525&lt;=90,"High")</f>
        <v>High</v>
      </c>
      <c r="U3525" s="7">
        <f>Datos_Limpios[[#This Row],[Number of Complaints or Support]]/Datos_Limpios[[#This Row],[Account Length (in months)]]</f>
        <v>0.15789473684210525</v>
      </c>
      <c r="V3525" s="4" t="str" cm="1">
        <f t="array" ref="V3525">_xlfn.IFS(H3525&lt;30,"Under 30",H3525&lt;66,"Middle Age",H3525&gt;=66,"Senior")</f>
        <v>Under 30</v>
      </c>
      <c r="W3525" s="4" t="s">
        <v>29</v>
      </c>
    </row>
    <row r="3526" spans="1:23" x14ac:dyDescent="0.3">
      <c r="A3526" s="4" t="s">
        <v>3641</v>
      </c>
      <c r="B3526" s="4" t="s">
        <v>24</v>
      </c>
      <c r="C3526" s="4">
        <v>37</v>
      </c>
      <c r="D3526" s="4">
        <v>0</v>
      </c>
      <c r="E3526" s="4" t="s">
        <v>31</v>
      </c>
      <c r="F3526" s="4" t="s">
        <v>79</v>
      </c>
      <c r="G3526" s="4" t="s">
        <v>26</v>
      </c>
      <c r="H3526" s="4">
        <v>62</v>
      </c>
      <c r="I3526" s="4" t="s">
        <v>24</v>
      </c>
      <c r="J3526" s="4">
        <v>0</v>
      </c>
      <c r="K3526" s="4" t="s">
        <v>27</v>
      </c>
      <c r="L3526" s="4" t="s">
        <v>28</v>
      </c>
      <c r="M3526" s="4">
        <v>20</v>
      </c>
      <c r="P3526" s="5">
        <v>44626</v>
      </c>
      <c r="Q3526" s="6">
        <v>21.909897748966941</v>
      </c>
      <c r="R3526" s="4">
        <v>7</v>
      </c>
      <c r="S3526" s="4" t="str" cm="1">
        <f t="array" ref="S3526">_xlfn.IFS(R3526=0,"None",R3526&lt;3,"Low",R3526&lt;6,"Medium",R3526&lt;=10,"High")</f>
        <v>High</v>
      </c>
      <c r="T3526" s="4" t="str" cm="1">
        <f t="array" ref="T3526">_xlfn.IFS(M3526&lt;=20,"Low",M3526&lt;=50,"Medium",M3526&lt;=90,"High")</f>
        <v>Low</v>
      </c>
      <c r="U3526" s="7">
        <f>Datos_Limpios[[#This Row],[Number of Complaints or Support]]/Datos_Limpios[[#This Row],[Account Length (in months)]]</f>
        <v>0.1891891891891892</v>
      </c>
      <c r="V3526" s="4" t="str" cm="1">
        <f t="array" ref="V3526">_xlfn.IFS(H3526&lt;30,"Under 30",H3526&lt;66,"Middle Age",H3526&gt;=66,"Senior")</f>
        <v>Middle Age</v>
      </c>
      <c r="W3526" s="4" t="s">
        <v>43</v>
      </c>
    </row>
    <row r="3527" spans="1:23" x14ac:dyDescent="0.3">
      <c r="A3527" s="4" t="s">
        <v>3642</v>
      </c>
      <c r="B3527" s="4" t="s">
        <v>31</v>
      </c>
      <c r="C3527" s="4">
        <v>5</v>
      </c>
      <c r="D3527" s="4">
        <v>4</v>
      </c>
      <c r="E3527" s="4" t="s">
        <v>31</v>
      </c>
      <c r="F3527" s="4" t="s">
        <v>98</v>
      </c>
      <c r="G3527" s="4" t="s">
        <v>33</v>
      </c>
      <c r="H3527" s="4">
        <v>71</v>
      </c>
      <c r="I3527" s="4" t="s">
        <v>24</v>
      </c>
      <c r="J3527" s="4">
        <v>0</v>
      </c>
      <c r="K3527" s="4" t="s">
        <v>27</v>
      </c>
      <c r="L3527" s="4" t="s">
        <v>35</v>
      </c>
      <c r="M3527" s="4">
        <v>36</v>
      </c>
      <c r="N3527" s="4" t="s">
        <v>75</v>
      </c>
      <c r="O3527" s="4" t="s">
        <v>133</v>
      </c>
      <c r="P3527" s="5">
        <v>43905</v>
      </c>
      <c r="Q3527" s="6">
        <v>37.757196055406098</v>
      </c>
      <c r="R3527" s="4">
        <v>10</v>
      </c>
      <c r="S3527" s="4" t="str" cm="1">
        <f t="array" ref="S3527">_xlfn.IFS(R3527=0,"None",R3527&lt;3,"Low",R3527&lt;6,"Medium",R3527&lt;=10,"High")</f>
        <v>High</v>
      </c>
      <c r="T3527" s="4" t="str" cm="1">
        <f t="array" ref="T3527">_xlfn.IFS(M3527&lt;=20,"Low",M3527&lt;=50,"Medium",M3527&lt;=90,"High")</f>
        <v>Medium</v>
      </c>
      <c r="U3527" s="7">
        <f>Datos_Limpios[[#This Row],[Number of Complaints or Support]]/Datos_Limpios[[#This Row],[Account Length (in months)]]</f>
        <v>2</v>
      </c>
      <c r="V3527" s="4" t="str" cm="1">
        <f t="array" ref="V3527">_xlfn.IFS(H3527&lt;30,"Under 30",H3527&lt;66,"Middle Age",H3527&gt;=66,"Senior")</f>
        <v>Senior</v>
      </c>
      <c r="W3527" s="4" t="s">
        <v>29</v>
      </c>
    </row>
    <row r="3528" spans="1:23" x14ac:dyDescent="0.3">
      <c r="A3528" s="4" t="s">
        <v>3643</v>
      </c>
      <c r="B3528" s="4" t="s">
        <v>24</v>
      </c>
      <c r="C3528" s="4">
        <v>46</v>
      </c>
      <c r="D3528" s="4">
        <v>3</v>
      </c>
      <c r="E3528" s="4" t="s">
        <v>24</v>
      </c>
      <c r="F3528" s="4" t="s">
        <v>118</v>
      </c>
      <c r="G3528" s="4" t="s">
        <v>33</v>
      </c>
      <c r="H3528" s="4">
        <v>27</v>
      </c>
      <c r="I3528" s="4" t="s">
        <v>31</v>
      </c>
      <c r="J3528" s="4">
        <v>4</v>
      </c>
      <c r="K3528" s="4" t="s">
        <v>34</v>
      </c>
      <c r="L3528" s="4" t="s">
        <v>28</v>
      </c>
      <c r="M3528" s="4">
        <v>35</v>
      </c>
      <c r="P3528" s="5">
        <v>44321</v>
      </c>
      <c r="Q3528" s="6">
        <v>35.425848260894</v>
      </c>
      <c r="R3528" s="4">
        <v>6</v>
      </c>
      <c r="S3528" s="4" t="str" cm="1">
        <f t="array" ref="S3528">_xlfn.IFS(R3528=0,"None",R3528&lt;3,"Low",R3528&lt;6,"Medium",R3528&lt;=10,"High")</f>
        <v>High</v>
      </c>
      <c r="T3528" s="4" t="str" cm="1">
        <f t="array" ref="T3528">_xlfn.IFS(M3528&lt;=20,"Low",M3528&lt;=50,"Medium",M3528&lt;=90,"High")</f>
        <v>Medium</v>
      </c>
      <c r="U3528" s="7">
        <f>Datos_Limpios[[#This Row],[Number of Complaints or Support]]/Datos_Limpios[[#This Row],[Account Length (in months)]]</f>
        <v>0.13043478260869565</v>
      </c>
      <c r="V3528" s="4" t="str" cm="1">
        <f t="array" ref="V3528">_xlfn.IFS(H3528&lt;30,"Under 30",H3528&lt;66,"Middle Age",H3528&gt;=66,"Senior")</f>
        <v>Under 30</v>
      </c>
      <c r="W3528" s="4" t="s">
        <v>47</v>
      </c>
    </row>
    <row r="3529" spans="1:23" x14ac:dyDescent="0.3">
      <c r="A3529" s="4" t="s">
        <v>3644</v>
      </c>
      <c r="B3529" s="4" t="s">
        <v>24</v>
      </c>
      <c r="C3529" s="4">
        <v>66</v>
      </c>
      <c r="D3529" s="4">
        <v>0</v>
      </c>
      <c r="E3529" s="4" t="s">
        <v>24</v>
      </c>
      <c r="F3529" s="4" t="s">
        <v>367</v>
      </c>
      <c r="G3529" s="4" t="s">
        <v>26</v>
      </c>
      <c r="H3529" s="4">
        <v>42</v>
      </c>
      <c r="I3529" s="4" t="s">
        <v>24</v>
      </c>
      <c r="J3529" s="4">
        <v>0</v>
      </c>
      <c r="K3529" s="4" t="s">
        <v>46</v>
      </c>
      <c r="L3529" s="4" t="s">
        <v>28</v>
      </c>
      <c r="M3529" s="4">
        <v>40</v>
      </c>
      <c r="P3529" s="5">
        <v>44616</v>
      </c>
      <c r="Q3529" s="6">
        <v>39.26469662196881</v>
      </c>
      <c r="R3529" s="4">
        <v>7</v>
      </c>
      <c r="S3529" s="4" t="str" cm="1">
        <f t="array" ref="S3529">_xlfn.IFS(R3529=0,"None",R3529&lt;3,"Low",R3529&lt;6,"Medium",R3529&lt;=10,"High")</f>
        <v>High</v>
      </c>
      <c r="T3529" s="4" t="str" cm="1">
        <f t="array" ref="T3529">_xlfn.IFS(M3529&lt;=20,"Low",M3529&lt;=50,"Medium",M3529&lt;=90,"High")</f>
        <v>Medium</v>
      </c>
      <c r="U3529" s="7">
        <f>Datos_Limpios[[#This Row],[Number of Complaints or Support]]/Datos_Limpios[[#This Row],[Account Length (in months)]]</f>
        <v>0.10606060606060606</v>
      </c>
      <c r="V3529" s="4" t="str" cm="1">
        <f t="array" ref="V3529">_xlfn.IFS(H3529&lt;30,"Under 30",H3529&lt;66,"Middle Age",H3529&gt;=66,"Senior")</f>
        <v>Middle Age</v>
      </c>
      <c r="W3529" s="4" t="s">
        <v>29</v>
      </c>
    </row>
    <row r="3530" spans="1:23" x14ac:dyDescent="0.3">
      <c r="A3530" s="4" t="s">
        <v>3645</v>
      </c>
      <c r="B3530" s="4" t="s">
        <v>24</v>
      </c>
      <c r="C3530" s="4">
        <v>7</v>
      </c>
      <c r="D3530" s="4">
        <v>2</v>
      </c>
      <c r="E3530" s="4" t="s">
        <v>24</v>
      </c>
      <c r="F3530" s="4" t="s">
        <v>58</v>
      </c>
      <c r="G3530" s="4" t="s">
        <v>33</v>
      </c>
      <c r="H3530" s="4">
        <v>40</v>
      </c>
      <c r="I3530" s="4" t="s">
        <v>24</v>
      </c>
      <c r="J3530" s="4">
        <v>0</v>
      </c>
      <c r="K3530" s="4" t="s">
        <v>34</v>
      </c>
      <c r="L3530" s="4" t="s">
        <v>115</v>
      </c>
      <c r="M3530" s="4">
        <v>16</v>
      </c>
      <c r="P3530" s="5">
        <v>43950</v>
      </c>
      <c r="Q3530" s="6">
        <v>18.448733047074949</v>
      </c>
      <c r="R3530" s="4">
        <v>3</v>
      </c>
      <c r="S3530" s="4" t="str" cm="1">
        <f t="array" ref="S3530">_xlfn.IFS(R3530=0,"None",R3530&lt;3,"Low",R3530&lt;6,"Medium",R3530&lt;=10,"High")</f>
        <v>Medium</v>
      </c>
      <c r="T3530" s="4" t="str" cm="1">
        <f t="array" ref="T3530">_xlfn.IFS(M3530&lt;=20,"Low",M3530&lt;=50,"Medium",M3530&lt;=90,"High")</f>
        <v>Low</v>
      </c>
      <c r="U3530" s="7">
        <f>Datos_Limpios[[#This Row],[Number of Complaints or Support]]/Datos_Limpios[[#This Row],[Account Length (in months)]]</f>
        <v>0.42857142857142855</v>
      </c>
      <c r="V3530" s="4" t="str" cm="1">
        <f t="array" ref="V3530">_xlfn.IFS(H3530&lt;30,"Under 30",H3530&lt;66,"Middle Age",H3530&gt;=66,"Senior")</f>
        <v>Middle Age</v>
      </c>
      <c r="W3530" s="4" t="s">
        <v>29</v>
      </c>
    </row>
    <row r="3531" spans="1:23" x14ac:dyDescent="0.3">
      <c r="A3531" s="4" t="s">
        <v>3646</v>
      </c>
      <c r="B3531" s="4" t="s">
        <v>31</v>
      </c>
      <c r="C3531" s="4">
        <v>7</v>
      </c>
      <c r="D3531" s="4">
        <v>2</v>
      </c>
      <c r="E3531" s="4" t="s">
        <v>31</v>
      </c>
      <c r="F3531" s="4" t="s">
        <v>60</v>
      </c>
      <c r="G3531" s="4" t="s">
        <v>26</v>
      </c>
      <c r="H3531" s="4">
        <v>67</v>
      </c>
      <c r="I3531" s="4" t="s">
        <v>24</v>
      </c>
      <c r="J3531" s="4">
        <v>0</v>
      </c>
      <c r="K3531" s="4" t="s">
        <v>27</v>
      </c>
      <c r="L3531" s="4" t="s">
        <v>35</v>
      </c>
      <c r="M3531" s="4">
        <v>54</v>
      </c>
      <c r="N3531" s="4" t="s">
        <v>75</v>
      </c>
      <c r="O3531" s="4" t="s">
        <v>133</v>
      </c>
      <c r="P3531" s="5">
        <v>44507</v>
      </c>
      <c r="Q3531" s="6">
        <v>60.210625692657203</v>
      </c>
      <c r="R3531" s="4">
        <v>8</v>
      </c>
      <c r="S3531" s="4" t="str" cm="1">
        <f t="array" ref="S3531">_xlfn.IFS(R3531=0,"None",R3531&lt;3,"Low",R3531&lt;6,"Medium",R3531&lt;=10,"High")</f>
        <v>High</v>
      </c>
      <c r="T3531" s="4" t="str" cm="1">
        <f t="array" ref="T3531">_xlfn.IFS(M3531&lt;=20,"Low",M3531&lt;=50,"Medium",M3531&lt;=90,"High")</f>
        <v>High</v>
      </c>
      <c r="U3531" s="7">
        <f>Datos_Limpios[[#This Row],[Number of Complaints or Support]]/Datos_Limpios[[#This Row],[Account Length (in months)]]</f>
        <v>1.1428571428571428</v>
      </c>
      <c r="V3531" s="4" t="str" cm="1">
        <f t="array" ref="V3531">_xlfn.IFS(H3531&lt;30,"Under 30",H3531&lt;66,"Middle Age",H3531&gt;=66,"Senior")</f>
        <v>Senior</v>
      </c>
      <c r="W3531" s="4" t="s">
        <v>40</v>
      </c>
    </row>
    <row r="3532" spans="1:23" x14ac:dyDescent="0.3">
      <c r="A3532" s="4" t="s">
        <v>3647</v>
      </c>
      <c r="B3532" s="4" t="s">
        <v>31</v>
      </c>
      <c r="C3532" s="4">
        <v>26</v>
      </c>
      <c r="D3532" s="4">
        <v>2</v>
      </c>
      <c r="E3532" s="4" t="s">
        <v>31</v>
      </c>
      <c r="F3532" s="4" t="s">
        <v>70</v>
      </c>
      <c r="G3532" s="4" t="s">
        <v>33</v>
      </c>
      <c r="H3532" s="4">
        <v>75</v>
      </c>
      <c r="I3532" s="4" t="s">
        <v>24</v>
      </c>
      <c r="J3532" s="4">
        <v>0</v>
      </c>
      <c r="K3532" s="4" t="s">
        <v>27</v>
      </c>
      <c r="L3532" s="4" t="s">
        <v>35</v>
      </c>
      <c r="M3532" s="4">
        <v>33</v>
      </c>
      <c r="N3532" s="4" t="s">
        <v>66</v>
      </c>
      <c r="O3532" s="4" t="s">
        <v>87</v>
      </c>
      <c r="P3532" s="5">
        <v>45189</v>
      </c>
      <c r="Q3532" s="6">
        <v>29.266603060971381</v>
      </c>
      <c r="R3532" s="4">
        <v>0</v>
      </c>
      <c r="S3532" s="4" t="str" cm="1">
        <f t="array" ref="S3532">_xlfn.IFS(R3532=0,"None",R3532&lt;3,"Low",R3532&lt;6,"Medium",R3532&lt;=10,"High")</f>
        <v>None</v>
      </c>
      <c r="T3532" s="4" t="str" cm="1">
        <f t="array" ref="T3532">_xlfn.IFS(M3532&lt;=20,"Low",M3532&lt;=50,"Medium",M3532&lt;=90,"High")</f>
        <v>Medium</v>
      </c>
      <c r="U3532" s="7">
        <f>Datos_Limpios[[#This Row],[Number of Complaints or Support]]/Datos_Limpios[[#This Row],[Account Length (in months)]]</f>
        <v>0</v>
      </c>
      <c r="V3532" s="4" t="str" cm="1">
        <f t="array" ref="V3532">_xlfn.IFS(H3532&lt;30,"Under 30",H3532&lt;66,"Middle Age",H3532&gt;=66,"Senior")</f>
        <v>Senior</v>
      </c>
      <c r="W3532" s="4" t="s">
        <v>29</v>
      </c>
    </row>
    <row r="3533" spans="1:23" x14ac:dyDescent="0.3">
      <c r="A3533" s="4" t="s">
        <v>3648</v>
      </c>
      <c r="B3533" s="4" t="s">
        <v>24</v>
      </c>
      <c r="C3533" s="4">
        <v>17</v>
      </c>
      <c r="D3533" s="4">
        <v>0</v>
      </c>
      <c r="E3533" s="4" t="s">
        <v>31</v>
      </c>
      <c r="F3533" s="4" t="s">
        <v>74</v>
      </c>
      <c r="G3533" s="4" t="s">
        <v>33</v>
      </c>
      <c r="H3533" s="4">
        <v>46</v>
      </c>
      <c r="I3533" s="4" t="s">
        <v>24</v>
      </c>
      <c r="J3533" s="4">
        <v>0</v>
      </c>
      <c r="K3533" s="4" t="s">
        <v>27</v>
      </c>
      <c r="L3533" s="4" t="s">
        <v>35</v>
      </c>
      <c r="M3533" s="4">
        <v>36</v>
      </c>
      <c r="P3533" s="5">
        <v>45004</v>
      </c>
      <c r="Q3533" s="6">
        <v>35.889881431196407</v>
      </c>
      <c r="R3533" s="4">
        <v>6</v>
      </c>
      <c r="S3533" s="4" t="str" cm="1">
        <f t="array" ref="S3533">_xlfn.IFS(R3533=0,"None",R3533&lt;3,"Low",R3533&lt;6,"Medium",R3533&lt;=10,"High")</f>
        <v>High</v>
      </c>
      <c r="T3533" s="4" t="str" cm="1">
        <f t="array" ref="T3533">_xlfn.IFS(M3533&lt;=20,"Low",M3533&lt;=50,"Medium",M3533&lt;=90,"High")</f>
        <v>Medium</v>
      </c>
      <c r="U3533" s="7">
        <f>Datos_Limpios[[#This Row],[Number of Complaints or Support]]/Datos_Limpios[[#This Row],[Account Length (in months)]]</f>
        <v>0.35294117647058826</v>
      </c>
      <c r="V3533" s="4" t="str" cm="1">
        <f t="array" ref="V3533">_xlfn.IFS(H3533&lt;30,"Under 30",H3533&lt;66,"Middle Age",H3533&gt;=66,"Senior")</f>
        <v>Middle Age</v>
      </c>
      <c r="W3533" s="4" t="s">
        <v>43</v>
      </c>
    </row>
    <row r="3534" spans="1:23" x14ac:dyDescent="0.3">
      <c r="A3534" s="4" t="s">
        <v>3649</v>
      </c>
      <c r="B3534" s="4" t="s">
        <v>24</v>
      </c>
      <c r="C3534" s="4">
        <v>3</v>
      </c>
      <c r="D3534" s="4">
        <v>0</v>
      </c>
      <c r="E3534" s="4" t="s">
        <v>24</v>
      </c>
      <c r="F3534" s="4" t="s">
        <v>49</v>
      </c>
      <c r="G3534" s="4" t="s">
        <v>26</v>
      </c>
      <c r="H3534" s="4">
        <v>28</v>
      </c>
      <c r="I3534" s="4" t="s">
        <v>24</v>
      </c>
      <c r="J3534" s="4">
        <v>0</v>
      </c>
      <c r="K3534" s="4" t="s">
        <v>27</v>
      </c>
      <c r="L3534" s="4" t="s">
        <v>28</v>
      </c>
      <c r="M3534" s="4">
        <v>7</v>
      </c>
      <c r="P3534" s="5">
        <v>43920</v>
      </c>
      <c r="Q3534" s="6">
        <v>5.642635915879973</v>
      </c>
      <c r="R3534" s="4">
        <v>6</v>
      </c>
      <c r="S3534" s="4" t="str" cm="1">
        <f t="array" ref="S3534">_xlfn.IFS(R3534=0,"None",R3534&lt;3,"Low",R3534&lt;6,"Medium",R3534&lt;=10,"High")</f>
        <v>High</v>
      </c>
      <c r="T3534" s="4" t="str" cm="1">
        <f t="array" ref="T3534">_xlfn.IFS(M3534&lt;=20,"Low",M3534&lt;=50,"Medium",M3534&lt;=90,"High")</f>
        <v>Low</v>
      </c>
      <c r="U3534" s="7">
        <f>Datos_Limpios[[#This Row],[Number of Complaints or Support]]/Datos_Limpios[[#This Row],[Account Length (in months)]]</f>
        <v>2</v>
      </c>
      <c r="V3534" s="4" t="str" cm="1">
        <f t="array" ref="V3534">_xlfn.IFS(H3534&lt;30,"Under 30",H3534&lt;66,"Middle Age",H3534&gt;=66,"Senior")</f>
        <v>Under 30</v>
      </c>
      <c r="W3534" s="4" t="s">
        <v>29</v>
      </c>
    </row>
    <row r="3535" spans="1:23" x14ac:dyDescent="0.3">
      <c r="A3535" s="4" t="s">
        <v>3650</v>
      </c>
      <c r="B3535" s="4" t="s">
        <v>24</v>
      </c>
      <c r="C3535" s="4">
        <v>54</v>
      </c>
      <c r="D3535" s="4">
        <v>1</v>
      </c>
      <c r="E3535" s="4" t="s">
        <v>31</v>
      </c>
      <c r="F3535" s="4" t="s">
        <v>264</v>
      </c>
      <c r="G3535" s="4" t="s">
        <v>26</v>
      </c>
      <c r="H3535" s="4">
        <v>42</v>
      </c>
      <c r="I3535" s="4" t="s">
        <v>24</v>
      </c>
      <c r="J3535" s="4">
        <v>0</v>
      </c>
      <c r="K3535" s="4" t="s">
        <v>34</v>
      </c>
      <c r="L3535" s="4" t="s">
        <v>28</v>
      </c>
      <c r="M3535" s="4">
        <v>43</v>
      </c>
      <c r="P3535" s="5">
        <v>44579</v>
      </c>
      <c r="Q3535" s="6">
        <v>50.194475253127592</v>
      </c>
      <c r="R3535" s="4">
        <v>8</v>
      </c>
      <c r="S3535" s="4" t="str" cm="1">
        <f t="array" ref="S3535">_xlfn.IFS(R3535=0,"None",R3535&lt;3,"Low",R3535&lt;6,"Medium",R3535&lt;=10,"High")</f>
        <v>High</v>
      </c>
      <c r="T3535" s="4" t="str" cm="1">
        <f t="array" ref="T3535">_xlfn.IFS(M3535&lt;=20,"Low",M3535&lt;=50,"Medium",M3535&lt;=90,"High")</f>
        <v>Medium</v>
      </c>
      <c r="U3535" s="7">
        <f>Datos_Limpios[[#This Row],[Number of Complaints or Support]]/Datos_Limpios[[#This Row],[Account Length (in months)]]</f>
        <v>0.14814814814814814</v>
      </c>
      <c r="V3535" s="4" t="str" cm="1">
        <f t="array" ref="V3535">_xlfn.IFS(H3535&lt;30,"Under 30",H3535&lt;66,"Middle Age",H3535&gt;=66,"Senior")</f>
        <v>Middle Age</v>
      </c>
      <c r="W3535" s="4" t="s">
        <v>47</v>
      </c>
    </row>
    <row r="3536" spans="1:23" x14ac:dyDescent="0.3">
      <c r="A3536" s="4" t="s">
        <v>3651</v>
      </c>
      <c r="B3536" s="4" t="s">
        <v>24</v>
      </c>
      <c r="C3536" s="4">
        <v>43</v>
      </c>
      <c r="D3536" s="4">
        <v>2</v>
      </c>
      <c r="E3536" s="4" t="s">
        <v>24</v>
      </c>
      <c r="F3536" s="4" t="s">
        <v>104</v>
      </c>
      <c r="G3536" s="4" t="s">
        <v>33</v>
      </c>
      <c r="H3536" s="4">
        <v>39</v>
      </c>
      <c r="I3536" s="4" t="s">
        <v>31</v>
      </c>
      <c r="J3536" s="4">
        <v>3</v>
      </c>
      <c r="K3536" s="4" t="s">
        <v>46</v>
      </c>
      <c r="L3536" s="4" t="s">
        <v>28</v>
      </c>
      <c r="M3536" s="4">
        <v>10</v>
      </c>
      <c r="P3536" s="5">
        <v>44515</v>
      </c>
      <c r="Q3536" s="6">
        <v>8.5409311822235452</v>
      </c>
      <c r="R3536" s="4">
        <v>1</v>
      </c>
      <c r="S3536" s="4" t="str" cm="1">
        <f t="array" ref="S3536">_xlfn.IFS(R3536=0,"None",R3536&lt;3,"Low",R3536&lt;6,"Medium",R3536&lt;=10,"High")</f>
        <v>Low</v>
      </c>
      <c r="T3536" s="4" t="str" cm="1">
        <f t="array" ref="T3536">_xlfn.IFS(M3536&lt;=20,"Low",M3536&lt;=50,"Medium",M3536&lt;=90,"High")</f>
        <v>Low</v>
      </c>
      <c r="U3536" s="7">
        <f>Datos_Limpios[[#This Row],[Number of Complaints or Support]]/Datos_Limpios[[#This Row],[Account Length (in months)]]</f>
        <v>2.3255813953488372E-2</v>
      </c>
      <c r="V3536" s="4" t="str" cm="1">
        <f t="array" ref="V3536">_xlfn.IFS(H3536&lt;30,"Under 30",H3536&lt;66,"Middle Age",H3536&gt;=66,"Senior")</f>
        <v>Middle Age</v>
      </c>
      <c r="W3536" s="4" t="s">
        <v>43</v>
      </c>
    </row>
    <row r="3537" spans="1:23" x14ac:dyDescent="0.3">
      <c r="A3537" s="4" t="s">
        <v>3652</v>
      </c>
      <c r="B3537" s="4" t="s">
        <v>24</v>
      </c>
      <c r="C3537" s="4">
        <v>62</v>
      </c>
      <c r="D3537" s="4">
        <v>0</v>
      </c>
      <c r="E3537" s="4" t="s">
        <v>31</v>
      </c>
      <c r="F3537" s="4" t="s">
        <v>222</v>
      </c>
      <c r="G3537" s="4" t="s">
        <v>33</v>
      </c>
      <c r="H3537" s="4">
        <v>75</v>
      </c>
      <c r="I3537" s="4" t="s">
        <v>31</v>
      </c>
      <c r="J3537" s="4">
        <v>5</v>
      </c>
      <c r="K3537" s="4" t="s">
        <v>34</v>
      </c>
      <c r="L3537" s="4" t="s">
        <v>35</v>
      </c>
      <c r="M3537" s="4">
        <v>39</v>
      </c>
      <c r="P3537" s="5">
        <v>45126</v>
      </c>
      <c r="Q3537" s="6">
        <v>45.947534187567292</v>
      </c>
      <c r="R3537" s="4">
        <v>8</v>
      </c>
      <c r="S3537" s="4" t="str" cm="1">
        <f t="array" ref="S3537">_xlfn.IFS(R3537=0,"None",R3537&lt;3,"Low",R3537&lt;6,"Medium",R3537&lt;=10,"High")</f>
        <v>High</v>
      </c>
      <c r="T3537" s="4" t="str" cm="1">
        <f t="array" ref="T3537">_xlfn.IFS(M3537&lt;=20,"Low",M3537&lt;=50,"Medium",M3537&lt;=90,"High")</f>
        <v>Medium</v>
      </c>
      <c r="U3537" s="7">
        <f>Datos_Limpios[[#This Row],[Number of Complaints or Support]]/Datos_Limpios[[#This Row],[Account Length (in months)]]</f>
        <v>0.12903225806451613</v>
      </c>
      <c r="V3537" s="4" t="str" cm="1">
        <f t="array" ref="V3537">_xlfn.IFS(H3537&lt;30,"Under 30",H3537&lt;66,"Middle Age",H3537&gt;=66,"Senior")</f>
        <v>Senior</v>
      </c>
      <c r="W3537" s="4" t="s">
        <v>29</v>
      </c>
    </row>
    <row r="3538" spans="1:23" x14ac:dyDescent="0.3">
      <c r="A3538" s="4" t="s">
        <v>3653</v>
      </c>
      <c r="B3538" s="4" t="s">
        <v>24</v>
      </c>
      <c r="C3538" s="4">
        <v>71</v>
      </c>
      <c r="D3538" s="4">
        <v>0</v>
      </c>
      <c r="E3538" s="4" t="s">
        <v>24</v>
      </c>
      <c r="F3538" s="4" t="s">
        <v>85</v>
      </c>
      <c r="G3538" s="4" t="s">
        <v>33</v>
      </c>
      <c r="H3538" s="4">
        <v>52</v>
      </c>
      <c r="I3538" s="4" t="s">
        <v>31</v>
      </c>
      <c r="J3538" s="4">
        <v>3</v>
      </c>
      <c r="K3538" s="4" t="s">
        <v>46</v>
      </c>
      <c r="L3538" s="4" t="s">
        <v>28</v>
      </c>
      <c r="M3538" s="4">
        <v>10</v>
      </c>
      <c r="P3538" s="5">
        <v>44078</v>
      </c>
      <c r="Q3538" s="6">
        <v>11.044112141763179</v>
      </c>
      <c r="R3538" s="4">
        <v>1</v>
      </c>
      <c r="S3538" s="4" t="str" cm="1">
        <f t="array" ref="S3538">_xlfn.IFS(R3538=0,"None",R3538&lt;3,"Low",R3538&lt;6,"Medium",R3538&lt;=10,"High")</f>
        <v>Low</v>
      </c>
      <c r="T3538" s="4" t="str" cm="1">
        <f t="array" ref="T3538">_xlfn.IFS(M3538&lt;=20,"Low",M3538&lt;=50,"Medium",M3538&lt;=90,"High")</f>
        <v>Low</v>
      </c>
      <c r="U3538" s="7">
        <f>Datos_Limpios[[#This Row],[Number of Complaints or Support]]/Datos_Limpios[[#This Row],[Account Length (in months)]]</f>
        <v>1.4084507042253521E-2</v>
      </c>
      <c r="V3538" s="4" t="str" cm="1">
        <f t="array" ref="V3538">_xlfn.IFS(H3538&lt;30,"Under 30",H3538&lt;66,"Middle Age",H3538&gt;=66,"Senior")</f>
        <v>Middle Age</v>
      </c>
      <c r="W3538" s="4" t="s">
        <v>43</v>
      </c>
    </row>
    <row r="3539" spans="1:23" x14ac:dyDescent="0.3">
      <c r="A3539" s="4" t="s">
        <v>3654</v>
      </c>
      <c r="B3539" s="4" t="s">
        <v>31</v>
      </c>
      <c r="C3539" s="4">
        <v>8</v>
      </c>
      <c r="D3539" s="4">
        <v>3</v>
      </c>
      <c r="E3539" s="4" t="s">
        <v>24</v>
      </c>
      <c r="F3539" s="4" t="s">
        <v>367</v>
      </c>
      <c r="G3539" s="4" t="s">
        <v>26</v>
      </c>
      <c r="H3539" s="4">
        <v>60</v>
      </c>
      <c r="I3539" s="4" t="s">
        <v>24</v>
      </c>
      <c r="J3539" s="4">
        <v>0</v>
      </c>
      <c r="K3539" s="4" t="s">
        <v>27</v>
      </c>
      <c r="L3539" s="4" t="s">
        <v>115</v>
      </c>
      <c r="M3539" s="4">
        <v>7</v>
      </c>
      <c r="N3539" s="4" t="s">
        <v>107</v>
      </c>
      <c r="O3539" s="4" t="s">
        <v>220</v>
      </c>
      <c r="P3539" s="5">
        <v>44959</v>
      </c>
      <c r="Q3539" s="6">
        <v>7.680240679969919</v>
      </c>
      <c r="R3539" s="4">
        <v>5</v>
      </c>
      <c r="S3539" s="4" t="str" cm="1">
        <f t="array" ref="S3539">_xlfn.IFS(R3539=0,"None",R3539&lt;3,"Low",R3539&lt;6,"Medium",R3539&lt;=10,"High")</f>
        <v>Medium</v>
      </c>
      <c r="T3539" s="4" t="str" cm="1">
        <f t="array" ref="T3539">_xlfn.IFS(M3539&lt;=20,"Low",M3539&lt;=50,"Medium",M3539&lt;=90,"High")</f>
        <v>Low</v>
      </c>
      <c r="U3539" s="7">
        <f>Datos_Limpios[[#This Row],[Number of Complaints or Support]]/Datos_Limpios[[#This Row],[Account Length (in months)]]</f>
        <v>0.625</v>
      </c>
      <c r="V3539" s="4" t="str" cm="1">
        <f t="array" ref="V3539">_xlfn.IFS(H3539&lt;30,"Under 30",H3539&lt;66,"Middle Age",H3539&gt;=66,"Senior")</f>
        <v>Middle Age</v>
      </c>
      <c r="W3539" s="4" t="s">
        <v>29</v>
      </c>
    </row>
    <row r="3540" spans="1:23" x14ac:dyDescent="0.3">
      <c r="A3540" s="4" t="s">
        <v>3655</v>
      </c>
      <c r="B3540" s="4" t="s">
        <v>31</v>
      </c>
      <c r="C3540" s="4">
        <v>1</v>
      </c>
      <c r="D3540" s="4">
        <v>4</v>
      </c>
      <c r="E3540" s="4" t="s">
        <v>31</v>
      </c>
      <c r="F3540" s="4" t="s">
        <v>49</v>
      </c>
      <c r="G3540" s="4" t="s">
        <v>26</v>
      </c>
      <c r="H3540" s="4">
        <v>29</v>
      </c>
      <c r="I3540" s="4" t="s">
        <v>24</v>
      </c>
      <c r="J3540" s="4">
        <v>0</v>
      </c>
      <c r="K3540" s="4" t="s">
        <v>27</v>
      </c>
      <c r="L3540" s="4" t="s">
        <v>35</v>
      </c>
      <c r="M3540" s="4">
        <v>47</v>
      </c>
      <c r="N3540" s="4" t="s">
        <v>75</v>
      </c>
      <c r="O3540" s="4" t="s">
        <v>133</v>
      </c>
      <c r="P3540" s="5">
        <v>44752</v>
      </c>
      <c r="Q3540" s="6">
        <v>54.897301349277292</v>
      </c>
      <c r="R3540" s="4">
        <v>10</v>
      </c>
      <c r="S3540" s="4" t="str" cm="1">
        <f t="array" ref="S3540">_xlfn.IFS(R3540=0,"None",R3540&lt;3,"Low",R3540&lt;6,"Medium",R3540&lt;=10,"High")</f>
        <v>High</v>
      </c>
      <c r="T3540" s="4" t="str" cm="1">
        <f t="array" ref="T3540">_xlfn.IFS(M3540&lt;=20,"Low",M3540&lt;=50,"Medium",M3540&lt;=90,"High")</f>
        <v>Medium</v>
      </c>
      <c r="U3540" s="7">
        <f>Datos_Limpios[[#This Row],[Number of Complaints or Support]]/Datos_Limpios[[#This Row],[Account Length (in months)]]</f>
        <v>10</v>
      </c>
      <c r="V3540" s="4" t="str" cm="1">
        <f t="array" ref="V3540">_xlfn.IFS(H3540&lt;30,"Under 30",H3540&lt;66,"Middle Age",H3540&gt;=66,"Senior")</f>
        <v>Under 30</v>
      </c>
      <c r="W3540" s="4" t="s">
        <v>29</v>
      </c>
    </row>
    <row r="3541" spans="1:23" x14ac:dyDescent="0.3">
      <c r="A3541" s="4" t="s">
        <v>3656</v>
      </c>
      <c r="B3541" s="4" t="s">
        <v>24</v>
      </c>
      <c r="C3541" s="4">
        <v>72</v>
      </c>
      <c r="D3541" s="4">
        <v>1</v>
      </c>
      <c r="E3541" s="4" t="s">
        <v>31</v>
      </c>
      <c r="F3541" s="4" t="s">
        <v>222</v>
      </c>
      <c r="G3541" s="4" t="s">
        <v>26</v>
      </c>
      <c r="H3541" s="4">
        <v>34</v>
      </c>
      <c r="I3541" s="4" t="s">
        <v>24</v>
      </c>
      <c r="J3541" s="4">
        <v>0</v>
      </c>
      <c r="K3541" s="4" t="s">
        <v>46</v>
      </c>
      <c r="L3541" s="4" t="s">
        <v>35</v>
      </c>
      <c r="M3541" s="4">
        <v>57</v>
      </c>
      <c r="P3541" s="5">
        <v>43951</v>
      </c>
      <c r="Q3541" s="6">
        <v>55.658787293554937</v>
      </c>
      <c r="R3541" s="4">
        <v>10</v>
      </c>
      <c r="S3541" s="4" t="str" cm="1">
        <f t="array" ref="S3541">_xlfn.IFS(R3541=0,"None",R3541&lt;3,"Low",R3541&lt;6,"Medium",R3541&lt;=10,"High")</f>
        <v>High</v>
      </c>
      <c r="T3541" s="4" t="str" cm="1">
        <f t="array" ref="T3541">_xlfn.IFS(M3541&lt;=20,"Low",M3541&lt;=50,"Medium",M3541&lt;=90,"High")</f>
        <v>High</v>
      </c>
      <c r="U3541" s="7">
        <f>Datos_Limpios[[#This Row],[Number of Complaints or Support]]/Datos_Limpios[[#This Row],[Account Length (in months)]]</f>
        <v>0.1388888888888889</v>
      </c>
      <c r="V3541" s="4" t="str" cm="1">
        <f t="array" ref="V3541">_xlfn.IFS(H3541&lt;30,"Under 30",H3541&lt;66,"Middle Age",H3541&gt;=66,"Senior")</f>
        <v>Middle Age</v>
      </c>
      <c r="W3541" s="4" t="s">
        <v>29</v>
      </c>
    </row>
    <row r="3542" spans="1:23" x14ac:dyDescent="0.3">
      <c r="A3542" s="4" t="s">
        <v>3657</v>
      </c>
      <c r="B3542" s="4" t="s">
        <v>24</v>
      </c>
      <c r="C3542" s="4">
        <v>64</v>
      </c>
      <c r="D3542" s="4">
        <v>0</v>
      </c>
      <c r="E3542" s="4" t="s">
        <v>24</v>
      </c>
      <c r="F3542" s="4" t="s">
        <v>98</v>
      </c>
      <c r="G3542" s="4" t="s">
        <v>26</v>
      </c>
      <c r="H3542" s="4">
        <v>25</v>
      </c>
      <c r="I3542" s="4" t="s">
        <v>31</v>
      </c>
      <c r="J3542" s="4">
        <v>4</v>
      </c>
      <c r="K3542" s="4" t="s">
        <v>46</v>
      </c>
      <c r="L3542" s="4" t="s">
        <v>28</v>
      </c>
      <c r="M3542" s="4">
        <v>30</v>
      </c>
      <c r="P3542" s="5">
        <v>44194</v>
      </c>
      <c r="Q3542" s="6">
        <v>31.720050372599921</v>
      </c>
      <c r="R3542" s="4">
        <v>5</v>
      </c>
      <c r="S3542" s="4" t="str" cm="1">
        <f t="array" ref="S3542">_xlfn.IFS(R3542=0,"None",R3542&lt;3,"Low",R3542&lt;6,"Medium",R3542&lt;=10,"High")</f>
        <v>Medium</v>
      </c>
      <c r="T3542" s="4" t="str" cm="1">
        <f t="array" ref="T3542">_xlfn.IFS(M3542&lt;=20,"Low",M3542&lt;=50,"Medium",M3542&lt;=90,"High")</f>
        <v>Medium</v>
      </c>
      <c r="U3542" s="7">
        <f>Datos_Limpios[[#This Row],[Number of Complaints or Support]]/Datos_Limpios[[#This Row],[Account Length (in months)]]</f>
        <v>7.8125E-2</v>
      </c>
      <c r="V3542" s="4" t="str" cm="1">
        <f t="array" ref="V3542">_xlfn.IFS(H3542&lt;30,"Under 30",H3542&lt;66,"Middle Age",H3542&gt;=66,"Senior")</f>
        <v>Under 30</v>
      </c>
      <c r="W3542" s="4" t="s">
        <v>29</v>
      </c>
    </row>
    <row r="3543" spans="1:23" x14ac:dyDescent="0.3">
      <c r="A3543" s="4" t="s">
        <v>3658</v>
      </c>
      <c r="B3543" s="4" t="s">
        <v>24</v>
      </c>
      <c r="C3543" s="4">
        <v>9</v>
      </c>
      <c r="D3543" s="4">
        <v>0</v>
      </c>
      <c r="E3543" s="4" t="s">
        <v>24</v>
      </c>
      <c r="F3543" s="4" t="s">
        <v>159</v>
      </c>
      <c r="G3543" s="4" t="s">
        <v>26</v>
      </c>
      <c r="H3543" s="4">
        <v>23</v>
      </c>
      <c r="I3543" s="4" t="s">
        <v>24</v>
      </c>
      <c r="J3543" s="4">
        <v>0</v>
      </c>
      <c r="K3543" s="4" t="s">
        <v>34</v>
      </c>
      <c r="L3543" s="4" t="s">
        <v>28</v>
      </c>
      <c r="M3543" s="4">
        <v>8</v>
      </c>
      <c r="P3543" s="5">
        <v>44502</v>
      </c>
      <c r="Q3543" s="6">
        <v>8.2786581749148436</v>
      </c>
      <c r="R3543" s="4">
        <v>2</v>
      </c>
      <c r="S3543" s="4" t="str" cm="1">
        <f t="array" ref="S3543">_xlfn.IFS(R3543=0,"None",R3543&lt;3,"Low",R3543&lt;6,"Medium",R3543&lt;=10,"High")</f>
        <v>Low</v>
      </c>
      <c r="T3543" s="4" t="str" cm="1">
        <f t="array" ref="T3543">_xlfn.IFS(M3543&lt;=20,"Low",M3543&lt;=50,"Medium",M3543&lt;=90,"High")</f>
        <v>Low</v>
      </c>
      <c r="U3543" s="7">
        <f>Datos_Limpios[[#This Row],[Number of Complaints or Support]]/Datos_Limpios[[#This Row],[Account Length (in months)]]</f>
        <v>0.22222222222222221</v>
      </c>
      <c r="V3543" s="4" t="str" cm="1">
        <f t="array" ref="V3543">_xlfn.IFS(H3543&lt;30,"Under 30",H3543&lt;66,"Middle Age",H3543&gt;=66,"Senior")</f>
        <v>Under 30</v>
      </c>
      <c r="W3543" s="4" t="s">
        <v>29</v>
      </c>
    </row>
    <row r="3544" spans="1:23" x14ac:dyDescent="0.3">
      <c r="A3544" s="4" t="s">
        <v>3659</v>
      </c>
      <c r="B3544" s="4" t="s">
        <v>24</v>
      </c>
      <c r="C3544" s="4">
        <v>72</v>
      </c>
      <c r="D3544" s="4">
        <v>0</v>
      </c>
      <c r="E3544" s="4" t="s">
        <v>31</v>
      </c>
      <c r="F3544" s="4" t="s">
        <v>118</v>
      </c>
      <c r="G3544" s="4" t="s">
        <v>26</v>
      </c>
      <c r="H3544" s="4">
        <v>58</v>
      </c>
      <c r="I3544" s="4" t="s">
        <v>24</v>
      </c>
      <c r="J3544" s="4">
        <v>0</v>
      </c>
      <c r="K3544" s="4" t="s">
        <v>46</v>
      </c>
      <c r="L3544" s="4" t="s">
        <v>35</v>
      </c>
      <c r="M3544" s="4">
        <v>29</v>
      </c>
      <c r="P3544" s="5">
        <v>45078</v>
      </c>
      <c r="Q3544" s="6">
        <v>28.906654647587729</v>
      </c>
      <c r="R3544" s="4">
        <v>7</v>
      </c>
      <c r="S3544" s="4" t="str" cm="1">
        <f t="array" ref="S3544">_xlfn.IFS(R3544=0,"None",R3544&lt;3,"Low",R3544&lt;6,"Medium",R3544&lt;=10,"High")</f>
        <v>High</v>
      </c>
      <c r="T3544" s="4" t="str" cm="1">
        <f t="array" ref="T3544">_xlfn.IFS(M3544&lt;=20,"Low",M3544&lt;=50,"Medium",M3544&lt;=90,"High")</f>
        <v>Medium</v>
      </c>
      <c r="U3544" s="7">
        <f>Datos_Limpios[[#This Row],[Number of Complaints or Support]]/Datos_Limpios[[#This Row],[Account Length (in months)]]</f>
        <v>9.7222222222222224E-2</v>
      </c>
      <c r="V3544" s="4" t="str" cm="1">
        <f t="array" ref="V3544">_xlfn.IFS(H3544&lt;30,"Under 30",H3544&lt;66,"Middle Age",H3544&gt;=66,"Senior")</f>
        <v>Middle Age</v>
      </c>
      <c r="W3544" s="4" t="s">
        <v>47</v>
      </c>
    </row>
    <row r="3545" spans="1:23" x14ac:dyDescent="0.3">
      <c r="A3545" s="4" t="s">
        <v>3660</v>
      </c>
      <c r="B3545" s="4" t="s">
        <v>31</v>
      </c>
      <c r="C3545" s="4">
        <v>6</v>
      </c>
      <c r="D3545" s="4">
        <v>0</v>
      </c>
      <c r="E3545" s="4" t="s">
        <v>31</v>
      </c>
      <c r="F3545" s="4" t="s">
        <v>70</v>
      </c>
      <c r="G3545" s="4" t="s">
        <v>26</v>
      </c>
      <c r="H3545" s="4">
        <v>54</v>
      </c>
      <c r="I3545" s="4" t="s">
        <v>24</v>
      </c>
      <c r="J3545" s="4">
        <v>0</v>
      </c>
      <c r="K3545" s="4" t="s">
        <v>27</v>
      </c>
      <c r="L3545" s="4" t="s">
        <v>115</v>
      </c>
      <c r="M3545" s="4">
        <v>27</v>
      </c>
      <c r="N3545" s="4" t="s">
        <v>38</v>
      </c>
      <c r="O3545" s="4" t="s">
        <v>142</v>
      </c>
      <c r="P3545" s="5">
        <v>43978</v>
      </c>
      <c r="Q3545" s="6">
        <v>26.543671078432499</v>
      </c>
      <c r="R3545" s="4">
        <v>3</v>
      </c>
      <c r="S3545" s="4" t="str" cm="1">
        <f t="array" ref="S3545">_xlfn.IFS(R3545=0,"None",R3545&lt;3,"Low",R3545&lt;6,"Medium",R3545&lt;=10,"High")</f>
        <v>Medium</v>
      </c>
      <c r="T3545" s="4" t="str" cm="1">
        <f t="array" ref="T3545">_xlfn.IFS(M3545&lt;=20,"Low",M3545&lt;=50,"Medium",M3545&lt;=90,"High")</f>
        <v>Medium</v>
      </c>
      <c r="U3545" s="7">
        <f>Datos_Limpios[[#This Row],[Number of Complaints or Support]]/Datos_Limpios[[#This Row],[Account Length (in months)]]</f>
        <v>0.5</v>
      </c>
      <c r="V3545" s="4" t="str" cm="1">
        <f t="array" ref="V3545">_xlfn.IFS(H3545&lt;30,"Under 30",H3545&lt;66,"Middle Age",H3545&gt;=66,"Senior")</f>
        <v>Middle Age</v>
      </c>
      <c r="W3545" s="4" t="s">
        <v>29</v>
      </c>
    </row>
    <row r="3546" spans="1:23" x14ac:dyDescent="0.3">
      <c r="A3546" s="4" t="s">
        <v>3661</v>
      </c>
      <c r="B3546" s="4" t="s">
        <v>31</v>
      </c>
      <c r="C3546" s="4">
        <v>17</v>
      </c>
      <c r="D3546" s="4">
        <v>0</v>
      </c>
      <c r="E3546" s="4" t="s">
        <v>31</v>
      </c>
      <c r="F3546" s="4" t="s">
        <v>147</v>
      </c>
      <c r="G3546" s="4" t="s">
        <v>26</v>
      </c>
      <c r="H3546" s="4">
        <v>20</v>
      </c>
      <c r="I3546" s="4" t="s">
        <v>24</v>
      </c>
      <c r="J3546" s="4">
        <v>0</v>
      </c>
      <c r="K3546" s="4" t="s">
        <v>27</v>
      </c>
      <c r="L3546" s="4" t="s">
        <v>28</v>
      </c>
      <c r="M3546" s="4">
        <v>24</v>
      </c>
      <c r="N3546" s="4" t="s">
        <v>38</v>
      </c>
      <c r="O3546" s="4" t="s">
        <v>181</v>
      </c>
      <c r="P3546" s="5">
        <v>44457</v>
      </c>
      <c r="Q3546" s="6">
        <v>26.786136256928771</v>
      </c>
      <c r="R3546" s="4">
        <v>10</v>
      </c>
      <c r="S3546" s="4" t="str" cm="1">
        <f t="array" ref="S3546">_xlfn.IFS(R3546=0,"None",R3546&lt;3,"Low",R3546&lt;6,"Medium",R3546&lt;=10,"High")</f>
        <v>High</v>
      </c>
      <c r="T3546" s="4" t="str" cm="1">
        <f t="array" ref="T3546">_xlfn.IFS(M3546&lt;=20,"Low",M3546&lt;=50,"Medium",M3546&lt;=90,"High")</f>
        <v>Medium</v>
      </c>
      <c r="U3546" s="7">
        <f>Datos_Limpios[[#This Row],[Number of Complaints or Support]]/Datos_Limpios[[#This Row],[Account Length (in months)]]</f>
        <v>0.58823529411764708</v>
      </c>
      <c r="V3546" s="4" t="str" cm="1">
        <f t="array" ref="V3546">_xlfn.IFS(H3546&lt;30,"Under 30",H3546&lt;66,"Middle Age",H3546&gt;=66,"Senior")</f>
        <v>Under 30</v>
      </c>
      <c r="W3546" s="4" t="s">
        <v>43</v>
      </c>
    </row>
    <row r="3547" spans="1:23" x14ac:dyDescent="0.3">
      <c r="A3547" s="4" t="s">
        <v>3662</v>
      </c>
      <c r="B3547" s="4" t="s">
        <v>24</v>
      </c>
      <c r="C3547" s="4">
        <v>31</v>
      </c>
      <c r="D3547" s="4">
        <v>3</v>
      </c>
      <c r="E3547" s="4" t="s">
        <v>24</v>
      </c>
      <c r="F3547" s="4" t="s">
        <v>60</v>
      </c>
      <c r="G3547" s="4" t="s">
        <v>33</v>
      </c>
      <c r="H3547" s="4">
        <v>47</v>
      </c>
      <c r="I3547" s="4" t="s">
        <v>31</v>
      </c>
      <c r="J3547" s="4">
        <v>6</v>
      </c>
      <c r="K3547" s="4" t="s">
        <v>27</v>
      </c>
      <c r="L3547" s="4" t="s">
        <v>28</v>
      </c>
      <c r="M3547" s="4">
        <v>9</v>
      </c>
      <c r="P3547" s="5">
        <v>44226</v>
      </c>
      <c r="Q3547" s="6">
        <v>7.8321627105110601</v>
      </c>
      <c r="R3547" s="4">
        <v>9</v>
      </c>
      <c r="S3547" s="4" t="str" cm="1">
        <f t="array" ref="S3547">_xlfn.IFS(R3547=0,"None",R3547&lt;3,"Low",R3547&lt;6,"Medium",R3547&lt;=10,"High")</f>
        <v>High</v>
      </c>
      <c r="T3547" s="4" t="str" cm="1">
        <f t="array" ref="T3547">_xlfn.IFS(M3547&lt;=20,"Low",M3547&lt;=50,"Medium",M3547&lt;=90,"High")</f>
        <v>Low</v>
      </c>
      <c r="U3547" s="7">
        <f>Datos_Limpios[[#This Row],[Number of Complaints or Support]]/Datos_Limpios[[#This Row],[Account Length (in months)]]</f>
        <v>0.29032258064516131</v>
      </c>
      <c r="V3547" s="4" t="str" cm="1">
        <f t="array" ref="V3547">_xlfn.IFS(H3547&lt;30,"Under 30",H3547&lt;66,"Middle Age",H3547&gt;=66,"Senior")</f>
        <v>Middle Age</v>
      </c>
      <c r="W3547" s="4" t="s">
        <v>40</v>
      </c>
    </row>
    <row r="3548" spans="1:23" x14ac:dyDescent="0.3">
      <c r="A3548" s="4" t="s">
        <v>3663</v>
      </c>
      <c r="B3548" s="4" t="s">
        <v>24</v>
      </c>
      <c r="C3548" s="4">
        <v>41</v>
      </c>
      <c r="D3548" s="4">
        <v>2</v>
      </c>
      <c r="E3548" s="4" t="s">
        <v>31</v>
      </c>
      <c r="F3548" s="4" t="s">
        <v>165</v>
      </c>
      <c r="G3548" s="4" t="s">
        <v>26</v>
      </c>
      <c r="H3548" s="4">
        <v>25</v>
      </c>
      <c r="I3548" s="4" t="s">
        <v>31</v>
      </c>
      <c r="J3548" s="4">
        <v>2</v>
      </c>
      <c r="K3548" s="4" t="s">
        <v>27</v>
      </c>
      <c r="L3548" s="4" t="s">
        <v>35</v>
      </c>
      <c r="M3548" s="4">
        <v>36</v>
      </c>
      <c r="P3548" s="5">
        <v>44725</v>
      </c>
      <c r="Q3548" s="6">
        <v>33.920197078207707</v>
      </c>
      <c r="R3548" s="4">
        <v>3</v>
      </c>
      <c r="S3548" s="4" t="str" cm="1">
        <f t="array" ref="S3548">_xlfn.IFS(R3548=0,"None",R3548&lt;3,"Low",R3548&lt;6,"Medium",R3548&lt;=10,"High")</f>
        <v>Medium</v>
      </c>
      <c r="T3548" s="4" t="str" cm="1">
        <f t="array" ref="T3548">_xlfn.IFS(M3548&lt;=20,"Low",M3548&lt;=50,"Medium",M3548&lt;=90,"High")</f>
        <v>Medium</v>
      </c>
      <c r="U3548" s="7">
        <f>Datos_Limpios[[#This Row],[Number of Complaints or Support]]/Datos_Limpios[[#This Row],[Account Length (in months)]]</f>
        <v>7.3170731707317069E-2</v>
      </c>
      <c r="V3548" s="4" t="str" cm="1">
        <f t="array" ref="V3548">_xlfn.IFS(H3548&lt;30,"Under 30",H3548&lt;66,"Middle Age",H3548&gt;=66,"Senior")</f>
        <v>Under 30</v>
      </c>
      <c r="W3548" s="4" t="s">
        <v>40</v>
      </c>
    </row>
    <row r="3549" spans="1:23" x14ac:dyDescent="0.3">
      <c r="A3549" s="4" t="s">
        <v>3664</v>
      </c>
      <c r="B3549" s="4" t="s">
        <v>24</v>
      </c>
      <c r="C3549" s="4">
        <v>61</v>
      </c>
      <c r="D3549" s="4">
        <v>0</v>
      </c>
      <c r="E3549" s="4" t="s">
        <v>24</v>
      </c>
      <c r="F3549" s="4" t="s">
        <v>104</v>
      </c>
      <c r="G3549" s="4" t="s">
        <v>33</v>
      </c>
      <c r="H3549" s="4">
        <v>57</v>
      </c>
      <c r="I3549" s="4" t="s">
        <v>31</v>
      </c>
      <c r="J3549" s="4">
        <v>3</v>
      </c>
      <c r="K3549" s="4" t="s">
        <v>46</v>
      </c>
      <c r="L3549" s="4" t="s">
        <v>115</v>
      </c>
      <c r="M3549" s="4">
        <v>9</v>
      </c>
      <c r="P3549" s="5">
        <v>44631</v>
      </c>
      <c r="Q3549" s="6">
        <v>9.165215494109308</v>
      </c>
      <c r="R3549" s="4">
        <v>4</v>
      </c>
      <c r="S3549" s="4" t="str" cm="1">
        <f t="array" ref="S3549">_xlfn.IFS(R3549=0,"None",R3549&lt;3,"Low",R3549&lt;6,"Medium",R3549&lt;=10,"High")</f>
        <v>Medium</v>
      </c>
      <c r="T3549" s="4" t="str" cm="1">
        <f t="array" ref="T3549">_xlfn.IFS(M3549&lt;=20,"Low",M3549&lt;=50,"Medium",M3549&lt;=90,"High")</f>
        <v>Low</v>
      </c>
      <c r="U3549" s="7">
        <f>Datos_Limpios[[#This Row],[Number of Complaints or Support]]/Datos_Limpios[[#This Row],[Account Length (in months)]]</f>
        <v>6.5573770491803282E-2</v>
      </c>
      <c r="V3549" s="4" t="str" cm="1">
        <f t="array" ref="V3549">_xlfn.IFS(H3549&lt;30,"Under 30",H3549&lt;66,"Middle Age",H3549&gt;=66,"Senior")</f>
        <v>Middle Age</v>
      </c>
      <c r="W3549" s="4" t="s">
        <v>43</v>
      </c>
    </row>
    <row r="3550" spans="1:23" x14ac:dyDescent="0.3">
      <c r="A3550" s="4" t="s">
        <v>3665</v>
      </c>
      <c r="B3550" s="4" t="s">
        <v>24</v>
      </c>
      <c r="C3550" s="4">
        <v>53</v>
      </c>
      <c r="D3550" s="4">
        <v>0</v>
      </c>
      <c r="E3550" s="4" t="s">
        <v>24</v>
      </c>
      <c r="F3550" s="4" t="s">
        <v>89</v>
      </c>
      <c r="G3550" s="4" t="s">
        <v>33</v>
      </c>
      <c r="H3550" s="4">
        <v>42</v>
      </c>
      <c r="I3550" s="4" t="s">
        <v>31</v>
      </c>
      <c r="J3550" s="4">
        <v>4</v>
      </c>
      <c r="K3550" s="4" t="s">
        <v>34</v>
      </c>
      <c r="L3550" s="4" t="s">
        <v>28</v>
      </c>
      <c r="M3550" s="4">
        <v>10</v>
      </c>
      <c r="P3550" s="5">
        <v>44451</v>
      </c>
      <c r="Q3550" s="6">
        <v>11.98439606812264</v>
      </c>
      <c r="R3550" s="4">
        <v>8</v>
      </c>
      <c r="S3550" s="4" t="str" cm="1">
        <f t="array" ref="S3550">_xlfn.IFS(R3550=0,"None",R3550&lt;3,"Low",R3550&lt;6,"Medium",R3550&lt;=10,"High")</f>
        <v>High</v>
      </c>
      <c r="T3550" s="4" t="str" cm="1">
        <f t="array" ref="T3550">_xlfn.IFS(M3550&lt;=20,"Low",M3550&lt;=50,"Medium",M3550&lt;=90,"High")</f>
        <v>Low</v>
      </c>
      <c r="U3550" s="7">
        <f>Datos_Limpios[[#This Row],[Number of Complaints or Support]]/Datos_Limpios[[#This Row],[Account Length (in months)]]</f>
        <v>0.15094339622641509</v>
      </c>
      <c r="V3550" s="4" t="str" cm="1">
        <f t="array" ref="V3550">_xlfn.IFS(H3550&lt;30,"Under 30",H3550&lt;66,"Middle Age",H3550&gt;=66,"Senior")</f>
        <v>Middle Age</v>
      </c>
      <c r="W3550" s="4" t="s">
        <v>40</v>
      </c>
    </row>
    <row r="3551" spans="1:23" x14ac:dyDescent="0.3">
      <c r="A3551" s="4" t="s">
        <v>3666</v>
      </c>
      <c r="B3551" s="4" t="s">
        <v>24</v>
      </c>
      <c r="C3551" s="4">
        <v>49</v>
      </c>
      <c r="D3551" s="4">
        <v>1</v>
      </c>
      <c r="E3551" s="4" t="s">
        <v>31</v>
      </c>
      <c r="F3551" s="4" t="s">
        <v>124</v>
      </c>
      <c r="G3551" s="4" t="s">
        <v>33</v>
      </c>
      <c r="H3551" s="4">
        <v>22</v>
      </c>
      <c r="I3551" s="4" t="s">
        <v>24</v>
      </c>
      <c r="J3551" s="4">
        <v>0</v>
      </c>
      <c r="K3551" s="4" t="s">
        <v>46</v>
      </c>
      <c r="L3551" s="4" t="s">
        <v>28</v>
      </c>
      <c r="M3551" s="4">
        <v>26</v>
      </c>
      <c r="P3551" s="5">
        <v>43902</v>
      </c>
      <c r="Q3551" s="6">
        <v>23.526637294980819</v>
      </c>
      <c r="R3551" s="4">
        <v>2</v>
      </c>
      <c r="S3551" s="4" t="str" cm="1">
        <f t="array" ref="S3551">_xlfn.IFS(R3551=0,"None",R3551&lt;3,"Low",R3551&lt;6,"Medium",R3551&lt;=10,"High")</f>
        <v>Low</v>
      </c>
      <c r="T3551" s="4" t="str" cm="1">
        <f t="array" ref="T3551">_xlfn.IFS(M3551&lt;=20,"Low",M3551&lt;=50,"Medium",M3551&lt;=90,"High")</f>
        <v>Medium</v>
      </c>
      <c r="U3551" s="7">
        <f>Datos_Limpios[[#This Row],[Number of Complaints or Support]]/Datos_Limpios[[#This Row],[Account Length (in months)]]</f>
        <v>4.0816326530612242E-2</v>
      </c>
      <c r="V3551" s="4" t="str" cm="1">
        <f t="array" ref="V3551">_xlfn.IFS(H3551&lt;30,"Under 30",H3551&lt;66,"Middle Age",H3551&gt;=66,"Senior")</f>
        <v>Under 30</v>
      </c>
      <c r="W3551" s="4" t="s">
        <v>43</v>
      </c>
    </row>
    <row r="3552" spans="1:23" x14ac:dyDescent="0.3">
      <c r="A3552" s="4" t="s">
        <v>3667</v>
      </c>
      <c r="B3552" s="4" t="s">
        <v>24</v>
      </c>
      <c r="C3552" s="4">
        <v>57</v>
      </c>
      <c r="D3552" s="4">
        <v>1</v>
      </c>
      <c r="E3552" s="4" t="s">
        <v>31</v>
      </c>
      <c r="F3552" s="4" t="s">
        <v>147</v>
      </c>
      <c r="G3552" s="4" t="s">
        <v>33</v>
      </c>
      <c r="H3552" s="4">
        <v>83</v>
      </c>
      <c r="I3552" s="4" t="s">
        <v>24</v>
      </c>
      <c r="J3552" s="4">
        <v>0</v>
      </c>
      <c r="K3552" s="4" t="s">
        <v>34</v>
      </c>
      <c r="L3552" s="4" t="s">
        <v>35</v>
      </c>
      <c r="M3552" s="4">
        <v>33</v>
      </c>
      <c r="P3552" s="5">
        <v>44195</v>
      </c>
      <c r="Q3552" s="6">
        <v>31.210996083494319</v>
      </c>
      <c r="R3552" s="4">
        <v>3</v>
      </c>
      <c r="S3552" s="4" t="str" cm="1">
        <f t="array" ref="S3552">_xlfn.IFS(R3552=0,"None",R3552&lt;3,"Low",R3552&lt;6,"Medium",R3552&lt;=10,"High")</f>
        <v>Medium</v>
      </c>
      <c r="T3552" s="4" t="str" cm="1">
        <f t="array" ref="T3552">_xlfn.IFS(M3552&lt;=20,"Low",M3552&lt;=50,"Medium",M3552&lt;=90,"High")</f>
        <v>Medium</v>
      </c>
      <c r="U3552" s="7">
        <f>Datos_Limpios[[#This Row],[Number of Complaints or Support]]/Datos_Limpios[[#This Row],[Account Length (in months)]]</f>
        <v>5.2631578947368418E-2</v>
      </c>
      <c r="V3552" s="4" t="str" cm="1">
        <f t="array" ref="V3552">_xlfn.IFS(H3552&lt;30,"Under 30",H3552&lt;66,"Middle Age",H3552&gt;=66,"Senior")</f>
        <v>Senior</v>
      </c>
      <c r="W3552" s="4" t="s">
        <v>43</v>
      </c>
    </row>
    <row r="3553" spans="1:23" x14ac:dyDescent="0.3">
      <c r="A3553" s="4" t="s">
        <v>3668</v>
      </c>
      <c r="B3553" s="4" t="s">
        <v>31</v>
      </c>
      <c r="C3553" s="4">
        <v>6</v>
      </c>
      <c r="D3553" s="4">
        <v>0</v>
      </c>
      <c r="E3553" s="4" t="s">
        <v>31</v>
      </c>
      <c r="F3553" s="4" t="s">
        <v>196</v>
      </c>
      <c r="G3553" s="4" t="s">
        <v>26</v>
      </c>
      <c r="H3553" s="4">
        <v>55</v>
      </c>
      <c r="I3553" s="4" t="s">
        <v>24</v>
      </c>
      <c r="J3553" s="4">
        <v>0</v>
      </c>
      <c r="K3553" s="4" t="s">
        <v>27</v>
      </c>
      <c r="L3553" s="4" t="s">
        <v>28</v>
      </c>
      <c r="M3553" s="4">
        <v>30</v>
      </c>
      <c r="N3553" s="4" t="s">
        <v>75</v>
      </c>
      <c r="O3553" s="4" t="s">
        <v>133</v>
      </c>
      <c r="P3553" s="5">
        <v>45173</v>
      </c>
      <c r="Q3553" s="6">
        <v>27.288277920896309</v>
      </c>
      <c r="R3553" s="4">
        <v>6</v>
      </c>
      <c r="S3553" s="4" t="str" cm="1">
        <f t="array" ref="S3553">_xlfn.IFS(R3553=0,"None",R3553&lt;3,"Low",R3553&lt;6,"Medium",R3553&lt;=10,"High")</f>
        <v>High</v>
      </c>
      <c r="T3553" s="4" t="str" cm="1">
        <f t="array" ref="T3553">_xlfn.IFS(M3553&lt;=20,"Low",M3553&lt;=50,"Medium",M3553&lt;=90,"High")</f>
        <v>Medium</v>
      </c>
      <c r="U3553" s="7">
        <f>Datos_Limpios[[#This Row],[Number of Complaints or Support]]/Datos_Limpios[[#This Row],[Account Length (in months)]]</f>
        <v>1</v>
      </c>
      <c r="V3553" s="4" t="str" cm="1">
        <f t="array" ref="V3553">_xlfn.IFS(H3553&lt;30,"Under 30",H3553&lt;66,"Middle Age",H3553&gt;=66,"Senior")</f>
        <v>Middle Age</v>
      </c>
      <c r="W3553" s="4" t="s">
        <v>47</v>
      </c>
    </row>
    <row r="3554" spans="1:23" x14ac:dyDescent="0.3">
      <c r="A3554" s="4" t="s">
        <v>3669</v>
      </c>
      <c r="B3554" s="4" t="s">
        <v>24</v>
      </c>
      <c r="C3554" s="4">
        <v>37</v>
      </c>
      <c r="D3554" s="4">
        <v>1</v>
      </c>
      <c r="E3554" s="4" t="s">
        <v>31</v>
      </c>
      <c r="F3554" s="4" t="s">
        <v>196</v>
      </c>
      <c r="G3554" s="4" t="s">
        <v>33</v>
      </c>
      <c r="H3554" s="4">
        <v>45</v>
      </c>
      <c r="I3554" s="4" t="s">
        <v>24</v>
      </c>
      <c r="J3554" s="4">
        <v>0</v>
      </c>
      <c r="K3554" s="4" t="s">
        <v>46</v>
      </c>
      <c r="L3554" s="4" t="s">
        <v>35</v>
      </c>
      <c r="M3554" s="4">
        <v>38</v>
      </c>
      <c r="P3554" s="5">
        <v>45269</v>
      </c>
      <c r="Q3554" s="6">
        <v>41.519295831504877</v>
      </c>
      <c r="R3554" s="4">
        <v>2</v>
      </c>
      <c r="S3554" s="4" t="str" cm="1">
        <f t="array" ref="S3554">_xlfn.IFS(R3554=0,"None",R3554&lt;3,"Low",R3554&lt;6,"Medium",R3554&lt;=10,"High")</f>
        <v>Low</v>
      </c>
      <c r="T3554" s="4" t="str" cm="1">
        <f t="array" ref="T3554">_xlfn.IFS(M3554&lt;=20,"Low",M3554&lt;=50,"Medium",M3554&lt;=90,"High")</f>
        <v>Medium</v>
      </c>
      <c r="U3554" s="7">
        <f>Datos_Limpios[[#This Row],[Number of Complaints or Support]]/Datos_Limpios[[#This Row],[Account Length (in months)]]</f>
        <v>5.4054054054054057E-2</v>
      </c>
      <c r="V3554" s="4" t="str" cm="1">
        <f t="array" ref="V3554">_xlfn.IFS(H3554&lt;30,"Under 30",H3554&lt;66,"Middle Age",H3554&gt;=66,"Senior")</f>
        <v>Middle Age</v>
      </c>
      <c r="W3554" s="4" t="s">
        <v>47</v>
      </c>
    </row>
    <row r="3555" spans="1:23" x14ac:dyDescent="0.3">
      <c r="A3555" s="4" t="s">
        <v>3670</v>
      </c>
      <c r="B3555" s="4" t="s">
        <v>24</v>
      </c>
      <c r="C3555" s="4">
        <v>11</v>
      </c>
      <c r="D3555" s="4">
        <v>2</v>
      </c>
      <c r="E3555" s="4" t="s">
        <v>31</v>
      </c>
      <c r="F3555" s="4" t="s">
        <v>98</v>
      </c>
      <c r="G3555" s="4" t="s">
        <v>33</v>
      </c>
      <c r="H3555" s="4">
        <v>66</v>
      </c>
      <c r="I3555" s="4" t="s">
        <v>24</v>
      </c>
      <c r="J3555" s="4">
        <v>0</v>
      </c>
      <c r="K3555" s="4" t="s">
        <v>27</v>
      </c>
      <c r="L3555" s="4" t="s">
        <v>35</v>
      </c>
      <c r="M3555" s="4">
        <v>31</v>
      </c>
      <c r="P3555" s="5">
        <v>44684</v>
      </c>
      <c r="Q3555" s="6">
        <v>27.459080816428351</v>
      </c>
      <c r="R3555" s="4">
        <v>6</v>
      </c>
      <c r="S3555" s="4" t="str" cm="1">
        <f t="array" ref="S3555">_xlfn.IFS(R3555=0,"None",R3555&lt;3,"Low",R3555&lt;6,"Medium",R3555&lt;=10,"High")</f>
        <v>High</v>
      </c>
      <c r="T3555" s="4" t="str" cm="1">
        <f t="array" ref="T3555">_xlfn.IFS(M3555&lt;=20,"Low",M3555&lt;=50,"Medium",M3555&lt;=90,"High")</f>
        <v>Medium</v>
      </c>
      <c r="U3555" s="7">
        <f>Datos_Limpios[[#This Row],[Number of Complaints or Support]]/Datos_Limpios[[#This Row],[Account Length (in months)]]</f>
        <v>0.54545454545454541</v>
      </c>
      <c r="V3555" s="4" t="str" cm="1">
        <f t="array" ref="V3555">_xlfn.IFS(H3555&lt;30,"Under 30",H3555&lt;66,"Middle Age",H3555&gt;=66,"Senior")</f>
        <v>Senior</v>
      </c>
      <c r="W3555" s="4" t="s">
        <v>29</v>
      </c>
    </row>
    <row r="3556" spans="1:23" x14ac:dyDescent="0.3">
      <c r="A3556" s="4" t="s">
        <v>3671</v>
      </c>
      <c r="B3556" s="4" t="s">
        <v>24</v>
      </c>
      <c r="C3556" s="4">
        <v>1</v>
      </c>
      <c r="D3556" s="4">
        <v>0</v>
      </c>
      <c r="E3556" s="4" t="s">
        <v>24</v>
      </c>
      <c r="F3556" s="4" t="s">
        <v>56</v>
      </c>
      <c r="G3556" s="4" t="s">
        <v>26</v>
      </c>
      <c r="H3556" s="4">
        <v>45</v>
      </c>
      <c r="I3556" s="4" t="s">
        <v>24</v>
      </c>
      <c r="J3556" s="4">
        <v>0</v>
      </c>
      <c r="K3556" s="4" t="s">
        <v>27</v>
      </c>
      <c r="L3556" s="4" t="s">
        <v>28</v>
      </c>
      <c r="M3556" s="4">
        <v>12</v>
      </c>
      <c r="P3556" s="5">
        <v>44884</v>
      </c>
      <c r="Q3556" s="6">
        <v>12.77744761842227</v>
      </c>
      <c r="R3556" s="4">
        <v>2</v>
      </c>
      <c r="S3556" s="4" t="str" cm="1">
        <f t="array" ref="S3556">_xlfn.IFS(R3556=0,"None",R3556&lt;3,"Low",R3556&lt;6,"Medium",R3556&lt;=10,"High")</f>
        <v>Low</v>
      </c>
      <c r="T3556" s="4" t="str" cm="1">
        <f t="array" ref="T3556">_xlfn.IFS(M3556&lt;=20,"Low",M3556&lt;=50,"Medium",M3556&lt;=90,"High")</f>
        <v>Low</v>
      </c>
      <c r="U3556" s="7">
        <f>Datos_Limpios[[#This Row],[Number of Complaints or Support]]/Datos_Limpios[[#This Row],[Account Length (in months)]]</f>
        <v>2</v>
      </c>
      <c r="V3556" s="4" t="str" cm="1">
        <f t="array" ref="V3556">_xlfn.IFS(H3556&lt;30,"Under 30",H3556&lt;66,"Middle Age",H3556&gt;=66,"Senior")</f>
        <v>Middle Age</v>
      </c>
      <c r="W3556" s="4" t="s">
        <v>29</v>
      </c>
    </row>
    <row r="3557" spans="1:23" x14ac:dyDescent="0.3">
      <c r="A3557" s="4" t="s">
        <v>3672</v>
      </c>
      <c r="B3557" s="4" t="s">
        <v>24</v>
      </c>
      <c r="C3557" s="4">
        <v>1</v>
      </c>
      <c r="D3557" s="4">
        <v>0</v>
      </c>
      <c r="E3557" s="4" t="s">
        <v>31</v>
      </c>
      <c r="F3557" s="4" t="s">
        <v>79</v>
      </c>
      <c r="G3557" s="4" t="s">
        <v>26</v>
      </c>
      <c r="H3557" s="4">
        <v>54</v>
      </c>
      <c r="I3557" s="4" t="s">
        <v>24</v>
      </c>
      <c r="J3557" s="4">
        <v>0</v>
      </c>
      <c r="K3557" s="4" t="s">
        <v>34</v>
      </c>
      <c r="L3557" s="4" t="s">
        <v>28</v>
      </c>
      <c r="M3557" s="4">
        <v>10</v>
      </c>
      <c r="P3557" s="5">
        <v>44705</v>
      </c>
      <c r="Q3557" s="6">
        <v>11.379570714906571</v>
      </c>
      <c r="R3557" s="4">
        <v>10</v>
      </c>
      <c r="S3557" s="4" t="str" cm="1">
        <f t="array" ref="S3557">_xlfn.IFS(R3557=0,"None",R3557&lt;3,"Low",R3557&lt;6,"Medium",R3557&lt;=10,"High")</f>
        <v>High</v>
      </c>
      <c r="T3557" s="4" t="str" cm="1">
        <f t="array" ref="T3557">_xlfn.IFS(M3557&lt;=20,"Low",M3557&lt;=50,"Medium",M3557&lt;=90,"High")</f>
        <v>Low</v>
      </c>
      <c r="U3557" s="7">
        <f>Datos_Limpios[[#This Row],[Number of Complaints or Support]]/Datos_Limpios[[#This Row],[Account Length (in months)]]</f>
        <v>10</v>
      </c>
      <c r="V3557" s="4" t="str" cm="1">
        <f t="array" ref="V3557">_xlfn.IFS(H3557&lt;30,"Under 30",H3557&lt;66,"Middle Age",H3557&gt;=66,"Senior")</f>
        <v>Middle Age</v>
      </c>
      <c r="W3557" s="4" t="s">
        <v>43</v>
      </c>
    </row>
    <row r="3558" spans="1:23" x14ac:dyDescent="0.3">
      <c r="A3558" s="4" t="s">
        <v>3673</v>
      </c>
      <c r="B3558" s="4" t="s">
        <v>24</v>
      </c>
      <c r="C3558" s="4">
        <v>34</v>
      </c>
      <c r="D3558" s="4">
        <v>0</v>
      </c>
      <c r="E3558" s="4" t="s">
        <v>24</v>
      </c>
      <c r="F3558" s="4" t="s">
        <v>56</v>
      </c>
      <c r="G3558" s="4" t="s">
        <v>26</v>
      </c>
      <c r="H3558" s="4">
        <v>46</v>
      </c>
      <c r="I3558" s="4" t="s">
        <v>24</v>
      </c>
      <c r="J3558" s="4">
        <v>0</v>
      </c>
      <c r="K3558" s="4" t="s">
        <v>27</v>
      </c>
      <c r="L3558" s="4" t="s">
        <v>35</v>
      </c>
      <c r="M3558" s="4">
        <v>25</v>
      </c>
      <c r="P3558" s="5">
        <v>44031</v>
      </c>
      <c r="Q3558" s="6">
        <v>20.82366540372448</v>
      </c>
      <c r="R3558" s="4">
        <v>5</v>
      </c>
      <c r="S3558" s="4" t="str" cm="1">
        <f t="array" ref="S3558">_xlfn.IFS(R3558=0,"None",R3558&lt;3,"Low",R3558&lt;6,"Medium",R3558&lt;=10,"High")</f>
        <v>Medium</v>
      </c>
      <c r="T3558" s="4" t="str" cm="1">
        <f t="array" ref="T3558">_xlfn.IFS(M3558&lt;=20,"Low",M3558&lt;=50,"Medium",M3558&lt;=90,"High")</f>
        <v>Medium</v>
      </c>
      <c r="U3558" s="7">
        <f>Datos_Limpios[[#This Row],[Number of Complaints or Support]]/Datos_Limpios[[#This Row],[Account Length (in months)]]</f>
        <v>0.14705882352941177</v>
      </c>
      <c r="V3558" s="4" t="str" cm="1">
        <f t="array" ref="V3558">_xlfn.IFS(H3558&lt;30,"Under 30",H3558&lt;66,"Middle Age",H3558&gt;=66,"Senior")</f>
        <v>Middle Age</v>
      </c>
      <c r="W3558" s="4" t="s">
        <v>29</v>
      </c>
    </row>
    <row r="3559" spans="1:23" x14ac:dyDescent="0.3">
      <c r="A3559" s="4" t="s">
        <v>3674</v>
      </c>
      <c r="B3559" s="4" t="s">
        <v>24</v>
      </c>
      <c r="C3559" s="4">
        <v>68</v>
      </c>
      <c r="D3559" s="4">
        <v>0</v>
      </c>
      <c r="E3559" s="4" t="s">
        <v>24</v>
      </c>
      <c r="F3559" s="4" t="s">
        <v>157</v>
      </c>
      <c r="G3559" s="4" t="s">
        <v>33</v>
      </c>
      <c r="H3559" s="4">
        <v>32</v>
      </c>
      <c r="I3559" s="4" t="s">
        <v>31</v>
      </c>
      <c r="J3559" s="4">
        <v>3</v>
      </c>
      <c r="K3559" s="4" t="s">
        <v>46</v>
      </c>
      <c r="L3559" s="4" t="s">
        <v>35</v>
      </c>
      <c r="M3559" s="4">
        <v>8</v>
      </c>
      <c r="P3559" s="5">
        <v>45132</v>
      </c>
      <c r="Q3559" s="6">
        <v>6.8188327770543564</v>
      </c>
      <c r="R3559" s="4">
        <v>2</v>
      </c>
      <c r="S3559" s="4" t="str" cm="1">
        <f t="array" ref="S3559">_xlfn.IFS(R3559=0,"None",R3559&lt;3,"Low",R3559&lt;6,"Medium",R3559&lt;=10,"High")</f>
        <v>Low</v>
      </c>
      <c r="T3559" s="4" t="str" cm="1">
        <f t="array" ref="T3559">_xlfn.IFS(M3559&lt;=20,"Low",M3559&lt;=50,"Medium",M3559&lt;=90,"High")</f>
        <v>Low</v>
      </c>
      <c r="U3559" s="7">
        <f>Datos_Limpios[[#This Row],[Number of Complaints or Support]]/Datos_Limpios[[#This Row],[Account Length (in months)]]</f>
        <v>2.9411764705882353E-2</v>
      </c>
      <c r="V3559" s="4" t="str" cm="1">
        <f t="array" ref="V3559">_xlfn.IFS(H3559&lt;30,"Under 30",H3559&lt;66,"Middle Age",H3559&gt;=66,"Senior")</f>
        <v>Middle Age</v>
      </c>
      <c r="W3559" s="4" t="s">
        <v>47</v>
      </c>
    </row>
    <row r="3560" spans="1:23" x14ac:dyDescent="0.3">
      <c r="A3560" s="4" t="s">
        <v>3675</v>
      </c>
      <c r="B3560" s="4" t="s">
        <v>31</v>
      </c>
      <c r="C3560" s="4">
        <v>45</v>
      </c>
      <c r="D3560" s="4">
        <v>3</v>
      </c>
      <c r="E3560" s="4" t="s">
        <v>31</v>
      </c>
      <c r="F3560" s="4" t="s">
        <v>65</v>
      </c>
      <c r="G3560" s="4" t="s">
        <v>26</v>
      </c>
      <c r="H3560" s="4">
        <v>29</v>
      </c>
      <c r="I3560" s="4" t="s">
        <v>24</v>
      </c>
      <c r="J3560" s="4">
        <v>0</v>
      </c>
      <c r="K3560" s="4" t="s">
        <v>27</v>
      </c>
      <c r="L3560" s="4" t="s">
        <v>35</v>
      </c>
      <c r="M3560" s="4">
        <v>41</v>
      </c>
      <c r="N3560" s="4" t="s">
        <v>38</v>
      </c>
      <c r="O3560" s="4" t="s">
        <v>142</v>
      </c>
      <c r="P3560" s="5">
        <v>44325</v>
      </c>
      <c r="Q3560" s="6">
        <v>35.269836730057889</v>
      </c>
      <c r="R3560" s="4">
        <v>1</v>
      </c>
      <c r="S3560" s="4" t="str" cm="1">
        <f t="array" ref="S3560">_xlfn.IFS(R3560=0,"None",R3560&lt;3,"Low",R3560&lt;6,"Medium",R3560&lt;=10,"High")</f>
        <v>Low</v>
      </c>
      <c r="T3560" s="4" t="str" cm="1">
        <f t="array" ref="T3560">_xlfn.IFS(M3560&lt;=20,"Low",M3560&lt;=50,"Medium",M3560&lt;=90,"High")</f>
        <v>Medium</v>
      </c>
      <c r="U3560" s="7">
        <f>Datos_Limpios[[#This Row],[Number of Complaints or Support]]/Datos_Limpios[[#This Row],[Account Length (in months)]]</f>
        <v>2.2222222222222223E-2</v>
      </c>
      <c r="V3560" s="4" t="str" cm="1">
        <f t="array" ref="V3560">_xlfn.IFS(H3560&lt;30,"Under 30",H3560&lt;66,"Middle Age",H3560&gt;=66,"Senior")</f>
        <v>Under 30</v>
      </c>
      <c r="W3560" s="4" t="s">
        <v>43</v>
      </c>
    </row>
    <row r="3561" spans="1:23" x14ac:dyDescent="0.3">
      <c r="A3561" s="4" t="s">
        <v>3676</v>
      </c>
      <c r="B3561" s="4" t="s">
        <v>31</v>
      </c>
      <c r="C3561" s="4">
        <v>2</v>
      </c>
      <c r="D3561" s="4">
        <v>5</v>
      </c>
      <c r="E3561" s="4" t="s">
        <v>24</v>
      </c>
      <c r="F3561" s="4" t="s">
        <v>25</v>
      </c>
      <c r="G3561" s="4" t="s">
        <v>33</v>
      </c>
      <c r="H3561" s="4">
        <v>40</v>
      </c>
      <c r="I3561" s="4" t="s">
        <v>24</v>
      </c>
      <c r="J3561" s="4">
        <v>0</v>
      </c>
      <c r="K3561" s="4" t="s">
        <v>27</v>
      </c>
      <c r="L3561" s="4" t="s">
        <v>28</v>
      </c>
      <c r="M3561" s="4">
        <v>12</v>
      </c>
      <c r="N3561" s="4" t="s">
        <v>75</v>
      </c>
      <c r="O3561" s="4" t="s">
        <v>133</v>
      </c>
      <c r="P3561" s="5">
        <v>44081</v>
      </c>
      <c r="Q3561" s="6">
        <v>13.72107880541023</v>
      </c>
      <c r="R3561" s="4">
        <v>7</v>
      </c>
      <c r="S3561" s="4" t="str" cm="1">
        <f t="array" ref="S3561">_xlfn.IFS(R3561=0,"None",R3561&lt;3,"Low",R3561&lt;6,"Medium",R3561&lt;=10,"High")</f>
        <v>High</v>
      </c>
      <c r="T3561" s="4" t="str" cm="1">
        <f t="array" ref="T3561">_xlfn.IFS(M3561&lt;=20,"Low",M3561&lt;=50,"Medium",M3561&lt;=90,"High")</f>
        <v>Low</v>
      </c>
      <c r="U3561" s="7">
        <f>Datos_Limpios[[#This Row],[Number of Complaints or Support]]/Datos_Limpios[[#This Row],[Account Length (in months)]]</f>
        <v>3.5</v>
      </c>
      <c r="V3561" s="4" t="str" cm="1">
        <f t="array" ref="V3561">_xlfn.IFS(H3561&lt;30,"Under 30",H3561&lt;66,"Middle Age",H3561&gt;=66,"Senior")</f>
        <v>Middle Age</v>
      </c>
      <c r="W3561" s="4" t="s">
        <v>29</v>
      </c>
    </row>
    <row r="3562" spans="1:23" x14ac:dyDescent="0.3">
      <c r="A3562" s="4" t="s">
        <v>3677</v>
      </c>
      <c r="B3562" s="4" t="s">
        <v>31</v>
      </c>
      <c r="C3562" s="4">
        <v>18</v>
      </c>
      <c r="D3562" s="4">
        <v>0</v>
      </c>
      <c r="E3562" s="4" t="s">
        <v>31</v>
      </c>
      <c r="F3562" s="4" t="s">
        <v>74</v>
      </c>
      <c r="G3562" s="4" t="s">
        <v>33</v>
      </c>
      <c r="H3562" s="4">
        <v>65</v>
      </c>
      <c r="I3562" s="4" t="s">
        <v>24</v>
      </c>
      <c r="J3562" s="4">
        <v>0</v>
      </c>
      <c r="K3562" s="4" t="s">
        <v>27</v>
      </c>
      <c r="L3562" s="4" t="s">
        <v>35</v>
      </c>
      <c r="M3562" s="4">
        <v>37</v>
      </c>
      <c r="N3562" s="4" t="s">
        <v>66</v>
      </c>
      <c r="O3562" s="4" t="s">
        <v>317</v>
      </c>
      <c r="P3562" s="5">
        <v>44980</v>
      </c>
      <c r="Q3562" s="6">
        <v>30.278887358208539</v>
      </c>
      <c r="R3562" s="4">
        <v>1</v>
      </c>
      <c r="S3562" s="4" t="str" cm="1">
        <f t="array" ref="S3562">_xlfn.IFS(R3562=0,"None",R3562&lt;3,"Low",R3562&lt;6,"Medium",R3562&lt;=10,"High")</f>
        <v>Low</v>
      </c>
      <c r="T3562" s="4" t="str" cm="1">
        <f t="array" ref="T3562">_xlfn.IFS(M3562&lt;=20,"Low",M3562&lt;=50,"Medium",M3562&lt;=90,"High")</f>
        <v>Medium</v>
      </c>
      <c r="U3562" s="7">
        <f>Datos_Limpios[[#This Row],[Number of Complaints or Support]]/Datos_Limpios[[#This Row],[Account Length (in months)]]</f>
        <v>5.5555555555555552E-2</v>
      </c>
      <c r="V3562" s="4" t="str" cm="1">
        <f t="array" ref="V3562">_xlfn.IFS(H3562&lt;30,"Under 30",H3562&lt;66,"Middle Age",H3562&gt;=66,"Senior")</f>
        <v>Middle Age</v>
      </c>
      <c r="W3562" s="4" t="s">
        <v>43</v>
      </c>
    </row>
    <row r="3563" spans="1:23" x14ac:dyDescent="0.3">
      <c r="A3563" s="4" t="s">
        <v>3678</v>
      </c>
      <c r="B3563" s="4" t="s">
        <v>24</v>
      </c>
      <c r="C3563" s="4">
        <v>70</v>
      </c>
      <c r="D3563" s="4">
        <v>0</v>
      </c>
      <c r="E3563" s="4" t="s">
        <v>24</v>
      </c>
      <c r="F3563" s="4" t="s">
        <v>58</v>
      </c>
      <c r="G3563" s="4" t="s">
        <v>33</v>
      </c>
      <c r="H3563" s="4">
        <v>49</v>
      </c>
      <c r="I3563" s="4" t="s">
        <v>31</v>
      </c>
      <c r="J3563" s="4">
        <v>6</v>
      </c>
      <c r="K3563" s="4" t="s">
        <v>46</v>
      </c>
      <c r="L3563" s="4" t="s">
        <v>35</v>
      </c>
      <c r="M3563" s="4">
        <v>8</v>
      </c>
      <c r="P3563" s="5">
        <v>45035</v>
      </c>
      <c r="Q3563" s="6">
        <v>7.9554835130260573</v>
      </c>
      <c r="R3563" s="4">
        <v>5</v>
      </c>
      <c r="S3563" s="4" t="str" cm="1">
        <f t="array" ref="S3563">_xlfn.IFS(R3563=0,"None",R3563&lt;3,"Low",R3563&lt;6,"Medium",R3563&lt;=10,"High")</f>
        <v>Medium</v>
      </c>
      <c r="T3563" s="4" t="str" cm="1">
        <f t="array" ref="T3563">_xlfn.IFS(M3563&lt;=20,"Low",M3563&lt;=50,"Medium",M3563&lt;=90,"High")</f>
        <v>Low</v>
      </c>
      <c r="U3563" s="7">
        <f>Datos_Limpios[[#This Row],[Number of Complaints or Support]]/Datos_Limpios[[#This Row],[Account Length (in months)]]</f>
        <v>7.1428571428571425E-2</v>
      </c>
      <c r="V3563" s="4" t="str" cm="1">
        <f t="array" ref="V3563">_xlfn.IFS(H3563&lt;30,"Under 30",H3563&lt;66,"Middle Age",H3563&gt;=66,"Senior")</f>
        <v>Middle Age</v>
      </c>
      <c r="W3563" s="4" t="s">
        <v>29</v>
      </c>
    </row>
    <row r="3564" spans="1:23" x14ac:dyDescent="0.3">
      <c r="A3564" s="4" t="s">
        <v>3679</v>
      </c>
      <c r="B3564" s="4" t="s">
        <v>24</v>
      </c>
      <c r="C3564" s="4">
        <v>58</v>
      </c>
      <c r="D3564" s="4">
        <v>2</v>
      </c>
      <c r="E3564" s="4" t="s">
        <v>31</v>
      </c>
      <c r="F3564" s="4" t="s">
        <v>124</v>
      </c>
      <c r="G3564" s="4" t="s">
        <v>26</v>
      </c>
      <c r="H3564" s="4">
        <v>29</v>
      </c>
      <c r="I3564" s="4" t="s">
        <v>24</v>
      </c>
      <c r="J3564" s="4">
        <v>0</v>
      </c>
      <c r="K3564" s="4" t="s">
        <v>46</v>
      </c>
      <c r="L3564" s="4" t="s">
        <v>35</v>
      </c>
      <c r="M3564" s="4">
        <v>54</v>
      </c>
      <c r="P3564" s="5">
        <v>43922</v>
      </c>
      <c r="Q3564" s="6">
        <v>47.7245714979097</v>
      </c>
      <c r="R3564" s="4">
        <v>0</v>
      </c>
      <c r="S3564" s="4" t="str" cm="1">
        <f t="array" ref="S3564">_xlfn.IFS(R3564=0,"None",R3564&lt;3,"Low",R3564&lt;6,"Medium",R3564&lt;=10,"High")</f>
        <v>None</v>
      </c>
      <c r="T3564" s="4" t="str" cm="1">
        <f t="array" ref="T3564">_xlfn.IFS(M3564&lt;=20,"Low",M3564&lt;=50,"Medium",M3564&lt;=90,"High")</f>
        <v>High</v>
      </c>
      <c r="U3564" s="7">
        <f>Datos_Limpios[[#This Row],[Number of Complaints or Support]]/Datos_Limpios[[#This Row],[Account Length (in months)]]</f>
        <v>0</v>
      </c>
      <c r="V3564" s="4" t="str" cm="1">
        <f t="array" ref="V3564">_xlfn.IFS(H3564&lt;30,"Under 30",H3564&lt;66,"Middle Age",H3564&gt;=66,"Senior")</f>
        <v>Under 30</v>
      </c>
      <c r="W3564" s="4" t="s">
        <v>43</v>
      </c>
    </row>
    <row r="3565" spans="1:23" x14ac:dyDescent="0.3">
      <c r="A3565" s="4" t="s">
        <v>3680</v>
      </c>
      <c r="B3565" s="4" t="s">
        <v>24</v>
      </c>
      <c r="C3565" s="4">
        <v>52</v>
      </c>
      <c r="D3565" s="4">
        <v>1</v>
      </c>
      <c r="E3565" s="4" t="s">
        <v>31</v>
      </c>
      <c r="F3565" s="4" t="s">
        <v>140</v>
      </c>
      <c r="G3565" s="4" t="s">
        <v>26</v>
      </c>
      <c r="H3565" s="4">
        <v>76</v>
      </c>
      <c r="I3565" s="4" t="s">
        <v>24</v>
      </c>
      <c r="J3565" s="4">
        <v>0</v>
      </c>
      <c r="K3565" s="4" t="s">
        <v>34</v>
      </c>
      <c r="L3565" s="4" t="s">
        <v>35</v>
      </c>
      <c r="M3565" s="4">
        <v>38</v>
      </c>
      <c r="P3565" s="5">
        <v>44841</v>
      </c>
      <c r="Q3565" s="6">
        <v>45.449780156423977</v>
      </c>
      <c r="R3565" s="4">
        <v>4</v>
      </c>
      <c r="S3565" s="4" t="str" cm="1">
        <f t="array" ref="S3565">_xlfn.IFS(R3565=0,"None",R3565&lt;3,"Low",R3565&lt;6,"Medium",R3565&lt;=10,"High")</f>
        <v>Medium</v>
      </c>
      <c r="T3565" s="4" t="str" cm="1">
        <f t="array" ref="T3565">_xlfn.IFS(M3565&lt;=20,"Low",M3565&lt;=50,"Medium",M3565&lt;=90,"High")</f>
        <v>Medium</v>
      </c>
      <c r="U3565" s="7">
        <f>Datos_Limpios[[#This Row],[Number of Complaints or Support]]/Datos_Limpios[[#This Row],[Account Length (in months)]]</f>
        <v>7.6923076923076927E-2</v>
      </c>
      <c r="V3565" s="4" t="str" cm="1">
        <f t="array" ref="V3565">_xlfn.IFS(H3565&lt;30,"Under 30",H3565&lt;66,"Middle Age",H3565&gt;=66,"Senior")</f>
        <v>Senior</v>
      </c>
      <c r="W3565" s="4" t="s">
        <v>40</v>
      </c>
    </row>
    <row r="3566" spans="1:23" x14ac:dyDescent="0.3">
      <c r="A3566" s="4" t="s">
        <v>3681</v>
      </c>
      <c r="B3566" s="4" t="s">
        <v>24</v>
      </c>
      <c r="C3566" s="4">
        <v>29</v>
      </c>
      <c r="D3566" s="4">
        <v>1</v>
      </c>
      <c r="E3566" s="4" t="s">
        <v>31</v>
      </c>
      <c r="F3566" s="4" t="s">
        <v>175</v>
      </c>
      <c r="G3566" s="4" t="s">
        <v>26</v>
      </c>
      <c r="H3566" s="4">
        <v>30</v>
      </c>
      <c r="I3566" s="4" t="s">
        <v>24</v>
      </c>
      <c r="J3566" s="4">
        <v>0</v>
      </c>
      <c r="K3566" s="4" t="s">
        <v>34</v>
      </c>
      <c r="L3566" s="4" t="s">
        <v>35</v>
      </c>
      <c r="M3566" s="4">
        <v>22</v>
      </c>
      <c r="P3566" s="5">
        <v>43861</v>
      </c>
      <c r="Q3566" s="6">
        <v>21.345487357426851</v>
      </c>
      <c r="R3566" s="4">
        <v>10</v>
      </c>
      <c r="S3566" s="4" t="str" cm="1">
        <f t="array" ref="S3566">_xlfn.IFS(R3566=0,"None",R3566&lt;3,"Low",R3566&lt;6,"Medium",R3566&lt;=10,"High")</f>
        <v>High</v>
      </c>
      <c r="T3566" s="4" t="str" cm="1">
        <f t="array" ref="T3566">_xlfn.IFS(M3566&lt;=20,"Low",M3566&lt;=50,"Medium",M3566&lt;=90,"High")</f>
        <v>Medium</v>
      </c>
      <c r="U3566" s="7">
        <f>Datos_Limpios[[#This Row],[Number of Complaints or Support]]/Datos_Limpios[[#This Row],[Account Length (in months)]]</f>
        <v>0.34482758620689657</v>
      </c>
      <c r="V3566" s="4" t="str" cm="1">
        <f t="array" ref="V3566">_xlfn.IFS(H3566&lt;30,"Under 30",H3566&lt;66,"Middle Age",H3566&gt;=66,"Senior")</f>
        <v>Middle Age</v>
      </c>
      <c r="W3566" s="4" t="s">
        <v>29</v>
      </c>
    </row>
    <row r="3567" spans="1:23" x14ac:dyDescent="0.3">
      <c r="A3567" s="4" t="s">
        <v>3682</v>
      </c>
      <c r="B3567" s="4" t="s">
        <v>24</v>
      </c>
      <c r="C3567" s="4">
        <v>3</v>
      </c>
      <c r="D3567" s="4">
        <v>1</v>
      </c>
      <c r="E3567" s="4" t="s">
        <v>24</v>
      </c>
      <c r="F3567" s="4" t="s">
        <v>25</v>
      </c>
      <c r="G3567" s="4" t="s">
        <v>33</v>
      </c>
      <c r="H3567" s="4">
        <v>48</v>
      </c>
      <c r="I3567" s="4" t="s">
        <v>31</v>
      </c>
      <c r="J3567" s="4">
        <v>4</v>
      </c>
      <c r="K3567" s="4" t="s">
        <v>27</v>
      </c>
      <c r="L3567" s="4" t="s">
        <v>28</v>
      </c>
      <c r="M3567" s="4">
        <v>10</v>
      </c>
      <c r="P3567" s="5">
        <v>44148</v>
      </c>
      <c r="Q3567" s="6">
        <v>8.26920200626118</v>
      </c>
      <c r="R3567" s="4">
        <v>5</v>
      </c>
      <c r="S3567" s="4" t="str" cm="1">
        <f t="array" ref="S3567">_xlfn.IFS(R3567=0,"None",R3567&lt;3,"Low",R3567&lt;6,"Medium",R3567&lt;=10,"High")</f>
        <v>Medium</v>
      </c>
      <c r="T3567" s="4" t="str" cm="1">
        <f t="array" ref="T3567">_xlfn.IFS(M3567&lt;=20,"Low",M3567&lt;=50,"Medium",M3567&lt;=90,"High")</f>
        <v>Low</v>
      </c>
      <c r="U3567" s="7">
        <f>Datos_Limpios[[#This Row],[Number of Complaints or Support]]/Datos_Limpios[[#This Row],[Account Length (in months)]]</f>
        <v>1.6666666666666667</v>
      </c>
      <c r="V3567" s="4" t="str" cm="1">
        <f t="array" ref="V3567">_xlfn.IFS(H3567&lt;30,"Under 30",H3567&lt;66,"Middle Age",H3567&gt;=66,"Senior")</f>
        <v>Middle Age</v>
      </c>
      <c r="W3567" s="4" t="s">
        <v>29</v>
      </c>
    </row>
    <row r="3568" spans="1:23" x14ac:dyDescent="0.3">
      <c r="A3568" s="4" t="s">
        <v>3683</v>
      </c>
      <c r="B3568" s="4" t="s">
        <v>24</v>
      </c>
      <c r="C3568" s="4">
        <v>2</v>
      </c>
      <c r="D3568" s="4">
        <v>0</v>
      </c>
      <c r="E3568" s="4" t="s">
        <v>24</v>
      </c>
      <c r="F3568" s="4" t="s">
        <v>175</v>
      </c>
      <c r="G3568" s="4" t="s">
        <v>26</v>
      </c>
      <c r="H3568" s="4">
        <v>58</v>
      </c>
      <c r="I3568" s="4" t="s">
        <v>24</v>
      </c>
      <c r="J3568" s="4">
        <v>0</v>
      </c>
      <c r="K3568" s="4" t="s">
        <v>27</v>
      </c>
      <c r="L3568" s="4" t="s">
        <v>28</v>
      </c>
      <c r="M3568" s="4">
        <v>9</v>
      </c>
      <c r="P3568" s="5">
        <v>44147</v>
      </c>
      <c r="Q3568" s="6">
        <v>7.4897768728775453</v>
      </c>
      <c r="R3568" s="4">
        <v>6</v>
      </c>
      <c r="S3568" s="4" t="str" cm="1">
        <f t="array" ref="S3568">_xlfn.IFS(R3568=0,"None",R3568&lt;3,"Low",R3568&lt;6,"Medium",R3568&lt;=10,"High")</f>
        <v>High</v>
      </c>
      <c r="T3568" s="4" t="str" cm="1">
        <f t="array" ref="T3568">_xlfn.IFS(M3568&lt;=20,"Low",M3568&lt;=50,"Medium",M3568&lt;=90,"High")</f>
        <v>Low</v>
      </c>
      <c r="U3568" s="7">
        <f>Datos_Limpios[[#This Row],[Number of Complaints or Support]]/Datos_Limpios[[#This Row],[Account Length (in months)]]</f>
        <v>3</v>
      </c>
      <c r="V3568" s="4" t="str" cm="1">
        <f t="array" ref="V3568">_xlfn.IFS(H3568&lt;30,"Under 30",H3568&lt;66,"Middle Age",H3568&gt;=66,"Senior")</f>
        <v>Middle Age</v>
      </c>
      <c r="W3568" s="4" t="s">
        <v>29</v>
      </c>
    </row>
    <row r="3569" spans="1:23" x14ac:dyDescent="0.3">
      <c r="A3569" s="4" t="s">
        <v>3684</v>
      </c>
      <c r="B3569" s="4" t="s">
        <v>31</v>
      </c>
      <c r="C3569" s="4">
        <v>47</v>
      </c>
      <c r="D3569" s="4">
        <v>1</v>
      </c>
      <c r="E3569" s="4" t="s">
        <v>31</v>
      </c>
      <c r="F3569" s="4" t="s">
        <v>65</v>
      </c>
      <c r="G3569" s="4" t="s">
        <v>33</v>
      </c>
      <c r="H3569" s="4">
        <v>82</v>
      </c>
      <c r="I3569" s="4" t="s">
        <v>24</v>
      </c>
      <c r="J3569" s="4">
        <v>0</v>
      </c>
      <c r="K3569" s="4" t="s">
        <v>27</v>
      </c>
      <c r="L3569" s="4" t="s">
        <v>35</v>
      </c>
      <c r="M3569" s="4">
        <v>35</v>
      </c>
      <c r="N3569" s="4" t="s">
        <v>75</v>
      </c>
      <c r="O3569" s="4" t="s">
        <v>133</v>
      </c>
      <c r="P3569" s="5">
        <v>45029</v>
      </c>
      <c r="Q3569" s="6">
        <v>32.176289937642302</v>
      </c>
      <c r="R3569" s="4">
        <v>5</v>
      </c>
      <c r="S3569" s="4" t="str" cm="1">
        <f t="array" ref="S3569">_xlfn.IFS(R3569=0,"None",R3569&lt;3,"Low",R3569&lt;6,"Medium",R3569&lt;=10,"High")</f>
        <v>Medium</v>
      </c>
      <c r="T3569" s="4" t="str" cm="1">
        <f t="array" ref="T3569">_xlfn.IFS(M3569&lt;=20,"Low",M3569&lt;=50,"Medium",M3569&lt;=90,"High")</f>
        <v>Medium</v>
      </c>
      <c r="U3569" s="7">
        <f>Datos_Limpios[[#This Row],[Number of Complaints or Support]]/Datos_Limpios[[#This Row],[Account Length (in months)]]</f>
        <v>0.10638297872340426</v>
      </c>
      <c r="V3569" s="4" t="str" cm="1">
        <f t="array" ref="V3569">_xlfn.IFS(H3569&lt;30,"Under 30",H3569&lt;66,"Middle Age",H3569&gt;=66,"Senior")</f>
        <v>Senior</v>
      </c>
      <c r="W3569" s="4" t="s">
        <v>43</v>
      </c>
    </row>
    <row r="3570" spans="1:23" x14ac:dyDescent="0.3">
      <c r="A3570" s="4" t="s">
        <v>3685</v>
      </c>
      <c r="B3570" s="4" t="s">
        <v>24</v>
      </c>
      <c r="C3570" s="4">
        <v>69</v>
      </c>
      <c r="D3570" s="4">
        <v>0</v>
      </c>
      <c r="E3570" s="4" t="s">
        <v>24</v>
      </c>
      <c r="F3570" s="4" t="s">
        <v>155</v>
      </c>
      <c r="G3570" s="4" t="s">
        <v>26</v>
      </c>
      <c r="H3570" s="4">
        <v>45</v>
      </c>
      <c r="I3570" s="4" t="s">
        <v>24</v>
      </c>
      <c r="J3570" s="4">
        <v>0</v>
      </c>
      <c r="K3570" s="4" t="s">
        <v>46</v>
      </c>
      <c r="L3570" s="4" t="s">
        <v>28</v>
      </c>
      <c r="M3570" s="4">
        <v>15</v>
      </c>
      <c r="P3570" s="5">
        <v>44724</v>
      </c>
      <c r="Q3570" s="6">
        <v>17.426893647066841</v>
      </c>
      <c r="R3570" s="4">
        <v>10</v>
      </c>
      <c r="S3570" s="4" t="str" cm="1">
        <f t="array" ref="S3570">_xlfn.IFS(R3570=0,"None",R3570&lt;3,"Low",R3570&lt;6,"Medium",R3570&lt;=10,"High")</f>
        <v>High</v>
      </c>
      <c r="T3570" s="4" t="str" cm="1">
        <f t="array" ref="T3570">_xlfn.IFS(M3570&lt;=20,"Low",M3570&lt;=50,"Medium",M3570&lt;=90,"High")</f>
        <v>Low</v>
      </c>
      <c r="U3570" s="7">
        <f>Datos_Limpios[[#This Row],[Number of Complaints or Support]]/Datos_Limpios[[#This Row],[Account Length (in months)]]</f>
        <v>0.14492753623188406</v>
      </c>
      <c r="V3570" s="4" t="str" cm="1">
        <f t="array" ref="V3570">_xlfn.IFS(H3570&lt;30,"Under 30",H3570&lt;66,"Middle Age",H3570&gt;=66,"Senior")</f>
        <v>Middle Age</v>
      </c>
      <c r="W3570" s="4" t="s">
        <v>40</v>
      </c>
    </row>
    <row r="3571" spans="1:23" x14ac:dyDescent="0.3">
      <c r="A3571" s="4" t="s">
        <v>3686</v>
      </c>
      <c r="B3571" s="4" t="s">
        <v>31</v>
      </c>
      <c r="C3571" s="4">
        <v>4</v>
      </c>
      <c r="D3571" s="4">
        <v>4</v>
      </c>
      <c r="E3571" s="4" t="s">
        <v>31</v>
      </c>
      <c r="F3571" s="4" t="s">
        <v>42</v>
      </c>
      <c r="G3571" s="4" t="s">
        <v>26</v>
      </c>
      <c r="H3571" s="4">
        <v>44</v>
      </c>
      <c r="I3571" s="4" t="s">
        <v>24</v>
      </c>
      <c r="J3571" s="4">
        <v>0</v>
      </c>
      <c r="K3571" s="4" t="s">
        <v>27</v>
      </c>
      <c r="L3571" s="4" t="s">
        <v>35</v>
      </c>
      <c r="M3571" s="4">
        <v>30</v>
      </c>
      <c r="N3571" s="4" t="s">
        <v>38</v>
      </c>
      <c r="O3571" s="4" t="s">
        <v>142</v>
      </c>
      <c r="P3571" s="5">
        <v>45248</v>
      </c>
      <c r="Q3571" s="6">
        <v>32.526621368554039</v>
      </c>
      <c r="R3571" s="4">
        <v>9</v>
      </c>
      <c r="S3571" s="4" t="str" cm="1">
        <f t="array" ref="S3571">_xlfn.IFS(R3571=0,"None",R3571&lt;3,"Low",R3571&lt;6,"Medium",R3571&lt;=10,"High")</f>
        <v>High</v>
      </c>
      <c r="T3571" s="4" t="str" cm="1">
        <f t="array" ref="T3571">_xlfn.IFS(M3571&lt;=20,"Low",M3571&lt;=50,"Medium",M3571&lt;=90,"High")</f>
        <v>Medium</v>
      </c>
      <c r="U3571" s="7">
        <f>Datos_Limpios[[#This Row],[Number of Complaints or Support]]/Datos_Limpios[[#This Row],[Account Length (in months)]]</f>
        <v>2.25</v>
      </c>
      <c r="V3571" s="4" t="str" cm="1">
        <f t="array" ref="V3571">_xlfn.IFS(H3571&lt;30,"Under 30",H3571&lt;66,"Middle Age",H3571&gt;=66,"Senior")</f>
        <v>Middle Age</v>
      </c>
      <c r="W3571" s="4" t="s">
        <v>43</v>
      </c>
    </row>
    <row r="3572" spans="1:23" x14ac:dyDescent="0.3">
      <c r="A3572" s="4" t="s">
        <v>3687</v>
      </c>
      <c r="B3572" s="4" t="s">
        <v>24</v>
      </c>
      <c r="C3572" s="4">
        <v>57</v>
      </c>
      <c r="D3572" s="4">
        <v>0</v>
      </c>
      <c r="E3572" s="4" t="s">
        <v>31</v>
      </c>
      <c r="F3572" s="4" t="s">
        <v>37</v>
      </c>
      <c r="G3572" s="4" t="s">
        <v>33</v>
      </c>
      <c r="H3572" s="4">
        <v>41</v>
      </c>
      <c r="I3572" s="4" t="s">
        <v>31</v>
      </c>
      <c r="J3572" s="4">
        <v>2</v>
      </c>
      <c r="K3572" s="4" t="s">
        <v>46</v>
      </c>
      <c r="L3572" s="4" t="s">
        <v>28</v>
      </c>
      <c r="M3572" s="4">
        <v>35</v>
      </c>
      <c r="P3572" s="5">
        <v>44197</v>
      </c>
      <c r="Q3572" s="6">
        <v>31.560948791344138</v>
      </c>
      <c r="R3572" s="4">
        <v>9</v>
      </c>
      <c r="S3572" s="4" t="str" cm="1">
        <f t="array" ref="S3572">_xlfn.IFS(R3572=0,"None",R3572&lt;3,"Low",R3572&lt;6,"Medium",R3572&lt;=10,"High")</f>
        <v>High</v>
      </c>
      <c r="T3572" s="4" t="str" cm="1">
        <f t="array" ref="T3572">_xlfn.IFS(M3572&lt;=20,"Low",M3572&lt;=50,"Medium",M3572&lt;=90,"High")</f>
        <v>Medium</v>
      </c>
      <c r="U3572" s="7">
        <f>Datos_Limpios[[#This Row],[Number of Complaints or Support]]/Datos_Limpios[[#This Row],[Account Length (in months)]]</f>
        <v>0.15789473684210525</v>
      </c>
      <c r="V3572" s="4" t="str" cm="1">
        <f t="array" ref="V3572">_xlfn.IFS(H3572&lt;30,"Under 30",H3572&lt;66,"Middle Age",H3572&gt;=66,"Senior")</f>
        <v>Middle Age</v>
      </c>
      <c r="W3572" s="4" t="s">
        <v>40</v>
      </c>
    </row>
    <row r="3573" spans="1:23" x14ac:dyDescent="0.3">
      <c r="A3573" s="4" t="s">
        <v>3688</v>
      </c>
      <c r="B3573" s="4" t="s">
        <v>24</v>
      </c>
      <c r="C3573" s="4">
        <v>56</v>
      </c>
      <c r="D3573" s="4">
        <v>0</v>
      </c>
      <c r="E3573" s="4" t="s">
        <v>31</v>
      </c>
      <c r="F3573" s="4" t="s">
        <v>54</v>
      </c>
      <c r="G3573" s="4" t="s">
        <v>33</v>
      </c>
      <c r="H3573" s="4">
        <v>51</v>
      </c>
      <c r="I3573" s="4" t="s">
        <v>24</v>
      </c>
      <c r="J3573" s="4">
        <v>0</v>
      </c>
      <c r="K3573" s="4" t="s">
        <v>46</v>
      </c>
      <c r="L3573" s="4" t="s">
        <v>35</v>
      </c>
      <c r="M3573" s="4">
        <v>41</v>
      </c>
      <c r="P3573" s="5">
        <v>44781</v>
      </c>
      <c r="Q3573" s="6">
        <v>45.788472977531931</v>
      </c>
      <c r="R3573" s="4">
        <v>8</v>
      </c>
      <c r="S3573" s="4" t="str" cm="1">
        <f t="array" ref="S3573">_xlfn.IFS(R3573=0,"None",R3573&lt;3,"Low",R3573&lt;6,"Medium",R3573&lt;=10,"High")</f>
        <v>High</v>
      </c>
      <c r="T3573" s="4" t="str" cm="1">
        <f t="array" ref="T3573">_xlfn.IFS(M3573&lt;=20,"Low",M3573&lt;=50,"Medium",M3573&lt;=90,"High")</f>
        <v>Medium</v>
      </c>
      <c r="U3573" s="7">
        <f>Datos_Limpios[[#This Row],[Number of Complaints or Support]]/Datos_Limpios[[#This Row],[Account Length (in months)]]</f>
        <v>0.14285714285714285</v>
      </c>
      <c r="V3573" s="4" t="str" cm="1">
        <f t="array" ref="V3573">_xlfn.IFS(H3573&lt;30,"Under 30",H3573&lt;66,"Middle Age",H3573&gt;=66,"Senior")</f>
        <v>Middle Age</v>
      </c>
      <c r="W3573" s="4" t="s">
        <v>43</v>
      </c>
    </row>
    <row r="3574" spans="1:23" x14ac:dyDescent="0.3">
      <c r="A3574" s="4" t="s">
        <v>3689</v>
      </c>
      <c r="B3574" s="4" t="s">
        <v>24</v>
      </c>
      <c r="C3574" s="4">
        <v>9</v>
      </c>
      <c r="D3574" s="4">
        <v>0</v>
      </c>
      <c r="E3574" s="4" t="s">
        <v>31</v>
      </c>
      <c r="F3574" s="4" t="s">
        <v>155</v>
      </c>
      <c r="G3574" s="4" t="s">
        <v>26</v>
      </c>
      <c r="H3574" s="4">
        <v>38</v>
      </c>
      <c r="I3574" s="4" t="s">
        <v>31</v>
      </c>
      <c r="J3574" s="4">
        <v>6</v>
      </c>
      <c r="K3574" s="4" t="s">
        <v>27</v>
      </c>
      <c r="L3574" s="4" t="s">
        <v>35</v>
      </c>
      <c r="M3574" s="4">
        <v>33</v>
      </c>
      <c r="P3574" s="5">
        <v>45281</v>
      </c>
      <c r="Q3574" s="6">
        <v>32.238707831548787</v>
      </c>
      <c r="R3574" s="4">
        <v>5</v>
      </c>
      <c r="S3574" s="4" t="str" cm="1">
        <f t="array" ref="S3574">_xlfn.IFS(R3574=0,"None",R3574&lt;3,"Low",R3574&lt;6,"Medium",R3574&lt;=10,"High")</f>
        <v>Medium</v>
      </c>
      <c r="T3574" s="4" t="str" cm="1">
        <f t="array" ref="T3574">_xlfn.IFS(M3574&lt;=20,"Low",M3574&lt;=50,"Medium",M3574&lt;=90,"High")</f>
        <v>Medium</v>
      </c>
      <c r="U3574" s="7">
        <f>Datos_Limpios[[#This Row],[Number of Complaints or Support]]/Datos_Limpios[[#This Row],[Account Length (in months)]]</f>
        <v>0.55555555555555558</v>
      </c>
      <c r="V3574" s="4" t="str" cm="1">
        <f t="array" ref="V3574">_xlfn.IFS(H3574&lt;30,"Under 30",H3574&lt;66,"Middle Age",H3574&gt;=66,"Senior")</f>
        <v>Middle Age</v>
      </c>
      <c r="W3574" s="4" t="s">
        <v>40</v>
      </c>
    </row>
    <row r="3575" spans="1:23" x14ac:dyDescent="0.3">
      <c r="A3575" s="4" t="s">
        <v>3690</v>
      </c>
      <c r="B3575" s="4" t="s">
        <v>24</v>
      </c>
      <c r="C3575" s="4">
        <v>26</v>
      </c>
      <c r="D3575" s="4">
        <v>3</v>
      </c>
      <c r="E3575" s="4" t="s">
        <v>24</v>
      </c>
      <c r="F3575" s="4" t="s">
        <v>118</v>
      </c>
      <c r="G3575" s="4" t="s">
        <v>26</v>
      </c>
      <c r="H3575" s="4">
        <v>43</v>
      </c>
      <c r="I3575" s="4" t="s">
        <v>31</v>
      </c>
      <c r="J3575" s="4">
        <v>5</v>
      </c>
      <c r="K3575" s="4" t="s">
        <v>27</v>
      </c>
      <c r="L3575" s="4" t="s">
        <v>28</v>
      </c>
      <c r="M3575" s="4">
        <v>16</v>
      </c>
      <c r="P3575" s="5">
        <v>44903</v>
      </c>
      <c r="Q3575" s="6">
        <v>15.70326488295961</v>
      </c>
      <c r="R3575" s="4">
        <v>8</v>
      </c>
      <c r="S3575" s="4" t="str" cm="1">
        <f t="array" ref="S3575">_xlfn.IFS(R3575=0,"None",R3575&lt;3,"Low",R3575&lt;6,"Medium",R3575&lt;=10,"High")</f>
        <v>High</v>
      </c>
      <c r="T3575" s="4" t="str" cm="1">
        <f t="array" ref="T3575">_xlfn.IFS(M3575&lt;=20,"Low",M3575&lt;=50,"Medium",M3575&lt;=90,"High")</f>
        <v>Low</v>
      </c>
      <c r="U3575" s="7">
        <f>Datos_Limpios[[#This Row],[Number of Complaints or Support]]/Datos_Limpios[[#This Row],[Account Length (in months)]]</f>
        <v>0.30769230769230771</v>
      </c>
      <c r="V3575" s="4" t="str" cm="1">
        <f t="array" ref="V3575">_xlfn.IFS(H3575&lt;30,"Under 30",H3575&lt;66,"Middle Age",H3575&gt;=66,"Senior")</f>
        <v>Middle Age</v>
      </c>
      <c r="W3575" s="4" t="s">
        <v>47</v>
      </c>
    </row>
    <row r="3576" spans="1:23" x14ac:dyDescent="0.3">
      <c r="A3576" s="4" t="s">
        <v>3691</v>
      </c>
      <c r="B3576" s="4" t="s">
        <v>31</v>
      </c>
      <c r="C3576" s="4">
        <v>25</v>
      </c>
      <c r="D3576" s="4">
        <v>2</v>
      </c>
      <c r="E3576" s="4" t="s">
        <v>31</v>
      </c>
      <c r="F3576" s="4" t="s">
        <v>70</v>
      </c>
      <c r="G3576" s="4" t="s">
        <v>26</v>
      </c>
      <c r="H3576" s="4">
        <v>78</v>
      </c>
      <c r="I3576" s="4" t="s">
        <v>24</v>
      </c>
      <c r="J3576" s="4">
        <v>0</v>
      </c>
      <c r="K3576" s="4" t="s">
        <v>27</v>
      </c>
      <c r="L3576" s="4" t="s">
        <v>35</v>
      </c>
      <c r="M3576" s="4">
        <v>38</v>
      </c>
      <c r="N3576" s="4" t="s">
        <v>66</v>
      </c>
      <c r="O3576" s="4" t="s">
        <v>317</v>
      </c>
      <c r="P3576" s="5">
        <v>44606</v>
      </c>
      <c r="Q3576" s="6">
        <v>44.182166327753507</v>
      </c>
      <c r="R3576" s="4">
        <v>9</v>
      </c>
      <c r="S3576" s="4" t="str" cm="1">
        <f t="array" ref="S3576">_xlfn.IFS(R3576=0,"None",R3576&lt;3,"Low",R3576&lt;6,"Medium",R3576&lt;=10,"High")</f>
        <v>High</v>
      </c>
      <c r="T3576" s="4" t="str" cm="1">
        <f t="array" ref="T3576">_xlfn.IFS(M3576&lt;=20,"Low",M3576&lt;=50,"Medium",M3576&lt;=90,"High")</f>
        <v>Medium</v>
      </c>
      <c r="U3576" s="7">
        <f>Datos_Limpios[[#This Row],[Number of Complaints or Support]]/Datos_Limpios[[#This Row],[Account Length (in months)]]</f>
        <v>0.36</v>
      </c>
      <c r="V3576" s="4" t="str" cm="1">
        <f t="array" ref="V3576">_xlfn.IFS(H3576&lt;30,"Under 30",H3576&lt;66,"Middle Age",H3576&gt;=66,"Senior")</f>
        <v>Senior</v>
      </c>
      <c r="W3576" s="4" t="s">
        <v>29</v>
      </c>
    </row>
    <row r="3577" spans="1:23" x14ac:dyDescent="0.3">
      <c r="A3577" s="4" t="s">
        <v>3692</v>
      </c>
      <c r="B3577" s="4" t="s">
        <v>24</v>
      </c>
      <c r="C3577" s="4">
        <v>53</v>
      </c>
      <c r="D3577" s="4">
        <v>0</v>
      </c>
      <c r="E3577" s="4" t="s">
        <v>31</v>
      </c>
      <c r="F3577" s="4" t="s">
        <v>95</v>
      </c>
      <c r="G3577" s="4" t="s">
        <v>33</v>
      </c>
      <c r="H3577" s="4">
        <v>44</v>
      </c>
      <c r="I3577" s="4" t="s">
        <v>24</v>
      </c>
      <c r="J3577" s="4">
        <v>0</v>
      </c>
      <c r="K3577" s="4" t="s">
        <v>34</v>
      </c>
      <c r="L3577" s="4" t="s">
        <v>35</v>
      </c>
      <c r="M3577" s="4">
        <v>47</v>
      </c>
      <c r="P3577" s="5">
        <v>44845</v>
      </c>
      <c r="Q3577" s="6">
        <v>55.984001321796811</v>
      </c>
      <c r="R3577" s="4">
        <v>8</v>
      </c>
      <c r="S3577" s="4" t="str" cm="1">
        <f t="array" ref="S3577">_xlfn.IFS(R3577=0,"None",R3577&lt;3,"Low",R3577&lt;6,"Medium",R3577&lt;=10,"High")</f>
        <v>High</v>
      </c>
      <c r="T3577" s="4" t="str" cm="1">
        <f t="array" ref="T3577">_xlfn.IFS(M3577&lt;=20,"Low",M3577&lt;=50,"Medium",M3577&lt;=90,"High")</f>
        <v>Medium</v>
      </c>
      <c r="U3577" s="7">
        <f>Datos_Limpios[[#This Row],[Number of Complaints or Support]]/Datos_Limpios[[#This Row],[Account Length (in months)]]</f>
        <v>0.15094339622641509</v>
      </c>
      <c r="V3577" s="4" t="str" cm="1">
        <f t="array" ref="V3577">_xlfn.IFS(H3577&lt;30,"Under 30",H3577&lt;66,"Middle Age",H3577&gt;=66,"Senior")</f>
        <v>Middle Age</v>
      </c>
      <c r="W3577" s="4" t="s">
        <v>47</v>
      </c>
    </row>
    <row r="3578" spans="1:23" x14ac:dyDescent="0.3">
      <c r="A3578" s="4" t="s">
        <v>3693</v>
      </c>
      <c r="B3578" s="4" t="s">
        <v>24</v>
      </c>
      <c r="C3578" s="4">
        <v>44</v>
      </c>
      <c r="D3578" s="4">
        <v>0</v>
      </c>
      <c r="E3578" s="4" t="s">
        <v>24</v>
      </c>
      <c r="F3578" s="4" t="s">
        <v>52</v>
      </c>
      <c r="G3578" s="4" t="s">
        <v>33</v>
      </c>
      <c r="H3578" s="4">
        <v>64</v>
      </c>
      <c r="I3578" s="4" t="s">
        <v>31</v>
      </c>
      <c r="J3578" s="4">
        <v>5</v>
      </c>
      <c r="K3578" s="4" t="s">
        <v>46</v>
      </c>
      <c r="L3578" s="4" t="s">
        <v>28</v>
      </c>
      <c r="M3578" s="4">
        <v>12</v>
      </c>
      <c r="P3578" s="5">
        <v>44359</v>
      </c>
      <c r="Q3578" s="6">
        <v>9.6299482379972172</v>
      </c>
      <c r="R3578" s="4">
        <v>8</v>
      </c>
      <c r="S3578" s="4" t="str" cm="1">
        <f t="array" ref="S3578">_xlfn.IFS(R3578=0,"None",R3578&lt;3,"Low",R3578&lt;6,"Medium",R3578&lt;=10,"High")</f>
        <v>High</v>
      </c>
      <c r="T3578" s="4" t="str" cm="1">
        <f t="array" ref="T3578">_xlfn.IFS(M3578&lt;=20,"Low",M3578&lt;=50,"Medium",M3578&lt;=90,"High")</f>
        <v>Low</v>
      </c>
      <c r="U3578" s="7">
        <f>Datos_Limpios[[#This Row],[Number of Complaints or Support]]/Datos_Limpios[[#This Row],[Account Length (in months)]]</f>
        <v>0.18181818181818182</v>
      </c>
      <c r="V3578" s="4" t="str" cm="1">
        <f t="array" ref="V3578">_xlfn.IFS(H3578&lt;30,"Under 30",H3578&lt;66,"Middle Age",H3578&gt;=66,"Senior")</f>
        <v>Middle Age</v>
      </c>
      <c r="W3578" s="4" t="s">
        <v>40</v>
      </c>
    </row>
    <row r="3579" spans="1:23" x14ac:dyDescent="0.3">
      <c r="A3579" s="4" t="s">
        <v>3694</v>
      </c>
      <c r="B3579" s="4" t="s">
        <v>24</v>
      </c>
      <c r="C3579" s="4">
        <v>67</v>
      </c>
      <c r="D3579" s="4">
        <v>0</v>
      </c>
      <c r="E3579" s="4" t="s">
        <v>24</v>
      </c>
      <c r="F3579" s="4" t="s">
        <v>95</v>
      </c>
      <c r="G3579" s="4" t="s">
        <v>26</v>
      </c>
      <c r="H3579" s="4">
        <v>39</v>
      </c>
      <c r="I3579" s="4" t="s">
        <v>24</v>
      </c>
      <c r="J3579" s="4">
        <v>0</v>
      </c>
      <c r="K3579" s="4" t="s">
        <v>46</v>
      </c>
      <c r="L3579" s="4" t="s">
        <v>28</v>
      </c>
      <c r="M3579" s="4">
        <v>14</v>
      </c>
      <c r="P3579" s="5">
        <v>45160</v>
      </c>
      <c r="Q3579" s="6">
        <v>16.473421584444619</v>
      </c>
      <c r="R3579" s="4">
        <v>5</v>
      </c>
      <c r="S3579" s="4" t="str" cm="1">
        <f t="array" ref="S3579">_xlfn.IFS(R3579=0,"None",R3579&lt;3,"Low",R3579&lt;6,"Medium",R3579&lt;=10,"High")</f>
        <v>Medium</v>
      </c>
      <c r="T3579" s="4" t="str" cm="1">
        <f t="array" ref="T3579">_xlfn.IFS(M3579&lt;=20,"Low",M3579&lt;=50,"Medium",M3579&lt;=90,"High")</f>
        <v>Low</v>
      </c>
      <c r="U3579" s="7">
        <f>Datos_Limpios[[#This Row],[Number of Complaints or Support]]/Datos_Limpios[[#This Row],[Account Length (in months)]]</f>
        <v>7.4626865671641784E-2</v>
      </c>
      <c r="V3579" s="4" t="str" cm="1">
        <f t="array" ref="V3579">_xlfn.IFS(H3579&lt;30,"Under 30",H3579&lt;66,"Middle Age",H3579&gt;=66,"Senior")</f>
        <v>Middle Age</v>
      </c>
      <c r="W3579" s="4" t="s">
        <v>47</v>
      </c>
    </row>
    <row r="3580" spans="1:23" x14ac:dyDescent="0.3">
      <c r="A3580" s="4" t="s">
        <v>3695</v>
      </c>
      <c r="B3580" s="4" t="s">
        <v>24</v>
      </c>
      <c r="C3580" s="4">
        <v>70</v>
      </c>
      <c r="D3580" s="4">
        <v>0</v>
      </c>
      <c r="E3580" s="4" t="s">
        <v>31</v>
      </c>
      <c r="F3580" s="4" t="s">
        <v>32</v>
      </c>
      <c r="G3580" s="4" t="s">
        <v>26</v>
      </c>
      <c r="H3580" s="4">
        <v>58</v>
      </c>
      <c r="I3580" s="4" t="s">
        <v>24</v>
      </c>
      <c r="J3580" s="4">
        <v>0</v>
      </c>
      <c r="K3580" s="4" t="s">
        <v>46</v>
      </c>
      <c r="L3580" s="4" t="s">
        <v>28</v>
      </c>
      <c r="M3580" s="4">
        <v>38</v>
      </c>
      <c r="P3580" s="5">
        <v>45040</v>
      </c>
      <c r="Q3580" s="6">
        <v>37.606721822452769</v>
      </c>
      <c r="R3580" s="4">
        <v>2</v>
      </c>
      <c r="S3580" s="4" t="str" cm="1">
        <f t="array" ref="S3580">_xlfn.IFS(R3580=0,"None",R3580&lt;3,"Low",R3580&lt;6,"Medium",R3580&lt;=10,"High")</f>
        <v>Low</v>
      </c>
      <c r="T3580" s="4" t="str" cm="1">
        <f t="array" ref="T3580">_xlfn.IFS(M3580&lt;=20,"Low",M3580&lt;=50,"Medium",M3580&lt;=90,"High")</f>
        <v>Medium</v>
      </c>
      <c r="U3580" s="7">
        <f>Datos_Limpios[[#This Row],[Number of Complaints or Support]]/Datos_Limpios[[#This Row],[Account Length (in months)]]</f>
        <v>2.8571428571428571E-2</v>
      </c>
      <c r="V3580" s="4" t="str" cm="1">
        <f t="array" ref="V3580">_xlfn.IFS(H3580&lt;30,"Under 30",H3580&lt;66,"Middle Age",H3580&gt;=66,"Senior")</f>
        <v>Middle Age</v>
      </c>
      <c r="W3580" s="4" t="s">
        <v>29</v>
      </c>
    </row>
    <row r="3581" spans="1:23" x14ac:dyDescent="0.3">
      <c r="A3581" s="4" t="s">
        <v>3696</v>
      </c>
      <c r="B3581" s="4" t="s">
        <v>24</v>
      </c>
      <c r="C3581" s="4">
        <v>1</v>
      </c>
      <c r="D3581" s="4">
        <v>0</v>
      </c>
      <c r="E3581" s="4" t="s">
        <v>24</v>
      </c>
      <c r="F3581" s="4" t="s">
        <v>70</v>
      </c>
      <c r="G3581" s="4" t="s">
        <v>33</v>
      </c>
      <c r="H3581" s="4">
        <v>40</v>
      </c>
      <c r="I3581" s="4" t="s">
        <v>31</v>
      </c>
      <c r="J3581" s="4">
        <v>4</v>
      </c>
      <c r="K3581" s="4" t="s">
        <v>27</v>
      </c>
      <c r="L3581" s="4" t="s">
        <v>28</v>
      </c>
      <c r="M3581" s="4">
        <v>10</v>
      </c>
      <c r="P3581" s="5">
        <v>43832</v>
      </c>
      <c r="Q3581" s="6">
        <v>9.2964051949144579</v>
      </c>
      <c r="R3581" s="4">
        <v>8</v>
      </c>
      <c r="S3581" s="4" t="str" cm="1">
        <f t="array" ref="S3581">_xlfn.IFS(R3581=0,"None",R3581&lt;3,"Low",R3581&lt;6,"Medium",R3581&lt;=10,"High")</f>
        <v>High</v>
      </c>
      <c r="T3581" s="4" t="str" cm="1">
        <f t="array" ref="T3581">_xlfn.IFS(M3581&lt;=20,"Low",M3581&lt;=50,"Medium",M3581&lt;=90,"High")</f>
        <v>Low</v>
      </c>
      <c r="U3581" s="7">
        <f>Datos_Limpios[[#This Row],[Number of Complaints or Support]]/Datos_Limpios[[#This Row],[Account Length (in months)]]</f>
        <v>8</v>
      </c>
      <c r="V3581" s="4" t="str" cm="1">
        <f t="array" ref="V3581">_xlfn.IFS(H3581&lt;30,"Under 30",H3581&lt;66,"Middle Age",H3581&gt;=66,"Senior")</f>
        <v>Middle Age</v>
      </c>
      <c r="W3581" s="4" t="s">
        <v>29</v>
      </c>
    </row>
    <row r="3582" spans="1:23" x14ac:dyDescent="0.3">
      <c r="A3582" s="4" t="s">
        <v>3697</v>
      </c>
      <c r="B3582" s="4" t="s">
        <v>24</v>
      </c>
      <c r="C3582" s="4">
        <v>1</v>
      </c>
      <c r="D3582" s="4">
        <v>0</v>
      </c>
      <c r="E3582" s="4" t="s">
        <v>31</v>
      </c>
      <c r="F3582" s="4" t="s">
        <v>60</v>
      </c>
      <c r="G3582" s="4" t="s">
        <v>33</v>
      </c>
      <c r="H3582" s="4">
        <v>43</v>
      </c>
      <c r="I3582" s="4" t="s">
        <v>24</v>
      </c>
      <c r="J3582" s="4">
        <v>0</v>
      </c>
      <c r="K3582" s="4" t="s">
        <v>27</v>
      </c>
      <c r="L3582" s="4" t="s">
        <v>28</v>
      </c>
      <c r="M3582" s="4">
        <v>17</v>
      </c>
      <c r="P3582" s="5">
        <v>45253</v>
      </c>
      <c r="Q3582" s="6">
        <v>18.925918012101381</v>
      </c>
      <c r="R3582" s="4">
        <v>6</v>
      </c>
      <c r="S3582" s="4" t="str" cm="1">
        <f t="array" ref="S3582">_xlfn.IFS(R3582=0,"None",R3582&lt;3,"Low",R3582&lt;6,"Medium",R3582&lt;=10,"High")</f>
        <v>High</v>
      </c>
      <c r="T3582" s="4" t="str" cm="1">
        <f t="array" ref="T3582">_xlfn.IFS(M3582&lt;=20,"Low",M3582&lt;=50,"Medium",M3582&lt;=90,"High")</f>
        <v>Low</v>
      </c>
      <c r="U3582" s="7">
        <f>Datos_Limpios[[#This Row],[Number of Complaints or Support]]/Datos_Limpios[[#This Row],[Account Length (in months)]]</f>
        <v>6</v>
      </c>
      <c r="V3582" s="4" t="str" cm="1">
        <f t="array" ref="V3582">_xlfn.IFS(H3582&lt;30,"Under 30",H3582&lt;66,"Middle Age",H3582&gt;=66,"Senior")</f>
        <v>Middle Age</v>
      </c>
      <c r="W3582" s="4" t="s">
        <v>40</v>
      </c>
    </row>
    <row r="3583" spans="1:23" x14ac:dyDescent="0.3">
      <c r="A3583" s="4" t="s">
        <v>3698</v>
      </c>
      <c r="B3583" s="4" t="s">
        <v>24</v>
      </c>
      <c r="C3583" s="4">
        <v>57</v>
      </c>
      <c r="D3583" s="4">
        <v>1</v>
      </c>
      <c r="E3583" s="4" t="s">
        <v>31</v>
      </c>
      <c r="F3583" s="4" t="s">
        <v>138</v>
      </c>
      <c r="G3583" s="4" t="s">
        <v>33</v>
      </c>
      <c r="H3583" s="4">
        <v>63</v>
      </c>
      <c r="I3583" s="4" t="s">
        <v>31</v>
      </c>
      <c r="J3583" s="4">
        <v>2</v>
      </c>
      <c r="K3583" s="4" t="s">
        <v>34</v>
      </c>
      <c r="L3583" s="4" t="s">
        <v>28</v>
      </c>
      <c r="M3583" s="4">
        <v>17</v>
      </c>
      <c r="P3583" s="5">
        <v>44998</v>
      </c>
      <c r="Q3583" s="6">
        <v>20.10832332985715</v>
      </c>
      <c r="R3583" s="4">
        <v>10</v>
      </c>
      <c r="S3583" s="4" t="str" cm="1">
        <f t="array" ref="S3583">_xlfn.IFS(R3583=0,"None",R3583&lt;3,"Low",R3583&lt;6,"Medium",R3583&lt;=10,"High")</f>
        <v>High</v>
      </c>
      <c r="T3583" s="4" t="str" cm="1">
        <f t="array" ref="T3583">_xlfn.IFS(M3583&lt;=20,"Low",M3583&lt;=50,"Medium",M3583&lt;=90,"High")</f>
        <v>Low</v>
      </c>
      <c r="U3583" s="7">
        <f>Datos_Limpios[[#This Row],[Number of Complaints or Support]]/Datos_Limpios[[#This Row],[Account Length (in months)]]</f>
        <v>0.17543859649122806</v>
      </c>
      <c r="V3583" s="4" t="str" cm="1">
        <f t="array" ref="V3583">_xlfn.IFS(H3583&lt;30,"Under 30",H3583&lt;66,"Middle Age",H3583&gt;=66,"Senior")</f>
        <v>Middle Age</v>
      </c>
      <c r="W3583" s="4" t="s">
        <v>47</v>
      </c>
    </row>
    <row r="3584" spans="1:23" x14ac:dyDescent="0.3">
      <c r="A3584" s="4" t="s">
        <v>3699</v>
      </c>
      <c r="B3584" s="4" t="s">
        <v>24</v>
      </c>
      <c r="C3584" s="4">
        <v>13</v>
      </c>
      <c r="D3584" s="4">
        <v>2</v>
      </c>
      <c r="E3584" s="4" t="s">
        <v>31</v>
      </c>
      <c r="F3584" s="4" t="s">
        <v>45</v>
      </c>
      <c r="G3584" s="4" t="s">
        <v>26</v>
      </c>
      <c r="H3584" s="4">
        <v>21</v>
      </c>
      <c r="I3584" s="4" t="s">
        <v>24</v>
      </c>
      <c r="J3584" s="4">
        <v>0</v>
      </c>
      <c r="K3584" s="4" t="s">
        <v>34</v>
      </c>
      <c r="L3584" s="4" t="s">
        <v>28</v>
      </c>
      <c r="M3584" s="4">
        <v>21</v>
      </c>
      <c r="P3584" s="5">
        <v>44144</v>
      </c>
      <c r="Q3584" s="6">
        <v>23.89298193327447</v>
      </c>
      <c r="R3584" s="4">
        <v>3</v>
      </c>
      <c r="S3584" s="4" t="str" cm="1">
        <f t="array" ref="S3584">_xlfn.IFS(R3584=0,"None",R3584&lt;3,"Low",R3584&lt;6,"Medium",R3584&lt;=10,"High")</f>
        <v>Medium</v>
      </c>
      <c r="T3584" s="4" t="str" cm="1">
        <f t="array" ref="T3584">_xlfn.IFS(M3584&lt;=20,"Low",M3584&lt;=50,"Medium",M3584&lt;=90,"High")</f>
        <v>Medium</v>
      </c>
      <c r="U3584" s="7">
        <f>Datos_Limpios[[#This Row],[Number of Complaints or Support]]/Datos_Limpios[[#This Row],[Account Length (in months)]]</f>
        <v>0.23076923076923078</v>
      </c>
      <c r="V3584" s="4" t="str" cm="1">
        <f t="array" ref="V3584">_xlfn.IFS(H3584&lt;30,"Under 30",H3584&lt;66,"Middle Age",H3584&gt;=66,"Senior")</f>
        <v>Under 30</v>
      </c>
      <c r="W3584" s="4" t="s">
        <v>47</v>
      </c>
    </row>
    <row r="3585" spans="1:23" x14ac:dyDescent="0.3">
      <c r="A3585" s="4" t="s">
        <v>3700</v>
      </c>
      <c r="B3585" s="4" t="s">
        <v>31</v>
      </c>
      <c r="C3585" s="4">
        <v>3</v>
      </c>
      <c r="D3585" s="4">
        <v>5</v>
      </c>
      <c r="E3585" s="4" t="s">
        <v>31</v>
      </c>
      <c r="F3585" s="4" t="s">
        <v>79</v>
      </c>
      <c r="G3585" s="4" t="s">
        <v>33</v>
      </c>
      <c r="H3585" s="4">
        <v>38</v>
      </c>
      <c r="I3585" s="4" t="s">
        <v>24</v>
      </c>
      <c r="J3585" s="4">
        <v>0</v>
      </c>
      <c r="K3585" s="4" t="s">
        <v>27</v>
      </c>
      <c r="L3585" s="4" t="s">
        <v>35</v>
      </c>
      <c r="M3585" s="4">
        <v>34</v>
      </c>
      <c r="N3585" s="4" t="s">
        <v>92</v>
      </c>
      <c r="O3585" s="4" t="s">
        <v>234</v>
      </c>
      <c r="P3585" s="5">
        <v>44508</v>
      </c>
      <c r="Q3585" s="6">
        <v>33.201850366169268</v>
      </c>
      <c r="R3585" s="4">
        <v>1</v>
      </c>
      <c r="S3585" s="4" t="str" cm="1">
        <f t="array" ref="S3585">_xlfn.IFS(R3585=0,"None",R3585&lt;3,"Low",R3585&lt;6,"Medium",R3585&lt;=10,"High")</f>
        <v>Low</v>
      </c>
      <c r="T3585" s="4" t="str" cm="1">
        <f t="array" ref="T3585">_xlfn.IFS(M3585&lt;=20,"Low",M3585&lt;=50,"Medium",M3585&lt;=90,"High")</f>
        <v>Medium</v>
      </c>
      <c r="U3585" s="7">
        <f>Datos_Limpios[[#This Row],[Number of Complaints or Support]]/Datos_Limpios[[#This Row],[Account Length (in months)]]</f>
        <v>0.33333333333333331</v>
      </c>
      <c r="V3585" s="4" t="str" cm="1">
        <f t="array" ref="V3585">_xlfn.IFS(H3585&lt;30,"Under 30",H3585&lt;66,"Middle Age",H3585&gt;=66,"Senior")</f>
        <v>Middle Age</v>
      </c>
      <c r="W3585" s="4" t="s">
        <v>43</v>
      </c>
    </row>
    <row r="3586" spans="1:23" x14ac:dyDescent="0.3">
      <c r="A3586" s="4" t="s">
        <v>3701</v>
      </c>
      <c r="B3586" s="4" t="s">
        <v>24</v>
      </c>
      <c r="C3586" s="4">
        <v>3</v>
      </c>
      <c r="D3586" s="4">
        <v>0</v>
      </c>
      <c r="E3586" s="4" t="s">
        <v>24</v>
      </c>
      <c r="F3586" s="4" t="s">
        <v>124</v>
      </c>
      <c r="G3586" s="4" t="s">
        <v>26</v>
      </c>
      <c r="H3586" s="4">
        <v>22</v>
      </c>
      <c r="I3586" s="4" t="s">
        <v>24</v>
      </c>
      <c r="J3586" s="4">
        <v>0</v>
      </c>
      <c r="K3586" s="4" t="s">
        <v>27</v>
      </c>
      <c r="L3586" s="4" t="s">
        <v>28</v>
      </c>
      <c r="M3586" s="4">
        <v>8</v>
      </c>
      <c r="P3586" s="5">
        <v>44354</v>
      </c>
      <c r="Q3586" s="6">
        <v>6.7189402622044794</v>
      </c>
      <c r="R3586" s="4">
        <v>1</v>
      </c>
      <c r="S3586" s="4" t="str" cm="1">
        <f t="array" ref="S3586">_xlfn.IFS(R3586=0,"None",R3586&lt;3,"Low",R3586&lt;6,"Medium",R3586&lt;=10,"High")</f>
        <v>Low</v>
      </c>
      <c r="T3586" s="4" t="str" cm="1">
        <f t="array" ref="T3586">_xlfn.IFS(M3586&lt;=20,"Low",M3586&lt;=50,"Medium",M3586&lt;=90,"High")</f>
        <v>Low</v>
      </c>
      <c r="U3586" s="7">
        <f>Datos_Limpios[[#This Row],[Number of Complaints or Support]]/Datos_Limpios[[#This Row],[Account Length (in months)]]</f>
        <v>0.33333333333333331</v>
      </c>
      <c r="V3586" s="4" t="str" cm="1">
        <f t="array" ref="V3586">_xlfn.IFS(H3586&lt;30,"Under 30",H3586&lt;66,"Middle Age",H3586&gt;=66,"Senior")</f>
        <v>Under 30</v>
      </c>
      <c r="W3586" s="4" t="s">
        <v>43</v>
      </c>
    </row>
    <row r="3587" spans="1:23" x14ac:dyDescent="0.3">
      <c r="A3587" s="4" t="s">
        <v>3702</v>
      </c>
      <c r="B3587" s="4" t="s">
        <v>24</v>
      </c>
      <c r="C3587" s="4">
        <v>8</v>
      </c>
      <c r="D3587" s="4">
        <v>0</v>
      </c>
      <c r="E3587" s="4" t="s">
        <v>24</v>
      </c>
      <c r="F3587" s="4" t="s">
        <v>74</v>
      </c>
      <c r="G3587" s="4" t="s">
        <v>33</v>
      </c>
      <c r="H3587" s="4">
        <v>43</v>
      </c>
      <c r="I3587" s="4" t="s">
        <v>24</v>
      </c>
      <c r="J3587" s="4">
        <v>0</v>
      </c>
      <c r="K3587" s="4" t="s">
        <v>27</v>
      </c>
      <c r="L3587" s="4" t="s">
        <v>28</v>
      </c>
      <c r="M3587" s="4">
        <v>16</v>
      </c>
      <c r="P3587" s="5">
        <v>45074</v>
      </c>
      <c r="Q3587" s="6">
        <v>12.867948894730221</v>
      </c>
      <c r="R3587" s="4">
        <v>2</v>
      </c>
      <c r="S3587" s="4" t="str" cm="1">
        <f t="array" ref="S3587">_xlfn.IFS(R3587=0,"None",R3587&lt;3,"Low",R3587&lt;6,"Medium",R3587&lt;=10,"High")</f>
        <v>Low</v>
      </c>
      <c r="T3587" s="4" t="str" cm="1">
        <f t="array" ref="T3587">_xlfn.IFS(M3587&lt;=20,"Low",M3587&lt;=50,"Medium",M3587&lt;=90,"High")</f>
        <v>Low</v>
      </c>
      <c r="U3587" s="7">
        <f>Datos_Limpios[[#This Row],[Number of Complaints or Support]]/Datos_Limpios[[#This Row],[Account Length (in months)]]</f>
        <v>0.25</v>
      </c>
      <c r="V3587" s="4" t="str" cm="1">
        <f t="array" ref="V3587">_xlfn.IFS(H3587&lt;30,"Under 30",H3587&lt;66,"Middle Age",H3587&gt;=66,"Senior")</f>
        <v>Middle Age</v>
      </c>
      <c r="W3587" s="4" t="s">
        <v>43</v>
      </c>
    </row>
    <row r="3588" spans="1:23" x14ac:dyDescent="0.3">
      <c r="A3588" s="4" t="s">
        <v>3703</v>
      </c>
      <c r="B3588" s="4" t="s">
        <v>24</v>
      </c>
      <c r="C3588" s="4">
        <v>24</v>
      </c>
      <c r="D3588" s="4">
        <v>0</v>
      </c>
      <c r="E3588" s="4" t="s">
        <v>31</v>
      </c>
      <c r="F3588" s="4" t="s">
        <v>219</v>
      </c>
      <c r="G3588" s="4" t="s">
        <v>26</v>
      </c>
      <c r="H3588" s="4">
        <v>59</v>
      </c>
      <c r="I3588" s="4" t="s">
        <v>24</v>
      </c>
      <c r="J3588" s="4">
        <v>0</v>
      </c>
      <c r="K3588" s="4" t="s">
        <v>34</v>
      </c>
      <c r="L3588" s="4" t="s">
        <v>35</v>
      </c>
      <c r="M3588" s="4">
        <v>25</v>
      </c>
      <c r="P3588" s="5">
        <v>44458</v>
      </c>
      <c r="Q3588" s="6">
        <v>29.927025763450541</v>
      </c>
      <c r="R3588" s="4">
        <v>4</v>
      </c>
      <c r="S3588" s="4" t="str" cm="1">
        <f t="array" ref="S3588">_xlfn.IFS(R3588=0,"None",R3588&lt;3,"Low",R3588&lt;6,"Medium",R3588&lt;=10,"High")</f>
        <v>Medium</v>
      </c>
      <c r="T3588" s="4" t="str" cm="1">
        <f t="array" ref="T3588">_xlfn.IFS(M3588&lt;=20,"Low",M3588&lt;=50,"Medium",M3588&lt;=90,"High")</f>
        <v>Medium</v>
      </c>
      <c r="U3588" s="7">
        <f>Datos_Limpios[[#This Row],[Number of Complaints or Support]]/Datos_Limpios[[#This Row],[Account Length (in months)]]</f>
        <v>0.16666666666666666</v>
      </c>
      <c r="V3588" s="4" t="str" cm="1">
        <f t="array" ref="V3588">_xlfn.IFS(H3588&lt;30,"Under 30",H3588&lt;66,"Middle Age",H3588&gt;=66,"Senior")</f>
        <v>Middle Age</v>
      </c>
      <c r="W3588" s="4" t="s">
        <v>43</v>
      </c>
    </row>
    <row r="3589" spans="1:23" x14ac:dyDescent="0.3">
      <c r="A3589" s="4" t="s">
        <v>3704</v>
      </c>
      <c r="B3589" s="4" t="s">
        <v>24</v>
      </c>
      <c r="C3589" s="4">
        <v>13</v>
      </c>
      <c r="D3589" s="4">
        <v>0</v>
      </c>
      <c r="E3589" s="4" t="s">
        <v>31</v>
      </c>
      <c r="F3589" s="4" t="s">
        <v>52</v>
      </c>
      <c r="G3589" s="4" t="s">
        <v>33</v>
      </c>
      <c r="H3589" s="4">
        <v>23</v>
      </c>
      <c r="I3589" s="4" t="s">
        <v>24</v>
      </c>
      <c r="J3589" s="4">
        <v>0</v>
      </c>
      <c r="K3589" s="4" t="s">
        <v>27</v>
      </c>
      <c r="L3589" s="4" t="s">
        <v>35</v>
      </c>
      <c r="M3589" s="4">
        <v>28</v>
      </c>
      <c r="P3589" s="5">
        <v>43976</v>
      </c>
      <c r="Q3589" s="6">
        <v>24.203349669745869</v>
      </c>
      <c r="R3589" s="4">
        <v>5</v>
      </c>
      <c r="S3589" s="4" t="str" cm="1">
        <f t="array" ref="S3589">_xlfn.IFS(R3589=0,"None",R3589&lt;3,"Low",R3589&lt;6,"Medium",R3589&lt;=10,"High")</f>
        <v>Medium</v>
      </c>
      <c r="T3589" s="4" t="str" cm="1">
        <f t="array" ref="T3589">_xlfn.IFS(M3589&lt;=20,"Low",M3589&lt;=50,"Medium",M3589&lt;=90,"High")</f>
        <v>Medium</v>
      </c>
      <c r="U3589" s="7">
        <f>Datos_Limpios[[#This Row],[Number of Complaints or Support]]/Datos_Limpios[[#This Row],[Account Length (in months)]]</f>
        <v>0.38461538461538464</v>
      </c>
      <c r="V3589" s="4" t="str" cm="1">
        <f t="array" ref="V3589">_xlfn.IFS(H3589&lt;30,"Under 30",H3589&lt;66,"Middle Age",H3589&gt;=66,"Senior")</f>
        <v>Under 30</v>
      </c>
      <c r="W3589" s="4" t="s">
        <v>40</v>
      </c>
    </row>
    <row r="3590" spans="1:23" x14ac:dyDescent="0.3">
      <c r="A3590" s="4" t="s">
        <v>3705</v>
      </c>
      <c r="B3590" s="4" t="s">
        <v>24</v>
      </c>
      <c r="C3590" s="4">
        <v>58</v>
      </c>
      <c r="D3590" s="4">
        <v>0</v>
      </c>
      <c r="E3590" s="4" t="s">
        <v>24</v>
      </c>
      <c r="F3590" s="4" t="s">
        <v>49</v>
      </c>
      <c r="G3590" s="4" t="s">
        <v>26</v>
      </c>
      <c r="H3590" s="4">
        <v>58</v>
      </c>
      <c r="I3590" s="4" t="s">
        <v>24</v>
      </c>
      <c r="J3590" s="4">
        <v>0</v>
      </c>
      <c r="K3590" s="4" t="s">
        <v>34</v>
      </c>
      <c r="L3590" s="4" t="s">
        <v>35</v>
      </c>
      <c r="M3590" s="4">
        <v>12</v>
      </c>
      <c r="P3590" s="5">
        <v>44828</v>
      </c>
      <c r="Q3590" s="6">
        <v>10.67350473710388</v>
      </c>
      <c r="R3590" s="4">
        <v>10</v>
      </c>
      <c r="S3590" s="4" t="str" cm="1">
        <f t="array" ref="S3590">_xlfn.IFS(R3590=0,"None",R3590&lt;3,"Low",R3590&lt;6,"Medium",R3590&lt;=10,"High")</f>
        <v>High</v>
      </c>
      <c r="T3590" s="4" t="str" cm="1">
        <f t="array" ref="T3590">_xlfn.IFS(M3590&lt;=20,"Low",M3590&lt;=50,"Medium",M3590&lt;=90,"High")</f>
        <v>Low</v>
      </c>
      <c r="U3590" s="7">
        <f>Datos_Limpios[[#This Row],[Number of Complaints or Support]]/Datos_Limpios[[#This Row],[Account Length (in months)]]</f>
        <v>0.17241379310344829</v>
      </c>
      <c r="V3590" s="4" t="str" cm="1">
        <f t="array" ref="V3590">_xlfn.IFS(H3590&lt;30,"Under 30",H3590&lt;66,"Middle Age",H3590&gt;=66,"Senior")</f>
        <v>Middle Age</v>
      </c>
      <c r="W3590" s="4" t="s">
        <v>29</v>
      </c>
    </row>
    <row r="3591" spans="1:23" x14ac:dyDescent="0.3">
      <c r="A3591" s="4" t="s">
        <v>3706</v>
      </c>
      <c r="B3591" s="4" t="s">
        <v>31</v>
      </c>
      <c r="C3591" s="4">
        <v>24</v>
      </c>
      <c r="D3591" s="4">
        <v>1</v>
      </c>
      <c r="E3591" s="4" t="s">
        <v>24</v>
      </c>
      <c r="F3591" s="4" t="s">
        <v>49</v>
      </c>
      <c r="G3591" s="4" t="s">
        <v>33</v>
      </c>
      <c r="H3591" s="4">
        <v>61</v>
      </c>
      <c r="I3591" s="4" t="s">
        <v>24</v>
      </c>
      <c r="J3591" s="4">
        <v>0</v>
      </c>
      <c r="K3591" s="4" t="s">
        <v>34</v>
      </c>
      <c r="L3591" s="4" t="s">
        <v>35</v>
      </c>
      <c r="M3591" s="4">
        <v>54</v>
      </c>
      <c r="N3591" s="4" t="s">
        <v>38</v>
      </c>
      <c r="O3591" s="4" t="s">
        <v>142</v>
      </c>
      <c r="P3591" s="5">
        <v>45171</v>
      </c>
      <c r="Q3591" s="6">
        <v>57.7923016477774</v>
      </c>
      <c r="R3591" s="4">
        <v>6</v>
      </c>
      <c r="S3591" s="4" t="str" cm="1">
        <f t="array" ref="S3591">_xlfn.IFS(R3591=0,"None",R3591&lt;3,"Low",R3591&lt;6,"Medium",R3591&lt;=10,"High")</f>
        <v>High</v>
      </c>
      <c r="T3591" s="4" t="str" cm="1">
        <f t="array" ref="T3591">_xlfn.IFS(M3591&lt;=20,"Low",M3591&lt;=50,"Medium",M3591&lt;=90,"High")</f>
        <v>High</v>
      </c>
      <c r="U3591" s="7">
        <f>Datos_Limpios[[#This Row],[Number of Complaints or Support]]/Datos_Limpios[[#This Row],[Account Length (in months)]]</f>
        <v>0.25</v>
      </c>
      <c r="V3591" s="4" t="str" cm="1">
        <f t="array" ref="V3591">_xlfn.IFS(H3591&lt;30,"Under 30",H3591&lt;66,"Middle Age",H3591&gt;=66,"Senior")</f>
        <v>Middle Age</v>
      </c>
      <c r="W3591" s="4" t="s">
        <v>29</v>
      </c>
    </row>
    <row r="3592" spans="1:23" x14ac:dyDescent="0.3">
      <c r="A3592" s="4" t="s">
        <v>3707</v>
      </c>
      <c r="B3592" s="4" t="s">
        <v>24</v>
      </c>
      <c r="C3592" s="4">
        <v>11</v>
      </c>
      <c r="D3592" s="4">
        <v>0</v>
      </c>
      <c r="E3592" s="4" t="s">
        <v>31</v>
      </c>
      <c r="F3592" s="4" t="s">
        <v>104</v>
      </c>
      <c r="G3592" s="4" t="s">
        <v>33</v>
      </c>
      <c r="H3592" s="4">
        <v>27</v>
      </c>
      <c r="I3592" s="4" t="s">
        <v>24</v>
      </c>
      <c r="J3592" s="4">
        <v>0</v>
      </c>
      <c r="K3592" s="4" t="s">
        <v>27</v>
      </c>
      <c r="L3592" s="4" t="s">
        <v>35</v>
      </c>
      <c r="M3592" s="4">
        <v>34</v>
      </c>
      <c r="P3592" s="5">
        <v>44416</v>
      </c>
      <c r="Q3592" s="6">
        <v>36.897031967779881</v>
      </c>
      <c r="R3592" s="4">
        <v>3</v>
      </c>
      <c r="S3592" s="4" t="str" cm="1">
        <f t="array" ref="S3592">_xlfn.IFS(R3592=0,"None",R3592&lt;3,"Low",R3592&lt;6,"Medium",R3592&lt;=10,"High")</f>
        <v>Medium</v>
      </c>
      <c r="T3592" s="4" t="str" cm="1">
        <f t="array" ref="T3592">_xlfn.IFS(M3592&lt;=20,"Low",M3592&lt;=50,"Medium",M3592&lt;=90,"High")</f>
        <v>Medium</v>
      </c>
      <c r="U3592" s="7">
        <f>Datos_Limpios[[#This Row],[Number of Complaints or Support]]/Datos_Limpios[[#This Row],[Account Length (in months)]]</f>
        <v>0.27272727272727271</v>
      </c>
      <c r="V3592" s="4" t="str" cm="1">
        <f t="array" ref="V3592">_xlfn.IFS(H3592&lt;30,"Under 30",H3592&lt;66,"Middle Age",H3592&gt;=66,"Senior")</f>
        <v>Under 30</v>
      </c>
      <c r="W3592" s="4" t="s">
        <v>43</v>
      </c>
    </row>
    <row r="3593" spans="1:23" x14ac:dyDescent="0.3">
      <c r="A3593" s="4" t="s">
        <v>3708</v>
      </c>
      <c r="B3593" s="4" t="s">
        <v>31</v>
      </c>
      <c r="C3593" s="4">
        <v>52</v>
      </c>
      <c r="D3593" s="4">
        <v>5</v>
      </c>
      <c r="E3593" s="4" t="s">
        <v>31</v>
      </c>
      <c r="F3593" s="4" t="s">
        <v>147</v>
      </c>
      <c r="G3593" s="4" t="s">
        <v>33</v>
      </c>
      <c r="H3593" s="4">
        <v>21</v>
      </c>
      <c r="I3593" s="4" t="s">
        <v>24</v>
      </c>
      <c r="J3593" s="4">
        <v>0</v>
      </c>
      <c r="K3593" s="4" t="s">
        <v>34</v>
      </c>
      <c r="L3593" s="4" t="s">
        <v>35</v>
      </c>
      <c r="M3593" s="4">
        <v>54</v>
      </c>
      <c r="N3593" s="4" t="s">
        <v>107</v>
      </c>
      <c r="O3593" s="4" t="s">
        <v>108</v>
      </c>
      <c r="P3593" s="5">
        <v>44629</v>
      </c>
      <c r="Q3593" s="6">
        <v>52.098499520366538</v>
      </c>
      <c r="R3593" s="4">
        <v>9</v>
      </c>
      <c r="S3593" s="4" t="str" cm="1">
        <f t="array" ref="S3593">_xlfn.IFS(R3593=0,"None",R3593&lt;3,"Low",R3593&lt;6,"Medium",R3593&lt;=10,"High")</f>
        <v>High</v>
      </c>
      <c r="T3593" s="4" t="str" cm="1">
        <f t="array" ref="T3593">_xlfn.IFS(M3593&lt;=20,"Low",M3593&lt;=50,"Medium",M3593&lt;=90,"High")</f>
        <v>High</v>
      </c>
      <c r="U3593" s="7">
        <f>Datos_Limpios[[#This Row],[Number of Complaints or Support]]/Datos_Limpios[[#This Row],[Account Length (in months)]]</f>
        <v>0.17307692307692307</v>
      </c>
      <c r="V3593" s="4" t="str" cm="1">
        <f t="array" ref="V3593">_xlfn.IFS(H3593&lt;30,"Under 30",H3593&lt;66,"Middle Age",H3593&gt;=66,"Senior")</f>
        <v>Under 30</v>
      </c>
      <c r="W3593" s="4" t="s">
        <v>43</v>
      </c>
    </row>
    <row r="3594" spans="1:23" x14ac:dyDescent="0.3">
      <c r="A3594" s="4" t="s">
        <v>3709</v>
      </c>
      <c r="B3594" s="4" t="s">
        <v>24</v>
      </c>
      <c r="C3594" s="4">
        <v>56</v>
      </c>
      <c r="D3594" s="4">
        <v>2</v>
      </c>
      <c r="E3594" s="4" t="s">
        <v>31</v>
      </c>
      <c r="F3594" s="4" t="s">
        <v>175</v>
      </c>
      <c r="G3594" s="4" t="s">
        <v>26</v>
      </c>
      <c r="H3594" s="4">
        <v>60</v>
      </c>
      <c r="I3594" s="4" t="s">
        <v>24</v>
      </c>
      <c r="J3594" s="4">
        <v>0</v>
      </c>
      <c r="K3594" s="4" t="s">
        <v>46</v>
      </c>
      <c r="L3594" s="4" t="s">
        <v>35</v>
      </c>
      <c r="M3594" s="4">
        <v>48</v>
      </c>
      <c r="P3594" s="5">
        <v>43876</v>
      </c>
      <c r="Q3594" s="6">
        <v>45.838292436154248</v>
      </c>
      <c r="R3594" s="4">
        <v>3</v>
      </c>
      <c r="S3594" s="4" t="str" cm="1">
        <f t="array" ref="S3594">_xlfn.IFS(R3594=0,"None",R3594&lt;3,"Low",R3594&lt;6,"Medium",R3594&lt;=10,"High")</f>
        <v>Medium</v>
      </c>
      <c r="T3594" s="4" t="str" cm="1">
        <f t="array" ref="T3594">_xlfn.IFS(M3594&lt;=20,"Low",M3594&lt;=50,"Medium",M3594&lt;=90,"High")</f>
        <v>Medium</v>
      </c>
      <c r="U3594" s="7">
        <f>Datos_Limpios[[#This Row],[Number of Complaints or Support]]/Datos_Limpios[[#This Row],[Account Length (in months)]]</f>
        <v>5.3571428571428568E-2</v>
      </c>
      <c r="V3594" s="4" t="str" cm="1">
        <f t="array" ref="V3594">_xlfn.IFS(H3594&lt;30,"Under 30",H3594&lt;66,"Middle Age",H3594&gt;=66,"Senior")</f>
        <v>Middle Age</v>
      </c>
      <c r="W3594" s="4" t="s">
        <v>29</v>
      </c>
    </row>
    <row r="3595" spans="1:23" x14ac:dyDescent="0.3">
      <c r="A3595" s="4" t="s">
        <v>3710</v>
      </c>
      <c r="B3595" s="4" t="s">
        <v>24</v>
      </c>
      <c r="C3595" s="4">
        <v>24</v>
      </c>
      <c r="D3595" s="4">
        <v>0</v>
      </c>
      <c r="E3595" s="4" t="s">
        <v>31</v>
      </c>
      <c r="F3595" s="4" t="s">
        <v>262</v>
      </c>
      <c r="G3595" s="4" t="s">
        <v>33</v>
      </c>
      <c r="H3595" s="4">
        <v>55</v>
      </c>
      <c r="I3595" s="4" t="s">
        <v>24</v>
      </c>
      <c r="J3595" s="4">
        <v>0</v>
      </c>
      <c r="K3595" s="4" t="s">
        <v>27</v>
      </c>
      <c r="L3595" s="4" t="s">
        <v>28</v>
      </c>
      <c r="M3595" s="4">
        <v>60</v>
      </c>
      <c r="P3595" s="5">
        <v>44363</v>
      </c>
      <c r="Q3595" s="6">
        <v>58.94181113636828</v>
      </c>
      <c r="R3595" s="4">
        <v>3</v>
      </c>
      <c r="S3595" s="4" t="str" cm="1">
        <f t="array" ref="S3595">_xlfn.IFS(R3595=0,"None",R3595&lt;3,"Low",R3595&lt;6,"Medium",R3595&lt;=10,"High")</f>
        <v>Medium</v>
      </c>
      <c r="T3595" s="4" t="str" cm="1">
        <f t="array" ref="T3595">_xlfn.IFS(M3595&lt;=20,"Low",M3595&lt;=50,"Medium",M3595&lt;=90,"High")</f>
        <v>High</v>
      </c>
      <c r="U3595" s="7">
        <f>Datos_Limpios[[#This Row],[Number of Complaints or Support]]/Datos_Limpios[[#This Row],[Account Length (in months)]]</f>
        <v>0.125</v>
      </c>
      <c r="V3595" s="4" t="str" cm="1">
        <f t="array" ref="V3595">_xlfn.IFS(H3595&lt;30,"Under 30",H3595&lt;66,"Middle Age",H3595&gt;=66,"Senior")</f>
        <v>Middle Age</v>
      </c>
      <c r="W3595" s="4" t="s">
        <v>29</v>
      </c>
    </row>
    <row r="3596" spans="1:23" x14ac:dyDescent="0.3">
      <c r="A3596" s="4" t="s">
        <v>3711</v>
      </c>
      <c r="B3596" s="4" t="s">
        <v>24</v>
      </c>
      <c r="C3596" s="4">
        <v>7</v>
      </c>
      <c r="D3596" s="4">
        <v>0</v>
      </c>
      <c r="E3596" s="4" t="s">
        <v>31</v>
      </c>
      <c r="F3596" s="4" t="s">
        <v>85</v>
      </c>
      <c r="G3596" s="4" t="s">
        <v>33</v>
      </c>
      <c r="H3596" s="4">
        <v>46</v>
      </c>
      <c r="I3596" s="4" t="s">
        <v>31</v>
      </c>
      <c r="J3596" s="4">
        <v>2</v>
      </c>
      <c r="K3596" s="4" t="s">
        <v>27</v>
      </c>
      <c r="L3596" s="4" t="s">
        <v>28</v>
      </c>
      <c r="M3596" s="4">
        <v>30</v>
      </c>
      <c r="P3596" s="5">
        <v>44260</v>
      </c>
      <c r="Q3596" s="6">
        <v>25.350307752520411</v>
      </c>
      <c r="R3596" s="4">
        <v>4</v>
      </c>
      <c r="S3596" s="4" t="str" cm="1">
        <f t="array" ref="S3596">_xlfn.IFS(R3596=0,"None",R3596&lt;3,"Low",R3596&lt;6,"Medium",R3596&lt;=10,"High")</f>
        <v>Medium</v>
      </c>
      <c r="T3596" s="4" t="str" cm="1">
        <f t="array" ref="T3596">_xlfn.IFS(M3596&lt;=20,"Low",M3596&lt;=50,"Medium",M3596&lt;=90,"High")</f>
        <v>Medium</v>
      </c>
      <c r="U3596" s="7">
        <f>Datos_Limpios[[#This Row],[Number of Complaints or Support]]/Datos_Limpios[[#This Row],[Account Length (in months)]]</f>
        <v>0.5714285714285714</v>
      </c>
      <c r="V3596" s="4" t="str" cm="1">
        <f t="array" ref="V3596">_xlfn.IFS(H3596&lt;30,"Under 30",H3596&lt;66,"Middle Age",H3596&gt;=66,"Senior")</f>
        <v>Middle Age</v>
      </c>
      <c r="W3596" s="4" t="s">
        <v>43</v>
      </c>
    </row>
    <row r="3597" spans="1:23" x14ac:dyDescent="0.3">
      <c r="A3597" s="4" t="s">
        <v>3712</v>
      </c>
      <c r="B3597" s="4" t="s">
        <v>24</v>
      </c>
      <c r="C3597" s="4">
        <v>29</v>
      </c>
      <c r="D3597" s="4">
        <v>0</v>
      </c>
      <c r="E3597" s="4" t="s">
        <v>31</v>
      </c>
      <c r="F3597" s="4" t="s">
        <v>138</v>
      </c>
      <c r="G3597" s="4" t="s">
        <v>33</v>
      </c>
      <c r="H3597" s="4">
        <v>54</v>
      </c>
      <c r="I3597" s="4" t="s">
        <v>31</v>
      </c>
      <c r="J3597" s="4">
        <v>2</v>
      </c>
      <c r="K3597" s="4" t="s">
        <v>27</v>
      </c>
      <c r="L3597" s="4" t="s">
        <v>35</v>
      </c>
      <c r="M3597" s="4">
        <v>26</v>
      </c>
      <c r="P3597" s="5">
        <v>45105</v>
      </c>
      <c r="Q3597" s="6">
        <v>30.224070662753931</v>
      </c>
      <c r="R3597" s="4">
        <v>2</v>
      </c>
      <c r="S3597" s="4" t="str" cm="1">
        <f t="array" ref="S3597">_xlfn.IFS(R3597=0,"None",R3597&lt;3,"Low",R3597&lt;6,"Medium",R3597&lt;=10,"High")</f>
        <v>Low</v>
      </c>
      <c r="T3597" s="4" t="str" cm="1">
        <f t="array" ref="T3597">_xlfn.IFS(M3597&lt;=20,"Low",M3597&lt;=50,"Medium",M3597&lt;=90,"High")</f>
        <v>Medium</v>
      </c>
      <c r="U3597" s="7">
        <f>Datos_Limpios[[#This Row],[Number of Complaints or Support]]/Datos_Limpios[[#This Row],[Account Length (in months)]]</f>
        <v>6.8965517241379309E-2</v>
      </c>
      <c r="V3597" s="4" t="str" cm="1">
        <f t="array" ref="V3597">_xlfn.IFS(H3597&lt;30,"Under 30",H3597&lt;66,"Middle Age",H3597&gt;=66,"Senior")</f>
        <v>Middle Age</v>
      </c>
      <c r="W3597" s="4" t="s">
        <v>47</v>
      </c>
    </row>
    <row r="3598" spans="1:23" x14ac:dyDescent="0.3">
      <c r="A3598" s="4" t="s">
        <v>3713</v>
      </c>
      <c r="B3598" s="4" t="s">
        <v>24</v>
      </c>
      <c r="C3598" s="4">
        <v>33</v>
      </c>
      <c r="D3598" s="4">
        <v>0</v>
      </c>
      <c r="E3598" s="4" t="s">
        <v>31</v>
      </c>
      <c r="F3598" s="4" t="s">
        <v>106</v>
      </c>
      <c r="G3598" s="4" t="s">
        <v>33</v>
      </c>
      <c r="H3598" s="4">
        <v>32</v>
      </c>
      <c r="I3598" s="4" t="s">
        <v>24</v>
      </c>
      <c r="J3598" s="4">
        <v>0</v>
      </c>
      <c r="K3598" s="4" t="s">
        <v>34</v>
      </c>
      <c r="L3598" s="4" t="s">
        <v>35</v>
      </c>
      <c r="M3598" s="4">
        <v>42</v>
      </c>
      <c r="P3598" s="5">
        <v>44673</v>
      </c>
      <c r="Q3598" s="6">
        <v>41.543481262243724</v>
      </c>
      <c r="R3598" s="4">
        <v>6</v>
      </c>
      <c r="S3598" s="4" t="str" cm="1">
        <f t="array" ref="S3598">_xlfn.IFS(R3598=0,"None",R3598&lt;3,"Low",R3598&lt;6,"Medium",R3598&lt;=10,"High")</f>
        <v>High</v>
      </c>
      <c r="T3598" s="4" t="str" cm="1">
        <f t="array" ref="T3598">_xlfn.IFS(M3598&lt;=20,"Low",M3598&lt;=50,"Medium",M3598&lt;=90,"High")</f>
        <v>Medium</v>
      </c>
      <c r="U3598" s="7">
        <f>Datos_Limpios[[#This Row],[Number of Complaints or Support]]/Datos_Limpios[[#This Row],[Account Length (in months)]]</f>
        <v>0.18181818181818182</v>
      </c>
      <c r="V3598" s="4" t="str" cm="1">
        <f t="array" ref="V3598">_xlfn.IFS(H3598&lt;30,"Under 30",H3598&lt;66,"Middle Age",H3598&gt;=66,"Senior")</f>
        <v>Middle Age</v>
      </c>
      <c r="W3598" s="4" t="s">
        <v>29</v>
      </c>
    </row>
    <row r="3599" spans="1:23" x14ac:dyDescent="0.3">
      <c r="A3599" s="4" t="s">
        <v>3714</v>
      </c>
      <c r="B3599" s="4" t="s">
        <v>31</v>
      </c>
      <c r="C3599" s="4">
        <v>17</v>
      </c>
      <c r="D3599" s="4">
        <v>4</v>
      </c>
      <c r="E3599" s="4" t="s">
        <v>31</v>
      </c>
      <c r="F3599" s="4" t="s">
        <v>89</v>
      </c>
      <c r="G3599" s="4" t="s">
        <v>33</v>
      </c>
      <c r="H3599" s="4">
        <v>58</v>
      </c>
      <c r="I3599" s="4" t="s">
        <v>24</v>
      </c>
      <c r="J3599" s="4">
        <v>0</v>
      </c>
      <c r="K3599" s="4" t="s">
        <v>27</v>
      </c>
      <c r="L3599" s="4" t="s">
        <v>35</v>
      </c>
      <c r="M3599" s="4">
        <v>38</v>
      </c>
      <c r="N3599" s="4" t="s">
        <v>66</v>
      </c>
      <c r="O3599" s="4" t="s">
        <v>87</v>
      </c>
      <c r="P3599" s="5">
        <v>44634</v>
      </c>
      <c r="Q3599" s="6">
        <v>40.329830005579787</v>
      </c>
      <c r="R3599" s="4">
        <v>10</v>
      </c>
      <c r="S3599" s="4" t="str" cm="1">
        <f t="array" ref="S3599">_xlfn.IFS(R3599=0,"None",R3599&lt;3,"Low",R3599&lt;6,"Medium",R3599&lt;=10,"High")</f>
        <v>High</v>
      </c>
      <c r="T3599" s="4" t="str" cm="1">
        <f t="array" ref="T3599">_xlfn.IFS(M3599&lt;=20,"Low",M3599&lt;=50,"Medium",M3599&lt;=90,"High")</f>
        <v>Medium</v>
      </c>
      <c r="U3599" s="7">
        <f>Datos_Limpios[[#This Row],[Number of Complaints or Support]]/Datos_Limpios[[#This Row],[Account Length (in months)]]</f>
        <v>0.58823529411764708</v>
      </c>
      <c r="V3599" s="4" t="str" cm="1">
        <f t="array" ref="V3599">_xlfn.IFS(H3599&lt;30,"Under 30",H3599&lt;66,"Middle Age",H3599&gt;=66,"Senior")</f>
        <v>Middle Age</v>
      </c>
      <c r="W3599" s="4" t="s">
        <v>40</v>
      </c>
    </row>
    <row r="3600" spans="1:23" x14ac:dyDescent="0.3">
      <c r="A3600" s="4" t="s">
        <v>3715</v>
      </c>
      <c r="B3600" s="4" t="s">
        <v>31</v>
      </c>
      <c r="C3600" s="4">
        <v>19</v>
      </c>
      <c r="D3600" s="4">
        <v>3</v>
      </c>
      <c r="E3600" s="4" t="s">
        <v>24</v>
      </c>
      <c r="F3600" s="4" t="s">
        <v>110</v>
      </c>
      <c r="G3600" s="4" t="s">
        <v>33</v>
      </c>
      <c r="H3600" s="4">
        <v>50</v>
      </c>
      <c r="I3600" s="4" t="s">
        <v>24</v>
      </c>
      <c r="J3600" s="4">
        <v>0</v>
      </c>
      <c r="K3600" s="4" t="s">
        <v>27</v>
      </c>
      <c r="L3600" s="4" t="s">
        <v>28</v>
      </c>
      <c r="M3600" s="4">
        <v>44</v>
      </c>
      <c r="N3600" s="4" t="s">
        <v>75</v>
      </c>
      <c r="O3600" s="4" t="s">
        <v>133</v>
      </c>
      <c r="P3600" s="5">
        <v>45267</v>
      </c>
      <c r="Q3600" s="6">
        <v>35.634266953528297</v>
      </c>
      <c r="R3600" s="4">
        <v>9</v>
      </c>
      <c r="S3600" s="4" t="str" cm="1">
        <f t="array" ref="S3600">_xlfn.IFS(R3600=0,"None",R3600&lt;3,"Low",R3600&lt;6,"Medium",R3600&lt;=10,"High")</f>
        <v>High</v>
      </c>
      <c r="T3600" s="4" t="str" cm="1">
        <f t="array" ref="T3600">_xlfn.IFS(M3600&lt;=20,"Low",M3600&lt;=50,"Medium",M3600&lt;=90,"High")</f>
        <v>Medium</v>
      </c>
      <c r="U3600" s="7">
        <f>Datos_Limpios[[#This Row],[Number of Complaints or Support]]/Datos_Limpios[[#This Row],[Account Length (in months)]]</f>
        <v>0.47368421052631576</v>
      </c>
      <c r="V3600" s="4" t="str" cm="1">
        <f t="array" ref="V3600">_xlfn.IFS(H3600&lt;30,"Under 30",H3600&lt;66,"Middle Age",H3600&gt;=66,"Senior")</f>
        <v>Middle Age</v>
      </c>
      <c r="W3600" s="4" t="s">
        <v>29</v>
      </c>
    </row>
    <row r="3601" spans="1:23" x14ac:dyDescent="0.3">
      <c r="A3601" s="4" t="s">
        <v>3716</v>
      </c>
      <c r="B3601" s="4" t="s">
        <v>31</v>
      </c>
      <c r="C3601" s="4">
        <v>15</v>
      </c>
      <c r="D3601" s="4">
        <v>5</v>
      </c>
      <c r="E3601" s="4" t="s">
        <v>31</v>
      </c>
      <c r="F3601" s="4" t="s">
        <v>70</v>
      </c>
      <c r="G3601" s="4" t="s">
        <v>26</v>
      </c>
      <c r="H3601" s="4">
        <v>55</v>
      </c>
      <c r="I3601" s="4" t="s">
        <v>24</v>
      </c>
      <c r="J3601" s="4">
        <v>0</v>
      </c>
      <c r="K3601" s="4" t="s">
        <v>27</v>
      </c>
      <c r="L3601" s="4" t="s">
        <v>35</v>
      </c>
      <c r="M3601" s="4">
        <v>26</v>
      </c>
      <c r="N3601" s="4" t="s">
        <v>38</v>
      </c>
      <c r="O3601" s="4" t="s">
        <v>225</v>
      </c>
      <c r="P3601" s="5">
        <v>44297</v>
      </c>
      <c r="Q3601" s="6">
        <v>24.840185825762319</v>
      </c>
      <c r="R3601" s="4">
        <v>9</v>
      </c>
      <c r="S3601" s="4" t="str" cm="1">
        <f t="array" ref="S3601">_xlfn.IFS(R3601=0,"None",R3601&lt;3,"Low",R3601&lt;6,"Medium",R3601&lt;=10,"High")</f>
        <v>High</v>
      </c>
      <c r="T3601" s="4" t="str" cm="1">
        <f t="array" ref="T3601">_xlfn.IFS(M3601&lt;=20,"Low",M3601&lt;=50,"Medium",M3601&lt;=90,"High")</f>
        <v>Medium</v>
      </c>
      <c r="U3601" s="7">
        <f>Datos_Limpios[[#This Row],[Number of Complaints or Support]]/Datos_Limpios[[#This Row],[Account Length (in months)]]</f>
        <v>0.6</v>
      </c>
      <c r="V3601" s="4" t="str" cm="1">
        <f t="array" ref="V3601">_xlfn.IFS(H3601&lt;30,"Under 30",H3601&lt;66,"Middle Age",H3601&gt;=66,"Senior")</f>
        <v>Middle Age</v>
      </c>
      <c r="W3601" s="4" t="s">
        <v>29</v>
      </c>
    </row>
    <row r="3602" spans="1:23" x14ac:dyDescent="0.3">
      <c r="A3602" s="4" t="s">
        <v>3717</v>
      </c>
      <c r="B3602" s="4" t="s">
        <v>31</v>
      </c>
      <c r="C3602" s="4">
        <v>1</v>
      </c>
      <c r="D3602" s="4">
        <v>3</v>
      </c>
      <c r="E3602" s="4" t="s">
        <v>31</v>
      </c>
      <c r="F3602" s="4" t="s">
        <v>138</v>
      </c>
      <c r="G3602" s="4" t="s">
        <v>26</v>
      </c>
      <c r="H3602" s="4">
        <v>50</v>
      </c>
      <c r="I3602" s="4" t="s">
        <v>24</v>
      </c>
      <c r="J3602" s="4">
        <v>0</v>
      </c>
      <c r="K3602" s="4" t="s">
        <v>27</v>
      </c>
      <c r="L3602" s="4" t="s">
        <v>28</v>
      </c>
      <c r="M3602" s="4">
        <v>26</v>
      </c>
      <c r="N3602" s="4" t="s">
        <v>107</v>
      </c>
      <c r="O3602" s="4" t="s">
        <v>108</v>
      </c>
      <c r="P3602" s="5">
        <v>44838</v>
      </c>
      <c r="Q3602" s="6">
        <v>23.858552210942769</v>
      </c>
      <c r="R3602" s="4">
        <v>2</v>
      </c>
      <c r="S3602" s="4" t="str" cm="1">
        <f t="array" ref="S3602">_xlfn.IFS(R3602=0,"None",R3602&lt;3,"Low",R3602&lt;6,"Medium",R3602&lt;=10,"High")</f>
        <v>Low</v>
      </c>
      <c r="T3602" s="4" t="str" cm="1">
        <f t="array" ref="T3602">_xlfn.IFS(M3602&lt;=20,"Low",M3602&lt;=50,"Medium",M3602&lt;=90,"High")</f>
        <v>Medium</v>
      </c>
      <c r="U3602" s="7">
        <f>Datos_Limpios[[#This Row],[Number of Complaints or Support]]/Datos_Limpios[[#This Row],[Account Length (in months)]]</f>
        <v>2</v>
      </c>
      <c r="V3602" s="4" t="str" cm="1">
        <f t="array" ref="V3602">_xlfn.IFS(H3602&lt;30,"Under 30",H3602&lt;66,"Middle Age",H3602&gt;=66,"Senior")</f>
        <v>Middle Age</v>
      </c>
      <c r="W3602" s="4" t="s">
        <v>47</v>
      </c>
    </row>
    <row r="3603" spans="1:23" x14ac:dyDescent="0.3">
      <c r="A3603" s="4" t="s">
        <v>3718</v>
      </c>
      <c r="B3603" s="4" t="s">
        <v>24</v>
      </c>
      <c r="C3603" s="4">
        <v>35</v>
      </c>
      <c r="D3603" s="4">
        <v>0</v>
      </c>
      <c r="E3603" s="4" t="s">
        <v>24</v>
      </c>
      <c r="F3603" s="4" t="s">
        <v>219</v>
      </c>
      <c r="G3603" s="4" t="s">
        <v>26</v>
      </c>
      <c r="H3603" s="4">
        <v>53</v>
      </c>
      <c r="I3603" s="4" t="s">
        <v>31</v>
      </c>
      <c r="J3603" s="4">
        <v>4</v>
      </c>
      <c r="K3603" s="4" t="s">
        <v>27</v>
      </c>
      <c r="L3603" s="4" t="s">
        <v>35</v>
      </c>
      <c r="M3603" s="4">
        <v>10</v>
      </c>
      <c r="P3603" s="5">
        <v>44221</v>
      </c>
      <c r="Q3603" s="6">
        <v>11.79861981744258</v>
      </c>
      <c r="R3603" s="4">
        <v>1</v>
      </c>
      <c r="S3603" s="4" t="str" cm="1">
        <f t="array" ref="S3603">_xlfn.IFS(R3603=0,"None",R3603&lt;3,"Low",R3603&lt;6,"Medium",R3603&lt;=10,"High")</f>
        <v>Low</v>
      </c>
      <c r="T3603" s="4" t="str" cm="1">
        <f t="array" ref="T3603">_xlfn.IFS(M3603&lt;=20,"Low",M3603&lt;=50,"Medium",M3603&lt;=90,"High")</f>
        <v>Low</v>
      </c>
      <c r="U3603" s="7">
        <f>Datos_Limpios[[#This Row],[Number of Complaints or Support]]/Datos_Limpios[[#This Row],[Account Length (in months)]]</f>
        <v>2.8571428571428571E-2</v>
      </c>
      <c r="V3603" s="4" t="str" cm="1">
        <f t="array" ref="V3603">_xlfn.IFS(H3603&lt;30,"Under 30",H3603&lt;66,"Middle Age",H3603&gt;=66,"Senior")</f>
        <v>Middle Age</v>
      </c>
      <c r="W3603" s="4" t="s">
        <v>43</v>
      </c>
    </row>
    <row r="3604" spans="1:23" x14ac:dyDescent="0.3">
      <c r="A3604" s="4" t="s">
        <v>3719</v>
      </c>
      <c r="B3604" s="4" t="s">
        <v>31</v>
      </c>
      <c r="C3604" s="4">
        <v>24</v>
      </c>
      <c r="D3604" s="4">
        <v>1</v>
      </c>
      <c r="E3604" s="4" t="s">
        <v>31</v>
      </c>
      <c r="F3604" s="4" t="s">
        <v>140</v>
      </c>
      <c r="G3604" s="4" t="s">
        <v>33</v>
      </c>
      <c r="H3604" s="4">
        <v>70</v>
      </c>
      <c r="I3604" s="4" t="s">
        <v>24</v>
      </c>
      <c r="J3604" s="4">
        <v>0</v>
      </c>
      <c r="K3604" s="4" t="s">
        <v>27</v>
      </c>
      <c r="L3604" s="4" t="s">
        <v>28</v>
      </c>
      <c r="M3604" s="4">
        <v>45</v>
      </c>
      <c r="N3604" s="4" t="s">
        <v>75</v>
      </c>
      <c r="O3604" s="4" t="s">
        <v>133</v>
      </c>
      <c r="P3604" s="5">
        <v>44865</v>
      </c>
      <c r="Q3604" s="6">
        <v>45.651759386282983</v>
      </c>
      <c r="R3604" s="4">
        <v>3</v>
      </c>
      <c r="S3604" s="4" t="str" cm="1">
        <f t="array" ref="S3604">_xlfn.IFS(R3604=0,"None",R3604&lt;3,"Low",R3604&lt;6,"Medium",R3604&lt;=10,"High")</f>
        <v>Medium</v>
      </c>
      <c r="T3604" s="4" t="str" cm="1">
        <f t="array" ref="T3604">_xlfn.IFS(M3604&lt;=20,"Low",M3604&lt;=50,"Medium",M3604&lt;=90,"High")</f>
        <v>Medium</v>
      </c>
      <c r="U3604" s="7">
        <f>Datos_Limpios[[#This Row],[Number of Complaints or Support]]/Datos_Limpios[[#This Row],[Account Length (in months)]]</f>
        <v>0.125</v>
      </c>
      <c r="V3604" s="4" t="str" cm="1">
        <f t="array" ref="V3604">_xlfn.IFS(H3604&lt;30,"Under 30",H3604&lt;66,"Middle Age",H3604&gt;=66,"Senior")</f>
        <v>Senior</v>
      </c>
      <c r="W3604" s="4" t="s">
        <v>40</v>
      </c>
    </row>
    <row r="3605" spans="1:23" x14ac:dyDescent="0.3">
      <c r="A3605" s="4" t="s">
        <v>3720</v>
      </c>
      <c r="B3605" s="4" t="s">
        <v>24</v>
      </c>
      <c r="C3605" s="4">
        <v>50</v>
      </c>
      <c r="D3605" s="4">
        <v>0</v>
      </c>
      <c r="E3605" s="4" t="s">
        <v>31</v>
      </c>
      <c r="F3605" s="4" t="s">
        <v>58</v>
      </c>
      <c r="G3605" s="4" t="s">
        <v>33</v>
      </c>
      <c r="H3605" s="4">
        <v>59</v>
      </c>
      <c r="I3605" s="4" t="s">
        <v>31</v>
      </c>
      <c r="J3605" s="4">
        <v>2</v>
      </c>
      <c r="K3605" s="4" t="s">
        <v>34</v>
      </c>
      <c r="L3605" s="4" t="s">
        <v>35</v>
      </c>
      <c r="M3605" s="4">
        <v>40</v>
      </c>
      <c r="P3605" s="5">
        <v>44325</v>
      </c>
      <c r="Q3605" s="6">
        <v>37.497782778670953</v>
      </c>
      <c r="R3605" s="4">
        <v>5</v>
      </c>
      <c r="S3605" s="4" t="str" cm="1">
        <f t="array" ref="S3605">_xlfn.IFS(R3605=0,"None",R3605&lt;3,"Low",R3605&lt;6,"Medium",R3605&lt;=10,"High")</f>
        <v>Medium</v>
      </c>
      <c r="T3605" s="4" t="str" cm="1">
        <f t="array" ref="T3605">_xlfn.IFS(M3605&lt;=20,"Low",M3605&lt;=50,"Medium",M3605&lt;=90,"High")</f>
        <v>Medium</v>
      </c>
      <c r="U3605" s="7">
        <f>Datos_Limpios[[#This Row],[Number of Complaints or Support]]/Datos_Limpios[[#This Row],[Account Length (in months)]]</f>
        <v>0.1</v>
      </c>
      <c r="V3605" s="4" t="str" cm="1">
        <f t="array" ref="V3605">_xlfn.IFS(H3605&lt;30,"Under 30",H3605&lt;66,"Middle Age",H3605&gt;=66,"Senior")</f>
        <v>Middle Age</v>
      </c>
      <c r="W3605" s="4" t="s">
        <v>29</v>
      </c>
    </row>
    <row r="3606" spans="1:23" x14ac:dyDescent="0.3">
      <c r="A3606" s="4" t="s">
        <v>3721</v>
      </c>
      <c r="B3606" s="4" t="s">
        <v>31</v>
      </c>
      <c r="C3606" s="4">
        <v>3</v>
      </c>
      <c r="D3606" s="4">
        <v>2</v>
      </c>
      <c r="E3606" s="4" t="s">
        <v>31</v>
      </c>
      <c r="F3606" s="4" t="s">
        <v>60</v>
      </c>
      <c r="G3606" s="4" t="s">
        <v>26</v>
      </c>
      <c r="H3606" s="4">
        <v>72</v>
      </c>
      <c r="I3606" s="4" t="s">
        <v>24</v>
      </c>
      <c r="J3606" s="4">
        <v>0</v>
      </c>
      <c r="K3606" s="4" t="s">
        <v>27</v>
      </c>
      <c r="L3606" s="4" t="s">
        <v>115</v>
      </c>
      <c r="M3606" s="4">
        <v>57</v>
      </c>
      <c r="N3606" s="4" t="s">
        <v>75</v>
      </c>
      <c r="O3606" s="4" t="s">
        <v>133</v>
      </c>
      <c r="P3606" s="5">
        <v>44693</v>
      </c>
      <c r="Q3606" s="6">
        <v>61.586309471380282</v>
      </c>
      <c r="R3606" s="4">
        <v>4</v>
      </c>
      <c r="S3606" s="4" t="str" cm="1">
        <f t="array" ref="S3606">_xlfn.IFS(R3606=0,"None",R3606&lt;3,"Low",R3606&lt;6,"Medium",R3606&lt;=10,"High")</f>
        <v>Medium</v>
      </c>
      <c r="T3606" s="4" t="str" cm="1">
        <f t="array" ref="T3606">_xlfn.IFS(M3606&lt;=20,"Low",M3606&lt;=50,"Medium",M3606&lt;=90,"High")</f>
        <v>High</v>
      </c>
      <c r="U3606" s="7">
        <f>Datos_Limpios[[#This Row],[Number of Complaints or Support]]/Datos_Limpios[[#This Row],[Account Length (in months)]]</f>
        <v>1.3333333333333333</v>
      </c>
      <c r="V3606" s="4" t="str" cm="1">
        <f t="array" ref="V3606">_xlfn.IFS(H3606&lt;30,"Under 30",H3606&lt;66,"Middle Age",H3606&gt;=66,"Senior")</f>
        <v>Senior</v>
      </c>
      <c r="W3606" s="4" t="s">
        <v>40</v>
      </c>
    </row>
    <row r="3607" spans="1:23" x14ac:dyDescent="0.3">
      <c r="A3607" s="4" t="s">
        <v>3722</v>
      </c>
      <c r="B3607" s="4" t="s">
        <v>24</v>
      </c>
      <c r="C3607" s="4">
        <v>65</v>
      </c>
      <c r="D3607" s="4">
        <v>0</v>
      </c>
      <c r="E3607" s="4" t="s">
        <v>24</v>
      </c>
      <c r="F3607" s="4" t="s">
        <v>120</v>
      </c>
      <c r="G3607" s="4" t="s">
        <v>26</v>
      </c>
      <c r="H3607" s="4">
        <v>34</v>
      </c>
      <c r="I3607" s="4" t="s">
        <v>31</v>
      </c>
      <c r="J3607" s="4">
        <v>3</v>
      </c>
      <c r="K3607" s="4" t="s">
        <v>46</v>
      </c>
      <c r="L3607" s="4" t="s">
        <v>35</v>
      </c>
      <c r="M3607" s="4">
        <v>10</v>
      </c>
      <c r="P3607" s="5">
        <v>44696</v>
      </c>
      <c r="Q3607" s="6">
        <v>10.94091660929683</v>
      </c>
      <c r="R3607" s="4">
        <v>9</v>
      </c>
      <c r="S3607" s="4" t="str" cm="1">
        <f t="array" ref="S3607">_xlfn.IFS(R3607=0,"None",R3607&lt;3,"Low",R3607&lt;6,"Medium",R3607&lt;=10,"High")</f>
        <v>High</v>
      </c>
      <c r="T3607" s="4" t="str" cm="1">
        <f t="array" ref="T3607">_xlfn.IFS(M3607&lt;=20,"Low",M3607&lt;=50,"Medium",M3607&lt;=90,"High")</f>
        <v>Low</v>
      </c>
      <c r="U3607" s="7">
        <f>Datos_Limpios[[#This Row],[Number of Complaints or Support]]/Datos_Limpios[[#This Row],[Account Length (in months)]]</f>
        <v>0.13846153846153847</v>
      </c>
      <c r="V3607" s="4" t="str" cm="1">
        <f t="array" ref="V3607">_xlfn.IFS(H3607&lt;30,"Under 30",H3607&lt;66,"Middle Age",H3607&gt;=66,"Senior")</f>
        <v>Middle Age</v>
      </c>
      <c r="W3607" s="4" t="s">
        <v>29</v>
      </c>
    </row>
    <row r="3608" spans="1:23" x14ac:dyDescent="0.3">
      <c r="A3608" s="4" t="s">
        <v>3723</v>
      </c>
      <c r="B3608" s="4" t="s">
        <v>31</v>
      </c>
      <c r="C3608" s="4">
        <v>22</v>
      </c>
      <c r="D3608" s="4">
        <v>0</v>
      </c>
      <c r="E3608" s="4" t="s">
        <v>24</v>
      </c>
      <c r="F3608" s="4" t="s">
        <v>54</v>
      </c>
      <c r="G3608" s="4" t="s">
        <v>33</v>
      </c>
      <c r="H3608" s="4">
        <v>69</v>
      </c>
      <c r="I3608" s="4" t="s">
        <v>24</v>
      </c>
      <c r="J3608" s="4">
        <v>0</v>
      </c>
      <c r="K3608" s="4" t="s">
        <v>27</v>
      </c>
      <c r="L3608" s="4" t="s">
        <v>35</v>
      </c>
      <c r="M3608" s="4">
        <v>62</v>
      </c>
      <c r="N3608" s="4" t="s">
        <v>38</v>
      </c>
      <c r="O3608" s="4" t="s">
        <v>142</v>
      </c>
      <c r="P3608" s="5">
        <v>43850</v>
      </c>
      <c r="Q3608" s="6">
        <v>69.785448953158053</v>
      </c>
      <c r="R3608" s="4">
        <v>4</v>
      </c>
      <c r="S3608" s="4" t="str" cm="1">
        <f t="array" ref="S3608">_xlfn.IFS(R3608=0,"None",R3608&lt;3,"Low",R3608&lt;6,"Medium",R3608&lt;=10,"High")</f>
        <v>Medium</v>
      </c>
      <c r="T3608" s="4" t="str" cm="1">
        <f t="array" ref="T3608">_xlfn.IFS(M3608&lt;=20,"Low",M3608&lt;=50,"Medium",M3608&lt;=90,"High")</f>
        <v>High</v>
      </c>
      <c r="U3608" s="7">
        <f>Datos_Limpios[[#This Row],[Number of Complaints or Support]]/Datos_Limpios[[#This Row],[Account Length (in months)]]</f>
        <v>0.18181818181818182</v>
      </c>
      <c r="V3608" s="4" t="str" cm="1">
        <f t="array" ref="V3608">_xlfn.IFS(H3608&lt;30,"Under 30",H3608&lt;66,"Middle Age",H3608&gt;=66,"Senior")</f>
        <v>Senior</v>
      </c>
      <c r="W3608" s="4" t="s">
        <v>43</v>
      </c>
    </row>
    <row r="3609" spans="1:23" x14ac:dyDescent="0.3">
      <c r="A3609" s="4" t="s">
        <v>3724</v>
      </c>
      <c r="B3609" s="4" t="s">
        <v>24</v>
      </c>
      <c r="C3609" s="4">
        <v>16</v>
      </c>
      <c r="D3609" s="4">
        <v>0</v>
      </c>
      <c r="E3609" s="4" t="s">
        <v>31</v>
      </c>
      <c r="F3609" s="4" t="s">
        <v>147</v>
      </c>
      <c r="G3609" s="4" t="s">
        <v>26</v>
      </c>
      <c r="H3609" s="4">
        <v>29</v>
      </c>
      <c r="I3609" s="4" t="s">
        <v>31</v>
      </c>
      <c r="J3609" s="4">
        <v>4</v>
      </c>
      <c r="K3609" s="4" t="s">
        <v>27</v>
      </c>
      <c r="L3609" s="4" t="s">
        <v>28</v>
      </c>
      <c r="M3609" s="4">
        <v>38</v>
      </c>
      <c r="P3609" s="5">
        <v>44684</v>
      </c>
      <c r="Q3609" s="6">
        <v>34.787909828354557</v>
      </c>
      <c r="R3609" s="4">
        <v>8</v>
      </c>
      <c r="S3609" s="4" t="str" cm="1">
        <f t="array" ref="S3609">_xlfn.IFS(R3609=0,"None",R3609&lt;3,"Low",R3609&lt;6,"Medium",R3609&lt;=10,"High")</f>
        <v>High</v>
      </c>
      <c r="T3609" s="4" t="str" cm="1">
        <f t="array" ref="T3609">_xlfn.IFS(M3609&lt;=20,"Low",M3609&lt;=50,"Medium",M3609&lt;=90,"High")</f>
        <v>Medium</v>
      </c>
      <c r="U3609" s="7">
        <f>Datos_Limpios[[#This Row],[Number of Complaints or Support]]/Datos_Limpios[[#This Row],[Account Length (in months)]]</f>
        <v>0.5</v>
      </c>
      <c r="V3609" s="4" t="str" cm="1">
        <f t="array" ref="V3609">_xlfn.IFS(H3609&lt;30,"Under 30",H3609&lt;66,"Middle Age",H3609&gt;=66,"Senior")</f>
        <v>Under 30</v>
      </c>
      <c r="W3609" s="4" t="s">
        <v>43</v>
      </c>
    </row>
    <row r="3610" spans="1:23" x14ac:dyDescent="0.3">
      <c r="A3610" s="4" t="s">
        <v>3725</v>
      </c>
      <c r="B3610" s="4" t="s">
        <v>24</v>
      </c>
      <c r="C3610" s="4">
        <v>19</v>
      </c>
      <c r="D3610" s="4">
        <v>0</v>
      </c>
      <c r="E3610" s="4" t="s">
        <v>31</v>
      </c>
      <c r="F3610" s="4" t="s">
        <v>58</v>
      </c>
      <c r="G3610" s="4" t="s">
        <v>33</v>
      </c>
      <c r="H3610" s="4">
        <v>24</v>
      </c>
      <c r="I3610" s="4" t="s">
        <v>24</v>
      </c>
      <c r="J3610" s="4">
        <v>0</v>
      </c>
      <c r="K3610" s="4" t="s">
        <v>27</v>
      </c>
      <c r="L3610" s="4" t="s">
        <v>35</v>
      </c>
      <c r="M3610" s="4">
        <v>25</v>
      </c>
      <c r="P3610" s="5">
        <v>44836</v>
      </c>
      <c r="Q3610" s="6">
        <v>27.577667674428401</v>
      </c>
      <c r="R3610" s="4">
        <v>4</v>
      </c>
      <c r="S3610" s="4" t="str" cm="1">
        <f t="array" ref="S3610">_xlfn.IFS(R3610=0,"None",R3610&lt;3,"Low",R3610&lt;6,"Medium",R3610&lt;=10,"High")</f>
        <v>Medium</v>
      </c>
      <c r="T3610" s="4" t="str" cm="1">
        <f t="array" ref="T3610">_xlfn.IFS(M3610&lt;=20,"Low",M3610&lt;=50,"Medium",M3610&lt;=90,"High")</f>
        <v>Medium</v>
      </c>
      <c r="U3610" s="7">
        <f>Datos_Limpios[[#This Row],[Number of Complaints or Support]]/Datos_Limpios[[#This Row],[Account Length (in months)]]</f>
        <v>0.21052631578947367</v>
      </c>
      <c r="V3610" s="4" t="str" cm="1">
        <f t="array" ref="V3610">_xlfn.IFS(H3610&lt;30,"Under 30",H3610&lt;66,"Middle Age",H3610&gt;=66,"Senior")</f>
        <v>Under 30</v>
      </c>
      <c r="W3610" s="4" t="s">
        <v>29</v>
      </c>
    </row>
    <row r="3611" spans="1:23" x14ac:dyDescent="0.3">
      <c r="A3611" s="4" t="s">
        <v>3726</v>
      </c>
      <c r="B3611" s="4" t="s">
        <v>24</v>
      </c>
      <c r="C3611" s="4">
        <v>33</v>
      </c>
      <c r="D3611" s="4">
        <v>0</v>
      </c>
      <c r="E3611" s="4" t="s">
        <v>24</v>
      </c>
      <c r="F3611" s="4" t="s">
        <v>138</v>
      </c>
      <c r="G3611" s="4" t="s">
        <v>26</v>
      </c>
      <c r="H3611" s="4">
        <v>33</v>
      </c>
      <c r="I3611" s="4" t="s">
        <v>24</v>
      </c>
      <c r="J3611" s="4">
        <v>0</v>
      </c>
      <c r="K3611" s="4" t="s">
        <v>27</v>
      </c>
      <c r="L3611" s="4" t="s">
        <v>28</v>
      </c>
      <c r="M3611" s="4">
        <v>13</v>
      </c>
      <c r="P3611" s="5">
        <v>45008</v>
      </c>
      <c r="Q3611" s="6">
        <v>12.784372950007841</v>
      </c>
      <c r="R3611" s="4">
        <v>4</v>
      </c>
      <c r="S3611" s="4" t="str" cm="1">
        <f t="array" ref="S3611">_xlfn.IFS(R3611=0,"None",R3611&lt;3,"Low",R3611&lt;6,"Medium",R3611&lt;=10,"High")</f>
        <v>Medium</v>
      </c>
      <c r="T3611" s="4" t="str" cm="1">
        <f t="array" ref="T3611">_xlfn.IFS(M3611&lt;=20,"Low",M3611&lt;=50,"Medium",M3611&lt;=90,"High")</f>
        <v>Low</v>
      </c>
      <c r="U3611" s="7">
        <f>Datos_Limpios[[#This Row],[Number of Complaints or Support]]/Datos_Limpios[[#This Row],[Account Length (in months)]]</f>
        <v>0.12121212121212122</v>
      </c>
      <c r="V3611" s="4" t="str" cm="1">
        <f t="array" ref="V3611">_xlfn.IFS(H3611&lt;30,"Under 30",H3611&lt;66,"Middle Age",H3611&gt;=66,"Senior")</f>
        <v>Middle Age</v>
      </c>
      <c r="W3611" s="4" t="s">
        <v>47</v>
      </c>
    </row>
    <row r="3612" spans="1:23" x14ac:dyDescent="0.3">
      <c r="A3612" s="4" t="s">
        <v>3727</v>
      </c>
      <c r="B3612" s="4" t="s">
        <v>24</v>
      </c>
      <c r="C3612" s="4">
        <v>1</v>
      </c>
      <c r="D3612" s="4">
        <v>0</v>
      </c>
      <c r="E3612" s="4" t="s">
        <v>31</v>
      </c>
      <c r="F3612" s="4" t="s">
        <v>147</v>
      </c>
      <c r="G3612" s="4" t="s">
        <v>26</v>
      </c>
      <c r="H3612" s="4">
        <v>21</v>
      </c>
      <c r="I3612" s="4" t="s">
        <v>24</v>
      </c>
      <c r="J3612" s="4">
        <v>0</v>
      </c>
      <c r="K3612" s="4" t="s">
        <v>27</v>
      </c>
      <c r="L3612" s="4" t="s">
        <v>35</v>
      </c>
      <c r="M3612" s="4">
        <v>26</v>
      </c>
      <c r="P3612" s="5">
        <v>44807</v>
      </c>
      <c r="Q3612" s="6">
        <v>29.103929922272719</v>
      </c>
      <c r="R3612" s="4">
        <v>3</v>
      </c>
      <c r="S3612" s="4" t="str" cm="1">
        <f t="array" ref="S3612">_xlfn.IFS(R3612=0,"None",R3612&lt;3,"Low",R3612&lt;6,"Medium",R3612&lt;=10,"High")</f>
        <v>Medium</v>
      </c>
      <c r="T3612" s="4" t="str" cm="1">
        <f t="array" ref="T3612">_xlfn.IFS(M3612&lt;=20,"Low",M3612&lt;=50,"Medium",M3612&lt;=90,"High")</f>
        <v>Medium</v>
      </c>
      <c r="U3612" s="7">
        <f>Datos_Limpios[[#This Row],[Number of Complaints or Support]]/Datos_Limpios[[#This Row],[Account Length (in months)]]</f>
        <v>3</v>
      </c>
      <c r="V3612" s="4" t="str" cm="1">
        <f t="array" ref="V3612">_xlfn.IFS(H3612&lt;30,"Under 30",H3612&lt;66,"Middle Age",H3612&gt;=66,"Senior")</f>
        <v>Under 30</v>
      </c>
      <c r="W3612" s="4" t="s">
        <v>43</v>
      </c>
    </row>
    <row r="3613" spans="1:23" x14ac:dyDescent="0.3">
      <c r="A3613" s="4" t="s">
        <v>3728</v>
      </c>
      <c r="B3613" s="4" t="s">
        <v>24</v>
      </c>
      <c r="C3613" s="4">
        <v>61</v>
      </c>
      <c r="D3613" s="4">
        <v>0</v>
      </c>
      <c r="E3613" s="4" t="s">
        <v>24</v>
      </c>
      <c r="F3613" s="4" t="s">
        <v>60</v>
      </c>
      <c r="G3613" s="4" t="s">
        <v>33</v>
      </c>
      <c r="H3613" s="4">
        <v>22</v>
      </c>
      <c r="I3613" s="4" t="s">
        <v>31</v>
      </c>
      <c r="J3613" s="4">
        <v>4</v>
      </c>
      <c r="K3613" s="4" t="s">
        <v>27</v>
      </c>
      <c r="L3613" s="4" t="s">
        <v>35</v>
      </c>
      <c r="M3613" s="4">
        <v>40</v>
      </c>
      <c r="P3613" s="5">
        <v>44506</v>
      </c>
      <c r="Q3613" s="6">
        <v>47.550573097259537</v>
      </c>
      <c r="R3613" s="4">
        <v>10</v>
      </c>
      <c r="S3613" s="4" t="str" cm="1">
        <f t="array" ref="S3613">_xlfn.IFS(R3613=0,"None",R3613&lt;3,"Low",R3613&lt;6,"Medium",R3613&lt;=10,"High")</f>
        <v>High</v>
      </c>
      <c r="T3613" s="4" t="str" cm="1">
        <f t="array" ref="T3613">_xlfn.IFS(M3613&lt;=20,"Low",M3613&lt;=50,"Medium",M3613&lt;=90,"High")</f>
        <v>Medium</v>
      </c>
      <c r="U3613" s="7">
        <f>Datos_Limpios[[#This Row],[Number of Complaints or Support]]/Datos_Limpios[[#This Row],[Account Length (in months)]]</f>
        <v>0.16393442622950818</v>
      </c>
      <c r="V3613" s="4" t="str" cm="1">
        <f t="array" ref="V3613">_xlfn.IFS(H3613&lt;30,"Under 30",H3613&lt;66,"Middle Age",H3613&gt;=66,"Senior")</f>
        <v>Under 30</v>
      </c>
      <c r="W3613" s="4" t="s">
        <v>40</v>
      </c>
    </row>
    <row r="3614" spans="1:23" x14ac:dyDescent="0.3">
      <c r="A3614" s="4" t="s">
        <v>3729</v>
      </c>
      <c r="B3614" s="4" t="s">
        <v>31</v>
      </c>
      <c r="C3614" s="4">
        <v>5</v>
      </c>
      <c r="D3614" s="4">
        <v>5</v>
      </c>
      <c r="E3614" s="4" t="s">
        <v>31</v>
      </c>
      <c r="F3614" s="4" t="s">
        <v>110</v>
      </c>
      <c r="G3614" s="4" t="s">
        <v>33</v>
      </c>
      <c r="H3614" s="4">
        <v>27</v>
      </c>
      <c r="I3614" s="4" t="s">
        <v>24</v>
      </c>
      <c r="J3614" s="4">
        <v>0</v>
      </c>
      <c r="K3614" s="4" t="s">
        <v>27</v>
      </c>
      <c r="L3614" s="4" t="s">
        <v>35</v>
      </c>
      <c r="M3614" s="4">
        <v>18</v>
      </c>
      <c r="N3614" s="4" t="s">
        <v>38</v>
      </c>
      <c r="O3614" s="4" t="s">
        <v>142</v>
      </c>
      <c r="P3614" s="5">
        <v>44640</v>
      </c>
      <c r="Q3614" s="6">
        <v>21.037841405394381</v>
      </c>
      <c r="R3614" s="4">
        <v>9</v>
      </c>
      <c r="S3614" s="4" t="str" cm="1">
        <f t="array" ref="S3614">_xlfn.IFS(R3614=0,"None",R3614&lt;3,"Low",R3614&lt;6,"Medium",R3614&lt;=10,"High")</f>
        <v>High</v>
      </c>
      <c r="T3614" s="4" t="str" cm="1">
        <f t="array" ref="T3614">_xlfn.IFS(M3614&lt;=20,"Low",M3614&lt;=50,"Medium",M3614&lt;=90,"High")</f>
        <v>Low</v>
      </c>
      <c r="U3614" s="7">
        <f>Datos_Limpios[[#This Row],[Number of Complaints or Support]]/Datos_Limpios[[#This Row],[Account Length (in months)]]</f>
        <v>1.8</v>
      </c>
      <c r="V3614" s="4" t="str" cm="1">
        <f t="array" ref="V3614">_xlfn.IFS(H3614&lt;30,"Under 30",H3614&lt;66,"Middle Age",H3614&gt;=66,"Senior")</f>
        <v>Under 30</v>
      </c>
      <c r="W3614" s="4" t="s">
        <v>29</v>
      </c>
    </row>
    <row r="3615" spans="1:23" x14ac:dyDescent="0.3">
      <c r="A3615" s="4" t="s">
        <v>3730</v>
      </c>
      <c r="B3615" s="4" t="s">
        <v>24</v>
      </c>
      <c r="C3615" s="4">
        <v>56</v>
      </c>
      <c r="D3615" s="4">
        <v>0</v>
      </c>
      <c r="E3615" s="4" t="s">
        <v>24</v>
      </c>
      <c r="F3615" s="4" t="s">
        <v>65</v>
      </c>
      <c r="G3615" s="4" t="s">
        <v>26</v>
      </c>
      <c r="H3615" s="4">
        <v>24</v>
      </c>
      <c r="I3615" s="4" t="s">
        <v>31</v>
      </c>
      <c r="J3615" s="4">
        <v>2</v>
      </c>
      <c r="K3615" s="4" t="s">
        <v>46</v>
      </c>
      <c r="L3615" s="4" t="s">
        <v>28</v>
      </c>
      <c r="M3615" s="4">
        <v>6</v>
      </c>
      <c r="P3615" s="5">
        <v>44751</v>
      </c>
      <c r="Q3615" s="6">
        <v>6.3860032591291542</v>
      </c>
      <c r="R3615" s="4">
        <v>3</v>
      </c>
      <c r="S3615" s="4" t="str" cm="1">
        <f t="array" ref="S3615">_xlfn.IFS(R3615=0,"None",R3615&lt;3,"Low",R3615&lt;6,"Medium",R3615&lt;=10,"High")</f>
        <v>Medium</v>
      </c>
      <c r="T3615" s="4" t="str" cm="1">
        <f t="array" ref="T3615">_xlfn.IFS(M3615&lt;=20,"Low",M3615&lt;=50,"Medium",M3615&lt;=90,"High")</f>
        <v>Low</v>
      </c>
      <c r="U3615" s="7">
        <f>Datos_Limpios[[#This Row],[Number of Complaints or Support]]/Datos_Limpios[[#This Row],[Account Length (in months)]]</f>
        <v>5.3571428571428568E-2</v>
      </c>
      <c r="V3615" s="4" t="str" cm="1">
        <f t="array" ref="V3615">_xlfn.IFS(H3615&lt;30,"Under 30",H3615&lt;66,"Middle Age",H3615&gt;=66,"Senior")</f>
        <v>Under 30</v>
      </c>
      <c r="W3615" s="4" t="s">
        <v>43</v>
      </c>
    </row>
    <row r="3616" spans="1:23" x14ac:dyDescent="0.3">
      <c r="A3616" s="4" t="s">
        <v>3731</v>
      </c>
      <c r="B3616" s="4" t="s">
        <v>24</v>
      </c>
      <c r="C3616" s="4">
        <v>38</v>
      </c>
      <c r="D3616" s="4">
        <v>1</v>
      </c>
      <c r="E3616" s="4" t="s">
        <v>31</v>
      </c>
      <c r="F3616" s="4" t="s">
        <v>60</v>
      </c>
      <c r="G3616" s="4" t="s">
        <v>26</v>
      </c>
      <c r="H3616" s="4">
        <v>23</v>
      </c>
      <c r="I3616" s="4" t="s">
        <v>24</v>
      </c>
      <c r="J3616" s="4">
        <v>0</v>
      </c>
      <c r="K3616" s="4" t="s">
        <v>34</v>
      </c>
      <c r="L3616" s="4" t="s">
        <v>28</v>
      </c>
      <c r="M3616" s="4">
        <v>24</v>
      </c>
      <c r="P3616" s="5">
        <v>43936</v>
      </c>
      <c r="Q3616" s="6">
        <v>23.544911656800831</v>
      </c>
      <c r="R3616" s="4">
        <v>2</v>
      </c>
      <c r="S3616" s="4" t="str" cm="1">
        <f t="array" ref="S3616">_xlfn.IFS(R3616=0,"None",R3616&lt;3,"Low",R3616&lt;6,"Medium",R3616&lt;=10,"High")</f>
        <v>Low</v>
      </c>
      <c r="T3616" s="4" t="str" cm="1">
        <f t="array" ref="T3616">_xlfn.IFS(M3616&lt;=20,"Low",M3616&lt;=50,"Medium",M3616&lt;=90,"High")</f>
        <v>Medium</v>
      </c>
      <c r="U3616" s="7">
        <f>Datos_Limpios[[#This Row],[Number of Complaints or Support]]/Datos_Limpios[[#This Row],[Account Length (in months)]]</f>
        <v>5.2631578947368418E-2</v>
      </c>
      <c r="V3616" s="4" t="str" cm="1">
        <f t="array" ref="V3616">_xlfn.IFS(H3616&lt;30,"Under 30",H3616&lt;66,"Middle Age",H3616&gt;=66,"Senior")</f>
        <v>Under 30</v>
      </c>
      <c r="W3616" s="4" t="s">
        <v>40</v>
      </c>
    </row>
    <row r="3617" spans="1:23" x14ac:dyDescent="0.3">
      <c r="A3617" s="4" t="s">
        <v>3732</v>
      </c>
      <c r="B3617" s="4" t="s">
        <v>24</v>
      </c>
      <c r="C3617" s="4">
        <v>60</v>
      </c>
      <c r="D3617" s="4">
        <v>0</v>
      </c>
      <c r="E3617" s="4" t="s">
        <v>24</v>
      </c>
      <c r="F3617" s="4" t="s">
        <v>138</v>
      </c>
      <c r="G3617" s="4" t="s">
        <v>26</v>
      </c>
      <c r="H3617" s="4">
        <v>48</v>
      </c>
      <c r="I3617" s="4" t="s">
        <v>24</v>
      </c>
      <c r="J3617" s="4">
        <v>0</v>
      </c>
      <c r="K3617" s="4" t="s">
        <v>46</v>
      </c>
      <c r="L3617" s="4" t="s">
        <v>35</v>
      </c>
      <c r="M3617" s="4">
        <v>15</v>
      </c>
      <c r="P3617" s="5">
        <v>45266</v>
      </c>
      <c r="Q3617" s="6">
        <v>13.55040766065571</v>
      </c>
      <c r="R3617" s="4">
        <v>2</v>
      </c>
      <c r="S3617" s="4" t="str" cm="1">
        <f t="array" ref="S3617">_xlfn.IFS(R3617=0,"None",R3617&lt;3,"Low",R3617&lt;6,"Medium",R3617&lt;=10,"High")</f>
        <v>Low</v>
      </c>
      <c r="T3617" s="4" t="str" cm="1">
        <f t="array" ref="T3617">_xlfn.IFS(M3617&lt;=20,"Low",M3617&lt;=50,"Medium",M3617&lt;=90,"High")</f>
        <v>Low</v>
      </c>
      <c r="U3617" s="7">
        <f>Datos_Limpios[[#This Row],[Number of Complaints or Support]]/Datos_Limpios[[#This Row],[Account Length (in months)]]</f>
        <v>3.3333333333333333E-2</v>
      </c>
      <c r="V3617" s="4" t="str" cm="1">
        <f t="array" ref="V3617">_xlfn.IFS(H3617&lt;30,"Under 30",H3617&lt;66,"Middle Age",H3617&gt;=66,"Senior")</f>
        <v>Middle Age</v>
      </c>
      <c r="W3617" s="4" t="s">
        <v>47</v>
      </c>
    </row>
    <row r="3618" spans="1:23" x14ac:dyDescent="0.3">
      <c r="A3618" s="4" t="s">
        <v>3733</v>
      </c>
      <c r="B3618" s="4" t="s">
        <v>24</v>
      </c>
      <c r="C3618" s="4">
        <v>37</v>
      </c>
      <c r="D3618" s="4">
        <v>0</v>
      </c>
      <c r="E3618" s="4" t="s">
        <v>31</v>
      </c>
      <c r="F3618" s="4" t="s">
        <v>213</v>
      </c>
      <c r="G3618" s="4" t="s">
        <v>33</v>
      </c>
      <c r="H3618" s="4">
        <v>36</v>
      </c>
      <c r="I3618" s="4" t="s">
        <v>24</v>
      </c>
      <c r="J3618" s="4">
        <v>0</v>
      </c>
      <c r="K3618" s="4" t="s">
        <v>34</v>
      </c>
      <c r="L3618" s="4" t="s">
        <v>115</v>
      </c>
      <c r="M3618" s="4">
        <v>19</v>
      </c>
      <c r="P3618" s="5">
        <v>44955</v>
      </c>
      <c r="Q3618" s="6">
        <v>15.30575832092984</v>
      </c>
      <c r="R3618" s="4">
        <v>1</v>
      </c>
      <c r="S3618" s="4" t="str" cm="1">
        <f t="array" ref="S3618">_xlfn.IFS(R3618=0,"None",R3618&lt;3,"Low",R3618&lt;6,"Medium",R3618&lt;=10,"High")</f>
        <v>Low</v>
      </c>
      <c r="T3618" s="4" t="str" cm="1">
        <f t="array" ref="T3618">_xlfn.IFS(M3618&lt;=20,"Low",M3618&lt;=50,"Medium",M3618&lt;=90,"High")</f>
        <v>Low</v>
      </c>
      <c r="U3618" s="7">
        <f>Datos_Limpios[[#This Row],[Number of Complaints or Support]]/Datos_Limpios[[#This Row],[Account Length (in months)]]</f>
        <v>2.7027027027027029E-2</v>
      </c>
      <c r="V3618" s="4" t="str" cm="1">
        <f t="array" ref="V3618">_xlfn.IFS(H3618&lt;30,"Under 30",H3618&lt;66,"Middle Age",H3618&gt;=66,"Senior")</f>
        <v>Middle Age</v>
      </c>
      <c r="W3618" s="4" t="s">
        <v>47</v>
      </c>
    </row>
    <row r="3619" spans="1:23" x14ac:dyDescent="0.3">
      <c r="A3619" s="4" t="s">
        <v>3734</v>
      </c>
      <c r="B3619" s="4" t="s">
        <v>24</v>
      </c>
      <c r="C3619" s="4">
        <v>46</v>
      </c>
      <c r="D3619" s="4">
        <v>0</v>
      </c>
      <c r="E3619" s="4" t="s">
        <v>24</v>
      </c>
      <c r="F3619" s="4" t="s">
        <v>209</v>
      </c>
      <c r="G3619" s="4" t="s">
        <v>26</v>
      </c>
      <c r="H3619" s="4">
        <v>54</v>
      </c>
      <c r="I3619" s="4" t="s">
        <v>31</v>
      </c>
      <c r="J3619" s="4">
        <v>3</v>
      </c>
      <c r="K3619" s="4" t="s">
        <v>46</v>
      </c>
      <c r="L3619" s="4" t="s">
        <v>28</v>
      </c>
      <c r="M3619" s="4">
        <v>28</v>
      </c>
      <c r="P3619" s="5">
        <v>45230</v>
      </c>
      <c r="Q3619" s="6">
        <v>23.3691607521077</v>
      </c>
      <c r="R3619" s="4">
        <v>0</v>
      </c>
      <c r="S3619" s="4" t="str" cm="1">
        <f t="array" ref="S3619">_xlfn.IFS(R3619=0,"None",R3619&lt;3,"Low",R3619&lt;6,"Medium",R3619&lt;=10,"High")</f>
        <v>None</v>
      </c>
      <c r="T3619" s="4" t="str" cm="1">
        <f t="array" ref="T3619">_xlfn.IFS(M3619&lt;=20,"Low",M3619&lt;=50,"Medium",M3619&lt;=90,"High")</f>
        <v>Medium</v>
      </c>
      <c r="U3619" s="7">
        <f>Datos_Limpios[[#This Row],[Number of Complaints or Support]]/Datos_Limpios[[#This Row],[Account Length (in months)]]</f>
        <v>0</v>
      </c>
      <c r="V3619" s="4" t="str" cm="1">
        <f t="array" ref="V3619">_xlfn.IFS(H3619&lt;30,"Under 30",H3619&lt;66,"Middle Age",H3619&gt;=66,"Senior")</f>
        <v>Middle Age</v>
      </c>
      <c r="W3619" s="4" t="s">
        <v>40</v>
      </c>
    </row>
    <row r="3620" spans="1:23" x14ac:dyDescent="0.3">
      <c r="A3620" s="4" t="s">
        <v>3735</v>
      </c>
      <c r="B3620" s="4" t="s">
        <v>31</v>
      </c>
      <c r="C3620" s="4">
        <v>7</v>
      </c>
      <c r="D3620" s="4">
        <v>3</v>
      </c>
      <c r="E3620" s="4" t="s">
        <v>31</v>
      </c>
      <c r="F3620" s="4" t="s">
        <v>219</v>
      </c>
      <c r="G3620" s="4" t="s">
        <v>33</v>
      </c>
      <c r="H3620" s="4">
        <v>57</v>
      </c>
      <c r="I3620" s="4" t="s">
        <v>24</v>
      </c>
      <c r="J3620" s="4">
        <v>0</v>
      </c>
      <c r="K3620" s="4" t="s">
        <v>27</v>
      </c>
      <c r="L3620" s="4" t="s">
        <v>35</v>
      </c>
      <c r="M3620" s="4">
        <v>34</v>
      </c>
      <c r="N3620" s="4" t="s">
        <v>66</v>
      </c>
      <c r="O3620" s="4" t="s">
        <v>87</v>
      </c>
      <c r="P3620" s="5">
        <v>44764</v>
      </c>
      <c r="Q3620" s="6">
        <v>29.975266886349779</v>
      </c>
      <c r="R3620" s="4">
        <v>5</v>
      </c>
      <c r="S3620" s="4" t="str" cm="1">
        <f t="array" ref="S3620">_xlfn.IFS(R3620=0,"None",R3620&lt;3,"Low",R3620&lt;6,"Medium",R3620&lt;=10,"High")</f>
        <v>Medium</v>
      </c>
      <c r="T3620" s="4" t="str" cm="1">
        <f t="array" ref="T3620">_xlfn.IFS(M3620&lt;=20,"Low",M3620&lt;=50,"Medium",M3620&lt;=90,"High")</f>
        <v>Medium</v>
      </c>
      <c r="U3620" s="7">
        <f>Datos_Limpios[[#This Row],[Number of Complaints or Support]]/Datos_Limpios[[#This Row],[Account Length (in months)]]</f>
        <v>0.7142857142857143</v>
      </c>
      <c r="V3620" s="4" t="str" cm="1">
        <f t="array" ref="V3620">_xlfn.IFS(H3620&lt;30,"Under 30",H3620&lt;66,"Middle Age",H3620&gt;=66,"Senior")</f>
        <v>Middle Age</v>
      </c>
      <c r="W3620" s="4" t="s">
        <v>43</v>
      </c>
    </row>
    <row r="3621" spans="1:23" x14ac:dyDescent="0.3">
      <c r="A3621" s="4" t="s">
        <v>3736</v>
      </c>
      <c r="B3621" s="4" t="s">
        <v>24</v>
      </c>
      <c r="C3621" s="4">
        <v>44</v>
      </c>
      <c r="D3621" s="4">
        <v>0</v>
      </c>
      <c r="E3621" s="4" t="s">
        <v>31</v>
      </c>
      <c r="F3621" s="4" t="s">
        <v>159</v>
      </c>
      <c r="G3621" s="4" t="s">
        <v>33</v>
      </c>
      <c r="H3621" s="4">
        <v>38</v>
      </c>
      <c r="I3621" s="4" t="s">
        <v>24</v>
      </c>
      <c r="J3621" s="4">
        <v>0</v>
      </c>
      <c r="K3621" s="4" t="s">
        <v>34</v>
      </c>
      <c r="L3621" s="4" t="s">
        <v>35</v>
      </c>
      <c r="M3621" s="4">
        <v>32</v>
      </c>
      <c r="P3621" s="5">
        <v>44821</v>
      </c>
      <c r="Q3621" s="6">
        <v>29.974884349306539</v>
      </c>
      <c r="R3621" s="4">
        <v>6</v>
      </c>
      <c r="S3621" s="4" t="str" cm="1">
        <f t="array" ref="S3621">_xlfn.IFS(R3621=0,"None",R3621&lt;3,"Low",R3621&lt;6,"Medium",R3621&lt;=10,"High")</f>
        <v>High</v>
      </c>
      <c r="T3621" s="4" t="str" cm="1">
        <f t="array" ref="T3621">_xlfn.IFS(M3621&lt;=20,"Low",M3621&lt;=50,"Medium",M3621&lt;=90,"High")</f>
        <v>Medium</v>
      </c>
      <c r="U3621" s="7">
        <f>Datos_Limpios[[#This Row],[Number of Complaints or Support]]/Datos_Limpios[[#This Row],[Account Length (in months)]]</f>
        <v>0.13636363636363635</v>
      </c>
      <c r="V3621" s="4" t="str" cm="1">
        <f t="array" ref="V3621">_xlfn.IFS(H3621&lt;30,"Under 30",H3621&lt;66,"Middle Age",H3621&gt;=66,"Senior")</f>
        <v>Middle Age</v>
      </c>
      <c r="W3621" s="4" t="s">
        <v>29</v>
      </c>
    </row>
    <row r="3622" spans="1:23" x14ac:dyDescent="0.3">
      <c r="A3622" s="4" t="s">
        <v>3737</v>
      </c>
      <c r="B3622" s="4" t="s">
        <v>24</v>
      </c>
      <c r="C3622" s="4">
        <v>44</v>
      </c>
      <c r="D3622" s="4">
        <v>0</v>
      </c>
      <c r="E3622" s="4" t="s">
        <v>31</v>
      </c>
      <c r="F3622" s="4" t="s">
        <v>52</v>
      </c>
      <c r="G3622" s="4" t="s">
        <v>33</v>
      </c>
      <c r="H3622" s="4">
        <v>33</v>
      </c>
      <c r="I3622" s="4" t="s">
        <v>24</v>
      </c>
      <c r="J3622" s="4">
        <v>0</v>
      </c>
      <c r="K3622" s="4" t="s">
        <v>46</v>
      </c>
      <c r="L3622" s="4" t="s">
        <v>35</v>
      </c>
      <c r="M3622" s="4">
        <v>34</v>
      </c>
      <c r="P3622" s="5">
        <v>44015</v>
      </c>
      <c r="Q3622" s="6">
        <v>32.719890956156682</v>
      </c>
      <c r="R3622" s="4">
        <v>1</v>
      </c>
      <c r="S3622" s="4" t="str" cm="1">
        <f t="array" ref="S3622">_xlfn.IFS(R3622=0,"None",R3622&lt;3,"Low",R3622&lt;6,"Medium",R3622&lt;=10,"High")</f>
        <v>Low</v>
      </c>
      <c r="T3622" s="4" t="str" cm="1">
        <f t="array" ref="T3622">_xlfn.IFS(M3622&lt;=20,"Low",M3622&lt;=50,"Medium",M3622&lt;=90,"High")</f>
        <v>Medium</v>
      </c>
      <c r="U3622" s="7">
        <f>Datos_Limpios[[#This Row],[Number of Complaints or Support]]/Datos_Limpios[[#This Row],[Account Length (in months)]]</f>
        <v>2.2727272727272728E-2</v>
      </c>
      <c r="V3622" s="4" t="str" cm="1">
        <f t="array" ref="V3622">_xlfn.IFS(H3622&lt;30,"Under 30",H3622&lt;66,"Middle Age",H3622&gt;=66,"Senior")</f>
        <v>Middle Age</v>
      </c>
      <c r="W3622" s="4" t="s">
        <v>40</v>
      </c>
    </row>
    <row r="3623" spans="1:23" x14ac:dyDescent="0.3">
      <c r="A3623" s="4" t="s">
        <v>3738</v>
      </c>
      <c r="B3623" s="4" t="s">
        <v>24</v>
      </c>
      <c r="C3623" s="4">
        <v>15</v>
      </c>
      <c r="D3623" s="4">
        <v>0</v>
      </c>
      <c r="E3623" s="4" t="s">
        <v>31</v>
      </c>
      <c r="F3623" s="4" t="s">
        <v>159</v>
      </c>
      <c r="G3623" s="4" t="s">
        <v>26</v>
      </c>
      <c r="H3623" s="4">
        <v>24</v>
      </c>
      <c r="I3623" s="4" t="s">
        <v>24</v>
      </c>
      <c r="J3623" s="4">
        <v>0</v>
      </c>
      <c r="K3623" s="4" t="s">
        <v>27</v>
      </c>
      <c r="L3623" s="4" t="s">
        <v>35</v>
      </c>
      <c r="M3623" s="4">
        <v>37</v>
      </c>
      <c r="P3623" s="5">
        <v>44485</v>
      </c>
      <c r="Q3623" s="6">
        <v>30.895365987229169</v>
      </c>
      <c r="R3623" s="4">
        <v>2</v>
      </c>
      <c r="S3623" s="4" t="str" cm="1">
        <f t="array" ref="S3623">_xlfn.IFS(R3623=0,"None",R3623&lt;3,"Low",R3623&lt;6,"Medium",R3623&lt;=10,"High")</f>
        <v>Low</v>
      </c>
      <c r="T3623" s="4" t="str" cm="1">
        <f t="array" ref="T3623">_xlfn.IFS(M3623&lt;=20,"Low",M3623&lt;=50,"Medium",M3623&lt;=90,"High")</f>
        <v>Medium</v>
      </c>
      <c r="U3623" s="7">
        <f>Datos_Limpios[[#This Row],[Number of Complaints or Support]]/Datos_Limpios[[#This Row],[Account Length (in months)]]</f>
        <v>0.13333333333333333</v>
      </c>
      <c r="V3623" s="4" t="str" cm="1">
        <f t="array" ref="V3623">_xlfn.IFS(H3623&lt;30,"Under 30",H3623&lt;66,"Middle Age",H3623&gt;=66,"Senior")</f>
        <v>Under 30</v>
      </c>
      <c r="W3623" s="4" t="s">
        <v>29</v>
      </c>
    </row>
    <row r="3624" spans="1:23" x14ac:dyDescent="0.3">
      <c r="A3624" s="4" t="s">
        <v>3739</v>
      </c>
      <c r="B3624" s="4" t="s">
        <v>24</v>
      </c>
      <c r="C3624" s="4">
        <v>32</v>
      </c>
      <c r="D3624" s="4">
        <v>0</v>
      </c>
      <c r="E3624" s="4" t="s">
        <v>24</v>
      </c>
      <c r="F3624" s="4" t="s">
        <v>63</v>
      </c>
      <c r="G3624" s="4" t="s">
        <v>26</v>
      </c>
      <c r="H3624" s="4">
        <v>46</v>
      </c>
      <c r="I3624" s="4" t="s">
        <v>31</v>
      </c>
      <c r="J3624" s="4">
        <v>5</v>
      </c>
      <c r="K3624" s="4" t="s">
        <v>34</v>
      </c>
      <c r="L3624" s="4" t="s">
        <v>35</v>
      </c>
      <c r="M3624" s="4">
        <v>35</v>
      </c>
      <c r="P3624" s="5">
        <v>45247</v>
      </c>
      <c r="Q3624" s="6">
        <v>39.791723804526562</v>
      </c>
      <c r="R3624" s="4">
        <v>8</v>
      </c>
      <c r="S3624" s="4" t="str" cm="1">
        <f t="array" ref="S3624">_xlfn.IFS(R3624=0,"None",R3624&lt;3,"Low",R3624&lt;6,"Medium",R3624&lt;=10,"High")</f>
        <v>High</v>
      </c>
      <c r="T3624" s="4" t="str" cm="1">
        <f t="array" ref="T3624">_xlfn.IFS(M3624&lt;=20,"Low",M3624&lt;=50,"Medium",M3624&lt;=90,"High")</f>
        <v>Medium</v>
      </c>
      <c r="U3624" s="7">
        <f>Datos_Limpios[[#This Row],[Number of Complaints or Support]]/Datos_Limpios[[#This Row],[Account Length (in months)]]</f>
        <v>0.25</v>
      </c>
      <c r="V3624" s="4" t="str" cm="1">
        <f t="array" ref="V3624">_xlfn.IFS(H3624&lt;30,"Under 30",H3624&lt;66,"Middle Age",H3624&gt;=66,"Senior")</f>
        <v>Middle Age</v>
      </c>
      <c r="W3624" s="4" t="s">
        <v>40</v>
      </c>
    </row>
    <row r="3625" spans="1:23" x14ac:dyDescent="0.3">
      <c r="A3625" s="4" t="s">
        <v>3740</v>
      </c>
      <c r="B3625" s="4" t="s">
        <v>31</v>
      </c>
      <c r="C3625" s="4">
        <v>1</v>
      </c>
      <c r="D3625" s="4">
        <v>1</v>
      </c>
      <c r="E3625" s="4" t="s">
        <v>31</v>
      </c>
      <c r="F3625" s="4" t="s">
        <v>147</v>
      </c>
      <c r="G3625" s="4" t="s">
        <v>26</v>
      </c>
      <c r="H3625" s="4">
        <v>21</v>
      </c>
      <c r="I3625" s="4" t="s">
        <v>24</v>
      </c>
      <c r="J3625" s="4">
        <v>0</v>
      </c>
      <c r="K3625" s="4" t="s">
        <v>27</v>
      </c>
      <c r="L3625" s="4" t="s">
        <v>35</v>
      </c>
      <c r="M3625" s="4">
        <v>34</v>
      </c>
      <c r="N3625" s="4" t="s">
        <v>66</v>
      </c>
      <c r="O3625" s="4" t="s">
        <v>317</v>
      </c>
      <c r="P3625" s="5">
        <v>44148</v>
      </c>
      <c r="Q3625" s="6">
        <v>29.949431028818331</v>
      </c>
      <c r="R3625" s="4">
        <v>7</v>
      </c>
      <c r="S3625" s="4" t="str" cm="1">
        <f t="array" ref="S3625">_xlfn.IFS(R3625=0,"None",R3625&lt;3,"Low",R3625&lt;6,"Medium",R3625&lt;=10,"High")</f>
        <v>High</v>
      </c>
      <c r="T3625" s="4" t="str" cm="1">
        <f t="array" ref="T3625">_xlfn.IFS(M3625&lt;=20,"Low",M3625&lt;=50,"Medium",M3625&lt;=90,"High")</f>
        <v>Medium</v>
      </c>
      <c r="U3625" s="7">
        <f>Datos_Limpios[[#This Row],[Number of Complaints or Support]]/Datos_Limpios[[#This Row],[Account Length (in months)]]</f>
        <v>7</v>
      </c>
      <c r="V3625" s="4" t="str" cm="1">
        <f t="array" ref="V3625">_xlfn.IFS(H3625&lt;30,"Under 30",H3625&lt;66,"Middle Age",H3625&gt;=66,"Senior")</f>
        <v>Under 30</v>
      </c>
      <c r="W3625" s="4" t="s">
        <v>43</v>
      </c>
    </row>
    <row r="3626" spans="1:23" x14ac:dyDescent="0.3">
      <c r="A3626" s="4" t="s">
        <v>3741</v>
      </c>
      <c r="B3626" s="4" t="s">
        <v>24</v>
      </c>
      <c r="C3626" s="4">
        <v>8</v>
      </c>
      <c r="D3626" s="4">
        <v>1</v>
      </c>
      <c r="E3626" s="4" t="s">
        <v>31</v>
      </c>
      <c r="F3626" s="4" t="s">
        <v>120</v>
      </c>
      <c r="G3626" s="4" t="s">
        <v>33</v>
      </c>
      <c r="H3626" s="4">
        <v>42</v>
      </c>
      <c r="I3626" s="4" t="s">
        <v>31</v>
      </c>
      <c r="J3626" s="4">
        <v>4</v>
      </c>
      <c r="K3626" s="4" t="s">
        <v>27</v>
      </c>
      <c r="L3626" s="4" t="s">
        <v>28</v>
      </c>
      <c r="M3626" s="4">
        <v>28</v>
      </c>
      <c r="P3626" s="5">
        <v>44992</v>
      </c>
      <c r="Q3626" s="6">
        <v>28.50299329040762</v>
      </c>
      <c r="R3626" s="4">
        <v>9</v>
      </c>
      <c r="S3626" s="4" t="str" cm="1">
        <f t="array" ref="S3626">_xlfn.IFS(R3626=0,"None",R3626&lt;3,"Low",R3626&lt;6,"Medium",R3626&lt;=10,"High")</f>
        <v>High</v>
      </c>
      <c r="T3626" s="4" t="str" cm="1">
        <f t="array" ref="T3626">_xlfn.IFS(M3626&lt;=20,"Low",M3626&lt;=50,"Medium",M3626&lt;=90,"High")</f>
        <v>Medium</v>
      </c>
      <c r="U3626" s="7">
        <f>Datos_Limpios[[#This Row],[Number of Complaints or Support]]/Datos_Limpios[[#This Row],[Account Length (in months)]]</f>
        <v>1.125</v>
      </c>
      <c r="V3626" s="4" t="str" cm="1">
        <f t="array" ref="V3626">_xlfn.IFS(H3626&lt;30,"Under 30",H3626&lt;66,"Middle Age",H3626&gt;=66,"Senior")</f>
        <v>Middle Age</v>
      </c>
      <c r="W3626" s="4" t="s">
        <v>29</v>
      </c>
    </row>
    <row r="3627" spans="1:23" x14ac:dyDescent="0.3">
      <c r="A3627" s="4" t="s">
        <v>3742</v>
      </c>
      <c r="B3627" s="4" t="s">
        <v>24</v>
      </c>
      <c r="C3627" s="4">
        <v>34</v>
      </c>
      <c r="D3627" s="4">
        <v>0</v>
      </c>
      <c r="E3627" s="4" t="s">
        <v>31</v>
      </c>
      <c r="F3627" s="4" t="s">
        <v>89</v>
      </c>
      <c r="G3627" s="4" t="s">
        <v>33</v>
      </c>
      <c r="H3627" s="4">
        <v>55</v>
      </c>
      <c r="I3627" s="4" t="s">
        <v>24</v>
      </c>
      <c r="J3627" s="4">
        <v>0</v>
      </c>
      <c r="K3627" s="4" t="s">
        <v>27</v>
      </c>
      <c r="L3627" s="4" t="s">
        <v>35</v>
      </c>
      <c r="M3627" s="4">
        <v>50</v>
      </c>
      <c r="P3627" s="5">
        <v>44715</v>
      </c>
      <c r="Q3627" s="6">
        <v>50.787113573506858</v>
      </c>
      <c r="R3627" s="4">
        <v>4</v>
      </c>
      <c r="S3627" s="4" t="str" cm="1">
        <f t="array" ref="S3627">_xlfn.IFS(R3627=0,"None",R3627&lt;3,"Low",R3627&lt;6,"Medium",R3627&lt;=10,"High")</f>
        <v>Medium</v>
      </c>
      <c r="T3627" s="4" t="str" cm="1">
        <f t="array" ref="T3627">_xlfn.IFS(M3627&lt;=20,"Low",M3627&lt;=50,"Medium",M3627&lt;=90,"High")</f>
        <v>Medium</v>
      </c>
      <c r="U3627" s="7">
        <f>Datos_Limpios[[#This Row],[Number of Complaints or Support]]/Datos_Limpios[[#This Row],[Account Length (in months)]]</f>
        <v>0.11764705882352941</v>
      </c>
      <c r="V3627" s="4" t="str" cm="1">
        <f t="array" ref="V3627">_xlfn.IFS(H3627&lt;30,"Under 30",H3627&lt;66,"Middle Age",H3627&gt;=66,"Senior")</f>
        <v>Middle Age</v>
      </c>
      <c r="W3627" s="4" t="s">
        <v>40</v>
      </c>
    </row>
    <row r="3628" spans="1:23" x14ac:dyDescent="0.3">
      <c r="A3628" s="4" t="s">
        <v>3743</v>
      </c>
      <c r="B3628" s="4" t="s">
        <v>24</v>
      </c>
      <c r="C3628" s="4">
        <v>33</v>
      </c>
      <c r="D3628" s="4">
        <v>0</v>
      </c>
      <c r="E3628" s="4" t="s">
        <v>31</v>
      </c>
      <c r="F3628" s="4" t="s">
        <v>72</v>
      </c>
      <c r="G3628" s="4" t="s">
        <v>33</v>
      </c>
      <c r="H3628" s="4">
        <v>76</v>
      </c>
      <c r="I3628" s="4" t="s">
        <v>24</v>
      </c>
      <c r="J3628" s="4">
        <v>0</v>
      </c>
      <c r="K3628" s="4" t="s">
        <v>27</v>
      </c>
      <c r="L3628" s="4" t="s">
        <v>35</v>
      </c>
      <c r="M3628" s="4">
        <v>53</v>
      </c>
      <c r="P3628" s="5">
        <v>44337</v>
      </c>
      <c r="Q3628" s="6">
        <v>61.672679153171643</v>
      </c>
      <c r="R3628" s="4">
        <v>2</v>
      </c>
      <c r="S3628" s="4" t="str" cm="1">
        <f t="array" ref="S3628">_xlfn.IFS(R3628=0,"None",R3628&lt;3,"Low",R3628&lt;6,"Medium",R3628&lt;=10,"High")</f>
        <v>Low</v>
      </c>
      <c r="T3628" s="4" t="str" cm="1">
        <f t="array" ref="T3628">_xlfn.IFS(M3628&lt;=20,"Low",M3628&lt;=50,"Medium",M3628&lt;=90,"High")</f>
        <v>High</v>
      </c>
      <c r="U3628" s="7">
        <f>Datos_Limpios[[#This Row],[Number of Complaints or Support]]/Datos_Limpios[[#This Row],[Account Length (in months)]]</f>
        <v>6.0606060606060608E-2</v>
      </c>
      <c r="V3628" s="4" t="str" cm="1">
        <f t="array" ref="V3628">_xlfn.IFS(H3628&lt;30,"Under 30",H3628&lt;66,"Middle Age",H3628&gt;=66,"Senior")</f>
        <v>Senior</v>
      </c>
      <c r="W3628" s="4" t="s">
        <v>29</v>
      </c>
    </row>
    <row r="3629" spans="1:23" x14ac:dyDescent="0.3">
      <c r="A3629" s="4" t="s">
        <v>3744</v>
      </c>
      <c r="B3629" s="4" t="s">
        <v>31</v>
      </c>
      <c r="C3629" s="4">
        <v>41</v>
      </c>
      <c r="D3629" s="4">
        <v>0</v>
      </c>
      <c r="E3629" s="4" t="s">
        <v>31</v>
      </c>
      <c r="F3629" s="4" t="s">
        <v>79</v>
      </c>
      <c r="G3629" s="4" t="s">
        <v>26</v>
      </c>
      <c r="H3629" s="4">
        <v>67</v>
      </c>
      <c r="I3629" s="4" t="s">
        <v>24</v>
      </c>
      <c r="J3629" s="4">
        <v>0</v>
      </c>
      <c r="K3629" s="4" t="s">
        <v>27</v>
      </c>
      <c r="L3629" s="4" t="s">
        <v>35</v>
      </c>
      <c r="M3629" s="4">
        <v>58</v>
      </c>
      <c r="N3629" s="4" t="s">
        <v>66</v>
      </c>
      <c r="O3629" s="4" t="s">
        <v>317</v>
      </c>
      <c r="P3629" s="5">
        <v>44183</v>
      </c>
      <c r="Q3629" s="6">
        <v>66.337893378978947</v>
      </c>
      <c r="R3629" s="4">
        <v>9</v>
      </c>
      <c r="S3629" s="4" t="str" cm="1">
        <f t="array" ref="S3629">_xlfn.IFS(R3629=0,"None",R3629&lt;3,"Low",R3629&lt;6,"Medium",R3629&lt;=10,"High")</f>
        <v>High</v>
      </c>
      <c r="T3629" s="4" t="str" cm="1">
        <f t="array" ref="T3629">_xlfn.IFS(M3629&lt;=20,"Low",M3629&lt;=50,"Medium",M3629&lt;=90,"High")</f>
        <v>High</v>
      </c>
      <c r="U3629" s="7">
        <f>Datos_Limpios[[#This Row],[Number of Complaints or Support]]/Datos_Limpios[[#This Row],[Account Length (in months)]]</f>
        <v>0.21951219512195122</v>
      </c>
      <c r="V3629" s="4" t="str" cm="1">
        <f t="array" ref="V3629">_xlfn.IFS(H3629&lt;30,"Under 30",H3629&lt;66,"Middle Age",H3629&gt;=66,"Senior")</f>
        <v>Senior</v>
      </c>
      <c r="W3629" s="4" t="s">
        <v>43</v>
      </c>
    </row>
    <row r="3630" spans="1:23" x14ac:dyDescent="0.3">
      <c r="A3630" s="4" t="s">
        <v>3745</v>
      </c>
      <c r="B3630" s="4" t="s">
        <v>31</v>
      </c>
      <c r="C3630" s="4">
        <v>1</v>
      </c>
      <c r="D3630" s="4">
        <v>5</v>
      </c>
      <c r="E3630" s="4" t="s">
        <v>31</v>
      </c>
      <c r="F3630" s="4" t="s">
        <v>118</v>
      </c>
      <c r="G3630" s="4" t="s">
        <v>33</v>
      </c>
      <c r="H3630" s="4">
        <v>48</v>
      </c>
      <c r="I3630" s="4" t="s">
        <v>24</v>
      </c>
      <c r="J3630" s="4">
        <v>0</v>
      </c>
      <c r="K3630" s="4" t="s">
        <v>27</v>
      </c>
      <c r="L3630" s="4" t="s">
        <v>115</v>
      </c>
      <c r="M3630" s="4">
        <v>31</v>
      </c>
      <c r="N3630" s="4" t="s">
        <v>38</v>
      </c>
      <c r="O3630" s="4" t="s">
        <v>142</v>
      </c>
      <c r="P3630" s="5">
        <v>43850</v>
      </c>
      <c r="Q3630" s="6">
        <v>32.596318918180181</v>
      </c>
      <c r="R3630" s="4">
        <v>10</v>
      </c>
      <c r="S3630" s="4" t="str" cm="1">
        <f t="array" ref="S3630">_xlfn.IFS(R3630=0,"None",R3630&lt;3,"Low",R3630&lt;6,"Medium",R3630&lt;=10,"High")</f>
        <v>High</v>
      </c>
      <c r="T3630" s="4" t="str" cm="1">
        <f t="array" ref="T3630">_xlfn.IFS(M3630&lt;=20,"Low",M3630&lt;=50,"Medium",M3630&lt;=90,"High")</f>
        <v>Medium</v>
      </c>
      <c r="U3630" s="7">
        <f>Datos_Limpios[[#This Row],[Number of Complaints or Support]]/Datos_Limpios[[#This Row],[Account Length (in months)]]</f>
        <v>10</v>
      </c>
      <c r="V3630" s="4" t="str" cm="1">
        <f t="array" ref="V3630">_xlfn.IFS(H3630&lt;30,"Under 30",H3630&lt;66,"Middle Age",H3630&gt;=66,"Senior")</f>
        <v>Middle Age</v>
      </c>
      <c r="W3630" s="4" t="s">
        <v>47</v>
      </c>
    </row>
    <row r="3631" spans="1:23" x14ac:dyDescent="0.3">
      <c r="A3631" s="4" t="s">
        <v>3746</v>
      </c>
      <c r="B3631" s="4" t="s">
        <v>24</v>
      </c>
      <c r="C3631" s="4">
        <v>53</v>
      </c>
      <c r="D3631" s="4">
        <v>0</v>
      </c>
      <c r="E3631" s="4" t="s">
        <v>31</v>
      </c>
      <c r="F3631" s="4" t="s">
        <v>140</v>
      </c>
      <c r="G3631" s="4" t="s">
        <v>33</v>
      </c>
      <c r="H3631" s="4">
        <v>62</v>
      </c>
      <c r="I3631" s="4" t="s">
        <v>24</v>
      </c>
      <c r="J3631" s="4">
        <v>0</v>
      </c>
      <c r="K3631" s="4" t="s">
        <v>34</v>
      </c>
      <c r="L3631" s="4" t="s">
        <v>28</v>
      </c>
      <c r="M3631" s="4">
        <v>52</v>
      </c>
      <c r="P3631" s="5">
        <v>44369</v>
      </c>
      <c r="Q3631" s="6">
        <v>56.029099305823053</v>
      </c>
      <c r="R3631" s="4">
        <v>9</v>
      </c>
      <c r="S3631" s="4" t="str" cm="1">
        <f t="array" ref="S3631">_xlfn.IFS(R3631=0,"None",R3631&lt;3,"Low",R3631&lt;6,"Medium",R3631&lt;=10,"High")</f>
        <v>High</v>
      </c>
      <c r="T3631" s="4" t="str" cm="1">
        <f t="array" ref="T3631">_xlfn.IFS(M3631&lt;=20,"Low",M3631&lt;=50,"Medium",M3631&lt;=90,"High")</f>
        <v>High</v>
      </c>
      <c r="U3631" s="7">
        <f>Datos_Limpios[[#This Row],[Number of Complaints or Support]]/Datos_Limpios[[#This Row],[Account Length (in months)]]</f>
        <v>0.16981132075471697</v>
      </c>
      <c r="V3631" s="4" t="str" cm="1">
        <f t="array" ref="V3631">_xlfn.IFS(H3631&lt;30,"Under 30",H3631&lt;66,"Middle Age",H3631&gt;=66,"Senior")</f>
        <v>Middle Age</v>
      </c>
      <c r="W3631" s="4" t="s">
        <v>40</v>
      </c>
    </row>
    <row r="3632" spans="1:23" x14ac:dyDescent="0.3">
      <c r="A3632" s="4" t="s">
        <v>3747</v>
      </c>
      <c r="B3632" s="4" t="s">
        <v>24</v>
      </c>
      <c r="C3632" s="4">
        <v>23</v>
      </c>
      <c r="D3632" s="4">
        <v>0</v>
      </c>
      <c r="E3632" s="4" t="s">
        <v>31</v>
      </c>
      <c r="F3632" s="4" t="s">
        <v>98</v>
      </c>
      <c r="G3632" s="4" t="s">
        <v>33</v>
      </c>
      <c r="H3632" s="4">
        <v>28</v>
      </c>
      <c r="I3632" s="4" t="s">
        <v>24</v>
      </c>
      <c r="J3632" s="4">
        <v>0</v>
      </c>
      <c r="K3632" s="4" t="s">
        <v>34</v>
      </c>
      <c r="L3632" s="4" t="s">
        <v>35</v>
      </c>
      <c r="M3632" s="4">
        <v>34</v>
      </c>
      <c r="P3632" s="5">
        <v>43899</v>
      </c>
      <c r="Q3632" s="6">
        <v>37.281836377114281</v>
      </c>
      <c r="R3632" s="4">
        <v>3</v>
      </c>
      <c r="S3632" s="4" t="str" cm="1">
        <f t="array" ref="S3632">_xlfn.IFS(R3632=0,"None",R3632&lt;3,"Low",R3632&lt;6,"Medium",R3632&lt;=10,"High")</f>
        <v>Medium</v>
      </c>
      <c r="T3632" s="4" t="str" cm="1">
        <f t="array" ref="T3632">_xlfn.IFS(M3632&lt;=20,"Low",M3632&lt;=50,"Medium",M3632&lt;=90,"High")</f>
        <v>Medium</v>
      </c>
      <c r="U3632" s="7">
        <f>Datos_Limpios[[#This Row],[Number of Complaints or Support]]/Datos_Limpios[[#This Row],[Account Length (in months)]]</f>
        <v>0.13043478260869565</v>
      </c>
      <c r="V3632" s="4" t="str" cm="1">
        <f t="array" ref="V3632">_xlfn.IFS(H3632&lt;30,"Under 30",H3632&lt;66,"Middle Age",H3632&gt;=66,"Senior")</f>
        <v>Under 30</v>
      </c>
      <c r="W3632" s="4" t="s">
        <v>29</v>
      </c>
    </row>
    <row r="3633" spans="1:23" x14ac:dyDescent="0.3">
      <c r="A3633" s="4" t="s">
        <v>3748</v>
      </c>
      <c r="B3633" s="4" t="s">
        <v>24</v>
      </c>
      <c r="C3633" s="4">
        <v>40</v>
      </c>
      <c r="D3633" s="4">
        <v>0</v>
      </c>
      <c r="E3633" s="4" t="s">
        <v>31</v>
      </c>
      <c r="F3633" s="4" t="s">
        <v>175</v>
      </c>
      <c r="G3633" s="4" t="s">
        <v>33</v>
      </c>
      <c r="H3633" s="4">
        <v>63</v>
      </c>
      <c r="I3633" s="4" t="s">
        <v>24</v>
      </c>
      <c r="J3633" s="4">
        <v>0</v>
      </c>
      <c r="K3633" s="4" t="s">
        <v>46</v>
      </c>
      <c r="L3633" s="4" t="s">
        <v>35</v>
      </c>
      <c r="M3633" s="4">
        <v>26</v>
      </c>
      <c r="P3633" s="5">
        <v>44114</v>
      </c>
      <c r="Q3633" s="6">
        <v>27.942406293739062</v>
      </c>
      <c r="R3633" s="4">
        <v>1</v>
      </c>
      <c r="S3633" s="4" t="str" cm="1">
        <f t="array" ref="S3633">_xlfn.IFS(R3633=0,"None",R3633&lt;3,"Low",R3633&lt;6,"Medium",R3633&lt;=10,"High")</f>
        <v>Low</v>
      </c>
      <c r="T3633" s="4" t="str" cm="1">
        <f t="array" ref="T3633">_xlfn.IFS(M3633&lt;=20,"Low",M3633&lt;=50,"Medium",M3633&lt;=90,"High")</f>
        <v>Medium</v>
      </c>
      <c r="U3633" s="7">
        <f>Datos_Limpios[[#This Row],[Number of Complaints or Support]]/Datos_Limpios[[#This Row],[Account Length (in months)]]</f>
        <v>2.5000000000000001E-2</v>
      </c>
      <c r="V3633" s="4" t="str" cm="1">
        <f t="array" ref="V3633">_xlfn.IFS(H3633&lt;30,"Under 30",H3633&lt;66,"Middle Age",H3633&gt;=66,"Senior")</f>
        <v>Middle Age</v>
      </c>
      <c r="W3633" s="4" t="s">
        <v>29</v>
      </c>
    </row>
    <row r="3634" spans="1:23" x14ac:dyDescent="0.3">
      <c r="A3634" s="4" t="s">
        <v>3749</v>
      </c>
      <c r="B3634" s="4" t="s">
        <v>24</v>
      </c>
      <c r="C3634" s="4">
        <v>15</v>
      </c>
      <c r="D3634" s="4">
        <v>0</v>
      </c>
      <c r="E3634" s="4" t="s">
        <v>31</v>
      </c>
      <c r="F3634" s="4" t="s">
        <v>138</v>
      </c>
      <c r="G3634" s="4" t="s">
        <v>26</v>
      </c>
      <c r="H3634" s="4">
        <v>56</v>
      </c>
      <c r="I3634" s="4" t="s">
        <v>24</v>
      </c>
      <c r="J3634" s="4">
        <v>0</v>
      </c>
      <c r="K3634" s="4" t="s">
        <v>27</v>
      </c>
      <c r="L3634" s="4" t="s">
        <v>115</v>
      </c>
      <c r="M3634" s="4">
        <v>53</v>
      </c>
      <c r="P3634" s="5">
        <v>44787</v>
      </c>
      <c r="Q3634" s="6">
        <v>54.719076374232607</v>
      </c>
      <c r="R3634" s="4">
        <v>2</v>
      </c>
      <c r="S3634" s="4" t="str" cm="1">
        <f t="array" ref="S3634">_xlfn.IFS(R3634=0,"None",R3634&lt;3,"Low",R3634&lt;6,"Medium",R3634&lt;=10,"High")</f>
        <v>Low</v>
      </c>
      <c r="T3634" s="4" t="str" cm="1">
        <f t="array" ref="T3634">_xlfn.IFS(M3634&lt;=20,"Low",M3634&lt;=50,"Medium",M3634&lt;=90,"High")</f>
        <v>High</v>
      </c>
      <c r="U3634" s="7">
        <f>Datos_Limpios[[#This Row],[Number of Complaints or Support]]/Datos_Limpios[[#This Row],[Account Length (in months)]]</f>
        <v>0.13333333333333333</v>
      </c>
      <c r="V3634" s="4" t="str" cm="1">
        <f t="array" ref="V3634">_xlfn.IFS(H3634&lt;30,"Under 30",H3634&lt;66,"Middle Age",H3634&gt;=66,"Senior")</f>
        <v>Middle Age</v>
      </c>
      <c r="W3634" s="4" t="s">
        <v>47</v>
      </c>
    </row>
    <row r="3635" spans="1:23" x14ac:dyDescent="0.3">
      <c r="A3635" s="4" t="s">
        <v>3750</v>
      </c>
      <c r="B3635" s="4" t="s">
        <v>24</v>
      </c>
      <c r="C3635" s="4">
        <v>25</v>
      </c>
      <c r="D3635" s="4">
        <v>0</v>
      </c>
      <c r="E3635" s="4" t="s">
        <v>31</v>
      </c>
      <c r="F3635" s="4" t="s">
        <v>56</v>
      </c>
      <c r="G3635" s="4" t="s">
        <v>33</v>
      </c>
      <c r="H3635" s="4">
        <v>21</v>
      </c>
      <c r="I3635" s="4" t="s">
        <v>24</v>
      </c>
      <c r="J3635" s="4">
        <v>0</v>
      </c>
      <c r="K3635" s="4" t="s">
        <v>46</v>
      </c>
      <c r="L3635" s="4" t="s">
        <v>35</v>
      </c>
      <c r="M3635" s="4">
        <v>40</v>
      </c>
      <c r="P3635" s="5">
        <v>44351</v>
      </c>
      <c r="Q3635" s="6">
        <v>40.103585500025929</v>
      </c>
      <c r="R3635" s="4">
        <v>9</v>
      </c>
      <c r="S3635" s="4" t="str" cm="1">
        <f t="array" ref="S3635">_xlfn.IFS(R3635=0,"None",R3635&lt;3,"Low",R3635&lt;6,"Medium",R3635&lt;=10,"High")</f>
        <v>High</v>
      </c>
      <c r="T3635" s="4" t="str" cm="1">
        <f t="array" ref="T3635">_xlfn.IFS(M3635&lt;=20,"Low",M3635&lt;=50,"Medium",M3635&lt;=90,"High")</f>
        <v>Medium</v>
      </c>
      <c r="U3635" s="7">
        <f>Datos_Limpios[[#This Row],[Number of Complaints or Support]]/Datos_Limpios[[#This Row],[Account Length (in months)]]</f>
        <v>0.36</v>
      </c>
      <c r="V3635" s="4" t="str" cm="1">
        <f t="array" ref="V3635">_xlfn.IFS(H3635&lt;30,"Under 30",H3635&lt;66,"Middle Age",H3635&gt;=66,"Senior")</f>
        <v>Under 30</v>
      </c>
      <c r="W3635" s="4" t="s">
        <v>29</v>
      </c>
    </row>
    <row r="3636" spans="1:23" x14ac:dyDescent="0.3">
      <c r="A3636" s="4" t="s">
        <v>3751</v>
      </c>
      <c r="B3636" s="4" t="s">
        <v>24</v>
      </c>
      <c r="C3636" s="4">
        <v>60</v>
      </c>
      <c r="D3636" s="4">
        <v>0</v>
      </c>
      <c r="E3636" s="4" t="s">
        <v>24</v>
      </c>
      <c r="F3636" s="4" t="s">
        <v>102</v>
      </c>
      <c r="G3636" s="4" t="s">
        <v>26</v>
      </c>
      <c r="H3636" s="4">
        <v>36</v>
      </c>
      <c r="I3636" s="4" t="s">
        <v>31</v>
      </c>
      <c r="J3636" s="4">
        <v>6</v>
      </c>
      <c r="K3636" s="4" t="s">
        <v>46</v>
      </c>
      <c r="L3636" s="4" t="s">
        <v>35</v>
      </c>
      <c r="M3636" s="4">
        <v>6</v>
      </c>
      <c r="P3636" s="5">
        <v>45272</v>
      </c>
      <c r="Q3636" s="6">
        <v>6.0677839371134521</v>
      </c>
      <c r="R3636" s="4">
        <v>8</v>
      </c>
      <c r="S3636" s="4" t="str" cm="1">
        <f t="array" ref="S3636">_xlfn.IFS(R3636=0,"None",R3636&lt;3,"Low",R3636&lt;6,"Medium",R3636&lt;=10,"High")</f>
        <v>High</v>
      </c>
      <c r="T3636" s="4" t="str" cm="1">
        <f t="array" ref="T3636">_xlfn.IFS(M3636&lt;=20,"Low",M3636&lt;=50,"Medium",M3636&lt;=90,"High")</f>
        <v>Low</v>
      </c>
      <c r="U3636" s="7">
        <f>Datos_Limpios[[#This Row],[Number of Complaints or Support]]/Datos_Limpios[[#This Row],[Account Length (in months)]]</f>
        <v>0.13333333333333333</v>
      </c>
      <c r="V3636" s="4" t="str" cm="1">
        <f t="array" ref="V3636">_xlfn.IFS(H3636&lt;30,"Under 30",H3636&lt;66,"Middle Age",H3636&gt;=66,"Senior")</f>
        <v>Middle Age</v>
      </c>
      <c r="W3636" s="4" t="s">
        <v>40</v>
      </c>
    </row>
    <row r="3637" spans="1:23" x14ac:dyDescent="0.3">
      <c r="A3637" s="4" t="s">
        <v>3752</v>
      </c>
      <c r="B3637" s="4" t="s">
        <v>24</v>
      </c>
      <c r="C3637" s="4">
        <v>6</v>
      </c>
      <c r="D3637" s="4">
        <v>2</v>
      </c>
      <c r="E3637" s="4" t="s">
        <v>31</v>
      </c>
      <c r="F3637" s="4" t="s">
        <v>118</v>
      </c>
      <c r="G3637" s="4" t="s">
        <v>33</v>
      </c>
      <c r="H3637" s="4">
        <v>58</v>
      </c>
      <c r="I3637" s="4" t="s">
        <v>24</v>
      </c>
      <c r="J3637" s="4">
        <v>0</v>
      </c>
      <c r="K3637" s="4" t="s">
        <v>27</v>
      </c>
      <c r="L3637" s="4" t="s">
        <v>35</v>
      </c>
      <c r="M3637" s="4">
        <v>39</v>
      </c>
      <c r="P3637" s="5">
        <v>44575</v>
      </c>
      <c r="Q3637" s="6">
        <v>32.778731754438198</v>
      </c>
      <c r="R3637" s="4">
        <v>8</v>
      </c>
      <c r="S3637" s="4" t="str" cm="1">
        <f t="array" ref="S3637">_xlfn.IFS(R3637=0,"None",R3637&lt;3,"Low",R3637&lt;6,"Medium",R3637&lt;=10,"High")</f>
        <v>High</v>
      </c>
      <c r="T3637" s="4" t="str" cm="1">
        <f t="array" ref="T3637">_xlfn.IFS(M3637&lt;=20,"Low",M3637&lt;=50,"Medium",M3637&lt;=90,"High")</f>
        <v>Medium</v>
      </c>
      <c r="U3637" s="7">
        <f>Datos_Limpios[[#This Row],[Number of Complaints or Support]]/Datos_Limpios[[#This Row],[Account Length (in months)]]</f>
        <v>1.3333333333333333</v>
      </c>
      <c r="V3637" s="4" t="str" cm="1">
        <f t="array" ref="V3637">_xlfn.IFS(H3637&lt;30,"Under 30",H3637&lt;66,"Middle Age",H3637&gt;=66,"Senior")</f>
        <v>Middle Age</v>
      </c>
      <c r="W3637" s="4" t="s">
        <v>47</v>
      </c>
    </row>
    <row r="3638" spans="1:23" x14ac:dyDescent="0.3">
      <c r="A3638" s="4" t="s">
        <v>3753</v>
      </c>
      <c r="B3638" s="4" t="s">
        <v>31</v>
      </c>
      <c r="C3638" s="4">
        <v>47</v>
      </c>
      <c r="D3638" s="4">
        <v>3</v>
      </c>
      <c r="E3638" s="4" t="s">
        <v>31</v>
      </c>
      <c r="F3638" s="4" t="s">
        <v>173</v>
      </c>
      <c r="G3638" s="4" t="s">
        <v>26</v>
      </c>
      <c r="H3638" s="4">
        <v>70</v>
      </c>
      <c r="I3638" s="4" t="s">
        <v>24</v>
      </c>
      <c r="J3638" s="4">
        <v>0</v>
      </c>
      <c r="K3638" s="4" t="s">
        <v>27</v>
      </c>
      <c r="L3638" s="4" t="s">
        <v>35</v>
      </c>
      <c r="M3638" s="4">
        <v>43</v>
      </c>
      <c r="N3638" s="4" t="s">
        <v>38</v>
      </c>
      <c r="O3638" s="4" t="s">
        <v>142</v>
      </c>
      <c r="P3638" s="5">
        <v>45011</v>
      </c>
      <c r="Q3638" s="6">
        <v>50.836438859269258</v>
      </c>
      <c r="R3638" s="4">
        <v>1</v>
      </c>
      <c r="S3638" s="4" t="str" cm="1">
        <f t="array" ref="S3638">_xlfn.IFS(R3638=0,"None",R3638&lt;3,"Low",R3638&lt;6,"Medium",R3638&lt;=10,"High")</f>
        <v>Low</v>
      </c>
      <c r="T3638" s="4" t="str" cm="1">
        <f t="array" ref="T3638">_xlfn.IFS(M3638&lt;=20,"Low",M3638&lt;=50,"Medium",M3638&lt;=90,"High")</f>
        <v>Medium</v>
      </c>
      <c r="U3638" s="7">
        <f>Datos_Limpios[[#This Row],[Number of Complaints or Support]]/Datos_Limpios[[#This Row],[Account Length (in months)]]</f>
        <v>2.1276595744680851E-2</v>
      </c>
      <c r="V3638" s="4" t="str" cm="1">
        <f t="array" ref="V3638">_xlfn.IFS(H3638&lt;30,"Under 30",H3638&lt;66,"Middle Age",H3638&gt;=66,"Senior")</f>
        <v>Senior</v>
      </c>
      <c r="W3638" s="4" t="s">
        <v>43</v>
      </c>
    </row>
    <row r="3639" spans="1:23" x14ac:dyDescent="0.3">
      <c r="A3639" s="4" t="s">
        <v>3754</v>
      </c>
      <c r="B3639" s="4" t="s">
        <v>31</v>
      </c>
      <c r="C3639" s="4">
        <v>1</v>
      </c>
      <c r="D3639" s="4">
        <v>3</v>
      </c>
      <c r="E3639" s="4" t="s">
        <v>31</v>
      </c>
      <c r="F3639" s="4" t="s">
        <v>98</v>
      </c>
      <c r="G3639" s="4" t="s">
        <v>26</v>
      </c>
      <c r="H3639" s="4">
        <v>77</v>
      </c>
      <c r="I3639" s="4" t="s">
        <v>24</v>
      </c>
      <c r="J3639" s="4">
        <v>0</v>
      </c>
      <c r="K3639" s="4" t="s">
        <v>27</v>
      </c>
      <c r="L3639" s="4" t="s">
        <v>28</v>
      </c>
      <c r="M3639" s="4">
        <v>30</v>
      </c>
      <c r="N3639" s="4" t="s">
        <v>38</v>
      </c>
      <c r="O3639" s="4" t="s">
        <v>125</v>
      </c>
      <c r="P3639" s="5">
        <v>44776</v>
      </c>
      <c r="Q3639" s="6">
        <v>25.166217924812909</v>
      </c>
      <c r="R3639" s="4">
        <v>5</v>
      </c>
      <c r="S3639" s="4" t="str" cm="1">
        <f t="array" ref="S3639">_xlfn.IFS(R3639=0,"None",R3639&lt;3,"Low",R3639&lt;6,"Medium",R3639&lt;=10,"High")</f>
        <v>Medium</v>
      </c>
      <c r="T3639" s="4" t="str" cm="1">
        <f t="array" ref="T3639">_xlfn.IFS(M3639&lt;=20,"Low",M3639&lt;=50,"Medium",M3639&lt;=90,"High")</f>
        <v>Medium</v>
      </c>
      <c r="U3639" s="7">
        <f>Datos_Limpios[[#This Row],[Number of Complaints or Support]]/Datos_Limpios[[#This Row],[Account Length (in months)]]</f>
        <v>5</v>
      </c>
      <c r="V3639" s="4" t="str" cm="1">
        <f t="array" ref="V3639">_xlfn.IFS(H3639&lt;30,"Under 30",H3639&lt;66,"Middle Age",H3639&gt;=66,"Senior")</f>
        <v>Senior</v>
      </c>
      <c r="W3639" s="4" t="s">
        <v>29</v>
      </c>
    </row>
    <row r="3640" spans="1:23" x14ac:dyDescent="0.3">
      <c r="A3640" s="4" t="s">
        <v>3755</v>
      </c>
      <c r="B3640" s="4" t="s">
        <v>24</v>
      </c>
      <c r="C3640" s="4">
        <v>59</v>
      </c>
      <c r="D3640" s="4">
        <v>1</v>
      </c>
      <c r="E3640" s="4" t="s">
        <v>31</v>
      </c>
      <c r="F3640" s="4" t="s">
        <v>157</v>
      </c>
      <c r="G3640" s="4" t="s">
        <v>26</v>
      </c>
      <c r="H3640" s="4">
        <v>27</v>
      </c>
      <c r="I3640" s="4" t="s">
        <v>24</v>
      </c>
      <c r="J3640" s="4">
        <v>0</v>
      </c>
      <c r="K3640" s="4" t="s">
        <v>34</v>
      </c>
      <c r="L3640" s="4" t="s">
        <v>35</v>
      </c>
      <c r="M3640" s="4">
        <v>34</v>
      </c>
      <c r="P3640" s="5">
        <v>44100</v>
      </c>
      <c r="Q3640" s="6">
        <v>34.899087675241297</v>
      </c>
      <c r="R3640" s="4">
        <v>3</v>
      </c>
      <c r="S3640" s="4" t="str" cm="1">
        <f t="array" ref="S3640">_xlfn.IFS(R3640=0,"None",R3640&lt;3,"Low",R3640&lt;6,"Medium",R3640&lt;=10,"High")</f>
        <v>Medium</v>
      </c>
      <c r="T3640" s="4" t="str" cm="1">
        <f t="array" ref="T3640">_xlfn.IFS(M3640&lt;=20,"Low",M3640&lt;=50,"Medium",M3640&lt;=90,"High")</f>
        <v>Medium</v>
      </c>
      <c r="U3640" s="7">
        <f>Datos_Limpios[[#This Row],[Number of Complaints or Support]]/Datos_Limpios[[#This Row],[Account Length (in months)]]</f>
        <v>5.0847457627118647E-2</v>
      </c>
      <c r="V3640" s="4" t="str" cm="1">
        <f t="array" ref="V3640">_xlfn.IFS(H3640&lt;30,"Under 30",H3640&lt;66,"Middle Age",H3640&gt;=66,"Senior")</f>
        <v>Under 30</v>
      </c>
      <c r="W3640" s="4" t="s">
        <v>47</v>
      </c>
    </row>
    <row r="3641" spans="1:23" x14ac:dyDescent="0.3">
      <c r="A3641" s="4" t="s">
        <v>3756</v>
      </c>
      <c r="B3641" s="4" t="s">
        <v>24</v>
      </c>
      <c r="C3641" s="4">
        <v>9</v>
      </c>
      <c r="D3641" s="4">
        <v>0</v>
      </c>
      <c r="E3641" s="4" t="s">
        <v>31</v>
      </c>
      <c r="F3641" s="4" t="s">
        <v>219</v>
      </c>
      <c r="G3641" s="4" t="s">
        <v>33</v>
      </c>
      <c r="H3641" s="4">
        <v>50</v>
      </c>
      <c r="I3641" s="4" t="s">
        <v>24</v>
      </c>
      <c r="J3641" s="4">
        <v>0</v>
      </c>
      <c r="K3641" s="4" t="s">
        <v>27</v>
      </c>
      <c r="L3641" s="4" t="s">
        <v>35</v>
      </c>
      <c r="M3641" s="4">
        <v>41</v>
      </c>
      <c r="P3641" s="5">
        <v>44668</v>
      </c>
      <c r="Q3641" s="6">
        <v>35.362646047232722</v>
      </c>
      <c r="R3641" s="4">
        <v>9</v>
      </c>
      <c r="S3641" s="4" t="str" cm="1">
        <f t="array" ref="S3641">_xlfn.IFS(R3641=0,"None",R3641&lt;3,"Low",R3641&lt;6,"Medium",R3641&lt;=10,"High")</f>
        <v>High</v>
      </c>
      <c r="T3641" s="4" t="str" cm="1">
        <f t="array" ref="T3641">_xlfn.IFS(M3641&lt;=20,"Low",M3641&lt;=50,"Medium",M3641&lt;=90,"High")</f>
        <v>Medium</v>
      </c>
      <c r="U3641" s="7">
        <f>Datos_Limpios[[#This Row],[Number of Complaints or Support]]/Datos_Limpios[[#This Row],[Account Length (in months)]]</f>
        <v>1</v>
      </c>
      <c r="V3641" s="4" t="str" cm="1">
        <f t="array" ref="V3641">_xlfn.IFS(H3641&lt;30,"Under 30",H3641&lt;66,"Middle Age",H3641&gt;=66,"Senior")</f>
        <v>Middle Age</v>
      </c>
      <c r="W3641" s="4" t="s">
        <v>43</v>
      </c>
    </row>
    <row r="3642" spans="1:23" x14ac:dyDescent="0.3">
      <c r="A3642" s="4" t="s">
        <v>3757</v>
      </c>
      <c r="B3642" s="4" t="s">
        <v>31</v>
      </c>
      <c r="C3642" s="4">
        <v>39</v>
      </c>
      <c r="D3642" s="4">
        <v>0</v>
      </c>
      <c r="E3642" s="4" t="s">
        <v>31</v>
      </c>
      <c r="F3642" s="4" t="s">
        <v>70</v>
      </c>
      <c r="G3642" s="4" t="s">
        <v>26</v>
      </c>
      <c r="H3642" s="4">
        <v>29</v>
      </c>
      <c r="I3642" s="4" t="s">
        <v>24</v>
      </c>
      <c r="J3642" s="4">
        <v>0</v>
      </c>
      <c r="K3642" s="4" t="s">
        <v>34</v>
      </c>
      <c r="L3642" s="4" t="s">
        <v>35</v>
      </c>
      <c r="M3642" s="4">
        <v>45</v>
      </c>
      <c r="N3642" s="4" t="s">
        <v>75</v>
      </c>
      <c r="O3642" s="4" t="s">
        <v>76</v>
      </c>
      <c r="P3642" s="5">
        <v>44655</v>
      </c>
      <c r="Q3642" s="6">
        <v>48.817147854304807</v>
      </c>
      <c r="R3642" s="4">
        <v>8</v>
      </c>
      <c r="S3642" s="4" t="str" cm="1">
        <f t="array" ref="S3642">_xlfn.IFS(R3642=0,"None",R3642&lt;3,"Low",R3642&lt;6,"Medium",R3642&lt;=10,"High")</f>
        <v>High</v>
      </c>
      <c r="T3642" s="4" t="str" cm="1">
        <f t="array" ref="T3642">_xlfn.IFS(M3642&lt;=20,"Low",M3642&lt;=50,"Medium",M3642&lt;=90,"High")</f>
        <v>Medium</v>
      </c>
      <c r="U3642" s="7">
        <f>Datos_Limpios[[#This Row],[Number of Complaints or Support]]/Datos_Limpios[[#This Row],[Account Length (in months)]]</f>
        <v>0.20512820512820512</v>
      </c>
      <c r="V3642" s="4" t="str" cm="1">
        <f t="array" ref="V3642">_xlfn.IFS(H3642&lt;30,"Under 30",H3642&lt;66,"Middle Age",H3642&gt;=66,"Senior")</f>
        <v>Under 30</v>
      </c>
      <c r="W3642" s="4" t="s">
        <v>29</v>
      </c>
    </row>
    <row r="3643" spans="1:23" x14ac:dyDescent="0.3">
      <c r="A3643" s="4" t="s">
        <v>3758</v>
      </c>
      <c r="B3643" s="4" t="s">
        <v>24</v>
      </c>
      <c r="C3643" s="4">
        <v>68</v>
      </c>
      <c r="D3643" s="4">
        <v>0</v>
      </c>
      <c r="E3643" s="4" t="s">
        <v>31</v>
      </c>
      <c r="F3643" s="4" t="s">
        <v>98</v>
      </c>
      <c r="G3643" s="4" t="s">
        <v>33</v>
      </c>
      <c r="H3643" s="4">
        <v>43</v>
      </c>
      <c r="I3643" s="4" t="s">
        <v>31</v>
      </c>
      <c r="J3643" s="4">
        <v>3</v>
      </c>
      <c r="K3643" s="4" t="s">
        <v>34</v>
      </c>
      <c r="L3643" s="4" t="s">
        <v>35</v>
      </c>
      <c r="M3643" s="4">
        <v>41</v>
      </c>
      <c r="P3643" s="5">
        <v>44156</v>
      </c>
      <c r="Q3643" s="6">
        <v>45.614933039385043</v>
      </c>
      <c r="R3643" s="4">
        <v>5</v>
      </c>
      <c r="S3643" s="4" t="str" cm="1">
        <f t="array" ref="S3643">_xlfn.IFS(R3643=0,"None",R3643&lt;3,"Low",R3643&lt;6,"Medium",R3643&lt;=10,"High")</f>
        <v>Medium</v>
      </c>
      <c r="T3643" s="4" t="str" cm="1">
        <f t="array" ref="T3643">_xlfn.IFS(M3643&lt;=20,"Low",M3643&lt;=50,"Medium",M3643&lt;=90,"High")</f>
        <v>Medium</v>
      </c>
      <c r="U3643" s="7">
        <f>Datos_Limpios[[#This Row],[Number of Complaints or Support]]/Datos_Limpios[[#This Row],[Account Length (in months)]]</f>
        <v>7.3529411764705885E-2</v>
      </c>
      <c r="V3643" s="4" t="str" cm="1">
        <f t="array" ref="V3643">_xlfn.IFS(H3643&lt;30,"Under 30",H3643&lt;66,"Middle Age",H3643&gt;=66,"Senior")</f>
        <v>Middle Age</v>
      </c>
      <c r="W3643" s="4" t="s">
        <v>29</v>
      </c>
    </row>
    <row r="3644" spans="1:23" x14ac:dyDescent="0.3">
      <c r="A3644" s="4" t="s">
        <v>3759</v>
      </c>
      <c r="B3644" s="4" t="s">
        <v>24</v>
      </c>
      <c r="C3644" s="4">
        <v>1</v>
      </c>
      <c r="D3644" s="4">
        <v>2</v>
      </c>
      <c r="E3644" s="4" t="s">
        <v>31</v>
      </c>
      <c r="F3644" s="4" t="s">
        <v>74</v>
      </c>
      <c r="G3644" s="4" t="s">
        <v>33</v>
      </c>
      <c r="H3644" s="4">
        <v>34</v>
      </c>
      <c r="I3644" s="4" t="s">
        <v>24</v>
      </c>
      <c r="J3644" s="4">
        <v>0</v>
      </c>
      <c r="K3644" s="4" t="s">
        <v>27</v>
      </c>
      <c r="L3644" s="4" t="s">
        <v>28</v>
      </c>
      <c r="M3644" s="4">
        <v>23</v>
      </c>
      <c r="P3644" s="5">
        <v>44424</v>
      </c>
      <c r="Q3644" s="6">
        <v>24.70310604078594</v>
      </c>
      <c r="R3644" s="4">
        <v>5</v>
      </c>
      <c r="S3644" s="4" t="str" cm="1">
        <f t="array" ref="S3644">_xlfn.IFS(R3644=0,"None",R3644&lt;3,"Low",R3644&lt;6,"Medium",R3644&lt;=10,"High")</f>
        <v>Medium</v>
      </c>
      <c r="T3644" s="4" t="str" cm="1">
        <f t="array" ref="T3644">_xlfn.IFS(M3644&lt;=20,"Low",M3644&lt;=50,"Medium",M3644&lt;=90,"High")</f>
        <v>Medium</v>
      </c>
      <c r="U3644" s="7">
        <f>Datos_Limpios[[#This Row],[Number of Complaints or Support]]/Datos_Limpios[[#This Row],[Account Length (in months)]]</f>
        <v>5</v>
      </c>
      <c r="V3644" s="4" t="str" cm="1">
        <f t="array" ref="V3644">_xlfn.IFS(H3644&lt;30,"Under 30",H3644&lt;66,"Middle Age",H3644&gt;=66,"Senior")</f>
        <v>Middle Age</v>
      </c>
      <c r="W3644" s="4" t="s">
        <v>43</v>
      </c>
    </row>
    <row r="3645" spans="1:23" x14ac:dyDescent="0.3">
      <c r="A3645" s="4" t="s">
        <v>3760</v>
      </c>
      <c r="B3645" s="4" t="s">
        <v>31</v>
      </c>
      <c r="C3645" s="4">
        <v>16</v>
      </c>
      <c r="D3645" s="4">
        <v>3</v>
      </c>
      <c r="E3645" s="4" t="s">
        <v>24</v>
      </c>
      <c r="F3645" s="4" t="s">
        <v>100</v>
      </c>
      <c r="G3645" s="4" t="s">
        <v>26</v>
      </c>
      <c r="H3645" s="4">
        <v>29</v>
      </c>
      <c r="I3645" s="4" t="s">
        <v>24</v>
      </c>
      <c r="J3645" s="4">
        <v>0</v>
      </c>
      <c r="K3645" s="4" t="s">
        <v>27</v>
      </c>
      <c r="L3645" s="4" t="s">
        <v>35</v>
      </c>
      <c r="M3645" s="4">
        <v>22</v>
      </c>
      <c r="N3645" s="4" t="s">
        <v>38</v>
      </c>
      <c r="O3645" s="4" t="s">
        <v>225</v>
      </c>
      <c r="P3645" s="5">
        <v>44501</v>
      </c>
      <c r="Q3645" s="6">
        <v>18.003608700437852</v>
      </c>
      <c r="R3645" s="4">
        <v>0</v>
      </c>
      <c r="S3645" s="4" t="str" cm="1">
        <f t="array" ref="S3645">_xlfn.IFS(R3645=0,"None",R3645&lt;3,"Low",R3645&lt;6,"Medium",R3645&lt;=10,"High")</f>
        <v>None</v>
      </c>
      <c r="T3645" s="4" t="str" cm="1">
        <f t="array" ref="T3645">_xlfn.IFS(M3645&lt;=20,"Low",M3645&lt;=50,"Medium",M3645&lt;=90,"High")</f>
        <v>Medium</v>
      </c>
      <c r="U3645" s="7">
        <f>Datos_Limpios[[#This Row],[Number of Complaints or Support]]/Datos_Limpios[[#This Row],[Account Length (in months)]]</f>
        <v>0</v>
      </c>
      <c r="V3645" s="4" t="str" cm="1">
        <f t="array" ref="V3645">_xlfn.IFS(H3645&lt;30,"Under 30",H3645&lt;66,"Middle Age",H3645&gt;=66,"Senior")</f>
        <v>Under 30</v>
      </c>
      <c r="W3645" s="4" t="s">
        <v>40</v>
      </c>
    </row>
    <row r="3646" spans="1:23" x14ac:dyDescent="0.3">
      <c r="A3646" s="4" t="s">
        <v>3761</v>
      </c>
      <c r="B3646" s="4" t="s">
        <v>24</v>
      </c>
      <c r="C3646" s="4">
        <v>62</v>
      </c>
      <c r="D3646" s="4">
        <v>0</v>
      </c>
      <c r="E3646" s="4" t="s">
        <v>24</v>
      </c>
      <c r="F3646" s="4" t="s">
        <v>118</v>
      </c>
      <c r="G3646" s="4" t="s">
        <v>33</v>
      </c>
      <c r="H3646" s="4">
        <v>28</v>
      </c>
      <c r="I3646" s="4" t="s">
        <v>31</v>
      </c>
      <c r="J3646" s="4">
        <v>5</v>
      </c>
      <c r="K3646" s="4" t="s">
        <v>34</v>
      </c>
      <c r="L3646" s="4" t="s">
        <v>35</v>
      </c>
      <c r="M3646" s="4">
        <v>7</v>
      </c>
      <c r="P3646" s="5">
        <v>44155</v>
      </c>
      <c r="Q3646" s="6">
        <v>8.1211174776387054</v>
      </c>
      <c r="R3646" s="4">
        <v>8</v>
      </c>
      <c r="S3646" s="4" t="str" cm="1">
        <f t="array" ref="S3646">_xlfn.IFS(R3646=0,"None",R3646&lt;3,"Low",R3646&lt;6,"Medium",R3646&lt;=10,"High")</f>
        <v>High</v>
      </c>
      <c r="T3646" s="4" t="str" cm="1">
        <f t="array" ref="T3646">_xlfn.IFS(M3646&lt;=20,"Low",M3646&lt;=50,"Medium",M3646&lt;=90,"High")</f>
        <v>Low</v>
      </c>
      <c r="U3646" s="7">
        <f>Datos_Limpios[[#This Row],[Number of Complaints or Support]]/Datos_Limpios[[#This Row],[Account Length (in months)]]</f>
        <v>0.12903225806451613</v>
      </c>
      <c r="V3646" s="4" t="str" cm="1">
        <f t="array" ref="V3646">_xlfn.IFS(H3646&lt;30,"Under 30",H3646&lt;66,"Middle Age",H3646&gt;=66,"Senior")</f>
        <v>Under 30</v>
      </c>
      <c r="W3646" s="4" t="s">
        <v>47</v>
      </c>
    </row>
    <row r="3647" spans="1:23" x14ac:dyDescent="0.3">
      <c r="A3647" s="4" t="s">
        <v>3762</v>
      </c>
      <c r="B3647" s="4" t="s">
        <v>31</v>
      </c>
      <c r="C3647" s="4">
        <v>5</v>
      </c>
      <c r="D3647" s="4">
        <v>3</v>
      </c>
      <c r="E3647" s="4" t="s">
        <v>31</v>
      </c>
      <c r="F3647" s="4" t="s">
        <v>58</v>
      </c>
      <c r="G3647" s="4" t="s">
        <v>26</v>
      </c>
      <c r="H3647" s="4">
        <v>53</v>
      </c>
      <c r="I3647" s="4" t="s">
        <v>24</v>
      </c>
      <c r="J3647" s="4">
        <v>0</v>
      </c>
      <c r="K3647" s="4" t="s">
        <v>27</v>
      </c>
      <c r="L3647" s="4" t="s">
        <v>35</v>
      </c>
      <c r="M3647" s="4">
        <v>23</v>
      </c>
      <c r="N3647" s="4" t="s">
        <v>66</v>
      </c>
      <c r="O3647" s="4" t="s">
        <v>395</v>
      </c>
      <c r="P3647" s="5">
        <v>44321</v>
      </c>
      <c r="Q3647" s="6">
        <v>19.163003783614268</v>
      </c>
      <c r="R3647" s="4">
        <v>2</v>
      </c>
      <c r="S3647" s="4" t="str" cm="1">
        <f t="array" ref="S3647">_xlfn.IFS(R3647=0,"None",R3647&lt;3,"Low",R3647&lt;6,"Medium",R3647&lt;=10,"High")</f>
        <v>Low</v>
      </c>
      <c r="T3647" s="4" t="str" cm="1">
        <f t="array" ref="T3647">_xlfn.IFS(M3647&lt;=20,"Low",M3647&lt;=50,"Medium",M3647&lt;=90,"High")</f>
        <v>Medium</v>
      </c>
      <c r="U3647" s="7">
        <f>Datos_Limpios[[#This Row],[Number of Complaints or Support]]/Datos_Limpios[[#This Row],[Account Length (in months)]]</f>
        <v>0.4</v>
      </c>
      <c r="V3647" s="4" t="str" cm="1">
        <f t="array" ref="V3647">_xlfn.IFS(H3647&lt;30,"Under 30",H3647&lt;66,"Middle Age",H3647&gt;=66,"Senior")</f>
        <v>Middle Age</v>
      </c>
      <c r="W3647" s="4" t="s">
        <v>29</v>
      </c>
    </row>
    <row r="3648" spans="1:23" x14ac:dyDescent="0.3">
      <c r="A3648" s="4" t="s">
        <v>3763</v>
      </c>
      <c r="B3648" s="4" t="s">
        <v>24</v>
      </c>
      <c r="C3648" s="4">
        <v>71</v>
      </c>
      <c r="D3648" s="4">
        <v>2</v>
      </c>
      <c r="E3648" s="4" t="s">
        <v>24</v>
      </c>
      <c r="F3648" s="4" t="s">
        <v>70</v>
      </c>
      <c r="G3648" s="4" t="s">
        <v>26</v>
      </c>
      <c r="H3648" s="4">
        <v>44</v>
      </c>
      <c r="I3648" s="4" t="s">
        <v>24</v>
      </c>
      <c r="J3648" s="4">
        <v>0</v>
      </c>
      <c r="K3648" s="4" t="s">
        <v>46</v>
      </c>
      <c r="L3648" s="4" t="s">
        <v>35</v>
      </c>
      <c r="M3648" s="4">
        <v>30</v>
      </c>
      <c r="P3648" s="5">
        <v>45091</v>
      </c>
      <c r="Q3648" s="6">
        <v>29.720914436144199</v>
      </c>
      <c r="R3648" s="4">
        <v>7</v>
      </c>
      <c r="S3648" s="4" t="str" cm="1">
        <f t="array" ref="S3648">_xlfn.IFS(R3648=0,"None",R3648&lt;3,"Low",R3648&lt;6,"Medium",R3648&lt;=10,"High")</f>
        <v>High</v>
      </c>
      <c r="T3648" s="4" t="str" cm="1">
        <f t="array" ref="T3648">_xlfn.IFS(M3648&lt;=20,"Low",M3648&lt;=50,"Medium",M3648&lt;=90,"High")</f>
        <v>Medium</v>
      </c>
      <c r="U3648" s="7">
        <f>Datos_Limpios[[#This Row],[Number of Complaints or Support]]/Datos_Limpios[[#This Row],[Account Length (in months)]]</f>
        <v>9.8591549295774641E-2</v>
      </c>
      <c r="V3648" s="4" t="str" cm="1">
        <f t="array" ref="V3648">_xlfn.IFS(H3648&lt;30,"Under 30",H3648&lt;66,"Middle Age",H3648&gt;=66,"Senior")</f>
        <v>Middle Age</v>
      </c>
      <c r="W3648" s="4" t="s">
        <v>29</v>
      </c>
    </row>
    <row r="3649" spans="1:23" x14ac:dyDescent="0.3">
      <c r="A3649" s="4" t="s">
        <v>3764</v>
      </c>
      <c r="B3649" s="4" t="s">
        <v>24</v>
      </c>
      <c r="C3649" s="4">
        <v>8</v>
      </c>
      <c r="D3649" s="4">
        <v>0</v>
      </c>
      <c r="E3649" s="4" t="s">
        <v>24</v>
      </c>
      <c r="F3649" s="4" t="s">
        <v>262</v>
      </c>
      <c r="G3649" s="4" t="s">
        <v>26</v>
      </c>
      <c r="H3649" s="4">
        <v>30</v>
      </c>
      <c r="I3649" s="4" t="s">
        <v>24</v>
      </c>
      <c r="J3649" s="4">
        <v>0</v>
      </c>
      <c r="K3649" s="4" t="s">
        <v>46</v>
      </c>
      <c r="L3649" s="4" t="s">
        <v>28</v>
      </c>
      <c r="M3649" s="4">
        <v>9</v>
      </c>
      <c r="P3649" s="5">
        <v>44135</v>
      </c>
      <c r="Q3649" s="6">
        <v>9.7243868312513921</v>
      </c>
      <c r="R3649" s="4">
        <v>7</v>
      </c>
      <c r="S3649" s="4" t="str" cm="1">
        <f t="array" ref="S3649">_xlfn.IFS(R3649=0,"None",R3649&lt;3,"Low",R3649&lt;6,"Medium",R3649&lt;=10,"High")</f>
        <v>High</v>
      </c>
      <c r="T3649" s="4" t="str" cm="1">
        <f t="array" ref="T3649">_xlfn.IFS(M3649&lt;=20,"Low",M3649&lt;=50,"Medium",M3649&lt;=90,"High")</f>
        <v>Low</v>
      </c>
      <c r="U3649" s="7">
        <f>Datos_Limpios[[#This Row],[Number of Complaints or Support]]/Datos_Limpios[[#This Row],[Account Length (in months)]]</f>
        <v>0.875</v>
      </c>
      <c r="V3649" s="4" t="str" cm="1">
        <f t="array" ref="V3649">_xlfn.IFS(H3649&lt;30,"Under 30",H3649&lt;66,"Middle Age",H3649&gt;=66,"Senior")</f>
        <v>Middle Age</v>
      </c>
      <c r="W3649" s="4" t="s">
        <v>29</v>
      </c>
    </row>
    <row r="3650" spans="1:23" x14ac:dyDescent="0.3">
      <c r="A3650" s="4" t="s">
        <v>3765</v>
      </c>
      <c r="B3650" s="4" t="s">
        <v>24</v>
      </c>
      <c r="C3650" s="4">
        <v>18</v>
      </c>
      <c r="D3650" s="4">
        <v>0</v>
      </c>
      <c r="E3650" s="4" t="s">
        <v>31</v>
      </c>
      <c r="F3650" s="4" t="s">
        <v>129</v>
      </c>
      <c r="G3650" s="4" t="s">
        <v>33</v>
      </c>
      <c r="H3650" s="4">
        <v>49</v>
      </c>
      <c r="I3650" s="4" t="s">
        <v>24</v>
      </c>
      <c r="J3650" s="4">
        <v>0</v>
      </c>
      <c r="K3650" s="4" t="s">
        <v>27</v>
      </c>
      <c r="L3650" s="4" t="s">
        <v>35</v>
      </c>
      <c r="M3650" s="4">
        <v>26</v>
      </c>
      <c r="P3650" s="5">
        <v>44302</v>
      </c>
      <c r="Q3650" s="6">
        <v>21.480438862865739</v>
      </c>
      <c r="R3650" s="4">
        <v>7</v>
      </c>
      <c r="S3650" s="4" t="str" cm="1">
        <f t="array" ref="S3650">_xlfn.IFS(R3650=0,"None",R3650&lt;3,"Low",R3650&lt;6,"Medium",R3650&lt;=10,"High")</f>
        <v>High</v>
      </c>
      <c r="T3650" s="4" t="str" cm="1">
        <f t="array" ref="T3650">_xlfn.IFS(M3650&lt;=20,"Low",M3650&lt;=50,"Medium",M3650&lt;=90,"High")</f>
        <v>Medium</v>
      </c>
      <c r="U3650" s="7">
        <f>Datos_Limpios[[#This Row],[Number of Complaints or Support]]/Datos_Limpios[[#This Row],[Account Length (in months)]]</f>
        <v>0.3888888888888889</v>
      </c>
      <c r="V3650" s="4" t="str" cm="1">
        <f t="array" ref="V3650">_xlfn.IFS(H3650&lt;30,"Under 30",H3650&lt;66,"Middle Age",H3650&gt;=66,"Senior")</f>
        <v>Middle Age</v>
      </c>
      <c r="W3650" s="4" t="s">
        <v>29</v>
      </c>
    </row>
    <row r="3651" spans="1:23" x14ac:dyDescent="0.3">
      <c r="A3651" s="4" t="s">
        <v>3766</v>
      </c>
      <c r="B3651" s="4" t="s">
        <v>24</v>
      </c>
      <c r="C3651" s="4">
        <v>68</v>
      </c>
      <c r="D3651" s="4">
        <v>0</v>
      </c>
      <c r="E3651" s="4" t="s">
        <v>31</v>
      </c>
      <c r="F3651" s="4" t="s">
        <v>72</v>
      </c>
      <c r="G3651" s="4" t="s">
        <v>33</v>
      </c>
      <c r="H3651" s="4">
        <v>58</v>
      </c>
      <c r="I3651" s="4" t="s">
        <v>31</v>
      </c>
      <c r="J3651" s="4">
        <v>2</v>
      </c>
      <c r="K3651" s="4" t="s">
        <v>46</v>
      </c>
      <c r="L3651" s="4" t="s">
        <v>28</v>
      </c>
      <c r="M3651" s="4">
        <v>49</v>
      </c>
      <c r="P3651" s="5">
        <v>44823</v>
      </c>
      <c r="Q3651" s="6">
        <v>40.620872508072459</v>
      </c>
      <c r="R3651" s="4">
        <v>4</v>
      </c>
      <c r="S3651" s="4" t="str" cm="1">
        <f t="array" ref="S3651">_xlfn.IFS(R3651=0,"None",R3651&lt;3,"Low",R3651&lt;6,"Medium",R3651&lt;=10,"High")</f>
        <v>Medium</v>
      </c>
      <c r="T3651" s="4" t="str" cm="1">
        <f t="array" ref="T3651">_xlfn.IFS(M3651&lt;=20,"Low",M3651&lt;=50,"Medium",M3651&lt;=90,"High")</f>
        <v>Medium</v>
      </c>
      <c r="U3651" s="7">
        <f>Datos_Limpios[[#This Row],[Number of Complaints or Support]]/Datos_Limpios[[#This Row],[Account Length (in months)]]</f>
        <v>5.8823529411764705E-2</v>
      </c>
      <c r="V3651" s="4" t="str" cm="1">
        <f t="array" ref="V3651">_xlfn.IFS(H3651&lt;30,"Under 30",H3651&lt;66,"Middle Age",H3651&gt;=66,"Senior")</f>
        <v>Middle Age</v>
      </c>
      <c r="W3651" s="4" t="s">
        <v>29</v>
      </c>
    </row>
    <row r="3652" spans="1:23" x14ac:dyDescent="0.3">
      <c r="A3652" s="4" t="s">
        <v>3767</v>
      </c>
      <c r="B3652" s="4" t="s">
        <v>24</v>
      </c>
      <c r="C3652" s="4">
        <v>68</v>
      </c>
      <c r="D3652" s="4">
        <v>2</v>
      </c>
      <c r="E3652" s="4" t="s">
        <v>24</v>
      </c>
      <c r="F3652" s="4" t="s">
        <v>32</v>
      </c>
      <c r="G3652" s="4" t="s">
        <v>26</v>
      </c>
      <c r="H3652" s="4">
        <v>67</v>
      </c>
      <c r="I3652" s="4" t="s">
        <v>24</v>
      </c>
      <c r="J3652" s="4">
        <v>0</v>
      </c>
      <c r="K3652" s="4" t="s">
        <v>34</v>
      </c>
      <c r="L3652" s="4" t="s">
        <v>28</v>
      </c>
      <c r="M3652" s="4">
        <v>50</v>
      </c>
      <c r="P3652" s="5">
        <v>44997</v>
      </c>
      <c r="Q3652" s="6">
        <v>56.009013047601911</v>
      </c>
      <c r="R3652" s="4">
        <v>7</v>
      </c>
      <c r="S3652" s="4" t="str" cm="1">
        <f t="array" ref="S3652">_xlfn.IFS(R3652=0,"None",R3652&lt;3,"Low",R3652&lt;6,"Medium",R3652&lt;=10,"High")</f>
        <v>High</v>
      </c>
      <c r="T3652" s="4" t="str" cm="1">
        <f t="array" ref="T3652">_xlfn.IFS(M3652&lt;=20,"Low",M3652&lt;=50,"Medium",M3652&lt;=90,"High")</f>
        <v>Medium</v>
      </c>
      <c r="U3652" s="7">
        <f>Datos_Limpios[[#This Row],[Number of Complaints or Support]]/Datos_Limpios[[#This Row],[Account Length (in months)]]</f>
        <v>0.10294117647058823</v>
      </c>
      <c r="V3652" s="4" t="str" cm="1">
        <f t="array" ref="V3652">_xlfn.IFS(H3652&lt;30,"Under 30",H3652&lt;66,"Middle Age",H3652&gt;=66,"Senior")</f>
        <v>Senior</v>
      </c>
      <c r="W3652" s="4" t="s">
        <v>29</v>
      </c>
    </row>
    <row r="3653" spans="1:23" x14ac:dyDescent="0.3">
      <c r="A3653" s="4" t="s">
        <v>3768</v>
      </c>
      <c r="B3653" s="4" t="s">
        <v>24</v>
      </c>
      <c r="C3653" s="4">
        <v>3</v>
      </c>
      <c r="D3653" s="4">
        <v>1</v>
      </c>
      <c r="E3653" s="4" t="s">
        <v>31</v>
      </c>
      <c r="F3653" s="4" t="s">
        <v>118</v>
      </c>
      <c r="G3653" s="4" t="s">
        <v>33</v>
      </c>
      <c r="H3653" s="4">
        <v>56</v>
      </c>
      <c r="I3653" s="4" t="s">
        <v>24</v>
      </c>
      <c r="J3653" s="4">
        <v>0</v>
      </c>
      <c r="K3653" s="4" t="s">
        <v>27</v>
      </c>
      <c r="L3653" s="4" t="s">
        <v>35</v>
      </c>
      <c r="M3653" s="4">
        <v>41</v>
      </c>
      <c r="P3653" s="5">
        <v>44320</v>
      </c>
      <c r="Q3653" s="6">
        <v>36.281346178879971</v>
      </c>
      <c r="R3653" s="4">
        <v>2</v>
      </c>
      <c r="S3653" s="4" t="str" cm="1">
        <f t="array" ref="S3653">_xlfn.IFS(R3653=0,"None",R3653&lt;3,"Low",R3653&lt;6,"Medium",R3653&lt;=10,"High")</f>
        <v>Low</v>
      </c>
      <c r="T3653" s="4" t="str" cm="1">
        <f t="array" ref="T3653">_xlfn.IFS(M3653&lt;=20,"Low",M3653&lt;=50,"Medium",M3653&lt;=90,"High")</f>
        <v>Medium</v>
      </c>
      <c r="U3653" s="7">
        <f>Datos_Limpios[[#This Row],[Number of Complaints or Support]]/Datos_Limpios[[#This Row],[Account Length (in months)]]</f>
        <v>0.66666666666666663</v>
      </c>
      <c r="V3653" s="4" t="str" cm="1">
        <f t="array" ref="V3653">_xlfn.IFS(H3653&lt;30,"Under 30",H3653&lt;66,"Middle Age",H3653&gt;=66,"Senior")</f>
        <v>Middle Age</v>
      </c>
      <c r="W3653" s="4" t="s">
        <v>47</v>
      </c>
    </row>
    <row r="3654" spans="1:23" x14ac:dyDescent="0.3">
      <c r="A3654" s="4" t="s">
        <v>3769</v>
      </c>
      <c r="B3654" s="4" t="s">
        <v>31</v>
      </c>
      <c r="C3654" s="4">
        <v>1</v>
      </c>
      <c r="D3654" s="4">
        <v>4</v>
      </c>
      <c r="E3654" s="4" t="s">
        <v>31</v>
      </c>
      <c r="F3654" s="4" t="s">
        <v>52</v>
      </c>
      <c r="G3654" s="4" t="s">
        <v>33</v>
      </c>
      <c r="H3654" s="4">
        <v>50</v>
      </c>
      <c r="I3654" s="4" t="s">
        <v>24</v>
      </c>
      <c r="J3654" s="4">
        <v>0</v>
      </c>
      <c r="K3654" s="4" t="s">
        <v>27</v>
      </c>
      <c r="L3654" s="4" t="s">
        <v>28</v>
      </c>
      <c r="M3654" s="4">
        <v>21</v>
      </c>
      <c r="N3654" s="4" t="s">
        <v>75</v>
      </c>
      <c r="O3654" s="4" t="s">
        <v>133</v>
      </c>
      <c r="P3654" s="5">
        <v>44707</v>
      </c>
      <c r="Q3654" s="6">
        <v>24.342300029751041</v>
      </c>
      <c r="R3654" s="4">
        <v>6</v>
      </c>
      <c r="S3654" s="4" t="str" cm="1">
        <f t="array" ref="S3654">_xlfn.IFS(R3654=0,"None",R3654&lt;3,"Low",R3654&lt;6,"Medium",R3654&lt;=10,"High")</f>
        <v>High</v>
      </c>
      <c r="T3654" s="4" t="str" cm="1">
        <f t="array" ref="T3654">_xlfn.IFS(M3654&lt;=20,"Low",M3654&lt;=50,"Medium",M3654&lt;=90,"High")</f>
        <v>Medium</v>
      </c>
      <c r="U3654" s="7">
        <f>Datos_Limpios[[#This Row],[Number of Complaints or Support]]/Datos_Limpios[[#This Row],[Account Length (in months)]]</f>
        <v>6</v>
      </c>
      <c r="V3654" s="4" t="str" cm="1">
        <f t="array" ref="V3654">_xlfn.IFS(H3654&lt;30,"Under 30",H3654&lt;66,"Middle Age",H3654&gt;=66,"Senior")</f>
        <v>Middle Age</v>
      </c>
      <c r="W3654" s="4" t="s">
        <v>40</v>
      </c>
    </row>
    <row r="3655" spans="1:23" x14ac:dyDescent="0.3">
      <c r="A3655" s="4" t="s">
        <v>3770</v>
      </c>
      <c r="B3655" s="4" t="s">
        <v>24</v>
      </c>
      <c r="C3655" s="4">
        <v>48</v>
      </c>
      <c r="D3655" s="4">
        <v>2</v>
      </c>
      <c r="E3655" s="4" t="s">
        <v>31</v>
      </c>
      <c r="F3655" s="4" t="s">
        <v>264</v>
      </c>
      <c r="G3655" s="4" t="s">
        <v>26</v>
      </c>
      <c r="H3655" s="4">
        <v>67</v>
      </c>
      <c r="I3655" s="4" t="s">
        <v>24</v>
      </c>
      <c r="J3655" s="4">
        <v>0</v>
      </c>
      <c r="K3655" s="4" t="s">
        <v>46</v>
      </c>
      <c r="L3655" s="4" t="s">
        <v>35</v>
      </c>
      <c r="M3655" s="4">
        <v>43</v>
      </c>
      <c r="P3655" s="5">
        <v>44177</v>
      </c>
      <c r="Q3655" s="6">
        <v>40.199292901740122</v>
      </c>
      <c r="R3655" s="4">
        <v>7</v>
      </c>
      <c r="S3655" s="4" t="str" cm="1">
        <f t="array" ref="S3655">_xlfn.IFS(R3655=0,"None",R3655&lt;3,"Low",R3655&lt;6,"Medium",R3655&lt;=10,"High")</f>
        <v>High</v>
      </c>
      <c r="T3655" s="4" t="str" cm="1">
        <f t="array" ref="T3655">_xlfn.IFS(M3655&lt;=20,"Low",M3655&lt;=50,"Medium",M3655&lt;=90,"High")</f>
        <v>Medium</v>
      </c>
      <c r="U3655" s="7">
        <f>Datos_Limpios[[#This Row],[Number of Complaints or Support]]/Datos_Limpios[[#This Row],[Account Length (in months)]]</f>
        <v>0.14583333333333334</v>
      </c>
      <c r="V3655" s="4" t="str" cm="1">
        <f t="array" ref="V3655">_xlfn.IFS(H3655&lt;30,"Under 30",H3655&lt;66,"Middle Age",H3655&gt;=66,"Senior")</f>
        <v>Senior</v>
      </c>
      <c r="W3655" s="4" t="s">
        <v>47</v>
      </c>
    </row>
    <row r="3656" spans="1:23" x14ac:dyDescent="0.3">
      <c r="A3656" s="4" t="s">
        <v>3771</v>
      </c>
      <c r="B3656" s="4" t="s">
        <v>24</v>
      </c>
      <c r="C3656" s="4">
        <v>3</v>
      </c>
      <c r="D3656" s="4">
        <v>2</v>
      </c>
      <c r="E3656" s="4" t="s">
        <v>31</v>
      </c>
      <c r="F3656" s="4" t="s">
        <v>72</v>
      </c>
      <c r="G3656" s="4" t="s">
        <v>26</v>
      </c>
      <c r="H3656" s="4">
        <v>21</v>
      </c>
      <c r="I3656" s="4" t="s">
        <v>24</v>
      </c>
      <c r="J3656" s="4">
        <v>0</v>
      </c>
      <c r="K3656" s="4" t="s">
        <v>27</v>
      </c>
      <c r="L3656" s="4" t="s">
        <v>35</v>
      </c>
      <c r="M3656" s="4">
        <v>32</v>
      </c>
      <c r="P3656" s="5">
        <v>44606</v>
      </c>
      <c r="Q3656" s="6">
        <v>37.20565944132769</v>
      </c>
      <c r="R3656" s="4">
        <v>8</v>
      </c>
      <c r="S3656" s="4" t="str" cm="1">
        <f t="array" ref="S3656">_xlfn.IFS(R3656=0,"None",R3656&lt;3,"Low",R3656&lt;6,"Medium",R3656&lt;=10,"High")</f>
        <v>High</v>
      </c>
      <c r="T3656" s="4" t="str" cm="1">
        <f t="array" ref="T3656">_xlfn.IFS(M3656&lt;=20,"Low",M3656&lt;=50,"Medium",M3656&lt;=90,"High")</f>
        <v>Medium</v>
      </c>
      <c r="U3656" s="7">
        <f>Datos_Limpios[[#This Row],[Number of Complaints or Support]]/Datos_Limpios[[#This Row],[Account Length (in months)]]</f>
        <v>2.6666666666666665</v>
      </c>
      <c r="V3656" s="4" t="str" cm="1">
        <f t="array" ref="V3656">_xlfn.IFS(H3656&lt;30,"Under 30",H3656&lt;66,"Middle Age",H3656&gt;=66,"Senior")</f>
        <v>Under 30</v>
      </c>
      <c r="W3656" s="4" t="s">
        <v>29</v>
      </c>
    </row>
    <row r="3657" spans="1:23" x14ac:dyDescent="0.3">
      <c r="A3657" s="4" t="s">
        <v>3772</v>
      </c>
      <c r="B3657" s="4" t="s">
        <v>24</v>
      </c>
      <c r="C3657" s="4">
        <v>61</v>
      </c>
      <c r="D3657" s="4">
        <v>0</v>
      </c>
      <c r="E3657" s="4" t="s">
        <v>31</v>
      </c>
      <c r="F3657" s="4" t="s">
        <v>157</v>
      </c>
      <c r="G3657" s="4" t="s">
        <v>33</v>
      </c>
      <c r="H3657" s="4">
        <v>37</v>
      </c>
      <c r="I3657" s="4" t="s">
        <v>24</v>
      </c>
      <c r="J3657" s="4">
        <v>0</v>
      </c>
      <c r="K3657" s="4" t="s">
        <v>46</v>
      </c>
      <c r="L3657" s="4" t="s">
        <v>35</v>
      </c>
      <c r="M3657" s="4">
        <v>20</v>
      </c>
      <c r="P3657" s="5">
        <v>44823</v>
      </c>
      <c r="Q3657" s="6">
        <v>16.926382387295039</v>
      </c>
      <c r="R3657" s="4">
        <v>2</v>
      </c>
      <c r="S3657" s="4" t="str" cm="1">
        <f t="array" ref="S3657">_xlfn.IFS(R3657=0,"None",R3657&lt;3,"Low",R3657&lt;6,"Medium",R3657&lt;=10,"High")</f>
        <v>Low</v>
      </c>
      <c r="T3657" s="4" t="str" cm="1">
        <f t="array" ref="T3657">_xlfn.IFS(M3657&lt;=20,"Low",M3657&lt;=50,"Medium",M3657&lt;=90,"High")</f>
        <v>Low</v>
      </c>
      <c r="U3657" s="7">
        <f>Datos_Limpios[[#This Row],[Number of Complaints or Support]]/Datos_Limpios[[#This Row],[Account Length (in months)]]</f>
        <v>3.2786885245901641E-2</v>
      </c>
      <c r="V3657" s="4" t="str" cm="1">
        <f t="array" ref="V3657">_xlfn.IFS(H3657&lt;30,"Under 30",H3657&lt;66,"Middle Age",H3657&gt;=66,"Senior")</f>
        <v>Middle Age</v>
      </c>
      <c r="W3657" s="4" t="s">
        <v>47</v>
      </c>
    </row>
    <row r="3658" spans="1:23" x14ac:dyDescent="0.3">
      <c r="A3658" s="4" t="s">
        <v>3773</v>
      </c>
      <c r="B3658" s="4" t="s">
        <v>24</v>
      </c>
      <c r="C3658" s="4">
        <v>47</v>
      </c>
      <c r="D3658" s="4">
        <v>1</v>
      </c>
      <c r="E3658" s="4" t="s">
        <v>31</v>
      </c>
      <c r="F3658" s="4" t="s">
        <v>155</v>
      </c>
      <c r="G3658" s="4" t="s">
        <v>26</v>
      </c>
      <c r="H3658" s="4">
        <v>63</v>
      </c>
      <c r="I3658" s="4" t="s">
        <v>24</v>
      </c>
      <c r="J3658" s="4">
        <v>0</v>
      </c>
      <c r="K3658" s="4" t="s">
        <v>34</v>
      </c>
      <c r="L3658" s="4" t="s">
        <v>28</v>
      </c>
      <c r="M3658" s="4">
        <v>45</v>
      </c>
      <c r="P3658" s="5">
        <v>45272</v>
      </c>
      <c r="Q3658" s="6">
        <v>46.180091609395767</v>
      </c>
      <c r="R3658" s="4">
        <v>10</v>
      </c>
      <c r="S3658" s="4" t="str" cm="1">
        <f t="array" ref="S3658">_xlfn.IFS(R3658=0,"None",R3658&lt;3,"Low",R3658&lt;6,"Medium",R3658&lt;=10,"High")</f>
        <v>High</v>
      </c>
      <c r="T3658" s="4" t="str" cm="1">
        <f t="array" ref="T3658">_xlfn.IFS(M3658&lt;=20,"Low",M3658&lt;=50,"Medium",M3658&lt;=90,"High")</f>
        <v>Medium</v>
      </c>
      <c r="U3658" s="7">
        <f>Datos_Limpios[[#This Row],[Number of Complaints or Support]]/Datos_Limpios[[#This Row],[Account Length (in months)]]</f>
        <v>0.21276595744680851</v>
      </c>
      <c r="V3658" s="4" t="str" cm="1">
        <f t="array" ref="V3658">_xlfn.IFS(H3658&lt;30,"Under 30",H3658&lt;66,"Middle Age",H3658&gt;=66,"Senior")</f>
        <v>Middle Age</v>
      </c>
      <c r="W3658" s="4" t="s">
        <v>40</v>
      </c>
    </row>
    <row r="3659" spans="1:23" x14ac:dyDescent="0.3">
      <c r="A3659" s="4" t="s">
        <v>3774</v>
      </c>
      <c r="B3659" s="4" t="s">
        <v>24</v>
      </c>
      <c r="C3659" s="4">
        <v>67</v>
      </c>
      <c r="D3659" s="4">
        <v>2</v>
      </c>
      <c r="E3659" s="4" t="s">
        <v>31</v>
      </c>
      <c r="F3659" s="4" t="s">
        <v>102</v>
      </c>
      <c r="G3659" s="4" t="s">
        <v>26</v>
      </c>
      <c r="H3659" s="4">
        <v>29</v>
      </c>
      <c r="I3659" s="4" t="s">
        <v>24</v>
      </c>
      <c r="J3659" s="4">
        <v>0</v>
      </c>
      <c r="K3659" s="4" t="s">
        <v>46</v>
      </c>
      <c r="L3659" s="4" t="s">
        <v>35</v>
      </c>
      <c r="M3659" s="4">
        <v>57</v>
      </c>
      <c r="P3659" s="5">
        <v>45226</v>
      </c>
      <c r="Q3659" s="6">
        <v>45.727061106378493</v>
      </c>
      <c r="R3659" s="4">
        <v>4</v>
      </c>
      <c r="S3659" s="4" t="str" cm="1">
        <f t="array" ref="S3659">_xlfn.IFS(R3659=0,"None",R3659&lt;3,"Low",R3659&lt;6,"Medium",R3659&lt;=10,"High")</f>
        <v>Medium</v>
      </c>
      <c r="T3659" s="4" t="str" cm="1">
        <f t="array" ref="T3659">_xlfn.IFS(M3659&lt;=20,"Low",M3659&lt;=50,"Medium",M3659&lt;=90,"High")</f>
        <v>High</v>
      </c>
      <c r="U3659" s="7">
        <f>Datos_Limpios[[#This Row],[Number of Complaints or Support]]/Datos_Limpios[[#This Row],[Account Length (in months)]]</f>
        <v>5.9701492537313432E-2</v>
      </c>
      <c r="V3659" s="4" t="str" cm="1">
        <f t="array" ref="V3659">_xlfn.IFS(H3659&lt;30,"Under 30",H3659&lt;66,"Middle Age",H3659&gt;=66,"Senior")</f>
        <v>Under 30</v>
      </c>
      <c r="W3659" s="4" t="s">
        <v>40</v>
      </c>
    </row>
    <row r="3660" spans="1:23" x14ac:dyDescent="0.3">
      <c r="A3660" s="4" t="s">
        <v>3775</v>
      </c>
      <c r="B3660" s="4" t="s">
        <v>24</v>
      </c>
      <c r="C3660" s="4">
        <v>41</v>
      </c>
      <c r="D3660" s="4">
        <v>0</v>
      </c>
      <c r="E3660" s="4" t="s">
        <v>31</v>
      </c>
      <c r="F3660" s="4" t="s">
        <v>42</v>
      </c>
      <c r="G3660" s="4" t="s">
        <v>33</v>
      </c>
      <c r="H3660" s="4">
        <v>19</v>
      </c>
      <c r="I3660" s="4" t="s">
        <v>31</v>
      </c>
      <c r="J3660" s="4">
        <v>2</v>
      </c>
      <c r="K3660" s="4" t="s">
        <v>34</v>
      </c>
      <c r="L3660" s="4" t="s">
        <v>28</v>
      </c>
      <c r="M3660" s="4">
        <v>25</v>
      </c>
      <c r="P3660" s="5">
        <v>44158</v>
      </c>
      <c r="Q3660" s="6">
        <v>26.021452268826941</v>
      </c>
      <c r="R3660" s="4">
        <v>7</v>
      </c>
      <c r="S3660" s="4" t="str" cm="1">
        <f t="array" ref="S3660">_xlfn.IFS(R3660=0,"None",R3660&lt;3,"Low",R3660&lt;6,"Medium",R3660&lt;=10,"High")</f>
        <v>High</v>
      </c>
      <c r="T3660" s="4" t="str" cm="1">
        <f t="array" ref="T3660">_xlfn.IFS(M3660&lt;=20,"Low",M3660&lt;=50,"Medium",M3660&lt;=90,"High")</f>
        <v>Medium</v>
      </c>
      <c r="U3660" s="7">
        <f>Datos_Limpios[[#This Row],[Number of Complaints or Support]]/Datos_Limpios[[#This Row],[Account Length (in months)]]</f>
        <v>0.17073170731707318</v>
      </c>
      <c r="V3660" s="4" t="str" cm="1">
        <f t="array" ref="V3660">_xlfn.IFS(H3660&lt;30,"Under 30",H3660&lt;66,"Middle Age",H3660&gt;=66,"Senior")</f>
        <v>Under 30</v>
      </c>
      <c r="W3660" s="4" t="s">
        <v>43</v>
      </c>
    </row>
    <row r="3661" spans="1:23" x14ac:dyDescent="0.3">
      <c r="A3661" s="4" t="s">
        <v>3776</v>
      </c>
      <c r="B3661" s="4" t="s">
        <v>31</v>
      </c>
      <c r="C3661" s="4">
        <v>56</v>
      </c>
      <c r="D3661" s="4">
        <v>3</v>
      </c>
      <c r="E3661" s="4" t="s">
        <v>31</v>
      </c>
      <c r="F3661" s="4" t="s">
        <v>32</v>
      </c>
      <c r="G3661" s="4" t="s">
        <v>26</v>
      </c>
      <c r="H3661" s="4">
        <v>49</v>
      </c>
      <c r="I3661" s="4" t="s">
        <v>24</v>
      </c>
      <c r="J3661" s="4">
        <v>0</v>
      </c>
      <c r="K3661" s="4" t="s">
        <v>34</v>
      </c>
      <c r="L3661" s="4" t="s">
        <v>35</v>
      </c>
      <c r="M3661" s="4">
        <v>33</v>
      </c>
      <c r="N3661" s="4" t="s">
        <v>66</v>
      </c>
      <c r="O3661" s="4" t="s">
        <v>317</v>
      </c>
      <c r="P3661" s="5">
        <v>44059</v>
      </c>
      <c r="Q3661" s="6">
        <v>28.688479827669749</v>
      </c>
      <c r="R3661" s="4">
        <v>1</v>
      </c>
      <c r="S3661" s="4" t="str" cm="1">
        <f t="array" ref="S3661">_xlfn.IFS(R3661=0,"None",R3661&lt;3,"Low",R3661&lt;6,"Medium",R3661&lt;=10,"High")</f>
        <v>Low</v>
      </c>
      <c r="T3661" s="4" t="str" cm="1">
        <f t="array" ref="T3661">_xlfn.IFS(M3661&lt;=20,"Low",M3661&lt;=50,"Medium",M3661&lt;=90,"High")</f>
        <v>Medium</v>
      </c>
      <c r="U3661" s="7">
        <f>Datos_Limpios[[#This Row],[Number of Complaints or Support]]/Datos_Limpios[[#This Row],[Account Length (in months)]]</f>
        <v>1.7857142857142856E-2</v>
      </c>
      <c r="V3661" s="4" t="str" cm="1">
        <f t="array" ref="V3661">_xlfn.IFS(H3661&lt;30,"Under 30",H3661&lt;66,"Middle Age",H3661&gt;=66,"Senior")</f>
        <v>Middle Age</v>
      </c>
      <c r="W3661" s="4" t="s">
        <v>29</v>
      </c>
    </row>
    <row r="3662" spans="1:23" x14ac:dyDescent="0.3">
      <c r="A3662" s="4" t="s">
        <v>3777</v>
      </c>
      <c r="B3662" s="4" t="s">
        <v>24</v>
      </c>
      <c r="C3662" s="4">
        <v>29</v>
      </c>
      <c r="D3662" s="4">
        <v>0</v>
      </c>
      <c r="E3662" s="4" t="s">
        <v>31</v>
      </c>
      <c r="F3662" s="4" t="s">
        <v>85</v>
      </c>
      <c r="G3662" s="4" t="s">
        <v>26</v>
      </c>
      <c r="H3662" s="4">
        <v>25</v>
      </c>
      <c r="I3662" s="4" t="s">
        <v>24</v>
      </c>
      <c r="J3662" s="4">
        <v>0</v>
      </c>
      <c r="K3662" s="4" t="s">
        <v>34</v>
      </c>
      <c r="L3662" s="4" t="s">
        <v>28</v>
      </c>
      <c r="M3662" s="4">
        <v>20</v>
      </c>
      <c r="P3662" s="5">
        <v>45032</v>
      </c>
      <c r="Q3662" s="6">
        <v>20.38690031264451</v>
      </c>
      <c r="R3662" s="4">
        <v>7</v>
      </c>
      <c r="S3662" s="4" t="str" cm="1">
        <f t="array" ref="S3662">_xlfn.IFS(R3662=0,"None",R3662&lt;3,"Low",R3662&lt;6,"Medium",R3662&lt;=10,"High")</f>
        <v>High</v>
      </c>
      <c r="T3662" s="4" t="str" cm="1">
        <f t="array" ref="T3662">_xlfn.IFS(M3662&lt;=20,"Low",M3662&lt;=50,"Medium",M3662&lt;=90,"High")</f>
        <v>Low</v>
      </c>
      <c r="U3662" s="7">
        <f>Datos_Limpios[[#This Row],[Number of Complaints or Support]]/Datos_Limpios[[#This Row],[Account Length (in months)]]</f>
        <v>0.2413793103448276</v>
      </c>
      <c r="V3662" s="4" t="str" cm="1">
        <f t="array" ref="V3662">_xlfn.IFS(H3662&lt;30,"Under 30",H3662&lt;66,"Middle Age",H3662&gt;=66,"Senior")</f>
        <v>Under 30</v>
      </c>
      <c r="W3662" s="4" t="s">
        <v>43</v>
      </c>
    </row>
    <row r="3663" spans="1:23" x14ac:dyDescent="0.3">
      <c r="A3663" s="4" t="s">
        <v>3778</v>
      </c>
      <c r="B3663" s="4" t="s">
        <v>24</v>
      </c>
      <c r="C3663" s="4">
        <v>61</v>
      </c>
      <c r="D3663" s="4">
        <v>0</v>
      </c>
      <c r="E3663" s="4" t="s">
        <v>31</v>
      </c>
      <c r="F3663" s="4" t="s">
        <v>79</v>
      </c>
      <c r="G3663" s="4" t="s">
        <v>26</v>
      </c>
      <c r="H3663" s="4">
        <v>39</v>
      </c>
      <c r="I3663" s="4" t="s">
        <v>24</v>
      </c>
      <c r="J3663" s="4">
        <v>0</v>
      </c>
      <c r="K3663" s="4" t="s">
        <v>46</v>
      </c>
      <c r="L3663" s="4" t="s">
        <v>28</v>
      </c>
      <c r="M3663" s="4">
        <v>52</v>
      </c>
      <c r="P3663" s="5">
        <v>44103</v>
      </c>
      <c r="Q3663" s="6">
        <v>47.417845004878757</v>
      </c>
      <c r="R3663" s="4">
        <v>0</v>
      </c>
      <c r="S3663" s="4" t="str" cm="1">
        <f t="array" ref="S3663">_xlfn.IFS(R3663=0,"None",R3663&lt;3,"Low",R3663&lt;6,"Medium",R3663&lt;=10,"High")</f>
        <v>None</v>
      </c>
      <c r="T3663" s="4" t="str" cm="1">
        <f t="array" ref="T3663">_xlfn.IFS(M3663&lt;=20,"Low",M3663&lt;=50,"Medium",M3663&lt;=90,"High")</f>
        <v>High</v>
      </c>
      <c r="U3663" s="7">
        <f>Datos_Limpios[[#This Row],[Number of Complaints or Support]]/Datos_Limpios[[#This Row],[Account Length (in months)]]</f>
        <v>0</v>
      </c>
      <c r="V3663" s="4" t="str" cm="1">
        <f t="array" ref="V3663">_xlfn.IFS(H3663&lt;30,"Under 30",H3663&lt;66,"Middle Age",H3663&gt;=66,"Senior")</f>
        <v>Middle Age</v>
      </c>
      <c r="W3663" s="4" t="s">
        <v>43</v>
      </c>
    </row>
    <row r="3664" spans="1:23" x14ac:dyDescent="0.3">
      <c r="A3664" s="4" t="s">
        <v>3779</v>
      </c>
      <c r="B3664" s="4" t="s">
        <v>24</v>
      </c>
      <c r="C3664" s="4">
        <v>70</v>
      </c>
      <c r="D3664" s="4">
        <v>2</v>
      </c>
      <c r="E3664" s="4" t="s">
        <v>31</v>
      </c>
      <c r="F3664" s="4" t="s">
        <v>68</v>
      </c>
      <c r="G3664" s="4" t="s">
        <v>33</v>
      </c>
      <c r="H3664" s="4">
        <v>24</v>
      </c>
      <c r="I3664" s="4" t="s">
        <v>24</v>
      </c>
      <c r="J3664" s="4">
        <v>0</v>
      </c>
      <c r="K3664" s="4" t="s">
        <v>46</v>
      </c>
      <c r="L3664" s="4" t="s">
        <v>28</v>
      </c>
      <c r="M3664" s="4">
        <v>30</v>
      </c>
      <c r="P3664" s="5">
        <v>44984</v>
      </c>
      <c r="Q3664" s="6">
        <v>33.60638630892084</v>
      </c>
      <c r="R3664" s="4">
        <v>9</v>
      </c>
      <c r="S3664" s="4" t="str" cm="1">
        <f t="array" ref="S3664">_xlfn.IFS(R3664=0,"None",R3664&lt;3,"Low",R3664&lt;6,"Medium",R3664&lt;=10,"High")</f>
        <v>High</v>
      </c>
      <c r="T3664" s="4" t="str" cm="1">
        <f t="array" ref="T3664">_xlfn.IFS(M3664&lt;=20,"Low",M3664&lt;=50,"Medium",M3664&lt;=90,"High")</f>
        <v>Medium</v>
      </c>
      <c r="U3664" s="7">
        <f>Datos_Limpios[[#This Row],[Number of Complaints or Support]]/Datos_Limpios[[#This Row],[Account Length (in months)]]</f>
        <v>0.12857142857142856</v>
      </c>
      <c r="V3664" s="4" t="str" cm="1">
        <f t="array" ref="V3664">_xlfn.IFS(H3664&lt;30,"Under 30",H3664&lt;66,"Middle Age",H3664&gt;=66,"Senior")</f>
        <v>Under 30</v>
      </c>
      <c r="W3664" s="4" t="s">
        <v>40</v>
      </c>
    </row>
    <row r="3665" spans="1:23" x14ac:dyDescent="0.3">
      <c r="A3665" s="4" t="s">
        <v>3780</v>
      </c>
      <c r="B3665" s="4" t="s">
        <v>24</v>
      </c>
      <c r="C3665" s="4">
        <v>5</v>
      </c>
      <c r="D3665" s="4">
        <v>0</v>
      </c>
      <c r="E3665" s="4" t="s">
        <v>24</v>
      </c>
      <c r="F3665" s="4" t="s">
        <v>165</v>
      </c>
      <c r="G3665" s="4" t="s">
        <v>33</v>
      </c>
      <c r="H3665" s="4">
        <v>26</v>
      </c>
      <c r="I3665" s="4" t="s">
        <v>24</v>
      </c>
      <c r="J3665" s="4">
        <v>0</v>
      </c>
      <c r="K3665" s="4" t="s">
        <v>27</v>
      </c>
      <c r="L3665" s="4" t="s">
        <v>28</v>
      </c>
      <c r="M3665" s="4">
        <v>7</v>
      </c>
      <c r="P3665" s="5">
        <v>43854</v>
      </c>
      <c r="Q3665" s="6">
        <v>5.8290843035870141</v>
      </c>
      <c r="R3665" s="4">
        <v>0</v>
      </c>
      <c r="S3665" s="4" t="str" cm="1">
        <f t="array" ref="S3665">_xlfn.IFS(R3665=0,"None",R3665&lt;3,"Low",R3665&lt;6,"Medium",R3665&lt;=10,"High")</f>
        <v>None</v>
      </c>
      <c r="T3665" s="4" t="str" cm="1">
        <f t="array" ref="T3665">_xlfn.IFS(M3665&lt;=20,"Low",M3665&lt;=50,"Medium",M3665&lt;=90,"High")</f>
        <v>Low</v>
      </c>
      <c r="U3665" s="7">
        <f>Datos_Limpios[[#This Row],[Number of Complaints or Support]]/Datos_Limpios[[#This Row],[Account Length (in months)]]</f>
        <v>0</v>
      </c>
      <c r="V3665" s="4" t="str" cm="1">
        <f t="array" ref="V3665">_xlfn.IFS(H3665&lt;30,"Under 30",H3665&lt;66,"Middle Age",H3665&gt;=66,"Senior")</f>
        <v>Under 30</v>
      </c>
      <c r="W3665" s="4" t="s">
        <v>40</v>
      </c>
    </row>
    <row r="3666" spans="1:23" x14ac:dyDescent="0.3">
      <c r="A3666" s="4" t="s">
        <v>3781</v>
      </c>
      <c r="B3666" s="4" t="s">
        <v>31</v>
      </c>
      <c r="C3666" s="4">
        <v>1</v>
      </c>
      <c r="D3666" s="4">
        <v>4</v>
      </c>
      <c r="E3666" s="4" t="s">
        <v>31</v>
      </c>
      <c r="F3666" s="4" t="s">
        <v>79</v>
      </c>
      <c r="G3666" s="4" t="s">
        <v>26</v>
      </c>
      <c r="H3666" s="4">
        <v>75</v>
      </c>
      <c r="I3666" s="4" t="s">
        <v>24</v>
      </c>
      <c r="J3666" s="4">
        <v>0</v>
      </c>
      <c r="K3666" s="4" t="s">
        <v>27</v>
      </c>
      <c r="L3666" s="4" t="s">
        <v>35</v>
      </c>
      <c r="M3666" s="4">
        <v>43</v>
      </c>
      <c r="N3666" s="4" t="s">
        <v>75</v>
      </c>
      <c r="O3666" s="4" t="s">
        <v>76</v>
      </c>
      <c r="P3666" s="5">
        <v>43939</v>
      </c>
      <c r="Q3666" s="6">
        <v>36.694818574487087</v>
      </c>
      <c r="R3666" s="4">
        <v>7</v>
      </c>
      <c r="S3666" s="4" t="str" cm="1">
        <f t="array" ref="S3666">_xlfn.IFS(R3666=0,"None",R3666&lt;3,"Low",R3666&lt;6,"Medium",R3666&lt;=10,"High")</f>
        <v>High</v>
      </c>
      <c r="T3666" s="4" t="str" cm="1">
        <f t="array" ref="T3666">_xlfn.IFS(M3666&lt;=20,"Low",M3666&lt;=50,"Medium",M3666&lt;=90,"High")</f>
        <v>Medium</v>
      </c>
      <c r="U3666" s="7">
        <f>Datos_Limpios[[#This Row],[Number of Complaints or Support]]/Datos_Limpios[[#This Row],[Account Length (in months)]]</f>
        <v>7</v>
      </c>
      <c r="V3666" s="4" t="str" cm="1">
        <f t="array" ref="V3666">_xlfn.IFS(H3666&lt;30,"Under 30",H3666&lt;66,"Middle Age",H3666&gt;=66,"Senior")</f>
        <v>Senior</v>
      </c>
      <c r="W3666" s="4" t="s">
        <v>43</v>
      </c>
    </row>
    <row r="3667" spans="1:23" x14ac:dyDescent="0.3">
      <c r="A3667" s="4" t="s">
        <v>3782</v>
      </c>
      <c r="B3667" s="4" t="s">
        <v>24</v>
      </c>
      <c r="C3667" s="4">
        <v>71</v>
      </c>
      <c r="D3667" s="4">
        <v>0</v>
      </c>
      <c r="E3667" s="4" t="s">
        <v>31</v>
      </c>
      <c r="F3667" s="4" t="s">
        <v>68</v>
      </c>
      <c r="G3667" s="4" t="s">
        <v>33</v>
      </c>
      <c r="H3667" s="4">
        <v>37</v>
      </c>
      <c r="I3667" s="4" t="s">
        <v>24</v>
      </c>
      <c r="J3667" s="4">
        <v>0</v>
      </c>
      <c r="K3667" s="4" t="s">
        <v>46</v>
      </c>
      <c r="L3667" s="4" t="s">
        <v>35</v>
      </c>
      <c r="M3667" s="4">
        <v>41</v>
      </c>
      <c r="P3667" s="5">
        <v>45064</v>
      </c>
      <c r="Q3667" s="6">
        <v>43.491907266556922</v>
      </c>
      <c r="R3667" s="4">
        <v>1</v>
      </c>
      <c r="S3667" s="4" t="str" cm="1">
        <f t="array" ref="S3667">_xlfn.IFS(R3667=0,"None",R3667&lt;3,"Low",R3667&lt;6,"Medium",R3667&lt;=10,"High")</f>
        <v>Low</v>
      </c>
      <c r="T3667" s="4" t="str" cm="1">
        <f t="array" ref="T3667">_xlfn.IFS(M3667&lt;=20,"Low",M3667&lt;=50,"Medium",M3667&lt;=90,"High")</f>
        <v>Medium</v>
      </c>
      <c r="U3667" s="7">
        <f>Datos_Limpios[[#This Row],[Number of Complaints or Support]]/Datos_Limpios[[#This Row],[Account Length (in months)]]</f>
        <v>1.4084507042253521E-2</v>
      </c>
      <c r="V3667" s="4" t="str" cm="1">
        <f t="array" ref="V3667">_xlfn.IFS(H3667&lt;30,"Under 30",H3667&lt;66,"Middle Age",H3667&gt;=66,"Senior")</f>
        <v>Middle Age</v>
      </c>
      <c r="W3667" s="4" t="s">
        <v>40</v>
      </c>
    </row>
    <row r="3668" spans="1:23" x14ac:dyDescent="0.3">
      <c r="A3668" s="4" t="s">
        <v>3783</v>
      </c>
      <c r="B3668" s="4" t="s">
        <v>24</v>
      </c>
      <c r="C3668" s="4">
        <v>65</v>
      </c>
      <c r="D3668" s="4">
        <v>0</v>
      </c>
      <c r="E3668" s="4" t="s">
        <v>31</v>
      </c>
      <c r="F3668" s="4" t="s">
        <v>104</v>
      </c>
      <c r="G3668" s="4" t="s">
        <v>33</v>
      </c>
      <c r="H3668" s="4">
        <v>29</v>
      </c>
      <c r="I3668" s="4" t="s">
        <v>24</v>
      </c>
      <c r="J3668" s="4">
        <v>0</v>
      </c>
      <c r="K3668" s="4" t="s">
        <v>46</v>
      </c>
      <c r="L3668" s="4" t="s">
        <v>35</v>
      </c>
      <c r="M3668" s="4">
        <v>57</v>
      </c>
      <c r="P3668" s="5">
        <v>44141</v>
      </c>
      <c r="Q3668" s="6">
        <v>66.29052693864169</v>
      </c>
      <c r="R3668" s="4">
        <v>9</v>
      </c>
      <c r="S3668" s="4" t="str" cm="1">
        <f t="array" ref="S3668">_xlfn.IFS(R3668=0,"None",R3668&lt;3,"Low",R3668&lt;6,"Medium",R3668&lt;=10,"High")</f>
        <v>High</v>
      </c>
      <c r="T3668" s="4" t="str" cm="1">
        <f t="array" ref="T3668">_xlfn.IFS(M3668&lt;=20,"Low",M3668&lt;=50,"Medium",M3668&lt;=90,"High")</f>
        <v>High</v>
      </c>
      <c r="U3668" s="7">
        <f>Datos_Limpios[[#This Row],[Number of Complaints or Support]]/Datos_Limpios[[#This Row],[Account Length (in months)]]</f>
        <v>0.13846153846153847</v>
      </c>
      <c r="V3668" s="4" t="str" cm="1">
        <f t="array" ref="V3668">_xlfn.IFS(H3668&lt;30,"Under 30",H3668&lt;66,"Middle Age",H3668&gt;=66,"Senior")</f>
        <v>Under 30</v>
      </c>
      <c r="W3668" s="4" t="s">
        <v>43</v>
      </c>
    </row>
    <row r="3669" spans="1:23" x14ac:dyDescent="0.3">
      <c r="A3669" s="4" t="s">
        <v>3784</v>
      </c>
      <c r="B3669" s="4" t="s">
        <v>31</v>
      </c>
      <c r="C3669" s="4">
        <v>19</v>
      </c>
      <c r="D3669" s="4">
        <v>0</v>
      </c>
      <c r="E3669" s="4" t="s">
        <v>31</v>
      </c>
      <c r="F3669" s="4" t="s">
        <v>52</v>
      </c>
      <c r="G3669" s="4" t="s">
        <v>33</v>
      </c>
      <c r="H3669" s="4">
        <v>32</v>
      </c>
      <c r="I3669" s="4" t="s">
        <v>24</v>
      </c>
      <c r="J3669" s="4">
        <v>0</v>
      </c>
      <c r="K3669" s="4" t="s">
        <v>34</v>
      </c>
      <c r="L3669" s="4" t="s">
        <v>35</v>
      </c>
      <c r="M3669" s="4">
        <v>39</v>
      </c>
      <c r="N3669" s="4" t="s">
        <v>107</v>
      </c>
      <c r="O3669" s="4" t="s">
        <v>436</v>
      </c>
      <c r="P3669" s="5">
        <v>44748</v>
      </c>
      <c r="Q3669" s="6">
        <v>31.327646845419402</v>
      </c>
      <c r="R3669" s="4">
        <v>2</v>
      </c>
      <c r="S3669" s="4" t="str" cm="1">
        <f t="array" ref="S3669">_xlfn.IFS(R3669=0,"None",R3669&lt;3,"Low",R3669&lt;6,"Medium",R3669&lt;=10,"High")</f>
        <v>Low</v>
      </c>
      <c r="T3669" s="4" t="str" cm="1">
        <f t="array" ref="T3669">_xlfn.IFS(M3669&lt;=20,"Low",M3669&lt;=50,"Medium",M3669&lt;=90,"High")</f>
        <v>Medium</v>
      </c>
      <c r="U3669" s="7">
        <f>Datos_Limpios[[#This Row],[Number of Complaints or Support]]/Datos_Limpios[[#This Row],[Account Length (in months)]]</f>
        <v>0.10526315789473684</v>
      </c>
      <c r="V3669" s="4" t="str" cm="1">
        <f t="array" ref="V3669">_xlfn.IFS(H3669&lt;30,"Under 30",H3669&lt;66,"Middle Age",H3669&gt;=66,"Senior")</f>
        <v>Middle Age</v>
      </c>
      <c r="W3669" s="4" t="s">
        <v>40</v>
      </c>
    </row>
    <row r="3670" spans="1:23" x14ac:dyDescent="0.3">
      <c r="A3670" s="4" t="s">
        <v>3785</v>
      </c>
      <c r="B3670" s="4" t="s">
        <v>24</v>
      </c>
      <c r="C3670" s="4">
        <v>14</v>
      </c>
      <c r="D3670" s="4">
        <v>0</v>
      </c>
      <c r="E3670" s="4" t="s">
        <v>31</v>
      </c>
      <c r="F3670" s="4" t="s">
        <v>155</v>
      </c>
      <c r="G3670" s="4" t="s">
        <v>33</v>
      </c>
      <c r="H3670" s="4">
        <v>20</v>
      </c>
      <c r="I3670" s="4" t="s">
        <v>24</v>
      </c>
      <c r="J3670" s="4">
        <v>0</v>
      </c>
      <c r="K3670" s="4" t="s">
        <v>27</v>
      </c>
      <c r="L3670" s="4" t="s">
        <v>35</v>
      </c>
      <c r="M3670" s="4">
        <v>42</v>
      </c>
      <c r="P3670" s="5">
        <v>44308</v>
      </c>
      <c r="Q3670" s="6">
        <v>44.266275074462577</v>
      </c>
      <c r="R3670" s="4">
        <v>1</v>
      </c>
      <c r="S3670" s="4" t="str" cm="1">
        <f t="array" ref="S3670">_xlfn.IFS(R3670=0,"None",R3670&lt;3,"Low",R3670&lt;6,"Medium",R3670&lt;=10,"High")</f>
        <v>Low</v>
      </c>
      <c r="T3670" s="4" t="str" cm="1">
        <f t="array" ref="T3670">_xlfn.IFS(M3670&lt;=20,"Low",M3670&lt;=50,"Medium",M3670&lt;=90,"High")</f>
        <v>Medium</v>
      </c>
      <c r="U3670" s="7">
        <f>Datos_Limpios[[#This Row],[Number of Complaints or Support]]/Datos_Limpios[[#This Row],[Account Length (in months)]]</f>
        <v>7.1428571428571425E-2</v>
      </c>
      <c r="V3670" s="4" t="str" cm="1">
        <f t="array" ref="V3670">_xlfn.IFS(H3670&lt;30,"Under 30",H3670&lt;66,"Middle Age",H3670&gt;=66,"Senior")</f>
        <v>Under 30</v>
      </c>
      <c r="W3670" s="4" t="s">
        <v>40</v>
      </c>
    </row>
    <row r="3671" spans="1:23" x14ac:dyDescent="0.3">
      <c r="A3671" s="4" t="s">
        <v>3786</v>
      </c>
      <c r="B3671" s="4" t="s">
        <v>24</v>
      </c>
      <c r="C3671" s="4">
        <v>40</v>
      </c>
      <c r="D3671" s="4">
        <v>0</v>
      </c>
      <c r="E3671" s="4" t="s">
        <v>31</v>
      </c>
      <c r="F3671" s="4" t="s">
        <v>262</v>
      </c>
      <c r="G3671" s="4" t="s">
        <v>26</v>
      </c>
      <c r="H3671" s="4">
        <v>40</v>
      </c>
      <c r="I3671" s="4" t="s">
        <v>24</v>
      </c>
      <c r="J3671" s="4">
        <v>0</v>
      </c>
      <c r="K3671" s="4" t="s">
        <v>34</v>
      </c>
      <c r="L3671" s="4" t="s">
        <v>35</v>
      </c>
      <c r="M3671" s="4">
        <v>15</v>
      </c>
      <c r="P3671" s="5">
        <v>44188</v>
      </c>
      <c r="Q3671" s="6">
        <v>15.765419282244389</v>
      </c>
      <c r="R3671" s="4">
        <v>2</v>
      </c>
      <c r="S3671" s="4" t="str" cm="1">
        <f t="array" ref="S3671">_xlfn.IFS(R3671=0,"None",R3671&lt;3,"Low",R3671&lt;6,"Medium",R3671&lt;=10,"High")</f>
        <v>Low</v>
      </c>
      <c r="T3671" s="4" t="str" cm="1">
        <f t="array" ref="T3671">_xlfn.IFS(M3671&lt;=20,"Low",M3671&lt;=50,"Medium",M3671&lt;=90,"High")</f>
        <v>Low</v>
      </c>
      <c r="U3671" s="7">
        <f>Datos_Limpios[[#This Row],[Number of Complaints or Support]]/Datos_Limpios[[#This Row],[Account Length (in months)]]</f>
        <v>0.05</v>
      </c>
      <c r="V3671" s="4" t="str" cm="1">
        <f t="array" ref="V3671">_xlfn.IFS(H3671&lt;30,"Under 30",H3671&lt;66,"Middle Age",H3671&gt;=66,"Senior")</f>
        <v>Middle Age</v>
      </c>
      <c r="W3671" s="4" t="s">
        <v>29</v>
      </c>
    </row>
    <row r="3672" spans="1:23" x14ac:dyDescent="0.3">
      <c r="A3672" s="4" t="s">
        <v>3787</v>
      </c>
      <c r="B3672" s="4" t="s">
        <v>24</v>
      </c>
      <c r="C3672" s="4">
        <v>62</v>
      </c>
      <c r="D3672" s="4">
        <v>2</v>
      </c>
      <c r="E3672" s="4" t="s">
        <v>31</v>
      </c>
      <c r="F3672" s="4" t="s">
        <v>63</v>
      </c>
      <c r="G3672" s="4" t="s">
        <v>26</v>
      </c>
      <c r="H3672" s="4">
        <v>48</v>
      </c>
      <c r="I3672" s="4" t="s">
        <v>24</v>
      </c>
      <c r="J3672" s="4">
        <v>0</v>
      </c>
      <c r="K3672" s="4" t="s">
        <v>46</v>
      </c>
      <c r="L3672" s="4" t="s">
        <v>115</v>
      </c>
      <c r="M3672" s="4">
        <v>31</v>
      </c>
      <c r="P3672" s="5">
        <v>44655</v>
      </c>
      <c r="Q3672" s="6">
        <v>30.22110882399523</v>
      </c>
      <c r="R3672" s="4">
        <v>4</v>
      </c>
      <c r="S3672" s="4" t="str" cm="1">
        <f t="array" ref="S3672">_xlfn.IFS(R3672=0,"None",R3672&lt;3,"Low",R3672&lt;6,"Medium",R3672&lt;=10,"High")</f>
        <v>Medium</v>
      </c>
      <c r="T3672" s="4" t="str" cm="1">
        <f t="array" ref="T3672">_xlfn.IFS(M3672&lt;=20,"Low",M3672&lt;=50,"Medium",M3672&lt;=90,"High")</f>
        <v>Medium</v>
      </c>
      <c r="U3672" s="7">
        <f>Datos_Limpios[[#This Row],[Number of Complaints or Support]]/Datos_Limpios[[#This Row],[Account Length (in months)]]</f>
        <v>6.4516129032258063E-2</v>
      </c>
      <c r="V3672" s="4" t="str" cm="1">
        <f t="array" ref="V3672">_xlfn.IFS(H3672&lt;30,"Under 30",H3672&lt;66,"Middle Age",H3672&gt;=66,"Senior")</f>
        <v>Middle Age</v>
      </c>
      <c r="W3672" s="4" t="s">
        <v>40</v>
      </c>
    </row>
    <row r="3673" spans="1:23" x14ac:dyDescent="0.3">
      <c r="A3673" s="4" t="s">
        <v>3788</v>
      </c>
      <c r="B3673" s="4" t="s">
        <v>24</v>
      </c>
      <c r="C3673" s="4">
        <v>2</v>
      </c>
      <c r="D3673" s="4">
        <v>0</v>
      </c>
      <c r="E3673" s="4" t="s">
        <v>31</v>
      </c>
      <c r="F3673" s="4" t="s">
        <v>25</v>
      </c>
      <c r="G3673" s="4" t="s">
        <v>26</v>
      </c>
      <c r="H3673" s="4">
        <v>21</v>
      </c>
      <c r="I3673" s="4" t="s">
        <v>31</v>
      </c>
      <c r="J3673" s="4">
        <v>4</v>
      </c>
      <c r="K3673" s="4" t="s">
        <v>27</v>
      </c>
      <c r="L3673" s="4" t="s">
        <v>28</v>
      </c>
      <c r="M3673" s="4">
        <v>17</v>
      </c>
      <c r="P3673" s="5">
        <v>44668</v>
      </c>
      <c r="Q3673" s="6">
        <v>16.96746868296049</v>
      </c>
      <c r="R3673" s="4">
        <v>5</v>
      </c>
      <c r="S3673" s="4" t="str" cm="1">
        <f t="array" ref="S3673">_xlfn.IFS(R3673=0,"None",R3673&lt;3,"Low",R3673&lt;6,"Medium",R3673&lt;=10,"High")</f>
        <v>Medium</v>
      </c>
      <c r="T3673" s="4" t="str" cm="1">
        <f t="array" ref="T3673">_xlfn.IFS(M3673&lt;=20,"Low",M3673&lt;=50,"Medium",M3673&lt;=90,"High")</f>
        <v>Low</v>
      </c>
      <c r="U3673" s="7">
        <f>Datos_Limpios[[#This Row],[Number of Complaints or Support]]/Datos_Limpios[[#This Row],[Account Length (in months)]]</f>
        <v>2.5</v>
      </c>
      <c r="V3673" s="4" t="str" cm="1">
        <f t="array" ref="V3673">_xlfn.IFS(H3673&lt;30,"Under 30",H3673&lt;66,"Middle Age",H3673&gt;=66,"Senior")</f>
        <v>Under 30</v>
      </c>
      <c r="W3673" s="4" t="s">
        <v>29</v>
      </c>
    </row>
    <row r="3674" spans="1:23" x14ac:dyDescent="0.3">
      <c r="A3674" s="4" t="s">
        <v>3789</v>
      </c>
      <c r="B3674" s="4" t="s">
        <v>24</v>
      </c>
      <c r="C3674" s="4">
        <v>60</v>
      </c>
      <c r="D3674" s="4">
        <v>0</v>
      </c>
      <c r="E3674" s="4" t="s">
        <v>31</v>
      </c>
      <c r="F3674" s="4" t="s">
        <v>262</v>
      </c>
      <c r="G3674" s="4" t="s">
        <v>26</v>
      </c>
      <c r="H3674" s="4">
        <v>26</v>
      </c>
      <c r="I3674" s="4" t="s">
        <v>24</v>
      </c>
      <c r="J3674" s="4">
        <v>0</v>
      </c>
      <c r="K3674" s="4" t="s">
        <v>34</v>
      </c>
      <c r="L3674" s="4" t="s">
        <v>28</v>
      </c>
      <c r="M3674" s="4">
        <v>53</v>
      </c>
      <c r="P3674" s="5">
        <v>44861</v>
      </c>
      <c r="Q3674" s="6">
        <v>54.296631658375993</v>
      </c>
      <c r="R3674" s="4">
        <v>8</v>
      </c>
      <c r="S3674" s="4" t="str" cm="1">
        <f t="array" ref="S3674">_xlfn.IFS(R3674=0,"None",R3674&lt;3,"Low",R3674&lt;6,"Medium",R3674&lt;=10,"High")</f>
        <v>High</v>
      </c>
      <c r="T3674" s="4" t="str" cm="1">
        <f t="array" ref="T3674">_xlfn.IFS(M3674&lt;=20,"Low",M3674&lt;=50,"Medium",M3674&lt;=90,"High")</f>
        <v>High</v>
      </c>
      <c r="U3674" s="7">
        <f>Datos_Limpios[[#This Row],[Number of Complaints or Support]]/Datos_Limpios[[#This Row],[Account Length (in months)]]</f>
        <v>0.13333333333333333</v>
      </c>
      <c r="V3674" s="4" t="str" cm="1">
        <f t="array" ref="V3674">_xlfn.IFS(H3674&lt;30,"Under 30",H3674&lt;66,"Middle Age",H3674&gt;=66,"Senior")</f>
        <v>Under 30</v>
      </c>
      <c r="W3674" s="4" t="s">
        <v>29</v>
      </c>
    </row>
    <row r="3675" spans="1:23" x14ac:dyDescent="0.3">
      <c r="A3675" s="4" t="s">
        <v>3790</v>
      </c>
      <c r="B3675" s="4" t="s">
        <v>24</v>
      </c>
      <c r="C3675" s="4">
        <v>35</v>
      </c>
      <c r="D3675" s="4">
        <v>0</v>
      </c>
      <c r="E3675" s="4" t="s">
        <v>31</v>
      </c>
      <c r="F3675" s="4" t="s">
        <v>175</v>
      </c>
      <c r="G3675" s="4" t="s">
        <v>33</v>
      </c>
      <c r="H3675" s="4">
        <v>23</v>
      </c>
      <c r="I3675" s="4" t="s">
        <v>31</v>
      </c>
      <c r="J3675" s="4">
        <v>5</v>
      </c>
      <c r="K3675" s="4" t="s">
        <v>34</v>
      </c>
      <c r="L3675" s="4" t="s">
        <v>28</v>
      </c>
      <c r="M3675" s="4">
        <v>23</v>
      </c>
      <c r="P3675" s="5">
        <v>44145</v>
      </c>
      <c r="Q3675" s="6">
        <v>26.830981291108369</v>
      </c>
      <c r="R3675" s="4">
        <v>5</v>
      </c>
      <c r="S3675" s="4" t="str" cm="1">
        <f t="array" ref="S3675">_xlfn.IFS(R3675=0,"None",R3675&lt;3,"Low",R3675&lt;6,"Medium",R3675&lt;=10,"High")</f>
        <v>Medium</v>
      </c>
      <c r="T3675" s="4" t="str" cm="1">
        <f t="array" ref="T3675">_xlfn.IFS(M3675&lt;=20,"Low",M3675&lt;=50,"Medium",M3675&lt;=90,"High")</f>
        <v>Medium</v>
      </c>
      <c r="U3675" s="7">
        <f>Datos_Limpios[[#This Row],[Number of Complaints or Support]]/Datos_Limpios[[#This Row],[Account Length (in months)]]</f>
        <v>0.14285714285714285</v>
      </c>
      <c r="V3675" s="4" t="str" cm="1">
        <f t="array" ref="V3675">_xlfn.IFS(H3675&lt;30,"Under 30",H3675&lt;66,"Middle Age",H3675&gt;=66,"Senior")</f>
        <v>Under 30</v>
      </c>
      <c r="W3675" s="4" t="s">
        <v>29</v>
      </c>
    </row>
    <row r="3676" spans="1:23" x14ac:dyDescent="0.3">
      <c r="A3676" s="4" t="s">
        <v>3791</v>
      </c>
      <c r="B3676" s="4" t="s">
        <v>31</v>
      </c>
      <c r="C3676" s="4">
        <v>1</v>
      </c>
      <c r="D3676" s="4">
        <v>3</v>
      </c>
      <c r="E3676" s="4" t="s">
        <v>31</v>
      </c>
      <c r="F3676" s="4" t="s">
        <v>196</v>
      </c>
      <c r="G3676" s="4" t="s">
        <v>26</v>
      </c>
      <c r="H3676" s="4">
        <v>54</v>
      </c>
      <c r="I3676" s="4" t="s">
        <v>24</v>
      </c>
      <c r="J3676" s="4">
        <v>0</v>
      </c>
      <c r="K3676" s="4" t="s">
        <v>27</v>
      </c>
      <c r="L3676" s="4" t="s">
        <v>115</v>
      </c>
      <c r="M3676" s="4">
        <v>24</v>
      </c>
      <c r="N3676" s="4" t="s">
        <v>66</v>
      </c>
      <c r="O3676" s="4" t="s">
        <v>87</v>
      </c>
      <c r="P3676" s="5">
        <v>45038</v>
      </c>
      <c r="Q3676" s="6">
        <v>19.221601178401269</v>
      </c>
      <c r="R3676" s="4">
        <v>3</v>
      </c>
      <c r="S3676" s="4" t="str" cm="1">
        <f t="array" ref="S3676">_xlfn.IFS(R3676=0,"None",R3676&lt;3,"Low",R3676&lt;6,"Medium",R3676&lt;=10,"High")</f>
        <v>Medium</v>
      </c>
      <c r="T3676" s="4" t="str" cm="1">
        <f t="array" ref="T3676">_xlfn.IFS(M3676&lt;=20,"Low",M3676&lt;=50,"Medium",M3676&lt;=90,"High")</f>
        <v>Medium</v>
      </c>
      <c r="U3676" s="7">
        <f>Datos_Limpios[[#This Row],[Number of Complaints or Support]]/Datos_Limpios[[#This Row],[Account Length (in months)]]</f>
        <v>3</v>
      </c>
      <c r="V3676" s="4" t="str" cm="1">
        <f t="array" ref="V3676">_xlfn.IFS(H3676&lt;30,"Under 30",H3676&lt;66,"Middle Age",H3676&gt;=66,"Senior")</f>
        <v>Middle Age</v>
      </c>
      <c r="W3676" s="4" t="s">
        <v>47</v>
      </c>
    </row>
    <row r="3677" spans="1:23" x14ac:dyDescent="0.3">
      <c r="A3677" s="4" t="s">
        <v>3792</v>
      </c>
      <c r="B3677" s="4" t="s">
        <v>24</v>
      </c>
      <c r="C3677" s="4">
        <v>54</v>
      </c>
      <c r="D3677" s="4">
        <v>0</v>
      </c>
      <c r="E3677" s="4" t="s">
        <v>31</v>
      </c>
      <c r="F3677" s="4" t="s">
        <v>118</v>
      </c>
      <c r="G3677" s="4" t="s">
        <v>26</v>
      </c>
      <c r="H3677" s="4">
        <v>66</v>
      </c>
      <c r="I3677" s="4" t="s">
        <v>24</v>
      </c>
      <c r="J3677" s="4">
        <v>0</v>
      </c>
      <c r="K3677" s="4" t="s">
        <v>34</v>
      </c>
      <c r="L3677" s="4" t="s">
        <v>28</v>
      </c>
      <c r="M3677" s="4">
        <v>47</v>
      </c>
      <c r="P3677" s="5">
        <v>44494</v>
      </c>
      <c r="Q3677" s="6">
        <v>51.658200814320949</v>
      </c>
      <c r="R3677" s="4">
        <v>0</v>
      </c>
      <c r="S3677" s="4" t="str" cm="1">
        <f t="array" ref="S3677">_xlfn.IFS(R3677=0,"None",R3677&lt;3,"Low",R3677&lt;6,"Medium",R3677&lt;=10,"High")</f>
        <v>None</v>
      </c>
      <c r="T3677" s="4" t="str" cm="1">
        <f t="array" ref="T3677">_xlfn.IFS(M3677&lt;=20,"Low",M3677&lt;=50,"Medium",M3677&lt;=90,"High")</f>
        <v>Medium</v>
      </c>
      <c r="U3677" s="7">
        <f>Datos_Limpios[[#This Row],[Number of Complaints or Support]]/Datos_Limpios[[#This Row],[Account Length (in months)]]</f>
        <v>0</v>
      </c>
      <c r="V3677" s="4" t="str" cm="1">
        <f t="array" ref="V3677">_xlfn.IFS(H3677&lt;30,"Under 30",H3677&lt;66,"Middle Age",H3677&gt;=66,"Senior")</f>
        <v>Senior</v>
      </c>
      <c r="W3677" s="4" t="s">
        <v>47</v>
      </c>
    </row>
    <row r="3678" spans="1:23" x14ac:dyDescent="0.3">
      <c r="A3678" s="4" t="s">
        <v>3793</v>
      </c>
      <c r="B3678" s="4" t="s">
        <v>24</v>
      </c>
      <c r="C3678" s="4">
        <v>15</v>
      </c>
      <c r="D3678" s="4">
        <v>0</v>
      </c>
      <c r="E3678" s="4" t="s">
        <v>31</v>
      </c>
      <c r="F3678" s="4" t="s">
        <v>95</v>
      </c>
      <c r="G3678" s="4" t="s">
        <v>26</v>
      </c>
      <c r="H3678" s="4">
        <v>61</v>
      </c>
      <c r="I3678" s="4" t="s">
        <v>31</v>
      </c>
      <c r="J3678" s="4">
        <v>2</v>
      </c>
      <c r="K3678" s="4" t="s">
        <v>27</v>
      </c>
      <c r="L3678" s="4" t="s">
        <v>35</v>
      </c>
      <c r="M3678" s="4">
        <v>38</v>
      </c>
      <c r="P3678" s="5">
        <v>45280</v>
      </c>
      <c r="Q3678" s="6">
        <v>36.238059597549928</v>
      </c>
      <c r="R3678" s="4">
        <v>10</v>
      </c>
      <c r="S3678" s="4" t="str" cm="1">
        <f t="array" ref="S3678">_xlfn.IFS(R3678=0,"None",R3678&lt;3,"Low",R3678&lt;6,"Medium",R3678&lt;=10,"High")</f>
        <v>High</v>
      </c>
      <c r="T3678" s="4" t="str" cm="1">
        <f t="array" ref="T3678">_xlfn.IFS(M3678&lt;=20,"Low",M3678&lt;=50,"Medium",M3678&lt;=90,"High")</f>
        <v>Medium</v>
      </c>
      <c r="U3678" s="7">
        <f>Datos_Limpios[[#This Row],[Number of Complaints or Support]]/Datos_Limpios[[#This Row],[Account Length (in months)]]</f>
        <v>0.66666666666666663</v>
      </c>
      <c r="V3678" s="4" t="str" cm="1">
        <f t="array" ref="V3678">_xlfn.IFS(H3678&lt;30,"Under 30",H3678&lt;66,"Middle Age",H3678&gt;=66,"Senior")</f>
        <v>Middle Age</v>
      </c>
      <c r="W3678" s="4" t="s">
        <v>47</v>
      </c>
    </row>
    <row r="3679" spans="1:23" x14ac:dyDescent="0.3">
      <c r="A3679" s="4" t="s">
        <v>3794</v>
      </c>
      <c r="B3679" s="4" t="s">
        <v>24</v>
      </c>
      <c r="C3679" s="4">
        <v>12</v>
      </c>
      <c r="D3679" s="4">
        <v>0</v>
      </c>
      <c r="E3679" s="4" t="s">
        <v>24</v>
      </c>
      <c r="F3679" s="4" t="s">
        <v>100</v>
      </c>
      <c r="G3679" s="4" t="s">
        <v>33</v>
      </c>
      <c r="H3679" s="4">
        <v>24</v>
      </c>
      <c r="I3679" s="4" t="s">
        <v>31</v>
      </c>
      <c r="J3679" s="4">
        <v>4</v>
      </c>
      <c r="K3679" s="4" t="s">
        <v>46</v>
      </c>
      <c r="L3679" s="4" t="s">
        <v>35</v>
      </c>
      <c r="M3679" s="4">
        <v>11</v>
      </c>
      <c r="P3679" s="5">
        <v>44580</v>
      </c>
      <c r="Q3679" s="6">
        <v>11.98383122734265</v>
      </c>
      <c r="R3679" s="4">
        <v>2</v>
      </c>
      <c r="S3679" s="4" t="str" cm="1">
        <f t="array" ref="S3679">_xlfn.IFS(R3679=0,"None",R3679&lt;3,"Low",R3679&lt;6,"Medium",R3679&lt;=10,"High")</f>
        <v>Low</v>
      </c>
      <c r="T3679" s="4" t="str" cm="1">
        <f t="array" ref="T3679">_xlfn.IFS(M3679&lt;=20,"Low",M3679&lt;=50,"Medium",M3679&lt;=90,"High")</f>
        <v>Low</v>
      </c>
      <c r="U3679" s="7">
        <f>Datos_Limpios[[#This Row],[Number of Complaints or Support]]/Datos_Limpios[[#This Row],[Account Length (in months)]]</f>
        <v>0.16666666666666666</v>
      </c>
      <c r="V3679" s="4" t="str" cm="1">
        <f t="array" ref="V3679">_xlfn.IFS(H3679&lt;30,"Under 30",H3679&lt;66,"Middle Age",H3679&gt;=66,"Senior")</f>
        <v>Under 30</v>
      </c>
      <c r="W3679" s="4" t="s">
        <v>40</v>
      </c>
    </row>
    <row r="3680" spans="1:23" x14ac:dyDescent="0.3">
      <c r="A3680" s="4" t="s">
        <v>3795</v>
      </c>
      <c r="B3680" s="4" t="s">
        <v>24</v>
      </c>
      <c r="C3680" s="4">
        <v>31</v>
      </c>
      <c r="D3680" s="4">
        <v>0</v>
      </c>
      <c r="E3680" s="4" t="s">
        <v>31</v>
      </c>
      <c r="F3680" s="4" t="s">
        <v>155</v>
      </c>
      <c r="G3680" s="4" t="s">
        <v>26</v>
      </c>
      <c r="H3680" s="4">
        <v>26</v>
      </c>
      <c r="I3680" s="4" t="s">
        <v>24</v>
      </c>
      <c r="J3680" s="4">
        <v>0</v>
      </c>
      <c r="K3680" s="4" t="s">
        <v>34</v>
      </c>
      <c r="L3680" s="4" t="s">
        <v>115</v>
      </c>
      <c r="M3680" s="4">
        <v>32</v>
      </c>
      <c r="P3680" s="5">
        <v>43940</v>
      </c>
      <c r="Q3680" s="6">
        <v>35.631412181852163</v>
      </c>
      <c r="R3680" s="4">
        <v>6</v>
      </c>
      <c r="S3680" s="4" t="str" cm="1">
        <f t="array" ref="S3680">_xlfn.IFS(R3680=0,"None",R3680&lt;3,"Low",R3680&lt;6,"Medium",R3680&lt;=10,"High")</f>
        <v>High</v>
      </c>
      <c r="T3680" s="4" t="str" cm="1">
        <f t="array" ref="T3680">_xlfn.IFS(M3680&lt;=20,"Low",M3680&lt;=50,"Medium",M3680&lt;=90,"High")</f>
        <v>Medium</v>
      </c>
      <c r="U3680" s="7">
        <f>Datos_Limpios[[#This Row],[Number of Complaints or Support]]/Datos_Limpios[[#This Row],[Account Length (in months)]]</f>
        <v>0.19354838709677419</v>
      </c>
      <c r="V3680" s="4" t="str" cm="1">
        <f t="array" ref="V3680">_xlfn.IFS(H3680&lt;30,"Under 30",H3680&lt;66,"Middle Age",H3680&gt;=66,"Senior")</f>
        <v>Under 30</v>
      </c>
      <c r="W3680" s="4" t="s">
        <v>40</v>
      </c>
    </row>
    <row r="3681" spans="1:23" x14ac:dyDescent="0.3">
      <c r="A3681" s="4" t="s">
        <v>3796</v>
      </c>
      <c r="B3681" s="4" t="s">
        <v>31</v>
      </c>
      <c r="C3681" s="4">
        <v>3</v>
      </c>
      <c r="D3681" s="4">
        <v>2</v>
      </c>
      <c r="E3681" s="4" t="s">
        <v>24</v>
      </c>
      <c r="F3681" s="4" t="s">
        <v>74</v>
      </c>
      <c r="G3681" s="4" t="s">
        <v>33</v>
      </c>
      <c r="H3681" s="4">
        <v>46</v>
      </c>
      <c r="I3681" s="4" t="s">
        <v>24</v>
      </c>
      <c r="J3681" s="4">
        <v>0</v>
      </c>
      <c r="K3681" s="4" t="s">
        <v>27</v>
      </c>
      <c r="L3681" s="4" t="s">
        <v>35</v>
      </c>
      <c r="M3681" s="4">
        <v>18</v>
      </c>
      <c r="N3681" s="4" t="s">
        <v>38</v>
      </c>
      <c r="O3681" s="4" t="s">
        <v>125</v>
      </c>
      <c r="P3681" s="5">
        <v>44012</v>
      </c>
      <c r="Q3681" s="6">
        <v>19.593602207711399</v>
      </c>
      <c r="R3681" s="4">
        <v>1</v>
      </c>
      <c r="S3681" s="4" t="str" cm="1">
        <f t="array" ref="S3681">_xlfn.IFS(R3681=0,"None",R3681&lt;3,"Low",R3681&lt;6,"Medium",R3681&lt;=10,"High")</f>
        <v>Low</v>
      </c>
      <c r="T3681" s="4" t="str" cm="1">
        <f t="array" ref="T3681">_xlfn.IFS(M3681&lt;=20,"Low",M3681&lt;=50,"Medium",M3681&lt;=90,"High")</f>
        <v>Low</v>
      </c>
      <c r="U3681" s="7">
        <f>Datos_Limpios[[#This Row],[Number of Complaints or Support]]/Datos_Limpios[[#This Row],[Account Length (in months)]]</f>
        <v>0.33333333333333331</v>
      </c>
      <c r="V3681" s="4" t="str" cm="1">
        <f t="array" ref="V3681">_xlfn.IFS(H3681&lt;30,"Under 30",H3681&lt;66,"Middle Age",H3681&gt;=66,"Senior")</f>
        <v>Middle Age</v>
      </c>
      <c r="W3681" s="4" t="s">
        <v>43</v>
      </c>
    </row>
    <row r="3682" spans="1:23" x14ac:dyDescent="0.3">
      <c r="A3682" s="4" t="s">
        <v>3797</v>
      </c>
      <c r="B3682" s="4" t="s">
        <v>31</v>
      </c>
      <c r="C3682" s="4">
        <v>11</v>
      </c>
      <c r="D3682" s="4">
        <v>3</v>
      </c>
      <c r="E3682" s="4" t="s">
        <v>24</v>
      </c>
      <c r="F3682" s="4" t="s">
        <v>118</v>
      </c>
      <c r="G3682" s="4" t="s">
        <v>26</v>
      </c>
      <c r="H3682" s="4">
        <v>60</v>
      </c>
      <c r="I3682" s="4" t="s">
        <v>31</v>
      </c>
      <c r="J3682" s="4">
        <v>5</v>
      </c>
      <c r="K3682" s="4" t="s">
        <v>27</v>
      </c>
      <c r="L3682" s="4" t="s">
        <v>28</v>
      </c>
      <c r="M3682" s="4">
        <v>6</v>
      </c>
      <c r="N3682" s="4" t="s">
        <v>75</v>
      </c>
      <c r="O3682" s="4" t="s">
        <v>133</v>
      </c>
      <c r="P3682" s="5">
        <v>45213</v>
      </c>
      <c r="Q3682" s="6">
        <v>6.8598390476859086</v>
      </c>
      <c r="R3682" s="4">
        <v>10</v>
      </c>
      <c r="S3682" s="4" t="str" cm="1">
        <f t="array" ref="S3682">_xlfn.IFS(R3682=0,"None",R3682&lt;3,"Low",R3682&lt;6,"Medium",R3682&lt;=10,"High")</f>
        <v>High</v>
      </c>
      <c r="T3682" s="4" t="str" cm="1">
        <f t="array" ref="T3682">_xlfn.IFS(M3682&lt;=20,"Low",M3682&lt;=50,"Medium",M3682&lt;=90,"High")</f>
        <v>Low</v>
      </c>
      <c r="U3682" s="7">
        <f>Datos_Limpios[[#This Row],[Number of Complaints or Support]]/Datos_Limpios[[#This Row],[Account Length (in months)]]</f>
        <v>0.90909090909090906</v>
      </c>
      <c r="V3682" s="4" t="str" cm="1">
        <f t="array" ref="V3682">_xlfn.IFS(H3682&lt;30,"Under 30",H3682&lt;66,"Middle Age",H3682&gt;=66,"Senior")</f>
        <v>Middle Age</v>
      </c>
      <c r="W3682" s="4" t="s">
        <v>47</v>
      </c>
    </row>
    <row r="3683" spans="1:23" x14ac:dyDescent="0.3">
      <c r="A3683" s="4" t="s">
        <v>3798</v>
      </c>
      <c r="B3683" s="4" t="s">
        <v>31</v>
      </c>
      <c r="C3683" s="4">
        <v>7</v>
      </c>
      <c r="D3683" s="4">
        <v>4</v>
      </c>
      <c r="E3683" s="4" t="s">
        <v>31</v>
      </c>
      <c r="F3683" s="4" t="s">
        <v>106</v>
      </c>
      <c r="G3683" s="4" t="s">
        <v>26</v>
      </c>
      <c r="H3683" s="4">
        <v>43</v>
      </c>
      <c r="I3683" s="4" t="s">
        <v>24</v>
      </c>
      <c r="J3683" s="4">
        <v>0</v>
      </c>
      <c r="K3683" s="4" t="s">
        <v>27</v>
      </c>
      <c r="L3683" s="4" t="s">
        <v>35</v>
      </c>
      <c r="M3683" s="4">
        <v>25</v>
      </c>
      <c r="N3683" s="4" t="s">
        <v>75</v>
      </c>
      <c r="O3683" s="4" t="s">
        <v>133</v>
      </c>
      <c r="P3683" s="5">
        <v>44952</v>
      </c>
      <c r="Q3683" s="6">
        <v>29.62783433740584</v>
      </c>
      <c r="R3683" s="4">
        <v>7</v>
      </c>
      <c r="S3683" s="4" t="str" cm="1">
        <f t="array" ref="S3683">_xlfn.IFS(R3683=0,"None",R3683&lt;3,"Low",R3683&lt;6,"Medium",R3683&lt;=10,"High")</f>
        <v>High</v>
      </c>
      <c r="T3683" s="4" t="str" cm="1">
        <f t="array" ref="T3683">_xlfn.IFS(M3683&lt;=20,"Low",M3683&lt;=50,"Medium",M3683&lt;=90,"High")</f>
        <v>Medium</v>
      </c>
      <c r="U3683" s="7">
        <f>Datos_Limpios[[#This Row],[Number of Complaints or Support]]/Datos_Limpios[[#This Row],[Account Length (in months)]]</f>
        <v>1</v>
      </c>
      <c r="V3683" s="4" t="str" cm="1">
        <f t="array" ref="V3683">_xlfn.IFS(H3683&lt;30,"Under 30",H3683&lt;66,"Middle Age",H3683&gt;=66,"Senior")</f>
        <v>Middle Age</v>
      </c>
      <c r="W3683" s="4" t="s">
        <v>29</v>
      </c>
    </row>
    <row r="3684" spans="1:23" x14ac:dyDescent="0.3">
      <c r="A3684" s="4" t="s">
        <v>3799</v>
      </c>
      <c r="B3684" s="4" t="s">
        <v>31</v>
      </c>
      <c r="C3684" s="4">
        <v>67</v>
      </c>
      <c r="D3684" s="4">
        <v>5</v>
      </c>
      <c r="E3684" s="4" t="s">
        <v>31</v>
      </c>
      <c r="F3684" s="4" t="s">
        <v>104</v>
      </c>
      <c r="G3684" s="4" t="s">
        <v>33</v>
      </c>
      <c r="H3684" s="4">
        <v>27</v>
      </c>
      <c r="I3684" s="4" t="s">
        <v>24</v>
      </c>
      <c r="J3684" s="4">
        <v>0</v>
      </c>
      <c r="K3684" s="4" t="s">
        <v>46</v>
      </c>
      <c r="L3684" s="4" t="s">
        <v>28</v>
      </c>
      <c r="M3684" s="4">
        <v>73</v>
      </c>
      <c r="N3684" s="4" t="s">
        <v>107</v>
      </c>
      <c r="O3684" s="4" t="s">
        <v>108</v>
      </c>
      <c r="P3684" s="5">
        <v>44407</v>
      </c>
      <c r="Q3684" s="6">
        <v>83.615949599565198</v>
      </c>
      <c r="R3684" s="4">
        <v>8</v>
      </c>
      <c r="S3684" s="4" t="str" cm="1">
        <f t="array" ref="S3684">_xlfn.IFS(R3684=0,"None",R3684&lt;3,"Low",R3684&lt;6,"Medium",R3684&lt;=10,"High")</f>
        <v>High</v>
      </c>
      <c r="T3684" s="4" t="str" cm="1">
        <f t="array" ref="T3684">_xlfn.IFS(M3684&lt;=20,"Low",M3684&lt;=50,"Medium",M3684&lt;=90,"High")</f>
        <v>High</v>
      </c>
      <c r="U3684" s="7">
        <f>Datos_Limpios[[#This Row],[Number of Complaints or Support]]/Datos_Limpios[[#This Row],[Account Length (in months)]]</f>
        <v>0.11940298507462686</v>
      </c>
      <c r="V3684" s="4" t="str" cm="1">
        <f t="array" ref="V3684">_xlfn.IFS(H3684&lt;30,"Under 30",H3684&lt;66,"Middle Age",H3684&gt;=66,"Senior")</f>
        <v>Under 30</v>
      </c>
      <c r="W3684" s="4" t="s">
        <v>43</v>
      </c>
    </row>
    <row r="3685" spans="1:23" x14ac:dyDescent="0.3">
      <c r="A3685" s="4" t="s">
        <v>3800</v>
      </c>
      <c r="B3685" s="4" t="s">
        <v>24</v>
      </c>
      <c r="C3685" s="4">
        <v>20</v>
      </c>
      <c r="D3685" s="4">
        <v>1</v>
      </c>
      <c r="E3685" s="4" t="s">
        <v>24</v>
      </c>
      <c r="F3685" s="4" t="s">
        <v>219</v>
      </c>
      <c r="G3685" s="4" t="s">
        <v>33</v>
      </c>
      <c r="H3685" s="4">
        <v>42</v>
      </c>
      <c r="I3685" s="4" t="s">
        <v>24</v>
      </c>
      <c r="J3685" s="4">
        <v>0</v>
      </c>
      <c r="K3685" s="4" t="s">
        <v>46</v>
      </c>
      <c r="L3685" s="4" t="s">
        <v>115</v>
      </c>
      <c r="M3685" s="4">
        <v>11</v>
      </c>
      <c r="P3685" s="5">
        <v>43995</v>
      </c>
      <c r="Q3685" s="6">
        <v>12.475170765688921</v>
      </c>
      <c r="R3685" s="4">
        <v>3</v>
      </c>
      <c r="S3685" s="4" t="str" cm="1">
        <f t="array" ref="S3685">_xlfn.IFS(R3685=0,"None",R3685&lt;3,"Low",R3685&lt;6,"Medium",R3685&lt;=10,"High")</f>
        <v>Medium</v>
      </c>
      <c r="T3685" s="4" t="str" cm="1">
        <f t="array" ref="T3685">_xlfn.IFS(M3685&lt;=20,"Low",M3685&lt;=50,"Medium",M3685&lt;=90,"High")</f>
        <v>Low</v>
      </c>
      <c r="U3685" s="7">
        <f>Datos_Limpios[[#This Row],[Number of Complaints or Support]]/Datos_Limpios[[#This Row],[Account Length (in months)]]</f>
        <v>0.15</v>
      </c>
      <c r="V3685" s="4" t="str" cm="1">
        <f t="array" ref="V3685">_xlfn.IFS(H3685&lt;30,"Under 30",H3685&lt;66,"Middle Age",H3685&gt;=66,"Senior")</f>
        <v>Middle Age</v>
      </c>
      <c r="W3685" s="4" t="s">
        <v>43</v>
      </c>
    </row>
    <row r="3686" spans="1:23" x14ac:dyDescent="0.3">
      <c r="A3686" s="4" t="s">
        <v>3801</v>
      </c>
      <c r="B3686" s="4" t="s">
        <v>24</v>
      </c>
      <c r="C3686" s="4">
        <v>72</v>
      </c>
      <c r="D3686" s="4">
        <v>0</v>
      </c>
      <c r="E3686" s="4" t="s">
        <v>31</v>
      </c>
      <c r="F3686" s="4" t="s">
        <v>42</v>
      </c>
      <c r="G3686" s="4" t="s">
        <v>26</v>
      </c>
      <c r="H3686" s="4">
        <v>71</v>
      </c>
      <c r="I3686" s="4" t="s">
        <v>24</v>
      </c>
      <c r="J3686" s="4">
        <v>0</v>
      </c>
      <c r="K3686" s="4" t="s">
        <v>46</v>
      </c>
      <c r="L3686" s="4" t="s">
        <v>35</v>
      </c>
      <c r="M3686" s="4">
        <v>45</v>
      </c>
      <c r="P3686" s="5">
        <v>44919</v>
      </c>
      <c r="Q3686" s="6">
        <v>40.928857138830423</v>
      </c>
      <c r="R3686" s="4">
        <v>2</v>
      </c>
      <c r="S3686" s="4" t="str" cm="1">
        <f t="array" ref="S3686">_xlfn.IFS(R3686=0,"None",R3686&lt;3,"Low",R3686&lt;6,"Medium",R3686&lt;=10,"High")</f>
        <v>Low</v>
      </c>
      <c r="T3686" s="4" t="str" cm="1">
        <f t="array" ref="T3686">_xlfn.IFS(M3686&lt;=20,"Low",M3686&lt;=50,"Medium",M3686&lt;=90,"High")</f>
        <v>Medium</v>
      </c>
      <c r="U3686" s="7">
        <f>Datos_Limpios[[#This Row],[Number of Complaints or Support]]/Datos_Limpios[[#This Row],[Account Length (in months)]]</f>
        <v>2.7777777777777776E-2</v>
      </c>
      <c r="V3686" s="4" t="str" cm="1">
        <f t="array" ref="V3686">_xlfn.IFS(H3686&lt;30,"Under 30",H3686&lt;66,"Middle Age",H3686&gt;=66,"Senior")</f>
        <v>Senior</v>
      </c>
      <c r="W3686" s="4" t="s">
        <v>43</v>
      </c>
    </row>
    <row r="3687" spans="1:23" x14ac:dyDescent="0.3">
      <c r="A3687" s="4" t="s">
        <v>3802</v>
      </c>
      <c r="B3687" s="4" t="s">
        <v>24</v>
      </c>
      <c r="C3687" s="4">
        <v>70</v>
      </c>
      <c r="D3687" s="4">
        <v>2</v>
      </c>
      <c r="E3687" s="4" t="s">
        <v>24</v>
      </c>
      <c r="F3687" s="4" t="s">
        <v>138</v>
      </c>
      <c r="G3687" s="4" t="s">
        <v>33</v>
      </c>
      <c r="H3687" s="4">
        <v>84</v>
      </c>
      <c r="I3687" s="4" t="s">
        <v>24</v>
      </c>
      <c r="J3687" s="4">
        <v>0</v>
      </c>
      <c r="K3687" s="4" t="s">
        <v>46</v>
      </c>
      <c r="L3687" s="4" t="s">
        <v>28</v>
      </c>
      <c r="M3687" s="4">
        <v>29</v>
      </c>
      <c r="P3687" s="5">
        <v>44865</v>
      </c>
      <c r="Q3687" s="6">
        <v>31.784728908182661</v>
      </c>
      <c r="R3687" s="4">
        <v>6</v>
      </c>
      <c r="S3687" s="4" t="str" cm="1">
        <f t="array" ref="S3687">_xlfn.IFS(R3687=0,"None",R3687&lt;3,"Low",R3687&lt;6,"Medium",R3687&lt;=10,"High")</f>
        <v>High</v>
      </c>
      <c r="T3687" s="4" t="str" cm="1">
        <f t="array" ref="T3687">_xlfn.IFS(M3687&lt;=20,"Low",M3687&lt;=50,"Medium",M3687&lt;=90,"High")</f>
        <v>Medium</v>
      </c>
      <c r="U3687" s="7">
        <f>Datos_Limpios[[#This Row],[Number of Complaints or Support]]/Datos_Limpios[[#This Row],[Account Length (in months)]]</f>
        <v>8.5714285714285715E-2</v>
      </c>
      <c r="V3687" s="4" t="str" cm="1">
        <f t="array" ref="V3687">_xlfn.IFS(H3687&lt;30,"Under 30",H3687&lt;66,"Middle Age",H3687&gt;=66,"Senior")</f>
        <v>Senior</v>
      </c>
      <c r="W3687" s="4" t="s">
        <v>47</v>
      </c>
    </row>
    <row r="3688" spans="1:23" x14ac:dyDescent="0.3">
      <c r="A3688" s="4" t="s">
        <v>3803</v>
      </c>
      <c r="B3688" s="4" t="s">
        <v>24</v>
      </c>
      <c r="C3688" s="4">
        <v>55</v>
      </c>
      <c r="D3688" s="4">
        <v>0</v>
      </c>
      <c r="E3688" s="4" t="s">
        <v>31</v>
      </c>
      <c r="F3688" s="4" t="s">
        <v>264</v>
      </c>
      <c r="G3688" s="4" t="s">
        <v>26</v>
      </c>
      <c r="H3688" s="4">
        <v>37</v>
      </c>
      <c r="I3688" s="4" t="s">
        <v>31</v>
      </c>
      <c r="J3688" s="4">
        <v>5</v>
      </c>
      <c r="K3688" s="4" t="s">
        <v>27</v>
      </c>
      <c r="L3688" s="4" t="s">
        <v>35</v>
      </c>
      <c r="M3688" s="4">
        <v>41</v>
      </c>
      <c r="P3688" s="5">
        <v>45123</v>
      </c>
      <c r="Q3688" s="6">
        <v>47.315852816747963</v>
      </c>
      <c r="R3688" s="4">
        <v>0</v>
      </c>
      <c r="S3688" s="4" t="str" cm="1">
        <f t="array" ref="S3688">_xlfn.IFS(R3688=0,"None",R3688&lt;3,"Low",R3688&lt;6,"Medium",R3688&lt;=10,"High")</f>
        <v>None</v>
      </c>
      <c r="T3688" s="4" t="str" cm="1">
        <f t="array" ref="T3688">_xlfn.IFS(M3688&lt;=20,"Low",M3688&lt;=50,"Medium",M3688&lt;=90,"High")</f>
        <v>Medium</v>
      </c>
      <c r="U3688" s="7">
        <f>Datos_Limpios[[#This Row],[Number of Complaints or Support]]/Datos_Limpios[[#This Row],[Account Length (in months)]]</f>
        <v>0</v>
      </c>
      <c r="V3688" s="4" t="str" cm="1">
        <f t="array" ref="V3688">_xlfn.IFS(H3688&lt;30,"Under 30",H3688&lt;66,"Middle Age",H3688&gt;=66,"Senior")</f>
        <v>Middle Age</v>
      </c>
      <c r="W3688" s="4" t="s">
        <v>47</v>
      </c>
    </row>
    <row r="3689" spans="1:23" x14ac:dyDescent="0.3">
      <c r="A3689" s="4" t="s">
        <v>3804</v>
      </c>
      <c r="B3689" s="4" t="s">
        <v>24</v>
      </c>
      <c r="C3689" s="4">
        <v>9</v>
      </c>
      <c r="D3689" s="4">
        <v>0</v>
      </c>
      <c r="E3689" s="4" t="s">
        <v>24</v>
      </c>
      <c r="F3689" s="4" t="s">
        <v>367</v>
      </c>
      <c r="G3689" s="4" t="s">
        <v>33</v>
      </c>
      <c r="H3689" s="4">
        <v>45</v>
      </c>
      <c r="I3689" s="4" t="s">
        <v>24</v>
      </c>
      <c r="J3689" s="4">
        <v>0</v>
      </c>
      <c r="K3689" s="4" t="s">
        <v>27</v>
      </c>
      <c r="L3689" s="4" t="s">
        <v>28</v>
      </c>
      <c r="M3689" s="4">
        <v>23</v>
      </c>
      <c r="P3689" s="5">
        <v>44184</v>
      </c>
      <c r="Q3689" s="6">
        <v>18.90363343977047</v>
      </c>
      <c r="R3689" s="4">
        <v>9</v>
      </c>
      <c r="S3689" s="4" t="str" cm="1">
        <f t="array" ref="S3689">_xlfn.IFS(R3689=0,"None",R3689&lt;3,"Low",R3689&lt;6,"Medium",R3689&lt;=10,"High")</f>
        <v>High</v>
      </c>
      <c r="T3689" s="4" t="str" cm="1">
        <f t="array" ref="T3689">_xlfn.IFS(M3689&lt;=20,"Low",M3689&lt;=50,"Medium",M3689&lt;=90,"High")</f>
        <v>Medium</v>
      </c>
      <c r="U3689" s="7">
        <f>Datos_Limpios[[#This Row],[Number of Complaints or Support]]/Datos_Limpios[[#This Row],[Account Length (in months)]]</f>
        <v>1</v>
      </c>
      <c r="V3689" s="4" t="str" cm="1">
        <f t="array" ref="V3689">_xlfn.IFS(H3689&lt;30,"Under 30",H3689&lt;66,"Middle Age",H3689&gt;=66,"Senior")</f>
        <v>Middle Age</v>
      </c>
      <c r="W3689" s="4" t="s">
        <v>29</v>
      </c>
    </row>
    <row r="3690" spans="1:23" x14ac:dyDescent="0.3">
      <c r="A3690" s="4" t="s">
        <v>3805</v>
      </c>
      <c r="B3690" s="4" t="s">
        <v>24</v>
      </c>
      <c r="C3690" s="4">
        <v>70</v>
      </c>
      <c r="D3690" s="4">
        <v>0</v>
      </c>
      <c r="E3690" s="4" t="s">
        <v>31</v>
      </c>
      <c r="F3690" s="4" t="s">
        <v>37</v>
      </c>
      <c r="G3690" s="4" t="s">
        <v>33</v>
      </c>
      <c r="H3690" s="4">
        <v>26</v>
      </c>
      <c r="I3690" s="4" t="s">
        <v>24</v>
      </c>
      <c r="J3690" s="4">
        <v>0</v>
      </c>
      <c r="K3690" s="4" t="s">
        <v>46</v>
      </c>
      <c r="L3690" s="4" t="s">
        <v>35</v>
      </c>
      <c r="M3690" s="4">
        <v>48</v>
      </c>
      <c r="P3690" s="5">
        <v>44540</v>
      </c>
      <c r="Q3690" s="6">
        <v>48.611400699095071</v>
      </c>
      <c r="R3690" s="4">
        <v>5</v>
      </c>
      <c r="S3690" s="4" t="str" cm="1">
        <f t="array" ref="S3690">_xlfn.IFS(R3690=0,"None",R3690&lt;3,"Low",R3690&lt;6,"Medium",R3690&lt;=10,"High")</f>
        <v>Medium</v>
      </c>
      <c r="T3690" s="4" t="str" cm="1">
        <f t="array" ref="T3690">_xlfn.IFS(M3690&lt;=20,"Low",M3690&lt;=50,"Medium",M3690&lt;=90,"High")</f>
        <v>Medium</v>
      </c>
      <c r="U3690" s="7">
        <f>Datos_Limpios[[#This Row],[Number of Complaints or Support]]/Datos_Limpios[[#This Row],[Account Length (in months)]]</f>
        <v>7.1428571428571425E-2</v>
      </c>
      <c r="V3690" s="4" t="str" cm="1">
        <f t="array" ref="V3690">_xlfn.IFS(H3690&lt;30,"Under 30",H3690&lt;66,"Middle Age",H3690&gt;=66,"Senior")</f>
        <v>Under 30</v>
      </c>
      <c r="W3690" s="4" t="s">
        <v>40</v>
      </c>
    </row>
    <row r="3691" spans="1:23" x14ac:dyDescent="0.3">
      <c r="A3691" s="4" t="s">
        <v>3806</v>
      </c>
      <c r="B3691" s="4" t="s">
        <v>31</v>
      </c>
      <c r="C3691" s="4">
        <v>8</v>
      </c>
      <c r="D3691" s="4">
        <v>3</v>
      </c>
      <c r="E3691" s="4" t="s">
        <v>31</v>
      </c>
      <c r="F3691" s="4" t="s">
        <v>173</v>
      </c>
      <c r="G3691" s="4" t="s">
        <v>33</v>
      </c>
      <c r="H3691" s="4">
        <v>70</v>
      </c>
      <c r="I3691" s="4" t="s">
        <v>24</v>
      </c>
      <c r="J3691" s="4">
        <v>0</v>
      </c>
      <c r="K3691" s="4" t="s">
        <v>27</v>
      </c>
      <c r="L3691" s="4" t="s">
        <v>28</v>
      </c>
      <c r="M3691" s="4">
        <v>45</v>
      </c>
      <c r="N3691" s="4" t="s">
        <v>38</v>
      </c>
      <c r="O3691" s="4" t="s">
        <v>125</v>
      </c>
      <c r="P3691" s="5">
        <v>43904</v>
      </c>
      <c r="Q3691" s="6">
        <v>42.56908159083526</v>
      </c>
      <c r="R3691" s="4">
        <v>0</v>
      </c>
      <c r="S3691" s="4" t="str" cm="1">
        <f t="array" ref="S3691">_xlfn.IFS(R3691=0,"None",R3691&lt;3,"Low",R3691&lt;6,"Medium",R3691&lt;=10,"High")</f>
        <v>None</v>
      </c>
      <c r="T3691" s="4" t="str" cm="1">
        <f t="array" ref="T3691">_xlfn.IFS(M3691&lt;=20,"Low",M3691&lt;=50,"Medium",M3691&lt;=90,"High")</f>
        <v>Medium</v>
      </c>
      <c r="U3691" s="7">
        <f>Datos_Limpios[[#This Row],[Number of Complaints or Support]]/Datos_Limpios[[#This Row],[Account Length (in months)]]</f>
        <v>0</v>
      </c>
      <c r="V3691" s="4" t="str" cm="1">
        <f t="array" ref="V3691">_xlfn.IFS(H3691&lt;30,"Under 30",H3691&lt;66,"Middle Age",H3691&gt;=66,"Senior")</f>
        <v>Senior</v>
      </c>
      <c r="W3691" s="4" t="s">
        <v>43</v>
      </c>
    </row>
    <row r="3692" spans="1:23" x14ac:dyDescent="0.3">
      <c r="A3692" s="4" t="s">
        <v>3807</v>
      </c>
      <c r="B3692" s="4" t="s">
        <v>24</v>
      </c>
      <c r="C3692" s="4">
        <v>47</v>
      </c>
      <c r="D3692" s="4">
        <v>0</v>
      </c>
      <c r="E3692" s="4" t="s">
        <v>31</v>
      </c>
      <c r="F3692" s="4" t="s">
        <v>79</v>
      </c>
      <c r="G3692" s="4" t="s">
        <v>26</v>
      </c>
      <c r="H3692" s="4">
        <v>33</v>
      </c>
      <c r="I3692" s="4" t="s">
        <v>24</v>
      </c>
      <c r="J3692" s="4">
        <v>0</v>
      </c>
      <c r="K3692" s="4" t="s">
        <v>27</v>
      </c>
      <c r="L3692" s="4" t="s">
        <v>35</v>
      </c>
      <c r="M3692" s="4">
        <v>48</v>
      </c>
      <c r="P3692" s="5">
        <v>44794</v>
      </c>
      <c r="Q3692" s="6">
        <v>50.084755782557188</v>
      </c>
      <c r="R3692" s="4">
        <v>9</v>
      </c>
      <c r="S3692" s="4" t="str" cm="1">
        <f t="array" ref="S3692">_xlfn.IFS(R3692=0,"None",R3692&lt;3,"Low",R3692&lt;6,"Medium",R3692&lt;=10,"High")</f>
        <v>High</v>
      </c>
      <c r="T3692" s="4" t="str" cm="1">
        <f t="array" ref="T3692">_xlfn.IFS(M3692&lt;=20,"Low",M3692&lt;=50,"Medium",M3692&lt;=90,"High")</f>
        <v>Medium</v>
      </c>
      <c r="U3692" s="7">
        <f>Datos_Limpios[[#This Row],[Number of Complaints or Support]]/Datos_Limpios[[#This Row],[Account Length (in months)]]</f>
        <v>0.19148936170212766</v>
      </c>
      <c r="V3692" s="4" t="str" cm="1">
        <f t="array" ref="V3692">_xlfn.IFS(H3692&lt;30,"Under 30",H3692&lt;66,"Middle Age",H3692&gt;=66,"Senior")</f>
        <v>Middle Age</v>
      </c>
      <c r="W3692" s="4" t="s">
        <v>43</v>
      </c>
    </row>
    <row r="3693" spans="1:23" x14ac:dyDescent="0.3">
      <c r="A3693" s="4" t="s">
        <v>3808</v>
      </c>
      <c r="B3693" s="4" t="s">
        <v>24</v>
      </c>
      <c r="C3693" s="4">
        <v>72</v>
      </c>
      <c r="D3693" s="4">
        <v>0</v>
      </c>
      <c r="E3693" s="4" t="s">
        <v>31</v>
      </c>
      <c r="F3693" s="4" t="s">
        <v>173</v>
      </c>
      <c r="G3693" s="4" t="s">
        <v>26</v>
      </c>
      <c r="H3693" s="4">
        <v>57</v>
      </c>
      <c r="I3693" s="4" t="s">
        <v>24</v>
      </c>
      <c r="J3693" s="4">
        <v>0</v>
      </c>
      <c r="K3693" s="4" t="s">
        <v>46</v>
      </c>
      <c r="L3693" s="4" t="s">
        <v>28</v>
      </c>
      <c r="M3693" s="4">
        <v>28</v>
      </c>
      <c r="P3693" s="5">
        <v>44625</v>
      </c>
      <c r="Q3693" s="6">
        <v>31.58390365808927</v>
      </c>
      <c r="R3693" s="4">
        <v>1</v>
      </c>
      <c r="S3693" s="4" t="str" cm="1">
        <f t="array" ref="S3693">_xlfn.IFS(R3693=0,"None",R3693&lt;3,"Low",R3693&lt;6,"Medium",R3693&lt;=10,"High")</f>
        <v>Low</v>
      </c>
      <c r="T3693" s="4" t="str" cm="1">
        <f t="array" ref="T3693">_xlfn.IFS(M3693&lt;=20,"Low",M3693&lt;=50,"Medium",M3693&lt;=90,"High")</f>
        <v>Medium</v>
      </c>
      <c r="U3693" s="7">
        <f>Datos_Limpios[[#This Row],[Number of Complaints or Support]]/Datos_Limpios[[#This Row],[Account Length (in months)]]</f>
        <v>1.3888888888888888E-2</v>
      </c>
      <c r="V3693" s="4" t="str" cm="1">
        <f t="array" ref="V3693">_xlfn.IFS(H3693&lt;30,"Under 30",H3693&lt;66,"Middle Age",H3693&gt;=66,"Senior")</f>
        <v>Middle Age</v>
      </c>
      <c r="W3693" s="4" t="s">
        <v>43</v>
      </c>
    </row>
    <row r="3694" spans="1:23" x14ac:dyDescent="0.3">
      <c r="A3694" s="4" t="s">
        <v>3809</v>
      </c>
      <c r="B3694" s="4" t="s">
        <v>24</v>
      </c>
      <c r="C3694" s="4">
        <v>1</v>
      </c>
      <c r="D3694" s="4">
        <v>2</v>
      </c>
      <c r="E3694" s="4" t="s">
        <v>31</v>
      </c>
      <c r="F3694" s="4" t="s">
        <v>213</v>
      </c>
      <c r="G3694" s="4" t="s">
        <v>33</v>
      </c>
      <c r="H3694" s="4">
        <v>33</v>
      </c>
      <c r="I3694" s="4" t="s">
        <v>24</v>
      </c>
      <c r="J3694" s="4">
        <v>0</v>
      </c>
      <c r="K3694" s="4" t="s">
        <v>27</v>
      </c>
      <c r="L3694" s="4" t="s">
        <v>28</v>
      </c>
      <c r="M3694" s="4">
        <v>19</v>
      </c>
      <c r="P3694" s="5">
        <v>45061</v>
      </c>
      <c r="Q3694" s="6">
        <v>18.77787275792878</v>
      </c>
      <c r="R3694" s="4">
        <v>3</v>
      </c>
      <c r="S3694" s="4" t="str" cm="1">
        <f t="array" ref="S3694">_xlfn.IFS(R3694=0,"None",R3694&lt;3,"Low",R3694&lt;6,"Medium",R3694&lt;=10,"High")</f>
        <v>Medium</v>
      </c>
      <c r="T3694" s="4" t="str" cm="1">
        <f t="array" ref="T3694">_xlfn.IFS(M3694&lt;=20,"Low",M3694&lt;=50,"Medium",M3694&lt;=90,"High")</f>
        <v>Low</v>
      </c>
      <c r="U3694" s="7">
        <f>Datos_Limpios[[#This Row],[Number of Complaints or Support]]/Datos_Limpios[[#This Row],[Account Length (in months)]]</f>
        <v>3</v>
      </c>
      <c r="V3694" s="4" t="str" cm="1">
        <f t="array" ref="V3694">_xlfn.IFS(H3694&lt;30,"Under 30",H3694&lt;66,"Middle Age",H3694&gt;=66,"Senior")</f>
        <v>Middle Age</v>
      </c>
      <c r="W3694" s="4" t="s">
        <v>47</v>
      </c>
    </row>
    <row r="3695" spans="1:23" x14ac:dyDescent="0.3">
      <c r="A3695" s="4" t="s">
        <v>3810</v>
      </c>
      <c r="B3695" s="4" t="s">
        <v>24</v>
      </c>
      <c r="C3695" s="4">
        <v>30</v>
      </c>
      <c r="D3695" s="4">
        <v>0</v>
      </c>
      <c r="E3695" s="4" t="s">
        <v>31</v>
      </c>
      <c r="F3695" s="4" t="s">
        <v>68</v>
      </c>
      <c r="G3695" s="4" t="s">
        <v>26</v>
      </c>
      <c r="H3695" s="4">
        <v>77</v>
      </c>
      <c r="I3695" s="4" t="s">
        <v>24</v>
      </c>
      <c r="J3695" s="4">
        <v>0</v>
      </c>
      <c r="K3695" s="4" t="s">
        <v>46</v>
      </c>
      <c r="L3695" s="4" t="s">
        <v>35</v>
      </c>
      <c r="M3695" s="4">
        <v>41</v>
      </c>
      <c r="P3695" s="5">
        <v>44789</v>
      </c>
      <c r="Q3695" s="6">
        <v>47.00826097494155</v>
      </c>
      <c r="R3695" s="4">
        <v>8</v>
      </c>
      <c r="S3695" s="4" t="str" cm="1">
        <f t="array" ref="S3695">_xlfn.IFS(R3695=0,"None",R3695&lt;3,"Low",R3695&lt;6,"Medium",R3695&lt;=10,"High")</f>
        <v>High</v>
      </c>
      <c r="T3695" s="4" t="str" cm="1">
        <f t="array" ref="T3695">_xlfn.IFS(M3695&lt;=20,"Low",M3695&lt;=50,"Medium",M3695&lt;=90,"High")</f>
        <v>Medium</v>
      </c>
      <c r="U3695" s="7">
        <f>Datos_Limpios[[#This Row],[Number of Complaints or Support]]/Datos_Limpios[[#This Row],[Account Length (in months)]]</f>
        <v>0.26666666666666666</v>
      </c>
      <c r="V3695" s="4" t="str" cm="1">
        <f t="array" ref="V3695">_xlfn.IFS(H3695&lt;30,"Under 30",H3695&lt;66,"Middle Age",H3695&gt;=66,"Senior")</f>
        <v>Senior</v>
      </c>
      <c r="W3695" s="4" t="s">
        <v>40</v>
      </c>
    </row>
    <row r="3696" spans="1:23" x14ac:dyDescent="0.3">
      <c r="A3696" s="4" t="s">
        <v>3811</v>
      </c>
      <c r="B3696" s="4" t="s">
        <v>24</v>
      </c>
      <c r="C3696" s="4">
        <v>54</v>
      </c>
      <c r="D3696" s="4">
        <v>0</v>
      </c>
      <c r="E3696" s="4" t="s">
        <v>31</v>
      </c>
      <c r="F3696" s="4" t="s">
        <v>219</v>
      </c>
      <c r="G3696" s="4" t="s">
        <v>26</v>
      </c>
      <c r="H3696" s="4">
        <v>66</v>
      </c>
      <c r="I3696" s="4" t="s">
        <v>24</v>
      </c>
      <c r="J3696" s="4">
        <v>0</v>
      </c>
      <c r="K3696" s="4" t="s">
        <v>34</v>
      </c>
      <c r="L3696" s="4" t="s">
        <v>35</v>
      </c>
      <c r="M3696" s="4">
        <v>35</v>
      </c>
      <c r="P3696" s="5">
        <v>43970</v>
      </c>
      <c r="Q3696" s="6">
        <v>39.981118115121888</v>
      </c>
      <c r="R3696" s="4">
        <v>4</v>
      </c>
      <c r="S3696" s="4" t="str" cm="1">
        <f t="array" ref="S3696">_xlfn.IFS(R3696=0,"None",R3696&lt;3,"Low",R3696&lt;6,"Medium",R3696&lt;=10,"High")</f>
        <v>Medium</v>
      </c>
      <c r="T3696" s="4" t="str" cm="1">
        <f t="array" ref="T3696">_xlfn.IFS(M3696&lt;=20,"Low",M3696&lt;=50,"Medium",M3696&lt;=90,"High")</f>
        <v>Medium</v>
      </c>
      <c r="U3696" s="7">
        <f>Datos_Limpios[[#This Row],[Number of Complaints or Support]]/Datos_Limpios[[#This Row],[Account Length (in months)]]</f>
        <v>7.407407407407407E-2</v>
      </c>
      <c r="V3696" s="4" t="str" cm="1">
        <f t="array" ref="V3696">_xlfn.IFS(H3696&lt;30,"Under 30",H3696&lt;66,"Middle Age",H3696&gt;=66,"Senior")</f>
        <v>Senior</v>
      </c>
      <c r="W3696" s="4" t="s">
        <v>43</v>
      </c>
    </row>
    <row r="3697" spans="1:23" x14ac:dyDescent="0.3">
      <c r="A3697" s="4" t="s">
        <v>3812</v>
      </c>
      <c r="B3697" s="4" t="s">
        <v>24</v>
      </c>
      <c r="C3697" s="4">
        <v>28</v>
      </c>
      <c r="D3697" s="4">
        <v>0</v>
      </c>
      <c r="E3697" s="4" t="s">
        <v>24</v>
      </c>
      <c r="F3697" s="4" t="s">
        <v>42</v>
      </c>
      <c r="G3697" s="4" t="s">
        <v>26</v>
      </c>
      <c r="H3697" s="4">
        <v>35</v>
      </c>
      <c r="I3697" s="4" t="s">
        <v>31</v>
      </c>
      <c r="J3697" s="4">
        <v>2</v>
      </c>
      <c r="K3697" s="4" t="s">
        <v>46</v>
      </c>
      <c r="L3697" s="4" t="s">
        <v>28</v>
      </c>
      <c r="M3697" s="4">
        <v>6</v>
      </c>
      <c r="P3697" s="5">
        <v>43908</v>
      </c>
      <c r="Q3697" s="6">
        <v>7.0012793460264344</v>
      </c>
      <c r="R3697" s="4">
        <v>4</v>
      </c>
      <c r="S3697" s="4" t="str" cm="1">
        <f t="array" ref="S3697">_xlfn.IFS(R3697=0,"None",R3697&lt;3,"Low",R3697&lt;6,"Medium",R3697&lt;=10,"High")</f>
        <v>Medium</v>
      </c>
      <c r="T3697" s="4" t="str" cm="1">
        <f t="array" ref="T3697">_xlfn.IFS(M3697&lt;=20,"Low",M3697&lt;=50,"Medium",M3697&lt;=90,"High")</f>
        <v>Low</v>
      </c>
      <c r="U3697" s="7">
        <f>Datos_Limpios[[#This Row],[Number of Complaints or Support]]/Datos_Limpios[[#This Row],[Account Length (in months)]]</f>
        <v>0.14285714285714285</v>
      </c>
      <c r="V3697" s="4" t="str" cm="1">
        <f t="array" ref="V3697">_xlfn.IFS(H3697&lt;30,"Under 30",H3697&lt;66,"Middle Age",H3697&gt;=66,"Senior")</f>
        <v>Middle Age</v>
      </c>
      <c r="W3697" s="4" t="s">
        <v>43</v>
      </c>
    </row>
    <row r="3698" spans="1:23" x14ac:dyDescent="0.3">
      <c r="A3698" s="4" t="s">
        <v>3813</v>
      </c>
      <c r="B3698" s="4" t="s">
        <v>31</v>
      </c>
      <c r="C3698" s="4">
        <v>4</v>
      </c>
      <c r="D3698" s="4">
        <v>5</v>
      </c>
      <c r="E3698" s="4" t="s">
        <v>31</v>
      </c>
      <c r="F3698" s="4" t="s">
        <v>140</v>
      </c>
      <c r="G3698" s="4" t="s">
        <v>26</v>
      </c>
      <c r="H3698" s="4">
        <v>63</v>
      </c>
      <c r="I3698" s="4" t="s">
        <v>24</v>
      </c>
      <c r="J3698" s="4">
        <v>0</v>
      </c>
      <c r="K3698" s="4" t="s">
        <v>27</v>
      </c>
      <c r="L3698" s="4" t="s">
        <v>28</v>
      </c>
      <c r="M3698" s="4">
        <v>43</v>
      </c>
      <c r="N3698" s="4" t="s">
        <v>38</v>
      </c>
      <c r="O3698" s="4" t="s">
        <v>125</v>
      </c>
      <c r="P3698" s="5">
        <v>45196</v>
      </c>
      <c r="Q3698" s="6">
        <v>44.537818811012428</v>
      </c>
      <c r="R3698" s="4">
        <v>6</v>
      </c>
      <c r="S3698" s="4" t="str" cm="1">
        <f t="array" ref="S3698">_xlfn.IFS(R3698=0,"None",R3698&lt;3,"Low",R3698&lt;6,"Medium",R3698&lt;=10,"High")</f>
        <v>High</v>
      </c>
      <c r="T3698" s="4" t="str" cm="1">
        <f t="array" ref="T3698">_xlfn.IFS(M3698&lt;=20,"Low",M3698&lt;=50,"Medium",M3698&lt;=90,"High")</f>
        <v>Medium</v>
      </c>
      <c r="U3698" s="7">
        <f>Datos_Limpios[[#This Row],[Number of Complaints or Support]]/Datos_Limpios[[#This Row],[Account Length (in months)]]</f>
        <v>1.5</v>
      </c>
      <c r="V3698" s="4" t="str" cm="1">
        <f t="array" ref="V3698">_xlfn.IFS(H3698&lt;30,"Under 30",H3698&lt;66,"Middle Age",H3698&gt;=66,"Senior")</f>
        <v>Middle Age</v>
      </c>
      <c r="W3698" s="4" t="s">
        <v>40</v>
      </c>
    </row>
    <row r="3699" spans="1:23" x14ac:dyDescent="0.3">
      <c r="A3699" s="4" t="s">
        <v>3814</v>
      </c>
      <c r="B3699" s="4" t="s">
        <v>24</v>
      </c>
      <c r="C3699" s="4">
        <v>70</v>
      </c>
      <c r="D3699" s="4">
        <v>0</v>
      </c>
      <c r="E3699" s="4" t="s">
        <v>24</v>
      </c>
      <c r="F3699" s="4" t="s">
        <v>209</v>
      </c>
      <c r="G3699" s="4" t="s">
        <v>33</v>
      </c>
      <c r="H3699" s="4">
        <v>47</v>
      </c>
      <c r="I3699" s="4" t="s">
        <v>31</v>
      </c>
      <c r="J3699" s="4">
        <v>2</v>
      </c>
      <c r="K3699" s="4" t="s">
        <v>46</v>
      </c>
      <c r="L3699" s="4" t="s">
        <v>28</v>
      </c>
      <c r="M3699" s="4">
        <v>47</v>
      </c>
      <c r="P3699" s="5">
        <v>44304</v>
      </c>
      <c r="Q3699" s="6">
        <v>47.716965359914013</v>
      </c>
      <c r="R3699" s="4">
        <v>3</v>
      </c>
      <c r="S3699" s="4" t="str" cm="1">
        <f t="array" ref="S3699">_xlfn.IFS(R3699=0,"None",R3699&lt;3,"Low",R3699&lt;6,"Medium",R3699&lt;=10,"High")</f>
        <v>Medium</v>
      </c>
      <c r="T3699" s="4" t="str" cm="1">
        <f t="array" ref="T3699">_xlfn.IFS(M3699&lt;=20,"Low",M3699&lt;=50,"Medium",M3699&lt;=90,"High")</f>
        <v>Medium</v>
      </c>
      <c r="U3699" s="7">
        <f>Datos_Limpios[[#This Row],[Number of Complaints or Support]]/Datos_Limpios[[#This Row],[Account Length (in months)]]</f>
        <v>4.2857142857142858E-2</v>
      </c>
      <c r="V3699" s="4" t="str" cm="1">
        <f t="array" ref="V3699">_xlfn.IFS(H3699&lt;30,"Under 30",H3699&lt;66,"Middle Age",H3699&gt;=66,"Senior")</f>
        <v>Middle Age</v>
      </c>
      <c r="W3699" s="4" t="s">
        <v>40</v>
      </c>
    </row>
    <row r="3700" spans="1:23" x14ac:dyDescent="0.3">
      <c r="A3700" s="4" t="s">
        <v>3815</v>
      </c>
      <c r="B3700" s="4" t="s">
        <v>24</v>
      </c>
      <c r="C3700" s="4">
        <v>74</v>
      </c>
      <c r="D3700" s="4">
        <v>0</v>
      </c>
      <c r="E3700" s="4" t="s">
        <v>31</v>
      </c>
      <c r="F3700" s="4" t="s">
        <v>196</v>
      </c>
      <c r="G3700" s="4" t="s">
        <v>26</v>
      </c>
      <c r="H3700" s="4">
        <v>48</v>
      </c>
      <c r="I3700" s="4" t="s">
        <v>24</v>
      </c>
      <c r="J3700" s="4">
        <v>0</v>
      </c>
      <c r="K3700" s="4" t="s">
        <v>46</v>
      </c>
      <c r="L3700" s="4" t="s">
        <v>35</v>
      </c>
      <c r="M3700" s="4">
        <v>26</v>
      </c>
      <c r="P3700" s="5">
        <v>44806</v>
      </c>
      <c r="Q3700" s="6">
        <v>28.71356547492023</v>
      </c>
      <c r="R3700" s="4">
        <v>1</v>
      </c>
      <c r="S3700" s="4" t="str" cm="1">
        <f t="array" ref="S3700">_xlfn.IFS(R3700=0,"None",R3700&lt;3,"Low",R3700&lt;6,"Medium",R3700&lt;=10,"High")</f>
        <v>Low</v>
      </c>
      <c r="T3700" s="4" t="str" cm="1">
        <f t="array" ref="T3700">_xlfn.IFS(M3700&lt;=20,"Low",M3700&lt;=50,"Medium",M3700&lt;=90,"High")</f>
        <v>Medium</v>
      </c>
      <c r="U3700" s="7">
        <f>Datos_Limpios[[#This Row],[Number of Complaints or Support]]/Datos_Limpios[[#This Row],[Account Length (in months)]]</f>
        <v>1.3513513513513514E-2</v>
      </c>
      <c r="V3700" s="4" t="str" cm="1">
        <f t="array" ref="V3700">_xlfn.IFS(H3700&lt;30,"Under 30",H3700&lt;66,"Middle Age",H3700&gt;=66,"Senior")</f>
        <v>Middle Age</v>
      </c>
      <c r="W3700" s="4" t="s">
        <v>47</v>
      </c>
    </row>
    <row r="3701" spans="1:23" x14ac:dyDescent="0.3">
      <c r="A3701" s="4" t="s">
        <v>3816</v>
      </c>
      <c r="B3701" s="4" t="s">
        <v>24</v>
      </c>
      <c r="C3701" s="4">
        <v>56</v>
      </c>
      <c r="D3701" s="4">
        <v>0</v>
      </c>
      <c r="E3701" s="4" t="s">
        <v>31</v>
      </c>
      <c r="F3701" s="4" t="s">
        <v>79</v>
      </c>
      <c r="G3701" s="4" t="s">
        <v>26</v>
      </c>
      <c r="H3701" s="4">
        <v>65</v>
      </c>
      <c r="I3701" s="4" t="s">
        <v>24</v>
      </c>
      <c r="J3701" s="4">
        <v>0</v>
      </c>
      <c r="K3701" s="4" t="s">
        <v>46</v>
      </c>
      <c r="L3701" s="4" t="s">
        <v>28</v>
      </c>
      <c r="M3701" s="4">
        <v>42</v>
      </c>
      <c r="P3701" s="5">
        <v>44548</v>
      </c>
      <c r="Q3701" s="6">
        <v>41.442591600122732</v>
      </c>
      <c r="R3701" s="4">
        <v>4</v>
      </c>
      <c r="S3701" s="4" t="str" cm="1">
        <f t="array" ref="S3701">_xlfn.IFS(R3701=0,"None",R3701&lt;3,"Low",R3701&lt;6,"Medium",R3701&lt;=10,"High")</f>
        <v>Medium</v>
      </c>
      <c r="T3701" s="4" t="str" cm="1">
        <f t="array" ref="T3701">_xlfn.IFS(M3701&lt;=20,"Low",M3701&lt;=50,"Medium",M3701&lt;=90,"High")</f>
        <v>Medium</v>
      </c>
      <c r="U3701" s="7">
        <f>Datos_Limpios[[#This Row],[Number of Complaints or Support]]/Datos_Limpios[[#This Row],[Account Length (in months)]]</f>
        <v>7.1428571428571425E-2</v>
      </c>
      <c r="V3701" s="4" t="str" cm="1">
        <f t="array" ref="V3701">_xlfn.IFS(H3701&lt;30,"Under 30",H3701&lt;66,"Middle Age",H3701&gt;=66,"Senior")</f>
        <v>Middle Age</v>
      </c>
      <c r="W3701" s="4" t="s">
        <v>43</v>
      </c>
    </row>
    <row r="3702" spans="1:23" x14ac:dyDescent="0.3">
      <c r="A3702" s="4" t="s">
        <v>3817</v>
      </c>
      <c r="B3702" s="4" t="s">
        <v>24</v>
      </c>
      <c r="C3702" s="4">
        <v>28</v>
      </c>
      <c r="D3702" s="4">
        <v>0</v>
      </c>
      <c r="E3702" s="4" t="s">
        <v>24</v>
      </c>
      <c r="F3702" s="4" t="s">
        <v>159</v>
      </c>
      <c r="G3702" s="4" t="s">
        <v>26</v>
      </c>
      <c r="H3702" s="4">
        <v>21</v>
      </c>
      <c r="I3702" s="4" t="s">
        <v>24</v>
      </c>
      <c r="J3702" s="4">
        <v>0</v>
      </c>
      <c r="K3702" s="4" t="s">
        <v>34</v>
      </c>
      <c r="L3702" s="4" t="s">
        <v>28</v>
      </c>
      <c r="M3702" s="4">
        <v>26</v>
      </c>
      <c r="P3702" s="5">
        <v>44738</v>
      </c>
      <c r="Q3702" s="6">
        <v>21.765549218601048</v>
      </c>
      <c r="R3702" s="4">
        <v>10</v>
      </c>
      <c r="S3702" s="4" t="str" cm="1">
        <f t="array" ref="S3702">_xlfn.IFS(R3702=0,"None",R3702&lt;3,"Low",R3702&lt;6,"Medium",R3702&lt;=10,"High")</f>
        <v>High</v>
      </c>
      <c r="T3702" s="4" t="str" cm="1">
        <f t="array" ref="T3702">_xlfn.IFS(M3702&lt;=20,"Low",M3702&lt;=50,"Medium",M3702&lt;=90,"High")</f>
        <v>Medium</v>
      </c>
      <c r="U3702" s="7">
        <f>Datos_Limpios[[#This Row],[Number of Complaints or Support]]/Datos_Limpios[[#This Row],[Account Length (in months)]]</f>
        <v>0.35714285714285715</v>
      </c>
      <c r="V3702" s="4" t="str" cm="1">
        <f t="array" ref="V3702">_xlfn.IFS(H3702&lt;30,"Under 30",H3702&lt;66,"Middle Age",H3702&gt;=66,"Senior")</f>
        <v>Under 30</v>
      </c>
      <c r="W3702" s="4" t="s">
        <v>29</v>
      </c>
    </row>
    <row r="3703" spans="1:23" x14ac:dyDescent="0.3">
      <c r="A3703" s="4" t="s">
        <v>3818</v>
      </c>
      <c r="B3703" s="4" t="s">
        <v>31</v>
      </c>
      <c r="C3703" s="4">
        <v>68</v>
      </c>
      <c r="D3703" s="4">
        <v>2</v>
      </c>
      <c r="E3703" s="4" t="s">
        <v>31</v>
      </c>
      <c r="F3703" s="4" t="s">
        <v>145</v>
      </c>
      <c r="G3703" s="4" t="s">
        <v>26</v>
      </c>
      <c r="H3703" s="4">
        <v>72</v>
      </c>
      <c r="I3703" s="4" t="s">
        <v>24</v>
      </c>
      <c r="J3703" s="4">
        <v>0</v>
      </c>
      <c r="K3703" s="4" t="s">
        <v>34</v>
      </c>
      <c r="L3703" s="4" t="s">
        <v>28</v>
      </c>
      <c r="M3703" s="4">
        <v>39</v>
      </c>
      <c r="N3703" s="4" t="s">
        <v>75</v>
      </c>
      <c r="O3703" s="4" t="s">
        <v>76</v>
      </c>
      <c r="P3703" s="5">
        <v>44897</v>
      </c>
      <c r="Q3703" s="6">
        <v>38.653359213005558</v>
      </c>
      <c r="R3703" s="4">
        <v>7</v>
      </c>
      <c r="S3703" s="4" t="str" cm="1">
        <f t="array" ref="S3703">_xlfn.IFS(R3703=0,"None",R3703&lt;3,"Low",R3703&lt;6,"Medium",R3703&lt;=10,"High")</f>
        <v>High</v>
      </c>
      <c r="T3703" s="4" t="str" cm="1">
        <f t="array" ref="T3703">_xlfn.IFS(M3703&lt;=20,"Low",M3703&lt;=50,"Medium",M3703&lt;=90,"High")</f>
        <v>Medium</v>
      </c>
      <c r="U3703" s="7">
        <f>Datos_Limpios[[#This Row],[Number of Complaints or Support]]/Datos_Limpios[[#This Row],[Account Length (in months)]]</f>
        <v>0.10294117647058823</v>
      </c>
      <c r="V3703" s="4" t="str" cm="1">
        <f t="array" ref="V3703">_xlfn.IFS(H3703&lt;30,"Under 30",H3703&lt;66,"Middle Age",H3703&gt;=66,"Senior")</f>
        <v>Senior</v>
      </c>
      <c r="W3703" s="4" t="s">
        <v>47</v>
      </c>
    </row>
    <row r="3704" spans="1:23" x14ac:dyDescent="0.3">
      <c r="A3704" s="4" t="s">
        <v>3819</v>
      </c>
      <c r="B3704" s="4" t="s">
        <v>24</v>
      </c>
      <c r="C3704" s="4">
        <v>60</v>
      </c>
      <c r="D3704" s="4">
        <v>0</v>
      </c>
      <c r="E3704" s="4" t="s">
        <v>24</v>
      </c>
      <c r="F3704" s="4" t="s">
        <v>213</v>
      </c>
      <c r="G3704" s="4" t="s">
        <v>33</v>
      </c>
      <c r="H3704" s="4">
        <v>58</v>
      </c>
      <c r="I3704" s="4" t="s">
        <v>31</v>
      </c>
      <c r="J3704" s="4">
        <v>4</v>
      </c>
      <c r="K3704" s="4" t="s">
        <v>34</v>
      </c>
      <c r="L3704" s="4" t="s">
        <v>35</v>
      </c>
      <c r="M3704" s="4">
        <v>8</v>
      </c>
      <c r="P3704" s="5">
        <v>44332</v>
      </c>
      <c r="Q3704" s="6">
        <v>7.4702509225278728</v>
      </c>
      <c r="R3704" s="4">
        <v>4</v>
      </c>
      <c r="S3704" s="4" t="str" cm="1">
        <f t="array" ref="S3704">_xlfn.IFS(R3704=0,"None",R3704&lt;3,"Low",R3704&lt;6,"Medium",R3704&lt;=10,"High")</f>
        <v>Medium</v>
      </c>
      <c r="T3704" s="4" t="str" cm="1">
        <f t="array" ref="T3704">_xlfn.IFS(M3704&lt;=20,"Low",M3704&lt;=50,"Medium",M3704&lt;=90,"High")</f>
        <v>Low</v>
      </c>
      <c r="U3704" s="7">
        <f>Datos_Limpios[[#This Row],[Number of Complaints or Support]]/Datos_Limpios[[#This Row],[Account Length (in months)]]</f>
        <v>6.6666666666666666E-2</v>
      </c>
      <c r="V3704" s="4" t="str" cm="1">
        <f t="array" ref="V3704">_xlfn.IFS(H3704&lt;30,"Under 30",H3704&lt;66,"Middle Age",H3704&gt;=66,"Senior")</f>
        <v>Middle Age</v>
      </c>
      <c r="W3704" s="4" t="s">
        <v>47</v>
      </c>
    </row>
    <row r="3705" spans="1:23" x14ac:dyDescent="0.3">
      <c r="A3705" s="4" t="s">
        <v>3820</v>
      </c>
      <c r="B3705" s="4" t="s">
        <v>24</v>
      </c>
      <c r="C3705" s="4">
        <v>65</v>
      </c>
      <c r="D3705" s="4">
        <v>2</v>
      </c>
      <c r="E3705" s="4" t="s">
        <v>24</v>
      </c>
      <c r="F3705" s="4" t="s">
        <v>45</v>
      </c>
      <c r="G3705" s="4" t="s">
        <v>26</v>
      </c>
      <c r="H3705" s="4">
        <v>65</v>
      </c>
      <c r="I3705" s="4" t="s">
        <v>31</v>
      </c>
      <c r="J3705" s="4">
        <v>2</v>
      </c>
      <c r="K3705" s="4" t="s">
        <v>46</v>
      </c>
      <c r="L3705" s="4" t="s">
        <v>35</v>
      </c>
      <c r="M3705" s="4">
        <v>46</v>
      </c>
      <c r="P3705" s="5">
        <v>45169</v>
      </c>
      <c r="Q3705" s="6">
        <v>40.769660769423197</v>
      </c>
      <c r="R3705" s="4">
        <v>1</v>
      </c>
      <c r="S3705" s="4" t="str" cm="1">
        <f t="array" ref="S3705">_xlfn.IFS(R3705=0,"None",R3705&lt;3,"Low",R3705&lt;6,"Medium",R3705&lt;=10,"High")</f>
        <v>Low</v>
      </c>
      <c r="T3705" s="4" t="str" cm="1">
        <f t="array" ref="T3705">_xlfn.IFS(M3705&lt;=20,"Low",M3705&lt;=50,"Medium",M3705&lt;=90,"High")</f>
        <v>Medium</v>
      </c>
      <c r="U3705" s="7">
        <f>Datos_Limpios[[#This Row],[Number of Complaints or Support]]/Datos_Limpios[[#This Row],[Account Length (in months)]]</f>
        <v>1.5384615384615385E-2</v>
      </c>
      <c r="V3705" s="4" t="str" cm="1">
        <f t="array" ref="V3705">_xlfn.IFS(H3705&lt;30,"Under 30",H3705&lt;66,"Middle Age",H3705&gt;=66,"Senior")</f>
        <v>Middle Age</v>
      </c>
      <c r="W3705" s="4" t="s">
        <v>47</v>
      </c>
    </row>
    <row r="3706" spans="1:23" x14ac:dyDescent="0.3">
      <c r="A3706" s="4" t="s">
        <v>3821</v>
      </c>
      <c r="B3706" s="4" t="s">
        <v>24</v>
      </c>
      <c r="C3706" s="4">
        <v>65</v>
      </c>
      <c r="D3706" s="4">
        <v>1</v>
      </c>
      <c r="E3706" s="4" t="s">
        <v>31</v>
      </c>
      <c r="F3706" s="4" t="s">
        <v>104</v>
      </c>
      <c r="G3706" s="4" t="s">
        <v>26</v>
      </c>
      <c r="H3706" s="4">
        <v>22</v>
      </c>
      <c r="I3706" s="4" t="s">
        <v>24</v>
      </c>
      <c r="J3706" s="4">
        <v>0</v>
      </c>
      <c r="K3706" s="4" t="s">
        <v>46</v>
      </c>
      <c r="L3706" s="4" t="s">
        <v>28</v>
      </c>
      <c r="M3706" s="4">
        <v>36</v>
      </c>
      <c r="P3706" s="5">
        <v>44446</v>
      </c>
      <c r="Q3706" s="6">
        <v>36.806988791141379</v>
      </c>
      <c r="R3706" s="4">
        <v>3</v>
      </c>
      <c r="S3706" s="4" t="str" cm="1">
        <f t="array" ref="S3706">_xlfn.IFS(R3706=0,"None",R3706&lt;3,"Low",R3706&lt;6,"Medium",R3706&lt;=10,"High")</f>
        <v>Medium</v>
      </c>
      <c r="T3706" s="4" t="str" cm="1">
        <f t="array" ref="T3706">_xlfn.IFS(M3706&lt;=20,"Low",M3706&lt;=50,"Medium",M3706&lt;=90,"High")</f>
        <v>Medium</v>
      </c>
      <c r="U3706" s="7">
        <f>Datos_Limpios[[#This Row],[Number of Complaints or Support]]/Datos_Limpios[[#This Row],[Account Length (in months)]]</f>
        <v>4.6153846153846156E-2</v>
      </c>
      <c r="V3706" s="4" t="str" cm="1">
        <f t="array" ref="V3706">_xlfn.IFS(H3706&lt;30,"Under 30",H3706&lt;66,"Middle Age",H3706&gt;=66,"Senior")</f>
        <v>Under 30</v>
      </c>
      <c r="W3706" s="4" t="s">
        <v>43</v>
      </c>
    </row>
    <row r="3707" spans="1:23" x14ac:dyDescent="0.3">
      <c r="A3707" s="4" t="s">
        <v>3822</v>
      </c>
      <c r="B3707" s="4" t="s">
        <v>24</v>
      </c>
      <c r="C3707" s="4">
        <v>54</v>
      </c>
      <c r="D3707" s="4">
        <v>0</v>
      </c>
      <c r="E3707" s="4" t="s">
        <v>24</v>
      </c>
      <c r="F3707" s="4" t="s">
        <v>155</v>
      </c>
      <c r="G3707" s="4" t="s">
        <v>26</v>
      </c>
      <c r="H3707" s="4">
        <v>30</v>
      </c>
      <c r="I3707" s="4" t="s">
        <v>31</v>
      </c>
      <c r="J3707" s="4">
        <v>6</v>
      </c>
      <c r="K3707" s="4" t="s">
        <v>27</v>
      </c>
      <c r="L3707" s="4" t="s">
        <v>28</v>
      </c>
      <c r="M3707" s="4">
        <v>7</v>
      </c>
      <c r="P3707" s="5">
        <v>44357</v>
      </c>
      <c r="Q3707" s="6">
        <v>6.9767993496678891</v>
      </c>
      <c r="R3707" s="4">
        <v>0</v>
      </c>
      <c r="S3707" s="4" t="str" cm="1">
        <f t="array" ref="S3707">_xlfn.IFS(R3707=0,"None",R3707&lt;3,"Low",R3707&lt;6,"Medium",R3707&lt;=10,"High")</f>
        <v>None</v>
      </c>
      <c r="T3707" s="4" t="str" cm="1">
        <f t="array" ref="T3707">_xlfn.IFS(M3707&lt;=20,"Low",M3707&lt;=50,"Medium",M3707&lt;=90,"High")</f>
        <v>Low</v>
      </c>
      <c r="U3707" s="7">
        <f>Datos_Limpios[[#This Row],[Number of Complaints or Support]]/Datos_Limpios[[#This Row],[Account Length (in months)]]</f>
        <v>0</v>
      </c>
      <c r="V3707" s="4" t="str" cm="1">
        <f t="array" ref="V3707">_xlfn.IFS(H3707&lt;30,"Under 30",H3707&lt;66,"Middle Age",H3707&gt;=66,"Senior")</f>
        <v>Middle Age</v>
      </c>
      <c r="W3707" s="4" t="s">
        <v>40</v>
      </c>
    </row>
    <row r="3708" spans="1:23" x14ac:dyDescent="0.3">
      <c r="A3708" s="4" t="s">
        <v>3823</v>
      </c>
      <c r="B3708" s="4" t="s">
        <v>31</v>
      </c>
      <c r="C3708" s="4">
        <v>2</v>
      </c>
      <c r="D3708" s="4">
        <v>0</v>
      </c>
      <c r="E3708" s="4" t="s">
        <v>31</v>
      </c>
      <c r="F3708" s="4" t="s">
        <v>100</v>
      </c>
      <c r="G3708" s="4" t="s">
        <v>26</v>
      </c>
      <c r="H3708" s="4">
        <v>29</v>
      </c>
      <c r="I3708" s="4" t="s">
        <v>24</v>
      </c>
      <c r="J3708" s="4">
        <v>0</v>
      </c>
      <c r="K3708" s="4" t="s">
        <v>27</v>
      </c>
      <c r="L3708" s="4" t="s">
        <v>35</v>
      </c>
      <c r="M3708" s="4">
        <v>29</v>
      </c>
      <c r="N3708" s="4" t="s">
        <v>38</v>
      </c>
      <c r="O3708" s="4" t="s">
        <v>125</v>
      </c>
      <c r="P3708" s="5">
        <v>44899</v>
      </c>
      <c r="Q3708" s="6">
        <v>30.636060878299311</v>
      </c>
      <c r="R3708" s="4">
        <v>2</v>
      </c>
      <c r="S3708" s="4" t="str" cm="1">
        <f t="array" ref="S3708">_xlfn.IFS(R3708=0,"None",R3708&lt;3,"Low",R3708&lt;6,"Medium",R3708&lt;=10,"High")</f>
        <v>Low</v>
      </c>
      <c r="T3708" s="4" t="str" cm="1">
        <f t="array" ref="T3708">_xlfn.IFS(M3708&lt;=20,"Low",M3708&lt;=50,"Medium",M3708&lt;=90,"High")</f>
        <v>Medium</v>
      </c>
      <c r="U3708" s="7">
        <f>Datos_Limpios[[#This Row],[Number of Complaints or Support]]/Datos_Limpios[[#This Row],[Account Length (in months)]]</f>
        <v>1</v>
      </c>
      <c r="V3708" s="4" t="str" cm="1">
        <f t="array" ref="V3708">_xlfn.IFS(H3708&lt;30,"Under 30",H3708&lt;66,"Middle Age",H3708&gt;=66,"Senior")</f>
        <v>Under 30</v>
      </c>
      <c r="W3708" s="4" t="s">
        <v>40</v>
      </c>
    </row>
    <row r="3709" spans="1:23" x14ac:dyDescent="0.3">
      <c r="A3709" s="4" t="s">
        <v>3824</v>
      </c>
      <c r="B3709" s="4" t="s">
        <v>31</v>
      </c>
      <c r="C3709" s="4">
        <v>1</v>
      </c>
      <c r="D3709" s="4">
        <v>2</v>
      </c>
      <c r="E3709" s="4" t="s">
        <v>24</v>
      </c>
      <c r="F3709" s="4" t="s">
        <v>79</v>
      </c>
      <c r="G3709" s="4" t="s">
        <v>33</v>
      </c>
      <c r="H3709" s="4">
        <v>54</v>
      </c>
      <c r="I3709" s="4" t="s">
        <v>24</v>
      </c>
      <c r="J3709" s="4">
        <v>0</v>
      </c>
      <c r="K3709" s="4" t="s">
        <v>27</v>
      </c>
      <c r="L3709" s="4" t="s">
        <v>28</v>
      </c>
      <c r="M3709" s="4">
        <v>8</v>
      </c>
      <c r="N3709" s="4" t="s">
        <v>92</v>
      </c>
      <c r="O3709" s="4" t="s">
        <v>234</v>
      </c>
      <c r="P3709" s="5">
        <v>45148</v>
      </c>
      <c r="Q3709" s="6">
        <v>8.0499222521887823</v>
      </c>
      <c r="R3709" s="4">
        <v>0</v>
      </c>
      <c r="S3709" s="4" t="str" cm="1">
        <f t="array" ref="S3709">_xlfn.IFS(R3709=0,"None",R3709&lt;3,"Low",R3709&lt;6,"Medium",R3709&lt;=10,"High")</f>
        <v>None</v>
      </c>
      <c r="T3709" s="4" t="str" cm="1">
        <f t="array" ref="T3709">_xlfn.IFS(M3709&lt;=20,"Low",M3709&lt;=50,"Medium",M3709&lt;=90,"High")</f>
        <v>Low</v>
      </c>
      <c r="U3709" s="7">
        <f>Datos_Limpios[[#This Row],[Number of Complaints or Support]]/Datos_Limpios[[#This Row],[Account Length (in months)]]</f>
        <v>0</v>
      </c>
      <c r="V3709" s="4" t="str" cm="1">
        <f t="array" ref="V3709">_xlfn.IFS(H3709&lt;30,"Under 30",H3709&lt;66,"Middle Age",H3709&gt;=66,"Senior")</f>
        <v>Middle Age</v>
      </c>
      <c r="W3709" s="4" t="s">
        <v>43</v>
      </c>
    </row>
    <row r="3710" spans="1:23" x14ac:dyDescent="0.3">
      <c r="A3710" s="4" t="s">
        <v>3825</v>
      </c>
      <c r="B3710" s="4" t="s">
        <v>24</v>
      </c>
      <c r="C3710" s="4">
        <v>9</v>
      </c>
      <c r="D3710" s="4">
        <v>0</v>
      </c>
      <c r="E3710" s="4" t="s">
        <v>31</v>
      </c>
      <c r="F3710" s="4" t="s">
        <v>68</v>
      </c>
      <c r="G3710" s="4" t="s">
        <v>26</v>
      </c>
      <c r="H3710" s="4">
        <v>63</v>
      </c>
      <c r="I3710" s="4" t="s">
        <v>31</v>
      </c>
      <c r="J3710" s="4">
        <v>5</v>
      </c>
      <c r="K3710" s="4" t="s">
        <v>27</v>
      </c>
      <c r="L3710" s="4" t="s">
        <v>35</v>
      </c>
      <c r="M3710" s="4">
        <v>27</v>
      </c>
      <c r="P3710" s="5">
        <v>45166</v>
      </c>
      <c r="Q3710" s="6">
        <v>30.30361501552575</v>
      </c>
      <c r="R3710" s="4">
        <v>4</v>
      </c>
      <c r="S3710" s="4" t="str" cm="1">
        <f t="array" ref="S3710">_xlfn.IFS(R3710=0,"None",R3710&lt;3,"Low",R3710&lt;6,"Medium",R3710&lt;=10,"High")</f>
        <v>Medium</v>
      </c>
      <c r="T3710" s="4" t="str" cm="1">
        <f t="array" ref="T3710">_xlfn.IFS(M3710&lt;=20,"Low",M3710&lt;=50,"Medium",M3710&lt;=90,"High")</f>
        <v>Medium</v>
      </c>
      <c r="U3710" s="7">
        <f>Datos_Limpios[[#This Row],[Number of Complaints or Support]]/Datos_Limpios[[#This Row],[Account Length (in months)]]</f>
        <v>0.44444444444444442</v>
      </c>
      <c r="V3710" s="4" t="str" cm="1">
        <f t="array" ref="V3710">_xlfn.IFS(H3710&lt;30,"Under 30",H3710&lt;66,"Middle Age",H3710&gt;=66,"Senior")</f>
        <v>Middle Age</v>
      </c>
      <c r="W3710" s="4" t="s">
        <v>40</v>
      </c>
    </row>
    <row r="3711" spans="1:23" x14ac:dyDescent="0.3">
      <c r="A3711" s="4" t="s">
        <v>3826</v>
      </c>
      <c r="B3711" s="4" t="s">
        <v>31</v>
      </c>
      <c r="C3711" s="4">
        <v>53</v>
      </c>
      <c r="D3711" s="4">
        <v>4</v>
      </c>
      <c r="E3711" s="4" t="s">
        <v>24</v>
      </c>
      <c r="F3711" s="4" t="s">
        <v>138</v>
      </c>
      <c r="G3711" s="4" t="s">
        <v>33</v>
      </c>
      <c r="H3711" s="4">
        <v>66</v>
      </c>
      <c r="I3711" s="4" t="s">
        <v>24</v>
      </c>
      <c r="J3711" s="4">
        <v>0</v>
      </c>
      <c r="K3711" s="4" t="s">
        <v>46</v>
      </c>
      <c r="L3711" s="4" t="s">
        <v>35</v>
      </c>
      <c r="M3711" s="4">
        <v>8</v>
      </c>
      <c r="N3711" s="4" t="s">
        <v>92</v>
      </c>
      <c r="O3711" s="4" t="s">
        <v>234</v>
      </c>
      <c r="P3711" s="5">
        <v>44376</v>
      </c>
      <c r="Q3711" s="6">
        <v>7.9255159760409049</v>
      </c>
      <c r="R3711" s="4">
        <v>1</v>
      </c>
      <c r="S3711" s="4" t="str" cm="1">
        <f t="array" ref="S3711">_xlfn.IFS(R3711=0,"None",R3711&lt;3,"Low",R3711&lt;6,"Medium",R3711&lt;=10,"High")</f>
        <v>Low</v>
      </c>
      <c r="T3711" s="4" t="str" cm="1">
        <f t="array" ref="T3711">_xlfn.IFS(M3711&lt;=20,"Low",M3711&lt;=50,"Medium",M3711&lt;=90,"High")</f>
        <v>Low</v>
      </c>
      <c r="U3711" s="7">
        <f>Datos_Limpios[[#This Row],[Number of Complaints or Support]]/Datos_Limpios[[#This Row],[Account Length (in months)]]</f>
        <v>1.8867924528301886E-2</v>
      </c>
      <c r="V3711" s="4" t="str" cm="1">
        <f t="array" ref="V3711">_xlfn.IFS(H3711&lt;30,"Under 30",H3711&lt;66,"Middle Age",H3711&gt;=66,"Senior")</f>
        <v>Senior</v>
      </c>
      <c r="W3711" s="4" t="s">
        <v>47</v>
      </c>
    </row>
    <row r="3712" spans="1:23" x14ac:dyDescent="0.3">
      <c r="A3712" s="4" t="s">
        <v>3827</v>
      </c>
      <c r="B3712" s="4" t="s">
        <v>24</v>
      </c>
      <c r="C3712" s="4">
        <v>51</v>
      </c>
      <c r="D3712" s="4">
        <v>2</v>
      </c>
      <c r="E3712" s="4" t="s">
        <v>24</v>
      </c>
      <c r="F3712" s="4" t="s">
        <v>25</v>
      </c>
      <c r="G3712" s="4" t="s">
        <v>33</v>
      </c>
      <c r="H3712" s="4">
        <v>59</v>
      </c>
      <c r="I3712" s="4" t="s">
        <v>24</v>
      </c>
      <c r="J3712" s="4">
        <v>0</v>
      </c>
      <c r="K3712" s="4" t="s">
        <v>46</v>
      </c>
      <c r="L3712" s="4" t="s">
        <v>35</v>
      </c>
      <c r="M3712" s="4">
        <v>9</v>
      </c>
      <c r="P3712" s="5">
        <v>44483</v>
      </c>
      <c r="Q3712" s="6">
        <v>10.74693105617221</v>
      </c>
      <c r="R3712" s="4">
        <v>4</v>
      </c>
      <c r="S3712" s="4" t="str" cm="1">
        <f t="array" ref="S3712">_xlfn.IFS(R3712=0,"None",R3712&lt;3,"Low",R3712&lt;6,"Medium",R3712&lt;=10,"High")</f>
        <v>Medium</v>
      </c>
      <c r="T3712" s="4" t="str" cm="1">
        <f t="array" ref="T3712">_xlfn.IFS(M3712&lt;=20,"Low",M3712&lt;=50,"Medium",M3712&lt;=90,"High")</f>
        <v>Low</v>
      </c>
      <c r="U3712" s="7">
        <f>Datos_Limpios[[#This Row],[Number of Complaints or Support]]/Datos_Limpios[[#This Row],[Account Length (in months)]]</f>
        <v>7.8431372549019607E-2</v>
      </c>
      <c r="V3712" s="4" t="str" cm="1">
        <f t="array" ref="V3712">_xlfn.IFS(H3712&lt;30,"Under 30",H3712&lt;66,"Middle Age",H3712&gt;=66,"Senior")</f>
        <v>Middle Age</v>
      </c>
      <c r="W3712" s="4" t="s">
        <v>29</v>
      </c>
    </row>
    <row r="3713" spans="1:23" x14ac:dyDescent="0.3">
      <c r="A3713" s="4" t="s">
        <v>3828</v>
      </c>
      <c r="B3713" s="4" t="s">
        <v>31</v>
      </c>
      <c r="C3713" s="4">
        <v>36</v>
      </c>
      <c r="D3713" s="4">
        <v>0</v>
      </c>
      <c r="E3713" s="4" t="s">
        <v>31</v>
      </c>
      <c r="F3713" s="4" t="s">
        <v>175</v>
      </c>
      <c r="G3713" s="4" t="s">
        <v>33</v>
      </c>
      <c r="H3713" s="4">
        <v>68</v>
      </c>
      <c r="I3713" s="4" t="s">
        <v>24</v>
      </c>
      <c r="J3713" s="4">
        <v>0</v>
      </c>
      <c r="K3713" s="4" t="s">
        <v>27</v>
      </c>
      <c r="L3713" s="4" t="s">
        <v>35</v>
      </c>
      <c r="M3713" s="4">
        <v>45</v>
      </c>
      <c r="N3713" s="4" t="s">
        <v>38</v>
      </c>
      <c r="O3713" s="4" t="s">
        <v>142</v>
      </c>
      <c r="P3713" s="5">
        <v>45084</v>
      </c>
      <c r="Q3713" s="6">
        <v>43.160395122946547</v>
      </c>
      <c r="R3713" s="4">
        <v>10</v>
      </c>
      <c r="S3713" s="4" t="str" cm="1">
        <f t="array" ref="S3713">_xlfn.IFS(R3713=0,"None",R3713&lt;3,"Low",R3713&lt;6,"Medium",R3713&lt;=10,"High")</f>
        <v>High</v>
      </c>
      <c r="T3713" s="4" t="str" cm="1">
        <f t="array" ref="T3713">_xlfn.IFS(M3713&lt;=20,"Low",M3713&lt;=50,"Medium",M3713&lt;=90,"High")</f>
        <v>Medium</v>
      </c>
      <c r="U3713" s="7">
        <f>Datos_Limpios[[#This Row],[Number of Complaints or Support]]/Datos_Limpios[[#This Row],[Account Length (in months)]]</f>
        <v>0.27777777777777779</v>
      </c>
      <c r="V3713" s="4" t="str" cm="1">
        <f t="array" ref="V3713">_xlfn.IFS(H3713&lt;30,"Under 30",H3713&lt;66,"Middle Age",H3713&gt;=66,"Senior")</f>
        <v>Senior</v>
      </c>
      <c r="W3713" s="4" t="s">
        <v>29</v>
      </c>
    </row>
    <row r="3714" spans="1:23" x14ac:dyDescent="0.3">
      <c r="A3714" s="4" t="s">
        <v>3829</v>
      </c>
      <c r="B3714" s="4" t="s">
        <v>24</v>
      </c>
      <c r="C3714" s="4">
        <v>66</v>
      </c>
      <c r="D3714" s="4">
        <v>0</v>
      </c>
      <c r="E3714" s="4" t="s">
        <v>31</v>
      </c>
      <c r="F3714" s="4" t="s">
        <v>72</v>
      </c>
      <c r="G3714" s="4" t="s">
        <v>33</v>
      </c>
      <c r="H3714" s="4">
        <v>55</v>
      </c>
      <c r="I3714" s="4" t="s">
        <v>24</v>
      </c>
      <c r="J3714" s="4">
        <v>0</v>
      </c>
      <c r="K3714" s="4" t="s">
        <v>46</v>
      </c>
      <c r="L3714" s="4" t="s">
        <v>35</v>
      </c>
      <c r="M3714" s="4">
        <v>61</v>
      </c>
      <c r="P3714" s="5">
        <v>45006</v>
      </c>
      <c r="Q3714" s="6">
        <v>53.281467457610873</v>
      </c>
      <c r="R3714" s="4">
        <v>9</v>
      </c>
      <c r="S3714" s="4" t="str" cm="1">
        <f t="array" ref="S3714">_xlfn.IFS(R3714=0,"None",R3714&lt;3,"Low",R3714&lt;6,"Medium",R3714&lt;=10,"High")</f>
        <v>High</v>
      </c>
      <c r="T3714" s="4" t="str" cm="1">
        <f t="array" ref="T3714">_xlfn.IFS(M3714&lt;=20,"Low",M3714&lt;=50,"Medium",M3714&lt;=90,"High")</f>
        <v>High</v>
      </c>
      <c r="U3714" s="7">
        <f>Datos_Limpios[[#This Row],[Number of Complaints or Support]]/Datos_Limpios[[#This Row],[Account Length (in months)]]</f>
        <v>0.13636363636363635</v>
      </c>
      <c r="V3714" s="4" t="str" cm="1">
        <f t="array" ref="V3714">_xlfn.IFS(H3714&lt;30,"Under 30",H3714&lt;66,"Middle Age",H3714&gt;=66,"Senior")</f>
        <v>Middle Age</v>
      </c>
      <c r="W3714" s="4" t="s">
        <v>29</v>
      </c>
    </row>
    <row r="3715" spans="1:23" x14ac:dyDescent="0.3">
      <c r="A3715" s="4" t="s">
        <v>3830</v>
      </c>
      <c r="B3715" s="4" t="s">
        <v>24</v>
      </c>
      <c r="C3715" s="4">
        <v>16</v>
      </c>
      <c r="D3715" s="4">
        <v>0</v>
      </c>
      <c r="E3715" s="4" t="s">
        <v>31</v>
      </c>
      <c r="F3715" s="4" t="s">
        <v>52</v>
      </c>
      <c r="G3715" s="4" t="s">
        <v>26</v>
      </c>
      <c r="H3715" s="4">
        <v>31</v>
      </c>
      <c r="I3715" s="4" t="s">
        <v>31</v>
      </c>
      <c r="J3715" s="4">
        <v>2</v>
      </c>
      <c r="K3715" s="4" t="s">
        <v>46</v>
      </c>
      <c r="L3715" s="4" t="s">
        <v>35</v>
      </c>
      <c r="M3715" s="4">
        <v>22</v>
      </c>
      <c r="P3715" s="5">
        <v>44033</v>
      </c>
      <c r="Q3715" s="6">
        <v>23.134858811097679</v>
      </c>
      <c r="R3715" s="4">
        <v>10</v>
      </c>
      <c r="S3715" s="4" t="str" cm="1">
        <f t="array" ref="S3715">_xlfn.IFS(R3715=0,"None",R3715&lt;3,"Low",R3715&lt;6,"Medium",R3715&lt;=10,"High")</f>
        <v>High</v>
      </c>
      <c r="T3715" s="4" t="str" cm="1">
        <f t="array" ref="T3715">_xlfn.IFS(M3715&lt;=20,"Low",M3715&lt;=50,"Medium",M3715&lt;=90,"High")</f>
        <v>Medium</v>
      </c>
      <c r="U3715" s="7">
        <f>Datos_Limpios[[#This Row],[Number of Complaints or Support]]/Datos_Limpios[[#This Row],[Account Length (in months)]]</f>
        <v>0.625</v>
      </c>
      <c r="V3715" s="4" t="str" cm="1">
        <f t="array" ref="V3715">_xlfn.IFS(H3715&lt;30,"Under 30",H3715&lt;66,"Middle Age",H3715&gt;=66,"Senior")</f>
        <v>Middle Age</v>
      </c>
      <c r="W3715" s="4" t="s">
        <v>40</v>
      </c>
    </row>
    <row r="3716" spans="1:23" x14ac:dyDescent="0.3">
      <c r="A3716" s="4" t="s">
        <v>3831</v>
      </c>
      <c r="B3716" s="4" t="s">
        <v>24</v>
      </c>
      <c r="C3716" s="4">
        <v>40</v>
      </c>
      <c r="D3716" s="4">
        <v>2</v>
      </c>
      <c r="E3716" s="4" t="s">
        <v>31</v>
      </c>
      <c r="F3716" s="4" t="s">
        <v>147</v>
      </c>
      <c r="G3716" s="4" t="s">
        <v>26</v>
      </c>
      <c r="H3716" s="4">
        <v>63</v>
      </c>
      <c r="I3716" s="4" t="s">
        <v>31</v>
      </c>
      <c r="J3716" s="4">
        <v>4</v>
      </c>
      <c r="K3716" s="4" t="s">
        <v>27</v>
      </c>
      <c r="L3716" s="4" t="s">
        <v>28</v>
      </c>
      <c r="M3716" s="4">
        <v>20</v>
      </c>
      <c r="P3716" s="5">
        <v>44176</v>
      </c>
      <c r="Q3716" s="6">
        <v>19.562843810567561</v>
      </c>
      <c r="R3716" s="4">
        <v>10</v>
      </c>
      <c r="S3716" s="4" t="str" cm="1">
        <f t="array" ref="S3716">_xlfn.IFS(R3716=0,"None",R3716&lt;3,"Low",R3716&lt;6,"Medium",R3716&lt;=10,"High")</f>
        <v>High</v>
      </c>
      <c r="T3716" s="4" t="str" cm="1">
        <f t="array" ref="T3716">_xlfn.IFS(M3716&lt;=20,"Low",M3716&lt;=50,"Medium",M3716&lt;=90,"High")</f>
        <v>Low</v>
      </c>
      <c r="U3716" s="7">
        <f>Datos_Limpios[[#This Row],[Number of Complaints or Support]]/Datos_Limpios[[#This Row],[Account Length (in months)]]</f>
        <v>0.25</v>
      </c>
      <c r="V3716" s="4" t="str" cm="1">
        <f t="array" ref="V3716">_xlfn.IFS(H3716&lt;30,"Under 30",H3716&lt;66,"Middle Age",H3716&gt;=66,"Senior")</f>
        <v>Middle Age</v>
      </c>
      <c r="W3716" s="4" t="s">
        <v>43</v>
      </c>
    </row>
    <row r="3717" spans="1:23" x14ac:dyDescent="0.3">
      <c r="A3717" s="4" t="s">
        <v>3832</v>
      </c>
      <c r="B3717" s="4" t="s">
        <v>24</v>
      </c>
      <c r="C3717" s="4">
        <v>14</v>
      </c>
      <c r="D3717" s="4">
        <v>2</v>
      </c>
      <c r="E3717" s="4" t="s">
        <v>31</v>
      </c>
      <c r="F3717" s="4" t="s">
        <v>49</v>
      </c>
      <c r="G3717" s="4" t="s">
        <v>33</v>
      </c>
      <c r="H3717" s="4">
        <v>84</v>
      </c>
      <c r="I3717" s="4" t="s">
        <v>24</v>
      </c>
      <c r="J3717" s="4">
        <v>0</v>
      </c>
      <c r="K3717" s="4" t="s">
        <v>27</v>
      </c>
      <c r="L3717" s="4" t="s">
        <v>35</v>
      </c>
      <c r="M3717" s="4">
        <v>48</v>
      </c>
      <c r="P3717" s="5">
        <v>44317</v>
      </c>
      <c r="Q3717" s="6">
        <v>53.073344733484568</v>
      </c>
      <c r="R3717" s="4">
        <v>6</v>
      </c>
      <c r="S3717" s="4" t="str" cm="1">
        <f t="array" ref="S3717">_xlfn.IFS(R3717=0,"None",R3717&lt;3,"Low",R3717&lt;6,"Medium",R3717&lt;=10,"High")</f>
        <v>High</v>
      </c>
      <c r="T3717" s="4" t="str" cm="1">
        <f t="array" ref="T3717">_xlfn.IFS(M3717&lt;=20,"Low",M3717&lt;=50,"Medium",M3717&lt;=90,"High")</f>
        <v>Medium</v>
      </c>
      <c r="U3717" s="7">
        <f>Datos_Limpios[[#This Row],[Number of Complaints or Support]]/Datos_Limpios[[#This Row],[Account Length (in months)]]</f>
        <v>0.42857142857142855</v>
      </c>
      <c r="V3717" s="4" t="str" cm="1">
        <f t="array" ref="V3717">_xlfn.IFS(H3717&lt;30,"Under 30",H3717&lt;66,"Middle Age",H3717&gt;=66,"Senior")</f>
        <v>Senior</v>
      </c>
      <c r="W3717" s="4" t="s">
        <v>29</v>
      </c>
    </row>
    <row r="3718" spans="1:23" x14ac:dyDescent="0.3">
      <c r="A3718" s="4" t="s">
        <v>3833</v>
      </c>
      <c r="B3718" s="4" t="s">
        <v>24</v>
      </c>
      <c r="C3718" s="4">
        <v>2</v>
      </c>
      <c r="D3718" s="4">
        <v>0</v>
      </c>
      <c r="E3718" s="4" t="s">
        <v>31</v>
      </c>
      <c r="F3718" s="4" t="s">
        <v>124</v>
      </c>
      <c r="G3718" s="4" t="s">
        <v>26</v>
      </c>
      <c r="H3718" s="4">
        <v>33</v>
      </c>
      <c r="I3718" s="4" t="s">
        <v>24</v>
      </c>
      <c r="J3718" s="4">
        <v>0</v>
      </c>
      <c r="K3718" s="4" t="s">
        <v>27</v>
      </c>
      <c r="L3718" s="4" t="s">
        <v>28</v>
      </c>
      <c r="M3718" s="4">
        <v>23</v>
      </c>
      <c r="P3718" s="5">
        <v>45017</v>
      </c>
      <c r="Q3718" s="6">
        <v>26.458466149407169</v>
      </c>
      <c r="R3718" s="4">
        <v>8</v>
      </c>
      <c r="S3718" s="4" t="str" cm="1">
        <f t="array" ref="S3718">_xlfn.IFS(R3718=0,"None",R3718&lt;3,"Low",R3718&lt;6,"Medium",R3718&lt;=10,"High")</f>
        <v>High</v>
      </c>
      <c r="T3718" s="4" t="str" cm="1">
        <f t="array" ref="T3718">_xlfn.IFS(M3718&lt;=20,"Low",M3718&lt;=50,"Medium",M3718&lt;=90,"High")</f>
        <v>Medium</v>
      </c>
      <c r="U3718" s="7">
        <f>Datos_Limpios[[#This Row],[Number of Complaints or Support]]/Datos_Limpios[[#This Row],[Account Length (in months)]]</f>
        <v>4</v>
      </c>
      <c r="V3718" s="4" t="str" cm="1">
        <f t="array" ref="V3718">_xlfn.IFS(H3718&lt;30,"Under 30",H3718&lt;66,"Middle Age",H3718&gt;=66,"Senior")</f>
        <v>Middle Age</v>
      </c>
      <c r="W3718" s="4" t="s">
        <v>43</v>
      </c>
    </row>
    <row r="3719" spans="1:23" x14ac:dyDescent="0.3">
      <c r="A3719" s="4" t="s">
        <v>3834</v>
      </c>
      <c r="B3719" s="4" t="s">
        <v>24</v>
      </c>
      <c r="C3719" s="4">
        <v>34</v>
      </c>
      <c r="D3719" s="4">
        <v>0</v>
      </c>
      <c r="E3719" s="4" t="s">
        <v>31</v>
      </c>
      <c r="F3719" s="4" t="s">
        <v>219</v>
      </c>
      <c r="G3719" s="4" t="s">
        <v>26</v>
      </c>
      <c r="H3719" s="4">
        <v>30</v>
      </c>
      <c r="I3719" s="4" t="s">
        <v>24</v>
      </c>
      <c r="J3719" s="4">
        <v>0</v>
      </c>
      <c r="K3719" s="4" t="s">
        <v>34</v>
      </c>
      <c r="L3719" s="4" t="s">
        <v>28</v>
      </c>
      <c r="M3719" s="4">
        <v>24</v>
      </c>
      <c r="P3719" s="5">
        <v>44036</v>
      </c>
      <c r="Q3719" s="6">
        <v>25.714330701334529</v>
      </c>
      <c r="R3719" s="4">
        <v>6</v>
      </c>
      <c r="S3719" s="4" t="str" cm="1">
        <f t="array" ref="S3719">_xlfn.IFS(R3719=0,"None",R3719&lt;3,"Low",R3719&lt;6,"Medium",R3719&lt;=10,"High")</f>
        <v>High</v>
      </c>
      <c r="T3719" s="4" t="str" cm="1">
        <f t="array" ref="T3719">_xlfn.IFS(M3719&lt;=20,"Low",M3719&lt;=50,"Medium",M3719&lt;=90,"High")</f>
        <v>Medium</v>
      </c>
      <c r="U3719" s="7">
        <f>Datos_Limpios[[#This Row],[Number of Complaints or Support]]/Datos_Limpios[[#This Row],[Account Length (in months)]]</f>
        <v>0.17647058823529413</v>
      </c>
      <c r="V3719" s="4" t="str" cm="1">
        <f t="array" ref="V3719">_xlfn.IFS(H3719&lt;30,"Under 30",H3719&lt;66,"Middle Age",H3719&gt;=66,"Senior")</f>
        <v>Middle Age</v>
      </c>
      <c r="W3719" s="4" t="s">
        <v>43</v>
      </c>
    </row>
    <row r="3720" spans="1:23" x14ac:dyDescent="0.3">
      <c r="A3720" s="4" t="s">
        <v>3835</v>
      </c>
      <c r="B3720" s="4" t="s">
        <v>24</v>
      </c>
      <c r="C3720" s="4">
        <v>65</v>
      </c>
      <c r="D3720" s="4">
        <v>0</v>
      </c>
      <c r="E3720" s="4" t="s">
        <v>24</v>
      </c>
      <c r="F3720" s="4" t="s">
        <v>95</v>
      </c>
      <c r="G3720" s="4" t="s">
        <v>26</v>
      </c>
      <c r="H3720" s="4">
        <v>48</v>
      </c>
      <c r="I3720" s="4" t="s">
        <v>24</v>
      </c>
      <c r="J3720" s="4">
        <v>0</v>
      </c>
      <c r="K3720" s="4" t="s">
        <v>46</v>
      </c>
      <c r="L3720" s="4" t="s">
        <v>35</v>
      </c>
      <c r="M3720" s="4">
        <v>28</v>
      </c>
      <c r="P3720" s="5">
        <v>45237</v>
      </c>
      <c r="Q3720" s="6">
        <v>29.76748648127467</v>
      </c>
      <c r="R3720" s="4">
        <v>10</v>
      </c>
      <c r="S3720" s="4" t="str" cm="1">
        <f t="array" ref="S3720">_xlfn.IFS(R3720=0,"None",R3720&lt;3,"Low",R3720&lt;6,"Medium",R3720&lt;=10,"High")</f>
        <v>High</v>
      </c>
      <c r="T3720" s="4" t="str" cm="1">
        <f t="array" ref="T3720">_xlfn.IFS(M3720&lt;=20,"Low",M3720&lt;=50,"Medium",M3720&lt;=90,"High")</f>
        <v>Medium</v>
      </c>
      <c r="U3720" s="7">
        <f>Datos_Limpios[[#This Row],[Number of Complaints or Support]]/Datos_Limpios[[#This Row],[Account Length (in months)]]</f>
        <v>0.15384615384615385</v>
      </c>
      <c r="V3720" s="4" t="str" cm="1">
        <f t="array" ref="V3720">_xlfn.IFS(H3720&lt;30,"Under 30",H3720&lt;66,"Middle Age",H3720&gt;=66,"Senior")</f>
        <v>Middle Age</v>
      </c>
      <c r="W3720" s="4" t="s">
        <v>47</v>
      </c>
    </row>
    <row r="3721" spans="1:23" x14ac:dyDescent="0.3">
      <c r="A3721" s="4" t="s">
        <v>3836</v>
      </c>
      <c r="B3721" s="4" t="s">
        <v>24</v>
      </c>
      <c r="C3721" s="4">
        <v>3</v>
      </c>
      <c r="D3721" s="4">
        <v>1</v>
      </c>
      <c r="E3721" s="4" t="s">
        <v>31</v>
      </c>
      <c r="F3721" s="4" t="s">
        <v>79</v>
      </c>
      <c r="G3721" s="4" t="s">
        <v>26</v>
      </c>
      <c r="H3721" s="4">
        <v>60</v>
      </c>
      <c r="I3721" s="4" t="s">
        <v>24</v>
      </c>
      <c r="J3721" s="4">
        <v>0</v>
      </c>
      <c r="K3721" s="4" t="s">
        <v>27</v>
      </c>
      <c r="L3721" s="4" t="s">
        <v>35</v>
      </c>
      <c r="M3721" s="4">
        <v>25</v>
      </c>
      <c r="P3721" s="5">
        <v>44733</v>
      </c>
      <c r="Q3721" s="6">
        <v>27.148345164226971</v>
      </c>
      <c r="R3721" s="4">
        <v>2</v>
      </c>
      <c r="S3721" s="4" t="str" cm="1">
        <f t="array" ref="S3721">_xlfn.IFS(R3721=0,"None",R3721&lt;3,"Low",R3721&lt;6,"Medium",R3721&lt;=10,"High")</f>
        <v>Low</v>
      </c>
      <c r="T3721" s="4" t="str" cm="1">
        <f t="array" ref="T3721">_xlfn.IFS(M3721&lt;=20,"Low",M3721&lt;=50,"Medium",M3721&lt;=90,"High")</f>
        <v>Medium</v>
      </c>
      <c r="U3721" s="7">
        <f>Datos_Limpios[[#This Row],[Number of Complaints or Support]]/Datos_Limpios[[#This Row],[Account Length (in months)]]</f>
        <v>0.66666666666666663</v>
      </c>
      <c r="V3721" s="4" t="str" cm="1">
        <f t="array" ref="V3721">_xlfn.IFS(H3721&lt;30,"Under 30",H3721&lt;66,"Middle Age",H3721&gt;=66,"Senior")</f>
        <v>Middle Age</v>
      </c>
      <c r="W3721" s="4" t="s">
        <v>43</v>
      </c>
    </row>
    <row r="3722" spans="1:23" x14ac:dyDescent="0.3">
      <c r="A3722" s="4" t="s">
        <v>3837</v>
      </c>
      <c r="B3722" s="4" t="s">
        <v>24</v>
      </c>
      <c r="C3722" s="4">
        <v>4</v>
      </c>
      <c r="D3722" s="4">
        <v>0</v>
      </c>
      <c r="E3722" s="4" t="s">
        <v>24</v>
      </c>
      <c r="F3722" s="4" t="s">
        <v>52</v>
      </c>
      <c r="G3722" s="4" t="s">
        <v>33</v>
      </c>
      <c r="H3722" s="4">
        <v>32</v>
      </c>
      <c r="I3722" s="4" t="s">
        <v>24</v>
      </c>
      <c r="J3722" s="4">
        <v>0</v>
      </c>
      <c r="K3722" s="4" t="s">
        <v>34</v>
      </c>
      <c r="L3722" s="4" t="s">
        <v>28</v>
      </c>
      <c r="M3722" s="4">
        <v>7</v>
      </c>
      <c r="P3722" s="5">
        <v>43861</v>
      </c>
      <c r="Q3722" s="6">
        <v>5.7309499353034203</v>
      </c>
      <c r="R3722" s="4">
        <v>6</v>
      </c>
      <c r="S3722" s="4" t="str" cm="1">
        <f t="array" ref="S3722">_xlfn.IFS(R3722=0,"None",R3722&lt;3,"Low",R3722&lt;6,"Medium",R3722&lt;=10,"High")</f>
        <v>High</v>
      </c>
      <c r="T3722" s="4" t="str" cm="1">
        <f t="array" ref="T3722">_xlfn.IFS(M3722&lt;=20,"Low",M3722&lt;=50,"Medium",M3722&lt;=90,"High")</f>
        <v>Low</v>
      </c>
      <c r="U3722" s="7">
        <f>Datos_Limpios[[#This Row],[Number of Complaints or Support]]/Datos_Limpios[[#This Row],[Account Length (in months)]]</f>
        <v>1.5</v>
      </c>
      <c r="V3722" s="4" t="str" cm="1">
        <f t="array" ref="V3722">_xlfn.IFS(H3722&lt;30,"Under 30",H3722&lt;66,"Middle Age",H3722&gt;=66,"Senior")</f>
        <v>Middle Age</v>
      </c>
      <c r="W3722" s="4" t="s">
        <v>40</v>
      </c>
    </row>
    <row r="3723" spans="1:23" x14ac:dyDescent="0.3">
      <c r="A3723" s="4" t="s">
        <v>3838</v>
      </c>
      <c r="B3723" s="4" t="s">
        <v>24</v>
      </c>
      <c r="C3723" s="4">
        <v>61</v>
      </c>
      <c r="D3723" s="4">
        <v>0</v>
      </c>
      <c r="E3723" s="4" t="s">
        <v>31</v>
      </c>
      <c r="F3723" s="4" t="s">
        <v>63</v>
      </c>
      <c r="G3723" s="4" t="s">
        <v>33</v>
      </c>
      <c r="H3723" s="4">
        <v>24</v>
      </c>
      <c r="I3723" s="4" t="s">
        <v>24</v>
      </c>
      <c r="J3723" s="4">
        <v>0</v>
      </c>
      <c r="K3723" s="4" t="s">
        <v>34</v>
      </c>
      <c r="L3723" s="4" t="s">
        <v>35</v>
      </c>
      <c r="M3723" s="4">
        <v>39</v>
      </c>
      <c r="P3723" s="5">
        <v>44884</v>
      </c>
      <c r="Q3723" s="6">
        <v>35.157781935706709</v>
      </c>
      <c r="R3723" s="4">
        <v>0</v>
      </c>
      <c r="S3723" s="4" t="str" cm="1">
        <f t="array" ref="S3723">_xlfn.IFS(R3723=0,"None",R3723&lt;3,"Low",R3723&lt;6,"Medium",R3723&lt;=10,"High")</f>
        <v>None</v>
      </c>
      <c r="T3723" s="4" t="str" cm="1">
        <f t="array" ref="T3723">_xlfn.IFS(M3723&lt;=20,"Low",M3723&lt;=50,"Medium",M3723&lt;=90,"High")</f>
        <v>Medium</v>
      </c>
      <c r="U3723" s="7">
        <f>Datos_Limpios[[#This Row],[Number of Complaints or Support]]/Datos_Limpios[[#This Row],[Account Length (in months)]]</f>
        <v>0</v>
      </c>
      <c r="V3723" s="4" t="str" cm="1">
        <f t="array" ref="V3723">_xlfn.IFS(H3723&lt;30,"Under 30",H3723&lt;66,"Middle Age",H3723&gt;=66,"Senior")</f>
        <v>Under 30</v>
      </c>
      <c r="W3723" s="4" t="s">
        <v>40</v>
      </c>
    </row>
    <row r="3724" spans="1:23" x14ac:dyDescent="0.3">
      <c r="A3724" s="4" t="s">
        <v>3839</v>
      </c>
      <c r="B3724" s="4" t="s">
        <v>24</v>
      </c>
      <c r="C3724" s="4">
        <v>8</v>
      </c>
      <c r="D3724" s="4">
        <v>0</v>
      </c>
      <c r="E3724" s="4" t="s">
        <v>31</v>
      </c>
      <c r="F3724" s="4" t="s">
        <v>60</v>
      </c>
      <c r="G3724" s="4" t="s">
        <v>33</v>
      </c>
      <c r="H3724" s="4">
        <v>71</v>
      </c>
      <c r="I3724" s="4" t="s">
        <v>24</v>
      </c>
      <c r="J3724" s="4">
        <v>0</v>
      </c>
      <c r="K3724" s="4" t="s">
        <v>46</v>
      </c>
      <c r="L3724" s="4" t="s">
        <v>28</v>
      </c>
      <c r="M3724" s="4">
        <v>45</v>
      </c>
      <c r="P3724" s="5">
        <v>44467</v>
      </c>
      <c r="Q3724" s="6">
        <v>41.330919115401223</v>
      </c>
      <c r="R3724" s="4">
        <v>5</v>
      </c>
      <c r="S3724" s="4" t="str" cm="1">
        <f t="array" ref="S3724">_xlfn.IFS(R3724=0,"None",R3724&lt;3,"Low",R3724&lt;6,"Medium",R3724&lt;=10,"High")</f>
        <v>Medium</v>
      </c>
      <c r="T3724" s="4" t="str" cm="1">
        <f t="array" ref="T3724">_xlfn.IFS(M3724&lt;=20,"Low",M3724&lt;=50,"Medium",M3724&lt;=90,"High")</f>
        <v>Medium</v>
      </c>
      <c r="U3724" s="7">
        <f>Datos_Limpios[[#This Row],[Number of Complaints or Support]]/Datos_Limpios[[#This Row],[Account Length (in months)]]</f>
        <v>0.625</v>
      </c>
      <c r="V3724" s="4" t="str" cm="1">
        <f t="array" ref="V3724">_xlfn.IFS(H3724&lt;30,"Under 30",H3724&lt;66,"Middle Age",H3724&gt;=66,"Senior")</f>
        <v>Senior</v>
      </c>
      <c r="W3724" s="4" t="s">
        <v>40</v>
      </c>
    </row>
    <row r="3725" spans="1:23" x14ac:dyDescent="0.3">
      <c r="A3725" s="4" t="s">
        <v>3840</v>
      </c>
      <c r="B3725" s="4" t="s">
        <v>24</v>
      </c>
      <c r="C3725" s="4">
        <v>72</v>
      </c>
      <c r="D3725" s="4">
        <v>0</v>
      </c>
      <c r="E3725" s="4" t="s">
        <v>31</v>
      </c>
      <c r="F3725" s="4" t="s">
        <v>159</v>
      </c>
      <c r="G3725" s="4" t="s">
        <v>26</v>
      </c>
      <c r="H3725" s="4">
        <v>35</v>
      </c>
      <c r="I3725" s="4" t="s">
        <v>24</v>
      </c>
      <c r="J3725" s="4">
        <v>0</v>
      </c>
      <c r="K3725" s="4" t="s">
        <v>46</v>
      </c>
      <c r="L3725" s="4" t="s">
        <v>35</v>
      </c>
      <c r="M3725" s="4">
        <v>58</v>
      </c>
      <c r="P3725" s="5">
        <v>44420</v>
      </c>
      <c r="Q3725" s="6">
        <v>49.873975578647503</v>
      </c>
      <c r="R3725" s="4">
        <v>2</v>
      </c>
      <c r="S3725" s="4" t="str" cm="1">
        <f t="array" ref="S3725">_xlfn.IFS(R3725=0,"None",R3725&lt;3,"Low",R3725&lt;6,"Medium",R3725&lt;=10,"High")</f>
        <v>Low</v>
      </c>
      <c r="T3725" s="4" t="str" cm="1">
        <f t="array" ref="T3725">_xlfn.IFS(M3725&lt;=20,"Low",M3725&lt;=50,"Medium",M3725&lt;=90,"High")</f>
        <v>High</v>
      </c>
      <c r="U3725" s="7">
        <f>Datos_Limpios[[#This Row],[Number of Complaints or Support]]/Datos_Limpios[[#This Row],[Account Length (in months)]]</f>
        <v>2.7777777777777776E-2</v>
      </c>
      <c r="V3725" s="4" t="str" cm="1">
        <f t="array" ref="V3725">_xlfn.IFS(H3725&lt;30,"Under 30",H3725&lt;66,"Middle Age",H3725&gt;=66,"Senior")</f>
        <v>Middle Age</v>
      </c>
      <c r="W3725" s="4" t="s">
        <v>29</v>
      </c>
    </row>
    <row r="3726" spans="1:23" x14ac:dyDescent="0.3">
      <c r="A3726" s="4" t="s">
        <v>3841</v>
      </c>
      <c r="B3726" s="4" t="s">
        <v>24</v>
      </c>
      <c r="C3726" s="4">
        <v>21</v>
      </c>
      <c r="D3726" s="4">
        <v>0</v>
      </c>
      <c r="E3726" s="4" t="s">
        <v>31</v>
      </c>
      <c r="F3726" s="4" t="s">
        <v>49</v>
      </c>
      <c r="G3726" s="4" t="s">
        <v>26</v>
      </c>
      <c r="H3726" s="4">
        <v>33</v>
      </c>
      <c r="I3726" s="4" t="s">
        <v>24</v>
      </c>
      <c r="J3726" s="4">
        <v>0</v>
      </c>
      <c r="K3726" s="4" t="s">
        <v>27</v>
      </c>
      <c r="L3726" s="4" t="s">
        <v>35</v>
      </c>
      <c r="M3726" s="4">
        <v>17</v>
      </c>
      <c r="P3726" s="5">
        <v>44894</v>
      </c>
      <c r="Q3726" s="6">
        <v>14.88215909606272</v>
      </c>
      <c r="R3726" s="4">
        <v>10</v>
      </c>
      <c r="S3726" s="4" t="str" cm="1">
        <f t="array" ref="S3726">_xlfn.IFS(R3726=0,"None",R3726&lt;3,"Low",R3726&lt;6,"Medium",R3726&lt;=10,"High")</f>
        <v>High</v>
      </c>
      <c r="T3726" s="4" t="str" cm="1">
        <f t="array" ref="T3726">_xlfn.IFS(M3726&lt;=20,"Low",M3726&lt;=50,"Medium",M3726&lt;=90,"High")</f>
        <v>Low</v>
      </c>
      <c r="U3726" s="7">
        <f>Datos_Limpios[[#This Row],[Number of Complaints or Support]]/Datos_Limpios[[#This Row],[Account Length (in months)]]</f>
        <v>0.47619047619047616</v>
      </c>
      <c r="V3726" s="4" t="str" cm="1">
        <f t="array" ref="V3726">_xlfn.IFS(H3726&lt;30,"Under 30",H3726&lt;66,"Middle Age",H3726&gt;=66,"Senior")</f>
        <v>Middle Age</v>
      </c>
      <c r="W3726" s="4" t="s">
        <v>29</v>
      </c>
    </row>
    <row r="3727" spans="1:23" x14ac:dyDescent="0.3">
      <c r="A3727" s="4" t="s">
        <v>3842</v>
      </c>
      <c r="B3727" s="4" t="s">
        <v>24</v>
      </c>
      <c r="C3727" s="4">
        <v>11</v>
      </c>
      <c r="D3727" s="4">
        <v>1</v>
      </c>
      <c r="E3727" s="4" t="s">
        <v>24</v>
      </c>
      <c r="F3727" s="4" t="s">
        <v>56</v>
      </c>
      <c r="G3727" s="4" t="s">
        <v>33</v>
      </c>
      <c r="H3727" s="4">
        <v>53</v>
      </c>
      <c r="I3727" s="4" t="s">
        <v>31</v>
      </c>
      <c r="J3727" s="4">
        <v>4</v>
      </c>
      <c r="K3727" s="4" t="s">
        <v>27</v>
      </c>
      <c r="L3727" s="4" t="s">
        <v>28</v>
      </c>
      <c r="M3727" s="4">
        <v>10</v>
      </c>
      <c r="P3727" s="5">
        <v>44643</v>
      </c>
      <c r="Q3727" s="6">
        <v>8.6423822108212214</v>
      </c>
      <c r="R3727" s="4">
        <v>6</v>
      </c>
      <c r="S3727" s="4" t="str" cm="1">
        <f t="array" ref="S3727">_xlfn.IFS(R3727=0,"None",R3727&lt;3,"Low",R3727&lt;6,"Medium",R3727&lt;=10,"High")</f>
        <v>High</v>
      </c>
      <c r="T3727" s="4" t="str" cm="1">
        <f t="array" ref="T3727">_xlfn.IFS(M3727&lt;=20,"Low",M3727&lt;=50,"Medium",M3727&lt;=90,"High")</f>
        <v>Low</v>
      </c>
      <c r="U3727" s="7">
        <f>Datos_Limpios[[#This Row],[Number of Complaints or Support]]/Datos_Limpios[[#This Row],[Account Length (in months)]]</f>
        <v>0.54545454545454541</v>
      </c>
      <c r="V3727" s="4" t="str" cm="1">
        <f t="array" ref="V3727">_xlfn.IFS(H3727&lt;30,"Under 30",H3727&lt;66,"Middle Age",H3727&gt;=66,"Senior")</f>
        <v>Middle Age</v>
      </c>
      <c r="W3727" s="4" t="s">
        <v>29</v>
      </c>
    </row>
    <row r="3728" spans="1:23" x14ac:dyDescent="0.3">
      <c r="A3728" s="4" t="s">
        <v>3843</v>
      </c>
      <c r="B3728" s="4" t="s">
        <v>24</v>
      </c>
      <c r="C3728" s="4">
        <v>42</v>
      </c>
      <c r="D3728" s="4">
        <v>0</v>
      </c>
      <c r="E3728" s="4" t="s">
        <v>31</v>
      </c>
      <c r="F3728" s="4" t="s">
        <v>118</v>
      </c>
      <c r="G3728" s="4" t="s">
        <v>33</v>
      </c>
      <c r="H3728" s="4">
        <v>44</v>
      </c>
      <c r="I3728" s="4" t="s">
        <v>24</v>
      </c>
      <c r="J3728" s="4">
        <v>0</v>
      </c>
      <c r="K3728" s="4" t="s">
        <v>27</v>
      </c>
      <c r="L3728" s="4" t="s">
        <v>35</v>
      </c>
      <c r="M3728" s="4">
        <v>43</v>
      </c>
      <c r="P3728" s="5">
        <v>44281</v>
      </c>
      <c r="Q3728" s="6">
        <v>49.681529580441392</v>
      </c>
      <c r="R3728" s="4">
        <v>6</v>
      </c>
      <c r="S3728" s="4" t="str" cm="1">
        <f t="array" ref="S3728">_xlfn.IFS(R3728=0,"None",R3728&lt;3,"Low",R3728&lt;6,"Medium",R3728&lt;=10,"High")</f>
        <v>High</v>
      </c>
      <c r="T3728" s="4" t="str" cm="1">
        <f t="array" ref="T3728">_xlfn.IFS(M3728&lt;=20,"Low",M3728&lt;=50,"Medium",M3728&lt;=90,"High")</f>
        <v>Medium</v>
      </c>
      <c r="U3728" s="7">
        <f>Datos_Limpios[[#This Row],[Number of Complaints or Support]]/Datos_Limpios[[#This Row],[Account Length (in months)]]</f>
        <v>0.14285714285714285</v>
      </c>
      <c r="V3728" s="4" t="str" cm="1">
        <f t="array" ref="V3728">_xlfn.IFS(H3728&lt;30,"Under 30",H3728&lt;66,"Middle Age",H3728&gt;=66,"Senior")</f>
        <v>Middle Age</v>
      </c>
      <c r="W3728" s="4" t="s">
        <v>47</v>
      </c>
    </row>
    <row r="3729" spans="1:23" x14ac:dyDescent="0.3">
      <c r="A3729" s="4" t="s">
        <v>3844</v>
      </c>
      <c r="B3729" s="4" t="s">
        <v>24</v>
      </c>
      <c r="C3729" s="4">
        <v>67</v>
      </c>
      <c r="D3729" s="4">
        <v>0</v>
      </c>
      <c r="E3729" s="4" t="s">
        <v>24</v>
      </c>
      <c r="F3729" s="4" t="s">
        <v>60</v>
      </c>
      <c r="G3729" s="4" t="s">
        <v>33</v>
      </c>
      <c r="H3729" s="4">
        <v>43</v>
      </c>
      <c r="I3729" s="4" t="s">
        <v>24</v>
      </c>
      <c r="J3729" s="4">
        <v>0</v>
      </c>
      <c r="K3729" s="4" t="s">
        <v>34</v>
      </c>
      <c r="L3729" s="4" t="s">
        <v>35</v>
      </c>
      <c r="M3729" s="4">
        <v>10</v>
      </c>
      <c r="P3729" s="5">
        <v>44117</v>
      </c>
      <c r="Q3729" s="6">
        <v>8.4744314359158714</v>
      </c>
      <c r="R3729" s="4">
        <v>1</v>
      </c>
      <c r="S3729" s="4" t="str" cm="1">
        <f t="array" ref="S3729">_xlfn.IFS(R3729=0,"None",R3729&lt;3,"Low",R3729&lt;6,"Medium",R3729&lt;=10,"High")</f>
        <v>Low</v>
      </c>
      <c r="T3729" s="4" t="str" cm="1">
        <f t="array" ref="T3729">_xlfn.IFS(M3729&lt;=20,"Low",M3729&lt;=50,"Medium",M3729&lt;=90,"High")</f>
        <v>Low</v>
      </c>
      <c r="U3729" s="7">
        <f>Datos_Limpios[[#This Row],[Number of Complaints or Support]]/Datos_Limpios[[#This Row],[Account Length (in months)]]</f>
        <v>1.4925373134328358E-2</v>
      </c>
      <c r="V3729" s="4" t="str" cm="1">
        <f t="array" ref="V3729">_xlfn.IFS(H3729&lt;30,"Under 30",H3729&lt;66,"Middle Age",H3729&gt;=66,"Senior")</f>
        <v>Middle Age</v>
      </c>
      <c r="W3729" s="4" t="s">
        <v>40</v>
      </c>
    </row>
    <row r="3730" spans="1:23" x14ac:dyDescent="0.3">
      <c r="A3730" s="4" t="s">
        <v>3845</v>
      </c>
      <c r="B3730" s="4" t="s">
        <v>24</v>
      </c>
      <c r="C3730" s="4">
        <v>68</v>
      </c>
      <c r="D3730" s="4">
        <v>0</v>
      </c>
      <c r="E3730" s="4" t="s">
        <v>24</v>
      </c>
      <c r="F3730" s="4" t="s">
        <v>65</v>
      </c>
      <c r="G3730" s="4" t="s">
        <v>26</v>
      </c>
      <c r="H3730" s="4">
        <v>29</v>
      </c>
      <c r="I3730" s="4" t="s">
        <v>24</v>
      </c>
      <c r="J3730" s="4">
        <v>0</v>
      </c>
      <c r="K3730" s="4" t="s">
        <v>34</v>
      </c>
      <c r="L3730" s="4" t="s">
        <v>35</v>
      </c>
      <c r="M3730" s="4">
        <v>11</v>
      </c>
      <c r="P3730" s="5">
        <v>44611</v>
      </c>
      <c r="Q3730" s="6">
        <v>9.7609527387129305</v>
      </c>
      <c r="R3730" s="4">
        <v>8</v>
      </c>
      <c r="S3730" s="4" t="str" cm="1">
        <f t="array" ref="S3730">_xlfn.IFS(R3730=0,"None",R3730&lt;3,"Low",R3730&lt;6,"Medium",R3730&lt;=10,"High")</f>
        <v>High</v>
      </c>
      <c r="T3730" s="4" t="str" cm="1">
        <f t="array" ref="T3730">_xlfn.IFS(M3730&lt;=20,"Low",M3730&lt;=50,"Medium",M3730&lt;=90,"High")</f>
        <v>Low</v>
      </c>
      <c r="U3730" s="7">
        <f>Datos_Limpios[[#This Row],[Number of Complaints or Support]]/Datos_Limpios[[#This Row],[Account Length (in months)]]</f>
        <v>0.11764705882352941</v>
      </c>
      <c r="V3730" s="4" t="str" cm="1">
        <f t="array" ref="V3730">_xlfn.IFS(H3730&lt;30,"Under 30",H3730&lt;66,"Middle Age",H3730&gt;=66,"Senior")</f>
        <v>Under 30</v>
      </c>
      <c r="W3730" s="4" t="s">
        <v>43</v>
      </c>
    </row>
    <row r="3731" spans="1:23" x14ac:dyDescent="0.3">
      <c r="A3731" s="4" t="s">
        <v>3846</v>
      </c>
      <c r="B3731" s="4" t="s">
        <v>24</v>
      </c>
      <c r="C3731" s="4">
        <v>28</v>
      </c>
      <c r="D3731" s="4">
        <v>0</v>
      </c>
      <c r="E3731" s="4" t="s">
        <v>31</v>
      </c>
      <c r="F3731" s="4" t="s">
        <v>124</v>
      </c>
      <c r="G3731" s="4" t="s">
        <v>33</v>
      </c>
      <c r="H3731" s="4">
        <v>60</v>
      </c>
      <c r="I3731" s="4" t="s">
        <v>24</v>
      </c>
      <c r="J3731" s="4">
        <v>0</v>
      </c>
      <c r="K3731" s="4" t="s">
        <v>27</v>
      </c>
      <c r="L3731" s="4" t="s">
        <v>28</v>
      </c>
      <c r="M3731" s="4">
        <v>62</v>
      </c>
      <c r="P3731" s="5">
        <v>45186</v>
      </c>
      <c r="Q3731" s="6">
        <v>53.457365134145149</v>
      </c>
      <c r="R3731" s="4">
        <v>1</v>
      </c>
      <c r="S3731" s="4" t="str" cm="1">
        <f t="array" ref="S3731">_xlfn.IFS(R3731=0,"None",R3731&lt;3,"Low",R3731&lt;6,"Medium",R3731&lt;=10,"High")</f>
        <v>Low</v>
      </c>
      <c r="T3731" s="4" t="str" cm="1">
        <f t="array" ref="T3731">_xlfn.IFS(M3731&lt;=20,"Low",M3731&lt;=50,"Medium",M3731&lt;=90,"High")</f>
        <v>High</v>
      </c>
      <c r="U3731" s="7">
        <f>Datos_Limpios[[#This Row],[Number of Complaints or Support]]/Datos_Limpios[[#This Row],[Account Length (in months)]]</f>
        <v>3.5714285714285712E-2</v>
      </c>
      <c r="V3731" s="4" t="str" cm="1">
        <f t="array" ref="V3731">_xlfn.IFS(H3731&lt;30,"Under 30",H3731&lt;66,"Middle Age",H3731&gt;=66,"Senior")</f>
        <v>Middle Age</v>
      </c>
      <c r="W3731" s="4" t="s">
        <v>43</v>
      </c>
    </row>
    <row r="3732" spans="1:23" x14ac:dyDescent="0.3">
      <c r="A3732" s="4" t="s">
        <v>3847</v>
      </c>
      <c r="B3732" s="4" t="s">
        <v>24</v>
      </c>
      <c r="C3732" s="4">
        <v>5</v>
      </c>
      <c r="D3732" s="4">
        <v>2</v>
      </c>
      <c r="E3732" s="4" t="s">
        <v>31</v>
      </c>
      <c r="F3732" s="4" t="s">
        <v>68</v>
      </c>
      <c r="G3732" s="4" t="s">
        <v>26</v>
      </c>
      <c r="H3732" s="4">
        <v>62</v>
      </c>
      <c r="I3732" s="4" t="s">
        <v>24</v>
      </c>
      <c r="J3732" s="4">
        <v>0</v>
      </c>
      <c r="K3732" s="4" t="s">
        <v>27</v>
      </c>
      <c r="L3732" s="4" t="s">
        <v>35</v>
      </c>
      <c r="M3732" s="4">
        <v>25</v>
      </c>
      <c r="P3732" s="5">
        <v>44585</v>
      </c>
      <c r="Q3732" s="6">
        <v>22.732905308202259</v>
      </c>
      <c r="R3732" s="4">
        <v>9</v>
      </c>
      <c r="S3732" s="4" t="str" cm="1">
        <f t="array" ref="S3732">_xlfn.IFS(R3732=0,"None",R3732&lt;3,"Low",R3732&lt;6,"Medium",R3732&lt;=10,"High")</f>
        <v>High</v>
      </c>
      <c r="T3732" s="4" t="str" cm="1">
        <f t="array" ref="T3732">_xlfn.IFS(M3732&lt;=20,"Low",M3732&lt;=50,"Medium",M3732&lt;=90,"High")</f>
        <v>Medium</v>
      </c>
      <c r="U3732" s="7">
        <f>Datos_Limpios[[#This Row],[Number of Complaints or Support]]/Datos_Limpios[[#This Row],[Account Length (in months)]]</f>
        <v>1.8</v>
      </c>
      <c r="V3732" s="4" t="str" cm="1">
        <f t="array" ref="V3732">_xlfn.IFS(H3732&lt;30,"Under 30",H3732&lt;66,"Middle Age",H3732&gt;=66,"Senior")</f>
        <v>Middle Age</v>
      </c>
      <c r="W3732" s="4" t="s">
        <v>40</v>
      </c>
    </row>
    <row r="3733" spans="1:23" x14ac:dyDescent="0.3">
      <c r="A3733" s="4" t="s">
        <v>3848</v>
      </c>
      <c r="B3733" s="4" t="s">
        <v>24</v>
      </c>
      <c r="C3733" s="4">
        <v>8</v>
      </c>
      <c r="D3733" s="4">
        <v>0</v>
      </c>
      <c r="E3733" s="4" t="s">
        <v>31</v>
      </c>
      <c r="F3733" s="4" t="s">
        <v>159</v>
      </c>
      <c r="G3733" s="4" t="s">
        <v>26</v>
      </c>
      <c r="H3733" s="4">
        <v>45</v>
      </c>
      <c r="I3733" s="4" t="s">
        <v>24</v>
      </c>
      <c r="J3733" s="4">
        <v>0</v>
      </c>
      <c r="K3733" s="4" t="s">
        <v>27</v>
      </c>
      <c r="L3733" s="4" t="s">
        <v>35</v>
      </c>
      <c r="M3733" s="4">
        <v>16</v>
      </c>
      <c r="P3733" s="5">
        <v>44454</v>
      </c>
      <c r="Q3733" s="6">
        <v>14.00927526035745</v>
      </c>
      <c r="R3733" s="4">
        <v>9</v>
      </c>
      <c r="S3733" s="4" t="str" cm="1">
        <f t="array" ref="S3733">_xlfn.IFS(R3733=0,"None",R3733&lt;3,"Low",R3733&lt;6,"Medium",R3733&lt;=10,"High")</f>
        <v>High</v>
      </c>
      <c r="T3733" s="4" t="str" cm="1">
        <f t="array" ref="T3733">_xlfn.IFS(M3733&lt;=20,"Low",M3733&lt;=50,"Medium",M3733&lt;=90,"High")</f>
        <v>Low</v>
      </c>
      <c r="U3733" s="7">
        <f>Datos_Limpios[[#This Row],[Number of Complaints or Support]]/Datos_Limpios[[#This Row],[Account Length (in months)]]</f>
        <v>1.125</v>
      </c>
      <c r="V3733" s="4" t="str" cm="1">
        <f t="array" ref="V3733">_xlfn.IFS(H3733&lt;30,"Under 30",H3733&lt;66,"Middle Age",H3733&gt;=66,"Senior")</f>
        <v>Middle Age</v>
      </c>
      <c r="W3733" s="4" t="s">
        <v>29</v>
      </c>
    </row>
    <row r="3734" spans="1:23" x14ac:dyDescent="0.3">
      <c r="A3734" s="4" t="s">
        <v>3849</v>
      </c>
      <c r="B3734" s="4" t="s">
        <v>31</v>
      </c>
      <c r="C3734" s="4">
        <v>11</v>
      </c>
      <c r="D3734" s="4">
        <v>4</v>
      </c>
      <c r="E3734" s="4" t="s">
        <v>24</v>
      </c>
      <c r="F3734" s="4" t="s">
        <v>264</v>
      </c>
      <c r="G3734" s="4" t="s">
        <v>26</v>
      </c>
      <c r="H3734" s="4">
        <v>36</v>
      </c>
      <c r="I3734" s="4" t="s">
        <v>24</v>
      </c>
      <c r="J3734" s="4">
        <v>0</v>
      </c>
      <c r="K3734" s="4" t="s">
        <v>27</v>
      </c>
      <c r="L3734" s="4" t="s">
        <v>35</v>
      </c>
      <c r="M3734" s="4">
        <v>43</v>
      </c>
      <c r="N3734" s="4" t="s">
        <v>38</v>
      </c>
      <c r="O3734" s="4" t="s">
        <v>125</v>
      </c>
      <c r="P3734" s="5">
        <v>43956</v>
      </c>
      <c r="Q3734" s="6">
        <v>34.551709577066369</v>
      </c>
      <c r="R3734" s="4">
        <v>8</v>
      </c>
      <c r="S3734" s="4" t="str" cm="1">
        <f t="array" ref="S3734">_xlfn.IFS(R3734=0,"None",R3734&lt;3,"Low",R3734&lt;6,"Medium",R3734&lt;=10,"High")</f>
        <v>High</v>
      </c>
      <c r="T3734" s="4" t="str" cm="1">
        <f t="array" ref="T3734">_xlfn.IFS(M3734&lt;=20,"Low",M3734&lt;=50,"Medium",M3734&lt;=90,"High")</f>
        <v>Medium</v>
      </c>
      <c r="U3734" s="7">
        <f>Datos_Limpios[[#This Row],[Number of Complaints or Support]]/Datos_Limpios[[#This Row],[Account Length (in months)]]</f>
        <v>0.72727272727272729</v>
      </c>
      <c r="V3734" s="4" t="str" cm="1">
        <f t="array" ref="V3734">_xlfn.IFS(H3734&lt;30,"Under 30",H3734&lt;66,"Middle Age",H3734&gt;=66,"Senior")</f>
        <v>Middle Age</v>
      </c>
      <c r="W3734" s="4" t="s">
        <v>47</v>
      </c>
    </row>
    <row r="3735" spans="1:23" x14ac:dyDescent="0.3">
      <c r="A3735" s="4" t="s">
        <v>3850</v>
      </c>
      <c r="B3735" s="4" t="s">
        <v>31</v>
      </c>
      <c r="C3735" s="4">
        <v>1</v>
      </c>
      <c r="D3735" s="4">
        <v>2</v>
      </c>
      <c r="E3735" s="4" t="s">
        <v>31</v>
      </c>
      <c r="F3735" s="4" t="s">
        <v>72</v>
      </c>
      <c r="G3735" s="4" t="s">
        <v>33</v>
      </c>
      <c r="H3735" s="4">
        <v>80</v>
      </c>
      <c r="I3735" s="4" t="s">
        <v>24</v>
      </c>
      <c r="J3735" s="4">
        <v>0</v>
      </c>
      <c r="K3735" s="4" t="s">
        <v>27</v>
      </c>
      <c r="L3735" s="4" t="s">
        <v>35</v>
      </c>
      <c r="M3735" s="4">
        <v>27</v>
      </c>
      <c r="N3735" s="4" t="s">
        <v>107</v>
      </c>
      <c r="O3735" s="4" t="s">
        <v>436</v>
      </c>
      <c r="P3735" s="5">
        <v>44738</v>
      </c>
      <c r="Q3735" s="6">
        <v>29.821228229712169</v>
      </c>
      <c r="R3735" s="4">
        <v>4</v>
      </c>
      <c r="S3735" s="4" t="str" cm="1">
        <f t="array" ref="S3735">_xlfn.IFS(R3735=0,"None",R3735&lt;3,"Low",R3735&lt;6,"Medium",R3735&lt;=10,"High")</f>
        <v>Medium</v>
      </c>
      <c r="T3735" s="4" t="str" cm="1">
        <f t="array" ref="T3735">_xlfn.IFS(M3735&lt;=20,"Low",M3735&lt;=50,"Medium",M3735&lt;=90,"High")</f>
        <v>Medium</v>
      </c>
      <c r="U3735" s="7">
        <f>Datos_Limpios[[#This Row],[Number of Complaints or Support]]/Datos_Limpios[[#This Row],[Account Length (in months)]]</f>
        <v>4</v>
      </c>
      <c r="V3735" s="4" t="str" cm="1">
        <f t="array" ref="V3735">_xlfn.IFS(H3735&lt;30,"Under 30",H3735&lt;66,"Middle Age",H3735&gt;=66,"Senior")</f>
        <v>Senior</v>
      </c>
      <c r="W3735" s="4" t="s">
        <v>29</v>
      </c>
    </row>
    <row r="3736" spans="1:23" x14ac:dyDescent="0.3">
      <c r="A3736" s="4" t="s">
        <v>3851</v>
      </c>
      <c r="B3736" s="4" t="s">
        <v>31</v>
      </c>
      <c r="C3736" s="4">
        <v>72</v>
      </c>
      <c r="D3736" s="4">
        <v>1</v>
      </c>
      <c r="E3736" s="4" t="s">
        <v>31</v>
      </c>
      <c r="F3736" s="4" t="s">
        <v>124</v>
      </c>
      <c r="G3736" s="4" t="s">
        <v>33</v>
      </c>
      <c r="H3736" s="4">
        <v>84</v>
      </c>
      <c r="I3736" s="4" t="s">
        <v>24</v>
      </c>
      <c r="J3736" s="4">
        <v>0</v>
      </c>
      <c r="K3736" s="4" t="s">
        <v>34</v>
      </c>
      <c r="L3736" s="4" t="s">
        <v>35</v>
      </c>
      <c r="M3736" s="4">
        <v>22</v>
      </c>
      <c r="N3736" s="4" t="s">
        <v>75</v>
      </c>
      <c r="O3736" s="4" t="s">
        <v>76</v>
      </c>
      <c r="P3736" s="5">
        <v>44813</v>
      </c>
      <c r="Q3736" s="6">
        <v>20.544013833019068</v>
      </c>
      <c r="R3736" s="4">
        <v>4</v>
      </c>
      <c r="S3736" s="4" t="str" cm="1">
        <f t="array" ref="S3736">_xlfn.IFS(R3736=0,"None",R3736&lt;3,"Low",R3736&lt;6,"Medium",R3736&lt;=10,"High")</f>
        <v>Medium</v>
      </c>
      <c r="T3736" s="4" t="str" cm="1">
        <f t="array" ref="T3736">_xlfn.IFS(M3736&lt;=20,"Low",M3736&lt;=50,"Medium",M3736&lt;=90,"High")</f>
        <v>Medium</v>
      </c>
      <c r="U3736" s="7">
        <f>Datos_Limpios[[#This Row],[Number of Complaints or Support]]/Datos_Limpios[[#This Row],[Account Length (in months)]]</f>
        <v>5.5555555555555552E-2</v>
      </c>
      <c r="V3736" s="4" t="str" cm="1">
        <f t="array" ref="V3736">_xlfn.IFS(H3736&lt;30,"Under 30",H3736&lt;66,"Middle Age",H3736&gt;=66,"Senior")</f>
        <v>Senior</v>
      </c>
      <c r="W3736" s="4" t="s">
        <v>43</v>
      </c>
    </row>
    <row r="3737" spans="1:23" x14ac:dyDescent="0.3">
      <c r="A3737" s="4" t="s">
        <v>3852</v>
      </c>
      <c r="B3737" s="4" t="s">
        <v>24</v>
      </c>
      <c r="C3737" s="4">
        <v>27</v>
      </c>
      <c r="D3737" s="4">
        <v>0</v>
      </c>
      <c r="E3737" s="4" t="s">
        <v>31</v>
      </c>
      <c r="F3737" s="4" t="s">
        <v>165</v>
      </c>
      <c r="G3737" s="4" t="s">
        <v>33</v>
      </c>
      <c r="H3737" s="4">
        <v>37</v>
      </c>
      <c r="I3737" s="4" t="s">
        <v>31</v>
      </c>
      <c r="J3737" s="4">
        <v>5</v>
      </c>
      <c r="K3737" s="4" t="s">
        <v>34</v>
      </c>
      <c r="L3737" s="4" t="s">
        <v>28</v>
      </c>
      <c r="M3737" s="4">
        <v>28</v>
      </c>
      <c r="P3737" s="5">
        <v>45283</v>
      </c>
      <c r="Q3737" s="6">
        <v>29.278579790024398</v>
      </c>
      <c r="R3737" s="4">
        <v>2</v>
      </c>
      <c r="S3737" s="4" t="str" cm="1">
        <f t="array" ref="S3737">_xlfn.IFS(R3737=0,"None",R3737&lt;3,"Low",R3737&lt;6,"Medium",R3737&lt;=10,"High")</f>
        <v>Low</v>
      </c>
      <c r="T3737" s="4" t="str" cm="1">
        <f t="array" ref="T3737">_xlfn.IFS(M3737&lt;=20,"Low",M3737&lt;=50,"Medium",M3737&lt;=90,"High")</f>
        <v>Medium</v>
      </c>
      <c r="U3737" s="7">
        <f>Datos_Limpios[[#This Row],[Number of Complaints or Support]]/Datos_Limpios[[#This Row],[Account Length (in months)]]</f>
        <v>7.407407407407407E-2</v>
      </c>
      <c r="V3737" s="4" t="str" cm="1">
        <f t="array" ref="V3737">_xlfn.IFS(H3737&lt;30,"Under 30",H3737&lt;66,"Middle Age",H3737&gt;=66,"Senior")</f>
        <v>Middle Age</v>
      </c>
      <c r="W3737" s="4" t="s">
        <v>40</v>
      </c>
    </row>
    <row r="3738" spans="1:23" x14ac:dyDescent="0.3">
      <c r="A3738" s="4" t="s">
        <v>3853</v>
      </c>
      <c r="B3738" s="4" t="s">
        <v>24</v>
      </c>
      <c r="C3738" s="4">
        <v>24</v>
      </c>
      <c r="D3738" s="4">
        <v>0</v>
      </c>
      <c r="E3738" s="4" t="s">
        <v>24</v>
      </c>
      <c r="F3738" s="4" t="s">
        <v>213</v>
      </c>
      <c r="G3738" s="4" t="s">
        <v>26</v>
      </c>
      <c r="H3738" s="4">
        <v>47</v>
      </c>
      <c r="I3738" s="4" t="s">
        <v>24</v>
      </c>
      <c r="J3738" s="4">
        <v>0</v>
      </c>
      <c r="K3738" s="4" t="s">
        <v>27</v>
      </c>
      <c r="L3738" s="4" t="s">
        <v>35</v>
      </c>
      <c r="M3738" s="4">
        <v>36</v>
      </c>
      <c r="P3738" s="5">
        <v>45194</v>
      </c>
      <c r="Q3738" s="6">
        <v>30.427825147048772</v>
      </c>
      <c r="R3738" s="4">
        <v>8</v>
      </c>
      <c r="S3738" s="4" t="str" cm="1">
        <f t="array" ref="S3738">_xlfn.IFS(R3738=0,"None",R3738&lt;3,"Low",R3738&lt;6,"Medium",R3738&lt;=10,"High")</f>
        <v>High</v>
      </c>
      <c r="T3738" s="4" t="str" cm="1">
        <f t="array" ref="T3738">_xlfn.IFS(M3738&lt;=20,"Low",M3738&lt;=50,"Medium",M3738&lt;=90,"High")</f>
        <v>Medium</v>
      </c>
      <c r="U3738" s="7">
        <f>Datos_Limpios[[#This Row],[Number of Complaints or Support]]/Datos_Limpios[[#This Row],[Account Length (in months)]]</f>
        <v>0.33333333333333331</v>
      </c>
      <c r="V3738" s="4" t="str" cm="1">
        <f t="array" ref="V3738">_xlfn.IFS(H3738&lt;30,"Under 30",H3738&lt;66,"Middle Age",H3738&gt;=66,"Senior")</f>
        <v>Middle Age</v>
      </c>
      <c r="W3738" s="4" t="s">
        <v>47</v>
      </c>
    </row>
    <row r="3739" spans="1:23" x14ac:dyDescent="0.3">
      <c r="A3739" s="4" t="s">
        <v>3854</v>
      </c>
      <c r="B3739" s="4" t="s">
        <v>24</v>
      </c>
      <c r="C3739" s="4">
        <v>63</v>
      </c>
      <c r="D3739" s="4">
        <v>0</v>
      </c>
      <c r="E3739" s="4" t="s">
        <v>24</v>
      </c>
      <c r="F3739" s="4" t="s">
        <v>54</v>
      </c>
      <c r="G3739" s="4" t="s">
        <v>26</v>
      </c>
      <c r="H3739" s="4">
        <v>25</v>
      </c>
      <c r="I3739" s="4" t="s">
        <v>31</v>
      </c>
      <c r="J3739" s="4">
        <v>3</v>
      </c>
      <c r="K3739" s="4" t="s">
        <v>46</v>
      </c>
      <c r="L3739" s="4" t="s">
        <v>35</v>
      </c>
      <c r="M3739" s="4">
        <v>43</v>
      </c>
      <c r="P3739" s="5">
        <v>45257</v>
      </c>
      <c r="Q3739" s="6">
        <v>47.379906530476397</v>
      </c>
      <c r="R3739" s="4">
        <v>9</v>
      </c>
      <c r="S3739" s="4" t="str" cm="1">
        <f t="array" ref="S3739">_xlfn.IFS(R3739=0,"None",R3739&lt;3,"Low",R3739&lt;6,"Medium",R3739&lt;=10,"High")</f>
        <v>High</v>
      </c>
      <c r="T3739" s="4" t="str" cm="1">
        <f t="array" ref="T3739">_xlfn.IFS(M3739&lt;=20,"Low",M3739&lt;=50,"Medium",M3739&lt;=90,"High")</f>
        <v>Medium</v>
      </c>
      <c r="U3739" s="7">
        <f>Datos_Limpios[[#This Row],[Number of Complaints or Support]]/Datos_Limpios[[#This Row],[Account Length (in months)]]</f>
        <v>0.14285714285714285</v>
      </c>
      <c r="V3739" s="4" t="str" cm="1">
        <f t="array" ref="V3739">_xlfn.IFS(H3739&lt;30,"Under 30",H3739&lt;66,"Middle Age",H3739&gt;=66,"Senior")</f>
        <v>Under 30</v>
      </c>
      <c r="W3739" s="4" t="s">
        <v>43</v>
      </c>
    </row>
    <row r="3740" spans="1:23" x14ac:dyDescent="0.3">
      <c r="A3740" s="4" t="s">
        <v>3855</v>
      </c>
      <c r="B3740" s="4" t="s">
        <v>24</v>
      </c>
      <c r="C3740" s="4">
        <v>35</v>
      </c>
      <c r="D3740" s="4">
        <v>0</v>
      </c>
      <c r="E3740" s="4" t="s">
        <v>24</v>
      </c>
      <c r="F3740" s="4" t="s">
        <v>56</v>
      </c>
      <c r="G3740" s="4" t="s">
        <v>26</v>
      </c>
      <c r="H3740" s="4">
        <v>36</v>
      </c>
      <c r="I3740" s="4" t="s">
        <v>31</v>
      </c>
      <c r="J3740" s="4">
        <v>4</v>
      </c>
      <c r="K3740" s="4" t="s">
        <v>27</v>
      </c>
      <c r="L3740" s="4" t="s">
        <v>35</v>
      </c>
      <c r="M3740" s="4">
        <v>29</v>
      </c>
      <c r="P3740" s="5">
        <v>44283</v>
      </c>
      <c r="Q3740" s="6">
        <v>33.040521644345297</v>
      </c>
      <c r="R3740" s="4">
        <v>8</v>
      </c>
      <c r="S3740" s="4" t="str" cm="1">
        <f t="array" ref="S3740">_xlfn.IFS(R3740=0,"None",R3740&lt;3,"Low",R3740&lt;6,"Medium",R3740&lt;=10,"High")</f>
        <v>High</v>
      </c>
      <c r="T3740" s="4" t="str" cm="1">
        <f t="array" ref="T3740">_xlfn.IFS(M3740&lt;=20,"Low",M3740&lt;=50,"Medium",M3740&lt;=90,"High")</f>
        <v>Medium</v>
      </c>
      <c r="U3740" s="7">
        <f>Datos_Limpios[[#This Row],[Number of Complaints or Support]]/Datos_Limpios[[#This Row],[Account Length (in months)]]</f>
        <v>0.22857142857142856</v>
      </c>
      <c r="V3740" s="4" t="str" cm="1">
        <f t="array" ref="V3740">_xlfn.IFS(H3740&lt;30,"Under 30",H3740&lt;66,"Middle Age",H3740&gt;=66,"Senior")</f>
        <v>Middle Age</v>
      </c>
      <c r="W3740" s="4" t="s">
        <v>29</v>
      </c>
    </row>
    <row r="3741" spans="1:23" x14ac:dyDescent="0.3">
      <c r="A3741" s="4" t="s">
        <v>3856</v>
      </c>
      <c r="B3741" s="4" t="s">
        <v>24</v>
      </c>
      <c r="C3741" s="4">
        <v>4</v>
      </c>
      <c r="D3741" s="4">
        <v>0</v>
      </c>
      <c r="E3741" s="4" t="s">
        <v>31</v>
      </c>
      <c r="F3741" s="4" t="s">
        <v>110</v>
      </c>
      <c r="G3741" s="4" t="s">
        <v>33</v>
      </c>
      <c r="H3741" s="4">
        <v>42</v>
      </c>
      <c r="I3741" s="4" t="s">
        <v>24</v>
      </c>
      <c r="J3741" s="4">
        <v>0</v>
      </c>
      <c r="K3741" s="4" t="s">
        <v>27</v>
      </c>
      <c r="L3741" s="4" t="s">
        <v>35</v>
      </c>
      <c r="M3741" s="4">
        <v>50</v>
      </c>
      <c r="P3741" s="5">
        <v>43854</v>
      </c>
      <c r="Q3741" s="6">
        <v>54.174765186100672</v>
      </c>
      <c r="R3741" s="4">
        <v>5</v>
      </c>
      <c r="S3741" s="4" t="str" cm="1">
        <f t="array" ref="S3741">_xlfn.IFS(R3741=0,"None",R3741&lt;3,"Low",R3741&lt;6,"Medium",R3741&lt;=10,"High")</f>
        <v>Medium</v>
      </c>
      <c r="T3741" s="4" t="str" cm="1">
        <f t="array" ref="T3741">_xlfn.IFS(M3741&lt;=20,"Low",M3741&lt;=50,"Medium",M3741&lt;=90,"High")</f>
        <v>Medium</v>
      </c>
      <c r="U3741" s="7">
        <f>Datos_Limpios[[#This Row],[Number of Complaints or Support]]/Datos_Limpios[[#This Row],[Account Length (in months)]]</f>
        <v>1.25</v>
      </c>
      <c r="V3741" s="4" t="str" cm="1">
        <f t="array" ref="V3741">_xlfn.IFS(H3741&lt;30,"Under 30",H3741&lt;66,"Middle Age",H3741&gt;=66,"Senior")</f>
        <v>Middle Age</v>
      </c>
      <c r="W3741" s="4" t="s">
        <v>29</v>
      </c>
    </row>
    <row r="3742" spans="1:23" x14ac:dyDescent="0.3">
      <c r="A3742" s="4" t="s">
        <v>3857</v>
      </c>
      <c r="B3742" s="4" t="s">
        <v>24</v>
      </c>
      <c r="C3742" s="4">
        <v>16</v>
      </c>
      <c r="D3742" s="4">
        <v>0</v>
      </c>
      <c r="E3742" s="4" t="s">
        <v>24</v>
      </c>
      <c r="F3742" s="4" t="s">
        <v>56</v>
      </c>
      <c r="G3742" s="4" t="s">
        <v>33</v>
      </c>
      <c r="H3742" s="4">
        <v>32</v>
      </c>
      <c r="I3742" s="4" t="s">
        <v>31</v>
      </c>
      <c r="J3742" s="4">
        <v>4</v>
      </c>
      <c r="K3742" s="4" t="s">
        <v>46</v>
      </c>
      <c r="L3742" s="4" t="s">
        <v>28</v>
      </c>
      <c r="M3742" s="4">
        <v>12</v>
      </c>
      <c r="P3742" s="5">
        <v>44884</v>
      </c>
      <c r="Q3742" s="6">
        <v>12.86307359562219</v>
      </c>
      <c r="R3742" s="4">
        <v>7</v>
      </c>
      <c r="S3742" s="4" t="str" cm="1">
        <f t="array" ref="S3742">_xlfn.IFS(R3742=0,"None",R3742&lt;3,"Low",R3742&lt;6,"Medium",R3742&lt;=10,"High")</f>
        <v>High</v>
      </c>
      <c r="T3742" s="4" t="str" cm="1">
        <f t="array" ref="T3742">_xlfn.IFS(M3742&lt;=20,"Low",M3742&lt;=50,"Medium",M3742&lt;=90,"High")</f>
        <v>Low</v>
      </c>
      <c r="U3742" s="7">
        <f>Datos_Limpios[[#This Row],[Number of Complaints or Support]]/Datos_Limpios[[#This Row],[Account Length (in months)]]</f>
        <v>0.4375</v>
      </c>
      <c r="V3742" s="4" t="str" cm="1">
        <f t="array" ref="V3742">_xlfn.IFS(H3742&lt;30,"Under 30",H3742&lt;66,"Middle Age",H3742&gt;=66,"Senior")</f>
        <v>Middle Age</v>
      </c>
      <c r="W3742" s="4" t="s">
        <v>29</v>
      </c>
    </row>
    <row r="3743" spans="1:23" x14ac:dyDescent="0.3">
      <c r="A3743" s="4" t="s">
        <v>3858</v>
      </c>
      <c r="B3743" s="4" t="s">
        <v>24</v>
      </c>
      <c r="C3743" s="4">
        <v>2</v>
      </c>
      <c r="D3743" s="4">
        <v>0</v>
      </c>
      <c r="E3743" s="4" t="s">
        <v>24</v>
      </c>
      <c r="F3743" s="4" t="s">
        <v>110</v>
      </c>
      <c r="G3743" s="4" t="s">
        <v>26</v>
      </c>
      <c r="H3743" s="4">
        <v>42</v>
      </c>
      <c r="I3743" s="4" t="s">
        <v>24</v>
      </c>
      <c r="J3743" s="4">
        <v>0</v>
      </c>
      <c r="K3743" s="4" t="s">
        <v>27</v>
      </c>
      <c r="L3743" s="4" t="s">
        <v>28</v>
      </c>
      <c r="M3743" s="4">
        <v>10</v>
      </c>
      <c r="P3743" s="5">
        <v>44086</v>
      </c>
      <c r="Q3743" s="6">
        <v>11.860714570502561</v>
      </c>
      <c r="R3743" s="4">
        <v>10</v>
      </c>
      <c r="S3743" s="4" t="str" cm="1">
        <f t="array" ref="S3743">_xlfn.IFS(R3743=0,"None",R3743&lt;3,"Low",R3743&lt;6,"Medium",R3743&lt;=10,"High")</f>
        <v>High</v>
      </c>
      <c r="T3743" s="4" t="str" cm="1">
        <f t="array" ref="T3743">_xlfn.IFS(M3743&lt;=20,"Low",M3743&lt;=50,"Medium",M3743&lt;=90,"High")</f>
        <v>Low</v>
      </c>
      <c r="U3743" s="7">
        <f>Datos_Limpios[[#This Row],[Number of Complaints or Support]]/Datos_Limpios[[#This Row],[Account Length (in months)]]</f>
        <v>5</v>
      </c>
      <c r="V3743" s="4" t="str" cm="1">
        <f t="array" ref="V3743">_xlfn.IFS(H3743&lt;30,"Under 30",H3743&lt;66,"Middle Age",H3743&gt;=66,"Senior")</f>
        <v>Middle Age</v>
      </c>
      <c r="W3743" s="4" t="s">
        <v>29</v>
      </c>
    </row>
    <row r="3744" spans="1:23" x14ac:dyDescent="0.3">
      <c r="A3744" s="4" t="s">
        <v>3859</v>
      </c>
      <c r="B3744" s="4" t="s">
        <v>24</v>
      </c>
      <c r="C3744" s="4">
        <v>71</v>
      </c>
      <c r="D3744" s="4">
        <v>0</v>
      </c>
      <c r="E3744" s="4" t="s">
        <v>31</v>
      </c>
      <c r="F3744" s="4" t="s">
        <v>262</v>
      </c>
      <c r="G3744" s="4" t="s">
        <v>33</v>
      </c>
      <c r="H3744" s="4">
        <v>53</v>
      </c>
      <c r="I3744" s="4" t="s">
        <v>24</v>
      </c>
      <c r="J3744" s="4">
        <v>0</v>
      </c>
      <c r="K3744" s="4" t="s">
        <v>46</v>
      </c>
      <c r="L3744" s="4" t="s">
        <v>28</v>
      </c>
      <c r="M3744" s="4">
        <v>47</v>
      </c>
      <c r="P3744" s="5">
        <v>44421</v>
      </c>
      <c r="Q3744" s="6">
        <v>44.989138492107358</v>
      </c>
      <c r="R3744" s="4">
        <v>5</v>
      </c>
      <c r="S3744" s="4" t="str" cm="1">
        <f t="array" ref="S3744">_xlfn.IFS(R3744=0,"None",R3744&lt;3,"Low",R3744&lt;6,"Medium",R3744&lt;=10,"High")</f>
        <v>Medium</v>
      </c>
      <c r="T3744" s="4" t="str" cm="1">
        <f t="array" ref="T3744">_xlfn.IFS(M3744&lt;=20,"Low",M3744&lt;=50,"Medium",M3744&lt;=90,"High")</f>
        <v>Medium</v>
      </c>
      <c r="U3744" s="7">
        <f>Datos_Limpios[[#This Row],[Number of Complaints or Support]]/Datos_Limpios[[#This Row],[Account Length (in months)]]</f>
        <v>7.0422535211267609E-2</v>
      </c>
      <c r="V3744" s="4" t="str" cm="1">
        <f t="array" ref="V3744">_xlfn.IFS(H3744&lt;30,"Under 30",H3744&lt;66,"Middle Age",H3744&gt;=66,"Senior")</f>
        <v>Middle Age</v>
      </c>
      <c r="W3744" s="4" t="s">
        <v>29</v>
      </c>
    </row>
    <row r="3745" spans="1:23" x14ac:dyDescent="0.3">
      <c r="A3745" s="4" t="s">
        <v>3860</v>
      </c>
      <c r="B3745" s="4" t="s">
        <v>24</v>
      </c>
      <c r="C3745" s="4">
        <v>18</v>
      </c>
      <c r="D3745" s="4">
        <v>0</v>
      </c>
      <c r="E3745" s="4" t="s">
        <v>24</v>
      </c>
      <c r="F3745" s="4" t="s">
        <v>222</v>
      </c>
      <c r="G3745" s="4" t="s">
        <v>33</v>
      </c>
      <c r="H3745" s="4">
        <v>38</v>
      </c>
      <c r="I3745" s="4" t="s">
        <v>24</v>
      </c>
      <c r="J3745" s="4">
        <v>0</v>
      </c>
      <c r="K3745" s="4" t="s">
        <v>46</v>
      </c>
      <c r="L3745" s="4" t="s">
        <v>28</v>
      </c>
      <c r="M3745" s="4">
        <v>11</v>
      </c>
      <c r="P3745" s="5">
        <v>45023</v>
      </c>
      <c r="Q3745" s="6">
        <v>10.314728713431</v>
      </c>
      <c r="R3745" s="4">
        <v>4</v>
      </c>
      <c r="S3745" s="4" t="str" cm="1">
        <f t="array" ref="S3745">_xlfn.IFS(R3745=0,"None",R3745&lt;3,"Low",R3745&lt;6,"Medium",R3745&lt;=10,"High")</f>
        <v>Medium</v>
      </c>
      <c r="T3745" s="4" t="str" cm="1">
        <f t="array" ref="T3745">_xlfn.IFS(M3745&lt;=20,"Low",M3745&lt;=50,"Medium",M3745&lt;=90,"High")</f>
        <v>Low</v>
      </c>
      <c r="U3745" s="7">
        <f>Datos_Limpios[[#This Row],[Number of Complaints or Support]]/Datos_Limpios[[#This Row],[Account Length (in months)]]</f>
        <v>0.22222222222222221</v>
      </c>
      <c r="V3745" s="4" t="str" cm="1">
        <f t="array" ref="V3745">_xlfn.IFS(H3745&lt;30,"Under 30",H3745&lt;66,"Middle Age",H3745&gt;=66,"Senior")</f>
        <v>Middle Age</v>
      </c>
      <c r="W3745" s="4" t="s">
        <v>29</v>
      </c>
    </row>
    <row r="3746" spans="1:23" x14ac:dyDescent="0.3">
      <c r="A3746" s="4" t="s">
        <v>3861</v>
      </c>
      <c r="B3746" s="4" t="s">
        <v>24</v>
      </c>
      <c r="C3746" s="4">
        <v>44</v>
      </c>
      <c r="D3746" s="4">
        <v>0</v>
      </c>
      <c r="E3746" s="4" t="s">
        <v>31</v>
      </c>
      <c r="F3746" s="4" t="s">
        <v>209</v>
      </c>
      <c r="G3746" s="4" t="s">
        <v>33</v>
      </c>
      <c r="H3746" s="4">
        <v>51</v>
      </c>
      <c r="I3746" s="4" t="s">
        <v>24</v>
      </c>
      <c r="J3746" s="4">
        <v>0</v>
      </c>
      <c r="K3746" s="4" t="s">
        <v>34</v>
      </c>
      <c r="L3746" s="4" t="s">
        <v>35</v>
      </c>
      <c r="M3746" s="4">
        <v>23</v>
      </c>
      <c r="P3746" s="5">
        <v>45001</v>
      </c>
      <c r="Q3746" s="6">
        <v>18.915933543171882</v>
      </c>
      <c r="R3746" s="4">
        <v>4</v>
      </c>
      <c r="S3746" s="4" t="str" cm="1">
        <f t="array" ref="S3746">_xlfn.IFS(R3746=0,"None",R3746&lt;3,"Low",R3746&lt;6,"Medium",R3746&lt;=10,"High")</f>
        <v>Medium</v>
      </c>
      <c r="T3746" s="4" t="str" cm="1">
        <f t="array" ref="T3746">_xlfn.IFS(M3746&lt;=20,"Low",M3746&lt;=50,"Medium",M3746&lt;=90,"High")</f>
        <v>Medium</v>
      </c>
      <c r="U3746" s="7">
        <f>Datos_Limpios[[#This Row],[Number of Complaints or Support]]/Datos_Limpios[[#This Row],[Account Length (in months)]]</f>
        <v>9.0909090909090912E-2</v>
      </c>
      <c r="V3746" s="4" t="str" cm="1">
        <f t="array" ref="V3746">_xlfn.IFS(H3746&lt;30,"Under 30",H3746&lt;66,"Middle Age",H3746&gt;=66,"Senior")</f>
        <v>Middle Age</v>
      </c>
      <c r="W3746" s="4" t="s">
        <v>40</v>
      </c>
    </row>
    <row r="3747" spans="1:23" x14ac:dyDescent="0.3">
      <c r="A3747" s="4" t="s">
        <v>3862</v>
      </c>
      <c r="B3747" s="4" t="s">
        <v>24</v>
      </c>
      <c r="C3747" s="4">
        <v>71</v>
      </c>
      <c r="D3747" s="4">
        <v>1</v>
      </c>
      <c r="E3747" s="4" t="s">
        <v>31</v>
      </c>
      <c r="F3747" s="4" t="s">
        <v>157</v>
      </c>
      <c r="G3747" s="4" t="s">
        <v>26</v>
      </c>
      <c r="H3747" s="4">
        <v>30</v>
      </c>
      <c r="I3747" s="4" t="s">
        <v>24</v>
      </c>
      <c r="J3747" s="4">
        <v>0</v>
      </c>
      <c r="K3747" s="4" t="s">
        <v>46</v>
      </c>
      <c r="L3747" s="4" t="s">
        <v>28</v>
      </c>
      <c r="M3747" s="4">
        <v>23</v>
      </c>
      <c r="P3747" s="5">
        <v>44399</v>
      </c>
      <c r="Q3747" s="6">
        <v>19.024476801195899</v>
      </c>
      <c r="R3747" s="4">
        <v>0</v>
      </c>
      <c r="S3747" s="4" t="str" cm="1">
        <f t="array" ref="S3747">_xlfn.IFS(R3747=0,"None",R3747&lt;3,"Low",R3747&lt;6,"Medium",R3747&lt;=10,"High")</f>
        <v>None</v>
      </c>
      <c r="T3747" s="4" t="str" cm="1">
        <f t="array" ref="T3747">_xlfn.IFS(M3747&lt;=20,"Low",M3747&lt;=50,"Medium",M3747&lt;=90,"High")</f>
        <v>Medium</v>
      </c>
      <c r="U3747" s="7">
        <f>Datos_Limpios[[#This Row],[Number of Complaints or Support]]/Datos_Limpios[[#This Row],[Account Length (in months)]]</f>
        <v>0</v>
      </c>
      <c r="V3747" s="4" t="str" cm="1">
        <f t="array" ref="V3747">_xlfn.IFS(H3747&lt;30,"Under 30",H3747&lt;66,"Middle Age",H3747&gt;=66,"Senior")</f>
        <v>Middle Age</v>
      </c>
      <c r="W3747" s="4" t="s">
        <v>47</v>
      </c>
    </row>
    <row r="3748" spans="1:23" x14ac:dyDescent="0.3">
      <c r="A3748" s="4" t="s">
        <v>3863</v>
      </c>
      <c r="B3748" s="4" t="s">
        <v>24</v>
      </c>
      <c r="C3748" s="4">
        <v>63</v>
      </c>
      <c r="D3748" s="4">
        <v>0</v>
      </c>
      <c r="E3748" s="4" t="s">
        <v>31</v>
      </c>
      <c r="F3748" s="4" t="s">
        <v>79</v>
      </c>
      <c r="G3748" s="4" t="s">
        <v>26</v>
      </c>
      <c r="H3748" s="4">
        <v>53</v>
      </c>
      <c r="I3748" s="4" t="s">
        <v>24</v>
      </c>
      <c r="J3748" s="4">
        <v>0</v>
      </c>
      <c r="K3748" s="4" t="s">
        <v>46</v>
      </c>
      <c r="L3748" s="4" t="s">
        <v>28</v>
      </c>
      <c r="M3748" s="4">
        <v>47</v>
      </c>
      <c r="P3748" s="5">
        <v>43866</v>
      </c>
      <c r="Q3748" s="6">
        <v>40.220418477159598</v>
      </c>
      <c r="R3748" s="4">
        <v>9</v>
      </c>
      <c r="S3748" s="4" t="str" cm="1">
        <f t="array" ref="S3748">_xlfn.IFS(R3748=0,"None",R3748&lt;3,"Low",R3748&lt;6,"Medium",R3748&lt;=10,"High")</f>
        <v>High</v>
      </c>
      <c r="T3748" s="4" t="str" cm="1">
        <f t="array" ref="T3748">_xlfn.IFS(M3748&lt;=20,"Low",M3748&lt;=50,"Medium",M3748&lt;=90,"High")</f>
        <v>Medium</v>
      </c>
      <c r="U3748" s="7">
        <f>Datos_Limpios[[#This Row],[Number of Complaints or Support]]/Datos_Limpios[[#This Row],[Account Length (in months)]]</f>
        <v>0.14285714285714285</v>
      </c>
      <c r="V3748" s="4" t="str" cm="1">
        <f t="array" ref="V3748">_xlfn.IFS(H3748&lt;30,"Under 30",H3748&lt;66,"Middle Age",H3748&gt;=66,"Senior")</f>
        <v>Middle Age</v>
      </c>
      <c r="W3748" s="4" t="s">
        <v>43</v>
      </c>
    </row>
    <row r="3749" spans="1:23" x14ac:dyDescent="0.3">
      <c r="A3749" s="4" t="s">
        <v>3864</v>
      </c>
      <c r="B3749" s="4" t="s">
        <v>24</v>
      </c>
      <c r="C3749" s="4">
        <v>37</v>
      </c>
      <c r="D3749" s="4">
        <v>2</v>
      </c>
      <c r="E3749" s="4" t="s">
        <v>24</v>
      </c>
      <c r="F3749" s="4" t="s">
        <v>98</v>
      </c>
      <c r="G3749" s="4" t="s">
        <v>33</v>
      </c>
      <c r="H3749" s="4">
        <v>24</v>
      </c>
      <c r="I3749" s="4" t="s">
        <v>24</v>
      </c>
      <c r="J3749" s="4">
        <v>0</v>
      </c>
      <c r="K3749" s="4" t="s">
        <v>34</v>
      </c>
      <c r="L3749" s="4" t="s">
        <v>35</v>
      </c>
      <c r="M3749" s="4">
        <v>13</v>
      </c>
      <c r="P3749" s="5">
        <v>43867</v>
      </c>
      <c r="Q3749" s="6">
        <v>11.35346103528088</v>
      </c>
      <c r="R3749" s="4">
        <v>7</v>
      </c>
      <c r="S3749" s="4" t="str" cm="1">
        <f t="array" ref="S3749">_xlfn.IFS(R3749=0,"None",R3749&lt;3,"Low",R3749&lt;6,"Medium",R3749&lt;=10,"High")</f>
        <v>High</v>
      </c>
      <c r="T3749" s="4" t="str" cm="1">
        <f t="array" ref="T3749">_xlfn.IFS(M3749&lt;=20,"Low",M3749&lt;=50,"Medium",M3749&lt;=90,"High")</f>
        <v>Low</v>
      </c>
      <c r="U3749" s="7">
        <f>Datos_Limpios[[#This Row],[Number of Complaints or Support]]/Datos_Limpios[[#This Row],[Account Length (in months)]]</f>
        <v>0.1891891891891892</v>
      </c>
      <c r="V3749" s="4" t="str" cm="1">
        <f t="array" ref="V3749">_xlfn.IFS(H3749&lt;30,"Under 30",H3749&lt;66,"Middle Age",H3749&gt;=66,"Senior")</f>
        <v>Under 30</v>
      </c>
      <c r="W3749" s="4" t="s">
        <v>29</v>
      </c>
    </row>
    <row r="3750" spans="1:23" x14ac:dyDescent="0.3">
      <c r="A3750" s="4" t="s">
        <v>3865</v>
      </c>
      <c r="B3750" s="4" t="s">
        <v>24</v>
      </c>
      <c r="C3750" s="4">
        <v>48</v>
      </c>
      <c r="D3750" s="4">
        <v>0</v>
      </c>
      <c r="E3750" s="4" t="s">
        <v>24</v>
      </c>
      <c r="F3750" s="4" t="s">
        <v>95</v>
      </c>
      <c r="G3750" s="4" t="s">
        <v>33</v>
      </c>
      <c r="H3750" s="4">
        <v>76</v>
      </c>
      <c r="I3750" s="4" t="s">
        <v>24</v>
      </c>
      <c r="J3750" s="4">
        <v>0</v>
      </c>
      <c r="K3750" s="4" t="s">
        <v>34</v>
      </c>
      <c r="L3750" s="4" t="s">
        <v>28</v>
      </c>
      <c r="M3750" s="4">
        <v>9</v>
      </c>
      <c r="P3750" s="5">
        <v>45020</v>
      </c>
      <c r="Q3750" s="6">
        <v>10.05582951409332</v>
      </c>
      <c r="R3750" s="4">
        <v>6</v>
      </c>
      <c r="S3750" s="4" t="str" cm="1">
        <f t="array" ref="S3750">_xlfn.IFS(R3750=0,"None",R3750&lt;3,"Low",R3750&lt;6,"Medium",R3750&lt;=10,"High")</f>
        <v>High</v>
      </c>
      <c r="T3750" s="4" t="str" cm="1">
        <f t="array" ref="T3750">_xlfn.IFS(M3750&lt;=20,"Low",M3750&lt;=50,"Medium",M3750&lt;=90,"High")</f>
        <v>Low</v>
      </c>
      <c r="U3750" s="7">
        <f>Datos_Limpios[[#This Row],[Number of Complaints or Support]]/Datos_Limpios[[#This Row],[Account Length (in months)]]</f>
        <v>0.125</v>
      </c>
      <c r="V3750" s="4" t="str" cm="1">
        <f t="array" ref="V3750">_xlfn.IFS(H3750&lt;30,"Under 30",H3750&lt;66,"Middle Age",H3750&gt;=66,"Senior")</f>
        <v>Senior</v>
      </c>
      <c r="W3750" s="4" t="s">
        <v>47</v>
      </c>
    </row>
    <row r="3751" spans="1:23" x14ac:dyDescent="0.3">
      <c r="A3751" s="4" t="s">
        <v>3866</v>
      </c>
      <c r="B3751" s="4" t="s">
        <v>24</v>
      </c>
      <c r="C3751" s="4">
        <v>1</v>
      </c>
      <c r="D3751" s="4">
        <v>0</v>
      </c>
      <c r="E3751" s="4" t="s">
        <v>31</v>
      </c>
      <c r="F3751" s="4" t="s">
        <v>42</v>
      </c>
      <c r="G3751" s="4" t="s">
        <v>26</v>
      </c>
      <c r="H3751" s="4">
        <v>46</v>
      </c>
      <c r="I3751" s="4" t="s">
        <v>24</v>
      </c>
      <c r="J3751" s="4">
        <v>0</v>
      </c>
      <c r="K3751" s="4" t="s">
        <v>27</v>
      </c>
      <c r="L3751" s="4" t="s">
        <v>35</v>
      </c>
      <c r="M3751" s="4">
        <v>37</v>
      </c>
      <c r="P3751" s="5">
        <v>44931</v>
      </c>
      <c r="Q3751" s="6">
        <v>38.11191671221367</v>
      </c>
      <c r="R3751" s="4">
        <v>0</v>
      </c>
      <c r="S3751" s="4" t="str" cm="1">
        <f t="array" ref="S3751">_xlfn.IFS(R3751=0,"None",R3751&lt;3,"Low",R3751&lt;6,"Medium",R3751&lt;=10,"High")</f>
        <v>None</v>
      </c>
      <c r="T3751" s="4" t="str" cm="1">
        <f t="array" ref="T3751">_xlfn.IFS(M3751&lt;=20,"Low",M3751&lt;=50,"Medium",M3751&lt;=90,"High")</f>
        <v>Medium</v>
      </c>
      <c r="U3751" s="7">
        <f>Datos_Limpios[[#This Row],[Number of Complaints or Support]]/Datos_Limpios[[#This Row],[Account Length (in months)]]</f>
        <v>0</v>
      </c>
      <c r="V3751" s="4" t="str" cm="1">
        <f t="array" ref="V3751">_xlfn.IFS(H3751&lt;30,"Under 30",H3751&lt;66,"Middle Age",H3751&gt;=66,"Senior")</f>
        <v>Middle Age</v>
      </c>
      <c r="W3751" s="4" t="s">
        <v>43</v>
      </c>
    </row>
    <row r="3752" spans="1:23" x14ac:dyDescent="0.3">
      <c r="A3752" s="4" t="s">
        <v>3867</v>
      </c>
      <c r="B3752" s="4" t="s">
        <v>31</v>
      </c>
      <c r="C3752" s="4">
        <v>53</v>
      </c>
      <c r="D3752" s="4">
        <v>3</v>
      </c>
      <c r="E3752" s="4" t="s">
        <v>24</v>
      </c>
      <c r="F3752" s="4" t="s">
        <v>209</v>
      </c>
      <c r="G3752" s="4" t="s">
        <v>33</v>
      </c>
      <c r="H3752" s="4">
        <v>21</v>
      </c>
      <c r="I3752" s="4" t="s">
        <v>24</v>
      </c>
      <c r="J3752" s="4">
        <v>0</v>
      </c>
      <c r="K3752" s="4" t="s">
        <v>46</v>
      </c>
      <c r="L3752" s="4" t="s">
        <v>28</v>
      </c>
      <c r="M3752" s="4">
        <v>16</v>
      </c>
      <c r="N3752" s="4" t="s">
        <v>66</v>
      </c>
      <c r="O3752" s="4" t="s">
        <v>87</v>
      </c>
      <c r="P3752" s="5">
        <v>45114</v>
      </c>
      <c r="Q3752" s="6">
        <v>15.21676577865475</v>
      </c>
      <c r="R3752" s="4">
        <v>10</v>
      </c>
      <c r="S3752" s="4" t="str" cm="1">
        <f t="array" ref="S3752">_xlfn.IFS(R3752=0,"None",R3752&lt;3,"Low",R3752&lt;6,"Medium",R3752&lt;=10,"High")</f>
        <v>High</v>
      </c>
      <c r="T3752" s="4" t="str" cm="1">
        <f t="array" ref="T3752">_xlfn.IFS(M3752&lt;=20,"Low",M3752&lt;=50,"Medium",M3752&lt;=90,"High")</f>
        <v>Low</v>
      </c>
      <c r="U3752" s="7">
        <f>Datos_Limpios[[#This Row],[Number of Complaints or Support]]/Datos_Limpios[[#This Row],[Account Length (in months)]]</f>
        <v>0.18867924528301888</v>
      </c>
      <c r="V3752" s="4" t="str" cm="1">
        <f t="array" ref="V3752">_xlfn.IFS(H3752&lt;30,"Under 30",H3752&lt;66,"Middle Age",H3752&gt;=66,"Senior")</f>
        <v>Under 30</v>
      </c>
      <c r="W3752" s="4" t="s">
        <v>40</v>
      </c>
    </row>
    <row r="3753" spans="1:23" x14ac:dyDescent="0.3">
      <c r="A3753" s="4" t="s">
        <v>3868</v>
      </c>
      <c r="B3753" s="4" t="s">
        <v>24</v>
      </c>
      <c r="C3753" s="4">
        <v>57</v>
      </c>
      <c r="D3753" s="4">
        <v>0</v>
      </c>
      <c r="E3753" s="4" t="s">
        <v>31</v>
      </c>
      <c r="F3753" s="4" t="s">
        <v>175</v>
      </c>
      <c r="G3753" s="4" t="s">
        <v>33</v>
      </c>
      <c r="H3753" s="4">
        <v>44</v>
      </c>
      <c r="I3753" s="4" t="s">
        <v>24</v>
      </c>
      <c r="J3753" s="4">
        <v>0</v>
      </c>
      <c r="K3753" s="4" t="s">
        <v>34</v>
      </c>
      <c r="L3753" s="4" t="s">
        <v>35</v>
      </c>
      <c r="M3753" s="4">
        <v>36</v>
      </c>
      <c r="P3753" s="5">
        <v>44591</v>
      </c>
      <c r="Q3753" s="6">
        <v>41.895189070236839</v>
      </c>
      <c r="R3753" s="4">
        <v>4</v>
      </c>
      <c r="S3753" s="4" t="str" cm="1">
        <f t="array" ref="S3753">_xlfn.IFS(R3753=0,"None",R3753&lt;3,"Low",R3753&lt;6,"Medium",R3753&lt;=10,"High")</f>
        <v>Medium</v>
      </c>
      <c r="T3753" s="4" t="str" cm="1">
        <f t="array" ref="T3753">_xlfn.IFS(M3753&lt;=20,"Low",M3753&lt;=50,"Medium",M3753&lt;=90,"High")</f>
        <v>Medium</v>
      </c>
      <c r="U3753" s="7">
        <f>Datos_Limpios[[#This Row],[Number of Complaints or Support]]/Datos_Limpios[[#This Row],[Account Length (in months)]]</f>
        <v>7.0175438596491224E-2</v>
      </c>
      <c r="V3753" s="4" t="str" cm="1">
        <f t="array" ref="V3753">_xlfn.IFS(H3753&lt;30,"Under 30",H3753&lt;66,"Middle Age",H3753&gt;=66,"Senior")</f>
        <v>Middle Age</v>
      </c>
      <c r="W3753" s="4" t="s">
        <v>29</v>
      </c>
    </row>
    <row r="3754" spans="1:23" x14ac:dyDescent="0.3">
      <c r="A3754" s="4" t="s">
        <v>3869</v>
      </c>
      <c r="B3754" s="4" t="s">
        <v>24</v>
      </c>
      <c r="C3754" s="4">
        <v>62</v>
      </c>
      <c r="D3754" s="4">
        <v>0</v>
      </c>
      <c r="E3754" s="4" t="s">
        <v>24</v>
      </c>
      <c r="F3754" s="4" t="s">
        <v>262</v>
      </c>
      <c r="G3754" s="4" t="s">
        <v>33</v>
      </c>
      <c r="H3754" s="4">
        <v>44</v>
      </c>
      <c r="I3754" s="4" t="s">
        <v>24</v>
      </c>
      <c r="J3754" s="4">
        <v>0</v>
      </c>
      <c r="K3754" s="4" t="s">
        <v>46</v>
      </c>
      <c r="L3754" s="4" t="s">
        <v>35</v>
      </c>
      <c r="M3754" s="4">
        <v>12</v>
      </c>
      <c r="P3754" s="5">
        <v>44344</v>
      </c>
      <c r="Q3754" s="6">
        <v>9.7899683406616056</v>
      </c>
      <c r="R3754" s="4">
        <v>5</v>
      </c>
      <c r="S3754" s="4" t="str" cm="1">
        <f t="array" ref="S3754">_xlfn.IFS(R3754=0,"None",R3754&lt;3,"Low",R3754&lt;6,"Medium",R3754&lt;=10,"High")</f>
        <v>Medium</v>
      </c>
      <c r="T3754" s="4" t="str" cm="1">
        <f t="array" ref="T3754">_xlfn.IFS(M3754&lt;=20,"Low",M3754&lt;=50,"Medium",M3754&lt;=90,"High")</f>
        <v>Low</v>
      </c>
      <c r="U3754" s="7">
        <f>Datos_Limpios[[#This Row],[Number of Complaints or Support]]/Datos_Limpios[[#This Row],[Account Length (in months)]]</f>
        <v>8.0645161290322578E-2</v>
      </c>
      <c r="V3754" s="4" t="str" cm="1">
        <f t="array" ref="V3754">_xlfn.IFS(H3754&lt;30,"Under 30",H3754&lt;66,"Middle Age",H3754&gt;=66,"Senior")</f>
        <v>Middle Age</v>
      </c>
      <c r="W3754" s="4" t="s">
        <v>29</v>
      </c>
    </row>
    <row r="3755" spans="1:23" x14ac:dyDescent="0.3">
      <c r="A3755" s="4" t="s">
        <v>3870</v>
      </c>
      <c r="B3755" s="4" t="s">
        <v>31</v>
      </c>
      <c r="C3755" s="4">
        <v>49</v>
      </c>
      <c r="D3755" s="4">
        <v>4</v>
      </c>
      <c r="E3755" s="4" t="s">
        <v>31</v>
      </c>
      <c r="F3755" s="4" t="s">
        <v>196</v>
      </c>
      <c r="G3755" s="4" t="s">
        <v>26</v>
      </c>
      <c r="H3755" s="4">
        <v>43</v>
      </c>
      <c r="I3755" s="4" t="s">
        <v>24</v>
      </c>
      <c r="J3755" s="4">
        <v>0</v>
      </c>
      <c r="K3755" s="4" t="s">
        <v>27</v>
      </c>
      <c r="L3755" s="4" t="s">
        <v>28</v>
      </c>
      <c r="M3755" s="4">
        <v>38</v>
      </c>
      <c r="N3755" s="4" t="s">
        <v>107</v>
      </c>
      <c r="O3755" s="4" t="s">
        <v>108</v>
      </c>
      <c r="P3755" s="5">
        <v>43833</v>
      </c>
      <c r="Q3755" s="6">
        <v>35.077019175304819</v>
      </c>
      <c r="R3755" s="4">
        <v>7</v>
      </c>
      <c r="S3755" s="4" t="str" cm="1">
        <f t="array" ref="S3755">_xlfn.IFS(R3755=0,"None",R3755&lt;3,"Low",R3755&lt;6,"Medium",R3755&lt;=10,"High")</f>
        <v>High</v>
      </c>
      <c r="T3755" s="4" t="str" cm="1">
        <f t="array" ref="T3755">_xlfn.IFS(M3755&lt;=20,"Low",M3755&lt;=50,"Medium",M3755&lt;=90,"High")</f>
        <v>Medium</v>
      </c>
      <c r="U3755" s="7">
        <f>Datos_Limpios[[#This Row],[Number of Complaints or Support]]/Datos_Limpios[[#This Row],[Account Length (in months)]]</f>
        <v>0.14285714285714285</v>
      </c>
      <c r="V3755" s="4" t="str" cm="1">
        <f t="array" ref="V3755">_xlfn.IFS(H3755&lt;30,"Under 30",H3755&lt;66,"Middle Age",H3755&gt;=66,"Senior")</f>
        <v>Middle Age</v>
      </c>
      <c r="W3755" s="4" t="s">
        <v>47</v>
      </c>
    </row>
    <row r="3756" spans="1:23" x14ac:dyDescent="0.3">
      <c r="A3756" s="4" t="s">
        <v>3871</v>
      </c>
      <c r="B3756" s="4" t="s">
        <v>24</v>
      </c>
      <c r="C3756" s="4">
        <v>54</v>
      </c>
      <c r="D3756" s="4">
        <v>0</v>
      </c>
      <c r="E3756" s="4" t="s">
        <v>31</v>
      </c>
      <c r="F3756" s="4" t="s">
        <v>95</v>
      </c>
      <c r="G3756" s="4" t="s">
        <v>26</v>
      </c>
      <c r="H3756" s="4">
        <v>36</v>
      </c>
      <c r="I3756" s="4" t="s">
        <v>24</v>
      </c>
      <c r="J3756" s="4">
        <v>0</v>
      </c>
      <c r="K3756" s="4" t="s">
        <v>34</v>
      </c>
      <c r="L3756" s="4" t="s">
        <v>35</v>
      </c>
      <c r="M3756" s="4">
        <v>56</v>
      </c>
      <c r="P3756" s="5">
        <v>44667</v>
      </c>
      <c r="Q3756" s="6">
        <v>58.936407370749599</v>
      </c>
      <c r="R3756" s="4">
        <v>2</v>
      </c>
      <c r="S3756" s="4" t="str" cm="1">
        <f t="array" ref="S3756">_xlfn.IFS(R3756=0,"None",R3756&lt;3,"Low",R3756&lt;6,"Medium",R3756&lt;=10,"High")</f>
        <v>Low</v>
      </c>
      <c r="T3756" s="4" t="str" cm="1">
        <f t="array" ref="T3756">_xlfn.IFS(M3756&lt;=20,"Low",M3756&lt;=50,"Medium",M3756&lt;=90,"High")</f>
        <v>High</v>
      </c>
      <c r="U3756" s="7">
        <f>Datos_Limpios[[#This Row],[Number of Complaints or Support]]/Datos_Limpios[[#This Row],[Account Length (in months)]]</f>
        <v>3.7037037037037035E-2</v>
      </c>
      <c r="V3756" s="4" t="str" cm="1">
        <f t="array" ref="V3756">_xlfn.IFS(H3756&lt;30,"Under 30",H3756&lt;66,"Middle Age",H3756&gt;=66,"Senior")</f>
        <v>Middle Age</v>
      </c>
      <c r="W3756" s="4" t="s">
        <v>47</v>
      </c>
    </row>
    <row r="3757" spans="1:23" x14ac:dyDescent="0.3">
      <c r="A3757" s="4" t="s">
        <v>3872</v>
      </c>
      <c r="B3757" s="4" t="s">
        <v>24</v>
      </c>
      <c r="C3757" s="4">
        <v>73</v>
      </c>
      <c r="D3757" s="4">
        <v>2</v>
      </c>
      <c r="E3757" s="4" t="s">
        <v>31</v>
      </c>
      <c r="F3757" s="4" t="s">
        <v>219</v>
      </c>
      <c r="G3757" s="4" t="s">
        <v>26</v>
      </c>
      <c r="H3757" s="4">
        <v>55</v>
      </c>
      <c r="I3757" s="4" t="s">
        <v>31</v>
      </c>
      <c r="J3757" s="4">
        <v>6</v>
      </c>
      <c r="K3757" s="4" t="s">
        <v>46</v>
      </c>
      <c r="L3757" s="4" t="s">
        <v>35</v>
      </c>
      <c r="M3757" s="4">
        <v>52</v>
      </c>
      <c r="P3757" s="5">
        <v>45002</v>
      </c>
      <c r="Q3757" s="6">
        <v>44.303688642998402</v>
      </c>
      <c r="R3757" s="4">
        <v>9</v>
      </c>
      <c r="S3757" s="4" t="str" cm="1">
        <f t="array" ref="S3757">_xlfn.IFS(R3757=0,"None",R3757&lt;3,"Low",R3757&lt;6,"Medium",R3757&lt;=10,"High")</f>
        <v>High</v>
      </c>
      <c r="T3757" s="4" t="str" cm="1">
        <f t="array" ref="T3757">_xlfn.IFS(M3757&lt;=20,"Low",M3757&lt;=50,"Medium",M3757&lt;=90,"High")</f>
        <v>High</v>
      </c>
      <c r="U3757" s="7">
        <f>Datos_Limpios[[#This Row],[Number of Complaints or Support]]/Datos_Limpios[[#This Row],[Account Length (in months)]]</f>
        <v>0.12328767123287671</v>
      </c>
      <c r="V3757" s="4" t="str" cm="1">
        <f t="array" ref="V3757">_xlfn.IFS(H3757&lt;30,"Under 30",H3757&lt;66,"Middle Age",H3757&gt;=66,"Senior")</f>
        <v>Middle Age</v>
      </c>
      <c r="W3757" s="4" t="s">
        <v>43</v>
      </c>
    </row>
    <row r="3758" spans="1:23" x14ac:dyDescent="0.3">
      <c r="A3758" s="4" t="s">
        <v>3873</v>
      </c>
      <c r="B3758" s="4" t="s">
        <v>24</v>
      </c>
      <c r="C3758" s="4">
        <v>32</v>
      </c>
      <c r="D3758" s="4">
        <v>0</v>
      </c>
      <c r="E3758" s="4" t="s">
        <v>31</v>
      </c>
      <c r="F3758" s="4" t="s">
        <v>42</v>
      </c>
      <c r="G3758" s="4" t="s">
        <v>33</v>
      </c>
      <c r="H3758" s="4">
        <v>43</v>
      </c>
      <c r="I3758" s="4" t="s">
        <v>31</v>
      </c>
      <c r="J3758" s="4">
        <v>2</v>
      </c>
      <c r="K3758" s="4" t="s">
        <v>46</v>
      </c>
      <c r="L3758" s="4" t="s">
        <v>28</v>
      </c>
      <c r="M3758" s="4">
        <v>30</v>
      </c>
      <c r="P3758" s="5">
        <v>44980</v>
      </c>
      <c r="Q3758" s="6">
        <v>29.767928513394949</v>
      </c>
      <c r="R3758" s="4">
        <v>3</v>
      </c>
      <c r="S3758" s="4" t="str" cm="1">
        <f t="array" ref="S3758">_xlfn.IFS(R3758=0,"None",R3758&lt;3,"Low",R3758&lt;6,"Medium",R3758&lt;=10,"High")</f>
        <v>Medium</v>
      </c>
      <c r="T3758" s="4" t="str" cm="1">
        <f t="array" ref="T3758">_xlfn.IFS(M3758&lt;=20,"Low",M3758&lt;=50,"Medium",M3758&lt;=90,"High")</f>
        <v>Medium</v>
      </c>
      <c r="U3758" s="7">
        <f>Datos_Limpios[[#This Row],[Number of Complaints or Support]]/Datos_Limpios[[#This Row],[Account Length (in months)]]</f>
        <v>9.375E-2</v>
      </c>
      <c r="V3758" s="4" t="str" cm="1">
        <f t="array" ref="V3758">_xlfn.IFS(H3758&lt;30,"Under 30",H3758&lt;66,"Middle Age",H3758&gt;=66,"Senior")</f>
        <v>Middle Age</v>
      </c>
      <c r="W3758" s="4" t="s">
        <v>43</v>
      </c>
    </row>
    <row r="3759" spans="1:23" x14ac:dyDescent="0.3">
      <c r="A3759" s="4" t="s">
        <v>3874</v>
      </c>
      <c r="B3759" s="4" t="s">
        <v>24</v>
      </c>
      <c r="C3759" s="4">
        <v>73</v>
      </c>
      <c r="D3759" s="4">
        <v>0</v>
      </c>
      <c r="E3759" s="4" t="s">
        <v>31</v>
      </c>
      <c r="F3759" s="4" t="s">
        <v>110</v>
      </c>
      <c r="G3759" s="4" t="s">
        <v>26</v>
      </c>
      <c r="H3759" s="4">
        <v>75</v>
      </c>
      <c r="I3759" s="4" t="s">
        <v>24</v>
      </c>
      <c r="J3759" s="4">
        <v>0</v>
      </c>
      <c r="K3759" s="4" t="s">
        <v>46</v>
      </c>
      <c r="L3759" s="4" t="s">
        <v>35</v>
      </c>
      <c r="M3759" s="4">
        <v>37</v>
      </c>
      <c r="P3759" s="5">
        <v>44590</v>
      </c>
      <c r="Q3759" s="6">
        <v>32.137988175946838</v>
      </c>
      <c r="R3759" s="4">
        <v>1</v>
      </c>
      <c r="S3759" s="4" t="str" cm="1">
        <f t="array" ref="S3759">_xlfn.IFS(R3759=0,"None",R3759&lt;3,"Low",R3759&lt;6,"Medium",R3759&lt;=10,"High")</f>
        <v>Low</v>
      </c>
      <c r="T3759" s="4" t="str" cm="1">
        <f t="array" ref="T3759">_xlfn.IFS(M3759&lt;=20,"Low",M3759&lt;=50,"Medium",M3759&lt;=90,"High")</f>
        <v>Medium</v>
      </c>
      <c r="U3759" s="7">
        <f>Datos_Limpios[[#This Row],[Number of Complaints or Support]]/Datos_Limpios[[#This Row],[Account Length (in months)]]</f>
        <v>1.3698630136986301E-2</v>
      </c>
      <c r="V3759" s="4" t="str" cm="1">
        <f t="array" ref="V3759">_xlfn.IFS(H3759&lt;30,"Under 30",H3759&lt;66,"Middle Age",H3759&gt;=66,"Senior")</f>
        <v>Senior</v>
      </c>
      <c r="W3759" s="4" t="s">
        <v>29</v>
      </c>
    </row>
    <row r="3760" spans="1:23" x14ac:dyDescent="0.3">
      <c r="A3760" s="4" t="s">
        <v>3875</v>
      </c>
      <c r="B3760" s="4" t="s">
        <v>24</v>
      </c>
      <c r="C3760" s="4">
        <v>14</v>
      </c>
      <c r="D3760" s="4">
        <v>0</v>
      </c>
      <c r="E3760" s="4" t="s">
        <v>31</v>
      </c>
      <c r="F3760" s="4" t="s">
        <v>165</v>
      </c>
      <c r="G3760" s="4" t="s">
        <v>26</v>
      </c>
      <c r="H3760" s="4">
        <v>54</v>
      </c>
      <c r="I3760" s="4" t="s">
        <v>24</v>
      </c>
      <c r="J3760" s="4">
        <v>0</v>
      </c>
      <c r="K3760" s="4" t="s">
        <v>27</v>
      </c>
      <c r="L3760" s="4" t="s">
        <v>35</v>
      </c>
      <c r="M3760" s="4">
        <v>31</v>
      </c>
      <c r="P3760" s="5">
        <v>44025</v>
      </c>
      <c r="Q3760" s="6">
        <v>26.814056614841569</v>
      </c>
      <c r="R3760" s="4">
        <v>10</v>
      </c>
      <c r="S3760" s="4" t="str" cm="1">
        <f t="array" ref="S3760">_xlfn.IFS(R3760=0,"None",R3760&lt;3,"Low",R3760&lt;6,"Medium",R3760&lt;=10,"High")</f>
        <v>High</v>
      </c>
      <c r="T3760" s="4" t="str" cm="1">
        <f t="array" ref="T3760">_xlfn.IFS(M3760&lt;=20,"Low",M3760&lt;=50,"Medium",M3760&lt;=90,"High")</f>
        <v>Medium</v>
      </c>
      <c r="U3760" s="7">
        <f>Datos_Limpios[[#This Row],[Number of Complaints or Support]]/Datos_Limpios[[#This Row],[Account Length (in months)]]</f>
        <v>0.7142857142857143</v>
      </c>
      <c r="V3760" s="4" t="str" cm="1">
        <f t="array" ref="V3760">_xlfn.IFS(H3760&lt;30,"Under 30",H3760&lt;66,"Middle Age",H3760&gt;=66,"Senior")</f>
        <v>Middle Age</v>
      </c>
      <c r="W3760" s="4" t="s">
        <v>40</v>
      </c>
    </row>
    <row r="3761" spans="1:23" x14ac:dyDescent="0.3">
      <c r="A3761" s="4" t="s">
        <v>3876</v>
      </c>
      <c r="B3761" s="4" t="s">
        <v>24</v>
      </c>
      <c r="C3761" s="4">
        <v>47</v>
      </c>
      <c r="D3761" s="4">
        <v>0</v>
      </c>
      <c r="E3761" s="4" t="s">
        <v>31</v>
      </c>
      <c r="F3761" s="4" t="s">
        <v>85</v>
      </c>
      <c r="G3761" s="4" t="s">
        <v>26</v>
      </c>
      <c r="H3761" s="4">
        <v>41</v>
      </c>
      <c r="I3761" s="4" t="s">
        <v>24</v>
      </c>
      <c r="J3761" s="4">
        <v>0</v>
      </c>
      <c r="K3761" s="4" t="s">
        <v>27</v>
      </c>
      <c r="L3761" s="4" t="s">
        <v>28</v>
      </c>
      <c r="M3761" s="4">
        <v>35</v>
      </c>
      <c r="P3761" s="5">
        <v>44244</v>
      </c>
      <c r="Q3761" s="6">
        <v>40.451284686920822</v>
      </c>
      <c r="R3761" s="4">
        <v>8</v>
      </c>
      <c r="S3761" s="4" t="str" cm="1">
        <f t="array" ref="S3761">_xlfn.IFS(R3761=0,"None",R3761&lt;3,"Low",R3761&lt;6,"Medium",R3761&lt;=10,"High")</f>
        <v>High</v>
      </c>
      <c r="T3761" s="4" t="str" cm="1">
        <f t="array" ref="T3761">_xlfn.IFS(M3761&lt;=20,"Low",M3761&lt;=50,"Medium",M3761&lt;=90,"High")</f>
        <v>Medium</v>
      </c>
      <c r="U3761" s="7">
        <f>Datos_Limpios[[#This Row],[Number of Complaints or Support]]/Datos_Limpios[[#This Row],[Account Length (in months)]]</f>
        <v>0.1702127659574468</v>
      </c>
      <c r="V3761" s="4" t="str" cm="1">
        <f t="array" ref="V3761">_xlfn.IFS(H3761&lt;30,"Under 30",H3761&lt;66,"Middle Age",H3761&gt;=66,"Senior")</f>
        <v>Middle Age</v>
      </c>
      <c r="W3761" s="4" t="s">
        <v>43</v>
      </c>
    </row>
    <row r="3762" spans="1:23" x14ac:dyDescent="0.3">
      <c r="A3762" s="4" t="s">
        <v>3877</v>
      </c>
      <c r="B3762" s="4" t="s">
        <v>24</v>
      </c>
      <c r="C3762" s="4">
        <v>7</v>
      </c>
      <c r="D3762" s="4">
        <v>0</v>
      </c>
      <c r="E3762" s="4" t="s">
        <v>24</v>
      </c>
      <c r="F3762" s="4" t="s">
        <v>264</v>
      </c>
      <c r="G3762" s="4" t="s">
        <v>33</v>
      </c>
      <c r="H3762" s="4">
        <v>43</v>
      </c>
      <c r="I3762" s="4" t="s">
        <v>24</v>
      </c>
      <c r="J3762" s="4">
        <v>0</v>
      </c>
      <c r="K3762" s="4" t="s">
        <v>27</v>
      </c>
      <c r="L3762" s="4" t="s">
        <v>115</v>
      </c>
      <c r="M3762" s="4">
        <v>11</v>
      </c>
      <c r="P3762" s="5">
        <v>44364</v>
      </c>
      <c r="Q3762" s="6">
        <v>12.614626167220109</v>
      </c>
      <c r="R3762" s="4">
        <v>3</v>
      </c>
      <c r="S3762" s="4" t="str" cm="1">
        <f t="array" ref="S3762">_xlfn.IFS(R3762=0,"None",R3762&lt;3,"Low",R3762&lt;6,"Medium",R3762&lt;=10,"High")</f>
        <v>Medium</v>
      </c>
      <c r="T3762" s="4" t="str" cm="1">
        <f t="array" ref="T3762">_xlfn.IFS(M3762&lt;=20,"Low",M3762&lt;=50,"Medium",M3762&lt;=90,"High")</f>
        <v>Low</v>
      </c>
      <c r="U3762" s="7">
        <f>Datos_Limpios[[#This Row],[Number of Complaints or Support]]/Datos_Limpios[[#This Row],[Account Length (in months)]]</f>
        <v>0.42857142857142855</v>
      </c>
      <c r="V3762" s="4" t="str" cm="1">
        <f t="array" ref="V3762">_xlfn.IFS(H3762&lt;30,"Under 30",H3762&lt;66,"Middle Age",H3762&gt;=66,"Senior")</f>
        <v>Middle Age</v>
      </c>
      <c r="W3762" s="4" t="s">
        <v>47</v>
      </c>
    </row>
    <row r="3763" spans="1:23" x14ac:dyDescent="0.3">
      <c r="A3763" s="4" t="s">
        <v>3878</v>
      </c>
      <c r="B3763" s="4" t="s">
        <v>24</v>
      </c>
      <c r="C3763" s="4">
        <v>50</v>
      </c>
      <c r="D3763" s="4">
        <v>2</v>
      </c>
      <c r="E3763" s="4" t="s">
        <v>31</v>
      </c>
      <c r="F3763" s="4" t="s">
        <v>25</v>
      </c>
      <c r="G3763" s="4" t="s">
        <v>26</v>
      </c>
      <c r="H3763" s="4">
        <v>82</v>
      </c>
      <c r="I3763" s="4" t="s">
        <v>24</v>
      </c>
      <c r="J3763" s="4">
        <v>0</v>
      </c>
      <c r="K3763" s="4" t="s">
        <v>34</v>
      </c>
      <c r="L3763" s="4" t="s">
        <v>35</v>
      </c>
      <c r="M3763" s="4">
        <v>66</v>
      </c>
      <c r="P3763" s="5">
        <v>44116</v>
      </c>
      <c r="Q3763" s="6">
        <v>57.548854402213657</v>
      </c>
      <c r="R3763" s="4">
        <v>4</v>
      </c>
      <c r="S3763" s="4" t="str" cm="1">
        <f t="array" ref="S3763">_xlfn.IFS(R3763=0,"None",R3763&lt;3,"Low",R3763&lt;6,"Medium",R3763&lt;=10,"High")</f>
        <v>Medium</v>
      </c>
      <c r="T3763" s="4" t="str" cm="1">
        <f t="array" ref="T3763">_xlfn.IFS(M3763&lt;=20,"Low",M3763&lt;=50,"Medium",M3763&lt;=90,"High")</f>
        <v>High</v>
      </c>
      <c r="U3763" s="7">
        <f>Datos_Limpios[[#This Row],[Number of Complaints or Support]]/Datos_Limpios[[#This Row],[Account Length (in months)]]</f>
        <v>0.08</v>
      </c>
      <c r="V3763" s="4" t="str" cm="1">
        <f t="array" ref="V3763">_xlfn.IFS(H3763&lt;30,"Under 30",H3763&lt;66,"Middle Age",H3763&gt;=66,"Senior")</f>
        <v>Senior</v>
      </c>
      <c r="W3763" s="4" t="s">
        <v>29</v>
      </c>
    </row>
    <row r="3764" spans="1:23" x14ac:dyDescent="0.3">
      <c r="A3764" s="4" t="s">
        <v>3879</v>
      </c>
      <c r="B3764" s="4" t="s">
        <v>31</v>
      </c>
      <c r="C3764" s="4">
        <v>18</v>
      </c>
      <c r="D3764" s="4">
        <v>4</v>
      </c>
      <c r="E3764" s="4" t="s">
        <v>31</v>
      </c>
      <c r="F3764" s="4" t="s">
        <v>157</v>
      </c>
      <c r="G3764" s="4" t="s">
        <v>26</v>
      </c>
      <c r="H3764" s="4">
        <v>29</v>
      </c>
      <c r="I3764" s="4" t="s">
        <v>24</v>
      </c>
      <c r="J3764" s="4">
        <v>0</v>
      </c>
      <c r="K3764" s="4" t="s">
        <v>27</v>
      </c>
      <c r="L3764" s="4" t="s">
        <v>35</v>
      </c>
      <c r="M3764" s="4">
        <v>53</v>
      </c>
      <c r="N3764" s="4" t="s">
        <v>107</v>
      </c>
      <c r="O3764" s="4" t="s">
        <v>108</v>
      </c>
      <c r="P3764" s="5">
        <v>43924</v>
      </c>
      <c r="Q3764" s="6">
        <v>47.175025146578648</v>
      </c>
      <c r="R3764" s="4">
        <v>9</v>
      </c>
      <c r="S3764" s="4" t="str" cm="1">
        <f t="array" ref="S3764">_xlfn.IFS(R3764=0,"None",R3764&lt;3,"Low",R3764&lt;6,"Medium",R3764&lt;=10,"High")</f>
        <v>High</v>
      </c>
      <c r="T3764" s="4" t="str" cm="1">
        <f t="array" ref="T3764">_xlfn.IFS(M3764&lt;=20,"Low",M3764&lt;=50,"Medium",M3764&lt;=90,"High")</f>
        <v>High</v>
      </c>
      <c r="U3764" s="7">
        <f>Datos_Limpios[[#This Row],[Number of Complaints or Support]]/Datos_Limpios[[#This Row],[Account Length (in months)]]</f>
        <v>0.5</v>
      </c>
      <c r="V3764" s="4" t="str" cm="1">
        <f t="array" ref="V3764">_xlfn.IFS(H3764&lt;30,"Under 30",H3764&lt;66,"Middle Age",H3764&gt;=66,"Senior")</f>
        <v>Under 30</v>
      </c>
      <c r="W3764" s="4" t="s">
        <v>47</v>
      </c>
    </row>
    <row r="3765" spans="1:23" x14ac:dyDescent="0.3">
      <c r="A3765" s="4" t="s">
        <v>3880</v>
      </c>
      <c r="B3765" s="4" t="s">
        <v>31</v>
      </c>
      <c r="C3765" s="4">
        <v>1</v>
      </c>
      <c r="D3765" s="4">
        <v>5</v>
      </c>
      <c r="E3765" s="4" t="s">
        <v>31</v>
      </c>
      <c r="F3765" s="4" t="s">
        <v>110</v>
      </c>
      <c r="G3765" s="4" t="s">
        <v>180</v>
      </c>
      <c r="H3765" s="4">
        <v>29</v>
      </c>
      <c r="I3765" s="4" t="s">
        <v>24</v>
      </c>
      <c r="J3765" s="4">
        <v>0</v>
      </c>
      <c r="K3765" s="4" t="s">
        <v>27</v>
      </c>
      <c r="L3765" s="4" t="s">
        <v>115</v>
      </c>
      <c r="M3765" s="4">
        <v>16</v>
      </c>
      <c r="N3765" s="4" t="s">
        <v>107</v>
      </c>
      <c r="O3765" s="4" t="s">
        <v>108</v>
      </c>
      <c r="P3765" s="5">
        <v>44356</v>
      </c>
      <c r="Q3765" s="6">
        <v>13.424953924673019</v>
      </c>
      <c r="R3765" s="4">
        <v>8</v>
      </c>
      <c r="S3765" s="4" t="str" cm="1">
        <f t="array" ref="S3765">_xlfn.IFS(R3765=0,"None",R3765&lt;3,"Low",R3765&lt;6,"Medium",R3765&lt;=10,"High")</f>
        <v>High</v>
      </c>
      <c r="T3765" s="4" t="str" cm="1">
        <f t="array" ref="T3765">_xlfn.IFS(M3765&lt;=20,"Low",M3765&lt;=50,"Medium",M3765&lt;=90,"High")</f>
        <v>Low</v>
      </c>
      <c r="U3765" s="7">
        <f>Datos_Limpios[[#This Row],[Number of Complaints or Support]]/Datos_Limpios[[#This Row],[Account Length (in months)]]</f>
        <v>8</v>
      </c>
      <c r="V3765" s="4" t="str" cm="1">
        <f t="array" ref="V3765">_xlfn.IFS(H3765&lt;30,"Under 30",H3765&lt;66,"Middle Age",H3765&gt;=66,"Senior")</f>
        <v>Under 30</v>
      </c>
      <c r="W3765" s="4" t="s">
        <v>29</v>
      </c>
    </row>
    <row r="3766" spans="1:23" x14ac:dyDescent="0.3">
      <c r="A3766" s="4" t="s">
        <v>3881</v>
      </c>
      <c r="B3766" s="4" t="s">
        <v>24</v>
      </c>
      <c r="C3766" s="4">
        <v>42</v>
      </c>
      <c r="D3766" s="4">
        <v>0</v>
      </c>
      <c r="E3766" s="4" t="s">
        <v>31</v>
      </c>
      <c r="F3766" s="4" t="s">
        <v>54</v>
      </c>
      <c r="G3766" s="4" t="s">
        <v>33</v>
      </c>
      <c r="H3766" s="4">
        <v>22</v>
      </c>
      <c r="I3766" s="4" t="s">
        <v>24</v>
      </c>
      <c r="J3766" s="4">
        <v>0</v>
      </c>
      <c r="K3766" s="4" t="s">
        <v>34</v>
      </c>
      <c r="L3766" s="4" t="s">
        <v>35</v>
      </c>
      <c r="M3766" s="4">
        <v>24</v>
      </c>
      <c r="P3766" s="5">
        <v>44184</v>
      </c>
      <c r="Q3766" s="6">
        <v>26.95142328805639</v>
      </c>
      <c r="R3766" s="4">
        <v>8</v>
      </c>
      <c r="S3766" s="4" t="str" cm="1">
        <f t="array" ref="S3766">_xlfn.IFS(R3766=0,"None",R3766&lt;3,"Low",R3766&lt;6,"Medium",R3766&lt;=10,"High")</f>
        <v>High</v>
      </c>
      <c r="T3766" s="4" t="str" cm="1">
        <f t="array" ref="T3766">_xlfn.IFS(M3766&lt;=20,"Low",M3766&lt;=50,"Medium",M3766&lt;=90,"High")</f>
        <v>Medium</v>
      </c>
      <c r="U3766" s="7">
        <f>Datos_Limpios[[#This Row],[Number of Complaints or Support]]/Datos_Limpios[[#This Row],[Account Length (in months)]]</f>
        <v>0.19047619047619047</v>
      </c>
      <c r="V3766" s="4" t="str" cm="1">
        <f t="array" ref="V3766">_xlfn.IFS(H3766&lt;30,"Under 30",H3766&lt;66,"Middle Age",H3766&gt;=66,"Senior")</f>
        <v>Under 30</v>
      </c>
      <c r="W3766" s="4" t="s">
        <v>43</v>
      </c>
    </row>
    <row r="3767" spans="1:23" x14ac:dyDescent="0.3">
      <c r="A3767" s="4" t="s">
        <v>3882</v>
      </c>
      <c r="B3767" s="4" t="s">
        <v>24</v>
      </c>
      <c r="C3767" s="4">
        <v>60</v>
      </c>
      <c r="D3767" s="4">
        <v>1</v>
      </c>
      <c r="E3767" s="4" t="s">
        <v>31</v>
      </c>
      <c r="F3767" s="4" t="s">
        <v>72</v>
      </c>
      <c r="G3767" s="4" t="s">
        <v>33</v>
      </c>
      <c r="H3767" s="4">
        <v>54</v>
      </c>
      <c r="I3767" s="4" t="s">
        <v>31</v>
      </c>
      <c r="J3767" s="4">
        <v>3</v>
      </c>
      <c r="K3767" s="4" t="s">
        <v>27</v>
      </c>
      <c r="L3767" s="4" t="s">
        <v>35</v>
      </c>
      <c r="M3767" s="4">
        <v>35</v>
      </c>
      <c r="P3767" s="5">
        <v>44352</v>
      </c>
      <c r="Q3767" s="6">
        <v>33.599550140323778</v>
      </c>
      <c r="R3767" s="4">
        <v>2</v>
      </c>
      <c r="S3767" s="4" t="str" cm="1">
        <f t="array" ref="S3767">_xlfn.IFS(R3767=0,"None",R3767&lt;3,"Low",R3767&lt;6,"Medium",R3767&lt;=10,"High")</f>
        <v>Low</v>
      </c>
      <c r="T3767" s="4" t="str" cm="1">
        <f t="array" ref="T3767">_xlfn.IFS(M3767&lt;=20,"Low",M3767&lt;=50,"Medium",M3767&lt;=90,"High")</f>
        <v>Medium</v>
      </c>
      <c r="U3767" s="7">
        <f>Datos_Limpios[[#This Row],[Number of Complaints or Support]]/Datos_Limpios[[#This Row],[Account Length (in months)]]</f>
        <v>3.3333333333333333E-2</v>
      </c>
      <c r="V3767" s="4" t="str" cm="1">
        <f t="array" ref="V3767">_xlfn.IFS(H3767&lt;30,"Under 30",H3767&lt;66,"Middle Age",H3767&gt;=66,"Senior")</f>
        <v>Middle Age</v>
      </c>
      <c r="W3767" s="4" t="s">
        <v>29</v>
      </c>
    </row>
    <row r="3768" spans="1:23" x14ac:dyDescent="0.3">
      <c r="A3768" s="4" t="s">
        <v>3883</v>
      </c>
      <c r="B3768" s="4" t="s">
        <v>31</v>
      </c>
      <c r="C3768" s="4">
        <v>2</v>
      </c>
      <c r="D3768" s="4">
        <v>1</v>
      </c>
      <c r="E3768" s="4" t="s">
        <v>31</v>
      </c>
      <c r="F3768" s="4" t="s">
        <v>25</v>
      </c>
      <c r="G3768" s="4" t="s">
        <v>33</v>
      </c>
      <c r="H3768" s="4">
        <v>19</v>
      </c>
      <c r="I3768" s="4" t="s">
        <v>24</v>
      </c>
      <c r="J3768" s="4">
        <v>0</v>
      </c>
      <c r="K3768" s="4" t="s">
        <v>27</v>
      </c>
      <c r="L3768" s="4" t="s">
        <v>35</v>
      </c>
      <c r="M3768" s="4">
        <v>48</v>
      </c>
      <c r="N3768" s="4" t="s">
        <v>38</v>
      </c>
      <c r="O3768" s="4" t="s">
        <v>125</v>
      </c>
      <c r="P3768" s="5">
        <v>43984</v>
      </c>
      <c r="Q3768" s="6">
        <v>49.277371450388507</v>
      </c>
      <c r="R3768" s="4">
        <v>5</v>
      </c>
      <c r="S3768" s="4" t="str" cm="1">
        <f t="array" ref="S3768">_xlfn.IFS(R3768=0,"None",R3768&lt;3,"Low",R3768&lt;6,"Medium",R3768&lt;=10,"High")</f>
        <v>Medium</v>
      </c>
      <c r="T3768" s="4" t="str" cm="1">
        <f t="array" ref="T3768">_xlfn.IFS(M3768&lt;=20,"Low",M3768&lt;=50,"Medium",M3768&lt;=90,"High")</f>
        <v>Medium</v>
      </c>
      <c r="U3768" s="7">
        <f>Datos_Limpios[[#This Row],[Number of Complaints or Support]]/Datos_Limpios[[#This Row],[Account Length (in months)]]</f>
        <v>2.5</v>
      </c>
      <c r="V3768" s="4" t="str" cm="1">
        <f t="array" ref="V3768">_xlfn.IFS(H3768&lt;30,"Under 30",H3768&lt;66,"Middle Age",H3768&gt;=66,"Senior")</f>
        <v>Under 30</v>
      </c>
      <c r="W3768" s="4" t="s">
        <v>29</v>
      </c>
    </row>
    <row r="3769" spans="1:23" x14ac:dyDescent="0.3">
      <c r="A3769" s="4" t="s">
        <v>3884</v>
      </c>
      <c r="B3769" s="4" t="s">
        <v>31</v>
      </c>
      <c r="C3769" s="4">
        <v>1</v>
      </c>
      <c r="D3769" s="4">
        <v>3</v>
      </c>
      <c r="E3769" s="4" t="s">
        <v>31</v>
      </c>
      <c r="F3769" s="4" t="s">
        <v>72</v>
      </c>
      <c r="G3769" s="4" t="s">
        <v>33</v>
      </c>
      <c r="H3769" s="4">
        <v>66</v>
      </c>
      <c r="I3769" s="4" t="s">
        <v>24</v>
      </c>
      <c r="J3769" s="4">
        <v>0</v>
      </c>
      <c r="K3769" s="4" t="s">
        <v>27</v>
      </c>
      <c r="L3769" s="4" t="s">
        <v>28</v>
      </c>
      <c r="M3769" s="4">
        <v>21</v>
      </c>
      <c r="N3769" s="4" t="s">
        <v>66</v>
      </c>
      <c r="O3769" s="4" t="s">
        <v>122</v>
      </c>
      <c r="P3769" s="5">
        <v>44411</v>
      </c>
      <c r="Q3769" s="6">
        <v>20.572800343272821</v>
      </c>
      <c r="R3769" s="4">
        <v>9</v>
      </c>
      <c r="S3769" s="4" t="str" cm="1">
        <f t="array" ref="S3769">_xlfn.IFS(R3769=0,"None",R3769&lt;3,"Low",R3769&lt;6,"Medium",R3769&lt;=10,"High")</f>
        <v>High</v>
      </c>
      <c r="T3769" s="4" t="str" cm="1">
        <f t="array" ref="T3769">_xlfn.IFS(M3769&lt;=20,"Low",M3769&lt;=50,"Medium",M3769&lt;=90,"High")</f>
        <v>Medium</v>
      </c>
      <c r="U3769" s="7">
        <f>Datos_Limpios[[#This Row],[Number of Complaints or Support]]/Datos_Limpios[[#This Row],[Account Length (in months)]]</f>
        <v>9</v>
      </c>
      <c r="V3769" s="4" t="str" cm="1">
        <f t="array" ref="V3769">_xlfn.IFS(H3769&lt;30,"Under 30",H3769&lt;66,"Middle Age",H3769&gt;=66,"Senior")</f>
        <v>Senior</v>
      </c>
      <c r="W3769" s="4" t="s">
        <v>29</v>
      </c>
    </row>
    <row r="3770" spans="1:23" x14ac:dyDescent="0.3">
      <c r="A3770" s="4" t="s">
        <v>3885</v>
      </c>
      <c r="B3770" s="4" t="s">
        <v>31</v>
      </c>
      <c r="C3770" s="4">
        <v>1</v>
      </c>
      <c r="D3770" s="4">
        <v>1</v>
      </c>
      <c r="E3770" s="4" t="s">
        <v>24</v>
      </c>
      <c r="F3770" s="4" t="s">
        <v>49</v>
      </c>
      <c r="G3770" s="4" t="s">
        <v>33</v>
      </c>
      <c r="H3770" s="4">
        <v>41</v>
      </c>
      <c r="I3770" s="4" t="s">
        <v>24</v>
      </c>
      <c r="J3770" s="4">
        <v>0</v>
      </c>
      <c r="K3770" s="4" t="s">
        <v>27</v>
      </c>
      <c r="L3770" s="4" t="s">
        <v>28</v>
      </c>
      <c r="M3770" s="4">
        <v>35</v>
      </c>
      <c r="N3770" s="4" t="s">
        <v>38</v>
      </c>
      <c r="O3770" s="4" t="s">
        <v>125</v>
      </c>
      <c r="P3770" s="5">
        <v>45140</v>
      </c>
      <c r="Q3770" s="6">
        <v>32.837913117778022</v>
      </c>
      <c r="R3770" s="4">
        <v>1</v>
      </c>
      <c r="S3770" s="4" t="str" cm="1">
        <f t="array" ref="S3770">_xlfn.IFS(R3770=0,"None",R3770&lt;3,"Low",R3770&lt;6,"Medium",R3770&lt;=10,"High")</f>
        <v>Low</v>
      </c>
      <c r="T3770" s="4" t="str" cm="1">
        <f t="array" ref="T3770">_xlfn.IFS(M3770&lt;=20,"Low",M3770&lt;=50,"Medium",M3770&lt;=90,"High")</f>
        <v>Medium</v>
      </c>
      <c r="U3770" s="7">
        <f>Datos_Limpios[[#This Row],[Number of Complaints or Support]]/Datos_Limpios[[#This Row],[Account Length (in months)]]</f>
        <v>1</v>
      </c>
      <c r="V3770" s="4" t="str" cm="1">
        <f t="array" ref="V3770">_xlfn.IFS(H3770&lt;30,"Under 30",H3770&lt;66,"Middle Age",H3770&gt;=66,"Senior")</f>
        <v>Middle Age</v>
      </c>
      <c r="W3770" s="4" t="s">
        <v>29</v>
      </c>
    </row>
    <row r="3771" spans="1:23" x14ac:dyDescent="0.3">
      <c r="A3771" s="4" t="s">
        <v>3886</v>
      </c>
      <c r="B3771" s="4" t="s">
        <v>31</v>
      </c>
      <c r="C3771" s="4">
        <v>56</v>
      </c>
      <c r="D3771" s="4">
        <v>5</v>
      </c>
      <c r="E3771" s="4" t="s">
        <v>31</v>
      </c>
      <c r="F3771" s="4" t="s">
        <v>213</v>
      </c>
      <c r="G3771" s="4" t="s">
        <v>33</v>
      </c>
      <c r="H3771" s="4">
        <v>37</v>
      </c>
      <c r="I3771" s="4" t="s">
        <v>24</v>
      </c>
      <c r="J3771" s="4">
        <v>0</v>
      </c>
      <c r="K3771" s="4" t="s">
        <v>46</v>
      </c>
      <c r="L3771" s="4" t="s">
        <v>35</v>
      </c>
      <c r="M3771" s="4">
        <v>47</v>
      </c>
      <c r="N3771" s="4" t="s">
        <v>38</v>
      </c>
      <c r="O3771" s="4" t="s">
        <v>125</v>
      </c>
      <c r="P3771" s="5">
        <v>44962</v>
      </c>
      <c r="Q3771" s="6">
        <v>38.789512557953259</v>
      </c>
      <c r="R3771" s="4">
        <v>2</v>
      </c>
      <c r="S3771" s="4" t="str" cm="1">
        <f t="array" ref="S3771">_xlfn.IFS(R3771=0,"None",R3771&lt;3,"Low",R3771&lt;6,"Medium",R3771&lt;=10,"High")</f>
        <v>Low</v>
      </c>
      <c r="T3771" s="4" t="str" cm="1">
        <f t="array" ref="T3771">_xlfn.IFS(M3771&lt;=20,"Low",M3771&lt;=50,"Medium",M3771&lt;=90,"High")</f>
        <v>Medium</v>
      </c>
      <c r="U3771" s="7">
        <f>Datos_Limpios[[#This Row],[Number of Complaints or Support]]/Datos_Limpios[[#This Row],[Account Length (in months)]]</f>
        <v>3.5714285714285712E-2</v>
      </c>
      <c r="V3771" s="4" t="str" cm="1">
        <f t="array" ref="V3771">_xlfn.IFS(H3771&lt;30,"Under 30",H3771&lt;66,"Middle Age",H3771&gt;=66,"Senior")</f>
        <v>Middle Age</v>
      </c>
      <c r="W3771" s="4" t="s">
        <v>47</v>
      </c>
    </row>
    <row r="3772" spans="1:23" x14ac:dyDescent="0.3">
      <c r="A3772" s="4" t="s">
        <v>3887</v>
      </c>
      <c r="B3772" s="4" t="s">
        <v>24</v>
      </c>
      <c r="C3772" s="4">
        <v>74</v>
      </c>
      <c r="D3772" s="4">
        <v>0</v>
      </c>
      <c r="E3772" s="4" t="s">
        <v>24</v>
      </c>
      <c r="F3772" s="4" t="s">
        <v>58</v>
      </c>
      <c r="G3772" s="4" t="s">
        <v>26</v>
      </c>
      <c r="H3772" s="4">
        <v>53</v>
      </c>
      <c r="I3772" s="4" t="s">
        <v>24</v>
      </c>
      <c r="J3772" s="4">
        <v>0</v>
      </c>
      <c r="K3772" s="4" t="s">
        <v>46</v>
      </c>
      <c r="L3772" s="4" t="s">
        <v>35</v>
      </c>
      <c r="M3772" s="4">
        <v>8</v>
      </c>
      <c r="P3772" s="5">
        <v>44448</v>
      </c>
      <c r="Q3772" s="6">
        <v>7.9535012136158372</v>
      </c>
      <c r="R3772" s="4">
        <v>5</v>
      </c>
      <c r="S3772" s="4" t="str" cm="1">
        <f t="array" ref="S3772">_xlfn.IFS(R3772=0,"None",R3772&lt;3,"Low",R3772&lt;6,"Medium",R3772&lt;=10,"High")</f>
        <v>Medium</v>
      </c>
      <c r="T3772" s="4" t="str" cm="1">
        <f t="array" ref="T3772">_xlfn.IFS(M3772&lt;=20,"Low",M3772&lt;=50,"Medium",M3772&lt;=90,"High")</f>
        <v>Low</v>
      </c>
      <c r="U3772" s="7">
        <f>Datos_Limpios[[#This Row],[Number of Complaints or Support]]/Datos_Limpios[[#This Row],[Account Length (in months)]]</f>
        <v>6.7567567567567571E-2</v>
      </c>
      <c r="V3772" s="4" t="str" cm="1">
        <f t="array" ref="V3772">_xlfn.IFS(H3772&lt;30,"Under 30",H3772&lt;66,"Middle Age",H3772&gt;=66,"Senior")</f>
        <v>Middle Age</v>
      </c>
      <c r="W3772" s="4" t="s">
        <v>29</v>
      </c>
    </row>
    <row r="3773" spans="1:23" x14ac:dyDescent="0.3">
      <c r="A3773" s="4" t="s">
        <v>3888</v>
      </c>
      <c r="B3773" s="4" t="s">
        <v>31</v>
      </c>
      <c r="C3773" s="4">
        <v>16</v>
      </c>
      <c r="D3773" s="4">
        <v>3</v>
      </c>
      <c r="E3773" s="4" t="s">
        <v>31</v>
      </c>
      <c r="F3773" s="4" t="s">
        <v>124</v>
      </c>
      <c r="G3773" s="4" t="s">
        <v>26</v>
      </c>
      <c r="H3773" s="4">
        <v>35</v>
      </c>
      <c r="I3773" s="4" t="s">
        <v>24</v>
      </c>
      <c r="J3773" s="4">
        <v>0</v>
      </c>
      <c r="K3773" s="4" t="s">
        <v>27</v>
      </c>
      <c r="L3773" s="4" t="s">
        <v>35</v>
      </c>
      <c r="M3773" s="4">
        <v>33</v>
      </c>
      <c r="N3773" s="4" t="s">
        <v>107</v>
      </c>
      <c r="O3773" s="4" t="s">
        <v>108</v>
      </c>
      <c r="P3773" s="5">
        <v>44116</v>
      </c>
      <c r="Q3773" s="6">
        <v>37.108336368343267</v>
      </c>
      <c r="R3773" s="4">
        <v>10</v>
      </c>
      <c r="S3773" s="4" t="str" cm="1">
        <f t="array" ref="S3773">_xlfn.IFS(R3773=0,"None",R3773&lt;3,"Low",R3773&lt;6,"Medium",R3773&lt;=10,"High")</f>
        <v>High</v>
      </c>
      <c r="T3773" s="4" t="str" cm="1">
        <f t="array" ref="T3773">_xlfn.IFS(M3773&lt;=20,"Low",M3773&lt;=50,"Medium",M3773&lt;=90,"High")</f>
        <v>Medium</v>
      </c>
      <c r="U3773" s="7">
        <f>Datos_Limpios[[#This Row],[Number of Complaints or Support]]/Datos_Limpios[[#This Row],[Account Length (in months)]]</f>
        <v>0.625</v>
      </c>
      <c r="V3773" s="4" t="str" cm="1">
        <f t="array" ref="V3773">_xlfn.IFS(H3773&lt;30,"Under 30",H3773&lt;66,"Middle Age",H3773&gt;=66,"Senior")</f>
        <v>Middle Age</v>
      </c>
      <c r="W3773" s="4" t="s">
        <v>43</v>
      </c>
    </row>
    <row r="3774" spans="1:23" x14ac:dyDescent="0.3">
      <c r="A3774" s="4" t="s">
        <v>3889</v>
      </c>
      <c r="B3774" s="4" t="s">
        <v>24</v>
      </c>
      <c r="C3774" s="4">
        <v>6</v>
      </c>
      <c r="D3774" s="4">
        <v>2</v>
      </c>
      <c r="E3774" s="4" t="s">
        <v>31</v>
      </c>
      <c r="F3774" s="4" t="s">
        <v>120</v>
      </c>
      <c r="G3774" s="4" t="s">
        <v>26</v>
      </c>
      <c r="H3774" s="4">
        <v>42</v>
      </c>
      <c r="I3774" s="4" t="s">
        <v>24</v>
      </c>
      <c r="J3774" s="4">
        <v>0</v>
      </c>
      <c r="K3774" s="4" t="s">
        <v>27</v>
      </c>
      <c r="L3774" s="4" t="s">
        <v>28</v>
      </c>
      <c r="M3774" s="4">
        <v>32</v>
      </c>
      <c r="P3774" s="5">
        <v>44026</v>
      </c>
      <c r="Q3774" s="6">
        <v>36.729301728443453</v>
      </c>
      <c r="R3774" s="4">
        <v>5</v>
      </c>
      <c r="S3774" s="4" t="str" cm="1">
        <f t="array" ref="S3774">_xlfn.IFS(R3774=0,"None",R3774&lt;3,"Low",R3774&lt;6,"Medium",R3774&lt;=10,"High")</f>
        <v>Medium</v>
      </c>
      <c r="T3774" s="4" t="str" cm="1">
        <f t="array" ref="T3774">_xlfn.IFS(M3774&lt;=20,"Low",M3774&lt;=50,"Medium",M3774&lt;=90,"High")</f>
        <v>Medium</v>
      </c>
      <c r="U3774" s="7">
        <f>Datos_Limpios[[#This Row],[Number of Complaints or Support]]/Datos_Limpios[[#This Row],[Account Length (in months)]]</f>
        <v>0.83333333333333337</v>
      </c>
      <c r="V3774" s="4" t="str" cm="1">
        <f t="array" ref="V3774">_xlfn.IFS(H3774&lt;30,"Under 30",H3774&lt;66,"Middle Age",H3774&gt;=66,"Senior")</f>
        <v>Middle Age</v>
      </c>
      <c r="W3774" s="4" t="s">
        <v>29</v>
      </c>
    </row>
    <row r="3775" spans="1:23" x14ac:dyDescent="0.3">
      <c r="A3775" s="4" t="s">
        <v>3890</v>
      </c>
      <c r="B3775" s="4" t="s">
        <v>24</v>
      </c>
      <c r="C3775" s="4">
        <v>59</v>
      </c>
      <c r="D3775" s="4">
        <v>0</v>
      </c>
      <c r="E3775" s="4" t="s">
        <v>31</v>
      </c>
      <c r="F3775" s="4" t="s">
        <v>54</v>
      </c>
      <c r="G3775" s="4" t="s">
        <v>26</v>
      </c>
      <c r="H3775" s="4">
        <v>44</v>
      </c>
      <c r="I3775" s="4" t="s">
        <v>24</v>
      </c>
      <c r="J3775" s="4">
        <v>0</v>
      </c>
      <c r="K3775" s="4" t="s">
        <v>46</v>
      </c>
      <c r="L3775" s="4" t="s">
        <v>28</v>
      </c>
      <c r="M3775" s="4">
        <v>35</v>
      </c>
      <c r="P3775" s="5">
        <v>44342</v>
      </c>
      <c r="Q3775" s="6">
        <v>36.432662721310876</v>
      </c>
      <c r="R3775" s="4">
        <v>8</v>
      </c>
      <c r="S3775" s="4" t="str" cm="1">
        <f t="array" ref="S3775">_xlfn.IFS(R3775=0,"None",R3775&lt;3,"Low",R3775&lt;6,"Medium",R3775&lt;=10,"High")</f>
        <v>High</v>
      </c>
      <c r="T3775" s="4" t="str" cm="1">
        <f t="array" ref="T3775">_xlfn.IFS(M3775&lt;=20,"Low",M3775&lt;=50,"Medium",M3775&lt;=90,"High")</f>
        <v>Medium</v>
      </c>
      <c r="U3775" s="7">
        <f>Datos_Limpios[[#This Row],[Number of Complaints or Support]]/Datos_Limpios[[#This Row],[Account Length (in months)]]</f>
        <v>0.13559322033898305</v>
      </c>
      <c r="V3775" s="4" t="str" cm="1">
        <f t="array" ref="V3775">_xlfn.IFS(H3775&lt;30,"Under 30",H3775&lt;66,"Middle Age",H3775&gt;=66,"Senior")</f>
        <v>Middle Age</v>
      </c>
      <c r="W3775" s="4" t="s">
        <v>43</v>
      </c>
    </row>
    <row r="3776" spans="1:23" x14ac:dyDescent="0.3">
      <c r="A3776" s="4" t="s">
        <v>3891</v>
      </c>
      <c r="B3776" s="4" t="s">
        <v>31</v>
      </c>
      <c r="C3776" s="4">
        <v>1</v>
      </c>
      <c r="D3776" s="4">
        <v>4</v>
      </c>
      <c r="E3776" s="4" t="s">
        <v>31</v>
      </c>
      <c r="F3776" s="4" t="s">
        <v>54</v>
      </c>
      <c r="G3776" s="4" t="s">
        <v>26</v>
      </c>
      <c r="H3776" s="4">
        <v>20</v>
      </c>
      <c r="I3776" s="4" t="s">
        <v>24</v>
      </c>
      <c r="J3776" s="4">
        <v>0</v>
      </c>
      <c r="K3776" s="4" t="s">
        <v>27</v>
      </c>
      <c r="L3776" s="4" t="s">
        <v>35</v>
      </c>
      <c r="M3776" s="4">
        <v>27</v>
      </c>
      <c r="N3776" s="4" t="s">
        <v>38</v>
      </c>
      <c r="O3776" s="4" t="s">
        <v>142</v>
      </c>
      <c r="P3776" s="5">
        <v>44767</v>
      </c>
      <c r="Q3776" s="6">
        <v>30.789398203857171</v>
      </c>
      <c r="R3776" s="4">
        <v>7</v>
      </c>
      <c r="S3776" s="4" t="str" cm="1">
        <f t="array" ref="S3776">_xlfn.IFS(R3776=0,"None",R3776&lt;3,"Low",R3776&lt;6,"Medium",R3776&lt;=10,"High")</f>
        <v>High</v>
      </c>
      <c r="T3776" s="4" t="str" cm="1">
        <f t="array" ref="T3776">_xlfn.IFS(M3776&lt;=20,"Low",M3776&lt;=50,"Medium",M3776&lt;=90,"High")</f>
        <v>Medium</v>
      </c>
      <c r="U3776" s="7">
        <f>Datos_Limpios[[#This Row],[Number of Complaints or Support]]/Datos_Limpios[[#This Row],[Account Length (in months)]]</f>
        <v>7</v>
      </c>
      <c r="V3776" s="4" t="str" cm="1">
        <f t="array" ref="V3776">_xlfn.IFS(H3776&lt;30,"Under 30",H3776&lt;66,"Middle Age",H3776&gt;=66,"Senior")</f>
        <v>Under 30</v>
      </c>
      <c r="W3776" s="4" t="s">
        <v>43</v>
      </c>
    </row>
    <row r="3777" spans="1:23" x14ac:dyDescent="0.3">
      <c r="A3777" s="4" t="s">
        <v>3892</v>
      </c>
      <c r="B3777" s="4" t="s">
        <v>24</v>
      </c>
      <c r="C3777" s="4">
        <v>72</v>
      </c>
      <c r="D3777" s="4">
        <v>2</v>
      </c>
      <c r="E3777" s="4" t="s">
        <v>31</v>
      </c>
      <c r="F3777" s="4" t="s">
        <v>104</v>
      </c>
      <c r="G3777" s="4" t="s">
        <v>26</v>
      </c>
      <c r="H3777" s="4">
        <v>51</v>
      </c>
      <c r="I3777" s="4" t="s">
        <v>24</v>
      </c>
      <c r="J3777" s="4">
        <v>0</v>
      </c>
      <c r="K3777" s="4" t="s">
        <v>46</v>
      </c>
      <c r="L3777" s="4" t="s">
        <v>28</v>
      </c>
      <c r="M3777" s="4">
        <v>26</v>
      </c>
      <c r="P3777" s="5">
        <v>44780</v>
      </c>
      <c r="Q3777" s="6">
        <v>24.556583627559569</v>
      </c>
      <c r="R3777" s="4">
        <v>4</v>
      </c>
      <c r="S3777" s="4" t="str" cm="1">
        <f t="array" ref="S3777">_xlfn.IFS(R3777=0,"None",R3777&lt;3,"Low",R3777&lt;6,"Medium",R3777&lt;=10,"High")</f>
        <v>Medium</v>
      </c>
      <c r="T3777" s="4" t="str" cm="1">
        <f t="array" ref="T3777">_xlfn.IFS(M3777&lt;=20,"Low",M3777&lt;=50,"Medium",M3777&lt;=90,"High")</f>
        <v>Medium</v>
      </c>
      <c r="U3777" s="7">
        <f>Datos_Limpios[[#This Row],[Number of Complaints or Support]]/Datos_Limpios[[#This Row],[Account Length (in months)]]</f>
        <v>5.5555555555555552E-2</v>
      </c>
      <c r="V3777" s="4" t="str" cm="1">
        <f t="array" ref="V3777">_xlfn.IFS(H3777&lt;30,"Under 30",H3777&lt;66,"Middle Age",H3777&gt;=66,"Senior")</f>
        <v>Middle Age</v>
      </c>
      <c r="W3777" s="4" t="s">
        <v>43</v>
      </c>
    </row>
    <row r="3778" spans="1:23" x14ac:dyDescent="0.3">
      <c r="A3778" s="4" t="s">
        <v>3893</v>
      </c>
      <c r="B3778" s="4" t="s">
        <v>31</v>
      </c>
      <c r="C3778" s="4">
        <v>28</v>
      </c>
      <c r="D3778" s="4">
        <v>3</v>
      </c>
      <c r="E3778" s="4" t="s">
        <v>24</v>
      </c>
      <c r="F3778" s="4" t="s">
        <v>54</v>
      </c>
      <c r="G3778" s="4" t="s">
        <v>26</v>
      </c>
      <c r="H3778" s="4">
        <v>65</v>
      </c>
      <c r="I3778" s="4" t="s">
        <v>24</v>
      </c>
      <c r="J3778" s="4">
        <v>0</v>
      </c>
      <c r="K3778" s="4" t="s">
        <v>46</v>
      </c>
      <c r="L3778" s="4" t="s">
        <v>28</v>
      </c>
      <c r="M3778" s="4">
        <v>16</v>
      </c>
      <c r="N3778" s="4" t="s">
        <v>38</v>
      </c>
      <c r="O3778" s="4" t="s">
        <v>142</v>
      </c>
      <c r="P3778" s="5">
        <v>43960</v>
      </c>
      <c r="Q3778" s="6">
        <v>13.12571363844043</v>
      </c>
      <c r="R3778" s="4">
        <v>10</v>
      </c>
      <c r="S3778" s="4" t="str" cm="1">
        <f t="array" ref="S3778">_xlfn.IFS(R3778=0,"None",R3778&lt;3,"Low",R3778&lt;6,"Medium",R3778&lt;=10,"High")</f>
        <v>High</v>
      </c>
      <c r="T3778" s="4" t="str" cm="1">
        <f t="array" ref="T3778">_xlfn.IFS(M3778&lt;=20,"Low",M3778&lt;=50,"Medium",M3778&lt;=90,"High")</f>
        <v>Low</v>
      </c>
      <c r="U3778" s="7">
        <f>Datos_Limpios[[#This Row],[Number of Complaints or Support]]/Datos_Limpios[[#This Row],[Account Length (in months)]]</f>
        <v>0.35714285714285715</v>
      </c>
      <c r="V3778" s="4" t="str" cm="1">
        <f t="array" ref="V3778">_xlfn.IFS(H3778&lt;30,"Under 30",H3778&lt;66,"Middle Age",H3778&gt;=66,"Senior")</f>
        <v>Middle Age</v>
      </c>
      <c r="W3778" s="4" t="s">
        <v>43</v>
      </c>
    </row>
    <row r="3779" spans="1:23" x14ac:dyDescent="0.3">
      <c r="A3779" s="4" t="s">
        <v>3894</v>
      </c>
      <c r="B3779" s="4" t="s">
        <v>24</v>
      </c>
      <c r="C3779" s="4">
        <v>2</v>
      </c>
      <c r="D3779" s="4">
        <v>0</v>
      </c>
      <c r="E3779" s="4" t="s">
        <v>24</v>
      </c>
      <c r="F3779" s="4" t="s">
        <v>165</v>
      </c>
      <c r="G3779" s="4" t="s">
        <v>26</v>
      </c>
      <c r="H3779" s="4">
        <v>37</v>
      </c>
      <c r="I3779" s="4" t="s">
        <v>24</v>
      </c>
      <c r="J3779" s="4">
        <v>0</v>
      </c>
      <c r="K3779" s="4" t="s">
        <v>27</v>
      </c>
      <c r="L3779" s="4" t="s">
        <v>28</v>
      </c>
      <c r="M3779" s="4">
        <v>12</v>
      </c>
      <c r="P3779" s="5">
        <v>44235</v>
      </c>
      <c r="Q3779" s="6">
        <v>13.37615462268039</v>
      </c>
      <c r="R3779" s="4">
        <v>7</v>
      </c>
      <c r="S3779" s="4" t="str" cm="1">
        <f t="array" ref="S3779">_xlfn.IFS(R3779=0,"None",R3779&lt;3,"Low",R3779&lt;6,"Medium",R3779&lt;=10,"High")</f>
        <v>High</v>
      </c>
      <c r="T3779" s="4" t="str" cm="1">
        <f t="array" ref="T3779">_xlfn.IFS(M3779&lt;=20,"Low",M3779&lt;=50,"Medium",M3779&lt;=90,"High")</f>
        <v>Low</v>
      </c>
      <c r="U3779" s="7">
        <f>Datos_Limpios[[#This Row],[Number of Complaints or Support]]/Datos_Limpios[[#This Row],[Account Length (in months)]]</f>
        <v>3.5</v>
      </c>
      <c r="V3779" s="4" t="str" cm="1">
        <f t="array" ref="V3779">_xlfn.IFS(H3779&lt;30,"Under 30",H3779&lt;66,"Middle Age",H3779&gt;=66,"Senior")</f>
        <v>Middle Age</v>
      </c>
      <c r="W3779" s="4" t="s">
        <v>40</v>
      </c>
    </row>
    <row r="3780" spans="1:23" x14ac:dyDescent="0.3">
      <c r="A3780" s="4" t="s">
        <v>3895</v>
      </c>
      <c r="B3780" s="4" t="s">
        <v>24</v>
      </c>
      <c r="C3780" s="4">
        <v>55</v>
      </c>
      <c r="D3780" s="4">
        <v>1</v>
      </c>
      <c r="E3780" s="4" t="s">
        <v>31</v>
      </c>
      <c r="F3780" s="4" t="s">
        <v>49</v>
      </c>
      <c r="G3780" s="4" t="s">
        <v>33</v>
      </c>
      <c r="H3780" s="4">
        <v>72</v>
      </c>
      <c r="I3780" s="4" t="s">
        <v>24</v>
      </c>
      <c r="J3780" s="4">
        <v>0</v>
      </c>
      <c r="K3780" s="4" t="s">
        <v>46</v>
      </c>
      <c r="L3780" s="4" t="s">
        <v>35</v>
      </c>
      <c r="M3780" s="4">
        <v>34</v>
      </c>
      <c r="P3780" s="5">
        <v>44665</v>
      </c>
      <c r="Q3780" s="6">
        <v>36.867139030158519</v>
      </c>
      <c r="R3780" s="4">
        <v>10</v>
      </c>
      <c r="S3780" s="4" t="str" cm="1">
        <f t="array" ref="S3780">_xlfn.IFS(R3780=0,"None",R3780&lt;3,"Low",R3780&lt;6,"Medium",R3780&lt;=10,"High")</f>
        <v>High</v>
      </c>
      <c r="T3780" s="4" t="str" cm="1">
        <f t="array" ref="T3780">_xlfn.IFS(M3780&lt;=20,"Low",M3780&lt;=50,"Medium",M3780&lt;=90,"High")</f>
        <v>Medium</v>
      </c>
      <c r="U3780" s="7">
        <f>Datos_Limpios[[#This Row],[Number of Complaints or Support]]/Datos_Limpios[[#This Row],[Account Length (in months)]]</f>
        <v>0.18181818181818182</v>
      </c>
      <c r="V3780" s="4" t="str" cm="1">
        <f t="array" ref="V3780">_xlfn.IFS(H3780&lt;30,"Under 30",H3780&lt;66,"Middle Age",H3780&gt;=66,"Senior")</f>
        <v>Senior</v>
      </c>
      <c r="W3780" s="4" t="s">
        <v>29</v>
      </c>
    </row>
    <row r="3781" spans="1:23" x14ac:dyDescent="0.3">
      <c r="A3781" s="4" t="s">
        <v>3896</v>
      </c>
      <c r="B3781" s="4" t="s">
        <v>24</v>
      </c>
      <c r="C3781" s="4">
        <v>40</v>
      </c>
      <c r="D3781" s="4">
        <v>0</v>
      </c>
      <c r="E3781" s="4" t="s">
        <v>31</v>
      </c>
      <c r="F3781" s="4" t="s">
        <v>25</v>
      </c>
      <c r="G3781" s="4" t="s">
        <v>33</v>
      </c>
      <c r="H3781" s="4">
        <v>40</v>
      </c>
      <c r="I3781" s="4" t="s">
        <v>24</v>
      </c>
      <c r="J3781" s="4">
        <v>0</v>
      </c>
      <c r="K3781" s="4" t="s">
        <v>27</v>
      </c>
      <c r="L3781" s="4" t="s">
        <v>35</v>
      </c>
      <c r="M3781" s="4">
        <v>30</v>
      </c>
      <c r="P3781" s="5">
        <v>44793</v>
      </c>
      <c r="Q3781" s="6">
        <v>24.71032563765182</v>
      </c>
      <c r="R3781" s="4">
        <v>2</v>
      </c>
      <c r="S3781" s="4" t="str" cm="1">
        <f t="array" ref="S3781">_xlfn.IFS(R3781=0,"None",R3781&lt;3,"Low",R3781&lt;6,"Medium",R3781&lt;=10,"High")</f>
        <v>Low</v>
      </c>
      <c r="T3781" s="4" t="str" cm="1">
        <f t="array" ref="T3781">_xlfn.IFS(M3781&lt;=20,"Low",M3781&lt;=50,"Medium",M3781&lt;=90,"High")</f>
        <v>Medium</v>
      </c>
      <c r="U3781" s="7">
        <f>Datos_Limpios[[#This Row],[Number of Complaints or Support]]/Datos_Limpios[[#This Row],[Account Length (in months)]]</f>
        <v>0.05</v>
      </c>
      <c r="V3781" s="4" t="str" cm="1">
        <f t="array" ref="V3781">_xlfn.IFS(H3781&lt;30,"Under 30",H3781&lt;66,"Middle Age",H3781&gt;=66,"Senior")</f>
        <v>Middle Age</v>
      </c>
      <c r="W3781" s="4" t="s">
        <v>29</v>
      </c>
    </row>
    <row r="3782" spans="1:23" x14ac:dyDescent="0.3">
      <c r="A3782" s="4" t="s">
        <v>3897</v>
      </c>
      <c r="B3782" s="4" t="s">
        <v>24</v>
      </c>
      <c r="C3782" s="4">
        <v>42</v>
      </c>
      <c r="D3782" s="4">
        <v>2</v>
      </c>
      <c r="E3782" s="4" t="s">
        <v>24</v>
      </c>
      <c r="F3782" s="4" t="s">
        <v>140</v>
      </c>
      <c r="G3782" s="4" t="s">
        <v>26</v>
      </c>
      <c r="H3782" s="4">
        <v>39</v>
      </c>
      <c r="I3782" s="4" t="s">
        <v>24</v>
      </c>
      <c r="J3782" s="4">
        <v>0</v>
      </c>
      <c r="K3782" s="4" t="s">
        <v>46</v>
      </c>
      <c r="L3782" s="4" t="s">
        <v>28</v>
      </c>
      <c r="M3782" s="4">
        <v>11</v>
      </c>
      <c r="P3782" s="5">
        <v>44601</v>
      </c>
      <c r="Q3782" s="6">
        <v>8.9229288996351475</v>
      </c>
      <c r="R3782" s="4">
        <v>2</v>
      </c>
      <c r="S3782" s="4" t="str" cm="1">
        <f t="array" ref="S3782">_xlfn.IFS(R3782=0,"None",R3782&lt;3,"Low",R3782&lt;6,"Medium",R3782&lt;=10,"High")</f>
        <v>Low</v>
      </c>
      <c r="T3782" s="4" t="str" cm="1">
        <f t="array" ref="T3782">_xlfn.IFS(M3782&lt;=20,"Low",M3782&lt;=50,"Medium",M3782&lt;=90,"High")</f>
        <v>Low</v>
      </c>
      <c r="U3782" s="7">
        <f>Datos_Limpios[[#This Row],[Number of Complaints or Support]]/Datos_Limpios[[#This Row],[Account Length (in months)]]</f>
        <v>4.7619047619047616E-2</v>
      </c>
      <c r="V3782" s="4" t="str" cm="1">
        <f t="array" ref="V3782">_xlfn.IFS(H3782&lt;30,"Under 30",H3782&lt;66,"Middle Age",H3782&gt;=66,"Senior")</f>
        <v>Middle Age</v>
      </c>
      <c r="W3782" s="4" t="s">
        <v>40</v>
      </c>
    </row>
    <row r="3783" spans="1:23" x14ac:dyDescent="0.3">
      <c r="A3783" s="4" t="s">
        <v>3898</v>
      </c>
      <c r="B3783" s="4" t="s">
        <v>24</v>
      </c>
      <c r="C3783" s="4">
        <v>27</v>
      </c>
      <c r="D3783" s="4">
        <v>0</v>
      </c>
      <c r="E3783" s="4" t="s">
        <v>24</v>
      </c>
      <c r="F3783" s="4" t="s">
        <v>58</v>
      </c>
      <c r="G3783" s="4" t="s">
        <v>33</v>
      </c>
      <c r="H3783" s="4">
        <v>42</v>
      </c>
      <c r="I3783" s="4" t="s">
        <v>24</v>
      </c>
      <c r="J3783" s="4">
        <v>0</v>
      </c>
      <c r="K3783" s="4" t="s">
        <v>27</v>
      </c>
      <c r="L3783" s="4" t="s">
        <v>115</v>
      </c>
      <c r="M3783" s="4">
        <v>8</v>
      </c>
      <c r="P3783" s="5">
        <v>44003</v>
      </c>
      <c r="Q3783" s="6">
        <v>6.9351366389952123</v>
      </c>
      <c r="R3783" s="4">
        <v>8</v>
      </c>
      <c r="S3783" s="4" t="str" cm="1">
        <f t="array" ref="S3783">_xlfn.IFS(R3783=0,"None",R3783&lt;3,"Low",R3783&lt;6,"Medium",R3783&lt;=10,"High")</f>
        <v>High</v>
      </c>
      <c r="T3783" s="4" t="str" cm="1">
        <f t="array" ref="T3783">_xlfn.IFS(M3783&lt;=20,"Low",M3783&lt;=50,"Medium",M3783&lt;=90,"High")</f>
        <v>Low</v>
      </c>
      <c r="U3783" s="7">
        <f>Datos_Limpios[[#This Row],[Number of Complaints or Support]]/Datos_Limpios[[#This Row],[Account Length (in months)]]</f>
        <v>0.29629629629629628</v>
      </c>
      <c r="V3783" s="4" t="str" cm="1">
        <f t="array" ref="V3783">_xlfn.IFS(H3783&lt;30,"Under 30",H3783&lt;66,"Middle Age",H3783&gt;=66,"Senior")</f>
        <v>Middle Age</v>
      </c>
      <c r="W3783" s="4" t="s">
        <v>29</v>
      </c>
    </row>
    <row r="3784" spans="1:23" x14ac:dyDescent="0.3">
      <c r="A3784" s="4" t="s">
        <v>3899</v>
      </c>
      <c r="B3784" s="4" t="s">
        <v>24</v>
      </c>
      <c r="C3784" s="4">
        <v>69</v>
      </c>
      <c r="D3784" s="4">
        <v>0</v>
      </c>
      <c r="E3784" s="4" t="s">
        <v>31</v>
      </c>
      <c r="F3784" s="4" t="s">
        <v>63</v>
      </c>
      <c r="G3784" s="4" t="s">
        <v>33</v>
      </c>
      <c r="H3784" s="4">
        <v>68</v>
      </c>
      <c r="I3784" s="4" t="s">
        <v>24</v>
      </c>
      <c r="J3784" s="4">
        <v>0</v>
      </c>
      <c r="K3784" s="4" t="s">
        <v>46</v>
      </c>
      <c r="L3784" s="4" t="s">
        <v>35</v>
      </c>
      <c r="M3784" s="4">
        <v>51</v>
      </c>
      <c r="P3784" s="5">
        <v>44801</v>
      </c>
      <c r="Q3784" s="6">
        <v>46.143502304691538</v>
      </c>
      <c r="R3784" s="4">
        <v>4</v>
      </c>
      <c r="S3784" s="4" t="str" cm="1">
        <f t="array" ref="S3784">_xlfn.IFS(R3784=0,"None",R3784&lt;3,"Low",R3784&lt;6,"Medium",R3784&lt;=10,"High")</f>
        <v>Medium</v>
      </c>
      <c r="T3784" s="4" t="str" cm="1">
        <f t="array" ref="T3784">_xlfn.IFS(M3784&lt;=20,"Low",M3784&lt;=50,"Medium",M3784&lt;=90,"High")</f>
        <v>High</v>
      </c>
      <c r="U3784" s="7">
        <f>Datos_Limpios[[#This Row],[Number of Complaints or Support]]/Datos_Limpios[[#This Row],[Account Length (in months)]]</f>
        <v>5.7971014492753624E-2</v>
      </c>
      <c r="V3784" s="4" t="str" cm="1">
        <f t="array" ref="V3784">_xlfn.IFS(H3784&lt;30,"Under 30",H3784&lt;66,"Middle Age",H3784&gt;=66,"Senior")</f>
        <v>Senior</v>
      </c>
      <c r="W3784" s="4" t="s">
        <v>40</v>
      </c>
    </row>
    <row r="3785" spans="1:23" x14ac:dyDescent="0.3">
      <c r="A3785" s="4" t="s">
        <v>3900</v>
      </c>
      <c r="B3785" s="4" t="s">
        <v>24</v>
      </c>
      <c r="C3785" s="4">
        <v>1</v>
      </c>
      <c r="D3785" s="4">
        <v>1</v>
      </c>
      <c r="E3785" s="4" t="s">
        <v>24</v>
      </c>
      <c r="F3785" s="4" t="s">
        <v>65</v>
      </c>
      <c r="G3785" s="4" t="s">
        <v>26</v>
      </c>
      <c r="H3785" s="4">
        <v>61</v>
      </c>
      <c r="I3785" s="4" t="s">
        <v>24</v>
      </c>
      <c r="J3785" s="4">
        <v>0</v>
      </c>
      <c r="K3785" s="4" t="s">
        <v>27</v>
      </c>
      <c r="L3785" s="4" t="s">
        <v>35</v>
      </c>
      <c r="M3785" s="4">
        <v>26</v>
      </c>
      <c r="P3785" s="5">
        <v>45163</v>
      </c>
      <c r="Q3785" s="6">
        <v>29.776474088857999</v>
      </c>
      <c r="R3785" s="4">
        <v>0</v>
      </c>
      <c r="S3785" s="4" t="str" cm="1">
        <f t="array" ref="S3785">_xlfn.IFS(R3785=0,"None",R3785&lt;3,"Low",R3785&lt;6,"Medium",R3785&lt;=10,"High")</f>
        <v>None</v>
      </c>
      <c r="T3785" s="4" t="str" cm="1">
        <f t="array" ref="T3785">_xlfn.IFS(M3785&lt;=20,"Low",M3785&lt;=50,"Medium",M3785&lt;=90,"High")</f>
        <v>Medium</v>
      </c>
      <c r="U3785" s="7">
        <f>Datos_Limpios[[#This Row],[Number of Complaints or Support]]/Datos_Limpios[[#This Row],[Account Length (in months)]]</f>
        <v>0</v>
      </c>
      <c r="V3785" s="4" t="str" cm="1">
        <f t="array" ref="V3785">_xlfn.IFS(H3785&lt;30,"Under 30",H3785&lt;66,"Middle Age",H3785&gt;=66,"Senior")</f>
        <v>Middle Age</v>
      </c>
      <c r="W3785" s="4" t="s">
        <v>43</v>
      </c>
    </row>
    <row r="3786" spans="1:23" x14ac:dyDescent="0.3">
      <c r="A3786" s="4" t="s">
        <v>3901</v>
      </c>
      <c r="B3786" s="4" t="s">
        <v>24</v>
      </c>
      <c r="C3786" s="4">
        <v>72</v>
      </c>
      <c r="D3786" s="4">
        <v>0</v>
      </c>
      <c r="E3786" s="4" t="s">
        <v>31</v>
      </c>
      <c r="F3786" s="4" t="s">
        <v>183</v>
      </c>
      <c r="G3786" s="4" t="s">
        <v>33</v>
      </c>
      <c r="H3786" s="4">
        <v>43</v>
      </c>
      <c r="I3786" s="4" t="s">
        <v>31</v>
      </c>
      <c r="J3786" s="4">
        <v>5</v>
      </c>
      <c r="K3786" s="4" t="s">
        <v>46</v>
      </c>
      <c r="L3786" s="4" t="s">
        <v>35</v>
      </c>
      <c r="M3786" s="4">
        <v>30</v>
      </c>
      <c r="P3786" s="5">
        <v>45210</v>
      </c>
      <c r="Q3786" s="6">
        <v>35.875697575904518</v>
      </c>
      <c r="R3786" s="4">
        <v>10</v>
      </c>
      <c r="S3786" s="4" t="str" cm="1">
        <f t="array" ref="S3786">_xlfn.IFS(R3786=0,"None",R3786&lt;3,"Low",R3786&lt;6,"Medium",R3786&lt;=10,"High")</f>
        <v>High</v>
      </c>
      <c r="T3786" s="4" t="str" cm="1">
        <f t="array" ref="T3786">_xlfn.IFS(M3786&lt;=20,"Low",M3786&lt;=50,"Medium",M3786&lt;=90,"High")</f>
        <v>Medium</v>
      </c>
      <c r="U3786" s="7">
        <f>Datos_Limpios[[#This Row],[Number of Complaints or Support]]/Datos_Limpios[[#This Row],[Account Length (in months)]]</f>
        <v>0.1388888888888889</v>
      </c>
      <c r="V3786" s="4" t="str" cm="1">
        <f t="array" ref="V3786">_xlfn.IFS(H3786&lt;30,"Under 30",H3786&lt;66,"Middle Age",H3786&gt;=66,"Senior")</f>
        <v>Middle Age</v>
      </c>
      <c r="W3786" s="4" t="s">
        <v>43</v>
      </c>
    </row>
    <row r="3787" spans="1:23" x14ac:dyDescent="0.3">
      <c r="A3787" s="4" t="s">
        <v>3902</v>
      </c>
      <c r="B3787" s="4" t="s">
        <v>31</v>
      </c>
      <c r="C3787" s="4">
        <v>1</v>
      </c>
      <c r="D3787" s="4">
        <v>5</v>
      </c>
      <c r="E3787" s="4" t="s">
        <v>24</v>
      </c>
      <c r="F3787" s="4" t="s">
        <v>222</v>
      </c>
      <c r="G3787" s="4" t="s">
        <v>26</v>
      </c>
      <c r="H3787" s="4">
        <v>68</v>
      </c>
      <c r="I3787" s="4" t="s">
        <v>24</v>
      </c>
      <c r="J3787" s="4">
        <v>0</v>
      </c>
      <c r="K3787" s="4" t="s">
        <v>27</v>
      </c>
      <c r="L3787" s="4" t="s">
        <v>28</v>
      </c>
      <c r="M3787" s="4">
        <v>8</v>
      </c>
      <c r="N3787" s="4" t="s">
        <v>75</v>
      </c>
      <c r="O3787" s="4" t="s">
        <v>133</v>
      </c>
      <c r="P3787" s="5">
        <v>44439</v>
      </c>
      <c r="Q3787" s="6">
        <v>8.9708596172581352</v>
      </c>
      <c r="R3787" s="4">
        <v>6</v>
      </c>
      <c r="S3787" s="4" t="str" cm="1">
        <f t="array" ref="S3787">_xlfn.IFS(R3787=0,"None",R3787&lt;3,"Low",R3787&lt;6,"Medium",R3787&lt;=10,"High")</f>
        <v>High</v>
      </c>
      <c r="T3787" s="4" t="str" cm="1">
        <f t="array" ref="T3787">_xlfn.IFS(M3787&lt;=20,"Low",M3787&lt;=50,"Medium",M3787&lt;=90,"High")</f>
        <v>Low</v>
      </c>
      <c r="U3787" s="7">
        <f>Datos_Limpios[[#This Row],[Number of Complaints or Support]]/Datos_Limpios[[#This Row],[Account Length (in months)]]</f>
        <v>6</v>
      </c>
      <c r="V3787" s="4" t="str" cm="1">
        <f t="array" ref="V3787">_xlfn.IFS(H3787&lt;30,"Under 30",H3787&lt;66,"Middle Age",H3787&gt;=66,"Senior")</f>
        <v>Senior</v>
      </c>
      <c r="W3787" s="4" t="s">
        <v>29</v>
      </c>
    </row>
    <row r="3788" spans="1:23" x14ac:dyDescent="0.3">
      <c r="A3788" s="4" t="s">
        <v>3903</v>
      </c>
      <c r="B3788" s="4" t="s">
        <v>31</v>
      </c>
      <c r="C3788" s="4">
        <v>9</v>
      </c>
      <c r="D3788" s="4">
        <v>2</v>
      </c>
      <c r="E3788" s="4" t="s">
        <v>24</v>
      </c>
      <c r="F3788" s="4" t="s">
        <v>173</v>
      </c>
      <c r="G3788" s="4" t="s">
        <v>33</v>
      </c>
      <c r="H3788" s="4">
        <v>40</v>
      </c>
      <c r="I3788" s="4" t="s">
        <v>24</v>
      </c>
      <c r="J3788" s="4">
        <v>0</v>
      </c>
      <c r="K3788" s="4" t="s">
        <v>27</v>
      </c>
      <c r="L3788" s="4" t="s">
        <v>28</v>
      </c>
      <c r="M3788" s="4">
        <v>10</v>
      </c>
      <c r="N3788" s="4" t="s">
        <v>75</v>
      </c>
      <c r="O3788" s="4" t="s">
        <v>133</v>
      </c>
      <c r="P3788" s="5">
        <v>44172</v>
      </c>
      <c r="Q3788" s="6">
        <v>8.3665729207795927</v>
      </c>
      <c r="R3788" s="4">
        <v>4</v>
      </c>
      <c r="S3788" s="4" t="str" cm="1">
        <f t="array" ref="S3788">_xlfn.IFS(R3788=0,"None",R3788&lt;3,"Low",R3788&lt;6,"Medium",R3788&lt;=10,"High")</f>
        <v>Medium</v>
      </c>
      <c r="T3788" s="4" t="str" cm="1">
        <f t="array" ref="T3788">_xlfn.IFS(M3788&lt;=20,"Low",M3788&lt;=50,"Medium",M3788&lt;=90,"High")</f>
        <v>Low</v>
      </c>
      <c r="U3788" s="7">
        <f>Datos_Limpios[[#This Row],[Number of Complaints or Support]]/Datos_Limpios[[#This Row],[Account Length (in months)]]</f>
        <v>0.44444444444444442</v>
      </c>
      <c r="V3788" s="4" t="str" cm="1">
        <f t="array" ref="V3788">_xlfn.IFS(H3788&lt;30,"Under 30",H3788&lt;66,"Middle Age",H3788&gt;=66,"Senior")</f>
        <v>Middle Age</v>
      </c>
      <c r="W3788" s="4" t="s">
        <v>43</v>
      </c>
    </row>
    <row r="3789" spans="1:23" x14ac:dyDescent="0.3">
      <c r="A3789" s="4" t="s">
        <v>3904</v>
      </c>
      <c r="B3789" s="4" t="s">
        <v>24</v>
      </c>
      <c r="C3789" s="4">
        <v>5</v>
      </c>
      <c r="D3789" s="4">
        <v>0</v>
      </c>
      <c r="E3789" s="4" t="s">
        <v>24</v>
      </c>
      <c r="F3789" s="4" t="s">
        <v>124</v>
      </c>
      <c r="G3789" s="4" t="s">
        <v>26</v>
      </c>
      <c r="H3789" s="4">
        <v>60</v>
      </c>
      <c r="I3789" s="4" t="s">
        <v>24</v>
      </c>
      <c r="J3789" s="4">
        <v>0</v>
      </c>
      <c r="K3789" s="4" t="s">
        <v>27</v>
      </c>
      <c r="L3789" s="4" t="s">
        <v>35</v>
      </c>
      <c r="M3789" s="4">
        <v>31</v>
      </c>
      <c r="P3789" s="5">
        <v>44429</v>
      </c>
      <c r="Q3789" s="6">
        <v>34.370957119855717</v>
      </c>
      <c r="R3789" s="4">
        <v>3</v>
      </c>
      <c r="S3789" s="4" t="str" cm="1">
        <f t="array" ref="S3789">_xlfn.IFS(R3789=0,"None",R3789&lt;3,"Low",R3789&lt;6,"Medium",R3789&lt;=10,"High")</f>
        <v>Medium</v>
      </c>
      <c r="T3789" s="4" t="str" cm="1">
        <f t="array" ref="T3789">_xlfn.IFS(M3789&lt;=20,"Low",M3789&lt;=50,"Medium",M3789&lt;=90,"High")</f>
        <v>Medium</v>
      </c>
      <c r="U3789" s="7">
        <f>Datos_Limpios[[#This Row],[Number of Complaints or Support]]/Datos_Limpios[[#This Row],[Account Length (in months)]]</f>
        <v>0.6</v>
      </c>
      <c r="V3789" s="4" t="str" cm="1">
        <f t="array" ref="V3789">_xlfn.IFS(H3789&lt;30,"Under 30",H3789&lt;66,"Middle Age",H3789&gt;=66,"Senior")</f>
        <v>Middle Age</v>
      </c>
      <c r="W3789" s="4" t="s">
        <v>43</v>
      </c>
    </row>
    <row r="3790" spans="1:23" x14ac:dyDescent="0.3">
      <c r="A3790" s="4" t="s">
        <v>3905</v>
      </c>
      <c r="B3790" s="4" t="s">
        <v>24</v>
      </c>
      <c r="C3790" s="4">
        <v>1</v>
      </c>
      <c r="D3790" s="4">
        <v>0</v>
      </c>
      <c r="E3790" s="4" t="s">
        <v>31</v>
      </c>
      <c r="F3790" s="4" t="s">
        <v>65</v>
      </c>
      <c r="G3790" s="4" t="s">
        <v>33</v>
      </c>
      <c r="H3790" s="4">
        <v>19</v>
      </c>
      <c r="I3790" s="4" t="s">
        <v>31</v>
      </c>
      <c r="J3790" s="4">
        <v>5</v>
      </c>
      <c r="K3790" s="4" t="s">
        <v>27</v>
      </c>
      <c r="L3790" s="4" t="s">
        <v>35</v>
      </c>
      <c r="M3790" s="4">
        <v>40</v>
      </c>
      <c r="P3790" s="5">
        <v>45155</v>
      </c>
      <c r="Q3790" s="6">
        <v>47.886270938399242</v>
      </c>
      <c r="R3790" s="4">
        <v>2</v>
      </c>
      <c r="S3790" s="4" t="str" cm="1">
        <f t="array" ref="S3790">_xlfn.IFS(R3790=0,"None",R3790&lt;3,"Low",R3790&lt;6,"Medium",R3790&lt;=10,"High")</f>
        <v>Low</v>
      </c>
      <c r="T3790" s="4" t="str" cm="1">
        <f t="array" ref="T3790">_xlfn.IFS(M3790&lt;=20,"Low",M3790&lt;=50,"Medium",M3790&lt;=90,"High")</f>
        <v>Medium</v>
      </c>
      <c r="U3790" s="7">
        <f>Datos_Limpios[[#This Row],[Number of Complaints or Support]]/Datos_Limpios[[#This Row],[Account Length (in months)]]</f>
        <v>2</v>
      </c>
      <c r="V3790" s="4" t="str" cm="1">
        <f t="array" ref="V3790">_xlfn.IFS(H3790&lt;30,"Under 30",H3790&lt;66,"Middle Age",H3790&gt;=66,"Senior")</f>
        <v>Under 30</v>
      </c>
      <c r="W3790" s="4" t="s">
        <v>43</v>
      </c>
    </row>
    <row r="3791" spans="1:23" x14ac:dyDescent="0.3">
      <c r="A3791" s="4" t="s">
        <v>3906</v>
      </c>
      <c r="B3791" s="4" t="s">
        <v>24</v>
      </c>
      <c r="C3791" s="4">
        <v>15</v>
      </c>
      <c r="D3791" s="4">
        <v>0</v>
      </c>
      <c r="E3791" s="4" t="s">
        <v>24</v>
      </c>
      <c r="F3791" s="4" t="s">
        <v>140</v>
      </c>
      <c r="G3791" s="4" t="s">
        <v>26</v>
      </c>
      <c r="H3791" s="4">
        <v>34</v>
      </c>
      <c r="I3791" s="4" t="s">
        <v>24</v>
      </c>
      <c r="J3791" s="4">
        <v>0</v>
      </c>
      <c r="K3791" s="4" t="s">
        <v>34</v>
      </c>
      <c r="L3791" s="4" t="s">
        <v>28</v>
      </c>
      <c r="M3791" s="4">
        <v>8</v>
      </c>
      <c r="P3791" s="5">
        <v>44181</v>
      </c>
      <c r="Q3791" s="6">
        <v>8.5015784521666813</v>
      </c>
      <c r="R3791" s="4">
        <v>3</v>
      </c>
      <c r="S3791" s="4" t="str" cm="1">
        <f t="array" ref="S3791">_xlfn.IFS(R3791=0,"None",R3791&lt;3,"Low",R3791&lt;6,"Medium",R3791&lt;=10,"High")</f>
        <v>Medium</v>
      </c>
      <c r="T3791" s="4" t="str" cm="1">
        <f t="array" ref="T3791">_xlfn.IFS(M3791&lt;=20,"Low",M3791&lt;=50,"Medium",M3791&lt;=90,"High")</f>
        <v>Low</v>
      </c>
      <c r="U3791" s="7">
        <f>Datos_Limpios[[#This Row],[Number of Complaints or Support]]/Datos_Limpios[[#This Row],[Account Length (in months)]]</f>
        <v>0.2</v>
      </c>
      <c r="V3791" s="4" t="str" cm="1">
        <f t="array" ref="V3791">_xlfn.IFS(H3791&lt;30,"Under 30",H3791&lt;66,"Middle Age",H3791&gt;=66,"Senior")</f>
        <v>Middle Age</v>
      </c>
      <c r="W3791" s="4" t="s">
        <v>40</v>
      </c>
    </row>
    <row r="3792" spans="1:23" x14ac:dyDescent="0.3">
      <c r="A3792" s="4" t="s">
        <v>3907</v>
      </c>
      <c r="B3792" s="4" t="s">
        <v>24</v>
      </c>
      <c r="C3792" s="4">
        <v>3</v>
      </c>
      <c r="D3792" s="4">
        <v>0</v>
      </c>
      <c r="E3792" s="4" t="s">
        <v>31</v>
      </c>
      <c r="F3792" s="4" t="s">
        <v>173</v>
      </c>
      <c r="G3792" s="4" t="s">
        <v>33</v>
      </c>
      <c r="H3792" s="4">
        <v>47</v>
      </c>
      <c r="I3792" s="4" t="s">
        <v>31</v>
      </c>
      <c r="J3792" s="4">
        <v>5</v>
      </c>
      <c r="K3792" s="4" t="s">
        <v>27</v>
      </c>
      <c r="L3792" s="4" t="s">
        <v>28</v>
      </c>
      <c r="M3792" s="4">
        <v>36</v>
      </c>
      <c r="P3792" s="5">
        <v>44327</v>
      </c>
      <c r="Q3792" s="6">
        <v>43.066972995410708</v>
      </c>
      <c r="R3792" s="4">
        <v>3</v>
      </c>
      <c r="S3792" s="4" t="str" cm="1">
        <f t="array" ref="S3792">_xlfn.IFS(R3792=0,"None",R3792&lt;3,"Low",R3792&lt;6,"Medium",R3792&lt;=10,"High")</f>
        <v>Medium</v>
      </c>
      <c r="T3792" s="4" t="str" cm="1">
        <f t="array" ref="T3792">_xlfn.IFS(M3792&lt;=20,"Low",M3792&lt;=50,"Medium",M3792&lt;=90,"High")</f>
        <v>Medium</v>
      </c>
      <c r="U3792" s="7">
        <f>Datos_Limpios[[#This Row],[Number of Complaints or Support]]/Datos_Limpios[[#This Row],[Account Length (in months)]]</f>
        <v>1</v>
      </c>
      <c r="V3792" s="4" t="str" cm="1">
        <f t="array" ref="V3792">_xlfn.IFS(H3792&lt;30,"Under 30",H3792&lt;66,"Middle Age",H3792&gt;=66,"Senior")</f>
        <v>Middle Age</v>
      </c>
      <c r="W3792" s="4" t="s">
        <v>43</v>
      </c>
    </row>
    <row r="3793" spans="1:23" x14ac:dyDescent="0.3">
      <c r="A3793" s="4" t="s">
        <v>3908</v>
      </c>
      <c r="B3793" s="4" t="s">
        <v>31</v>
      </c>
      <c r="C3793" s="4">
        <v>57</v>
      </c>
      <c r="D3793" s="4">
        <v>4</v>
      </c>
      <c r="E3793" s="4" t="s">
        <v>24</v>
      </c>
      <c r="F3793" s="4" t="s">
        <v>155</v>
      </c>
      <c r="G3793" s="4" t="s">
        <v>33</v>
      </c>
      <c r="H3793" s="4">
        <v>55</v>
      </c>
      <c r="I3793" s="4" t="s">
        <v>24</v>
      </c>
      <c r="J3793" s="4">
        <v>0</v>
      </c>
      <c r="K3793" s="4" t="s">
        <v>46</v>
      </c>
      <c r="L3793" s="4" t="s">
        <v>28</v>
      </c>
      <c r="M3793" s="4">
        <v>11</v>
      </c>
      <c r="N3793" s="4" t="s">
        <v>92</v>
      </c>
      <c r="O3793" s="4" t="s">
        <v>93</v>
      </c>
      <c r="P3793" s="5">
        <v>44385</v>
      </c>
      <c r="Q3793" s="6">
        <v>11.14142955648429</v>
      </c>
      <c r="R3793" s="4">
        <v>7</v>
      </c>
      <c r="S3793" s="4" t="str" cm="1">
        <f t="array" ref="S3793">_xlfn.IFS(R3793=0,"None",R3793&lt;3,"Low",R3793&lt;6,"Medium",R3793&lt;=10,"High")</f>
        <v>High</v>
      </c>
      <c r="T3793" s="4" t="str" cm="1">
        <f t="array" ref="T3793">_xlfn.IFS(M3793&lt;=20,"Low",M3793&lt;=50,"Medium",M3793&lt;=90,"High")</f>
        <v>Low</v>
      </c>
      <c r="U3793" s="7">
        <f>Datos_Limpios[[#This Row],[Number of Complaints or Support]]/Datos_Limpios[[#This Row],[Account Length (in months)]]</f>
        <v>0.12280701754385964</v>
      </c>
      <c r="V3793" s="4" t="str" cm="1">
        <f t="array" ref="V3793">_xlfn.IFS(H3793&lt;30,"Under 30",H3793&lt;66,"Middle Age",H3793&gt;=66,"Senior")</f>
        <v>Middle Age</v>
      </c>
      <c r="W3793" s="4" t="s">
        <v>40</v>
      </c>
    </row>
    <row r="3794" spans="1:23" x14ac:dyDescent="0.3">
      <c r="A3794" s="4" t="s">
        <v>3909</v>
      </c>
      <c r="B3794" s="4" t="s">
        <v>24</v>
      </c>
      <c r="C3794" s="4">
        <v>54</v>
      </c>
      <c r="D3794" s="4">
        <v>0</v>
      </c>
      <c r="E3794" s="4" t="s">
        <v>24</v>
      </c>
      <c r="F3794" s="4" t="s">
        <v>42</v>
      </c>
      <c r="G3794" s="4" t="s">
        <v>26</v>
      </c>
      <c r="H3794" s="4">
        <v>35</v>
      </c>
      <c r="I3794" s="4" t="s">
        <v>31</v>
      </c>
      <c r="J3794" s="4">
        <v>2</v>
      </c>
      <c r="K3794" s="4" t="s">
        <v>46</v>
      </c>
      <c r="L3794" s="4" t="s">
        <v>28</v>
      </c>
      <c r="M3794" s="4">
        <v>10</v>
      </c>
      <c r="P3794" s="5">
        <v>44881</v>
      </c>
      <c r="Q3794" s="6">
        <v>9.0664723162954282</v>
      </c>
      <c r="R3794" s="4">
        <v>9</v>
      </c>
      <c r="S3794" s="4" t="str" cm="1">
        <f t="array" ref="S3794">_xlfn.IFS(R3794=0,"None",R3794&lt;3,"Low",R3794&lt;6,"Medium",R3794&lt;=10,"High")</f>
        <v>High</v>
      </c>
      <c r="T3794" s="4" t="str" cm="1">
        <f t="array" ref="T3794">_xlfn.IFS(M3794&lt;=20,"Low",M3794&lt;=50,"Medium",M3794&lt;=90,"High")</f>
        <v>Low</v>
      </c>
      <c r="U3794" s="7">
        <f>Datos_Limpios[[#This Row],[Number of Complaints or Support]]/Datos_Limpios[[#This Row],[Account Length (in months)]]</f>
        <v>0.16666666666666666</v>
      </c>
      <c r="V3794" s="4" t="str" cm="1">
        <f t="array" ref="V3794">_xlfn.IFS(H3794&lt;30,"Under 30",H3794&lt;66,"Middle Age",H3794&gt;=66,"Senior")</f>
        <v>Middle Age</v>
      </c>
      <c r="W3794" s="4" t="s">
        <v>43</v>
      </c>
    </row>
    <row r="3795" spans="1:23" x14ac:dyDescent="0.3">
      <c r="A3795" s="4" t="s">
        <v>3910</v>
      </c>
      <c r="B3795" s="4" t="s">
        <v>24</v>
      </c>
      <c r="C3795" s="4">
        <v>4</v>
      </c>
      <c r="D3795" s="4">
        <v>0</v>
      </c>
      <c r="E3795" s="4" t="s">
        <v>24</v>
      </c>
      <c r="F3795" s="4" t="s">
        <v>54</v>
      </c>
      <c r="G3795" s="4" t="s">
        <v>33</v>
      </c>
      <c r="H3795" s="4">
        <v>58</v>
      </c>
      <c r="I3795" s="4" t="s">
        <v>24</v>
      </c>
      <c r="J3795" s="4">
        <v>0</v>
      </c>
      <c r="K3795" s="4" t="s">
        <v>27</v>
      </c>
      <c r="L3795" s="4" t="s">
        <v>35</v>
      </c>
      <c r="M3795" s="4">
        <v>21</v>
      </c>
      <c r="P3795" s="5">
        <v>45188</v>
      </c>
      <c r="Q3795" s="6">
        <v>19.28337292037774</v>
      </c>
      <c r="R3795" s="4">
        <v>8</v>
      </c>
      <c r="S3795" s="4" t="str" cm="1">
        <f t="array" ref="S3795">_xlfn.IFS(R3795=0,"None",R3795&lt;3,"Low",R3795&lt;6,"Medium",R3795&lt;=10,"High")</f>
        <v>High</v>
      </c>
      <c r="T3795" s="4" t="str" cm="1">
        <f t="array" ref="T3795">_xlfn.IFS(M3795&lt;=20,"Low",M3795&lt;=50,"Medium",M3795&lt;=90,"High")</f>
        <v>Medium</v>
      </c>
      <c r="U3795" s="7">
        <f>Datos_Limpios[[#This Row],[Number of Complaints or Support]]/Datos_Limpios[[#This Row],[Account Length (in months)]]</f>
        <v>2</v>
      </c>
      <c r="V3795" s="4" t="str" cm="1">
        <f t="array" ref="V3795">_xlfn.IFS(H3795&lt;30,"Under 30",H3795&lt;66,"Middle Age",H3795&gt;=66,"Senior")</f>
        <v>Middle Age</v>
      </c>
      <c r="W3795" s="4" t="s">
        <v>43</v>
      </c>
    </row>
    <row r="3796" spans="1:23" x14ac:dyDescent="0.3">
      <c r="A3796" s="4" t="s">
        <v>3911</v>
      </c>
      <c r="B3796" s="4" t="s">
        <v>24</v>
      </c>
      <c r="C3796" s="4">
        <v>4</v>
      </c>
      <c r="D3796" s="4">
        <v>0</v>
      </c>
      <c r="E3796" s="4" t="s">
        <v>31</v>
      </c>
      <c r="F3796" s="4" t="s">
        <v>54</v>
      </c>
      <c r="G3796" s="4" t="s">
        <v>33</v>
      </c>
      <c r="H3796" s="4">
        <v>56</v>
      </c>
      <c r="I3796" s="4" t="s">
        <v>24</v>
      </c>
      <c r="J3796" s="4">
        <v>0</v>
      </c>
      <c r="K3796" s="4" t="s">
        <v>27</v>
      </c>
      <c r="L3796" s="4" t="s">
        <v>28</v>
      </c>
      <c r="M3796" s="4">
        <v>24</v>
      </c>
      <c r="P3796" s="5">
        <v>44266</v>
      </c>
      <c r="Q3796" s="6">
        <v>23.215309594941431</v>
      </c>
      <c r="R3796" s="4">
        <v>4</v>
      </c>
      <c r="S3796" s="4" t="str" cm="1">
        <f t="array" ref="S3796">_xlfn.IFS(R3796=0,"None",R3796&lt;3,"Low",R3796&lt;6,"Medium",R3796&lt;=10,"High")</f>
        <v>Medium</v>
      </c>
      <c r="T3796" s="4" t="str" cm="1">
        <f t="array" ref="T3796">_xlfn.IFS(M3796&lt;=20,"Low",M3796&lt;=50,"Medium",M3796&lt;=90,"High")</f>
        <v>Medium</v>
      </c>
      <c r="U3796" s="7">
        <f>Datos_Limpios[[#This Row],[Number of Complaints or Support]]/Datos_Limpios[[#This Row],[Account Length (in months)]]</f>
        <v>1</v>
      </c>
      <c r="V3796" s="4" t="str" cm="1">
        <f t="array" ref="V3796">_xlfn.IFS(H3796&lt;30,"Under 30",H3796&lt;66,"Middle Age",H3796&gt;=66,"Senior")</f>
        <v>Middle Age</v>
      </c>
      <c r="W3796" s="4" t="s">
        <v>43</v>
      </c>
    </row>
    <row r="3797" spans="1:23" x14ac:dyDescent="0.3">
      <c r="A3797" s="4" t="s">
        <v>3912</v>
      </c>
      <c r="B3797" s="4" t="s">
        <v>24</v>
      </c>
      <c r="C3797" s="4">
        <v>52</v>
      </c>
      <c r="D3797" s="4">
        <v>0</v>
      </c>
      <c r="E3797" s="4" t="s">
        <v>31</v>
      </c>
      <c r="F3797" s="4" t="s">
        <v>173</v>
      </c>
      <c r="G3797" s="4" t="s">
        <v>33</v>
      </c>
      <c r="H3797" s="4">
        <v>41</v>
      </c>
      <c r="I3797" s="4" t="s">
        <v>31</v>
      </c>
      <c r="J3797" s="4">
        <v>6</v>
      </c>
      <c r="K3797" s="4" t="s">
        <v>34</v>
      </c>
      <c r="L3797" s="4" t="s">
        <v>35</v>
      </c>
      <c r="M3797" s="4">
        <v>47</v>
      </c>
      <c r="P3797" s="5">
        <v>45122</v>
      </c>
      <c r="Q3797" s="6">
        <v>56.255389834179518</v>
      </c>
      <c r="R3797" s="4">
        <v>8</v>
      </c>
      <c r="S3797" s="4" t="str" cm="1">
        <f t="array" ref="S3797">_xlfn.IFS(R3797=0,"None",R3797&lt;3,"Low",R3797&lt;6,"Medium",R3797&lt;=10,"High")</f>
        <v>High</v>
      </c>
      <c r="T3797" s="4" t="str" cm="1">
        <f t="array" ref="T3797">_xlfn.IFS(M3797&lt;=20,"Low",M3797&lt;=50,"Medium",M3797&lt;=90,"High")</f>
        <v>Medium</v>
      </c>
      <c r="U3797" s="7">
        <f>Datos_Limpios[[#This Row],[Number of Complaints or Support]]/Datos_Limpios[[#This Row],[Account Length (in months)]]</f>
        <v>0.15384615384615385</v>
      </c>
      <c r="V3797" s="4" t="str" cm="1">
        <f t="array" ref="V3797">_xlfn.IFS(H3797&lt;30,"Under 30",H3797&lt;66,"Middle Age",H3797&gt;=66,"Senior")</f>
        <v>Middle Age</v>
      </c>
      <c r="W3797" s="4" t="s">
        <v>43</v>
      </c>
    </row>
    <row r="3798" spans="1:23" x14ac:dyDescent="0.3">
      <c r="A3798" s="4" t="s">
        <v>3913</v>
      </c>
      <c r="B3798" s="4" t="s">
        <v>31</v>
      </c>
      <c r="C3798" s="4">
        <v>4</v>
      </c>
      <c r="D3798" s="4">
        <v>5</v>
      </c>
      <c r="E3798" s="4" t="s">
        <v>31</v>
      </c>
      <c r="F3798" s="4" t="s">
        <v>165</v>
      </c>
      <c r="G3798" s="4" t="s">
        <v>26</v>
      </c>
      <c r="H3798" s="4">
        <v>84</v>
      </c>
      <c r="I3798" s="4" t="s">
        <v>24</v>
      </c>
      <c r="J3798" s="4">
        <v>0</v>
      </c>
      <c r="K3798" s="4" t="s">
        <v>27</v>
      </c>
      <c r="L3798" s="4" t="s">
        <v>35</v>
      </c>
      <c r="M3798" s="4">
        <v>15</v>
      </c>
      <c r="N3798" s="4" t="s">
        <v>38</v>
      </c>
      <c r="O3798" s="4" t="s">
        <v>142</v>
      </c>
      <c r="P3798" s="5">
        <v>44396</v>
      </c>
      <c r="Q3798" s="6">
        <v>16.776599584054001</v>
      </c>
      <c r="R3798" s="4">
        <v>3</v>
      </c>
      <c r="S3798" s="4" t="str" cm="1">
        <f t="array" ref="S3798">_xlfn.IFS(R3798=0,"None",R3798&lt;3,"Low",R3798&lt;6,"Medium",R3798&lt;=10,"High")</f>
        <v>Medium</v>
      </c>
      <c r="T3798" s="4" t="str" cm="1">
        <f t="array" ref="T3798">_xlfn.IFS(M3798&lt;=20,"Low",M3798&lt;=50,"Medium",M3798&lt;=90,"High")</f>
        <v>Low</v>
      </c>
      <c r="U3798" s="7">
        <f>Datos_Limpios[[#This Row],[Number of Complaints or Support]]/Datos_Limpios[[#This Row],[Account Length (in months)]]</f>
        <v>0.75</v>
      </c>
      <c r="V3798" s="4" t="str" cm="1">
        <f t="array" ref="V3798">_xlfn.IFS(H3798&lt;30,"Under 30",H3798&lt;66,"Middle Age",H3798&gt;=66,"Senior")</f>
        <v>Senior</v>
      </c>
      <c r="W3798" s="4" t="s">
        <v>40</v>
      </c>
    </row>
    <row r="3799" spans="1:23" x14ac:dyDescent="0.3">
      <c r="A3799" s="4" t="s">
        <v>3914</v>
      </c>
      <c r="B3799" s="4" t="s">
        <v>24</v>
      </c>
      <c r="C3799" s="4">
        <v>5</v>
      </c>
      <c r="D3799" s="4">
        <v>0</v>
      </c>
      <c r="E3799" s="4" t="s">
        <v>31</v>
      </c>
      <c r="F3799" s="4" t="s">
        <v>213</v>
      </c>
      <c r="G3799" s="4" t="s">
        <v>26</v>
      </c>
      <c r="H3799" s="4">
        <v>65</v>
      </c>
      <c r="I3799" s="4" t="s">
        <v>24</v>
      </c>
      <c r="J3799" s="4">
        <v>0</v>
      </c>
      <c r="K3799" s="4" t="s">
        <v>34</v>
      </c>
      <c r="L3799" s="4" t="s">
        <v>35</v>
      </c>
      <c r="M3799" s="4">
        <v>38</v>
      </c>
      <c r="P3799" s="5">
        <v>44403</v>
      </c>
      <c r="Q3799" s="6">
        <v>35.459790503325358</v>
      </c>
      <c r="R3799" s="4">
        <v>9</v>
      </c>
      <c r="S3799" s="4" t="str" cm="1">
        <f t="array" ref="S3799">_xlfn.IFS(R3799=0,"None",R3799&lt;3,"Low",R3799&lt;6,"Medium",R3799&lt;=10,"High")</f>
        <v>High</v>
      </c>
      <c r="T3799" s="4" t="str" cm="1">
        <f t="array" ref="T3799">_xlfn.IFS(M3799&lt;=20,"Low",M3799&lt;=50,"Medium",M3799&lt;=90,"High")</f>
        <v>Medium</v>
      </c>
      <c r="U3799" s="7">
        <f>Datos_Limpios[[#This Row],[Number of Complaints or Support]]/Datos_Limpios[[#This Row],[Account Length (in months)]]</f>
        <v>1.8</v>
      </c>
      <c r="V3799" s="4" t="str" cm="1">
        <f t="array" ref="V3799">_xlfn.IFS(H3799&lt;30,"Under 30",H3799&lt;66,"Middle Age",H3799&gt;=66,"Senior")</f>
        <v>Middle Age</v>
      </c>
      <c r="W3799" s="4" t="s">
        <v>47</v>
      </c>
    </row>
    <row r="3800" spans="1:23" x14ac:dyDescent="0.3">
      <c r="A3800" s="4" t="s">
        <v>3915</v>
      </c>
      <c r="B3800" s="4" t="s">
        <v>24</v>
      </c>
      <c r="C3800" s="4">
        <v>16</v>
      </c>
      <c r="D3800" s="4">
        <v>0</v>
      </c>
      <c r="E3800" s="4" t="s">
        <v>31</v>
      </c>
      <c r="F3800" s="4" t="s">
        <v>165</v>
      </c>
      <c r="G3800" s="4" t="s">
        <v>33</v>
      </c>
      <c r="H3800" s="4">
        <v>51</v>
      </c>
      <c r="I3800" s="4" t="s">
        <v>31</v>
      </c>
      <c r="J3800" s="4">
        <v>2</v>
      </c>
      <c r="K3800" s="4" t="s">
        <v>27</v>
      </c>
      <c r="L3800" s="4" t="s">
        <v>115</v>
      </c>
      <c r="M3800" s="4">
        <v>22</v>
      </c>
      <c r="P3800" s="5">
        <v>45059</v>
      </c>
      <c r="Q3800" s="6">
        <v>21.069328306341919</v>
      </c>
      <c r="R3800" s="4">
        <v>0</v>
      </c>
      <c r="S3800" s="4" t="str" cm="1">
        <f t="array" ref="S3800">_xlfn.IFS(R3800=0,"None",R3800&lt;3,"Low",R3800&lt;6,"Medium",R3800&lt;=10,"High")</f>
        <v>None</v>
      </c>
      <c r="T3800" s="4" t="str" cm="1">
        <f t="array" ref="T3800">_xlfn.IFS(M3800&lt;=20,"Low",M3800&lt;=50,"Medium",M3800&lt;=90,"High")</f>
        <v>Medium</v>
      </c>
      <c r="U3800" s="7">
        <f>Datos_Limpios[[#This Row],[Number of Complaints or Support]]/Datos_Limpios[[#This Row],[Account Length (in months)]]</f>
        <v>0</v>
      </c>
      <c r="V3800" s="4" t="str" cm="1">
        <f t="array" ref="V3800">_xlfn.IFS(H3800&lt;30,"Under 30",H3800&lt;66,"Middle Age",H3800&gt;=66,"Senior")</f>
        <v>Middle Age</v>
      </c>
      <c r="W3800" s="4" t="s">
        <v>40</v>
      </c>
    </row>
    <row r="3801" spans="1:23" x14ac:dyDescent="0.3">
      <c r="A3801" s="4" t="s">
        <v>3916</v>
      </c>
      <c r="B3801" s="4" t="s">
        <v>24</v>
      </c>
      <c r="C3801" s="4">
        <v>57</v>
      </c>
      <c r="D3801" s="4">
        <v>0</v>
      </c>
      <c r="E3801" s="4" t="s">
        <v>31</v>
      </c>
      <c r="F3801" s="4" t="s">
        <v>140</v>
      </c>
      <c r="G3801" s="4" t="s">
        <v>26</v>
      </c>
      <c r="H3801" s="4">
        <v>34</v>
      </c>
      <c r="I3801" s="4" t="s">
        <v>24</v>
      </c>
      <c r="J3801" s="4">
        <v>0</v>
      </c>
      <c r="K3801" s="4" t="s">
        <v>34</v>
      </c>
      <c r="L3801" s="4" t="s">
        <v>28</v>
      </c>
      <c r="M3801" s="4">
        <v>69</v>
      </c>
      <c r="P3801" s="5">
        <v>45157</v>
      </c>
      <c r="Q3801" s="6">
        <v>56.463123399313567</v>
      </c>
      <c r="R3801" s="4">
        <v>2</v>
      </c>
      <c r="S3801" s="4" t="str" cm="1">
        <f t="array" ref="S3801">_xlfn.IFS(R3801=0,"None",R3801&lt;3,"Low",R3801&lt;6,"Medium",R3801&lt;=10,"High")</f>
        <v>Low</v>
      </c>
      <c r="T3801" s="4" t="str" cm="1">
        <f t="array" ref="T3801">_xlfn.IFS(M3801&lt;=20,"Low",M3801&lt;=50,"Medium",M3801&lt;=90,"High")</f>
        <v>High</v>
      </c>
      <c r="U3801" s="7">
        <f>Datos_Limpios[[#This Row],[Number of Complaints or Support]]/Datos_Limpios[[#This Row],[Account Length (in months)]]</f>
        <v>3.5087719298245612E-2</v>
      </c>
      <c r="V3801" s="4" t="str" cm="1">
        <f t="array" ref="V3801">_xlfn.IFS(H3801&lt;30,"Under 30",H3801&lt;66,"Middle Age",H3801&gt;=66,"Senior")</f>
        <v>Middle Age</v>
      </c>
      <c r="W3801" s="4" t="s">
        <v>40</v>
      </c>
    </row>
    <row r="3802" spans="1:23" x14ac:dyDescent="0.3">
      <c r="A3802" s="4" t="s">
        <v>3917</v>
      </c>
      <c r="B3802" s="4" t="s">
        <v>24</v>
      </c>
      <c r="C3802" s="4">
        <v>53</v>
      </c>
      <c r="D3802" s="4">
        <v>0</v>
      </c>
      <c r="E3802" s="4" t="s">
        <v>31</v>
      </c>
      <c r="F3802" s="4" t="s">
        <v>120</v>
      </c>
      <c r="G3802" s="4" t="s">
        <v>33</v>
      </c>
      <c r="H3802" s="4">
        <v>53</v>
      </c>
      <c r="I3802" s="4" t="s">
        <v>24</v>
      </c>
      <c r="J3802" s="4">
        <v>0</v>
      </c>
      <c r="K3802" s="4" t="s">
        <v>46</v>
      </c>
      <c r="L3802" s="4" t="s">
        <v>28</v>
      </c>
      <c r="M3802" s="4">
        <v>65</v>
      </c>
      <c r="P3802" s="5">
        <v>44951</v>
      </c>
      <c r="Q3802" s="6">
        <v>74.416351589217001</v>
      </c>
      <c r="R3802" s="4">
        <v>10</v>
      </c>
      <c r="S3802" s="4" t="str" cm="1">
        <f t="array" ref="S3802">_xlfn.IFS(R3802=0,"None",R3802&lt;3,"Low",R3802&lt;6,"Medium",R3802&lt;=10,"High")</f>
        <v>High</v>
      </c>
      <c r="T3802" s="4" t="str" cm="1">
        <f t="array" ref="T3802">_xlfn.IFS(M3802&lt;=20,"Low",M3802&lt;=50,"Medium",M3802&lt;=90,"High")</f>
        <v>High</v>
      </c>
      <c r="U3802" s="7">
        <f>Datos_Limpios[[#This Row],[Number of Complaints or Support]]/Datos_Limpios[[#This Row],[Account Length (in months)]]</f>
        <v>0.18867924528301888</v>
      </c>
      <c r="V3802" s="4" t="str" cm="1">
        <f t="array" ref="V3802">_xlfn.IFS(H3802&lt;30,"Under 30",H3802&lt;66,"Middle Age",H3802&gt;=66,"Senior")</f>
        <v>Middle Age</v>
      </c>
      <c r="W3802" s="4" t="s">
        <v>29</v>
      </c>
    </row>
    <row r="3803" spans="1:23" x14ac:dyDescent="0.3">
      <c r="A3803" s="4" t="s">
        <v>3918</v>
      </c>
      <c r="B3803" s="4" t="s">
        <v>24</v>
      </c>
      <c r="C3803" s="4">
        <v>71</v>
      </c>
      <c r="D3803" s="4">
        <v>0</v>
      </c>
      <c r="E3803" s="4" t="s">
        <v>31</v>
      </c>
      <c r="F3803" s="4" t="s">
        <v>155</v>
      </c>
      <c r="G3803" s="4" t="s">
        <v>33</v>
      </c>
      <c r="H3803" s="4">
        <v>47</v>
      </c>
      <c r="I3803" s="4" t="s">
        <v>24</v>
      </c>
      <c r="J3803" s="4">
        <v>0</v>
      </c>
      <c r="K3803" s="4" t="s">
        <v>46</v>
      </c>
      <c r="L3803" s="4" t="s">
        <v>35</v>
      </c>
      <c r="M3803" s="4">
        <v>15</v>
      </c>
      <c r="P3803" s="5">
        <v>44104</v>
      </c>
      <c r="Q3803" s="6">
        <v>16.126772015892829</v>
      </c>
      <c r="R3803" s="4">
        <v>2</v>
      </c>
      <c r="S3803" s="4" t="str" cm="1">
        <f t="array" ref="S3803">_xlfn.IFS(R3803=0,"None",R3803&lt;3,"Low",R3803&lt;6,"Medium",R3803&lt;=10,"High")</f>
        <v>Low</v>
      </c>
      <c r="T3803" s="4" t="str" cm="1">
        <f t="array" ref="T3803">_xlfn.IFS(M3803&lt;=20,"Low",M3803&lt;=50,"Medium",M3803&lt;=90,"High")</f>
        <v>Low</v>
      </c>
      <c r="U3803" s="7">
        <f>Datos_Limpios[[#This Row],[Number of Complaints or Support]]/Datos_Limpios[[#This Row],[Account Length (in months)]]</f>
        <v>2.8169014084507043E-2</v>
      </c>
      <c r="V3803" s="4" t="str" cm="1">
        <f t="array" ref="V3803">_xlfn.IFS(H3803&lt;30,"Under 30",H3803&lt;66,"Middle Age",H3803&gt;=66,"Senior")</f>
        <v>Middle Age</v>
      </c>
      <c r="W3803" s="4" t="s">
        <v>40</v>
      </c>
    </row>
    <row r="3804" spans="1:23" x14ac:dyDescent="0.3">
      <c r="A3804" s="4" t="s">
        <v>3919</v>
      </c>
      <c r="B3804" s="4" t="s">
        <v>24</v>
      </c>
      <c r="C3804" s="4">
        <v>72</v>
      </c>
      <c r="D3804" s="4">
        <v>0</v>
      </c>
      <c r="E3804" s="4" t="s">
        <v>24</v>
      </c>
      <c r="F3804" s="4" t="s">
        <v>79</v>
      </c>
      <c r="G3804" s="4" t="s">
        <v>33</v>
      </c>
      <c r="H3804" s="4">
        <v>61</v>
      </c>
      <c r="I3804" s="4" t="s">
        <v>24</v>
      </c>
      <c r="J3804" s="4">
        <v>0</v>
      </c>
      <c r="K3804" s="4" t="s">
        <v>46</v>
      </c>
      <c r="L3804" s="4" t="s">
        <v>35</v>
      </c>
      <c r="M3804" s="4">
        <v>10</v>
      </c>
      <c r="P3804" s="5">
        <v>45154</v>
      </c>
      <c r="Q3804" s="6">
        <v>8.7131436043978283</v>
      </c>
      <c r="R3804" s="4">
        <v>10</v>
      </c>
      <c r="S3804" s="4" t="str" cm="1">
        <f t="array" ref="S3804">_xlfn.IFS(R3804=0,"None",R3804&lt;3,"Low",R3804&lt;6,"Medium",R3804&lt;=10,"High")</f>
        <v>High</v>
      </c>
      <c r="T3804" s="4" t="str" cm="1">
        <f t="array" ref="T3804">_xlfn.IFS(M3804&lt;=20,"Low",M3804&lt;=50,"Medium",M3804&lt;=90,"High")</f>
        <v>Low</v>
      </c>
      <c r="U3804" s="7">
        <f>Datos_Limpios[[#This Row],[Number of Complaints or Support]]/Datos_Limpios[[#This Row],[Account Length (in months)]]</f>
        <v>0.1388888888888889</v>
      </c>
      <c r="V3804" s="4" t="str" cm="1">
        <f t="array" ref="V3804">_xlfn.IFS(H3804&lt;30,"Under 30",H3804&lt;66,"Middle Age",H3804&gt;=66,"Senior")</f>
        <v>Middle Age</v>
      </c>
      <c r="W3804" s="4" t="s">
        <v>43</v>
      </c>
    </row>
    <row r="3805" spans="1:23" x14ac:dyDescent="0.3">
      <c r="A3805" s="4" t="s">
        <v>3920</v>
      </c>
      <c r="B3805" s="4" t="s">
        <v>24</v>
      </c>
      <c r="C3805" s="4">
        <v>4</v>
      </c>
      <c r="D3805" s="4">
        <v>1</v>
      </c>
      <c r="E3805" s="4" t="s">
        <v>31</v>
      </c>
      <c r="F3805" s="4" t="s">
        <v>32</v>
      </c>
      <c r="G3805" s="4" t="s">
        <v>33</v>
      </c>
      <c r="H3805" s="4">
        <v>51</v>
      </c>
      <c r="I3805" s="4" t="s">
        <v>24</v>
      </c>
      <c r="J3805" s="4">
        <v>0</v>
      </c>
      <c r="K3805" s="4" t="s">
        <v>27</v>
      </c>
      <c r="L3805" s="4" t="s">
        <v>35</v>
      </c>
      <c r="M3805" s="4">
        <v>40</v>
      </c>
      <c r="P3805" s="5">
        <v>45287</v>
      </c>
      <c r="Q3805" s="6">
        <v>33.491449399111801</v>
      </c>
      <c r="R3805" s="4">
        <v>9</v>
      </c>
      <c r="S3805" s="4" t="str" cm="1">
        <f t="array" ref="S3805">_xlfn.IFS(R3805=0,"None",R3805&lt;3,"Low",R3805&lt;6,"Medium",R3805&lt;=10,"High")</f>
        <v>High</v>
      </c>
      <c r="T3805" s="4" t="str" cm="1">
        <f t="array" ref="T3805">_xlfn.IFS(M3805&lt;=20,"Low",M3805&lt;=50,"Medium",M3805&lt;=90,"High")</f>
        <v>Medium</v>
      </c>
      <c r="U3805" s="7">
        <f>Datos_Limpios[[#This Row],[Number of Complaints or Support]]/Datos_Limpios[[#This Row],[Account Length (in months)]]</f>
        <v>2.25</v>
      </c>
      <c r="V3805" s="4" t="str" cm="1">
        <f t="array" ref="V3805">_xlfn.IFS(H3805&lt;30,"Under 30",H3805&lt;66,"Middle Age",H3805&gt;=66,"Senior")</f>
        <v>Middle Age</v>
      </c>
      <c r="W3805" s="4" t="s">
        <v>29</v>
      </c>
    </row>
    <row r="3806" spans="1:23" x14ac:dyDescent="0.3">
      <c r="A3806" s="4" t="s">
        <v>3921</v>
      </c>
      <c r="B3806" s="4" t="s">
        <v>24</v>
      </c>
      <c r="C3806" s="4">
        <v>61</v>
      </c>
      <c r="D3806" s="4">
        <v>2</v>
      </c>
      <c r="E3806" s="4" t="s">
        <v>24</v>
      </c>
      <c r="F3806" s="4" t="s">
        <v>65</v>
      </c>
      <c r="G3806" s="4" t="s">
        <v>26</v>
      </c>
      <c r="H3806" s="4">
        <v>47</v>
      </c>
      <c r="I3806" s="4" t="s">
        <v>24</v>
      </c>
      <c r="J3806" s="4">
        <v>0</v>
      </c>
      <c r="K3806" s="4" t="s">
        <v>34</v>
      </c>
      <c r="L3806" s="4" t="s">
        <v>28</v>
      </c>
      <c r="M3806" s="4">
        <v>13</v>
      </c>
      <c r="P3806" s="5">
        <v>44321</v>
      </c>
      <c r="Q3806" s="6">
        <v>15.15261108497368</v>
      </c>
      <c r="R3806" s="4">
        <v>3</v>
      </c>
      <c r="S3806" s="4" t="str" cm="1">
        <f t="array" ref="S3806">_xlfn.IFS(R3806=0,"None",R3806&lt;3,"Low",R3806&lt;6,"Medium",R3806&lt;=10,"High")</f>
        <v>Medium</v>
      </c>
      <c r="T3806" s="4" t="str" cm="1">
        <f t="array" ref="T3806">_xlfn.IFS(M3806&lt;=20,"Low",M3806&lt;=50,"Medium",M3806&lt;=90,"High")</f>
        <v>Low</v>
      </c>
      <c r="U3806" s="7">
        <f>Datos_Limpios[[#This Row],[Number of Complaints or Support]]/Datos_Limpios[[#This Row],[Account Length (in months)]]</f>
        <v>4.9180327868852458E-2</v>
      </c>
      <c r="V3806" s="4" t="str" cm="1">
        <f t="array" ref="V3806">_xlfn.IFS(H3806&lt;30,"Under 30",H3806&lt;66,"Middle Age",H3806&gt;=66,"Senior")</f>
        <v>Middle Age</v>
      </c>
      <c r="W3806" s="4" t="s">
        <v>43</v>
      </c>
    </row>
    <row r="3807" spans="1:23" x14ac:dyDescent="0.3">
      <c r="A3807" s="4" t="s">
        <v>3922</v>
      </c>
      <c r="B3807" s="4" t="s">
        <v>24</v>
      </c>
      <c r="C3807" s="4">
        <v>61</v>
      </c>
      <c r="D3807" s="4">
        <v>0</v>
      </c>
      <c r="E3807" s="4" t="s">
        <v>31</v>
      </c>
      <c r="F3807" s="4" t="s">
        <v>98</v>
      </c>
      <c r="G3807" s="4" t="s">
        <v>26</v>
      </c>
      <c r="H3807" s="4">
        <v>41</v>
      </c>
      <c r="I3807" s="4" t="s">
        <v>24</v>
      </c>
      <c r="J3807" s="4">
        <v>0</v>
      </c>
      <c r="K3807" s="4" t="s">
        <v>34</v>
      </c>
      <c r="L3807" s="4" t="s">
        <v>35</v>
      </c>
      <c r="M3807" s="4">
        <v>46</v>
      </c>
      <c r="P3807" s="5">
        <v>44467</v>
      </c>
      <c r="Q3807" s="6">
        <v>49.940749090293608</v>
      </c>
      <c r="R3807" s="4">
        <v>0</v>
      </c>
      <c r="S3807" s="4" t="str" cm="1">
        <f t="array" ref="S3807">_xlfn.IFS(R3807=0,"None",R3807&lt;3,"Low",R3807&lt;6,"Medium",R3807&lt;=10,"High")</f>
        <v>None</v>
      </c>
      <c r="T3807" s="4" t="str" cm="1">
        <f t="array" ref="T3807">_xlfn.IFS(M3807&lt;=20,"Low",M3807&lt;=50,"Medium",M3807&lt;=90,"High")</f>
        <v>Medium</v>
      </c>
      <c r="U3807" s="7">
        <f>Datos_Limpios[[#This Row],[Number of Complaints or Support]]/Datos_Limpios[[#This Row],[Account Length (in months)]]</f>
        <v>0</v>
      </c>
      <c r="V3807" s="4" t="str" cm="1">
        <f t="array" ref="V3807">_xlfn.IFS(H3807&lt;30,"Under 30",H3807&lt;66,"Middle Age",H3807&gt;=66,"Senior")</f>
        <v>Middle Age</v>
      </c>
      <c r="W3807" s="4" t="s">
        <v>29</v>
      </c>
    </row>
    <row r="3808" spans="1:23" x14ac:dyDescent="0.3">
      <c r="A3808" s="4" t="s">
        <v>3923</v>
      </c>
      <c r="B3808" s="4" t="s">
        <v>31</v>
      </c>
      <c r="C3808" s="4">
        <v>21</v>
      </c>
      <c r="D3808" s="4">
        <v>5</v>
      </c>
      <c r="E3808" s="4" t="s">
        <v>31</v>
      </c>
      <c r="F3808" s="4" t="s">
        <v>262</v>
      </c>
      <c r="G3808" s="4" t="s">
        <v>26</v>
      </c>
      <c r="H3808" s="4">
        <v>50</v>
      </c>
      <c r="I3808" s="4" t="s">
        <v>24</v>
      </c>
      <c r="J3808" s="4">
        <v>0</v>
      </c>
      <c r="K3808" s="4" t="s">
        <v>27</v>
      </c>
      <c r="L3808" s="4" t="s">
        <v>35</v>
      </c>
      <c r="M3808" s="4">
        <v>52</v>
      </c>
      <c r="N3808" s="4" t="s">
        <v>38</v>
      </c>
      <c r="O3808" s="4" t="s">
        <v>125</v>
      </c>
      <c r="P3808" s="5">
        <v>44789</v>
      </c>
      <c r="Q3808" s="6">
        <v>44.134404369614067</v>
      </c>
      <c r="R3808" s="4">
        <v>6</v>
      </c>
      <c r="S3808" s="4" t="str" cm="1">
        <f t="array" ref="S3808">_xlfn.IFS(R3808=0,"None",R3808&lt;3,"Low",R3808&lt;6,"Medium",R3808&lt;=10,"High")</f>
        <v>High</v>
      </c>
      <c r="T3808" s="4" t="str" cm="1">
        <f t="array" ref="T3808">_xlfn.IFS(M3808&lt;=20,"Low",M3808&lt;=50,"Medium",M3808&lt;=90,"High")</f>
        <v>High</v>
      </c>
      <c r="U3808" s="7">
        <f>Datos_Limpios[[#This Row],[Number of Complaints or Support]]/Datos_Limpios[[#This Row],[Account Length (in months)]]</f>
        <v>0.2857142857142857</v>
      </c>
      <c r="V3808" s="4" t="str" cm="1">
        <f t="array" ref="V3808">_xlfn.IFS(H3808&lt;30,"Under 30",H3808&lt;66,"Middle Age",H3808&gt;=66,"Senior")</f>
        <v>Middle Age</v>
      </c>
      <c r="W3808" s="4" t="s">
        <v>29</v>
      </c>
    </row>
    <row r="3809" spans="1:23" x14ac:dyDescent="0.3">
      <c r="A3809" s="4" t="s">
        <v>3924</v>
      </c>
      <c r="B3809" s="4" t="s">
        <v>24</v>
      </c>
      <c r="C3809" s="4">
        <v>44</v>
      </c>
      <c r="D3809" s="4">
        <v>2</v>
      </c>
      <c r="E3809" s="4" t="s">
        <v>24</v>
      </c>
      <c r="F3809" s="4" t="s">
        <v>124</v>
      </c>
      <c r="G3809" s="4" t="s">
        <v>26</v>
      </c>
      <c r="H3809" s="4">
        <v>41</v>
      </c>
      <c r="I3809" s="4" t="s">
        <v>24</v>
      </c>
      <c r="J3809" s="4">
        <v>0</v>
      </c>
      <c r="K3809" s="4" t="s">
        <v>46</v>
      </c>
      <c r="L3809" s="4" t="s">
        <v>28</v>
      </c>
      <c r="M3809" s="4">
        <v>41</v>
      </c>
      <c r="P3809" s="5">
        <v>45065</v>
      </c>
      <c r="Q3809" s="6">
        <v>42.472477301466881</v>
      </c>
      <c r="R3809" s="4">
        <v>5</v>
      </c>
      <c r="S3809" s="4" t="str" cm="1">
        <f t="array" ref="S3809">_xlfn.IFS(R3809=0,"None",R3809&lt;3,"Low",R3809&lt;6,"Medium",R3809&lt;=10,"High")</f>
        <v>Medium</v>
      </c>
      <c r="T3809" s="4" t="str" cm="1">
        <f t="array" ref="T3809">_xlfn.IFS(M3809&lt;=20,"Low",M3809&lt;=50,"Medium",M3809&lt;=90,"High")</f>
        <v>Medium</v>
      </c>
      <c r="U3809" s="7">
        <f>Datos_Limpios[[#This Row],[Number of Complaints or Support]]/Datos_Limpios[[#This Row],[Account Length (in months)]]</f>
        <v>0.11363636363636363</v>
      </c>
      <c r="V3809" s="4" t="str" cm="1">
        <f t="array" ref="V3809">_xlfn.IFS(H3809&lt;30,"Under 30",H3809&lt;66,"Middle Age",H3809&gt;=66,"Senior")</f>
        <v>Middle Age</v>
      </c>
      <c r="W3809" s="4" t="s">
        <v>43</v>
      </c>
    </row>
    <row r="3810" spans="1:23" x14ac:dyDescent="0.3">
      <c r="A3810" s="4" t="s">
        <v>3925</v>
      </c>
      <c r="B3810" s="4" t="s">
        <v>31</v>
      </c>
      <c r="C3810" s="4">
        <v>49</v>
      </c>
      <c r="D3810" s="4">
        <v>1</v>
      </c>
      <c r="E3810" s="4" t="s">
        <v>31</v>
      </c>
      <c r="F3810" s="4" t="s">
        <v>106</v>
      </c>
      <c r="G3810" s="4" t="s">
        <v>26</v>
      </c>
      <c r="H3810" s="4">
        <v>37</v>
      </c>
      <c r="I3810" s="4" t="s">
        <v>24</v>
      </c>
      <c r="J3810" s="4">
        <v>0</v>
      </c>
      <c r="K3810" s="4" t="s">
        <v>46</v>
      </c>
      <c r="L3810" s="4" t="s">
        <v>35</v>
      </c>
      <c r="M3810" s="4">
        <v>60</v>
      </c>
      <c r="N3810" s="4" t="s">
        <v>38</v>
      </c>
      <c r="O3810" s="4" t="s">
        <v>142</v>
      </c>
      <c r="P3810" s="5">
        <v>45077</v>
      </c>
      <c r="Q3810" s="6">
        <v>63.039950756328487</v>
      </c>
      <c r="R3810" s="4">
        <v>3</v>
      </c>
      <c r="S3810" s="4" t="str" cm="1">
        <f t="array" ref="S3810">_xlfn.IFS(R3810=0,"None",R3810&lt;3,"Low",R3810&lt;6,"Medium",R3810&lt;=10,"High")</f>
        <v>Medium</v>
      </c>
      <c r="T3810" s="4" t="str" cm="1">
        <f t="array" ref="T3810">_xlfn.IFS(M3810&lt;=20,"Low",M3810&lt;=50,"Medium",M3810&lt;=90,"High")</f>
        <v>High</v>
      </c>
      <c r="U3810" s="7">
        <f>Datos_Limpios[[#This Row],[Number of Complaints or Support]]/Datos_Limpios[[#This Row],[Account Length (in months)]]</f>
        <v>6.1224489795918366E-2</v>
      </c>
      <c r="V3810" s="4" t="str" cm="1">
        <f t="array" ref="V3810">_xlfn.IFS(H3810&lt;30,"Under 30",H3810&lt;66,"Middle Age",H3810&gt;=66,"Senior")</f>
        <v>Middle Age</v>
      </c>
      <c r="W3810" s="4" t="s">
        <v>29</v>
      </c>
    </row>
    <row r="3811" spans="1:23" x14ac:dyDescent="0.3">
      <c r="A3811" s="4" t="s">
        <v>3926</v>
      </c>
      <c r="B3811" s="4" t="s">
        <v>24</v>
      </c>
      <c r="C3811" s="4">
        <v>21</v>
      </c>
      <c r="D3811" s="4">
        <v>0</v>
      </c>
      <c r="E3811" s="4" t="s">
        <v>31</v>
      </c>
      <c r="F3811" s="4" t="s">
        <v>165</v>
      </c>
      <c r="G3811" s="4" t="s">
        <v>26</v>
      </c>
      <c r="H3811" s="4">
        <v>34</v>
      </c>
      <c r="I3811" s="4" t="s">
        <v>24</v>
      </c>
      <c r="J3811" s="4">
        <v>0</v>
      </c>
      <c r="K3811" s="4" t="s">
        <v>27</v>
      </c>
      <c r="L3811" s="4" t="s">
        <v>35</v>
      </c>
      <c r="M3811" s="4">
        <v>29</v>
      </c>
      <c r="P3811" s="5">
        <v>44407</v>
      </c>
      <c r="Q3811" s="6">
        <v>25.407238064081291</v>
      </c>
      <c r="R3811" s="4">
        <v>1</v>
      </c>
      <c r="S3811" s="4" t="str" cm="1">
        <f t="array" ref="S3811">_xlfn.IFS(R3811=0,"None",R3811&lt;3,"Low",R3811&lt;6,"Medium",R3811&lt;=10,"High")</f>
        <v>Low</v>
      </c>
      <c r="T3811" s="4" t="str" cm="1">
        <f t="array" ref="T3811">_xlfn.IFS(M3811&lt;=20,"Low",M3811&lt;=50,"Medium",M3811&lt;=90,"High")</f>
        <v>Medium</v>
      </c>
      <c r="U3811" s="7">
        <f>Datos_Limpios[[#This Row],[Number of Complaints or Support]]/Datos_Limpios[[#This Row],[Account Length (in months)]]</f>
        <v>4.7619047619047616E-2</v>
      </c>
      <c r="V3811" s="4" t="str" cm="1">
        <f t="array" ref="V3811">_xlfn.IFS(H3811&lt;30,"Under 30",H3811&lt;66,"Middle Age",H3811&gt;=66,"Senior")</f>
        <v>Middle Age</v>
      </c>
      <c r="W3811" s="4" t="s">
        <v>40</v>
      </c>
    </row>
    <row r="3812" spans="1:23" x14ac:dyDescent="0.3">
      <c r="A3812" s="4" t="s">
        <v>3927</v>
      </c>
      <c r="B3812" s="4" t="s">
        <v>24</v>
      </c>
      <c r="C3812" s="4">
        <v>6</v>
      </c>
      <c r="D3812" s="4">
        <v>0</v>
      </c>
      <c r="E3812" s="4" t="s">
        <v>24</v>
      </c>
      <c r="F3812" s="4" t="s">
        <v>106</v>
      </c>
      <c r="G3812" s="4" t="s">
        <v>26</v>
      </c>
      <c r="H3812" s="4">
        <v>33</v>
      </c>
      <c r="I3812" s="4" t="s">
        <v>24</v>
      </c>
      <c r="J3812" s="4">
        <v>0</v>
      </c>
      <c r="K3812" s="4" t="s">
        <v>27</v>
      </c>
      <c r="L3812" s="4" t="s">
        <v>28</v>
      </c>
      <c r="M3812" s="4">
        <v>13</v>
      </c>
      <c r="P3812" s="5">
        <v>45016</v>
      </c>
      <c r="Q3812" s="6">
        <v>14.18977144701782</v>
      </c>
      <c r="R3812" s="4">
        <v>3</v>
      </c>
      <c r="S3812" s="4" t="str" cm="1">
        <f t="array" ref="S3812">_xlfn.IFS(R3812=0,"None",R3812&lt;3,"Low",R3812&lt;6,"Medium",R3812&lt;=10,"High")</f>
        <v>Medium</v>
      </c>
      <c r="T3812" s="4" t="str" cm="1">
        <f t="array" ref="T3812">_xlfn.IFS(M3812&lt;=20,"Low",M3812&lt;=50,"Medium",M3812&lt;=90,"High")</f>
        <v>Low</v>
      </c>
      <c r="U3812" s="7">
        <f>Datos_Limpios[[#This Row],[Number of Complaints or Support]]/Datos_Limpios[[#This Row],[Account Length (in months)]]</f>
        <v>0.5</v>
      </c>
      <c r="V3812" s="4" t="str" cm="1">
        <f t="array" ref="V3812">_xlfn.IFS(H3812&lt;30,"Under 30",H3812&lt;66,"Middle Age",H3812&gt;=66,"Senior")</f>
        <v>Middle Age</v>
      </c>
      <c r="W3812" s="4" t="s">
        <v>29</v>
      </c>
    </row>
    <row r="3813" spans="1:23" x14ac:dyDescent="0.3">
      <c r="A3813" s="4" t="s">
        <v>3928</v>
      </c>
      <c r="B3813" s="4" t="s">
        <v>31</v>
      </c>
      <c r="C3813" s="4">
        <v>16</v>
      </c>
      <c r="D3813" s="4">
        <v>0</v>
      </c>
      <c r="E3813" s="4" t="s">
        <v>31</v>
      </c>
      <c r="F3813" s="4" t="s">
        <v>213</v>
      </c>
      <c r="G3813" s="4" t="s">
        <v>26</v>
      </c>
      <c r="H3813" s="4">
        <v>64</v>
      </c>
      <c r="I3813" s="4" t="s">
        <v>24</v>
      </c>
      <c r="J3813" s="4">
        <v>0</v>
      </c>
      <c r="K3813" s="4" t="s">
        <v>27</v>
      </c>
      <c r="L3813" s="4" t="s">
        <v>35</v>
      </c>
      <c r="M3813" s="4">
        <v>34</v>
      </c>
      <c r="N3813" s="4" t="s">
        <v>66</v>
      </c>
      <c r="O3813" s="4" t="s">
        <v>368</v>
      </c>
      <c r="P3813" s="5">
        <v>44089</v>
      </c>
      <c r="Q3813" s="6">
        <v>39.058002583762502</v>
      </c>
      <c r="R3813" s="4">
        <v>10</v>
      </c>
      <c r="S3813" s="4" t="str" cm="1">
        <f t="array" ref="S3813">_xlfn.IFS(R3813=0,"None",R3813&lt;3,"Low",R3813&lt;6,"Medium",R3813&lt;=10,"High")</f>
        <v>High</v>
      </c>
      <c r="T3813" s="4" t="str" cm="1">
        <f t="array" ref="T3813">_xlfn.IFS(M3813&lt;=20,"Low",M3813&lt;=50,"Medium",M3813&lt;=90,"High")</f>
        <v>Medium</v>
      </c>
      <c r="U3813" s="7">
        <f>Datos_Limpios[[#This Row],[Number of Complaints or Support]]/Datos_Limpios[[#This Row],[Account Length (in months)]]</f>
        <v>0.625</v>
      </c>
      <c r="V3813" s="4" t="str" cm="1">
        <f t="array" ref="V3813">_xlfn.IFS(H3813&lt;30,"Under 30",H3813&lt;66,"Middle Age",H3813&gt;=66,"Senior")</f>
        <v>Middle Age</v>
      </c>
      <c r="W3813" s="4" t="s">
        <v>47</v>
      </c>
    </row>
    <row r="3814" spans="1:23" x14ac:dyDescent="0.3">
      <c r="A3814" s="4" t="s">
        <v>3929</v>
      </c>
      <c r="B3814" s="4" t="s">
        <v>24</v>
      </c>
      <c r="C3814" s="4">
        <v>16</v>
      </c>
      <c r="D3814" s="4">
        <v>0</v>
      </c>
      <c r="E3814" s="4" t="s">
        <v>24</v>
      </c>
      <c r="F3814" s="4" t="s">
        <v>129</v>
      </c>
      <c r="G3814" s="4" t="s">
        <v>33</v>
      </c>
      <c r="H3814" s="4">
        <v>38</v>
      </c>
      <c r="I3814" s="4" t="s">
        <v>24</v>
      </c>
      <c r="J3814" s="4">
        <v>0</v>
      </c>
      <c r="K3814" s="4" t="s">
        <v>27</v>
      </c>
      <c r="L3814" s="4" t="s">
        <v>28</v>
      </c>
      <c r="M3814" s="4">
        <v>10</v>
      </c>
      <c r="P3814" s="5">
        <v>44415</v>
      </c>
      <c r="Q3814" s="6">
        <v>9.5540249595689755</v>
      </c>
      <c r="R3814" s="4">
        <v>1</v>
      </c>
      <c r="S3814" s="4" t="str" cm="1">
        <f t="array" ref="S3814">_xlfn.IFS(R3814=0,"None",R3814&lt;3,"Low",R3814&lt;6,"Medium",R3814&lt;=10,"High")</f>
        <v>Low</v>
      </c>
      <c r="T3814" s="4" t="str" cm="1">
        <f t="array" ref="T3814">_xlfn.IFS(M3814&lt;=20,"Low",M3814&lt;=50,"Medium",M3814&lt;=90,"High")</f>
        <v>Low</v>
      </c>
      <c r="U3814" s="7">
        <f>Datos_Limpios[[#This Row],[Number of Complaints or Support]]/Datos_Limpios[[#This Row],[Account Length (in months)]]</f>
        <v>6.25E-2</v>
      </c>
      <c r="V3814" s="4" t="str" cm="1">
        <f t="array" ref="V3814">_xlfn.IFS(H3814&lt;30,"Under 30",H3814&lt;66,"Middle Age",H3814&gt;=66,"Senior")</f>
        <v>Middle Age</v>
      </c>
      <c r="W3814" s="4" t="s">
        <v>29</v>
      </c>
    </row>
    <row r="3815" spans="1:23" x14ac:dyDescent="0.3">
      <c r="A3815" s="4" t="s">
        <v>3930</v>
      </c>
      <c r="B3815" s="4" t="s">
        <v>24</v>
      </c>
      <c r="C3815" s="4">
        <v>70</v>
      </c>
      <c r="D3815" s="4">
        <v>1</v>
      </c>
      <c r="E3815" s="4" t="s">
        <v>31</v>
      </c>
      <c r="F3815" s="4" t="s">
        <v>65</v>
      </c>
      <c r="G3815" s="4" t="s">
        <v>26</v>
      </c>
      <c r="H3815" s="4">
        <v>37</v>
      </c>
      <c r="I3815" s="4" t="s">
        <v>24</v>
      </c>
      <c r="J3815" s="4">
        <v>0</v>
      </c>
      <c r="K3815" s="4" t="s">
        <v>46</v>
      </c>
      <c r="L3815" s="4" t="s">
        <v>28</v>
      </c>
      <c r="M3815" s="4">
        <v>48</v>
      </c>
      <c r="P3815" s="5">
        <v>44885</v>
      </c>
      <c r="Q3815" s="6">
        <v>49.737449066705658</v>
      </c>
      <c r="R3815" s="4">
        <v>1</v>
      </c>
      <c r="S3815" s="4" t="str" cm="1">
        <f t="array" ref="S3815">_xlfn.IFS(R3815=0,"None",R3815&lt;3,"Low",R3815&lt;6,"Medium",R3815&lt;=10,"High")</f>
        <v>Low</v>
      </c>
      <c r="T3815" s="4" t="str" cm="1">
        <f t="array" ref="T3815">_xlfn.IFS(M3815&lt;=20,"Low",M3815&lt;=50,"Medium",M3815&lt;=90,"High")</f>
        <v>Medium</v>
      </c>
      <c r="U3815" s="7">
        <f>Datos_Limpios[[#This Row],[Number of Complaints or Support]]/Datos_Limpios[[#This Row],[Account Length (in months)]]</f>
        <v>1.4285714285714285E-2</v>
      </c>
      <c r="V3815" s="4" t="str" cm="1">
        <f t="array" ref="V3815">_xlfn.IFS(H3815&lt;30,"Under 30",H3815&lt;66,"Middle Age",H3815&gt;=66,"Senior")</f>
        <v>Middle Age</v>
      </c>
      <c r="W3815" s="4" t="s">
        <v>43</v>
      </c>
    </row>
    <row r="3816" spans="1:23" x14ac:dyDescent="0.3">
      <c r="A3816" s="4" t="s">
        <v>3931</v>
      </c>
      <c r="B3816" s="4" t="s">
        <v>24</v>
      </c>
      <c r="C3816" s="4">
        <v>27</v>
      </c>
      <c r="D3816" s="4">
        <v>0</v>
      </c>
      <c r="E3816" s="4" t="s">
        <v>31</v>
      </c>
      <c r="F3816" s="4" t="s">
        <v>37</v>
      </c>
      <c r="G3816" s="4" t="s">
        <v>33</v>
      </c>
      <c r="H3816" s="4">
        <v>58</v>
      </c>
      <c r="I3816" s="4" t="s">
        <v>24</v>
      </c>
      <c r="J3816" s="4">
        <v>0</v>
      </c>
      <c r="K3816" s="4" t="s">
        <v>46</v>
      </c>
      <c r="L3816" s="4" t="s">
        <v>28</v>
      </c>
      <c r="M3816" s="4">
        <v>44</v>
      </c>
      <c r="P3816" s="5">
        <v>44575</v>
      </c>
      <c r="Q3816" s="6">
        <v>48.785261003265923</v>
      </c>
      <c r="R3816" s="4">
        <v>10</v>
      </c>
      <c r="S3816" s="4" t="str" cm="1">
        <f t="array" ref="S3816">_xlfn.IFS(R3816=0,"None",R3816&lt;3,"Low",R3816&lt;6,"Medium",R3816&lt;=10,"High")</f>
        <v>High</v>
      </c>
      <c r="T3816" s="4" t="str" cm="1">
        <f t="array" ref="T3816">_xlfn.IFS(M3816&lt;=20,"Low",M3816&lt;=50,"Medium",M3816&lt;=90,"High")</f>
        <v>Medium</v>
      </c>
      <c r="U3816" s="7">
        <f>Datos_Limpios[[#This Row],[Number of Complaints or Support]]/Datos_Limpios[[#This Row],[Account Length (in months)]]</f>
        <v>0.37037037037037035</v>
      </c>
      <c r="V3816" s="4" t="str" cm="1">
        <f t="array" ref="V3816">_xlfn.IFS(H3816&lt;30,"Under 30",H3816&lt;66,"Middle Age",H3816&gt;=66,"Senior")</f>
        <v>Middle Age</v>
      </c>
      <c r="W3816" s="4" t="s">
        <v>40</v>
      </c>
    </row>
    <row r="3817" spans="1:23" x14ac:dyDescent="0.3">
      <c r="A3817" s="4" t="s">
        <v>3932</v>
      </c>
      <c r="B3817" s="4" t="s">
        <v>24</v>
      </c>
      <c r="C3817" s="4">
        <v>71</v>
      </c>
      <c r="D3817" s="4">
        <v>0</v>
      </c>
      <c r="E3817" s="4" t="s">
        <v>31</v>
      </c>
      <c r="F3817" s="4" t="s">
        <v>65</v>
      </c>
      <c r="G3817" s="4" t="s">
        <v>26</v>
      </c>
      <c r="H3817" s="4">
        <v>61</v>
      </c>
      <c r="I3817" s="4" t="s">
        <v>24</v>
      </c>
      <c r="J3817" s="4">
        <v>0</v>
      </c>
      <c r="K3817" s="4" t="s">
        <v>46</v>
      </c>
      <c r="L3817" s="4" t="s">
        <v>35</v>
      </c>
      <c r="M3817" s="4">
        <v>25</v>
      </c>
      <c r="P3817" s="5">
        <v>45016</v>
      </c>
      <c r="Q3817" s="6">
        <v>27.041657230878862</v>
      </c>
      <c r="R3817" s="4">
        <v>5</v>
      </c>
      <c r="S3817" s="4" t="str" cm="1">
        <f t="array" ref="S3817">_xlfn.IFS(R3817=0,"None",R3817&lt;3,"Low",R3817&lt;6,"Medium",R3817&lt;=10,"High")</f>
        <v>Medium</v>
      </c>
      <c r="T3817" s="4" t="str" cm="1">
        <f t="array" ref="T3817">_xlfn.IFS(M3817&lt;=20,"Low",M3817&lt;=50,"Medium",M3817&lt;=90,"High")</f>
        <v>Medium</v>
      </c>
      <c r="U3817" s="7">
        <f>Datos_Limpios[[#This Row],[Number of Complaints or Support]]/Datos_Limpios[[#This Row],[Account Length (in months)]]</f>
        <v>7.0422535211267609E-2</v>
      </c>
      <c r="V3817" s="4" t="str" cm="1">
        <f t="array" ref="V3817">_xlfn.IFS(H3817&lt;30,"Under 30",H3817&lt;66,"Middle Age",H3817&gt;=66,"Senior")</f>
        <v>Middle Age</v>
      </c>
      <c r="W3817" s="4" t="s">
        <v>43</v>
      </c>
    </row>
    <row r="3818" spans="1:23" x14ac:dyDescent="0.3">
      <c r="A3818" s="4" t="s">
        <v>3933</v>
      </c>
      <c r="B3818" s="4" t="s">
        <v>24</v>
      </c>
      <c r="C3818" s="4">
        <v>57</v>
      </c>
      <c r="D3818" s="4">
        <v>0</v>
      </c>
      <c r="E3818" s="4" t="s">
        <v>24</v>
      </c>
      <c r="F3818" s="4" t="s">
        <v>155</v>
      </c>
      <c r="G3818" s="4" t="s">
        <v>26</v>
      </c>
      <c r="H3818" s="4">
        <v>57</v>
      </c>
      <c r="I3818" s="4" t="s">
        <v>24</v>
      </c>
      <c r="J3818" s="4">
        <v>0</v>
      </c>
      <c r="K3818" s="4" t="s">
        <v>46</v>
      </c>
      <c r="L3818" s="4" t="s">
        <v>35</v>
      </c>
      <c r="M3818" s="4">
        <v>8</v>
      </c>
      <c r="P3818" s="5">
        <v>43972</v>
      </c>
      <c r="Q3818" s="6">
        <v>9.5589320830890898</v>
      </c>
      <c r="R3818" s="4">
        <v>4</v>
      </c>
      <c r="S3818" s="4" t="str" cm="1">
        <f t="array" ref="S3818">_xlfn.IFS(R3818=0,"None",R3818&lt;3,"Low",R3818&lt;6,"Medium",R3818&lt;=10,"High")</f>
        <v>Medium</v>
      </c>
      <c r="T3818" s="4" t="str" cm="1">
        <f t="array" ref="T3818">_xlfn.IFS(M3818&lt;=20,"Low",M3818&lt;=50,"Medium",M3818&lt;=90,"High")</f>
        <v>Low</v>
      </c>
      <c r="U3818" s="7">
        <f>Datos_Limpios[[#This Row],[Number of Complaints or Support]]/Datos_Limpios[[#This Row],[Account Length (in months)]]</f>
        <v>7.0175438596491224E-2</v>
      </c>
      <c r="V3818" s="4" t="str" cm="1">
        <f t="array" ref="V3818">_xlfn.IFS(H3818&lt;30,"Under 30",H3818&lt;66,"Middle Age",H3818&gt;=66,"Senior")</f>
        <v>Middle Age</v>
      </c>
      <c r="W3818" s="4" t="s">
        <v>40</v>
      </c>
    </row>
    <row r="3819" spans="1:23" x14ac:dyDescent="0.3">
      <c r="A3819" s="4" t="s">
        <v>3934</v>
      </c>
      <c r="B3819" s="4" t="s">
        <v>31</v>
      </c>
      <c r="C3819" s="4">
        <v>7</v>
      </c>
      <c r="D3819" s="4">
        <v>0</v>
      </c>
      <c r="E3819" s="4" t="s">
        <v>31</v>
      </c>
      <c r="F3819" s="4" t="s">
        <v>95</v>
      </c>
      <c r="G3819" s="4" t="s">
        <v>26</v>
      </c>
      <c r="H3819" s="4">
        <v>39</v>
      </c>
      <c r="I3819" s="4" t="s">
        <v>24</v>
      </c>
      <c r="J3819" s="4">
        <v>0</v>
      </c>
      <c r="K3819" s="4" t="s">
        <v>27</v>
      </c>
      <c r="L3819" s="4" t="s">
        <v>28</v>
      </c>
      <c r="M3819" s="4">
        <v>14</v>
      </c>
      <c r="N3819" s="4" t="s">
        <v>75</v>
      </c>
      <c r="O3819" s="4" t="s">
        <v>76</v>
      </c>
      <c r="P3819" s="5">
        <v>44129</v>
      </c>
      <c r="Q3819" s="6">
        <v>12.576782701288201</v>
      </c>
      <c r="R3819" s="4">
        <v>8</v>
      </c>
      <c r="S3819" s="4" t="str" cm="1">
        <f t="array" ref="S3819">_xlfn.IFS(R3819=0,"None",R3819&lt;3,"Low",R3819&lt;6,"Medium",R3819&lt;=10,"High")</f>
        <v>High</v>
      </c>
      <c r="T3819" s="4" t="str" cm="1">
        <f t="array" ref="T3819">_xlfn.IFS(M3819&lt;=20,"Low",M3819&lt;=50,"Medium",M3819&lt;=90,"High")</f>
        <v>Low</v>
      </c>
      <c r="U3819" s="7">
        <f>Datos_Limpios[[#This Row],[Number of Complaints or Support]]/Datos_Limpios[[#This Row],[Account Length (in months)]]</f>
        <v>1.1428571428571428</v>
      </c>
      <c r="V3819" s="4" t="str" cm="1">
        <f t="array" ref="V3819">_xlfn.IFS(H3819&lt;30,"Under 30",H3819&lt;66,"Middle Age",H3819&gt;=66,"Senior")</f>
        <v>Middle Age</v>
      </c>
      <c r="W3819" s="4" t="s">
        <v>47</v>
      </c>
    </row>
    <row r="3820" spans="1:23" x14ac:dyDescent="0.3">
      <c r="A3820" s="4" t="s">
        <v>3935</v>
      </c>
      <c r="B3820" s="4" t="s">
        <v>24</v>
      </c>
      <c r="C3820" s="4">
        <v>46</v>
      </c>
      <c r="D3820" s="4">
        <v>0</v>
      </c>
      <c r="E3820" s="4" t="s">
        <v>31</v>
      </c>
      <c r="F3820" s="4" t="s">
        <v>104</v>
      </c>
      <c r="G3820" s="4" t="s">
        <v>26</v>
      </c>
      <c r="H3820" s="4">
        <v>31</v>
      </c>
      <c r="I3820" s="4" t="s">
        <v>31</v>
      </c>
      <c r="J3820" s="4">
        <v>2</v>
      </c>
      <c r="K3820" s="4" t="s">
        <v>46</v>
      </c>
      <c r="L3820" s="4" t="s">
        <v>28</v>
      </c>
      <c r="M3820" s="4">
        <v>29</v>
      </c>
      <c r="P3820" s="5">
        <v>44666</v>
      </c>
      <c r="Q3820" s="6">
        <v>27.45243049685379</v>
      </c>
      <c r="R3820" s="4">
        <v>6</v>
      </c>
      <c r="S3820" s="4" t="str" cm="1">
        <f t="array" ref="S3820">_xlfn.IFS(R3820=0,"None",R3820&lt;3,"Low",R3820&lt;6,"Medium",R3820&lt;=10,"High")</f>
        <v>High</v>
      </c>
      <c r="T3820" s="4" t="str" cm="1">
        <f t="array" ref="T3820">_xlfn.IFS(M3820&lt;=20,"Low",M3820&lt;=50,"Medium",M3820&lt;=90,"High")</f>
        <v>Medium</v>
      </c>
      <c r="U3820" s="7">
        <f>Datos_Limpios[[#This Row],[Number of Complaints or Support]]/Datos_Limpios[[#This Row],[Account Length (in months)]]</f>
        <v>0.13043478260869565</v>
      </c>
      <c r="V3820" s="4" t="str" cm="1">
        <f t="array" ref="V3820">_xlfn.IFS(H3820&lt;30,"Under 30",H3820&lt;66,"Middle Age",H3820&gt;=66,"Senior")</f>
        <v>Middle Age</v>
      </c>
      <c r="W3820" s="4" t="s">
        <v>43</v>
      </c>
    </row>
    <row r="3821" spans="1:23" x14ac:dyDescent="0.3">
      <c r="A3821" s="4" t="s">
        <v>3936</v>
      </c>
      <c r="B3821" s="4" t="s">
        <v>24</v>
      </c>
      <c r="C3821" s="4">
        <v>62</v>
      </c>
      <c r="D3821" s="4">
        <v>0</v>
      </c>
      <c r="E3821" s="4" t="s">
        <v>24</v>
      </c>
      <c r="F3821" s="4" t="s">
        <v>129</v>
      </c>
      <c r="G3821" s="4" t="s">
        <v>33</v>
      </c>
      <c r="H3821" s="4">
        <v>36</v>
      </c>
      <c r="I3821" s="4" t="s">
        <v>24</v>
      </c>
      <c r="J3821" s="4">
        <v>0</v>
      </c>
      <c r="K3821" s="4" t="s">
        <v>46</v>
      </c>
      <c r="L3821" s="4" t="s">
        <v>28</v>
      </c>
      <c r="M3821" s="4">
        <v>7</v>
      </c>
      <c r="P3821" s="5">
        <v>44746</v>
      </c>
      <c r="Q3821" s="6">
        <v>6.5985874574774028</v>
      </c>
      <c r="R3821" s="4">
        <v>2</v>
      </c>
      <c r="S3821" s="4" t="str" cm="1">
        <f t="array" ref="S3821">_xlfn.IFS(R3821=0,"None",R3821&lt;3,"Low",R3821&lt;6,"Medium",R3821&lt;=10,"High")</f>
        <v>Low</v>
      </c>
      <c r="T3821" s="4" t="str" cm="1">
        <f t="array" ref="T3821">_xlfn.IFS(M3821&lt;=20,"Low",M3821&lt;=50,"Medium",M3821&lt;=90,"High")</f>
        <v>Low</v>
      </c>
      <c r="U3821" s="7">
        <f>Datos_Limpios[[#This Row],[Number of Complaints or Support]]/Datos_Limpios[[#This Row],[Account Length (in months)]]</f>
        <v>3.2258064516129031E-2</v>
      </c>
      <c r="V3821" s="4" t="str" cm="1">
        <f t="array" ref="V3821">_xlfn.IFS(H3821&lt;30,"Under 30",H3821&lt;66,"Middle Age",H3821&gt;=66,"Senior")</f>
        <v>Middle Age</v>
      </c>
      <c r="W3821" s="4" t="s">
        <v>29</v>
      </c>
    </row>
    <row r="3822" spans="1:23" x14ac:dyDescent="0.3">
      <c r="A3822" s="4" t="s">
        <v>3937</v>
      </c>
      <c r="B3822" s="4" t="s">
        <v>24</v>
      </c>
      <c r="C3822" s="4">
        <v>27</v>
      </c>
      <c r="D3822" s="4">
        <v>0</v>
      </c>
      <c r="E3822" s="4" t="s">
        <v>24</v>
      </c>
      <c r="F3822" s="4" t="s">
        <v>165</v>
      </c>
      <c r="G3822" s="4" t="s">
        <v>26</v>
      </c>
      <c r="H3822" s="4">
        <v>41</v>
      </c>
      <c r="I3822" s="4" t="s">
        <v>31</v>
      </c>
      <c r="J3822" s="4">
        <v>5</v>
      </c>
      <c r="K3822" s="4" t="s">
        <v>34</v>
      </c>
      <c r="L3822" s="4" t="s">
        <v>28</v>
      </c>
      <c r="M3822" s="4">
        <v>7</v>
      </c>
      <c r="P3822" s="5">
        <v>44254</v>
      </c>
      <c r="Q3822" s="6">
        <v>6.7206688166959827</v>
      </c>
      <c r="R3822" s="4">
        <v>1</v>
      </c>
      <c r="S3822" s="4" t="str" cm="1">
        <f t="array" ref="S3822">_xlfn.IFS(R3822=0,"None",R3822&lt;3,"Low",R3822&lt;6,"Medium",R3822&lt;=10,"High")</f>
        <v>Low</v>
      </c>
      <c r="T3822" s="4" t="str" cm="1">
        <f t="array" ref="T3822">_xlfn.IFS(M3822&lt;=20,"Low",M3822&lt;=50,"Medium",M3822&lt;=90,"High")</f>
        <v>Low</v>
      </c>
      <c r="U3822" s="7">
        <f>Datos_Limpios[[#This Row],[Number of Complaints or Support]]/Datos_Limpios[[#This Row],[Account Length (in months)]]</f>
        <v>3.7037037037037035E-2</v>
      </c>
      <c r="V3822" s="4" t="str" cm="1">
        <f t="array" ref="V3822">_xlfn.IFS(H3822&lt;30,"Under 30",H3822&lt;66,"Middle Age",H3822&gt;=66,"Senior")</f>
        <v>Middle Age</v>
      </c>
      <c r="W3822" s="4" t="s">
        <v>40</v>
      </c>
    </row>
    <row r="3823" spans="1:23" x14ac:dyDescent="0.3">
      <c r="A3823" s="4" t="s">
        <v>3938</v>
      </c>
      <c r="B3823" s="4" t="s">
        <v>24</v>
      </c>
      <c r="C3823" s="4">
        <v>67</v>
      </c>
      <c r="D3823" s="4">
        <v>0</v>
      </c>
      <c r="E3823" s="4" t="s">
        <v>31</v>
      </c>
      <c r="F3823" s="4" t="s">
        <v>155</v>
      </c>
      <c r="G3823" s="4" t="s">
        <v>26</v>
      </c>
      <c r="H3823" s="4">
        <v>56</v>
      </c>
      <c r="I3823" s="4" t="s">
        <v>24</v>
      </c>
      <c r="J3823" s="4">
        <v>0</v>
      </c>
      <c r="K3823" s="4" t="s">
        <v>46</v>
      </c>
      <c r="L3823" s="4" t="s">
        <v>35</v>
      </c>
      <c r="M3823" s="4">
        <v>35</v>
      </c>
      <c r="P3823" s="5">
        <v>44867</v>
      </c>
      <c r="Q3823" s="6">
        <v>32.73538938328285</v>
      </c>
      <c r="R3823" s="4">
        <v>4</v>
      </c>
      <c r="S3823" s="4" t="str" cm="1">
        <f t="array" ref="S3823">_xlfn.IFS(R3823=0,"None",R3823&lt;3,"Low",R3823&lt;6,"Medium",R3823&lt;=10,"High")</f>
        <v>Medium</v>
      </c>
      <c r="T3823" s="4" t="str" cm="1">
        <f t="array" ref="T3823">_xlfn.IFS(M3823&lt;=20,"Low",M3823&lt;=50,"Medium",M3823&lt;=90,"High")</f>
        <v>Medium</v>
      </c>
      <c r="U3823" s="7">
        <f>Datos_Limpios[[#This Row],[Number of Complaints or Support]]/Datos_Limpios[[#This Row],[Account Length (in months)]]</f>
        <v>5.9701492537313432E-2</v>
      </c>
      <c r="V3823" s="4" t="str" cm="1">
        <f t="array" ref="V3823">_xlfn.IFS(H3823&lt;30,"Under 30",H3823&lt;66,"Middle Age",H3823&gt;=66,"Senior")</f>
        <v>Middle Age</v>
      </c>
      <c r="W3823" s="4" t="s">
        <v>40</v>
      </c>
    </row>
    <row r="3824" spans="1:23" x14ac:dyDescent="0.3">
      <c r="A3824" s="4" t="s">
        <v>3939</v>
      </c>
      <c r="B3824" s="4" t="s">
        <v>31</v>
      </c>
      <c r="C3824" s="4">
        <v>28</v>
      </c>
      <c r="D3824" s="4">
        <v>3</v>
      </c>
      <c r="E3824" s="4" t="s">
        <v>31</v>
      </c>
      <c r="F3824" s="4" t="s">
        <v>79</v>
      </c>
      <c r="G3824" s="4" t="s">
        <v>33</v>
      </c>
      <c r="H3824" s="4">
        <v>39</v>
      </c>
      <c r="I3824" s="4" t="s">
        <v>24</v>
      </c>
      <c r="J3824" s="4">
        <v>0</v>
      </c>
      <c r="K3824" s="4" t="s">
        <v>27</v>
      </c>
      <c r="L3824" s="4" t="s">
        <v>35</v>
      </c>
      <c r="M3824" s="4">
        <v>39</v>
      </c>
      <c r="N3824" s="4" t="s">
        <v>92</v>
      </c>
      <c r="O3824" s="4" t="s">
        <v>93</v>
      </c>
      <c r="P3824" s="5">
        <v>44682</v>
      </c>
      <c r="Q3824" s="6">
        <v>39.317610797883823</v>
      </c>
      <c r="R3824" s="4">
        <v>4</v>
      </c>
      <c r="S3824" s="4" t="str" cm="1">
        <f t="array" ref="S3824">_xlfn.IFS(R3824=0,"None",R3824&lt;3,"Low",R3824&lt;6,"Medium",R3824&lt;=10,"High")</f>
        <v>Medium</v>
      </c>
      <c r="T3824" s="4" t="str" cm="1">
        <f t="array" ref="T3824">_xlfn.IFS(M3824&lt;=20,"Low",M3824&lt;=50,"Medium",M3824&lt;=90,"High")</f>
        <v>Medium</v>
      </c>
      <c r="U3824" s="7">
        <f>Datos_Limpios[[#This Row],[Number of Complaints or Support]]/Datos_Limpios[[#This Row],[Account Length (in months)]]</f>
        <v>0.14285714285714285</v>
      </c>
      <c r="V3824" s="4" t="str" cm="1">
        <f t="array" ref="V3824">_xlfn.IFS(H3824&lt;30,"Under 30",H3824&lt;66,"Middle Age",H3824&gt;=66,"Senior")</f>
        <v>Middle Age</v>
      </c>
      <c r="W3824" s="4" t="s">
        <v>43</v>
      </c>
    </row>
    <row r="3825" spans="1:23" x14ac:dyDescent="0.3">
      <c r="A3825" s="4" t="s">
        <v>3940</v>
      </c>
      <c r="B3825" s="4" t="s">
        <v>24</v>
      </c>
      <c r="C3825" s="4">
        <v>56</v>
      </c>
      <c r="D3825" s="4">
        <v>0</v>
      </c>
      <c r="E3825" s="4" t="s">
        <v>31</v>
      </c>
      <c r="F3825" s="4" t="s">
        <v>219</v>
      </c>
      <c r="G3825" s="4" t="s">
        <v>33</v>
      </c>
      <c r="H3825" s="4">
        <v>59</v>
      </c>
      <c r="I3825" s="4" t="s">
        <v>24</v>
      </c>
      <c r="J3825" s="4">
        <v>0</v>
      </c>
      <c r="K3825" s="4" t="s">
        <v>27</v>
      </c>
      <c r="L3825" s="4" t="s">
        <v>28</v>
      </c>
      <c r="M3825" s="4">
        <v>24</v>
      </c>
      <c r="P3825" s="5">
        <v>43922</v>
      </c>
      <c r="Q3825" s="6">
        <v>24.408852309746042</v>
      </c>
      <c r="R3825" s="4">
        <v>5</v>
      </c>
      <c r="S3825" s="4" t="str" cm="1">
        <f t="array" ref="S3825">_xlfn.IFS(R3825=0,"None",R3825&lt;3,"Low",R3825&lt;6,"Medium",R3825&lt;=10,"High")</f>
        <v>Medium</v>
      </c>
      <c r="T3825" s="4" t="str" cm="1">
        <f t="array" ref="T3825">_xlfn.IFS(M3825&lt;=20,"Low",M3825&lt;=50,"Medium",M3825&lt;=90,"High")</f>
        <v>Medium</v>
      </c>
      <c r="U3825" s="7">
        <f>Datos_Limpios[[#This Row],[Number of Complaints or Support]]/Datos_Limpios[[#This Row],[Account Length (in months)]]</f>
        <v>8.9285714285714288E-2</v>
      </c>
      <c r="V3825" s="4" t="str" cm="1">
        <f t="array" ref="V3825">_xlfn.IFS(H3825&lt;30,"Under 30",H3825&lt;66,"Middle Age",H3825&gt;=66,"Senior")</f>
        <v>Middle Age</v>
      </c>
      <c r="W3825" s="4" t="s">
        <v>43</v>
      </c>
    </row>
    <row r="3826" spans="1:23" x14ac:dyDescent="0.3">
      <c r="A3826" s="4" t="s">
        <v>3941</v>
      </c>
      <c r="B3826" s="4" t="s">
        <v>24</v>
      </c>
      <c r="C3826" s="4">
        <v>25</v>
      </c>
      <c r="D3826" s="4">
        <v>0</v>
      </c>
      <c r="E3826" s="4" t="s">
        <v>31</v>
      </c>
      <c r="F3826" s="4" t="s">
        <v>106</v>
      </c>
      <c r="G3826" s="4" t="s">
        <v>26</v>
      </c>
      <c r="H3826" s="4">
        <v>45</v>
      </c>
      <c r="I3826" s="4" t="s">
        <v>24</v>
      </c>
      <c r="J3826" s="4">
        <v>0</v>
      </c>
      <c r="K3826" s="4" t="s">
        <v>27</v>
      </c>
      <c r="L3826" s="4" t="s">
        <v>35</v>
      </c>
      <c r="M3826" s="4">
        <v>45</v>
      </c>
      <c r="P3826" s="5">
        <v>44748</v>
      </c>
      <c r="Q3826" s="6">
        <v>41.62346412971403</v>
      </c>
      <c r="R3826" s="4">
        <v>7</v>
      </c>
      <c r="S3826" s="4" t="str" cm="1">
        <f t="array" ref="S3826">_xlfn.IFS(R3826=0,"None",R3826&lt;3,"Low",R3826&lt;6,"Medium",R3826&lt;=10,"High")</f>
        <v>High</v>
      </c>
      <c r="T3826" s="4" t="str" cm="1">
        <f t="array" ref="T3826">_xlfn.IFS(M3826&lt;=20,"Low",M3826&lt;=50,"Medium",M3826&lt;=90,"High")</f>
        <v>Medium</v>
      </c>
      <c r="U3826" s="7">
        <f>Datos_Limpios[[#This Row],[Number of Complaints or Support]]/Datos_Limpios[[#This Row],[Account Length (in months)]]</f>
        <v>0.28000000000000003</v>
      </c>
      <c r="V3826" s="4" t="str" cm="1">
        <f t="array" ref="V3826">_xlfn.IFS(H3826&lt;30,"Under 30",H3826&lt;66,"Middle Age",H3826&gt;=66,"Senior")</f>
        <v>Middle Age</v>
      </c>
      <c r="W3826" s="4" t="s">
        <v>29</v>
      </c>
    </row>
    <row r="3827" spans="1:23" x14ac:dyDescent="0.3">
      <c r="A3827" s="4" t="s">
        <v>3942</v>
      </c>
      <c r="B3827" s="4" t="s">
        <v>24</v>
      </c>
      <c r="C3827" s="4">
        <v>15</v>
      </c>
      <c r="D3827" s="4">
        <v>0</v>
      </c>
      <c r="E3827" s="4" t="s">
        <v>24</v>
      </c>
      <c r="F3827" s="4" t="s">
        <v>95</v>
      </c>
      <c r="G3827" s="4" t="s">
        <v>26</v>
      </c>
      <c r="H3827" s="4">
        <v>25</v>
      </c>
      <c r="I3827" s="4" t="s">
        <v>24</v>
      </c>
      <c r="J3827" s="4">
        <v>0</v>
      </c>
      <c r="K3827" s="4" t="s">
        <v>27</v>
      </c>
      <c r="L3827" s="4" t="s">
        <v>35</v>
      </c>
      <c r="M3827" s="4">
        <v>29</v>
      </c>
      <c r="P3827" s="5">
        <v>44196</v>
      </c>
      <c r="Q3827" s="6">
        <v>31.872961017020121</v>
      </c>
      <c r="R3827" s="4">
        <v>4</v>
      </c>
      <c r="S3827" s="4" t="str" cm="1">
        <f t="array" ref="S3827">_xlfn.IFS(R3827=0,"None",R3827&lt;3,"Low",R3827&lt;6,"Medium",R3827&lt;=10,"High")</f>
        <v>Medium</v>
      </c>
      <c r="T3827" s="4" t="str" cm="1">
        <f t="array" ref="T3827">_xlfn.IFS(M3827&lt;=20,"Low",M3827&lt;=50,"Medium",M3827&lt;=90,"High")</f>
        <v>Medium</v>
      </c>
      <c r="U3827" s="7">
        <f>Datos_Limpios[[#This Row],[Number of Complaints or Support]]/Datos_Limpios[[#This Row],[Account Length (in months)]]</f>
        <v>0.26666666666666666</v>
      </c>
      <c r="V3827" s="4" t="str" cm="1">
        <f t="array" ref="V3827">_xlfn.IFS(H3827&lt;30,"Under 30",H3827&lt;66,"Middle Age",H3827&gt;=66,"Senior")</f>
        <v>Under 30</v>
      </c>
      <c r="W3827" s="4" t="s">
        <v>47</v>
      </c>
    </row>
    <row r="3828" spans="1:23" x14ac:dyDescent="0.3">
      <c r="A3828" s="4" t="s">
        <v>3943</v>
      </c>
      <c r="B3828" s="4" t="s">
        <v>24</v>
      </c>
      <c r="C3828" s="4">
        <v>42</v>
      </c>
      <c r="D3828" s="4">
        <v>0</v>
      </c>
      <c r="E3828" s="4" t="s">
        <v>31</v>
      </c>
      <c r="F3828" s="4" t="s">
        <v>58</v>
      </c>
      <c r="G3828" s="4" t="s">
        <v>33</v>
      </c>
      <c r="H3828" s="4">
        <v>47</v>
      </c>
      <c r="I3828" s="4" t="s">
        <v>31</v>
      </c>
      <c r="J3828" s="4">
        <v>2</v>
      </c>
      <c r="K3828" s="4" t="s">
        <v>27</v>
      </c>
      <c r="L3828" s="4" t="s">
        <v>28</v>
      </c>
      <c r="M3828" s="4">
        <v>11</v>
      </c>
      <c r="P3828" s="5">
        <v>44033</v>
      </c>
      <c r="Q3828" s="6">
        <v>10.09735876664827</v>
      </c>
      <c r="R3828" s="4">
        <v>6</v>
      </c>
      <c r="S3828" s="4" t="str" cm="1">
        <f t="array" ref="S3828">_xlfn.IFS(R3828=0,"None",R3828&lt;3,"Low",R3828&lt;6,"Medium",R3828&lt;=10,"High")</f>
        <v>High</v>
      </c>
      <c r="T3828" s="4" t="str" cm="1">
        <f t="array" ref="T3828">_xlfn.IFS(M3828&lt;=20,"Low",M3828&lt;=50,"Medium",M3828&lt;=90,"High")</f>
        <v>Low</v>
      </c>
      <c r="U3828" s="7">
        <f>Datos_Limpios[[#This Row],[Number of Complaints or Support]]/Datos_Limpios[[#This Row],[Account Length (in months)]]</f>
        <v>0.14285714285714285</v>
      </c>
      <c r="V3828" s="4" t="str" cm="1">
        <f t="array" ref="V3828">_xlfn.IFS(H3828&lt;30,"Under 30",H3828&lt;66,"Middle Age",H3828&gt;=66,"Senior")</f>
        <v>Middle Age</v>
      </c>
      <c r="W3828" s="4" t="s">
        <v>29</v>
      </c>
    </row>
    <row r="3829" spans="1:23" x14ac:dyDescent="0.3">
      <c r="A3829" s="4" t="s">
        <v>3944</v>
      </c>
      <c r="B3829" s="4" t="s">
        <v>24</v>
      </c>
      <c r="C3829" s="4">
        <v>41</v>
      </c>
      <c r="D3829" s="4">
        <v>0</v>
      </c>
      <c r="E3829" s="4" t="s">
        <v>31</v>
      </c>
      <c r="F3829" s="4" t="s">
        <v>79</v>
      </c>
      <c r="G3829" s="4" t="s">
        <v>33</v>
      </c>
      <c r="H3829" s="4">
        <v>35</v>
      </c>
      <c r="I3829" s="4" t="s">
        <v>24</v>
      </c>
      <c r="J3829" s="4">
        <v>0</v>
      </c>
      <c r="K3829" s="4" t="s">
        <v>27</v>
      </c>
      <c r="L3829" s="4" t="s">
        <v>28</v>
      </c>
      <c r="M3829" s="4">
        <v>30</v>
      </c>
      <c r="P3829" s="5">
        <v>44173</v>
      </c>
      <c r="Q3829" s="6">
        <v>35.638081453393163</v>
      </c>
      <c r="R3829" s="4">
        <v>2</v>
      </c>
      <c r="S3829" s="4" t="str" cm="1">
        <f t="array" ref="S3829">_xlfn.IFS(R3829=0,"None",R3829&lt;3,"Low",R3829&lt;6,"Medium",R3829&lt;=10,"High")</f>
        <v>Low</v>
      </c>
      <c r="T3829" s="4" t="str" cm="1">
        <f t="array" ref="T3829">_xlfn.IFS(M3829&lt;=20,"Low",M3829&lt;=50,"Medium",M3829&lt;=90,"High")</f>
        <v>Medium</v>
      </c>
      <c r="U3829" s="7">
        <f>Datos_Limpios[[#This Row],[Number of Complaints or Support]]/Datos_Limpios[[#This Row],[Account Length (in months)]]</f>
        <v>4.878048780487805E-2</v>
      </c>
      <c r="V3829" s="4" t="str" cm="1">
        <f t="array" ref="V3829">_xlfn.IFS(H3829&lt;30,"Under 30",H3829&lt;66,"Middle Age",H3829&gt;=66,"Senior")</f>
        <v>Middle Age</v>
      </c>
      <c r="W3829" s="4" t="s">
        <v>43</v>
      </c>
    </row>
    <row r="3830" spans="1:23" x14ac:dyDescent="0.3">
      <c r="A3830" s="4" t="s">
        <v>3945</v>
      </c>
      <c r="B3830" s="4" t="s">
        <v>24</v>
      </c>
      <c r="C3830" s="4">
        <v>64</v>
      </c>
      <c r="D3830" s="4">
        <v>0</v>
      </c>
      <c r="E3830" s="4" t="s">
        <v>31</v>
      </c>
      <c r="F3830" s="4" t="s">
        <v>138</v>
      </c>
      <c r="G3830" s="4" t="s">
        <v>33</v>
      </c>
      <c r="H3830" s="4">
        <v>26</v>
      </c>
      <c r="I3830" s="4" t="s">
        <v>24</v>
      </c>
      <c r="J3830" s="4">
        <v>0</v>
      </c>
      <c r="K3830" s="4" t="s">
        <v>34</v>
      </c>
      <c r="L3830" s="4" t="s">
        <v>28</v>
      </c>
      <c r="M3830" s="4">
        <v>36</v>
      </c>
      <c r="P3830" s="5">
        <v>44727</v>
      </c>
      <c r="Q3830" s="6">
        <v>38.03317625507124</v>
      </c>
      <c r="R3830" s="4">
        <v>5</v>
      </c>
      <c r="S3830" s="4" t="str" cm="1">
        <f t="array" ref="S3830">_xlfn.IFS(R3830=0,"None",R3830&lt;3,"Low",R3830&lt;6,"Medium",R3830&lt;=10,"High")</f>
        <v>Medium</v>
      </c>
      <c r="T3830" s="4" t="str" cm="1">
        <f t="array" ref="T3830">_xlfn.IFS(M3830&lt;=20,"Low",M3830&lt;=50,"Medium",M3830&lt;=90,"High")</f>
        <v>Medium</v>
      </c>
      <c r="U3830" s="7">
        <f>Datos_Limpios[[#This Row],[Number of Complaints or Support]]/Datos_Limpios[[#This Row],[Account Length (in months)]]</f>
        <v>7.8125E-2</v>
      </c>
      <c r="V3830" s="4" t="str" cm="1">
        <f t="array" ref="V3830">_xlfn.IFS(H3830&lt;30,"Under 30",H3830&lt;66,"Middle Age",H3830&gt;=66,"Senior")</f>
        <v>Under 30</v>
      </c>
      <c r="W3830" s="4" t="s">
        <v>47</v>
      </c>
    </row>
    <row r="3831" spans="1:23" x14ac:dyDescent="0.3">
      <c r="A3831" s="4" t="s">
        <v>3946</v>
      </c>
      <c r="B3831" s="4" t="s">
        <v>24</v>
      </c>
      <c r="C3831" s="4">
        <v>38</v>
      </c>
      <c r="D3831" s="4">
        <v>0</v>
      </c>
      <c r="E3831" s="4" t="s">
        <v>31</v>
      </c>
      <c r="F3831" s="4" t="s">
        <v>54</v>
      </c>
      <c r="G3831" s="4" t="s">
        <v>26</v>
      </c>
      <c r="H3831" s="4">
        <v>21</v>
      </c>
      <c r="I3831" s="4" t="s">
        <v>31</v>
      </c>
      <c r="J3831" s="4">
        <v>2</v>
      </c>
      <c r="K3831" s="4" t="s">
        <v>46</v>
      </c>
      <c r="L3831" s="4" t="s">
        <v>28</v>
      </c>
      <c r="M3831" s="4">
        <v>15</v>
      </c>
      <c r="P3831" s="5">
        <v>44388</v>
      </c>
      <c r="Q3831" s="6">
        <v>16.762771831515789</v>
      </c>
      <c r="R3831" s="4">
        <v>1</v>
      </c>
      <c r="S3831" s="4" t="str" cm="1">
        <f t="array" ref="S3831">_xlfn.IFS(R3831=0,"None",R3831&lt;3,"Low",R3831&lt;6,"Medium",R3831&lt;=10,"High")</f>
        <v>Low</v>
      </c>
      <c r="T3831" s="4" t="str" cm="1">
        <f t="array" ref="T3831">_xlfn.IFS(M3831&lt;=20,"Low",M3831&lt;=50,"Medium",M3831&lt;=90,"High")</f>
        <v>Low</v>
      </c>
      <c r="U3831" s="7">
        <f>Datos_Limpios[[#This Row],[Number of Complaints or Support]]/Datos_Limpios[[#This Row],[Account Length (in months)]]</f>
        <v>2.6315789473684209E-2</v>
      </c>
      <c r="V3831" s="4" t="str" cm="1">
        <f t="array" ref="V3831">_xlfn.IFS(H3831&lt;30,"Under 30",H3831&lt;66,"Middle Age",H3831&gt;=66,"Senior")</f>
        <v>Under 30</v>
      </c>
      <c r="W3831" s="4" t="s">
        <v>43</v>
      </c>
    </row>
    <row r="3832" spans="1:23" x14ac:dyDescent="0.3">
      <c r="A3832" s="4" t="s">
        <v>3947</v>
      </c>
      <c r="B3832" s="4" t="s">
        <v>24</v>
      </c>
      <c r="C3832" s="4">
        <v>49</v>
      </c>
      <c r="D3832" s="4">
        <v>0</v>
      </c>
      <c r="E3832" s="4" t="s">
        <v>31</v>
      </c>
      <c r="F3832" s="4" t="s">
        <v>129</v>
      </c>
      <c r="G3832" s="4" t="s">
        <v>26</v>
      </c>
      <c r="H3832" s="4">
        <v>25</v>
      </c>
      <c r="I3832" s="4" t="s">
        <v>31</v>
      </c>
      <c r="J3832" s="4">
        <v>5</v>
      </c>
      <c r="K3832" s="4" t="s">
        <v>34</v>
      </c>
      <c r="L3832" s="4" t="s">
        <v>28</v>
      </c>
      <c r="M3832" s="4">
        <v>21</v>
      </c>
      <c r="P3832" s="5">
        <v>44981</v>
      </c>
      <c r="Q3832" s="6">
        <v>23.53898591598292</v>
      </c>
      <c r="R3832" s="4">
        <v>4</v>
      </c>
      <c r="S3832" s="4" t="str" cm="1">
        <f t="array" ref="S3832">_xlfn.IFS(R3832=0,"None",R3832&lt;3,"Low",R3832&lt;6,"Medium",R3832&lt;=10,"High")</f>
        <v>Medium</v>
      </c>
      <c r="T3832" s="4" t="str" cm="1">
        <f t="array" ref="T3832">_xlfn.IFS(M3832&lt;=20,"Low",M3832&lt;=50,"Medium",M3832&lt;=90,"High")</f>
        <v>Medium</v>
      </c>
      <c r="U3832" s="7">
        <f>Datos_Limpios[[#This Row],[Number of Complaints or Support]]/Datos_Limpios[[#This Row],[Account Length (in months)]]</f>
        <v>8.1632653061224483E-2</v>
      </c>
      <c r="V3832" s="4" t="str" cm="1">
        <f t="array" ref="V3832">_xlfn.IFS(H3832&lt;30,"Under 30",H3832&lt;66,"Middle Age",H3832&gt;=66,"Senior")</f>
        <v>Under 30</v>
      </c>
      <c r="W3832" s="4" t="s">
        <v>29</v>
      </c>
    </row>
    <row r="3833" spans="1:23" x14ac:dyDescent="0.3">
      <c r="A3833" s="4" t="s">
        <v>3948</v>
      </c>
      <c r="B3833" s="4" t="s">
        <v>31</v>
      </c>
      <c r="C3833" s="4">
        <v>46</v>
      </c>
      <c r="D3833" s="4">
        <v>5</v>
      </c>
      <c r="E3833" s="4" t="s">
        <v>31</v>
      </c>
      <c r="F3833" s="4" t="s">
        <v>173</v>
      </c>
      <c r="G3833" s="4" t="s">
        <v>33</v>
      </c>
      <c r="H3833" s="4">
        <v>85</v>
      </c>
      <c r="I3833" s="4" t="s">
        <v>24</v>
      </c>
      <c r="J3833" s="4">
        <v>0</v>
      </c>
      <c r="K3833" s="4" t="s">
        <v>27</v>
      </c>
      <c r="L3833" s="4" t="s">
        <v>35</v>
      </c>
      <c r="M3833" s="4">
        <v>53</v>
      </c>
      <c r="N3833" s="4" t="s">
        <v>38</v>
      </c>
      <c r="O3833" s="4" t="s">
        <v>142</v>
      </c>
      <c r="P3833" s="5">
        <v>43975</v>
      </c>
      <c r="Q3833" s="6">
        <v>44.349017708525707</v>
      </c>
      <c r="R3833" s="4">
        <v>4</v>
      </c>
      <c r="S3833" s="4" t="str" cm="1">
        <f t="array" ref="S3833">_xlfn.IFS(R3833=0,"None",R3833&lt;3,"Low",R3833&lt;6,"Medium",R3833&lt;=10,"High")</f>
        <v>Medium</v>
      </c>
      <c r="T3833" s="4" t="str" cm="1">
        <f t="array" ref="T3833">_xlfn.IFS(M3833&lt;=20,"Low",M3833&lt;=50,"Medium",M3833&lt;=90,"High")</f>
        <v>High</v>
      </c>
      <c r="U3833" s="7">
        <f>Datos_Limpios[[#This Row],[Number of Complaints or Support]]/Datos_Limpios[[#This Row],[Account Length (in months)]]</f>
        <v>8.6956521739130432E-2</v>
      </c>
      <c r="V3833" s="4" t="str" cm="1">
        <f t="array" ref="V3833">_xlfn.IFS(H3833&lt;30,"Under 30",H3833&lt;66,"Middle Age",H3833&gt;=66,"Senior")</f>
        <v>Senior</v>
      </c>
      <c r="W3833" s="4" t="s">
        <v>43</v>
      </c>
    </row>
    <row r="3834" spans="1:23" x14ac:dyDescent="0.3">
      <c r="A3834" s="4" t="s">
        <v>3949</v>
      </c>
      <c r="B3834" s="4" t="s">
        <v>31</v>
      </c>
      <c r="C3834" s="4">
        <v>13</v>
      </c>
      <c r="D3834" s="4">
        <v>4</v>
      </c>
      <c r="E3834" s="4" t="s">
        <v>24</v>
      </c>
      <c r="F3834" s="4" t="s">
        <v>63</v>
      </c>
      <c r="G3834" s="4" t="s">
        <v>33</v>
      </c>
      <c r="H3834" s="4">
        <v>66</v>
      </c>
      <c r="I3834" s="4" t="s">
        <v>24</v>
      </c>
      <c r="J3834" s="4">
        <v>0</v>
      </c>
      <c r="K3834" s="4" t="s">
        <v>27</v>
      </c>
      <c r="L3834" s="4" t="s">
        <v>35</v>
      </c>
      <c r="M3834" s="4">
        <v>44</v>
      </c>
      <c r="N3834" s="4" t="s">
        <v>38</v>
      </c>
      <c r="O3834" s="4" t="s">
        <v>125</v>
      </c>
      <c r="P3834" s="5">
        <v>44402</v>
      </c>
      <c r="Q3834" s="6">
        <v>41.864356202325162</v>
      </c>
      <c r="R3834" s="4">
        <v>5</v>
      </c>
      <c r="S3834" s="4" t="str" cm="1">
        <f t="array" ref="S3834">_xlfn.IFS(R3834=0,"None",R3834&lt;3,"Low",R3834&lt;6,"Medium",R3834&lt;=10,"High")</f>
        <v>Medium</v>
      </c>
      <c r="T3834" s="4" t="str" cm="1">
        <f t="array" ref="T3834">_xlfn.IFS(M3834&lt;=20,"Low",M3834&lt;=50,"Medium",M3834&lt;=90,"High")</f>
        <v>Medium</v>
      </c>
      <c r="U3834" s="7">
        <f>Datos_Limpios[[#This Row],[Number of Complaints or Support]]/Datos_Limpios[[#This Row],[Account Length (in months)]]</f>
        <v>0.38461538461538464</v>
      </c>
      <c r="V3834" s="4" t="str" cm="1">
        <f t="array" ref="V3834">_xlfn.IFS(H3834&lt;30,"Under 30",H3834&lt;66,"Middle Age",H3834&gt;=66,"Senior")</f>
        <v>Senior</v>
      </c>
      <c r="W3834" s="4" t="s">
        <v>40</v>
      </c>
    </row>
    <row r="3835" spans="1:23" x14ac:dyDescent="0.3">
      <c r="A3835" s="4" t="s">
        <v>3950</v>
      </c>
      <c r="B3835" s="4" t="s">
        <v>24</v>
      </c>
      <c r="C3835" s="4">
        <v>9</v>
      </c>
      <c r="D3835" s="4">
        <v>0</v>
      </c>
      <c r="E3835" s="4" t="s">
        <v>31</v>
      </c>
      <c r="F3835" s="4" t="s">
        <v>262</v>
      </c>
      <c r="G3835" s="4" t="s">
        <v>33</v>
      </c>
      <c r="H3835" s="4">
        <v>48</v>
      </c>
      <c r="I3835" s="4" t="s">
        <v>31</v>
      </c>
      <c r="J3835" s="4">
        <v>2</v>
      </c>
      <c r="K3835" s="4" t="s">
        <v>27</v>
      </c>
      <c r="L3835" s="4" t="s">
        <v>35</v>
      </c>
      <c r="M3835" s="4">
        <v>28</v>
      </c>
      <c r="P3835" s="5">
        <v>44634</v>
      </c>
      <c r="Q3835" s="6">
        <v>29.349514199705691</v>
      </c>
      <c r="R3835" s="4">
        <v>6</v>
      </c>
      <c r="S3835" s="4" t="str" cm="1">
        <f t="array" ref="S3835">_xlfn.IFS(R3835=0,"None",R3835&lt;3,"Low",R3835&lt;6,"Medium",R3835&lt;=10,"High")</f>
        <v>High</v>
      </c>
      <c r="T3835" s="4" t="str" cm="1">
        <f t="array" ref="T3835">_xlfn.IFS(M3835&lt;=20,"Low",M3835&lt;=50,"Medium",M3835&lt;=90,"High")</f>
        <v>Medium</v>
      </c>
      <c r="U3835" s="7">
        <f>Datos_Limpios[[#This Row],[Number of Complaints or Support]]/Datos_Limpios[[#This Row],[Account Length (in months)]]</f>
        <v>0.66666666666666663</v>
      </c>
      <c r="V3835" s="4" t="str" cm="1">
        <f t="array" ref="V3835">_xlfn.IFS(H3835&lt;30,"Under 30",H3835&lt;66,"Middle Age",H3835&gt;=66,"Senior")</f>
        <v>Middle Age</v>
      </c>
      <c r="W3835" s="4" t="s">
        <v>29</v>
      </c>
    </row>
    <row r="3836" spans="1:23" x14ac:dyDescent="0.3">
      <c r="A3836" s="4" t="s">
        <v>3951</v>
      </c>
      <c r="B3836" s="4" t="s">
        <v>24</v>
      </c>
      <c r="C3836" s="4">
        <v>64</v>
      </c>
      <c r="D3836" s="4">
        <v>0</v>
      </c>
      <c r="E3836" s="4" t="s">
        <v>24</v>
      </c>
      <c r="F3836" s="4" t="s">
        <v>106</v>
      </c>
      <c r="G3836" s="4" t="s">
        <v>26</v>
      </c>
      <c r="H3836" s="4">
        <v>61</v>
      </c>
      <c r="I3836" s="4" t="s">
        <v>24</v>
      </c>
      <c r="J3836" s="4">
        <v>0</v>
      </c>
      <c r="K3836" s="4" t="s">
        <v>34</v>
      </c>
      <c r="L3836" s="4" t="s">
        <v>35</v>
      </c>
      <c r="M3836" s="4">
        <v>7</v>
      </c>
      <c r="P3836" s="5">
        <v>44496</v>
      </c>
      <c r="Q3836" s="6">
        <v>6.523633288219389</v>
      </c>
      <c r="R3836" s="4">
        <v>6</v>
      </c>
      <c r="S3836" s="4" t="str" cm="1">
        <f t="array" ref="S3836">_xlfn.IFS(R3836=0,"None",R3836&lt;3,"Low",R3836&lt;6,"Medium",R3836&lt;=10,"High")</f>
        <v>High</v>
      </c>
      <c r="T3836" s="4" t="str" cm="1">
        <f t="array" ref="T3836">_xlfn.IFS(M3836&lt;=20,"Low",M3836&lt;=50,"Medium",M3836&lt;=90,"High")</f>
        <v>Low</v>
      </c>
      <c r="U3836" s="7">
        <f>Datos_Limpios[[#This Row],[Number of Complaints or Support]]/Datos_Limpios[[#This Row],[Account Length (in months)]]</f>
        <v>9.375E-2</v>
      </c>
      <c r="V3836" s="4" t="str" cm="1">
        <f t="array" ref="V3836">_xlfn.IFS(H3836&lt;30,"Under 30",H3836&lt;66,"Middle Age",H3836&gt;=66,"Senior")</f>
        <v>Middle Age</v>
      </c>
      <c r="W3836" s="4" t="s">
        <v>29</v>
      </c>
    </row>
    <row r="3837" spans="1:23" x14ac:dyDescent="0.3">
      <c r="A3837" s="4" t="s">
        <v>3952</v>
      </c>
      <c r="B3837" s="4" t="s">
        <v>31</v>
      </c>
      <c r="C3837" s="4">
        <v>11</v>
      </c>
      <c r="D3837" s="4">
        <v>3</v>
      </c>
      <c r="E3837" s="4" t="s">
        <v>31</v>
      </c>
      <c r="F3837" s="4" t="s">
        <v>79</v>
      </c>
      <c r="G3837" s="4" t="s">
        <v>33</v>
      </c>
      <c r="H3837" s="4">
        <v>39</v>
      </c>
      <c r="I3837" s="4" t="s">
        <v>24</v>
      </c>
      <c r="J3837" s="4">
        <v>0</v>
      </c>
      <c r="K3837" s="4" t="s">
        <v>27</v>
      </c>
      <c r="L3837" s="4" t="s">
        <v>35</v>
      </c>
      <c r="M3837" s="4">
        <v>26</v>
      </c>
      <c r="N3837" s="4" t="s">
        <v>66</v>
      </c>
      <c r="O3837" s="4" t="s">
        <v>779</v>
      </c>
      <c r="P3837" s="5">
        <v>44509</v>
      </c>
      <c r="Q3837" s="6">
        <v>26.041415566336369</v>
      </c>
      <c r="R3837" s="4">
        <v>10</v>
      </c>
      <c r="S3837" s="4" t="str" cm="1">
        <f t="array" ref="S3837">_xlfn.IFS(R3837=0,"None",R3837&lt;3,"Low",R3837&lt;6,"Medium",R3837&lt;=10,"High")</f>
        <v>High</v>
      </c>
      <c r="T3837" s="4" t="str" cm="1">
        <f t="array" ref="T3837">_xlfn.IFS(M3837&lt;=20,"Low",M3837&lt;=50,"Medium",M3837&lt;=90,"High")</f>
        <v>Medium</v>
      </c>
      <c r="U3837" s="7">
        <f>Datos_Limpios[[#This Row],[Number of Complaints or Support]]/Datos_Limpios[[#This Row],[Account Length (in months)]]</f>
        <v>0.90909090909090906</v>
      </c>
      <c r="V3837" s="4" t="str" cm="1">
        <f t="array" ref="V3837">_xlfn.IFS(H3837&lt;30,"Under 30",H3837&lt;66,"Middle Age",H3837&gt;=66,"Senior")</f>
        <v>Middle Age</v>
      </c>
      <c r="W3837" s="4" t="s">
        <v>43</v>
      </c>
    </row>
    <row r="3838" spans="1:23" x14ac:dyDescent="0.3">
      <c r="A3838" s="4" t="s">
        <v>3953</v>
      </c>
      <c r="B3838" s="4" t="s">
        <v>24</v>
      </c>
      <c r="C3838" s="4">
        <v>31</v>
      </c>
      <c r="D3838" s="4">
        <v>2</v>
      </c>
      <c r="E3838" s="4" t="s">
        <v>31</v>
      </c>
      <c r="F3838" s="4" t="s">
        <v>159</v>
      </c>
      <c r="G3838" s="4" t="s">
        <v>33</v>
      </c>
      <c r="H3838" s="4">
        <v>59</v>
      </c>
      <c r="I3838" s="4" t="s">
        <v>24</v>
      </c>
      <c r="J3838" s="4">
        <v>0</v>
      </c>
      <c r="K3838" s="4" t="s">
        <v>34</v>
      </c>
      <c r="L3838" s="4" t="s">
        <v>35</v>
      </c>
      <c r="M3838" s="4">
        <v>30</v>
      </c>
      <c r="P3838" s="5">
        <v>44675</v>
      </c>
      <c r="Q3838" s="6">
        <v>25.742934418602331</v>
      </c>
      <c r="R3838" s="4">
        <v>6</v>
      </c>
      <c r="S3838" s="4" t="str" cm="1">
        <f t="array" ref="S3838">_xlfn.IFS(R3838=0,"None",R3838&lt;3,"Low",R3838&lt;6,"Medium",R3838&lt;=10,"High")</f>
        <v>High</v>
      </c>
      <c r="T3838" s="4" t="str" cm="1">
        <f t="array" ref="T3838">_xlfn.IFS(M3838&lt;=20,"Low",M3838&lt;=50,"Medium",M3838&lt;=90,"High")</f>
        <v>Medium</v>
      </c>
      <c r="U3838" s="7">
        <f>Datos_Limpios[[#This Row],[Number of Complaints or Support]]/Datos_Limpios[[#This Row],[Account Length (in months)]]</f>
        <v>0.19354838709677419</v>
      </c>
      <c r="V3838" s="4" t="str" cm="1">
        <f t="array" ref="V3838">_xlfn.IFS(H3838&lt;30,"Under 30",H3838&lt;66,"Middle Age",H3838&gt;=66,"Senior")</f>
        <v>Middle Age</v>
      </c>
      <c r="W3838" s="4" t="s">
        <v>29</v>
      </c>
    </row>
    <row r="3839" spans="1:23" x14ac:dyDescent="0.3">
      <c r="A3839" s="4" t="s">
        <v>3954</v>
      </c>
      <c r="B3839" s="4" t="s">
        <v>31</v>
      </c>
      <c r="C3839" s="4">
        <v>16</v>
      </c>
      <c r="D3839" s="4">
        <v>4</v>
      </c>
      <c r="E3839" s="4" t="s">
        <v>31</v>
      </c>
      <c r="F3839" s="4" t="s">
        <v>45</v>
      </c>
      <c r="G3839" s="4" t="s">
        <v>33</v>
      </c>
      <c r="H3839" s="4">
        <v>45</v>
      </c>
      <c r="I3839" s="4" t="s">
        <v>24</v>
      </c>
      <c r="J3839" s="4">
        <v>0</v>
      </c>
      <c r="K3839" s="4" t="s">
        <v>27</v>
      </c>
      <c r="L3839" s="4" t="s">
        <v>35</v>
      </c>
      <c r="M3839" s="4">
        <v>44</v>
      </c>
      <c r="N3839" s="4" t="s">
        <v>107</v>
      </c>
      <c r="O3839" s="4" t="s">
        <v>220</v>
      </c>
      <c r="P3839" s="5">
        <v>43914</v>
      </c>
      <c r="Q3839" s="6">
        <v>49.83519842388413</v>
      </c>
      <c r="R3839" s="4">
        <v>4</v>
      </c>
      <c r="S3839" s="4" t="str" cm="1">
        <f t="array" ref="S3839">_xlfn.IFS(R3839=0,"None",R3839&lt;3,"Low",R3839&lt;6,"Medium",R3839&lt;=10,"High")</f>
        <v>Medium</v>
      </c>
      <c r="T3839" s="4" t="str" cm="1">
        <f t="array" ref="T3839">_xlfn.IFS(M3839&lt;=20,"Low",M3839&lt;=50,"Medium",M3839&lt;=90,"High")</f>
        <v>Medium</v>
      </c>
      <c r="U3839" s="7">
        <f>Datos_Limpios[[#This Row],[Number of Complaints or Support]]/Datos_Limpios[[#This Row],[Account Length (in months)]]</f>
        <v>0.25</v>
      </c>
      <c r="V3839" s="4" t="str" cm="1">
        <f t="array" ref="V3839">_xlfn.IFS(H3839&lt;30,"Under 30",H3839&lt;66,"Middle Age",H3839&gt;=66,"Senior")</f>
        <v>Middle Age</v>
      </c>
      <c r="W3839" s="4" t="s">
        <v>47</v>
      </c>
    </row>
    <row r="3840" spans="1:23" x14ac:dyDescent="0.3">
      <c r="A3840" s="4" t="s">
        <v>3955</v>
      </c>
      <c r="B3840" s="4" t="s">
        <v>31</v>
      </c>
      <c r="C3840" s="4">
        <v>1</v>
      </c>
      <c r="D3840" s="4">
        <v>0</v>
      </c>
      <c r="E3840" s="4" t="s">
        <v>24</v>
      </c>
      <c r="F3840" s="4" t="s">
        <v>219</v>
      </c>
      <c r="G3840" s="4" t="s">
        <v>33</v>
      </c>
      <c r="H3840" s="4">
        <v>44</v>
      </c>
      <c r="I3840" s="4" t="s">
        <v>24</v>
      </c>
      <c r="J3840" s="4">
        <v>0</v>
      </c>
      <c r="K3840" s="4" t="s">
        <v>27</v>
      </c>
      <c r="L3840" s="4" t="s">
        <v>35</v>
      </c>
      <c r="M3840" s="4">
        <v>42</v>
      </c>
      <c r="N3840" s="4" t="s">
        <v>38</v>
      </c>
      <c r="O3840" s="4" t="s">
        <v>142</v>
      </c>
      <c r="P3840" s="5">
        <v>44408</v>
      </c>
      <c r="Q3840" s="6">
        <v>45.501419623140308</v>
      </c>
      <c r="R3840" s="4">
        <v>4</v>
      </c>
      <c r="S3840" s="4" t="str" cm="1">
        <f t="array" ref="S3840">_xlfn.IFS(R3840=0,"None",R3840&lt;3,"Low",R3840&lt;6,"Medium",R3840&lt;=10,"High")</f>
        <v>Medium</v>
      </c>
      <c r="T3840" s="4" t="str" cm="1">
        <f t="array" ref="T3840">_xlfn.IFS(M3840&lt;=20,"Low",M3840&lt;=50,"Medium",M3840&lt;=90,"High")</f>
        <v>Medium</v>
      </c>
      <c r="U3840" s="7">
        <f>Datos_Limpios[[#This Row],[Number of Complaints or Support]]/Datos_Limpios[[#This Row],[Account Length (in months)]]</f>
        <v>4</v>
      </c>
      <c r="V3840" s="4" t="str" cm="1">
        <f t="array" ref="V3840">_xlfn.IFS(H3840&lt;30,"Under 30",H3840&lt;66,"Middle Age",H3840&gt;=66,"Senior")</f>
        <v>Middle Age</v>
      </c>
      <c r="W3840" s="4" t="s">
        <v>43</v>
      </c>
    </row>
    <row r="3841" spans="1:23" x14ac:dyDescent="0.3">
      <c r="A3841" s="4" t="s">
        <v>3956</v>
      </c>
      <c r="B3841" s="4" t="s">
        <v>24</v>
      </c>
      <c r="C3841" s="4">
        <v>50</v>
      </c>
      <c r="D3841" s="4">
        <v>1</v>
      </c>
      <c r="E3841" s="4" t="s">
        <v>24</v>
      </c>
      <c r="F3841" s="4" t="s">
        <v>58</v>
      </c>
      <c r="G3841" s="4" t="s">
        <v>33</v>
      </c>
      <c r="H3841" s="4">
        <v>29</v>
      </c>
      <c r="I3841" s="4" t="s">
        <v>24</v>
      </c>
      <c r="J3841" s="4">
        <v>0</v>
      </c>
      <c r="K3841" s="4" t="s">
        <v>27</v>
      </c>
      <c r="L3841" s="4" t="s">
        <v>35</v>
      </c>
      <c r="M3841" s="4">
        <v>34</v>
      </c>
      <c r="P3841" s="5">
        <v>44702</v>
      </c>
      <c r="Q3841" s="6">
        <v>40.096689793249837</v>
      </c>
      <c r="R3841" s="4">
        <v>2</v>
      </c>
      <c r="S3841" s="4" t="str" cm="1">
        <f t="array" ref="S3841">_xlfn.IFS(R3841=0,"None",R3841&lt;3,"Low",R3841&lt;6,"Medium",R3841&lt;=10,"High")</f>
        <v>Low</v>
      </c>
      <c r="T3841" s="4" t="str" cm="1">
        <f t="array" ref="T3841">_xlfn.IFS(M3841&lt;=20,"Low",M3841&lt;=50,"Medium",M3841&lt;=90,"High")</f>
        <v>Medium</v>
      </c>
      <c r="U3841" s="7">
        <f>Datos_Limpios[[#This Row],[Number of Complaints or Support]]/Datos_Limpios[[#This Row],[Account Length (in months)]]</f>
        <v>0.04</v>
      </c>
      <c r="V3841" s="4" t="str" cm="1">
        <f t="array" ref="V3841">_xlfn.IFS(H3841&lt;30,"Under 30",H3841&lt;66,"Middle Age",H3841&gt;=66,"Senior")</f>
        <v>Under 30</v>
      </c>
      <c r="W3841" s="4" t="s">
        <v>29</v>
      </c>
    </row>
    <row r="3842" spans="1:23" x14ac:dyDescent="0.3">
      <c r="A3842" s="4" t="s">
        <v>3957</v>
      </c>
      <c r="B3842" s="4" t="s">
        <v>24</v>
      </c>
      <c r="C3842" s="4">
        <v>72</v>
      </c>
      <c r="D3842" s="4">
        <v>0</v>
      </c>
      <c r="E3842" s="4" t="s">
        <v>31</v>
      </c>
      <c r="F3842" s="4" t="s">
        <v>155</v>
      </c>
      <c r="G3842" s="4" t="s">
        <v>26</v>
      </c>
      <c r="H3842" s="4">
        <v>21</v>
      </c>
      <c r="I3842" s="4" t="s">
        <v>31</v>
      </c>
      <c r="J3842" s="4">
        <v>6</v>
      </c>
      <c r="K3842" s="4" t="s">
        <v>46</v>
      </c>
      <c r="L3842" s="4" t="s">
        <v>28</v>
      </c>
      <c r="M3842" s="4">
        <v>39</v>
      </c>
      <c r="P3842" s="5">
        <v>44255</v>
      </c>
      <c r="Q3842" s="6">
        <v>46.651843345909583</v>
      </c>
      <c r="R3842" s="4">
        <v>3</v>
      </c>
      <c r="S3842" s="4" t="str" cm="1">
        <f t="array" ref="S3842">_xlfn.IFS(R3842=0,"None",R3842&lt;3,"Low",R3842&lt;6,"Medium",R3842&lt;=10,"High")</f>
        <v>Medium</v>
      </c>
      <c r="T3842" s="4" t="str" cm="1">
        <f t="array" ref="T3842">_xlfn.IFS(M3842&lt;=20,"Low",M3842&lt;=50,"Medium",M3842&lt;=90,"High")</f>
        <v>Medium</v>
      </c>
      <c r="U3842" s="7">
        <f>Datos_Limpios[[#This Row],[Number of Complaints or Support]]/Datos_Limpios[[#This Row],[Account Length (in months)]]</f>
        <v>4.1666666666666664E-2</v>
      </c>
      <c r="V3842" s="4" t="str" cm="1">
        <f t="array" ref="V3842">_xlfn.IFS(H3842&lt;30,"Under 30",H3842&lt;66,"Middle Age",H3842&gt;=66,"Senior")</f>
        <v>Under 30</v>
      </c>
      <c r="W3842" s="4" t="s">
        <v>40</v>
      </c>
    </row>
    <row r="3843" spans="1:23" x14ac:dyDescent="0.3">
      <c r="A3843" s="4" t="s">
        <v>3958</v>
      </c>
      <c r="B3843" s="4" t="s">
        <v>24</v>
      </c>
      <c r="C3843" s="4">
        <v>36</v>
      </c>
      <c r="D3843" s="4">
        <v>0</v>
      </c>
      <c r="E3843" s="4" t="s">
        <v>24</v>
      </c>
      <c r="F3843" s="4" t="s">
        <v>165</v>
      </c>
      <c r="G3843" s="4" t="s">
        <v>33</v>
      </c>
      <c r="H3843" s="4">
        <v>43</v>
      </c>
      <c r="I3843" s="4" t="s">
        <v>24</v>
      </c>
      <c r="J3843" s="4">
        <v>0</v>
      </c>
      <c r="K3843" s="4" t="s">
        <v>34</v>
      </c>
      <c r="L3843" s="4" t="s">
        <v>35</v>
      </c>
      <c r="M3843" s="4">
        <v>11</v>
      </c>
      <c r="P3843" s="5">
        <v>44908</v>
      </c>
      <c r="Q3843" s="6">
        <v>9.0962657438566161</v>
      </c>
      <c r="R3843" s="4">
        <v>10</v>
      </c>
      <c r="S3843" s="4" t="str" cm="1">
        <f t="array" ref="S3843">_xlfn.IFS(R3843=0,"None",R3843&lt;3,"Low",R3843&lt;6,"Medium",R3843&lt;=10,"High")</f>
        <v>High</v>
      </c>
      <c r="T3843" s="4" t="str" cm="1">
        <f t="array" ref="T3843">_xlfn.IFS(M3843&lt;=20,"Low",M3843&lt;=50,"Medium",M3843&lt;=90,"High")</f>
        <v>Low</v>
      </c>
      <c r="U3843" s="7">
        <f>Datos_Limpios[[#This Row],[Number of Complaints or Support]]/Datos_Limpios[[#This Row],[Account Length (in months)]]</f>
        <v>0.27777777777777779</v>
      </c>
      <c r="V3843" s="4" t="str" cm="1">
        <f t="array" ref="V3843">_xlfn.IFS(H3843&lt;30,"Under 30",H3843&lt;66,"Middle Age",H3843&gt;=66,"Senior")</f>
        <v>Middle Age</v>
      </c>
      <c r="W3843" s="4" t="s">
        <v>40</v>
      </c>
    </row>
    <row r="3844" spans="1:23" x14ac:dyDescent="0.3">
      <c r="A3844" s="4" t="s">
        <v>3959</v>
      </c>
      <c r="B3844" s="4" t="s">
        <v>31</v>
      </c>
      <c r="C3844" s="4">
        <v>21</v>
      </c>
      <c r="D3844" s="4">
        <v>0</v>
      </c>
      <c r="E3844" s="4" t="s">
        <v>31</v>
      </c>
      <c r="F3844" s="4" t="s">
        <v>104</v>
      </c>
      <c r="G3844" s="4" t="s">
        <v>33</v>
      </c>
      <c r="H3844" s="4">
        <v>23</v>
      </c>
      <c r="I3844" s="4" t="s">
        <v>24</v>
      </c>
      <c r="J3844" s="4">
        <v>0</v>
      </c>
      <c r="K3844" s="4" t="s">
        <v>27</v>
      </c>
      <c r="L3844" s="4" t="s">
        <v>35</v>
      </c>
      <c r="M3844" s="4">
        <v>51</v>
      </c>
      <c r="N3844" s="4" t="s">
        <v>38</v>
      </c>
      <c r="O3844" s="4" t="s">
        <v>181</v>
      </c>
      <c r="P3844" s="5">
        <v>45116</v>
      </c>
      <c r="Q3844" s="6">
        <v>43.075629258770057</v>
      </c>
      <c r="R3844" s="4">
        <v>1</v>
      </c>
      <c r="S3844" s="4" t="str" cm="1">
        <f t="array" ref="S3844">_xlfn.IFS(R3844=0,"None",R3844&lt;3,"Low",R3844&lt;6,"Medium",R3844&lt;=10,"High")</f>
        <v>Low</v>
      </c>
      <c r="T3844" s="4" t="str" cm="1">
        <f t="array" ref="T3844">_xlfn.IFS(M3844&lt;=20,"Low",M3844&lt;=50,"Medium",M3844&lt;=90,"High")</f>
        <v>High</v>
      </c>
      <c r="U3844" s="7">
        <f>Datos_Limpios[[#This Row],[Number of Complaints or Support]]/Datos_Limpios[[#This Row],[Account Length (in months)]]</f>
        <v>4.7619047619047616E-2</v>
      </c>
      <c r="V3844" s="4" t="str" cm="1">
        <f t="array" ref="V3844">_xlfn.IFS(H3844&lt;30,"Under 30",H3844&lt;66,"Middle Age",H3844&gt;=66,"Senior")</f>
        <v>Under 30</v>
      </c>
      <c r="W3844" s="4" t="s">
        <v>43</v>
      </c>
    </row>
    <row r="3845" spans="1:23" x14ac:dyDescent="0.3">
      <c r="A3845" s="4" t="s">
        <v>3960</v>
      </c>
      <c r="B3845" s="4" t="s">
        <v>24</v>
      </c>
      <c r="C3845" s="4">
        <v>67</v>
      </c>
      <c r="D3845" s="4">
        <v>2</v>
      </c>
      <c r="E3845" s="4" t="s">
        <v>24</v>
      </c>
      <c r="F3845" s="4" t="s">
        <v>60</v>
      </c>
      <c r="G3845" s="4" t="s">
        <v>33</v>
      </c>
      <c r="H3845" s="4">
        <v>32</v>
      </c>
      <c r="I3845" s="4" t="s">
        <v>24</v>
      </c>
      <c r="J3845" s="4">
        <v>0</v>
      </c>
      <c r="K3845" s="4" t="s">
        <v>46</v>
      </c>
      <c r="L3845" s="4" t="s">
        <v>35</v>
      </c>
      <c r="M3845" s="4">
        <v>33</v>
      </c>
      <c r="P3845" s="5">
        <v>44119</v>
      </c>
      <c r="Q3845" s="6">
        <v>34.179946170745659</v>
      </c>
      <c r="R3845" s="4">
        <v>9</v>
      </c>
      <c r="S3845" s="4" t="str" cm="1">
        <f t="array" ref="S3845">_xlfn.IFS(R3845=0,"None",R3845&lt;3,"Low",R3845&lt;6,"Medium",R3845&lt;=10,"High")</f>
        <v>High</v>
      </c>
      <c r="T3845" s="4" t="str" cm="1">
        <f t="array" ref="T3845">_xlfn.IFS(M3845&lt;=20,"Low",M3845&lt;=50,"Medium",M3845&lt;=90,"High")</f>
        <v>Medium</v>
      </c>
      <c r="U3845" s="7">
        <f>Datos_Limpios[[#This Row],[Number of Complaints or Support]]/Datos_Limpios[[#This Row],[Account Length (in months)]]</f>
        <v>0.13432835820895522</v>
      </c>
      <c r="V3845" s="4" t="str" cm="1">
        <f t="array" ref="V3845">_xlfn.IFS(H3845&lt;30,"Under 30",H3845&lt;66,"Middle Age",H3845&gt;=66,"Senior")</f>
        <v>Middle Age</v>
      </c>
      <c r="W3845" s="4" t="s">
        <v>40</v>
      </c>
    </row>
    <row r="3846" spans="1:23" x14ac:dyDescent="0.3">
      <c r="A3846" s="4" t="s">
        <v>3961</v>
      </c>
      <c r="B3846" s="4" t="s">
        <v>24</v>
      </c>
      <c r="C3846" s="4">
        <v>55</v>
      </c>
      <c r="D3846" s="4">
        <v>2</v>
      </c>
      <c r="E3846" s="4" t="s">
        <v>31</v>
      </c>
      <c r="F3846" s="4" t="s">
        <v>124</v>
      </c>
      <c r="G3846" s="4" t="s">
        <v>33</v>
      </c>
      <c r="H3846" s="4">
        <v>69</v>
      </c>
      <c r="I3846" s="4" t="s">
        <v>24</v>
      </c>
      <c r="J3846" s="4">
        <v>0</v>
      </c>
      <c r="K3846" s="4" t="s">
        <v>46</v>
      </c>
      <c r="L3846" s="4" t="s">
        <v>35</v>
      </c>
      <c r="M3846" s="4">
        <v>44</v>
      </c>
      <c r="P3846" s="5">
        <v>44568</v>
      </c>
      <c r="Q3846" s="6">
        <v>37.146308875591757</v>
      </c>
      <c r="R3846" s="4">
        <v>8</v>
      </c>
      <c r="S3846" s="4" t="str" cm="1">
        <f t="array" ref="S3846">_xlfn.IFS(R3846=0,"None",R3846&lt;3,"Low",R3846&lt;6,"Medium",R3846&lt;=10,"High")</f>
        <v>High</v>
      </c>
      <c r="T3846" s="4" t="str" cm="1">
        <f t="array" ref="T3846">_xlfn.IFS(M3846&lt;=20,"Low",M3846&lt;=50,"Medium",M3846&lt;=90,"High")</f>
        <v>Medium</v>
      </c>
      <c r="U3846" s="7">
        <f>Datos_Limpios[[#This Row],[Number of Complaints or Support]]/Datos_Limpios[[#This Row],[Account Length (in months)]]</f>
        <v>0.14545454545454545</v>
      </c>
      <c r="V3846" s="4" t="str" cm="1">
        <f t="array" ref="V3846">_xlfn.IFS(H3846&lt;30,"Under 30",H3846&lt;66,"Middle Age",H3846&gt;=66,"Senior")</f>
        <v>Senior</v>
      </c>
      <c r="W3846" s="4" t="s">
        <v>43</v>
      </c>
    </row>
    <row r="3847" spans="1:23" x14ac:dyDescent="0.3">
      <c r="A3847" s="4" t="s">
        <v>3962</v>
      </c>
      <c r="B3847" s="4" t="s">
        <v>31</v>
      </c>
      <c r="C3847" s="4">
        <v>5</v>
      </c>
      <c r="D3847" s="4">
        <v>3</v>
      </c>
      <c r="E3847" s="4" t="s">
        <v>31</v>
      </c>
      <c r="F3847" s="4" t="s">
        <v>173</v>
      </c>
      <c r="G3847" s="4" t="s">
        <v>33</v>
      </c>
      <c r="H3847" s="4">
        <v>65</v>
      </c>
      <c r="I3847" s="4" t="s">
        <v>24</v>
      </c>
      <c r="J3847" s="4">
        <v>0</v>
      </c>
      <c r="K3847" s="4" t="s">
        <v>27</v>
      </c>
      <c r="L3847" s="4" t="s">
        <v>35</v>
      </c>
      <c r="M3847" s="4">
        <v>44</v>
      </c>
      <c r="N3847" s="4" t="s">
        <v>38</v>
      </c>
      <c r="O3847" s="4" t="s">
        <v>142</v>
      </c>
      <c r="P3847" s="5">
        <v>45150</v>
      </c>
      <c r="Q3847" s="6">
        <v>43.178035264470928</v>
      </c>
      <c r="R3847" s="4">
        <v>0</v>
      </c>
      <c r="S3847" s="4" t="str" cm="1">
        <f t="array" ref="S3847">_xlfn.IFS(R3847=0,"None",R3847&lt;3,"Low",R3847&lt;6,"Medium",R3847&lt;=10,"High")</f>
        <v>None</v>
      </c>
      <c r="T3847" s="4" t="str" cm="1">
        <f t="array" ref="T3847">_xlfn.IFS(M3847&lt;=20,"Low",M3847&lt;=50,"Medium",M3847&lt;=90,"High")</f>
        <v>Medium</v>
      </c>
      <c r="U3847" s="7">
        <f>Datos_Limpios[[#This Row],[Number of Complaints or Support]]/Datos_Limpios[[#This Row],[Account Length (in months)]]</f>
        <v>0</v>
      </c>
      <c r="V3847" s="4" t="str" cm="1">
        <f t="array" ref="V3847">_xlfn.IFS(H3847&lt;30,"Under 30",H3847&lt;66,"Middle Age",H3847&gt;=66,"Senior")</f>
        <v>Middle Age</v>
      </c>
      <c r="W3847" s="4" t="s">
        <v>43</v>
      </c>
    </row>
    <row r="3848" spans="1:23" x14ac:dyDescent="0.3">
      <c r="A3848" s="4" t="s">
        <v>3963</v>
      </c>
      <c r="B3848" s="4" t="s">
        <v>24</v>
      </c>
      <c r="C3848" s="4">
        <v>63</v>
      </c>
      <c r="D3848" s="4">
        <v>0</v>
      </c>
      <c r="E3848" s="4" t="s">
        <v>31</v>
      </c>
      <c r="F3848" s="4" t="s">
        <v>32</v>
      </c>
      <c r="G3848" s="4" t="s">
        <v>26</v>
      </c>
      <c r="H3848" s="4">
        <v>68</v>
      </c>
      <c r="I3848" s="4" t="s">
        <v>24</v>
      </c>
      <c r="J3848" s="4">
        <v>0</v>
      </c>
      <c r="K3848" s="4" t="s">
        <v>34</v>
      </c>
      <c r="L3848" s="4" t="s">
        <v>35</v>
      </c>
      <c r="M3848" s="4">
        <v>29</v>
      </c>
      <c r="P3848" s="5">
        <v>45062</v>
      </c>
      <c r="Q3848" s="6">
        <v>31.971231348472461</v>
      </c>
      <c r="R3848" s="4">
        <v>2</v>
      </c>
      <c r="S3848" s="4" t="str" cm="1">
        <f t="array" ref="S3848">_xlfn.IFS(R3848=0,"None",R3848&lt;3,"Low",R3848&lt;6,"Medium",R3848&lt;=10,"High")</f>
        <v>Low</v>
      </c>
      <c r="T3848" s="4" t="str" cm="1">
        <f t="array" ref="T3848">_xlfn.IFS(M3848&lt;=20,"Low",M3848&lt;=50,"Medium",M3848&lt;=90,"High")</f>
        <v>Medium</v>
      </c>
      <c r="U3848" s="7">
        <f>Datos_Limpios[[#This Row],[Number of Complaints or Support]]/Datos_Limpios[[#This Row],[Account Length (in months)]]</f>
        <v>3.1746031746031744E-2</v>
      </c>
      <c r="V3848" s="4" t="str" cm="1">
        <f t="array" ref="V3848">_xlfn.IFS(H3848&lt;30,"Under 30",H3848&lt;66,"Middle Age",H3848&gt;=66,"Senior")</f>
        <v>Senior</v>
      </c>
      <c r="W3848" s="4" t="s">
        <v>29</v>
      </c>
    </row>
    <row r="3849" spans="1:23" x14ac:dyDescent="0.3">
      <c r="A3849" s="4" t="s">
        <v>3964</v>
      </c>
      <c r="B3849" s="4" t="s">
        <v>24</v>
      </c>
      <c r="C3849" s="4">
        <v>15</v>
      </c>
      <c r="D3849" s="4">
        <v>0</v>
      </c>
      <c r="E3849" s="4" t="s">
        <v>31</v>
      </c>
      <c r="F3849" s="4" t="s">
        <v>65</v>
      </c>
      <c r="G3849" s="4" t="s">
        <v>26</v>
      </c>
      <c r="H3849" s="4">
        <v>47</v>
      </c>
      <c r="I3849" s="4" t="s">
        <v>24</v>
      </c>
      <c r="J3849" s="4">
        <v>0</v>
      </c>
      <c r="K3849" s="4" t="s">
        <v>27</v>
      </c>
      <c r="L3849" s="4" t="s">
        <v>28</v>
      </c>
      <c r="M3849" s="4">
        <v>34</v>
      </c>
      <c r="P3849" s="5">
        <v>44755</v>
      </c>
      <c r="Q3849" s="6">
        <v>29.305406495203759</v>
      </c>
      <c r="R3849" s="4">
        <v>2</v>
      </c>
      <c r="S3849" s="4" t="str" cm="1">
        <f t="array" ref="S3849">_xlfn.IFS(R3849=0,"None",R3849&lt;3,"Low",R3849&lt;6,"Medium",R3849&lt;=10,"High")</f>
        <v>Low</v>
      </c>
      <c r="T3849" s="4" t="str" cm="1">
        <f t="array" ref="T3849">_xlfn.IFS(M3849&lt;=20,"Low",M3849&lt;=50,"Medium",M3849&lt;=90,"High")</f>
        <v>Medium</v>
      </c>
      <c r="U3849" s="7">
        <f>Datos_Limpios[[#This Row],[Number of Complaints or Support]]/Datos_Limpios[[#This Row],[Account Length (in months)]]</f>
        <v>0.13333333333333333</v>
      </c>
      <c r="V3849" s="4" t="str" cm="1">
        <f t="array" ref="V3849">_xlfn.IFS(H3849&lt;30,"Under 30",H3849&lt;66,"Middle Age",H3849&gt;=66,"Senior")</f>
        <v>Middle Age</v>
      </c>
      <c r="W3849" s="4" t="s">
        <v>43</v>
      </c>
    </row>
    <row r="3850" spans="1:23" x14ac:dyDescent="0.3">
      <c r="A3850" s="4" t="s">
        <v>3965</v>
      </c>
      <c r="B3850" s="4" t="s">
        <v>24</v>
      </c>
      <c r="C3850" s="4">
        <v>77</v>
      </c>
      <c r="D3850" s="4">
        <v>0</v>
      </c>
      <c r="E3850" s="4" t="s">
        <v>24</v>
      </c>
      <c r="F3850" s="4" t="s">
        <v>74</v>
      </c>
      <c r="G3850" s="4" t="s">
        <v>26</v>
      </c>
      <c r="H3850" s="4">
        <v>66</v>
      </c>
      <c r="I3850" s="4" t="s">
        <v>24</v>
      </c>
      <c r="J3850" s="4">
        <v>0</v>
      </c>
      <c r="K3850" s="4" t="s">
        <v>46</v>
      </c>
      <c r="L3850" s="4" t="s">
        <v>28</v>
      </c>
      <c r="M3850" s="4">
        <v>13</v>
      </c>
      <c r="P3850" s="5">
        <v>44556</v>
      </c>
      <c r="Q3850" s="6">
        <v>12.884810459168961</v>
      </c>
      <c r="R3850" s="4">
        <v>4</v>
      </c>
      <c r="S3850" s="4" t="str" cm="1">
        <f t="array" ref="S3850">_xlfn.IFS(R3850=0,"None",R3850&lt;3,"Low",R3850&lt;6,"Medium",R3850&lt;=10,"High")</f>
        <v>Medium</v>
      </c>
      <c r="T3850" s="4" t="str" cm="1">
        <f t="array" ref="T3850">_xlfn.IFS(M3850&lt;=20,"Low",M3850&lt;=50,"Medium",M3850&lt;=90,"High")</f>
        <v>Low</v>
      </c>
      <c r="U3850" s="7">
        <f>Datos_Limpios[[#This Row],[Number of Complaints or Support]]/Datos_Limpios[[#This Row],[Account Length (in months)]]</f>
        <v>5.1948051948051951E-2</v>
      </c>
      <c r="V3850" s="4" t="str" cm="1">
        <f t="array" ref="V3850">_xlfn.IFS(H3850&lt;30,"Under 30",H3850&lt;66,"Middle Age",H3850&gt;=66,"Senior")</f>
        <v>Senior</v>
      </c>
      <c r="W3850" s="4" t="s">
        <v>43</v>
      </c>
    </row>
    <row r="3851" spans="1:23" x14ac:dyDescent="0.3">
      <c r="A3851" s="4" t="s">
        <v>3966</v>
      </c>
      <c r="B3851" s="4" t="s">
        <v>24</v>
      </c>
      <c r="C3851" s="4">
        <v>31</v>
      </c>
      <c r="D3851" s="4">
        <v>2</v>
      </c>
      <c r="E3851" s="4" t="s">
        <v>31</v>
      </c>
      <c r="F3851" s="4" t="s">
        <v>147</v>
      </c>
      <c r="G3851" s="4" t="s">
        <v>26</v>
      </c>
      <c r="H3851" s="4">
        <v>72</v>
      </c>
      <c r="I3851" s="4" t="s">
        <v>24</v>
      </c>
      <c r="J3851" s="4">
        <v>0</v>
      </c>
      <c r="K3851" s="4" t="s">
        <v>46</v>
      </c>
      <c r="L3851" s="4" t="s">
        <v>35</v>
      </c>
      <c r="M3851" s="4">
        <v>50</v>
      </c>
      <c r="P3851" s="5">
        <v>45190</v>
      </c>
      <c r="Q3851" s="6">
        <v>54.094385801824252</v>
      </c>
      <c r="R3851" s="4">
        <v>10</v>
      </c>
      <c r="S3851" s="4" t="str" cm="1">
        <f t="array" ref="S3851">_xlfn.IFS(R3851=0,"None",R3851&lt;3,"Low",R3851&lt;6,"Medium",R3851&lt;=10,"High")</f>
        <v>High</v>
      </c>
      <c r="T3851" s="4" t="str" cm="1">
        <f t="array" ref="T3851">_xlfn.IFS(M3851&lt;=20,"Low",M3851&lt;=50,"Medium",M3851&lt;=90,"High")</f>
        <v>Medium</v>
      </c>
      <c r="U3851" s="7">
        <f>Datos_Limpios[[#This Row],[Number of Complaints or Support]]/Datos_Limpios[[#This Row],[Account Length (in months)]]</f>
        <v>0.32258064516129031</v>
      </c>
      <c r="V3851" s="4" t="str" cm="1">
        <f t="array" ref="V3851">_xlfn.IFS(H3851&lt;30,"Under 30",H3851&lt;66,"Middle Age",H3851&gt;=66,"Senior")</f>
        <v>Senior</v>
      </c>
      <c r="W3851" s="4" t="s">
        <v>43</v>
      </c>
    </row>
    <row r="3852" spans="1:23" x14ac:dyDescent="0.3">
      <c r="A3852" s="4" t="s">
        <v>3967</v>
      </c>
      <c r="B3852" s="4" t="s">
        <v>24</v>
      </c>
      <c r="C3852" s="4">
        <v>23</v>
      </c>
      <c r="D3852" s="4">
        <v>0</v>
      </c>
      <c r="E3852" s="4" t="s">
        <v>31</v>
      </c>
      <c r="F3852" s="4" t="s">
        <v>49</v>
      </c>
      <c r="G3852" s="4" t="s">
        <v>33</v>
      </c>
      <c r="H3852" s="4">
        <v>24</v>
      </c>
      <c r="I3852" s="4" t="s">
        <v>24</v>
      </c>
      <c r="J3852" s="4">
        <v>0</v>
      </c>
      <c r="K3852" s="4" t="s">
        <v>34</v>
      </c>
      <c r="L3852" s="4" t="s">
        <v>35</v>
      </c>
      <c r="M3852" s="4">
        <v>20</v>
      </c>
      <c r="P3852" s="5">
        <v>44266</v>
      </c>
      <c r="Q3852" s="6">
        <v>21.191844244900711</v>
      </c>
      <c r="R3852" s="4">
        <v>9</v>
      </c>
      <c r="S3852" s="4" t="str" cm="1">
        <f t="array" ref="S3852">_xlfn.IFS(R3852=0,"None",R3852&lt;3,"Low",R3852&lt;6,"Medium",R3852&lt;=10,"High")</f>
        <v>High</v>
      </c>
      <c r="T3852" s="4" t="str" cm="1">
        <f t="array" ref="T3852">_xlfn.IFS(M3852&lt;=20,"Low",M3852&lt;=50,"Medium",M3852&lt;=90,"High")</f>
        <v>Low</v>
      </c>
      <c r="U3852" s="7">
        <f>Datos_Limpios[[#This Row],[Number of Complaints or Support]]/Datos_Limpios[[#This Row],[Account Length (in months)]]</f>
        <v>0.39130434782608697</v>
      </c>
      <c r="V3852" s="4" t="str" cm="1">
        <f t="array" ref="V3852">_xlfn.IFS(H3852&lt;30,"Under 30",H3852&lt;66,"Middle Age",H3852&gt;=66,"Senior")</f>
        <v>Under 30</v>
      </c>
      <c r="W3852" s="4" t="s">
        <v>29</v>
      </c>
    </row>
    <row r="3853" spans="1:23" x14ac:dyDescent="0.3">
      <c r="A3853" s="4" t="s">
        <v>3968</v>
      </c>
      <c r="B3853" s="4" t="s">
        <v>24</v>
      </c>
      <c r="C3853" s="4">
        <v>3</v>
      </c>
      <c r="D3853" s="4">
        <v>0</v>
      </c>
      <c r="E3853" s="4" t="s">
        <v>24</v>
      </c>
      <c r="F3853" s="4" t="s">
        <v>110</v>
      </c>
      <c r="G3853" s="4" t="s">
        <v>26</v>
      </c>
      <c r="H3853" s="4">
        <v>51</v>
      </c>
      <c r="I3853" s="4" t="s">
        <v>31</v>
      </c>
      <c r="J3853" s="4">
        <v>3</v>
      </c>
      <c r="K3853" s="4" t="s">
        <v>27</v>
      </c>
      <c r="L3853" s="4" t="s">
        <v>28</v>
      </c>
      <c r="M3853" s="4">
        <v>5</v>
      </c>
      <c r="P3853" s="5">
        <v>44051</v>
      </c>
      <c r="Q3853" s="6">
        <v>4.2855748165300609</v>
      </c>
      <c r="R3853" s="4">
        <v>1</v>
      </c>
      <c r="S3853" s="4" t="str" cm="1">
        <f t="array" ref="S3853">_xlfn.IFS(R3853=0,"None",R3853&lt;3,"Low",R3853&lt;6,"Medium",R3853&lt;=10,"High")</f>
        <v>Low</v>
      </c>
      <c r="T3853" s="4" t="str" cm="1">
        <f t="array" ref="T3853">_xlfn.IFS(M3853&lt;=20,"Low",M3853&lt;=50,"Medium",M3853&lt;=90,"High")</f>
        <v>Low</v>
      </c>
      <c r="U3853" s="7">
        <f>Datos_Limpios[[#This Row],[Number of Complaints or Support]]/Datos_Limpios[[#This Row],[Account Length (in months)]]</f>
        <v>0.33333333333333331</v>
      </c>
      <c r="V3853" s="4" t="str" cm="1">
        <f t="array" ref="V3853">_xlfn.IFS(H3853&lt;30,"Under 30",H3853&lt;66,"Middle Age",H3853&gt;=66,"Senior")</f>
        <v>Middle Age</v>
      </c>
      <c r="W3853" s="4" t="s">
        <v>29</v>
      </c>
    </row>
    <row r="3854" spans="1:23" x14ac:dyDescent="0.3">
      <c r="A3854" s="4" t="s">
        <v>3969</v>
      </c>
      <c r="B3854" s="4" t="s">
        <v>24</v>
      </c>
      <c r="C3854" s="4">
        <v>52</v>
      </c>
      <c r="D3854" s="4">
        <v>2</v>
      </c>
      <c r="E3854" s="4" t="s">
        <v>31</v>
      </c>
      <c r="F3854" s="4" t="s">
        <v>49</v>
      </c>
      <c r="G3854" s="4" t="s">
        <v>33</v>
      </c>
      <c r="H3854" s="4">
        <v>34</v>
      </c>
      <c r="I3854" s="4" t="s">
        <v>31</v>
      </c>
      <c r="J3854" s="4">
        <v>4</v>
      </c>
      <c r="K3854" s="4" t="s">
        <v>27</v>
      </c>
      <c r="L3854" s="4" t="s">
        <v>28</v>
      </c>
      <c r="M3854" s="4">
        <v>23</v>
      </c>
      <c r="P3854" s="5">
        <v>44858</v>
      </c>
      <c r="Q3854" s="6">
        <v>25.308901328854621</v>
      </c>
      <c r="R3854" s="4">
        <v>5</v>
      </c>
      <c r="S3854" s="4" t="str" cm="1">
        <f t="array" ref="S3854">_xlfn.IFS(R3854=0,"None",R3854&lt;3,"Low",R3854&lt;6,"Medium",R3854&lt;=10,"High")</f>
        <v>Medium</v>
      </c>
      <c r="T3854" s="4" t="str" cm="1">
        <f t="array" ref="T3854">_xlfn.IFS(M3854&lt;=20,"Low",M3854&lt;=50,"Medium",M3854&lt;=90,"High")</f>
        <v>Medium</v>
      </c>
      <c r="U3854" s="7">
        <f>Datos_Limpios[[#This Row],[Number of Complaints or Support]]/Datos_Limpios[[#This Row],[Account Length (in months)]]</f>
        <v>9.6153846153846159E-2</v>
      </c>
      <c r="V3854" s="4" t="str" cm="1">
        <f t="array" ref="V3854">_xlfn.IFS(H3854&lt;30,"Under 30",H3854&lt;66,"Middle Age",H3854&gt;=66,"Senior")</f>
        <v>Middle Age</v>
      </c>
      <c r="W3854" s="4" t="s">
        <v>29</v>
      </c>
    </row>
    <row r="3855" spans="1:23" x14ac:dyDescent="0.3">
      <c r="A3855" s="4" t="s">
        <v>3970</v>
      </c>
      <c r="B3855" s="4" t="s">
        <v>31</v>
      </c>
      <c r="C3855" s="4">
        <v>14</v>
      </c>
      <c r="D3855" s="4">
        <v>0</v>
      </c>
      <c r="E3855" s="4" t="s">
        <v>24</v>
      </c>
      <c r="F3855" s="4" t="s">
        <v>132</v>
      </c>
      <c r="G3855" s="4" t="s">
        <v>33</v>
      </c>
      <c r="H3855" s="4">
        <v>30</v>
      </c>
      <c r="I3855" s="4" t="s">
        <v>31</v>
      </c>
      <c r="J3855" s="4">
        <v>2</v>
      </c>
      <c r="K3855" s="4" t="s">
        <v>34</v>
      </c>
      <c r="L3855" s="4" t="s">
        <v>35</v>
      </c>
      <c r="M3855" s="4">
        <v>10</v>
      </c>
      <c r="N3855" s="4" t="s">
        <v>481</v>
      </c>
      <c r="O3855" s="4" t="s">
        <v>481</v>
      </c>
      <c r="P3855" s="5">
        <v>44176</v>
      </c>
      <c r="Q3855" s="6">
        <v>9.5544122331915311</v>
      </c>
      <c r="R3855" s="4">
        <v>8</v>
      </c>
      <c r="S3855" s="4" t="str" cm="1">
        <f t="array" ref="S3855">_xlfn.IFS(R3855=0,"None",R3855&lt;3,"Low",R3855&lt;6,"Medium",R3855&lt;=10,"High")</f>
        <v>High</v>
      </c>
      <c r="T3855" s="4" t="str" cm="1">
        <f t="array" ref="T3855">_xlfn.IFS(M3855&lt;=20,"Low",M3855&lt;=50,"Medium",M3855&lt;=90,"High")</f>
        <v>Low</v>
      </c>
      <c r="U3855" s="7">
        <f>Datos_Limpios[[#This Row],[Number of Complaints or Support]]/Datos_Limpios[[#This Row],[Account Length (in months)]]</f>
        <v>0.5714285714285714</v>
      </c>
      <c r="V3855" s="4" t="str" cm="1">
        <f t="array" ref="V3855">_xlfn.IFS(H3855&lt;30,"Under 30",H3855&lt;66,"Middle Age",H3855&gt;=66,"Senior")</f>
        <v>Middle Age</v>
      </c>
      <c r="W3855" s="4" t="s">
        <v>43</v>
      </c>
    </row>
    <row r="3856" spans="1:23" x14ac:dyDescent="0.3">
      <c r="A3856" s="4" t="s">
        <v>3971</v>
      </c>
      <c r="B3856" s="4" t="s">
        <v>24</v>
      </c>
      <c r="C3856" s="4">
        <v>54</v>
      </c>
      <c r="D3856" s="4">
        <v>0</v>
      </c>
      <c r="E3856" s="4" t="s">
        <v>31</v>
      </c>
      <c r="F3856" s="4" t="s">
        <v>98</v>
      </c>
      <c r="G3856" s="4" t="s">
        <v>26</v>
      </c>
      <c r="H3856" s="4">
        <v>29</v>
      </c>
      <c r="I3856" s="4" t="s">
        <v>24</v>
      </c>
      <c r="J3856" s="4">
        <v>0</v>
      </c>
      <c r="K3856" s="4" t="s">
        <v>46</v>
      </c>
      <c r="L3856" s="4" t="s">
        <v>28</v>
      </c>
      <c r="M3856" s="4">
        <v>39</v>
      </c>
      <c r="P3856" s="5">
        <v>45080</v>
      </c>
      <c r="Q3856" s="6">
        <v>46.321925221645479</v>
      </c>
      <c r="R3856" s="4">
        <v>2</v>
      </c>
      <c r="S3856" s="4" t="str" cm="1">
        <f t="array" ref="S3856">_xlfn.IFS(R3856=0,"None",R3856&lt;3,"Low",R3856&lt;6,"Medium",R3856&lt;=10,"High")</f>
        <v>Low</v>
      </c>
      <c r="T3856" s="4" t="str" cm="1">
        <f t="array" ref="T3856">_xlfn.IFS(M3856&lt;=20,"Low",M3856&lt;=50,"Medium",M3856&lt;=90,"High")</f>
        <v>Medium</v>
      </c>
      <c r="U3856" s="7">
        <f>Datos_Limpios[[#This Row],[Number of Complaints or Support]]/Datos_Limpios[[#This Row],[Account Length (in months)]]</f>
        <v>3.7037037037037035E-2</v>
      </c>
      <c r="V3856" s="4" t="str" cm="1">
        <f t="array" ref="V3856">_xlfn.IFS(H3856&lt;30,"Under 30",H3856&lt;66,"Middle Age",H3856&gt;=66,"Senior")</f>
        <v>Under 30</v>
      </c>
      <c r="W3856" s="4" t="s">
        <v>29</v>
      </c>
    </row>
    <row r="3857" spans="1:23" x14ac:dyDescent="0.3">
      <c r="A3857" s="4" t="s">
        <v>3972</v>
      </c>
      <c r="B3857" s="4" t="s">
        <v>24</v>
      </c>
      <c r="C3857" s="4">
        <v>67</v>
      </c>
      <c r="D3857" s="4">
        <v>1</v>
      </c>
      <c r="E3857" s="4" t="s">
        <v>24</v>
      </c>
      <c r="F3857" s="4" t="s">
        <v>264</v>
      </c>
      <c r="G3857" s="4" t="s">
        <v>26</v>
      </c>
      <c r="H3857" s="4">
        <v>49</v>
      </c>
      <c r="I3857" s="4" t="s">
        <v>24</v>
      </c>
      <c r="J3857" s="4">
        <v>0</v>
      </c>
      <c r="K3857" s="4" t="s">
        <v>46</v>
      </c>
      <c r="L3857" s="4" t="s">
        <v>28</v>
      </c>
      <c r="M3857" s="4">
        <v>16</v>
      </c>
      <c r="P3857" s="5">
        <v>44352</v>
      </c>
      <c r="Q3857" s="6">
        <v>13.30398042411964</v>
      </c>
      <c r="R3857" s="4">
        <v>0</v>
      </c>
      <c r="S3857" s="4" t="str" cm="1">
        <f t="array" ref="S3857">_xlfn.IFS(R3857=0,"None",R3857&lt;3,"Low",R3857&lt;6,"Medium",R3857&lt;=10,"High")</f>
        <v>None</v>
      </c>
      <c r="T3857" s="4" t="str" cm="1">
        <f t="array" ref="T3857">_xlfn.IFS(M3857&lt;=20,"Low",M3857&lt;=50,"Medium",M3857&lt;=90,"High")</f>
        <v>Low</v>
      </c>
      <c r="U3857" s="7">
        <f>Datos_Limpios[[#This Row],[Number of Complaints or Support]]/Datos_Limpios[[#This Row],[Account Length (in months)]]</f>
        <v>0</v>
      </c>
      <c r="V3857" s="4" t="str" cm="1">
        <f t="array" ref="V3857">_xlfn.IFS(H3857&lt;30,"Under 30",H3857&lt;66,"Middle Age",H3857&gt;=66,"Senior")</f>
        <v>Middle Age</v>
      </c>
      <c r="W3857" s="4" t="s">
        <v>47</v>
      </c>
    </row>
    <row r="3858" spans="1:23" x14ac:dyDescent="0.3">
      <c r="A3858" s="4" t="s">
        <v>3973</v>
      </c>
      <c r="B3858" s="4" t="s">
        <v>31</v>
      </c>
      <c r="C3858" s="4">
        <v>5</v>
      </c>
      <c r="D3858" s="4">
        <v>0</v>
      </c>
      <c r="E3858" s="4" t="s">
        <v>24</v>
      </c>
      <c r="F3858" s="4" t="s">
        <v>264</v>
      </c>
      <c r="G3858" s="4" t="s">
        <v>26</v>
      </c>
      <c r="H3858" s="4">
        <v>65</v>
      </c>
      <c r="I3858" s="4" t="s">
        <v>24</v>
      </c>
      <c r="J3858" s="4">
        <v>0</v>
      </c>
      <c r="K3858" s="4" t="s">
        <v>27</v>
      </c>
      <c r="L3858" s="4" t="s">
        <v>28</v>
      </c>
      <c r="M3858" s="4">
        <v>45</v>
      </c>
      <c r="N3858" s="4" t="s">
        <v>38</v>
      </c>
      <c r="O3858" s="4" t="s">
        <v>142</v>
      </c>
      <c r="P3858" s="5">
        <v>43924</v>
      </c>
      <c r="Q3858" s="6">
        <v>39.150322267091212</v>
      </c>
      <c r="R3858" s="4">
        <v>2</v>
      </c>
      <c r="S3858" s="4" t="str" cm="1">
        <f t="array" ref="S3858">_xlfn.IFS(R3858=0,"None",R3858&lt;3,"Low",R3858&lt;6,"Medium",R3858&lt;=10,"High")</f>
        <v>Low</v>
      </c>
      <c r="T3858" s="4" t="str" cm="1">
        <f t="array" ref="T3858">_xlfn.IFS(M3858&lt;=20,"Low",M3858&lt;=50,"Medium",M3858&lt;=90,"High")</f>
        <v>Medium</v>
      </c>
      <c r="U3858" s="7">
        <f>Datos_Limpios[[#This Row],[Number of Complaints or Support]]/Datos_Limpios[[#This Row],[Account Length (in months)]]</f>
        <v>0.4</v>
      </c>
      <c r="V3858" s="4" t="str" cm="1">
        <f t="array" ref="V3858">_xlfn.IFS(H3858&lt;30,"Under 30",H3858&lt;66,"Middle Age",H3858&gt;=66,"Senior")</f>
        <v>Middle Age</v>
      </c>
      <c r="W3858" s="4" t="s">
        <v>47</v>
      </c>
    </row>
    <row r="3859" spans="1:23" x14ac:dyDescent="0.3">
      <c r="A3859" s="4" t="s">
        <v>3974</v>
      </c>
      <c r="B3859" s="4" t="s">
        <v>31</v>
      </c>
      <c r="C3859" s="4">
        <v>68</v>
      </c>
      <c r="D3859" s="4">
        <v>2</v>
      </c>
      <c r="E3859" s="4" t="s">
        <v>31</v>
      </c>
      <c r="F3859" s="4" t="s">
        <v>104</v>
      </c>
      <c r="G3859" s="4" t="s">
        <v>33</v>
      </c>
      <c r="H3859" s="4">
        <v>37</v>
      </c>
      <c r="I3859" s="4" t="s">
        <v>24</v>
      </c>
      <c r="J3859" s="4">
        <v>0</v>
      </c>
      <c r="K3859" s="4" t="s">
        <v>34</v>
      </c>
      <c r="L3859" s="4" t="s">
        <v>35</v>
      </c>
      <c r="M3859" s="4">
        <v>29</v>
      </c>
      <c r="N3859" s="4" t="s">
        <v>38</v>
      </c>
      <c r="O3859" s="4" t="s">
        <v>142</v>
      </c>
      <c r="P3859" s="5">
        <v>44991</v>
      </c>
      <c r="Q3859" s="6">
        <v>30.073472316614581</v>
      </c>
      <c r="R3859" s="4">
        <v>1</v>
      </c>
      <c r="S3859" s="4" t="str" cm="1">
        <f t="array" ref="S3859">_xlfn.IFS(R3859=0,"None",R3859&lt;3,"Low",R3859&lt;6,"Medium",R3859&lt;=10,"High")</f>
        <v>Low</v>
      </c>
      <c r="T3859" s="4" t="str" cm="1">
        <f t="array" ref="T3859">_xlfn.IFS(M3859&lt;=20,"Low",M3859&lt;=50,"Medium",M3859&lt;=90,"High")</f>
        <v>Medium</v>
      </c>
      <c r="U3859" s="7">
        <f>Datos_Limpios[[#This Row],[Number of Complaints or Support]]/Datos_Limpios[[#This Row],[Account Length (in months)]]</f>
        <v>1.4705882352941176E-2</v>
      </c>
      <c r="V3859" s="4" t="str" cm="1">
        <f t="array" ref="V3859">_xlfn.IFS(H3859&lt;30,"Under 30",H3859&lt;66,"Middle Age",H3859&gt;=66,"Senior")</f>
        <v>Middle Age</v>
      </c>
      <c r="W3859" s="4" t="s">
        <v>43</v>
      </c>
    </row>
    <row r="3860" spans="1:23" x14ac:dyDescent="0.3">
      <c r="A3860" s="4" t="s">
        <v>3975</v>
      </c>
      <c r="B3860" s="4" t="s">
        <v>24</v>
      </c>
      <c r="C3860" s="4">
        <v>46</v>
      </c>
      <c r="D3860" s="4">
        <v>1</v>
      </c>
      <c r="E3860" s="4" t="s">
        <v>31</v>
      </c>
      <c r="F3860" s="4" t="s">
        <v>98</v>
      </c>
      <c r="G3860" s="4" t="s">
        <v>33</v>
      </c>
      <c r="H3860" s="4">
        <v>36</v>
      </c>
      <c r="I3860" s="4" t="s">
        <v>24</v>
      </c>
      <c r="J3860" s="4">
        <v>0</v>
      </c>
      <c r="K3860" s="4" t="s">
        <v>34</v>
      </c>
      <c r="L3860" s="4" t="s">
        <v>28</v>
      </c>
      <c r="M3860" s="4">
        <v>39</v>
      </c>
      <c r="P3860" s="5">
        <v>45278</v>
      </c>
      <c r="Q3860" s="6">
        <v>41.516971269801402</v>
      </c>
      <c r="R3860" s="4">
        <v>4</v>
      </c>
      <c r="S3860" s="4" t="str" cm="1">
        <f t="array" ref="S3860">_xlfn.IFS(R3860=0,"None",R3860&lt;3,"Low",R3860&lt;6,"Medium",R3860&lt;=10,"High")</f>
        <v>Medium</v>
      </c>
      <c r="T3860" s="4" t="str" cm="1">
        <f t="array" ref="T3860">_xlfn.IFS(M3860&lt;=20,"Low",M3860&lt;=50,"Medium",M3860&lt;=90,"High")</f>
        <v>Medium</v>
      </c>
      <c r="U3860" s="7">
        <f>Datos_Limpios[[#This Row],[Number of Complaints or Support]]/Datos_Limpios[[#This Row],[Account Length (in months)]]</f>
        <v>8.6956521739130432E-2</v>
      </c>
      <c r="V3860" s="4" t="str" cm="1">
        <f t="array" ref="V3860">_xlfn.IFS(H3860&lt;30,"Under 30",H3860&lt;66,"Middle Age",H3860&gt;=66,"Senior")</f>
        <v>Middle Age</v>
      </c>
      <c r="W3860" s="4" t="s">
        <v>29</v>
      </c>
    </row>
    <row r="3861" spans="1:23" x14ac:dyDescent="0.3">
      <c r="A3861" s="4" t="s">
        <v>3976</v>
      </c>
      <c r="B3861" s="4" t="s">
        <v>31</v>
      </c>
      <c r="C3861" s="4">
        <v>4</v>
      </c>
      <c r="D3861" s="4">
        <v>4</v>
      </c>
      <c r="E3861" s="4" t="s">
        <v>24</v>
      </c>
      <c r="F3861" s="4" t="s">
        <v>72</v>
      </c>
      <c r="G3861" s="4" t="s">
        <v>26</v>
      </c>
      <c r="H3861" s="4">
        <v>38</v>
      </c>
      <c r="I3861" s="4" t="s">
        <v>24</v>
      </c>
      <c r="J3861" s="4">
        <v>0</v>
      </c>
      <c r="K3861" s="4" t="s">
        <v>27</v>
      </c>
      <c r="L3861" s="4" t="s">
        <v>28</v>
      </c>
      <c r="M3861" s="4">
        <v>9</v>
      </c>
      <c r="N3861" s="4" t="s">
        <v>75</v>
      </c>
      <c r="O3861" s="4" t="s">
        <v>133</v>
      </c>
      <c r="P3861" s="5">
        <v>44341</v>
      </c>
      <c r="Q3861" s="6">
        <v>8.0247098293734318</v>
      </c>
      <c r="R3861" s="4">
        <v>8</v>
      </c>
      <c r="S3861" s="4" t="str" cm="1">
        <f t="array" ref="S3861">_xlfn.IFS(R3861=0,"None",R3861&lt;3,"Low",R3861&lt;6,"Medium",R3861&lt;=10,"High")</f>
        <v>High</v>
      </c>
      <c r="T3861" s="4" t="str" cm="1">
        <f t="array" ref="T3861">_xlfn.IFS(M3861&lt;=20,"Low",M3861&lt;=50,"Medium",M3861&lt;=90,"High")</f>
        <v>Low</v>
      </c>
      <c r="U3861" s="7">
        <f>Datos_Limpios[[#This Row],[Number of Complaints or Support]]/Datos_Limpios[[#This Row],[Account Length (in months)]]</f>
        <v>2</v>
      </c>
      <c r="V3861" s="4" t="str" cm="1">
        <f t="array" ref="V3861">_xlfn.IFS(H3861&lt;30,"Under 30",H3861&lt;66,"Middle Age",H3861&gt;=66,"Senior")</f>
        <v>Middle Age</v>
      </c>
      <c r="W3861" s="4" t="s">
        <v>29</v>
      </c>
    </row>
    <row r="3862" spans="1:23" x14ac:dyDescent="0.3">
      <c r="A3862" s="4" t="s">
        <v>3977</v>
      </c>
      <c r="B3862" s="4" t="s">
        <v>24</v>
      </c>
      <c r="C3862" s="4">
        <v>34</v>
      </c>
      <c r="D3862" s="4">
        <v>0</v>
      </c>
      <c r="E3862" s="4" t="s">
        <v>24</v>
      </c>
      <c r="F3862" s="4" t="s">
        <v>159</v>
      </c>
      <c r="G3862" s="4" t="s">
        <v>26</v>
      </c>
      <c r="H3862" s="4">
        <v>46</v>
      </c>
      <c r="I3862" s="4" t="s">
        <v>31</v>
      </c>
      <c r="J3862" s="4">
        <v>2</v>
      </c>
      <c r="K3862" s="4" t="s">
        <v>34</v>
      </c>
      <c r="L3862" s="4" t="s">
        <v>35</v>
      </c>
      <c r="M3862" s="4">
        <v>8</v>
      </c>
      <c r="P3862" s="5">
        <v>44530</v>
      </c>
      <c r="Q3862" s="6">
        <v>8.6310005469303643</v>
      </c>
      <c r="R3862" s="4">
        <v>2</v>
      </c>
      <c r="S3862" s="4" t="str" cm="1">
        <f t="array" ref="S3862">_xlfn.IFS(R3862=0,"None",R3862&lt;3,"Low",R3862&lt;6,"Medium",R3862&lt;=10,"High")</f>
        <v>Low</v>
      </c>
      <c r="T3862" s="4" t="str" cm="1">
        <f t="array" ref="T3862">_xlfn.IFS(M3862&lt;=20,"Low",M3862&lt;=50,"Medium",M3862&lt;=90,"High")</f>
        <v>Low</v>
      </c>
      <c r="U3862" s="7">
        <f>Datos_Limpios[[#This Row],[Number of Complaints or Support]]/Datos_Limpios[[#This Row],[Account Length (in months)]]</f>
        <v>5.8823529411764705E-2</v>
      </c>
      <c r="V3862" s="4" t="str" cm="1">
        <f t="array" ref="V3862">_xlfn.IFS(H3862&lt;30,"Under 30",H3862&lt;66,"Middle Age",H3862&gt;=66,"Senior")</f>
        <v>Middle Age</v>
      </c>
      <c r="W3862" s="4" t="s">
        <v>29</v>
      </c>
    </row>
    <row r="3863" spans="1:23" x14ac:dyDescent="0.3">
      <c r="A3863" s="4" t="s">
        <v>3978</v>
      </c>
      <c r="B3863" s="4" t="s">
        <v>24</v>
      </c>
      <c r="C3863" s="4">
        <v>53</v>
      </c>
      <c r="D3863" s="4">
        <v>1</v>
      </c>
      <c r="E3863" s="4" t="s">
        <v>24</v>
      </c>
      <c r="F3863" s="4" t="s">
        <v>106</v>
      </c>
      <c r="G3863" s="4" t="s">
        <v>26</v>
      </c>
      <c r="H3863" s="4">
        <v>29</v>
      </c>
      <c r="I3863" s="4" t="s">
        <v>24</v>
      </c>
      <c r="J3863" s="4">
        <v>0</v>
      </c>
      <c r="K3863" s="4" t="s">
        <v>34</v>
      </c>
      <c r="L3863" s="4" t="s">
        <v>115</v>
      </c>
      <c r="M3863" s="4">
        <v>7</v>
      </c>
      <c r="P3863" s="5">
        <v>44728</v>
      </c>
      <c r="Q3863" s="6">
        <v>8.0209831725705456</v>
      </c>
      <c r="R3863" s="4">
        <v>8</v>
      </c>
      <c r="S3863" s="4" t="str" cm="1">
        <f t="array" ref="S3863">_xlfn.IFS(R3863=0,"None",R3863&lt;3,"Low",R3863&lt;6,"Medium",R3863&lt;=10,"High")</f>
        <v>High</v>
      </c>
      <c r="T3863" s="4" t="str" cm="1">
        <f t="array" ref="T3863">_xlfn.IFS(M3863&lt;=20,"Low",M3863&lt;=50,"Medium",M3863&lt;=90,"High")</f>
        <v>Low</v>
      </c>
      <c r="U3863" s="7">
        <f>Datos_Limpios[[#This Row],[Number of Complaints or Support]]/Datos_Limpios[[#This Row],[Account Length (in months)]]</f>
        <v>0.15094339622641509</v>
      </c>
      <c r="V3863" s="4" t="str" cm="1">
        <f t="array" ref="V3863">_xlfn.IFS(H3863&lt;30,"Under 30",H3863&lt;66,"Middle Age",H3863&gt;=66,"Senior")</f>
        <v>Under 30</v>
      </c>
      <c r="W3863" s="4" t="s">
        <v>29</v>
      </c>
    </row>
    <row r="3864" spans="1:23" x14ac:dyDescent="0.3">
      <c r="A3864" s="4" t="s">
        <v>3979</v>
      </c>
      <c r="B3864" s="4" t="s">
        <v>24</v>
      </c>
      <c r="C3864" s="4">
        <v>38</v>
      </c>
      <c r="D3864" s="4">
        <v>0</v>
      </c>
      <c r="E3864" s="4" t="s">
        <v>31</v>
      </c>
      <c r="F3864" s="4" t="s">
        <v>262</v>
      </c>
      <c r="G3864" s="4" t="s">
        <v>26</v>
      </c>
      <c r="H3864" s="4">
        <v>34</v>
      </c>
      <c r="I3864" s="4" t="s">
        <v>31</v>
      </c>
      <c r="J3864" s="4">
        <v>3</v>
      </c>
      <c r="K3864" s="4" t="s">
        <v>27</v>
      </c>
      <c r="L3864" s="4" t="s">
        <v>28</v>
      </c>
      <c r="M3864" s="4">
        <v>50</v>
      </c>
      <c r="P3864" s="5">
        <v>44803</v>
      </c>
      <c r="Q3864" s="6">
        <v>59.929564741301327</v>
      </c>
      <c r="R3864" s="4">
        <v>4</v>
      </c>
      <c r="S3864" s="4" t="str" cm="1">
        <f t="array" ref="S3864">_xlfn.IFS(R3864=0,"None",R3864&lt;3,"Low",R3864&lt;6,"Medium",R3864&lt;=10,"High")</f>
        <v>Medium</v>
      </c>
      <c r="T3864" s="4" t="str" cm="1">
        <f t="array" ref="T3864">_xlfn.IFS(M3864&lt;=20,"Low",M3864&lt;=50,"Medium",M3864&lt;=90,"High")</f>
        <v>Medium</v>
      </c>
      <c r="U3864" s="7">
        <f>Datos_Limpios[[#This Row],[Number of Complaints or Support]]/Datos_Limpios[[#This Row],[Account Length (in months)]]</f>
        <v>0.10526315789473684</v>
      </c>
      <c r="V3864" s="4" t="str" cm="1">
        <f t="array" ref="V3864">_xlfn.IFS(H3864&lt;30,"Under 30",H3864&lt;66,"Middle Age",H3864&gt;=66,"Senior")</f>
        <v>Middle Age</v>
      </c>
      <c r="W3864" s="4" t="s">
        <v>29</v>
      </c>
    </row>
    <row r="3865" spans="1:23" x14ac:dyDescent="0.3">
      <c r="A3865" s="4" t="s">
        <v>3980</v>
      </c>
      <c r="B3865" s="4" t="s">
        <v>24</v>
      </c>
      <c r="C3865" s="4">
        <v>23</v>
      </c>
      <c r="D3865" s="4">
        <v>2</v>
      </c>
      <c r="E3865" s="4" t="s">
        <v>31</v>
      </c>
      <c r="F3865" s="4" t="s">
        <v>104</v>
      </c>
      <c r="G3865" s="4" t="s">
        <v>33</v>
      </c>
      <c r="H3865" s="4">
        <v>23</v>
      </c>
      <c r="I3865" s="4" t="s">
        <v>24</v>
      </c>
      <c r="J3865" s="4">
        <v>0</v>
      </c>
      <c r="K3865" s="4" t="s">
        <v>34</v>
      </c>
      <c r="L3865" s="4" t="s">
        <v>28</v>
      </c>
      <c r="M3865" s="4">
        <v>47</v>
      </c>
      <c r="P3865" s="5">
        <v>44908</v>
      </c>
      <c r="Q3865" s="6">
        <v>48.536351210010757</v>
      </c>
      <c r="R3865" s="4">
        <v>4</v>
      </c>
      <c r="S3865" s="4" t="str" cm="1">
        <f t="array" ref="S3865">_xlfn.IFS(R3865=0,"None",R3865&lt;3,"Low",R3865&lt;6,"Medium",R3865&lt;=10,"High")</f>
        <v>Medium</v>
      </c>
      <c r="T3865" s="4" t="str" cm="1">
        <f t="array" ref="T3865">_xlfn.IFS(M3865&lt;=20,"Low",M3865&lt;=50,"Medium",M3865&lt;=90,"High")</f>
        <v>Medium</v>
      </c>
      <c r="U3865" s="7">
        <f>Datos_Limpios[[#This Row],[Number of Complaints or Support]]/Datos_Limpios[[#This Row],[Account Length (in months)]]</f>
        <v>0.17391304347826086</v>
      </c>
      <c r="V3865" s="4" t="str" cm="1">
        <f t="array" ref="V3865">_xlfn.IFS(H3865&lt;30,"Under 30",H3865&lt;66,"Middle Age",H3865&gt;=66,"Senior")</f>
        <v>Under 30</v>
      </c>
      <c r="W3865" s="4" t="s">
        <v>43</v>
      </c>
    </row>
    <row r="3866" spans="1:23" x14ac:dyDescent="0.3">
      <c r="A3866" s="4" t="s">
        <v>3981</v>
      </c>
      <c r="B3866" s="4" t="s">
        <v>24</v>
      </c>
      <c r="C3866" s="4">
        <v>63</v>
      </c>
      <c r="D3866" s="4">
        <v>0</v>
      </c>
      <c r="E3866" s="4" t="s">
        <v>24</v>
      </c>
      <c r="F3866" s="4" t="s">
        <v>52</v>
      </c>
      <c r="G3866" s="4" t="s">
        <v>33</v>
      </c>
      <c r="H3866" s="4">
        <v>74</v>
      </c>
      <c r="I3866" s="4" t="s">
        <v>31</v>
      </c>
      <c r="J3866" s="4">
        <v>5</v>
      </c>
      <c r="K3866" s="4" t="s">
        <v>46</v>
      </c>
      <c r="L3866" s="4" t="s">
        <v>35</v>
      </c>
      <c r="M3866" s="4">
        <v>8</v>
      </c>
      <c r="P3866" s="5">
        <v>44778</v>
      </c>
      <c r="Q3866" s="6">
        <v>8.3107557002367525</v>
      </c>
      <c r="R3866" s="4">
        <v>6</v>
      </c>
      <c r="S3866" s="4" t="str" cm="1">
        <f t="array" ref="S3866">_xlfn.IFS(R3866=0,"None",R3866&lt;3,"Low",R3866&lt;6,"Medium",R3866&lt;=10,"High")</f>
        <v>High</v>
      </c>
      <c r="T3866" s="4" t="str" cm="1">
        <f t="array" ref="T3866">_xlfn.IFS(M3866&lt;=20,"Low",M3866&lt;=50,"Medium",M3866&lt;=90,"High")</f>
        <v>Low</v>
      </c>
      <c r="U3866" s="7">
        <f>Datos_Limpios[[#This Row],[Number of Complaints or Support]]/Datos_Limpios[[#This Row],[Account Length (in months)]]</f>
        <v>9.5238095238095233E-2</v>
      </c>
      <c r="V3866" s="4" t="str" cm="1">
        <f t="array" ref="V3866">_xlfn.IFS(H3866&lt;30,"Under 30",H3866&lt;66,"Middle Age",H3866&gt;=66,"Senior")</f>
        <v>Senior</v>
      </c>
      <c r="W3866" s="4" t="s">
        <v>40</v>
      </c>
    </row>
    <row r="3867" spans="1:23" x14ac:dyDescent="0.3">
      <c r="A3867" s="4" t="s">
        <v>3982</v>
      </c>
      <c r="B3867" s="4" t="s">
        <v>31</v>
      </c>
      <c r="C3867" s="4">
        <v>7</v>
      </c>
      <c r="D3867" s="4">
        <v>3</v>
      </c>
      <c r="E3867" s="4" t="s">
        <v>24</v>
      </c>
      <c r="F3867" s="4" t="s">
        <v>74</v>
      </c>
      <c r="G3867" s="4" t="s">
        <v>33</v>
      </c>
      <c r="H3867" s="4">
        <v>59</v>
      </c>
      <c r="I3867" s="4" t="s">
        <v>24</v>
      </c>
      <c r="J3867" s="4">
        <v>0</v>
      </c>
      <c r="K3867" s="4" t="s">
        <v>27</v>
      </c>
      <c r="L3867" s="4" t="s">
        <v>35</v>
      </c>
      <c r="M3867" s="4">
        <v>63</v>
      </c>
      <c r="N3867" s="4" t="s">
        <v>38</v>
      </c>
      <c r="O3867" s="4" t="s">
        <v>125</v>
      </c>
      <c r="P3867" s="5">
        <v>44234</v>
      </c>
      <c r="Q3867" s="6">
        <v>74.191543851653179</v>
      </c>
      <c r="R3867" s="4">
        <v>7</v>
      </c>
      <c r="S3867" s="4" t="str" cm="1">
        <f t="array" ref="S3867">_xlfn.IFS(R3867=0,"None",R3867&lt;3,"Low",R3867&lt;6,"Medium",R3867&lt;=10,"High")</f>
        <v>High</v>
      </c>
      <c r="T3867" s="4" t="str" cm="1">
        <f t="array" ref="T3867">_xlfn.IFS(M3867&lt;=20,"Low",M3867&lt;=50,"Medium",M3867&lt;=90,"High")</f>
        <v>High</v>
      </c>
      <c r="U3867" s="7">
        <f>Datos_Limpios[[#This Row],[Number of Complaints or Support]]/Datos_Limpios[[#This Row],[Account Length (in months)]]</f>
        <v>1</v>
      </c>
      <c r="V3867" s="4" t="str" cm="1">
        <f t="array" ref="V3867">_xlfn.IFS(H3867&lt;30,"Under 30",H3867&lt;66,"Middle Age",H3867&gt;=66,"Senior")</f>
        <v>Middle Age</v>
      </c>
      <c r="W3867" s="4" t="s">
        <v>43</v>
      </c>
    </row>
    <row r="3868" spans="1:23" x14ac:dyDescent="0.3">
      <c r="A3868" s="4" t="s">
        <v>3983</v>
      </c>
      <c r="B3868" s="4" t="s">
        <v>24</v>
      </c>
      <c r="C3868" s="4">
        <v>3</v>
      </c>
      <c r="D3868" s="4">
        <v>1</v>
      </c>
      <c r="E3868" s="4" t="s">
        <v>24</v>
      </c>
      <c r="F3868" s="4" t="s">
        <v>49</v>
      </c>
      <c r="G3868" s="4" t="s">
        <v>33</v>
      </c>
      <c r="H3868" s="4">
        <v>25</v>
      </c>
      <c r="I3868" s="4" t="s">
        <v>24</v>
      </c>
      <c r="J3868" s="4">
        <v>0</v>
      </c>
      <c r="K3868" s="4" t="s">
        <v>27</v>
      </c>
      <c r="L3868" s="4" t="s">
        <v>28</v>
      </c>
      <c r="M3868" s="4">
        <v>12</v>
      </c>
      <c r="P3868" s="5">
        <v>44934</v>
      </c>
      <c r="Q3868" s="6">
        <v>12.65973479299574</v>
      </c>
      <c r="R3868" s="4">
        <v>5</v>
      </c>
      <c r="S3868" s="4" t="str" cm="1">
        <f t="array" ref="S3868">_xlfn.IFS(R3868=0,"None",R3868&lt;3,"Low",R3868&lt;6,"Medium",R3868&lt;=10,"High")</f>
        <v>Medium</v>
      </c>
      <c r="T3868" s="4" t="str" cm="1">
        <f t="array" ref="T3868">_xlfn.IFS(M3868&lt;=20,"Low",M3868&lt;=50,"Medium",M3868&lt;=90,"High")</f>
        <v>Low</v>
      </c>
      <c r="U3868" s="7">
        <f>Datos_Limpios[[#This Row],[Number of Complaints or Support]]/Datos_Limpios[[#This Row],[Account Length (in months)]]</f>
        <v>1.6666666666666667</v>
      </c>
      <c r="V3868" s="4" t="str" cm="1">
        <f t="array" ref="V3868">_xlfn.IFS(H3868&lt;30,"Under 30",H3868&lt;66,"Middle Age",H3868&gt;=66,"Senior")</f>
        <v>Under 30</v>
      </c>
      <c r="W3868" s="4" t="s">
        <v>29</v>
      </c>
    </row>
    <row r="3869" spans="1:23" x14ac:dyDescent="0.3">
      <c r="A3869" s="4" t="s">
        <v>3984</v>
      </c>
      <c r="B3869" s="4" t="s">
        <v>24</v>
      </c>
      <c r="C3869" s="4">
        <v>9</v>
      </c>
      <c r="D3869" s="4">
        <v>2</v>
      </c>
      <c r="E3869" s="4" t="s">
        <v>31</v>
      </c>
      <c r="F3869" s="4" t="s">
        <v>25</v>
      </c>
      <c r="G3869" s="4" t="s">
        <v>33</v>
      </c>
      <c r="H3869" s="4">
        <v>48</v>
      </c>
      <c r="I3869" s="4" t="s">
        <v>31</v>
      </c>
      <c r="J3869" s="4">
        <v>5</v>
      </c>
      <c r="K3869" s="4" t="s">
        <v>27</v>
      </c>
      <c r="L3869" s="4" t="s">
        <v>28</v>
      </c>
      <c r="M3869" s="4">
        <v>17</v>
      </c>
      <c r="P3869" s="5">
        <v>44424</v>
      </c>
      <c r="Q3869" s="6">
        <v>17.709018832737041</v>
      </c>
      <c r="R3869" s="4">
        <v>8</v>
      </c>
      <c r="S3869" s="4" t="str" cm="1">
        <f t="array" ref="S3869">_xlfn.IFS(R3869=0,"None",R3869&lt;3,"Low",R3869&lt;6,"Medium",R3869&lt;=10,"High")</f>
        <v>High</v>
      </c>
      <c r="T3869" s="4" t="str" cm="1">
        <f t="array" ref="T3869">_xlfn.IFS(M3869&lt;=20,"Low",M3869&lt;=50,"Medium",M3869&lt;=90,"High")</f>
        <v>Low</v>
      </c>
      <c r="U3869" s="7">
        <f>Datos_Limpios[[#This Row],[Number of Complaints or Support]]/Datos_Limpios[[#This Row],[Account Length (in months)]]</f>
        <v>0.88888888888888884</v>
      </c>
      <c r="V3869" s="4" t="str" cm="1">
        <f t="array" ref="V3869">_xlfn.IFS(H3869&lt;30,"Under 30",H3869&lt;66,"Middle Age",H3869&gt;=66,"Senior")</f>
        <v>Middle Age</v>
      </c>
      <c r="W3869" s="4" t="s">
        <v>29</v>
      </c>
    </row>
    <row r="3870" spans="1:23" x14ac:dyDescent="0.3">
      <c r="A3870" s="4" t="s">
        <v>3985</v>
      </c>
      <c r="B3870" s="4" t="s">
        <v>31</v>
      </c>
      <c r="C3870" s="4">
        <v>55</v>
      </c>
      <c r="D3870" s="4">
        <v>2</v>
      </c>
      <c r="E3870" s="4" t="s">
        <v>31</v>
      </c>
      <c r="F3870" s="4" t="s">
        <v>209</v>
      </c>
      <c r="G3870" s="4" t="s">
        <v>33</v>
      </c>
      <c r="H3870" s="4">
        <v>23</v>
      </c>
      <c r="I3870" s="4" t="s">
        <v>24</v>
      </c>
      <c r="J3870" s="4">
        <v>0</v>
      </c>
      <c r="K3870" s="4" t="s">
        <v>34</v>
      </c>
      <c r="L3870" s="4" t="s">
        <v>35</v>
      </c>
      <c r="M3870" s="4">
        <v>63</v>
      </c>
      <c r="N3870" s="4" t="s">
        <v>38</v>
      </c>
      <c r="O3870" s="4" t="s">
        <v>125</v>
      </c>
      <c r="P3870" s="5">
        <v>44980</v>
      </c>
      <c r="Q3870" s="6">
        <v>69.916040946415364</v>
      </c>
      <c r="R3870" s="4">
        <v>5</v>
      </c>
      <c r="S3870" s="4" t="str" cm="1">
        <f t="array" ref="S3870">_xlfn.IFS(R3870=0,"None",R3870&lt;3,"Low",R3870&lt;6,"Medium",R3870&lt;=10,"High")</f>
        <v>Medium</v>
      </c>
      <c r="T3870" s="4" t="str" cm="1">
        <f t="array" ref="T3870">_xlfn.IFS(M3870&lt;=20,"Low",M3870&lt;=50,"Medium",M3870&lt;=90,"High")</f>
        <v>High</v>
      </c>
      <c r="U3870" s="7">
        <f>Datos_Limpios[[#This Row],[Number of Complaints or Support]]/Datos_Limpios[[#This Row],[Account Length (in months)]]</f>
        <v>9.0909090909090912E-2</v>
      </c>
      <c r="V3870" s="4" t="str" cm="1">
        <f t="array" ref="V3870">_xlfn.IFS(H3870&lt;30,"Under 30",H3870&lt;66,"Middle Age",H3870&gt;=66,"Senior")</f>
        <v>Under 30</v>
      </c>
      <c r="W3870" s="4" t="s">
        <v>40</v>
      </c>
    </row>
    <row r="3871" spans="1:23" x14ac:dyDescent="0.3">
      <c r="A3871" s="4" t="s">
        <v>3986</v>
      </c>
      <c r="B3871" s="4" t="s">
        <v>24</v>
      </c>
      <c r="C3871" s="4">
        <v>26</v>
      </c>
      <c r="D3871" s="4">
        <v>1</v>
      </c>
      <c r="E3871" s="4" t="s">
        <v>31</v>
      </c>
      <c r="F3871" s="4" t="s">
        <v>173</v>
      </c>
      <c r="G3871" s="4" t="s">
        <v>26</v>
      </c>
      <c r="H3871" s="4">
        <v>25</v>
      </c>
      <c r="I3871" s="4" t="s">
        <v>24</v>
      </c>
      <c r="J3871" s="4">
        <v>0</v>
      </c>
      <c r="K3871" s="4" t="s">
        <v>27</v>
      </c>
      <c r="L3871" s="4" t="s">
        <v>28</v>
      </c>
      <c r="M3871" s="4">
        <v>43</v>
      </c>
      <c r="P3871" s="5">
        <v>45192</v>
      </c>
      <c r="Q3871" s="6">
        <v>38.898513341210503</v>
      </c>
      <c r="R3871" s="4">
        <v>6</v>
      </c>
      <c r="S3871" s="4" t="str" cm="1">
        <f t="array" ref="S3871">_xlfn.IFS(R3871=0,"None",R3871&lt;3,"Low",R3871&lt;6,"Medium",R3871&lt;=10,"High")</f>
        <v>High</v>
      </c>
      <c r="T3871" s="4" t="str" cm="1">
        <f t="array" ref="T3871">_xlfn.IFS(M3871&lt;=20,"Low",M3871&lt;=50,"Medium",M3871&lt;=90,"High")</f>
        <v>Medium</v>
      </c>
      <c r="U3871" s="7">
        <f>Datos_Limpios[[#This Row],[Number of Complaints or Support]]/Datos_Limpios[[#This Row],[Account Length (in months)]]</f>
        <v>0.23076923076923078</v>
      </c>
      <c r="V3871" s="4" t="str" cm="1">
        <f t="array" ref="V3871">_xlfn.IFS(H3871&lt;30,"Under 30",H3871&lt;66,"Middle Age",H3871&gt;=66,"Senior")</f>
        <v>Under 30</v>
      </c>
      <c r="W3871" s="4" t="s">
        <v>43</v>
      </c>
    </row>
    <row r="3872" spans="1:23" x14ac:dyDescent="0.3">
      <c r="A3872" s="4" t="s">
        <v>3987</v>
      </c>
      <c r="B3872" s="4" t="s">
        <v>24</v>
      </c>
      <c r="C3872" s="4">
        <v>18</v>
      </c>
      <c r="D3872" s="4">
        <v>0</v>
      </c>
      <c r="E3872" s="4" t="s">
        <v>31</v>
      </c>
      <c r="F3872" s="4" t="s">
        <v>173</v>
      </c>
      <c r="G3872" s="4" t="s">
        <v>26</v>
      </c>
      <c r="H3872" s="4">
        <v>84</v>
      </c>
      <c r="I3872" s="4" t="s">
        <v>24</v>
      </c>
      <c r="J3872" s="4">
        <v>0</v>
      </c>
      <c r="K3872" s="4" t="s">
        <v>34</v>
      </c>
      <c r="L3872" s="4" t="s">
        <v>28</v>
      </c>
      <c r="M3872" s="4">
        <v>48</v>
      </c>
      <c r="P3872" s="5">
        <v>44979</v>
      </c>
      <c r="Q3872" s="6">
        <v>39.316523338132399</v>
      </c>
      <c r="R3872" s="4">
        <v>6</v>
      </c>
      <c r="S3872" s="4" t="str" cm="1">
        <f t="array" ref="S3872">_xlfn.IFS(R3872=0,"None",R3872&lt;3,"Low",R3872&lt;6,"Medium",R3872&lt;=10,"High")</f>
        <v>High</v>
      </c>
      <c r="T3872" s="4" t="str" cm="1">
        <f t="array" ref="T3872">_xlfn.IFS(M3872&lt;=20,"Low",M3872&lt;=50,"Medium",M3872&lt;=90,"High")</f>
        <v>Medium</v>
      </c>
      <c r="U3872" s="7">
        <f>Datos_Limpios[[#This Row],[Number of Complaints or Support]]/Datos_Limpios[[#This Row],[Account Length (in months)]]</f>
        <v>0.33333333333333331</v>
      </c>
      <c r="V3872" s="4" t="str" cm="1">
        <f t="array" ref="V3872">_xlfn.IFS(H3872&lt;30,"Under 30",H3872&lt;66,"Middle Age",H3872&gt;=66,"Senior")</f>
        <v>Senior</v>
      </c>
      <c r="W3872" s="4" t="s">
        <v>43</v>
      </c>
    </row>
    <row r="3873" spans="1:23" x14ac:dyDescent="0.3">
      <c r="A3873" s="4" t="s">
        <v>3988</v>
      </c>
      <c r="B3873" s="4" t="s">
        <v>24</v>
      </c>
      <c r="C3873" s="4">
        <v>34</v>
      </c>
      <c r="D3873" s="4">
        <v>0</v>
      </c>
      <c r="E3873" s="4" t="s">
        <v>24</v>
      </c>
      <c r="F3873" s="4" t="s">
        <v>262</v>
      </c>
      <c r="G3873" s="4" t="s">
        <v>180</v>
      </c>
      <c r="H3873" s="4">
        <v>67</v>
      </c>
      <c r="I3873" s="4" t="s">
        <v>24</v>
      </c>
      <c r="J3873" s="4">
        <v>0</v>
      </c>
      <c r="K3873" s="4" t="s">
        <v>34</v>
      </c>
      <c r="L3873" s="4" t="s">
        <v>28</v>
      </c>
      <c r="M3873" s="4">
        <v>11</v>
      </c>
      <c r="P3873" s="5">
        <v>44465</v>
      </c>
      <c r="Q3873" s="6">
        <v>12.15969846399107</v>
      </c>
      <c r="R3873" s="4">
        <v>1</v>
      </c>
      <c r="S3873" s="4" t="str" cm="1">
        <f t="array" ref="S3873">_xlfn.IFS(R3873=0,"None",R3873&lt;3,"Low",R3873&lt;6,"Medium",R3873&lt;=10,"High")</f>
        <v>Low</v>
      </c>
      <c r="T3873" s="4" t="str" cm="1">
        <f t="array" ref="T3873">_xlfn.IFS(M3873&lt;=20,"Low",M3873&lt;=50,"Medium",M3873&lt;=90,"High")</f>
        <v>Low</v>
      </c>
      <c r="U3873" s="7">
        <f>Datos_Limpios[[#This Row],[Number of Complaints or Support]]/Datos_Limpios[[#This Row],[Account Length (in months)]]</f>
        <v>2.9411764705882353E-2</v>
      </c>
      <c r="V3873" s="4" t="str" cm="1">
        <f t="array" ref="V3873">_xlfn.IFS(H3873&lt;30,"Under 30",H3873&lt;66,"Middle Age",H3873&gt;=66,"Senior")</f>
        <v>Senior</v>
      </c>
      <c r="W3873" s="4" t="s">
        <v>29</v>
      </c>
    </row>
    <row r="3874" spans="1:23" x14ac:dyDescent="0.3">
      <c r="A3874" s="4" t="s">
        <v>3989</v>
      </c>
      <c r="B3874" s="4" t="s">
        <v>31</v>
      </c>
      <c r="C3874" s="4">
        <v>27</v>
      </c>
      <c r="D3874" s="4">
        <v>3</v>
      </c>
      <c r="E3874" s="4" t="s">
        <v>31</v>
      </c>
      <c r="F3874" s="4" t="s">
        <v>124</v>
      </c>
      <c r="G3874" s="4" t="s">
        <v>26</v>
      </c>
      <c r="H3874" s="4">
        <v>79</v>
      </c>
      <c r="I3874" s="4" t="s">
        <v>24</v>
      </c>
      <c r="J3874" s="4">
        <v>0</v>
      </c>
      <c r="K3874" s="4" t="s">
        <v>27</v>
      </c>
      <c r="L3874" s="4" t="s">
        <v>35</v>
      </c>
      <c r="M3874" s="4">
        <v>52</v>
      </c>
      <c r="N3874" s="4" t="s">
        <v>38</v>
      </c>
      <c r="O3874" s="4" t="s">
        <v>125</v>
      </c>
      <c r="P3874" s="5">
        <v>44797</v>
      </c>
      <c r="Q3874" s="6">
        <v>54.112679229812208</v>
      </c>
      <c r="R3874" s="4">
        <v>0</v>
      </c>
      <c r="S3874" s="4" t="str" cm="1">
        <f t="array" ref="S3874">_xlfn.IFS(R3874=0,"None",R3874&lt;3,"Low",R3874&lt;6,"Medium",R3874&lt;=10,"High")</f>
        <v>None</v>
      </c>
      <c r="T3874" s="4" t="str" cm="1">
        <f t="array" ref="T3874">_xlfn.IFS(M3874&lt;=20,"Low",M3874&lt;=50,"Medium",M3874&lt;=90,"High")</f>
        <v>High</v>
      </c>
      <c r="U3874" s="7">
        <f>Datos_Limpios[[#This Row],[Number of Complaints or Support]]/Datos_Limpios[[#This Row],[Account Length (in months)]]</f>
        <v>0</v>
      </c>
      <c r="V3874" s="4" t="str" cm="1">
        <f t="array" ref="V3874">_xlfn.IFS(H3874&lt;30,"Under 30",H3874&lt;66,"Middle Age",H3874&gt;=66,"Senior")</f>
        <v>Senior</v>
      </c>
      <c r="W3874" s="4" t="s">
        <v>43</v>
      </c>
    </row>
    <row r="3875" spans="1:23" x14ac:dyDescent="0.3">
      <c r="A3875" s="4" t="s">
        <v>3990</v>
      </c>
      <c r="B3875" s="4" t="s">
        <v>24</v>
      </c>
      <c r="C3875" s="4">
        <v>43</v>
      </c>
      <c r="D3875" s="4">
        <v>0</v>
      </c>
      <c r="E3875" s="4" t="s">
        <v>31</v>
      </c>
      <c r="F3875" s="4" t="s">
        <v>37</v>
      </c>
      <c r="G3875" s="4" t="s">
        <v>26</v>
      </c>
      <c r="H3875" s="4">
        <v>37</v>
      </c>
      <c r="I3875" s="4" t="s">
        <v>24</v>
      </c>
      <c r="J3875" s="4">
        <v>0</v>
      </c>
      <c r="K3875" s="4" t="s">
        <v>34</v>
      </c>
      <c r="L3875" s="4" t="s">
        <v>28</v>
      </c>
      <c r="M3875" s="4">
        <v>31</v>
      </c>
      <c r="P3875" s="5">
        <v>44623</v>
      </c>
      <c r="Q3875" s="6">
        <v>34.710338518351719</v>
      </c>
      <c r="R3875" s="4">
        <v>3</v>
      </c>
      <c r="S3875" s="4" t="str" cm="1">
        <f t="array" ref="S3875">_xlfn.IFS(R3875=0,"None",R3875&lt;3,"Low",R3875&lt;6,"Medium",R3875&lt;=10,"High")</f>
        <v>Medium</v>
      </c>
      <c r="T3875" s="4" t="str" cm="1">
        <f t="array" ref="T3875">_xlfn.IFS(M3875&lt;=20,"Low",M3875&lt;=50,"Medium",M3875&lt;=90,"High")</f>
        <v>Medium</v>
      </c>
      <c r="U3875" s="7">
        <f>Datos_Limpios[[#This Row],[Number of Complaints or Support]]/Datos_Limpios[[#This Row],[Account Length (in months)]]</f>
        <v>6.9767441860465115E-2</v>
      </c>
      <c r="V3875" s="4" t="str" cm="1">
        <f t="array" ref="V3875">_xlfn.IFS(H3875&lt;30,"Under 30",H3875&lt;66,"Middle Age",H3875&gt;=66,"Senior")</f>
        <v>Middle Age</v>
      </c>
      <c r="W3875" s="4" t="s">
        <v>40</v>
      </c>
    </row>
    <row r="3876" spans="1:23" x14ac:dyDescent="0.3">
      <c r="A3876" s="4" t="s">
        <v>3991</v>
      </c>
      <c r="B3876" s="4" t="s">
        <v>24</v>
      </c>
      <c r="C3876" s="4">
        <v>64</v>
      </c>
      <c r="D3876" s="4">
        <v>0</v>
      </c>
      <c r="E3876" s="4" t="s">
        <v>31</v>
      </c>
      <c r="F3876" s="4" t="s">
        <v>100</v>
      </c>
      <c r="G3876" s="4" t="s">
        <v>26</v>
      </c>
      <c r="H3876" s="4">
        <v>69</v>
      </c>
      <c r="I3876" s="4" t="s">
        <v>24</v>
      </c>
      <c r="J3876" s="4">
        <v>0</v>
      </c>
      <c r="K3876" s="4" t="s">
        <v>46</v>
      </c>
      <c r="L3876" s="4" t="s">
        <v>28</v>
      </c>
      <c r="M3876" s="4">
        <v>65</v>
      </c>
      <c r="P3876" s="5">
        <v>43936</v>
      </c>
      <c r="Q3876" s="6">
        <v>70.956991970403095</v>
      </c>
      <c r="R3876" s="4">
        <v>5</v>
      </c>
      <c r="S3876" s="4" t="str" cm="1">
        <f t="array" ref="S3876">_xlfn.IFS(R3876=0,"None",R3876&lt;3,"Low",R3876&lt;6,"Medium",R3876&lt;=10,"High")</f>
        <v>Medium</v>
      </c>
      <c r="T3876" s="4" t="str" cm="1">
        <f t="array" ref="T3876">_xlfn.IFS(M3876&lt;=20,"Low",M3876&lt;=50,"Medium",M3876&lt;=90,"High")</f>
        <v>High</v>
      </c>
      <c r="U3876" s="7">
        <f>Datos_Limpios[[#This Row],[Number of Complaints or Support]]/Datos_Limpios[[#This Row],[Account Length (in months)]]</f>
        <v>7.8125E-2</v>
      </c>
      <c r="V3876" s="4" t="str" cm="1">
        <f t="array" ref="V3876">_xlfn.IFS(H3876&lt;30,"Under 30",H3876&lt;66,"Middle Age",H3876&gt;=66,"Senior")</f>
        <v>Senior</v>
      </c>
      <c r="W3876" s="4" t="s">
        <v>40</v>
      </c>
    </row>
    <row r="3877" spans="1:23" x14ac:dyDescent="0.3">
      <c r="A3877" s="4" t="s">
        <v>3992</v>
      </c>
      <c r="B3877" s="4" t="s">
        <v>31</v>
      </c>
      <c r="C3877" s="4">
        <v>70</v>
      </c>
      <c r="D3877" s="4">
        <v>0</v>
      </c>
      <c r="E3877" s="4" t="s">
        <v>31</v>
      </c>
      <c r="F3877" s="4" t="s">
        <v>72</v>
      </c>
      <c r="G3877" s="4" t="s">
        <v>33</v>
      </c>
      <c r="H3877" s="4">
        <v>29</v>
      </c>
      <c r="I3877" s="4" t="s">
        <v>24</v>
      </c>
      <c r="J3877" s="4">
        <v>0</v>
      </c>
      <c r="K3877" s="4" t="s">
        <v>46</v>
      </c>
      <c r="L3877" s="4" t="s">
        <v>35</v>
      </c>
      <c r="M3877" s="4">
        <v>71</v>
      </c>
      <c r="N3877" s="4" t="s">
        <v>38</v>
      </c>
      <c r="O3877" s="4" t="s">
        <v>125</v>
      </c>
      <c r="P3877" s="5">
        <v>44398</v>
      </c>
      <c r="Q3877" s="6">
        <v>84.179249337074339</v>
      </c>
      <c r="R3877" s="4">
        <v>10</v>
      </c>
      <c r="S3877" s="4" t="str" cm="1">
        <f t="array" ref="S3877">_xlfn.IFS(R3877=0,"None",R3877&lt;3,"Low",R3877&lt;6,"Medium",R3877&lt;=10,"High")</f>
        <v>High</v>
      </c>
      <c r="T3877" s="4" t="str" cm="1">
        <f t="array" ref="T3877">_xlfn.IFS(M3877&lt;=20,"Low",M3877&lt;=50,"Medium",M3877&lt;=90,"High")</f>
        <v>High</v>
      </c>
      <c r="U3877" s="7">
        <f>Datos_Limpios[[#This Row],[Number of Complaints or Support]]/Datos_Limpios[[#This Row],[Account Length (in months)]]</f>
        <v>0.14285714285714285</v>
      </c>
      <c r="V3877" s="4" t="str" cm="1">
        <f t="array" ref="V3877">_xlfn.IFS(H3877&lt;30,"Under 30",H3877&lt;66,"Middle Age",H3877&gt;=66,"Senior")</f>
        <v>Under 30</v>
      </c>
      <c r="W3877" s="4" t="s">
        <v>29</v>
      </c>
    </row>
    <row r="3878" spans="1:23" x14ac:dyDescent="0.3">
      <c r="A3878" s="4" t="s">
        <v>3993</v>
      </c>
      <c r="B3878" s="4" t="s">
        <v>24</v>
      </c>
      <c r="C3878" s="4">
        <v>35</v>
      </c>
      <c r="D3878" s="4">
        <v>0</v>
      </c>
      <c r="E3878" s="4" t="s">
        <v>24</v>
      </c>
      <c r="F3878" s="4" t="s">
        <v>68</v>
      </c>
      <c r="G3878" s="4" t="s">
        <v>33</v>
      </c>
      <c r="H3878" s="4">
        <v>68</v>
      </c>
      <c r="I3878" s="4" t="s">
        <v>24</v>
      </c>
      <c r="J3878" s="4">
        <v>0</v>
      </c>
      <c r="K3878" s="4" t="s">
        <v>27</v>
      </c>
      <c r="L3878" s="4" t="s">
        <v>28</v>
      </c>
      <c r="M3878" s="4">
        <v>50</v>
      </c>
      <c r="P3878" s="5">
        <v>44574</v>
      </c>
      <c r="Q3878" s="6">
        <v>56.518696113774247</v>
      </c>
      <c r="R3878" s="4">
        <v>9</v>
      </c>
      <c r="S3878" s="4" t="str" cm="1">
        <f t="array" ref="S3878">_xlfn.IFS(R3878=0,"None",R3878&lt;3,"Low",R3878&lt;6,"Medium",R3878&lt;=10,"High")</f>
        <v>High</v>
      </c>
      <c r="T3878" s="4" t="str" cm="1">
        <f t="array" ref="T3878">_xlfn.IFS(M3878&lt;=20,"Low",M3878&lt;=50,"Medium",M3878&lt;=90,"High")</f>
        <v>Medium</v>
      </c>
      <c r="U3878" s="7">
        <f>Datos_Limpios[[#This Row],[Number of Complaints or Support]]/Datos_Limpios[[#This Row],[Account Length (in months)]]</f>
        <v>0.25714285714285712</v>
      </c>
      <c r="V3878" s="4" t="str" cm="1">
        <f t="array" ref="V3878">_xlfn.IFS(H3878&lt;30,"Under 30",H3878&lt;66,"Middle Age",H3878&gt;=66,"Senior")</f>
        <v>Senior</v>
      </c>
      <c r="W3878" s="4" t="s">
        <v>40</v>
      </c>
    </row>
    <row r="3879" spans="1:23" x14ac:dyDescent="0.3">
      <c r="A3879" s="4" t="s">
        <v>3994</v>
      </c>
      <c r="B3879" s="4" t="s">
        <v>24</v>
      </c>
      <c r="C3879" s="4">
        <v>59</v>
      </c>
      <c r="D3879" s="4">
        <v>2</v>
      </c>
      <c r="E3879" s="4" t="s">
        <v>31</v>
      </c>
      <c r="F3879" s="4" t="s">
        <v>129</v>
      </c>
      <c r="G3879" s="4" t="s">
        <v>33</v>
      </c>
      <c r="H3879" s="4">
        <v>61</v>
      </c>
      <c r="I3879" s="4" t="s">
        <v>31</v>
      </c>
      <c r="J3879" s="4">
        <v>6</v>
      </c>
      <c r="K3879" s="4" t="s">
        <v>34</v>
      </c>
      <c r="L3879" s="4" t="s">
        <v>28</v>
      </c>
      <c r="M3879" s="4">
        <v>22</v>
      </c>
      <c r="P3879" s="5">
        <v>45043</v>
      </c>
      <c r="Q3879" s="6">
        <v>21.530029785991509</v>
      </c>
      <c r="R3879" s="4">
        <v>7</v>
      </c>
      <c r="S3879" s="4" t="str" cm="1">
        <f t="array" ref="S3879">_xlfn.IFS(R3879=0,"None",R3879&lt;3,"Low",R3879&lt;6,"Medium",R3879&lt;=10,"High")</f>
        <v>High</v>
      </c>
      <c r="T3879" s="4" t="str" cm="1">
        <f t="array" ref="T3879">_xlfn.IFS(M3879&lt;=20,"Low",M3879&lt;=50,"Medium",M3879&lt;=90,"High")</f>
        <v>Medium</v>
      </c>
      <c r="U3879" s="7">
        <f>Datos_Limpios[[#This Row],[Number of Complaints or Support]]/Datos_Limpios[[#This Row],[Account Length (in months)]]</f>
        <v>0.11864406779661017</v>
      </c>
      <c r="V3879" s="4" t="str" cm="1">
        <f t="array" ref="V3879">_xlfn.IFS(H3879&lt;30,"Under 30",H3879&lt;66,"Middle Age",H3879&gt;=66,"Senior")</f>
        <v>Middle Age</v>
      </c>
      <c r="W3879" s="4" t="s">
        <v>29</v>
      </c>
    </row>
    <row r="3880" spans="1:23" x14ac:dyDescent="0.3">
      <c r="A3880" s="4" t="s">
        <v>3995</v>
      </c>
      <c r="B3880" s="4" t="s">
        <v>31</v>
      </c>
      <c r="C3880" s="4">
        <v>4</v>
      </c>
      <c r="D3880" s="4">
        <v>5</v>
      </c>
      <c r="E3880" s="4" t="s">
        <v>24</v>
      </c>
      <c r="F3880" s="4" t="s">
        <v>98</v>
      </c>
      <c r="G3880" s="4" t="s">
        <v>26</v>
      </c>
      <c r="H3880" s="4">
        <v>33</v>
      </c>
      <c r="I3880" s="4" t="s">
        <v>24</v>
      </c>
      <c r="J3880" s="4">
        <v>0</v>
      </c>
      <c r="K3880" s="4" t="s">
        <v>27</v>
      </c>
      <c r="L3880" s="4" t="s">
        <v>28</v>
      </c>
      <c r="M3880" s="4">
        <v>11</v>
      </c>
      <c r="N3880" s="4" t="s">
        <v>92</v>
      </c>
      <c r="O3880" s="4" t="s">
        <v>234</v>
      </c>
      <c r="P3880" s="5">
        <v>44772</v>
      </c>
      <c r="Q3880" s="6">
        <v>12.63621310776325</v>
      </c>
      <c r="R3880" s="4">
        <v>5</v>
      </c>
      <c r="S3880" s="4" t="str" cm="1">
        <f t="array" ref="S3880">_xlfn.IFS(R3880=0,"None",R3880&lt;3,"Low",R3880&lt;6,"Medium",R3880&lt;=10,"High")</f>
        <v>Medium</v>
      </c>
      <c r="T3880" s="4" t="str" cm="1">
        <f t="array" ref="T3880">_xlfn.IFS(M3880&lt;=20,"Low",M3880&lt;=50,"Medium",M3880&lt;=90,"High")</f>
        <v>Low</v>
      </c>
      <c r="U3880" s="7">
        <f>Datos_Limpios[[#This Row],[Number of Complaints or Support]]/Datos_Limpios[[#This Row],[Account Length (in months)]]</f>
        <v>1.25</v>
      </c>
      <c r="V3880" s="4" t="str" cm="1">
        <f t="array" ref="V3880">_xlfn.IFS(H3880&lt;30,"Under 30",H3880&lt;66,"Middle Age",H3880&gt;=66,"Senior")</f>
        <v>Middle Age</v>
      </c>
      <c r="W3880" s="4" t="s">
        <v>29</v>
      </c>
    </row>
    <row r="3881" spans="1:23" x14ac:dyDescent="0.3">
      <c r="A3881" s="4" t="s">
        <v>3996</v>
      </c>
      <c r="B3881" s="4" t="s">
        <v>31</v>
      </c>
      <c r="C3881" s="4">
        <v>29</v>
      </c>
      <c r="D3881" s="4">
        <v>1</v>
      </c>
      <c r="E3881" s="4" t="s">
        <v>31</v>
      </c>
      <c r="F3881" s="4" t="s">
        <v>100</v>
      </c>
      <c r="G3881" s="4" t="s">
        <v>26</v>
      </c>
      <c r="H3881" s="4">
        <v>40</v>
      </c>
      <c r="I3881" s="4" t="s">
        <v>24</v>
      </c>
      <c r="J3881" s="4">
        <v>0</v>
      </c>
      <c r="K3881" s="4" t="s">
        <v>34</v>
      </c>
      <c r="L3881" s="4" t="s">
        <v>35</v>
      </c>
      <c r="M3881" s="4">
        <v>30</v>
      </c>
      <c r="N3881" s="4" t="s">
        <v>107</v>
      </c>
      <c r="O3881" s="4" t="s">
        <v>436</v>
      </c>
      <c r="P3881" s="5">
        <v>44166</v>
      </c>
      <c r="Q3881" s="6">
        <v>30.371769813538521</v>
      </c>
      <c r="R3881" s="4">
        <v>8</v>
      </c>
      <c r="S3881" s="4" t="str" cm="1">
        <f t="array" ref="S3881">_xlfn.IFS(R3881=0,"None",R3881&lt;3,"Low",R3881&lt;6,"Medium",R3881&lt;=10,"High")</f>
        <v>High</v>
      </c>
      <c r="T3881" s="4" t="str" cm="1">
        <f t="array" ref="T3881">_xlfn.IFS(M3881&lt;=20,"Low",M3881&lt;=50,"Medium",M3881&lt;=90,"High")</f>
        <v>Medium</v>
      </c>
      <c r="U3881" s="7">
        <f>Datos_Limpios[[#This Row],[Number of Complaints or Support]]/Datos_Limpios[[#This Row],[Account Length (in months)]]</f>
        <v>0.27586206896551724</v>
      </c>
      <c r="V3881" s="4" t="str" cm="1">
        <f t="array" ref="V3881">_xlfn.IFS(H3881&lt;30,"Under 30",H3881&lt;66,"Middle Age",H3881&gt;=66,"Senior")</f>
        <v>Middle Age</v>
      </c>
      <c r="W3881" s="4" t="s">
        <v>40</v>
      </c>
    </row>
    <row r="3882" spans="1:23" x14ac:dyDescent="0.3">
      <c r="A3882" s="4" t="s">
        <v>3997</v>
      </c>
      <c r="B3882" s="4" t="s">
        <v>24</v>
      </c>
      <c r="C3882" s="4">
        <v>16</v>
      </c>
      <c r="D3882" s="4">
        <v>2</v>
      </c>
      <c r="E3882" s="4" t="s">
        <v>24</v>
      </c>
      <c r="F3882" s="4" t="s">
        <v>262</v>
      </c>
      <c r="G3882" s="4" t="s">
        <v>26</v>
      </c>
      <c r="H3882" s="4">
        <v>51</v>
      </c>
      <c r="I3882" s="4" t="s">
        <v>31</v>
      </c>
      <c r="J3882" s="4">
        <v>4</v>
      </c>
      <c r="K3882" s="4" t="s">
        <v>27</v>
      </c>
      <c r="L3882" s="4" t="s">
        <v>28</v>
      </c>
      <c r="M3882" s="4">
        <v>11</v>
      </c>
      <c r="P3882" s="5">
        <v>44717</v>
      </c>
      <c r="Q3882" s="6">
        <v>12.031985104701191</v>
      </c>
      <c r="R3882" s="4">
        <v>10</v>
      </c>
      <c r="S3882" s="4" t="str" cm="1">
        <f t="array" ref="S3882">_xlfn.IFS(R3882=0,"None",R3882&lt;3,"Low",R3882&lt;6,"Medium",R3882&lt;=10,"High")</f>
        <v>High</v>
      </c>
      <c r="T3882" s="4" t="str" cm="1">
        <f t="array" ref="T3882">_xlfn.IFS(M3882&lt;=20,"Low",M3882&lt;=50,"Medium",M3882&lt;=90,"High")</f>
        <v>Low</v>
      </c>
      <c r="U3882" s="7">
        <f>Datos_Limpios[[#This Row],[Number of Complaints or Support]]/Datos_Limpios[[#This Row],[Account Length (in months)]]</f>
        <v>0.625</v>
      </c>
      <c r="V3882" s="4" t="str" cm="1">
        <f t="array" ref="V3882">_xlfn.IFS(H3882&lt;30,"Under 30",H3882&lt;66,"Middle Age",H3882&gt;=66,"Senior")</f>
        <v>Middle Age</v>
      </c>
      <c r="W3882" s="4" t="s">
        <v>29</v>
      </c>
    </row>
    <row r="3883" spans="1:23" x14ac:dyDescent="0.3">
      <c r="A3883" s="4" t="s">
        <v>3998</v>
      </c>
      <c r="B3883" s="4" t="s">
        <v>24</v>
      </c>
      <c r="C3883" s="4">
        <v>68</v>
      </c>
      <c r="D3883" s="4">
        <v>0</v>
      </c>
      <c r="E3883" s="4" t="s">
        <v>31</v>
      </c>
      <c r="F3883" s="4" t="s">
        <v>102</v>
      </c>
      <c r="G3883" s="4" t="s">
        <v>33</v>
      </c>
      <c r="H3883" s="4">
        <v>82</v>
      </c>
      <c r="I3883" s="4" t="s">
        <v>31</v>
      </c>
      <c r="J3883" s="4">
        <v>4</v>
      </c>
      <c r="K3883" s="4" t="s">
        <v>34</v>
      </c>
      <c r="L3883" s="4" t="s">
        <v>35</v>
      </c>
      <c r="M3883" s="4">
        <v>54</v>
      </c>
      <c r="P3883" s="5">
        <v>44001</v>
      </c>
      <c r="Q3883" s="6">
        <v>45.692814309244532</v>
      </c>
      <c r="R3883" s="4">
        <v>10</v>
      </c>
      <c r="S3883" s="4" t="str" cm="1">
        <f t="array" ref="S3883">_xlfn.IFS(R3883=0,"None",R3883&lt;3,"Low",R3883&lt;6,"Medium",R3883&lt;=10,"High")</f>
        <v>High</v>
      </c>
      <c r="T3883" s="4" t="str" cm="1">
        <f t="array" ref="T3883">_xlfn.IFS(M3883&lt;=20,"Low",M3883&lt;=50,"Medium",M3883&lt;=90,"High")</f>
        <v>High</v>
      </c>
      <c r="U3883" s="7">
        <f>Datos_Limpios[[#This Row],[Number of Complaints or Support]]/Datos_Limpios[[#This Row],[Account Length (in months)]]</f>
        <v>0.14705882352941177</v>
      </c>
      <c r="V3883" s="4" t="str" cm="1">
        <f t="array" ref="V3883">_xlfn.IFS(H3883&lt;30,"Under 30",H3883&lt;66,"Middle Age",H3883&gt;=66,"Senior")</f>
        <v>Senior</v>
      </c>
      <c r="W3883" s="4" t="s">
        <v>40</v>
      </c>
    </row>
    <row r="3884" spans="1:23" x14ac:dyDescent="0.3">
      <c r="A3884" s="4" t="s">
        <v>3999</v>
      </c>
      <c r="B3884" s="4" t="s">
        <v>24</v>
      </c>
      <c r="C3884" s="4">
        <v>65</v>
      </c>
      <c r="D3884" s="4">
        <v>0</v>
      </c>
      <c r="E3884" s="4" t="s">
        <v>31</v>
      </c>
      <c r="F3884" s="4" t="s">
        <v>173</v>
      </c>
      <c r="G3884" s="4" t="s">
        <v>26</v>
      </c>
      <c r="H3884" s="4">
        <v>35</v>
      </c>
      <c r="I3884" s="4" t="s">
        <v>31</v>
      </c>
      <c r="J3884" s="4">
        <v>2</v>
      </c>
      <c r="K3884" s="4" t="s">
        <v>46</v>
      </c>
      <c r="L3884" s="4" t="s">
        <v>35</v>
      </c>
      <c r="M3884" s="4">
        <v>35</v>
      </c>
      <c r="P3884" s="5">
        <v>44873</v>
      </c>
      <c r="Q3884" s="6">
        <v>41.192300436807272</v>
      </c>
      <c r="R3884" s="4">
        <v>7</v>
      </c>
      <c r="S3884" s="4" t="str" cm="1">
        <f t="array" ref="S3884">_xlfn.IFS(R3884=0,"None",R3884&lt;3,"Low",R3884&lt;6,"Medium",R3884&lt;=10,"High")</f>
        <v>High</v>
      </c>
      <c r="T3884" s="4" t="str" cm="1">
        <f t="array" ref="T3884">_xlfn.IFS(M3884&lt;=20,"Low",M3884&lt;=50,"Medium",M3884&lt;=90,"High")</f>
        <v>Medium</v>
      </c>
      <c r="U3884" s="7">
        <f>Datos_Limpios[[#This Row],[Number of Complaints or Support]]/Datos_Limpios[[#This Row],[Account Length (in months)]]</f>
        <v>0.1076923076923077</v>
      </c>
      <c r="V3884" s="4" t="str" cm="1">
        <f t="array" ref="V3884">_xlfn.IFS(H3884&lt;30,"Under 30",H3884&lt;66,"Middle Age",H3884&gt;=66,"Senior")</f>
        <v>Middle Age</v>
      </c>
      <c r="W3884" s="4" t="s">
        <v>43</v>
      </c>
    </row>
    <row r="3885" spans="1:23" x14ac:dyDescent="0.3">
      <c r="A3885" s="4" t="s">
        <v>4000</v>
      </c>
      <c r="B3885" s="4" t="s">
        <v>31</v>
      </c>
      <c r="C3885" s="4">
        <v>41</v>
      </c>
      <c r="D3885" s="4">
        <v>2</v>
      </c>
      <c r="E3885" s="4" t="s">
        <v>31</v>
      </c>
      <c r="F3885" s="4" t="s">
        <v>209</v>
      </c>
      <c r="G3885" s="4" t="s">
        <v>26</v>
      </c>
      <c r="H3885" s="4">
        <v>64</v>
      </c>
      <c r="I3885" s="4" t="s">
        <v>24</v>
      </c>
      <c r="J3885" s="4">
        <v>0</v>
      </c>
      <c r="K3885" s="4" t="s">
        <v>27</v>
      </c>
      <c r="L3885" s="4" t="s">
        <v>35</v>
      </c>
      <c r="M3885" s="4">
        <v>38</v>
      </c>
      <c r="N3885" s="4" t="s">
        <v>75</v>
      </c>
      <c r="O3885" s="4" t="s">
        <v>133</v>
      </c>
      <c r="P3885" s="5">
        <v>44785</v>
      </c>
      <c r="Q3885" s="6">
        <v>31.10314751970493</v>
      </c>
      <c r="R3885" s="4">
        <v>4</v>
      </c>
      <c r="S3885" s="4" t="str" cm="1">
        <f t="array" ref="S3885">_xlfn.IFS(R3885=0,"None",R3885&lt;3,"Low",R3885&lt;6,"Medium",R3885&lt;=10,"High")</f>
        <v>Medium</v>
      </c>
      <c r="T3885" s="4" t="str" cm="1">
        <f t="array" ref="T3885">_xlfn.IFS(M3885&lt;=20,"Low",M3885&lt;=50,"Medium",M3885&lt;=90,"High")</f>
        <v>Medium</v>
      </c>
      <c r="U3885" s="7">
        <f>Datos_Limpios[[#This Row],[Number of Complaints or Support]]/Datos_Limpios[[#This Row],[Account Length (in months)]]</f>
        <v>9.7560975609756101E-2</v>
      </c>
      <c r="V3885" s="4" t="str" cm="1">
        <f t="array" ref="V3885">_xlfn.IFS(H3885&lt;30,"Under 30",H3885&lt;66,"Middle Age",H3885&gt;=66,"Senior")</f>
        <v>Middle Age</v>
      </c>
      <c r="W3885" s="4" t="s">
        <v>40</v>
      </c>
    </row>
    <row r="3886" spans="1:23" x14ac:dyDescent="0.3">
      <c r="A3886" s="4" t="s">
        <v>4001</v>
      </c>
      <c r="B3886" s="4" t="s">
        <v>24</v>
      </c>
      <c r="C3886" s="4">
        <v>21</v>
      </c>
      <c r="D3886" s="4">
        <v>2</v>
      </c>
      <c r="E3886" s="4" t="s">
        <v>24</v>
      </c>
      <c r="F3886" s="4" t="s">
        <v>140</v>
      </c>
      <c r="G3886" s="4" t="s">
        <v>26</v>
      </c>
      <c r="H3886" s="4">
        <v>69</v>
      </c>
      <c r="I3886" s="4" t="s">
        <v>24</v>
      </c>
      <c r="J3886" s="4">
        <v>0</v>
      </c>
      <c r="K3886" s="4" t="s">
        <v>34</v>
      </c>
      <c r="L3886" s="4" t="s">
        <v>28</v>
      </c>
      <c r="M3886" s="4">
        <v>8</v>
      </c>
      <c r="P3886" s="5">
        <v>44151</v>
      </c>
      <c r="Q3886" s="6">
        <v>7.237982564163409</v>
      </c>
      <c r="R3886" s="4">
        <v>10</v>
      </c>
      <c r="S3886" s="4" t="str" cm="1">
        <f t="array" ref="S3886">_xlfn.IFS(R3886=0,"None",R3886&lt;3,"Low",R3886&lt;6,"Medium",R3886&lt;=10,"High")</f>
        <v>High</v>
      </c>
      <c r="T3886" s="4" t="str" cm="1">
        <f t="array" ref="T3886">_xlfn.IFS(M3886&lt;=20,"Low",M3886&lt;=50,"Medium",M3886&lt;=90,"High")</f>
        <v>Low</v>
      </c>
      <c r="U3886" s="7">
        <f>Datos_Limpios[[#This Row],[Number of Complaints or Support]]/Datos_Limpios[[#This Row],[Account Length (in months)]]</f>
        <v>0.47619047619047616</v>
      </c>
      <c r="V3886" s="4" t="str" cm="1">
        <f t="array" ref="V3886">_xlfn.IFS(H3886&lt;30,"Under 30",H3886&lt;66,"Middle Age",H3886&gt;=66,"Senior")</f>
        <v>Senior</v>
      </c>
      <c r="W3886" s="4" t="s">
        <v>40</v>
      </c>
    </row>
    <row r="3887" spans="1:23" x14ac:dyDescent="0.3">
      <c r="A3887" s="4" t="s">
        <v>4002</v>
      </c>
      <c r="B3887" s="4" t="s">
        <v>31</v>
      </c>
      <c r="C3887" s="4">
        <v>1</v>
      </c>
      <c r="D3887" s="4">
        <v>0</v>
      </c>
      <c r="E3887" s="4" t="s">
        <v>31</v>
      </c>
      <c r="F3887" s="4" t="s">
        <v>120</v>
      </c>
      <c r="G3887" s="4" t="s">
        <v>33</v>
      </c>
      <c r="H3887" s="4">
        <v>29</v>
      </c>
      <c r="I3887" s="4" t="s">
        <v>24</v>
      </c>
      <c r="J3887" s="4">
        <v>0</v>
      </c>
      <c r="K3887" s="4" t="s">
        <v>27</v>
      </c>
      <c r="L3887" s="4" t="s">
        <v>35</v>
      </c>
      <c r="M3887" s="4">
        <v>25</v>
      </c>
      <c r="N3887" s="4" t="s">
        <v>75</v>
      </c>
      <c r="O3887" s="4" t="s">
        <v>76</v>
      </c>
      <c r="P3887" s="5">
        <v>44188</v>
      </c>
      <c r="Q3887" s="6">
        <v>24.28863643615076</v>
      </c>
      <c r="R3887" s="4">
        <v>6</v>
      </c>
      <c r="S3887" s="4" t="str" cm="1">
        <f t="array" ref="S3887">_xlfn.IFS(R3887=0,"None",R3887&lt;3,"Low",R3887&lt;6,"Medium",R3887&lt;=10,"High")</f>
        <v>High</v>
      </c>
      <c r="T3887" s="4" t="str" cm="1">
        <f t="array" ref="T3887">_xlfn.IFS(M3887&lt;=20,"Low",M3887&lt;=50,"Medium",M3887&lt;=90,"High")</f>
        <v>Medium</v>
      </c>
      <c r="U3887" s="7">
        <f>Datos_Limpios[[#This Row],[Number of Complaints or Support]]/Datos_Limpios[[#This Row],[Account Length (in months)]]</f>
        <v>6</v>
      </c>
      <c r="V3887" s="4" t="str" cm="1">
        <f t="array" ref="V3887">_xlfn.IFS(H3887&lt;30,"Under 30",H3887&lt;66,"Middle Age",H3887&gt;=66,"Senior")</f>
        <v>Under 30</v>
      </c>
      <c r="W3887" s="4" t="s">
        <v>29</v>
      </c>
    </row>
    <row r="3888" spans="1:23" x14ac:dyDescent="0.3">
      <c r="A3888" s="4" t="s">
        <v>4003</v>
      </c>
      <c r="B3888" s="4" t="s">
        <v>24</v>
      </c>
      <c r="C3888" s="4">
        <v>70</v>
      </c>
      <c r="D3888" s="4">
        <v>0</v>
      </c>
      <c r="E3888" s="4" t="s">
        <v>31</v>
      </c>
      <c r="F3888" s="4" t="s">
        <v>213</v>
      </c>
      <c r="G3888" s="4" t="s">
        <v>26</v>
      </c>
      <c r="H3888" s="4">
        <v>49</v>
      </c>
      <c r="I3888" s="4" t="s">
        <v>31</v>
      </c>
      <c r="J3888" s="4">
        <v>5</v>
      </c>
      <c r="K3888" s="4" t="s">
        <v>46</v>
      </c>
      <c r="L3888" s="4" t="s">
        <v>28</v>
      </c>
      <c r="M3888" s="4">
        <v>43</v>
      </c>
      <c r="P3888" s="5">
        <v>44763</v>
      </c>
      <c r="Q3888" s="6">
        <v>51.435074948738411</v>
      </c>
      <c r="R3888" s="4">
        <v>10</v>
      </c>
      <c r="S3888" s="4" t="str" cm="1">
        <f t="array" ref="S3888">_xlfn.IFS(R3888=0,"None",R3888&lt;3,"Low",R3888&lt;6,"Medium",R3888&lt;=10,"High")</f>
        <v>High</v>
      </c>
      <c r="T3888" s="4" t="str" cm="1">
        <f t="array" ref="T3888">_xlfn.IFS(M3888&lt;=20,"Low",M3888&lt;=50,"Medium",M3888&lt;=90,"High")</f>
        <v>Medium</v>
      </c>
      <c r="U3888" s="7">
        <f>Datos_Limpios[[#This Row],[Number of Complaints or Support]]/Datos_Limpios[[#This Row],[Account Length (in months)]]</f>
        <v>0.14285714285714285</v>
      </c>
      <c r="V3888" s="4" t="str" cm="1">
        <f t="array" ref="V3888">_xlfn.IFS(H3888&lt;30,"Under 30",H3888&lt;66,"Middle Age",H3888&gt;=66,"Senior")</f>
        <v>Middle Age</v>
      </c>
      <c r="W3888" s="4" t="s">
        <v>47</v>
      </c>
    </row>
    <row r="3889" spans="1:23" x14ac:dyDescent="0.3">
      <c r="A3889" s="4" t="s">
        <v>4004</v>
      </c>
      <c r="B3889" s="4" t="s">
        <v>24</v>
      </c>
      <c r="C3889" s="4">
        <v>57</v>
      </c>
      <c r="D3889" s="4">
        <v>0</v>
      </c>
      <c r="E3889" s="4" t="s">
        <v>31</v>
      </c>
      <c r="F3889" s="4" t="s">
        <v>173</v>
      </c>
      <c r="G3889" s="4" t="s">
        <v>26</v>
      </c>
      <c r="H3889" s="4">
        <v>46</v>
      </c>
      <c r="I3889" s="4" t="s">
        <v>24</v>
      </c>
      <c r="J3889" s="4">
        <v>0</v>
      </c>
      <c r="K3889" s="4" t="s">
        <v>27</v>
      </c>
      <c r="L3889" s="4" t="s">
        <v>35</v>
      </c>
      <c r="M3889" s="4">
        <v>34</v>
      </c>
      <c r="P3889" s="5">
        <v>44981</v>
      </c>
      <c r="Q3889" s="6">
        <v>30.719527069339801</v>
      </c>
      <c r="R3889" s="4">
        <v>4</v>
      </c>
      <c r="S3889" s="4" t="str" cm="1">
        <f t="array" ref="S3889">_xlfn.IFS(R3889=0,"None",R3889&lt;3,"Low",R3889&lt;6,"Medium",R3889&lt;=10,"High")</f>
        <v>Medium</v>
      </c>
      <c r="T3889" s="4" t="str" cm="1">
        <f t="array" ref="T3889">_xlfn.IFS(M3889&lt;=20,"Low",M3889&lt;=50,"Medium",M3889&lt;=90,"High")</f>
        <v>Medium</v>
      </c>
      <c r="U3889" s="7">
        <f>Datos_Limpios[[#This Row],[Number of Complaints or Support]]/Datos_Limpios[[#This Row],[Account Length (in months)]]</f>
        <v>7.0175438596491224E-2</v>
      </c>
      <c r="V3889" s="4" t="str" cm="1">
        <f t="array" ref="V3889">_xlfn.IFS(H3889&lt;30,"Under 30",H3889&lt;66,"Middle Age",H3889&gt;=66,"Senior")</f>
        <v>Middle Age</v>
      </c>
      <c r="W3889" s="4" t="s">
        <v>43</v>
      </c>
    </row>
    <row r="3890" spans="1:23" x14ac:dyDescent="0.3">
      <c r="A3890" s="4" t="s">
        <v>4005</v>
      </c>
      <c r="B3890" s="4" t="s">
        <v>31</v>
      </c>
      <c r="C3890" s="4">
        <v>18</v>
      </c>
      <c r="D3890" s="4">
        <v>1</v>
      </c>
      <c r="E3890" s="4" t="s">
        <v>31</v>
      </c>
      <c r="F3890" s="4" t="s">
        <v>196</v>
      </c>
      <c r="G3890" s="4" t="s">
        <v>33</v>
      </c>
      <c r="H3890" s="4">
        <v>57</v>
      </c>
      <c r="I3890" s="4" t="s">
        <v>24</v>
      </c>
      <c r="J3890" s="4">
        <v>0</v>
      </c>
      <c r="K3890" s="4" t="s">
        <v>27</v>
      </c>
      <c r="L3890" s="4" t="s">
        <v>115</v>
      </c>
      <c r="M3890" s="4">
        <v>22</v>
      </c>
      <c r="N3890" s="4" t="s">
        <v>38</v>
      </c>
      <c r="O3890" s="4" t="s">
        <v>125</v>
      </c>
      <c r="P3890" s="5">
        <v>45019</v>
      </c>
      <c r="Q3890" s="6">
        <v>21.89031221676569</v>
      </c>
      <c r="R3890" s="4">
        <v>10</v>
      </c>
      <c r="S3890" s="4" t="str" cm="1">
        <f t="array" ref="S3890">_xlfn.IFS(R3890=0,"None",R3890&lt;3,"Low",R3890&lt;6,"Medium",R3890&lt;=10,"High")</f>
        <v>High</v>
      </c>
      <c r="T3890" s="4" t="str" cm="1">
        <f t="array" ref="T3890">_xlfn.IFS(M3890&lt;=20,"Low",M3890&lt;=50,"Medium",M3890&lt;=90,"High")</f>
        <v>Medium</v>
      </c>
      <c r="U3890" s="7">
        <f>Datos_Limpios[[#This Row],[Number of Complaints or Support]]/Datos_Limpios[[#This Row],[Account Length (in months)]]</f>
        <v>0.55555555555555558</v>
      </c>
      <c r="V3890" s="4" t="str" cm="1">
        <f t="array" ref="V3890">_xlfn.IFS(H3890&lt;30,"Under 30",H3890&lt;66,"Middle Age",H3890&gt;=66,"Senior")</f>
        <v>Middle Age</v>
      </c>
      <c r="W3890" s="4" t="s">
        <v>47</v>
      </c>
    </row>
    <row r="3891" spans="1:23" x14ac:dyDescent="0.3">
      <c r="A3891" s="4" t="s">
        <v>4006</v>
      </c>
      <c r="B3891" s="4" t="s">
        <v>24</v>
      </c>
      <c r="C3891" s="4">
        <v>3</v>
      </c>
      <c r="D3891" s="4">
        <v>0</v>
      </c>
      <c r="E3891" s="4" t="s">
        <v>31</v>
      </c>
      <c r="F3891" s="4" t="s">
        <v>155</v>
      </c>
      <c r="G3891" s="4" t="s">
        <v>33</v>
      </c>
      <c r="H3891" s="4">
        <v>58</v>
      </c>
      <c r="I3891" s="4" t="s">
        <v>24</v>
      </c>
      <c r="J3891" s="4">
        <v>0</v>
      </c>
      <c r="K3891" s="4" t="s">
        <v>27</v>
      </c>
      <c r="L3891" s="4" t="s">
        <v>35</v>
      </c>
      <c r="M3891" s="4">
        <v>50</v>
      </c>
      <c r="P3891" s="5">
        <v>44021</v>
      </c>
      <c r="Q3891" s="6">
        <v>40.02362756142314</v>
      </c>
      <c r="R3891" s="4">
        <v>3</v>
      </c>
      <c r="S3891" s="4" t="str" cm="1">
        <f t="array" ref="S3891">_xlfn.IFS(R3891=0,"None",R3891&lt;3,"Low",R3891&lt;6,"Medium",R3891&lt;=10,"High")</f>
        <v>Medium</v>
      </c>
      <c r="T3891" s="4" t="str" cm="1">
        <f t="array" ref="T3891">_xlfn.IFS(M3891&lt;=20,"Low",M3891&lt;=50,"Medium",M3891&lt;=90,"High")</f>
        <v>Medium</v>
      </c>
      <c r="U3891" s="7">
        <f>Datos_Limpios[[#This Row],[Number of Complaints or Support]]/Datos_Limpios[[#This Row],[Account Length (in months)]]</f>
        <v>1</v>
      </c>
      <c r="V3891" s="4" t="str" cm="1">
        <f t="array" ref="V3891">_xlfn.IFS(H3891&lt;30,"Under 30",H3891&lt;66,"Middle Age",H3891&gt;=66,"Senior")</f>
        <v>Middle Age</v>
      </c>
      <c r="W3891" s="4" t="s">
        <v>40</v>
      </c>
    </row>
    <row r="3892" spans="1:23" x14ac:dyDescent="0.3">
      <c r="A3892" s="4" t="s">
        <v>4007</v>
      </c>
      <c r="B3892" s="4" t="s">
        <v>31</v>
      </c>
      <c r="C3892" s="4">
        <v>1</v>
      </c>
      <c r="D3892" s="4">
        <v>1</v>
      </c>
      <c r="E3892" s="4" t="s">
        <v>31</v>
      </c>
      <c r="F3892" s="4" t="s">
        <v>196</v>
      </c>
      <c r="G3892" s="4" t="s">
        <v>26</v>
      </c>
      <c r="H3892" s="4">
        <v>47</v>
      </c>
      <c r="I3892" s="4" t="s">
        <v>24</v>
      </c>
      <c r="J3892" s="4">
        <v>0</v>
      </c>
      <c r="K3892" s="4" t="s">
        <v>27</v>
      </c>
      <c r="L3892" s="4" t="s">
        <v>35</v>
      </c>
      <c r="M3892" s="4">
        <v>33</v>
      </c>
      <c r="N3892" s="4" t="s">
        <v>66</v>
      </c>
      <c r="O3892" s="4" t="s">
        <v>395</v>
      </c>
      <c r="P3892" s="5">
        <v>45188</v>
      </c>
      <c r="Q3892" s="6">
        <v>34.490044232272062</v>
      </c>
      <c r="R3892" s="4">
        <v>0</v>
      </c>
      <c r="S3892" s="4" t="str" cm="1">
        <f t="array" ref="S3892">_xlfn.IFS(R3892=0,"None",R3892&lt;3,"Low",R3892&lt;6,"Medium",R3892&lt;=10,"High")</f>
        <v>None</v>
      </c>
      <c r="T3892" s="4" t="str" cm="1">
        <f t="array" ref="T3892">_xlfn.IFS(M3892&lt;=20,"Low",M3892&lt;=50,"Medium",M3892&lt;=90,"High")</f>
        <v>Medium</v>
      </c>
      <c r="U3892" s="7">
        <f>Datos_Limpios[[#This Row],[Number of Complaints or Support]]/Datos_Limpios[[#This Row],[Account Length (in months)]]</f>
        <v>0</v>
      </c>
      <c r="V3892" s="4" t="str" cm="1">
        <f t="array" ref="V3892">_xlfn.IFS(H3892&lt;30,"Under 30",H3892&lt;66,"Middle Age",H3892&gt;=66,"Senior")</f>
        <v>Middle Age</v>
      </c>
      <c r="W3892" s="4" t="s">
        <v>47</v>
      </c>
    </row>
    <row r="3893" spans="1:23" x14ac:dyDescent="0.3">
      <c r="A3893" s="4" t="s">
        <v>4008</v>
      </c>
      <c r="B3893" s="4" t="s">
        <v>31</v>
      </c>
      <c r="C3893" s="4">
        <v>14</v>
      </c>
      <c r="D3893" s="4">
        <v>1</v>
      </c>
      <c r="E3893" s="4" t="s">
        <v>31</v>
      </c>
      <c r="F3893" s="4" t="s">
        <v>37</v>
      </c>
      <c r="G3893" s="4" t="s">
        <v>33</v>
      </c>
      <c r="H3893" s="4">
        <v>63</v>
      </c>
      <c r="I3893" s="4" t="s">
        <v>24</v>
      </c>
      <c r="J3893" s="4">
        <v>0</v>
      </c>
      <c r="K3893" s="4" t="s">
        <v>27</v>
      </c>
      <c r="L3893" s="4" t="s">
        <v>35</v>
      </c>
      <c r="M3893" s="4">
        <v>40</v>
      </c>
      <c r="N3893" s="4" t="s">
        <v>38</v>
      </c>
      <c r="O3893" s="4" t="s">
        <v>125</v>
      </c>
      <c r="P3893" s="5">
        <v>44184</v>
      </c>
      <c r="Q3893" s="6">
        <v>41.027952878123813</v>
      </c>
      <c r="R3893" s="4">
        <v>0</v>
      </c>
      <c r="S3893" s="4" t="str" cm="1">
        <f t="array" ref="S3893">_xlfn.IFS(R3893=0,"None",R3893&lt;3,"Low",R3893&lt;6,"Medium",R3893&lt;=10,"High")</f>
        <v>None</v>
      </c>
      <c r="T3893" s="4" t="str" cm="1">
        <f t="array" ref="T3893">_xlfn.IFS(M3893&lt;=20,"Low",M3893&lt;=50,"Medium",M3893&lt;=90,"High")</f>
        <v>Medium</v>
      </c>
      <c r="U3893" s="7">
        <f>Datos_Limpios[[#This Row],[Number of Complaints or Support]]/Datos_Limpios[[#This Row],[Account Length (in months)]]</f>
        <v>0</v>
      </c>
      <c r="V3893" s="4" t="str" cm="1">
        <f t="array" ref="V3893">_xlfn.IFS(H3893&lt;30,"Under 30",H3893&lt;66,"Middle Age",H3893&gt;=66,"Senior")</f>
        <v>Middle Age</v>
      </c>
      <c r="W3893" s="4" t="s">
        <v>40</v>
      </c>
    </row>
    <row r="3894" spans="1:23" x14ac:dyDescent="0.3">
      <c r="A3894" s="4" t="s">
        <v>4009</v>
      </c>
      <c r="B3894" s="4" t="s">
        <v>24</v>
      </c>
      <c r="C3894" s="4">
        <v>28</v>
      </c>
      <c r="D3894" s="4">
        <v>0</v>
      </c>
      <c r="E3894" s="4" t="s">
        <v>31</v>
      </c>
      <c r="F3894" s="4" t="s">
        <v>106</v>
      </c>
      <c r="G3894" s="4" t="s">
        <v>33</v>
      </c>
      <c r="H3894" s="4">
        <v>78</v>
      </c>
      <c r="I3894" s="4" t="s">
        <v>24</v>
      </c>
      <c r="J3894" s="4">
        <v>0</v>
      </c>
      <c r="K3894" s="4" t="s">
        <v>46</v>
      </c>
      <c r="L3894" s="4" t="s">
        <v>35</v>
      </c>
      <c r="M3894" s="4">
        <v>52</v>
      </c>
      <c r="P3894" s="5">
        <v>44997</v>
      </c>
      <c r="Q3894" s="6">
        <v>52.353365504150148</v>
      </c>
      <c r="R3894" s="4">
        <v>6</v>
      </c>
      <c r="S3894" s="4" t="str" cm="1">
        <f t="array" ref="S3894">_xlfn.IFS(R3894=0,"None",R3894&lt;3,"Low",R3894&lt;6,"Medium",R3894&lt;=10,"High")</f>
        <v>High</v>
      </c>
      <c r="T3894" s="4" t="str" cm="1">
        <f t="array" ref="T3894">_xlfn.IFS(M3894&lt;=20,"Low",M3894&lt;=50,"Medium",M3894&lt;=90,"High")</f>
        <v>High</v>
      </c>
      <c r="U3894" s="7">
        <f>Datos_Limpios[[#This Row],[Number of Complaints or Support]]/Datos_Limpios[[#This Row],[Account Length (in months)]]</f>
        <v>0.21428571428571427</v>
      </c>
      <c r="V3894" s="4" t="str" cm="1">
        <f t="array" ref="V3894">_xlfn.IFS(H3894&lt;30,"Under 30",H3894&lt;66,"Middle Age",H3894&gt;=66,"Senior")</f>
        <v>Senior</v>
      </c>
      <c r="W3894" s="4" t="s">
        <v>29</v>
      </c>
    </row>
    <row r="3895" spans="1:23" x14ac:dyDescent="0.3">
      <c r="A3895" s="4" t="s">
        <v>4010</v>
      </c>
      <c r="B3895" s="4" t="s">
        <v>24</v>
      </c>
      <c r="C3895" s="4">
        <v>1</v>
      </c>
      <c r="D3895" s="4">
        <v>0</v>
      </c>
      <c r="E3895" s="4" t="s">
        <v>24</v>
      </c>
      <c r="F3895" s="4" t="s">
        <v>124</v>
      </c>
      <c r="G3895" s="4" t="s">
        <v>33</v>
      </c>
      <c r="H3895" s="4">
        <v>59</v>
      </c>
      <c r="I3895" s="4" t="s">
        <v>31</v>
      </c>
      <c r="J3895" s="4">
        <v>2</v>
      </c>
      <c r="K3895" s="4" t="s">
        <v>34</v>
      </c>
      <c r="L3895" s="4" t="s">
        <v>28</v>
      </c>
      <c r="M3895" s="4">
        <v>8</v>
      </c>
      <c r="P3895" s="5">
        <v>44346</v>
      </c>
      <c r="Q3895" s="6">
        <v>8.4142168217797355</v>
      </c>
      <c r="R3895" s="4">
        <v>7</v>
      </c>
      <c r="S3895" s="4" t="str" cm="1">
        <f t="array" ref="S3895">_xlfn.IFS(R3895=0,"None",R3895&lt;3,"Low",R3895&lt;6,"Medium",R3895&lt;=10,"High")</f>
        <v>High</v>
      </c>
      <c r="T3895" s="4" t="str" cm="1">
        <f t="array" ref="T3895">_xlfn.IFS(M3895&lt;=20,"Low",M3895&lt;=50,"Medium",M3895&lt;=90,"High")</f>
        <v>Low</v>
      </c>
      <c r="U3895" s="7">
        <f>Datos_Limpios[[#This Row],[Number of Complaints or Support]]/Datos_Limpios[[#This Row],[Account Length (in months)]]</f>
        <v>7</v>
      </c>
      <c r="V3895" s="4" t="str" cm="1">
        <f t="array" ref="V3895">_xlfn.IFS(H3895&lt;30,"Under 30",H3895&lt;66,"Middle Age",H3895&gt;=66,"Senior")</f>
        <v>Middle Age</v>
      </c>
      <c r="W3895" s="4" t="s">
        <v>43</v>
      </c>
    </row>
    <row r="3896" spans="1:23" x14ac:dyDescent="0.3">
      <c r="A3896" s="4" t="s">
        <v>4011</v>
      </c>
      <c r="B3896" s="4" t="s">
        <v>31</v>
      </c>
      <c r="C3896" s="4">
        <v>11</v>
      </c>
      <c r="D3896" s="4">
        <v>3</v>
      </c>
      <c r="E3896" s="4" t="s">
        <v>31</v>
      </c>
      <c r="F3896" s="4" t="s">
        <v>74</v>
      </c>
      <c r="G3896" s="4" t="s">
        <v>26</v>
      </c>
      <c r="H3896" s="4">
        <v>66</v>
      </c>
      <c r="I3896" s="4" t="s">
        <v>31</v>
      </c>
      <c r="J3896" s="4">
        <v>5</v>
      </c>
      <c r="K3896" s="4" t="s">
        <v>27</v>
      </c>
      <c r="L3896" s="4" t="s">
        <v>35</v>
      </c>
      <c r="M3896" s="4">
        <v>38</v>
      </c>
      <c r="N3896" s="4" t="s">
        <v>92</v>
      </c>
      <c r="O3896" s="4" t="s">
        <v>93</v>
      </c>
      <c r="P3896" s="5">
        <v>45044</v>
      </c>
      <c r="Q3896" s="6">
        <v>33.36701378904533</v>
      </c>
      <c r="R3896" s="4">
        <v>2</v>
      </c>
      <c r="S3896" s="4" t="str" cm="1">
        <f t="array" ref="S3896">_xlfn.IFS(R3896=0,"None",R3896&lt;3,"Low",R3896&lt;6,"Medium",R3896&lt;=10,"High")</f>
        <v>Low</v>
      </c>
      <c r="T3896" s="4" t="str" cm="1">
        <f t="array" ref="T3896">_xlfn.IFS(M3896&lt;=20,"Low",M3896&lt;=50,"Medium",M3896&lt;=90,"High")</f>
        <v>Medium</v>
      </c>
      <c r="U3896" s="7">
        <f>Datos_Limpios[[#This Row],[Number of Complaints or Support]]/Datos_Limpios[[#This Row],[Account Length (in months)]]</f>
        <v>0.18181818181818182</v>
      </c>
      <c r="V3896" s="4" t="str" cm="1">
        <f t="array" ref="V3896">_xlfn.IFS(H3896&lt;30,"Under 30",H3896&lt;66,"Middle Age",H3896&gt;=66,"Senior")</f>
        <v>Senior</v>
      </c>
      <c r="W3896" s="4" t="s">
        <v>43</v>
      </c>
    </row>
    <row r="3897" spans="1:23" x14ac:dyDescent="0.3">
      <c r="A3897" s="4" t="s">
        <v>4012</v>
      </c>
      <c r="B3897" s="4" t="s">
        <v>24</v>
      </c>
      <c r="C3897" s="4">
        <v>3</v>
      </c>
      <c r="D3897" s="4">
        <v>0</v>
      </c>
      <c r="E3897" s="4" t="s">
        <v>24</v>
      </c>
      <c r="F3897" s="4" t="s">
        <v>74</v>
      </c>
      <c r="G3897" s="4" t="s">
        <v>26</v>
      </c>
      <c r="H3897" s="4">
        <v>29</v>
      </c>
      <c r="I3897" s="4" t="s">
        <v>31</v>
      </c>
      <c r="J3897" s="4">
        <v>2</v>
      </c>
      <c r="K3897" s="4" t="s">
        <v>27</v>
      </c>
      <c r="L3897" s="4" t="s">
        <v>28</v>
      </c>
      <c r="M3897" s="4">
        <v>8</v>
      </c>
      <c r="P3897" s="5">
        <v>44192</v>
      </c>
      <c r="Q3897" s="6">
        <v>6.5137289372047373</v>
      </c>
      <c r="R3897" s="4">
        <v>8</v>
      </c>
      <c r="S3897" s="4" t="str" cm="1">
        <f t="array" ref="S3897">_xlfn.IFS(R3897=0,"None",R3897&lt;3,"Low",R3897&lt;6,"Medium",R3897&lt;=10,"High")</f>
        <v>High</v>
      </c>
      <c r="T3897" s="4" t="str" cm="1">
        <f t="array" ref="T3897">_xlfn.IFS(M3897&lt;=20,"Low",M3897&lt;=50,"Medium",M3897&lt;=90,"High")</f>
        <v>Low</v>
      </c>
      <c r="U3897" s="7">
        <f>Datos_Limpios[[#This Row],[Number of Complaints or Support]]/Datos_Limpios[[#This Row],[Account Length (in months)]]</f>
        <v>2.6666666666666665</v>
      </c>
      <c r="V3897" s="4" t="str" cm="1">
        <f t="array" ref="V3897">_xlfn.IFS(H3897&lt;30,"Under 30",H3897&lt;66,"Middle Age",H3897&gt;=66,"Senior")</f>
        <v>Under 30</v>
      </c>
      <c r="W3897" s="4" t="s">
        <v>43</v>
      </c>
    </row>
    <row r="3898" spans="1:23" x14ac:dyDescent="0.3">
      <c r="A3898" s="4" t="s">
        <v>4013</v>
      </c>
      <c r="B3898" s="4" t="s">
        <v>24</v>
      </c>
      <c r="C3898" s="4">
        <v>2</v>
      </c>
      <c r="D3898" s="4">
        <v>0</v>
      </c>
      <c r="E3898" s="4" t="s">
        <v>31</v>
      </c>
      <c r="F3898" s="4" t="s">
        <v>70</v>
      </c>
      <c r="G3898" s="4" t="s">
        <v>26</v>
      </c>
      <c r="H3898" s="4">
        <v>67</v>
      </c>
      <c r="I3898" s="4" t="s">
        <v>24</v>
      </c>
      <c r="J3898" s="4">
        <v>0</v>
      </c>
      <c r="K3898" s="4" t="s">
        <v>27</v>
      </c>
      <c r="L3898" s="4" t="s">
        <v>35</v>
      </c>
      <c r="M3898" s="4">
        <v>30</v>
      </c>
      <c r="P3898" s="5">
        <v>44389</v>
      </c>
      <c r="Q3898" s="6">
        <v>30.819336808441651</v>
      </c>
      <c r="R3898" s="4">
        <v>5</v>
      </c>
      <c r="S3898" s="4" t="str" cm="1">
        <f t="array" ref="S3898">_xlfn.IFS(R3898=0,"None",R3898&lt;3,"Low",R3898&lt;6,"Medium",R3898&lt;=10,"High")</f>
        <v>Medium</v>
      </c>
      <c r="T3898" s="4" t="str" cm="1">
        <f t="array" ref="T3898">_xlfn.IFS(M3898&lt;=20,"Low",M3898&lt;=50,"Medium",M3898&lt;=90,"High")</f>
        <v>Medium</v>
      </c>
      <c r="U3898" s="7">
        <f>Datos_Limpios[[#This Row],[Number of Complaints or Support]]/Datos_Limpios[[#This Row],[Account Length (in months)]]</f>
        <v>2.5</v>
      </c>
      <c r="V3898" s="4" t="str" cm="1">
        <f t="array" ref="V3898">_xlfn.IFS(H3898&lt;30,"Under 30",H3898&lt;66,"Middle Age",H3898&gt;=66,"Senior")</f>
        <v>Senior</v>
      </c>
      <c r="W3898" s="4" t="s">
        <v>29</v>
      </c>
    </row>
    <row r="3899" spans="1:23" x14ac:dyDescent="0.3">
      <c r="A3899" s="4" t="s">
        <v>4014</v>
      </c>
      <c r="B3899" s="4" t="s">
        <v>24</v>
      </c>
      <c r="C3899" s="4">
        <v>30</v>
      </c>
      <c r="D3899" s="4">
        <v>0</v>
      </c>
      <c r="E3899" s="4" t="s">
        <v>24</v>
      </c>
      <c r="F3899" s="4" t="s">
        <v>124</v>
      </c>
      <c r="G3899" s="4" t="s">
        <v>26</v>
      </c>
      <c r="H3899" s="4">
        <v>34</v>
      </c>
      <c r="I3899" s="4" t="s">
        <v>24</v>
      </c>
      <c r="J3899" s="4">
        <v>0</v>
      </c>
      <c r="K3899" s="4" t="s">
        <v>27</v>
      </c>
      <c r="L3899" s="4" t="s">
        <v>35</v>
      </c>
      <c r="M3899" s="4">
        <v>12</v>
      </c>
      <c r="P3899" s="5">
        <v>45146</v>
      </c>
      <c r="Q3899" s="6">
        <v>13.352176301741929</v>
      </c>
      <c r="R3899" s="4">
        <v>10</v>
      </c>
      <c r="S3899" s="4" t="str" cm="1">
        <f t="array" ref="S3899">_xlfn.IFS(R3899=0,"None",R3899&lt;3,"Low",R3899&lt;6,"Medium",R3899&lt;=10,"High")</f>
        <v>High</v>
      </c>
      <c r="T3899" s="4" t="str" cm="1">
        <f t="array" ref="T3899">_xlfn.IFS(M3899&lt;=20,"Low",M3899&lt;=50,"Medium",M3899&lt;=90,"High")</f>
        <v>Low</v>
      </c>
      <c r="U3899" s="7">
        <f>Datos_Limpios[[#This Row],[Number of Complaints or Support]]/Datos_Limpios[[#This Row],[Account Length (in months)]]</f>
        <v>0.33333333333333331</v>
      </c>
      <c r="V3899" s="4" t="str" cm="1">
        <f t="array" ref="V3899">_xlfn.IFS(H3899&lt;30,"Under 30",H3899&lt;66,"Middle Age",H3899&gt;=66,"Senior")</f>
        <v>Middle Age</v>
      </c>
      <c r="W3899" s="4" t="s">
        <v>43</v>
      </c>
    </row>
    <row r="3900" spans="1:23" x14ac:dyDescent="0.3">
      <c r="A3900" s="4" t="s">
        <v>4015</v>
      </c>
      <c r="B3900" s="4" t="s">
        <v>31</v>
      </c>
      <c r="C3900" s="4">
        <v>7</v>
      </c>
      <c r="D3900" s="4">
        <v>3</v>
      </c>
      <c r="E3900" s="4" t="s">
        <v>31</v>
      </c>
      <c r="F3900" s="4" t="s">
        <v>70</v>
      </c>
      <c r="G3900" s="4" t="s">
        <v>26</v>
      </c>
      <c r="H3900" s="4">
        <v>30</v>
      </c>
      <c r="I3900" s="4" t="s">
        <v>24</v>
      </c>
      <c r="J3900" s="4">
        <v>0</v>
      </c>
      <c r="K3900" s="4" t="s">
        <v>27</v>
      </c>
      <c r="L3900" s="4" t="s">
        <v>35</v>
      </c>
      <c r="M3900" s="4">
        <v>52</v>
      </c>
      <c r="N3900" s="4" t="s">
        <v>75</v>
      </c>
      <c r="O3900" s="4" t="s">
        <v>133</v>
      </c>
      <c r="P3900" s="5">
        <v>44073</v>
      </c>
      <c r="Q3900" s="6">
        <v>61.5796439920381</v>
      </c>
      <c r="R3900" s="4">
        <v>8</v>
      </c>
      <c r="S3900" s="4" t="str" cm="1">
        <f t="array" ref="S3900">_xlfn.IFS(R3900=0,"None",R3900&lt;3,"Low",R3900&lt;6,"Medium",R3900&lt;=10,"High")</f>
        <v>High</v>
      </c>
      <c r="T3900" s="4" t="str" cm="1">
        <f t="array" ref="T3900">_xlfn.IFS(M3900&lt;=20,"Low",M3900&lt;=50,"Medium",M3900&lt;=90,"High")</f>
        <v>High</v>
      </c>
      <c r="U3900" s="7">
        <f>Datos_Limpios[[#This Row],[Number of Complaints or Support]]/Datos_Limpios[[#This Row],[Account Length (in months)]]</f>
        <v>1.1428571428571428</v>
      </c>
      <c r="V3900" s="4" t="str" cm="1">
        <f t="array" ref="V3900">_xlfn.IFS(H3900&lt;30,"Under 30",H3900&lt;66,"Middle Age",H3900&gt;=66,"Senior")</f>
        <v>Middle Age</v>
      </c>
      <c r="W3900" s="4" t="s">
        <v>29</v>
      </c>
    </row>
    <row r="3901" spans="1:23" x14ac:dyDescent="0.3">
      <c r="A3901" s="4" t="s">
        <v>4016</v>
      </c>
      <c r="B3901" s="4" t="s">
        <v>24</v>
      </c>
      <c r="C3901" s="4">
        <v>43</v>
      </c>
      <c r="D3901" s="4">
        <v>0</v>
      </c>
      <c r="E3901" s="4" t="s">
        <v>31</v>
      </c>
      <c r="F3901" s="4" t="s">
        <v>70</v>
      </c>
      <c r="G3901" s="4" t="s">
        <v>26</v>
      </c>
      <c r="H3901" s="4">
        <v>35</v>
      </c>
      <c r="I3901" s="4" t="s">
        <v>24</v>
      </c>
      <c r="J3901" s="4">
        <v>0</v>
      </c>
      <c r="K3901" s="4" t="s">
        <v>27</v>
      </c>
      <c r="L3901" s="4" t="s">
        <v>35</v>
      </c>
      <c r="M3901" s="4">
        <v>57</v>
      </c>
      <c r="P3901" s="5">
        <v>44935</v>
      </c>
      <c r="Q3901" s="6">
        <v>56.800962568733517</v>
      </c>
      <c r="R3901" s="4">
        <v>6</v>
      </c>
      <c r="S3901" s="4" t="str" cm="1">
        <f t="array" ref="S3901">_xlfn.IFS(R3901=0,"None",R3901&lt;3,"Low",R3901&lt;6,"Medium",R3901&lt;=10,"High")</f>
        <v>High</v>
      </c>
      <c r="T3901" s="4" t="str" cm="1">
        <f t="array" ref="T3901">_xlfn.IFS(M3901&lt;=20,"Low",M3901&lt;=50,"Medium",M3901&lt;=90,"High")</f>
        <v>High</v>
      </c>
      <c r="U3901" s="7">
        <f>Datos_Limpios[[#This Row],[Number of Complaints or Support]]/Datos_Limpios[[#This Row],[Account Length (in months)]]</f>
        <v>0.13953488372093023</v>
      </c>
      <c r="V3901" s="4" t="str" cm="1">
        <f t="array" ref="V3901">_xlfn.IFS(H3901&lt;30,"Under 30",H3901&lt;66,"Middle Age",H3901&gt;=66,"Senior")</f>
        <v>Middle Age</v>
      </c>
      <c r="W3901" s="4" t="s">
        <v>29</v>
      </c>
    </row>
    <row r="3902" spans="1:23" x14ac:dyDescent="0.3">
      <c r="A3902" s="4" t="s">
        <v>4017</v>
      </c>
      <c r="B3902" s="4" t="s">
        <v>24</v>
      </c>
      <c r="C3902" s="4">
        <v>70</v>
      </c>
      <c r="D3902" s="4">
        <v>0</v>
      </c>
      <c r="E3902" s="4" t="s">
        <v>31</v>
      </c>
      <c r="F3902" s="4" t="s">
        <v>37</v>
      </c>
      <c r="G3902" s="4" t="s">
        <v>33</v>
      </c>
      <c r="H3902" s="4">
        <v>47</v>
      </c>
      <c r="I3902" s="4" t="s">
        <v>24</v>
      </c>
      <c r="J3902" s="4">
        <v>0</v>
      </c>
      <c r="K3902" s="4" t="s">
        <v>34</v>
      </c>
      <c r="L3902" s="4" t="s">
        <v>28</v>
      </c>
      <c r="M3902" s="4">
        <v>29</v>
      </c>
      <c r="P3902" s="5">
        <v>44122</v>
      </c>
      <c r="Q3902" s="6">
        <v>32.344317663491132</v>
      </c>
      <c r="R3902" s="4">
        <v>1</v>
      </c>
      <c r="S3902" s="4" t="str" cm="1">
        <f t="array" ref="S3902">_xlfn.IFS(R3902=0,"None",R3902&lt;3,"Low",R3902&lt;6,"Medium",R3902&lt;=10,"High")</f>
        <v>Low</v>
      </c>
      <c r="T3902" s="4" t="str" cm="1">
        <f t="array" ref="T3902">_xlfn.IFS(M3902&lt;=20,"Low",M3902&lt;=50,"Medium",M3902&lt;=90,"High")</f>
        <v>Medium</v>
      </c>
      <c r="U3902" s="7">
        <f>Datos_Limpios[[#This Row],[Number of Complaints or Support]]/Datos_Limpios[[#This Row],[Account Length (in months)]]</f>
        <v>1.4285714285714285E-2</v>
      </c>
      <c r="V3902" s="4" t="str" cm="1">
        <f t="array" ref="V3902">_xlfn.IFS(H3902&lt;30,"Under 30",H3902&lt;66,"Middle Age",H3902&gt;=66,"Senior")</f>
        <v>Middle Age</v>
      </c>
      <c r="W3902" s="4" t="s">
        <v>40</v>
      </c>
    </row>
    <row r="3903" spans="1:23" x14ac:dyDescent="0.3">
      <c r="A3903" s="4" t="s">
        <v>4018</v>
      </c>
      <c r="B3903" s="4" t="s">
        <v>24</v>
      </c>
      <c r="C3903" s="4">
        <v>71</v>
      </c>
      <c r="D3903" s="4">
        <v>0</v>
      </c>
      <c r="E3903" s="4" t="s">
        <v>31</v>
      </c>
      <c r="F3903" s="4" t="s">
        <v>56</v>
      </c>
      <c r="G3903" s="4" t="s">
        <v>26</v>
      </c>
      <c r="H3903" s="4">
        <v>37</v>
      </c>
      <c r="I3903" s="4" t="s">
        <v>31</v>
      </c>
      <c r="J3903" s="4">
        <v>2</v>
      </c>
      <c r="K3903" s="4" t="s">
        <v>46</v>
      </c>
      <c r="L3903" s="4" t="s">
        <v>35</v>
      </c>
      <c r="M3903" s="4">
        <v>29</v>
      </c>
      <c r="P3903" s="5">
        <v>44330</v>
      </c>
      <c r="Q3903" s="6">
        <v>23.914215617359108</v>
      </c>
      <c r="R3903" s="4">
        <v>2</v>
      </c>
      <c r="S3903" s="4" t="str" cm="1">
        <f t="array" ref="S3903">_xlfn.IFS(R3903=0,"None",R3903&lt;3,"Low",R3903&lt;6,"Medium",R3903&lt;=10,"High")</f>
        <v>Low</v>
      </c>
      <c r="T3903" s="4" t="str" cm="1">
        <f t="array" ref="T3903">_xlfn.IFS(M3903&lt;=20,"Low",M3903&lt;=50,"Medium",M3903&lt;=90,"High")</f>
        <v>Medium</v>
      </c>
      <c r="U3903" s="7">
        <f>Datos_Limpios[[#This Row],[Number of Complaints or Support]]/Datos_Limpios[[#This Row],[Account Length (in months)]]</f>
        <v>2.8169014084507043E-2</v>
      </c>
      <c r="V3903" s="4" t="str" cm="1">
        <f t="array" ref="V3903">_xlfn.IFS(H3903&lt;30,"Under 30",H3903&lt;66,"Middle Age",H3903&gt;=66,"Senior")</f>
        <v>Middle Age</v>
      </c>
      <c r="W3903" s="4" t="s">
        <v>29</v>
      </c>
    </row>
    <row r="3904" spans="1:23" x14ac:dyDescent="0.3">
      <c r="A3904" s="4" t="s">
        <v>4019</v>
      </c>
      <c r="B3904" s="4" t="s">
        <v>24</v>
      </c>
      <c r="C3904" s="4">
        <v>39</v>
      </c>
      <c r="D3904" s="4">
        <v>0</v>
      </c>
      <c r="E3904" s="4" t="s">
        <v>31</v>
      </c>
      <c r="F3904" s="4" t="s">
        <v>95</v>
      </c>
      <c r="G3904" s="4" t="s">
        <v>26</v>
      </c>
      <c r="H3904" s="4">
        <v>38</v>
      </c>
      <c r="I3904" s="4" t="s">
        <v>24</v>
      </c>
      <c r="J3904" s="4">
        <v>0</v>
      </c>
      <c r="K3904" s="4" t="s">
        <v>27</v>
      </c>
      <c r="L3904" s="4" t="s">
        <v>35</v>
      </c>
      <c r="M3904" s="4">
        <v>21</v>
      </c>
      <c r="P3904" s="5">
        <v>44217</v>
      </c>
      <c r="Q3904" s="6">
        <v>23.646626438964262</v>
      </c>
      <c r="R3904" s="4">
        <v>8</v>
      </c>
      <c r="S3904" s="4" t="str" cm="1">
        <f t="array" ref="S3904">_xlfn.IFS(R3904=0,"None",R3904&lt;3,"Low",R3904&lt;6,"Medium",R3904&lt;=10,"High")</f>
        <v>High</v>
      </c>
      <c r="T3904" s="4" t="str" cm="1">
        <f t="array" ref="T3904">_xlfn.IFS(M3904&lt;=20,"Low",M3904&lt;=50,"Medium",M3904&lt;=90,"High")</f>
        <v>Medium</v>
      </c>
      <c r="U3904" s="7">
        <f>Datos_Limpios[[#This Row],[Number of Complaints or Support]]/Datos_Limpios[[#This Row],[Account Length (in months)]]</f>
        <v>0.20512820512820512</v>
      </c>
      <c r="V3904" s="4" t="str" cm="1">
        <f t="array" ref="V3904">_xlfn.IFS(H3904&lt;30,"Under 30",H3904&lt;66,"Middle Age",H3904&gt;=66,"Senior")</f>
        <v>Middle Age</v>
      </c>
      <c r="W3904" s="4" t="s">
        <v>47</v>
      </c>
    </row>
    <row r="3905" spans="1:23" x14ac:dyDescent="0.3">
      <c r="A3905" s="4" t="s">
        <v>4020</v>
      </c>
      <c r="B3905" s="4" t="s">
        <v>24</v>
      </c>
      <c r="C3905" s="4">
        <v>65</v>
      </c>
      <c r="D3905" s="4">
        <v>0</v>
      </c>
      <c r="E3905" s="4" t="s">
        <v>31</v>
      </c>
      <c r="F3905" s="4" t="s">
        <v>196</v>
      </c>
      <c r="G3905" s="4" t="s">
        <v>33</v>
      </c>
      <c r="H3905" s="4">
        <v>51</v>
      </c>
      <c r="I3905" s="4" t="s">
        <v>31</v>
      </c>
      <c r="J3905" s="4">
        <v>2</v>
      </c>
      <c r="K3905" s="4" t="s">
        <v>46</v>
      </c>
      <c r="L3905" s="4" t="s">
        <v>28</v>
      </c>
      <c r="M3905" s="4">
        <v>30</v>
      </c>
      <c r="P3905" s="5">
        <v>44885</v>
      </c>
      <c r="Q3905" s="6">
        <v>24.135357697463679</v>
      </c>
      <c r="R3905" s="4">
        <v>3</v>
      </c>
      <c r="S3905" s="4" t="str" cm="1">
        <f t="array" ref="S3905">_xlfn.IFS(R3905=0,"None",R3905&lt;3,"Low",R3905&lt;6,"Medium",R3905&lt;=10,"High")</f>
        <v>Medium</v>
      </c>
      <c r="T3905" s="4" t="str" cm="1">
        <f t="array" ref="T3905">_xlfn.IFS(M3905&lt;=20,"Low",M3905&lt;=50,"Medium",M3905&lt;=90,"High")</f>
        <v>Medium</v>
      </c>
      <c r="U3905" s="7">
        <f>Datos_Limpios[[#This Row],[Number of Complaints or Support]]/Datos_Limpios[[#This Row],[Account Length (in months)]]</f>
        <v>4.6153846153846156E-2</v>
      </c>
      <c r="V3905" s="4" t="str" cm="1">
        <f t="array" ref="V3905">_xlfn.IFS(H3905&lt;30,"Under 30",H3905&lt;66,"Middle Age",H3905&gt;=66,"Senior")</f>
        <v>Middle Age</v>
      </c>
      <c r="W3905" s="4" t="s">
        <v>47</v>
      </c>
    </row>
    <row r="3906" spans="1:23" x14ac:dyDescent="0.3">
      <c r="A3906" s="4" t="s">
        <v>4021</v>
      </c>
      <c r="B3906" s="4" t="s">
        <v>31</v>
      </c>
      <c r="C3906" s="4">
        <v>8</v>
      </c>
      <c r="D3906" s="4">
        <v>2</v>
      </c>
      <c r="E3906" s="4" t="s">
        <v>31</v>
      </c>
      <c r="F3906" s="4" t="s">
        <v>54</v>
      </c>
      <c r="G3906" s="4" t="s">
        <v>26</v>
      </c>
      <c r="H3906" s="4">
        <v>84</v>
      </c>
      <c r="I3906" s="4" t="s">
        <v>24</v>
      </c>
      <c r="J3906" s="4">
        <v>0</v>
      </c>
      <c r="K3906" s="4" t="s">
        <v>27</v>
      </c>
      <c r="L3906" s="4" t="s">
        <v>35</v>
      </c>
      <c r="M3906" s="4">
        <v>39</v>
      </c>
      <c r="N3906" s="4" t="s">
        <v>92</v>
      </c>
      <c r="O3906" s="4" t="s">
        <v>93</v>
      </c>
      <c r="P3906" s="5">
        <v>45122</v>
      </c>
      <c r="Q3906" s="6">
        <v>31.768975209881528</v>
      </c>
      <c r="R3906" s="4">
        <v>7</v>
      </c>
      <c r="S3906" s="4" t="str" cm="1">
        <f t="array" ref="S3906">_xlfn.IFS(R3906=0,"None",R3906&lt;3,"Low",R3906&lt;6,"Medium",R3906&lt;=10,"High")</f>
        <v>High</v>
      </c>
      <c r="T3906" s="4" t="str" cm="1">
        <f t="array" ref="T3906">_xlfn.IFS(M3906&lt;=20,"Low",M3906&lt;=50,"Medium",M3906&lt;=90,"High")</f>
        <v>Medium</v>
      </c>
      <c r="U3906" s="7">
        <f>Datos_Limpios[[#This Row],[Number of Complaints or Support]]/Datos_Limpios[[#This Row],[Account Length (in months)]]</f>
        <v>0.875</v>
      </c>
      <c r="V3906" s="4" t="str" cm="1">
        <f t="array" ref="V3906">_xlfn.IFS(H3906&lt;30,"Under 30",H3906&lt;66,"Middle Age",H3906&gt;=66,"Senior")</f>
        <v>Senior</v>
      </c>
      <c r="W3906" s="4" t="s">
        <v>43</v>
      </c>
    </row>
    <row r="3907" spans="1:23" x14ac:dyDescent="0.3">
      <c r="A3907" s="4" t="s">
        <v>4022</v>
      </c>
      <c r="B3907" s="4" t="s">
        <v>24</v>
      </c>
      <c r="C3907" s="4">
        <v>53</v>
      </c>
      <c r="D3907" s="4">
        <v>0</v>
      </c>
      <c r="E3907" s="4" t="s">
        <v>31</v>
      </c>
      <c r="F3907" s="4" t="s">
        <v>79</v>
      </c>
      <c r="G3907" s="4" t="s">
        <v>33</v>
      </c>
      <c r="H3907" s="4">
        <v>53</v>
      </c>
      <c r="I3907" s="4" t="s">
        <v>24</v>
      </c>
      <c r="J3907" s="4">
        <v>0</v>
      </c>
      <c r="K3907" s="4" t="s">
        <v>34</v>
      </c>
      <c r="L3907" s="4" t="s">
        <v>35</v>
      </c>
      <c r="M3907" s="4">
        <v>44</v>
      </c>
      <c r="P3907" s="5">
        <v>44404</v>
      </c>
      <c r="Q3907" s="6">
        <v>51.766332270753367</v>
      </c>
      <c r="R3907" s="4">
        <v>10</v>
      </c>
      <c r="S3907" s="4" t="str" cm="1">
        <f t="array" ref="S3907">_xlfn.IFS(R3907=0,"None",R3907&lt;3,"Low",R3907&lt;6,"Medium",R3907&lt;=10,"High")</f>
        <v>High</v>
      </c>
      <c r="T3907" s="4" t="str" cm="1">
        <f t="array" ref="T3907">_xlfn.IFS(M3907&lt;=20,"Low",M3907&lt;=50,"Medium",M3907&lt;=90,"High")</f>
        <v>Medium</v>
      </c>
      <c r="U3907" s="7">
        <f>Datos_Limpios[[#This Row],[Number of Complaints or Support]]/Datos_Limpios[[#This Row],[Account Length (in months)]]</f>
        <v>0.18867924528301888</v>
      </c>
      <c r="V3907" s="4" t="str" cm="1">
        <f t="array" ref="V3907">_xlfn.IFS(H3907&lt;30,"Under 30",H3907&lt;66,"Middle Age",H3907&gt;=66,"Senior")</f>
        <v>Middle Age</v>
      </c>
      <c r="W3907" s="4" t="s">
        <v>43</v>
      </c>
    </row>
    <row r="3908" spans="1:23" x14ac:dyDescent="0.3">
      <c r="A3908" s="4" t="s">
        <v>4023</v>
      </c>
      <c r="B3908" s="4" t="s">
        <v>31</v>
      </c>
      <c r="C3908" s="4">
        <v>1</v>
      </c>
      <c r="D3908" s="4">
        <v>2</v>
      </c>
      <c r="E3908" s="4" t="s">
        <v>31</v>
      </c>
      <c r="F3908" s="4" t="s">
        <v>98</v>
      </c>
      <c r="G3908" s="4" t="s">
        <v>26</v>
      </c>
      <c r="H3908" s="4">
        <v>32</v>
      </c>
      <c r="I3908" s="4" t="s">
        <v>24</v>
      </c>
      <c r="J3908" s="4">
        <v>0</v>
      </c>
      <c r="K3908" s="4" t="s">
        <v>27</v>
      </c>
      <c r="L3908" s="4" t="s">
        <v>28</v>
      </c>
      <c r="M3908" s="4">
        <v>45</v>
      </c>
      <c r="N3908" s="4" t="s">
        <v>38</v>
      </c>
      <c r="O3908" s="4" t="s">
        <v>142</v>
      </c>
      <c r="P3908" s="5">
        <v>44364</v>
      </c>
      <c r="Q3908" s="6">
        <v>39.525785523406981</v>
      </c>
      <c r="R3908" s="4">
        <v>0</v>
      </c>
      <c r="S3908" s="4" t="str" cm="1">
        <f t="array" ref="S3908">_xlfn.IFS(R3908=0,"None",R3908&lt;3,"Low",R3908&lt;6,"Medium",R3908&lt;=10,"High")</f>
        <v>None</v>
      </c>
      <c r="T3908" s="4" t="str" cm="1">
        <f t="array" ref="T3908">_xlfn.IFS(M3908&lt;=20,"Low",M3908&lt;=50,"Medium",M3908&lt;=90,"High")</f>
        <v>Medium</v>
      </c>
      <c r="U3908" s="7">
        <f>Datos_Limpios[[#This Row],[Number of Complaints or Support]]/Datos_Limpios[[#This Row],[Account Length (in months)]]</f>
        <v>0</v>
      </c>
      <c r="V3908" s="4" t="str" cm="1">
        <f t="array" ref="V3908">_xlfn.IFS(H3908&lt;30,"Under 30",H3908&lt;66,"Middle Age",H3908&gt;=66,"Senior")</f>
        <v>Middle Age</v>
      </c>
      <c r="W3908" s="4" t="s">
        <v>29</v>
      </c>
    </row>
    <row r="3909" spans="1:23" x14ac:dyDescent="0.3">
      <c r="A3909" s="4" t="s">
        <v>4024</v>
      </c>
      <c r="B3909" s="4" t="s">
        <v>31</v>
      </c>
      <c r="C3909" s="4">
        <v>54</v>
      </c>
      <c r="D3909" s="4">
        <v>2</v>
      </c>
      <c r="E3909" s="4" t="s">
        <v>31</v>
      </c>
      <c r="F3909" s="4" t="s">
        <v>60</v>
      </c>
      <c r="G3909" s="4" t="s">
        <v>33</v>
      </c>
      <c r="H3909" s="4">
        <v>74</v>
      </c>
      <c r="I3909" s="4" t="s">
        <v>24</v>
      </c>
      <c r="J3909" s="4">
        <v>0</v>
      </c>
      <c r="K3909" s="4" t="s">
        <v>27</v>
      </c>
      <c r="L3909" s="4" t="s">
        <v>35</v>
      </c>
      <c r="M3909" s="4">
        <v>63</v>
      </c>
      <c r="N3909" s="4" t="s">
        <v>92</v>
      </c>
      <c r="O3909" s="4" t="s">
        <v>93</v>
      </c>
      <c r="P3909" s="5">
        <v>45037</v>
      </c>
      <c r="Q3909" s="6">
        <v>66.986903323094865</v>
      </c>
      <c r="R3909" s="4">
        <v>2</v>
      </c>
      <c r="S3909" s="4" t="str" cm="1">
        <f t="array" ref="S3909">_xlfn.IFS(R3909=0,"None",R3909&lt;3,"Low",R3909&lt;6,"Medium",R3909&lt;=10,"High")</f>
        <v>Low</v>
      </c>
      <c r="T3909" s="4" t="str" cm="1">
        <f t="array" ref="T3909">_xlfn.IFS(M3909&lt;=20,"Low",M3909&lt;=50,"Medium",M3909&lt;=90,"High")</f>
        <v>High</v>
      </c>
      <c r="U3909" s="7">
        <f>Datos_Limpios[[#This Row],[Number of Complaints or Support]]/Datos_Limpios[[#This Row],[Account Length (in months)]]</f>
        <v>3.7037037037037035E-2</v>
      </c>
      <c r="V3909" s="4" t="str" cm="1">
        <f t="array" ref="V3909">_xlfn.IFS(H3909&lt;30,"Under 30",H3909&lt;66,"Middle Age",H3909&gt;=66,"Senior")</f>
        <v>Senior</v>
      </c>
      <c r="W3909" s="4" t="s">
        <v>40</v>
      </c>
    </row>
    <row r="3910" spans="1:23" x14ac:dyDescent="0.3">
      <c r="A3910" s="4" t="s">
        <v>4025</v>
      </c>
      <c r="B3910" s="4" t="s">
        <v>24</v>
      </c>
      <c r="C3910" s="4">
        <v>33</v>
      </c>
      <c r="D3910" s="4">
        <v>0</v>
      </c>
      <c r="E3910" s="4" t="s">
        <v>24</v>
      </c>
      <c r="F3910" s="4" t="s">
        <v>85</v>
      </c>
      <c r="G3910" s="4" t="s">
        <v>26</v>
      </c>
      <c r="H3910" s="4">
        <v>64</v>
      </c>
      <c r="I3910" s="4" t="s">
        <v>31</v>
      </c>
      <c r="J3910" s="4">
        <v>2</v>
      </c>
      <c r="K3910" s="4" t="s">
        <v>46</v>
      </c>
      <c r="L3910" s="4" t="s">
        <v>28</v>
      </c>
      <c r="M3910" s="4">
        <v>10</v>
      </c>
      <c r="P3910" s="5">
        <v>44945</v>
      </c>
      <c r="Q3910" s="6">
        <v>11.70849082785783</v>
      </c>
      <c r="R3910" s="4">
        <v>10</v>
      </c>
      <c r="S3910" s="4" t="str" cm="1">
        <f t="array" ref="S3910">_xlfn.IFS(R3910=0,"None",R3910&lt;3,"Low",R3910&lt;6,"Medium",R3910&lt;=10,"High")</f>
        <v>High</v>
      </c>
      <c r="T3910" s="4" t="str" cm="1">
        <f t="array" ref="T3910">_xlfn.IFS(M3910&lt;=20,"Low",M3910&lt;=50,"Medium",M3910&lt;=90,"High")</f>
        <v>Low</v>
      </c>
      <c r="U3910" s="7">
        <f>Datos_Limpios[[#This Row],[Number of Complaints or Support]]/Datos_Limpios[[#This Row],[Account Length (in months)]]</f>
        <v>0.30303030303030304</v>
      </c>
      <c r="V3910" s="4" t="str" cm="1">
        <f t="array" ref="V3910">_xlfn.IFS(H3910&lt;30,"Under 30",H3910&lt;66,"Middle Age",H3910&gt;=66,"Senior")</f>
        <v>Middle Age</v>
      </c>
      <c r="W3910" s="4" t="s">
        <v>43</v>
      </c>
    </row>
    <row r="3911" spans="1:23" x14ac:dyDescent="0.3">
      <c r="A3911" s="4" t="s">
        <v>4026</v>
      </c>
      <c r="B3911" s="4" t="s">
        <v>24</v>
      </c>
      <c r="C3911" s="4">
        <v>21</v>
      </c>
      <c r="D3911" s="4">
        <v>2</v>
      </c>
      <c r="E3911" s="4" t="s">
        <v>31</v>
      </c>
      <c r="F3911" s="4" t="s">
        <v>175</v>
      </c>
      <c r="G3911" s="4" t="s">
        <v>33</v>
      </c>
      <c r="H3911" s="4">
        <v>49</v>
      </c>
      <c r="I3911" s="4" t="s">
        <v>24</v>
      </c>
      <c r="J3911" s="4">
        <v>0</v>
      </c>
      <c r="K3911" s="4" t="s">
        <v>27</v>
      </c>
      <c r="L3911" s="4" t="s">
        <v>35</v>
      </c>
      <c r="M3911" s="4">
        <v>37</v>
      </c>
      <c r="P3911" s="5">
        <v>44096</v>
      </c>
      <c r="Q3911" s="6">
        <v>33.432415107789502</v>
      </c>
      <c r="R3911" s="4">
        <v>2</v>
      </c>
      <c r="S3911" s="4" t="str" cm="1">
        <f t="array" ref="S3911">_xlfn.IFS(R3911=0,"None",R3911&lt;3,"Low",R3911&lt;6,"Medium",R3911&lt;=10,"High")</f>
        <v>Low</v>
      </c>
      <c r="T3911" s="4" t="str" cm="1">
        <f t="array" ref="T3911">_xlfn.IFS(M3911&lt;=20,"Low",M3911&lt;=50,"Medium",M3911&lt;=90,"High")</f>
        <v>Medium</v>
      </c>
      <c r="U3911" s="7">
        <f>Datos_Limpios[[#This Row],[Number of Complaints or Support]]/Datos_Limpios[[#This Row],[Account Length (in months)]]</f>
        <v>9.5238095238095233E-2</v>
      </c>
      <c r="V3911" s="4" t="str" cm="1">
        <f t="array" ref="V3911">_xlfn.IFS(H3911&lt;30,"Under 30",H3911&lt;66,"Middle Age",H3911&gt;=66,"Senior")</f>
        <v>Middle Age</v>
      </c>
      <c r="W3911" s="4" t="s">
        <v>29</v>
      </c>
    </row>
    <row r="3912" spans="1:23" x14ac:dyDescent="0.3">
      <c r="A3912" s="4" t="s">
        <v>4027</v>
      </c>
      <c r="B3912" s="4" t="s">
        <v>24</v>
      </c>
      <c r="C3912" s="4">
        <v>56</v>
      </c>
      <c r="D3912" s="4">
        <v>0</v>
      </c>
      <c r="E3912" s="4" t="s">
        <v>31</v>
      </c>
      <c r="F3912" s="4" t="s">
        <v>42</v>
      </c>
      <c r="G3912" s="4" t="s">
        <v>26</v>
      </c>
      <c r="H3912" s="4">
        <v>50</v>
      </c>
      <c r="I3912" s="4" t="s">
        <v>31</v>
      </c>
      <c r="J3912" s="4">
        <v>2</v>
      </c>
      <c r="K3912" s="4" t="s">
        <v>46</v>
      </c>
      <c r="L3912" s="4" t="s">
        <v>28</v>
      </c>
      <c r="M3912" s="4">
        <v>31</v>
      </c>
      <c r="P3912" s="5">
        <v>45045</v>
      </c>
      <c r="Q3912" s="6">
        <v>29.519275405438709</v>
      </c>
      <c r="R3912" s="4">
        <v>5</v>
      </c>
      <c r="S3912" s="4" t="str" cm="1">
        <f t="array" ref="S3912">_xlfn.IFS(R3912=0,"None",R3912&lt;3,"Low",R3912&lt;6,"Medium",R3912&lt;=10,"High")</f>
        <v>Medium</v>
      </c>
      <c r="T3912" s="4" t="str" cm="1">
        <f t="array" ref="T3912">_xlfn.IFS(M3912&lt;=20,"Low",M3912&lt;=50,"Medium",M3912&lt;=90,"High")</f>
        <v>Medium</v>
      </c>
      <c r="U3912" s="7">
        <f>Datos_Limpios[[#This Row],[Number of Complaints or Support]]/Datos_Limpios[[#This Row],[Account Length (in months)]]</f>
        <v>8.9285714285714288E-2</v>
      </c>
      <c r="V3912" s="4" t="str" cm="1">
        <f t="array" ref="V3912">_xlfn.IFS(H3912&lt;30,"Under 30",H3912&lt;66,"Middle Age",H3912&gt;=66,"Senior")</f>
        <v>Middle Age</v>
      </c>
      <c r="W3912" s="4" t="s">
        <v>43</v>
      </c>
    </row>
    <row r="3913" spans="1:23" x14ac:dyDescent="0.3">
      <c r="A3913" s="4" t="s">
        <v>4028</v>
      </c>
      <c r="B3913" s="4" t="s">
        <v>24</v>
      </c>
      <c r="C3913" s="4">
        <v>48</v>
      </c>
      <c r="D3913" s="4">
        <v>2</v>
      </c>
      <c r="E3913" s="4" t="s">
        <v>24</v>
      </c>
      <c r="F3913" s="4" t="s">
        <v>138</v>
      </c>
      <c r="G3913" s="4" t="s">
        <v>26</v>
      </c>
      <c r="H3913" s="4">
        <v>39</v>
      </c>
      <c r="I3913" s="4" t="s">
        <v>31</v>
      </c>
      <c r="J3913" s="4">
        <v>2</v>
      </c>
      <c r="K3913" s="4" t="s">
        <v>46</v>
      </c>
      <c r="L3913" s="4" t="s">
        <v>28</v>
      </c>
      <c r="M3913" s="4">
        <v>6</v>
      </c>
      <c r="P3913" s="5">
        <v>44383</v>
      </c>
      <c r="Q3913" s="6">
        <v>5.2788097045898024</v>
      </c>
      <c r="R3913" s="4">
        <v>7</v>
      </c>
      <c r="S3913" s="4" t="str" cm="1">
        <f t="array" ref="S3913">_xlfn.IFS(R3913=0,"None",R3913&lt;3,"Low",R3913&lt;6,"Medium",R3913&lt;=10,"High")</f>
        <v>High</v>
      </c>
      <c r="T3913" s="4" t="str" cm="1">
        <f t="array" ref="T3913">_xlfn.IFS(M3913&lt;=20,"Low",M3913&lt;=50,"Medium",M3913&lt;=90,"High")</f>
        <v>Low</v>
      </c>
      <c r="U3913" s="7">
        <f>Datos_Limpios[[#This Row],[Number of Complaints or Support]]/Datos_Limpios[[#This Row],[Account Length (in months)]]</f>
        <v>0.14583333333333334</v>
      </c>
      <c r="V3913" s="4" t="str" cm="1">
        <f t="array" ref="V3913">_xlfn.IFS(H3913&lt;30,"Under 30",H3913&lt;66,"Middle Age",H3913&gt;=66,"Senior")</f>
        <v>Middle Age</v>
      </c>
      <c r="W3913" s="4" t="s">
        <v>47</v>
      </c>
    </row>
    <row r="3914" spans="1:23" x14ac:dyDescent="0.3">
      <c r="A3914" s="4" t="s">
        <v>4029</v>
      </c>
      <c r="B3914" s="4" t="s">
        <v>31</v>
      </c>
      <c r="C3914" s="4">
        <v>8</v>
      </c>
      <c r="D3914" s="4">
        <v>4</v>
      </c>
      <c r="E3914" s="4" t="s">
        <v>31</v>
      </c>
      <c r="F3914" s="4" t="s">
        <v>219</v>
      </c>
      <c r="G3914" s="4" t="s">
        <v>33</v>
      </c>
      <c r="H3914" s="4">
        <v>49</v>
      </c>
      <c r="I3914" s="4" t="s">
        <v>24</v>
      </c>
      <c r="J3914" s="4">
        <v>0</v>
      </c>
      <c r="K3914" s="4" t="s">
        <v>27</v>
      </c>
      <c r="L3914" s="4" t="s">
        <v>35</v>
      </c>
      <c r="M3914" s="4">
        <v>27</v>
      </c>
      <c r="N3914" s="4" t="s">
        <v>38</v>
      </c>
      <c r="O3914" s="4" t="s">
        <v>142</v>
      </c>
      <c r="P3914" s="5">
        <v>44968</v>
      </c>
      <c r="Q3914" s="6">
        <v>29.346861262751791</v>
      </c>
      <c r="R3914" s="4">
        <v>6</v>
      </c>
      <c r="S3914" s="4" t="str" cm="1">
        <f t="array" ref="S3914">_xlfn.IFS(R3914=0,"None",R3914&lt;3,"Low",R3914&lt;6,"Medium",R3914&lt;=10,"High")</f>
        <v>High</v>
      </c>
      <c r="T3914" s="4" t="str" cm="1">
        <f t="array" ref="T3914">_xlfn.IFS(M3914&lt;=20,"Low",M3914&lt;=50,"Medium",M3914&lt;=90,"High")</f>
        <v>Medium</v>
      </c>
      <c r="U3914" s="7">
        <f>Datos_Limpios[[#This Row],[Number of Complaints or Support]]/Datos_Limpios[[#This Row],[Account Length (in months)]]</f>
        <v>0.75</v>
      </c>
      <c r="V3914" s="4" t="str" cm="1">
        <f t="array" ref="V3914">_xlfn.IFS(H3914&lt;30,"Under 30",H3914&lt;66,"Middle Age",H3914&gt;=66,"Senior")</f>
        <v>Middle Age</v>
      </c>
      <c r="W3914" s="4" t="s">
        <v>43</v>
      </c>
    </row>
    <row r="3915" spans="1:23" x14ac:dyDescent="0.3">
      <c r="A3915" s="4" t="s">
        <v>4030</v>
      </c>
      <c r="B3915" s="4" t="s">
        <v>24</v>
      </c>
      <c r="C3915" s="4">
        <v>31</v>
      </c>
      <c r="D3915" s="4">
        <v>2</v>
      </c>
      <c r="E3915" s="4" t="s">
        <v>31</v>
      </c>
      <c r="F3915" s="4" t="s">
        <v>140</v>
      </c>
      <c r="G3915" s="4" t="s">
        <v>33</v>
      </c>
      <c r="H3915" s="4">
        <v>23</v>
      </c>
      <c r="I3915" s="4" t="s">
        <v>24</v>
      </c>
      <c r="J3915" s="4">
        <v>0</v>
      </c>
      <c r="K3915" s="4" t="s">
        <v>34</v>
      </c>
      <c r="L3915" s="4" t="s">
        <v>35</v>
      </c>
      <c r="M3915" s="4">
        <v>14</v>
      </c>
      <c r="P3915" s="5">
        <v>44934</v>
      </c>
      <c r="Q3915" s="6">
        <v>16.201649813195981</v>
      </c>
      <c r="R3915" s="4">
        <v>5</v>
      </c>
      <c r="S3915" s="4" t="str" cm="1">
        <f t="array" ref="S3915">_xlfn.IFS(R3915=0,"None",R3915&lt;3,"Low",R3915&lt;6,"Medium",R3915&lt;=10,"High")</f>
        <v>Medium</v>
      </c>
      <c r="T3915" s="4" t="str" cm="1">
        <f t="array" ref="T3915">_xlfn.IFS(M3915&lt;=20,"Low",M3915&lt;=50,"Medium",M3915&lt;=90,"High")</f>
        <v>Low</v>
      </c>
      <c r="U3915" s="7">
        <f>Datos_Limpios[[#This Row],[Number of Complaints or Support]]/Datos_Limpios[[#This Row],[Account Length (in months)]]</f>
        <v>0.16129032258064516</v>
      </c>
      <c r="V3915" s="4" t="str" cm="1">
        <f t="array" ref="V3915">_xlfn.IFS(H3915&lt;30,"Under 30",H3915&lt;66,"Middle Age",H3915&gt;=66,"Senior")</f>
        <v>Under 30</v>
      </c>
      <c r="W3915" s="4" t="s">
        <v>40</v>
      </c>
    </row>
    <row r="3916" spans="1:23" x14ac:dyDescent="0.3">
      <c r="A3916" s="4" t="s">
        <v>4031</v>
      </c>
      <c r="B3916" s="4" t="s">
        <v>24</v>
      </c>
      <c r="C3916" s="4">
        <v>12</v>
      </c>
      <c r="D3916" s="4">
        <v>0</v>
      </c>
      <c r="E3916" s="4" t="s">
        <v>24</v>
      </c>
      <c r="F3916" s="4" t="s">
        <v>63</v>
      </c>
      <c r="G3916" s="4" t="s">
        <v>33</v>
      </c>
      <c r="H3916" s="4">
        <v>70</v>
      </c>
      <c r="I3916" s="4" t="s">
        <v>24</v>
      </c>
      <c r="J3916" s="4">
        <v>0</v>
      </c>
      <c r="K3916" s="4" t="s">
        <v>34</v>
      </c>
      <c r="L3916" s="4" t="s">
        <v>28</v>
      </c>
      <c r="M3916" s="4">
        <v>10</v>
      </c>
      <c r="P3916" s="5">
        <v>44731</v>
      </c>
      <c r="Q3916" s="6">
        <v>11.138752667848699</v>
      </c>
      <c r="R3916" s="4">
        <v>0</v>
      </c>
      <c r="S3916" s="4" t="str" cm="1">
        <f t="array" ref="S3916">_xlfn.IFS(R3916=0,"None",R3916&lt;3,"Low",R3916&lt;6,"Medium",R3916&lt;=10,"High")</f>
        <v>None</v>
      </c>
      <c r="T3916" s="4" t="str" cm="1">
        <f t="array" ref="T3916">_xlfn.IFS(M3916&lt;=20,"Low",M3916&lt;=50,"Medium",M3916&lt;=90,"High")</f>
        <v>Low</v>
      </c>
      <c r="U3916" s="7">
        <f>Datos_Limpios[[#This Row],[Number of Complaints or Support]]/Datos_Limpios[[#This Row],[Account Length (in months)]]</f>
        <v>0</v>
      </c>
      <c r="V3916" s="4" t="str" cm="1">
        <f t="array" ref="V3916">_xlfn.IFS(H3916&lt;30,"Under 30",H3916&lt;66,"Middle Age",H3916&gt;=66,"Senior")</f>
        <v>Senior</v>
      </c>
      <c r="W3916" s="4" t="s">
        <v>40</v>
      </c>
    </row>
    <row r="3917" spans="1:23" x14ac:dyDescent="0.3">
      <c r="A3917" s="4" t="s">
        <v>4032</v>
      </c>
      <c r="B3917" s="4" t="s">
        <v>31</v>
      </c>
      <c r="C3917" s="4">
        <v>29</v>
      </c>
      <c r="D3917" s="4">
        <v>1</v>
      </c>
      <c r="E3917" s="4" t="s">
        <v>31</v>
      </c>
      <c r="F3917" s="4" t="s">
        <v>196</v>
      </c>
      <c r="G3917" s="4" t="s">
        <v>33</v>
      </c>
      <c r="H3917" s="4">
        <v>40</v>
      </c>
      <c r="I3917" s="4" t="s">
        <v>24</v>
      </c>
      <c r="J3917" s="4">
        <v>0</v>
      </c>
      <c r="K3917" s="4" t="s">
        <v>27</v>
      </c>
      <c r="L3917" s="4" t="s">
        <v>35</v>
      </c>
      <c r="M3917" s="4">
        <v>35</v>
      </c>
      <c r="N3917" s="4" t="s">
        <v>66</v>
      </c>
      <c r="O3917" s="4" t="s">
        <v>395</v>
      </c>
      <c r="P3917" s="5">
        <v>44561</v>
      </c>
      <c r="Q3917" s="6">
        <v>38.584050863794602</v>
      </c>
      <c r="R3917" s="4">
        <v>9</v>
      </c>
      <c r="S3917" s="4" t="str" cm="1">
        <f t="array" ref="S3917">_xlfn.IFS(R3917=0,"None",R3917&lt;3,"Low",R3917&lt;6,"Medium",R3917&lt;=10,"High")</f>
        <v>High</v>
      </c>
      <c r="T3917" s="4" t="str" cm="1">
        <f t="array" ref="T3917">_xlfn.IFS(M3917&lt;=20,"Low",M3917&lt;=50,"Medium",M3917&lt;=90,"High")</f>
        <v>Medium</v>
      </c>
      <c r="U3917" s="7">
        <f>Datos_Limpios[[#This Row],[Number of Complaints or Support]]/Datos_Limpios[[#This Row],[Account Length (in months)]]</f>
        <v>0.31034482758620691</v>
      </c>
      <c r="V3917" s="4" t="str" cm="1">
        <f t="array" ref="V3917">_xlfn.IFS(H3917&lt;30,"Under 30",H3917&lt;66,"Middle Age",H3917&gt;=66,"Senior")</f>
        <v>Middle Age</v>
      </c>
      <c r="W3917" s="4" t="s">
        <v>47</v>
      </c>
    </row>
    <row r="3918" spans="1:23" x14ac:dyDescent="0.3">
      <c r="A3918" s="4" t="s">
        <v>4033</v>
      </c>
      <c r="B3918" s="4" t="s">
        <v>24</v>
      </c>
      <c r="C3918" s="4">
        <v>64</v>
      </c>
      <c r="D3918" s="4">
        <v>2</v>
      </c>
      <c r="E3918" s="4" t="s">
        <v>31</v>
      </c>
      <c r="F3918" s="4" t="s">
        <v>132</v>
      </c>
      <c r="G3918" s="4" t="s">
        <v>33</v>
      </c>
      <c r="H3918" s="4">
        <v>43</v>
      </c>
      <c r="I3918" s="4" t="s">
        <v>31</v>
      </c>
      <c r="J3918" s="4">
        <v>2</v>
      </c>
      <c r="K3918" s="4" t="s">
        <v>46</v>
      </c>
      <c r="L3918" s="4" t="s">
        <v>35</v>
      </c>
      <c r="M3918" s="4">
        <v>49</v>
      </c>
      <c r="P3918" s="5">
        <v>44781</v>
      </c>
      <c r="Q3918" s="6">
        <v>52.232050972781593</v>
      </c>
      <c r="R3918" s="4">
        <v>10</v>
      </c>
      <c r="S3918" s="4" t="str" cm="1">
        <f t="array" ref="S3918">_xlfn.IFS(R3918=0,"None",R3918&lt;3,"Low",R3918&lt;6,"Medium",R3918&lt;=10,"High")</f>
        <v>High</v>
      </c>
      <c r="T3918" s="4" t="str" cm="1">
        <f t="array" ref="T3918">_xlfn.IFS(M3918&lt;=20,"Low",M3918&lt;=50,"Medium",M3918&lt;=90,"High")</f>
        <v>Medium</v>
      </c>
      <c r="U3918" s="7">
        <f>Datos_Limpios[[#This Row],[Number of Complaints or Support]]/Datos_Limpios[[#This Row],[Account Length (in months)]]</f>
        <v>0.15625</v>
      </c>
      <c r="V3918" s="4" t="str" cm="1">
        <f t="array" ref="V3918">_xlfn.IFS(H3918&lt;30,"Under 30",H3918&lt;66,"Middle Age",H3918&gt;=66,"Senior")</f>
        <v>Middle Age</v>
      </c>
      <c r="W3918" s="4" t="s">
        <v>43</v>
      </c>
    </row>
    <row r="3919" spans="1:23" x14ac:dyDescent="0.3">
      <c r="A3919" s="4" t="s">
        <v>4034</v>
      </c>
      <c r="B3919" s="4" t="s">
        <v>31</v>
      </c>
      <c r="C3919" s="4">
        <v>4</v>
      </c>
      <c r="D3919" s="4">
        <v>3</v>
      </c>
      <c r="E3919" s="4" t="s">
        <v>24</v>
      </c>
      <c r="F3919" s="4" t="s">
        <v>42</v>
      </c>
      <c r="G3919" s="4" t="s">
        <v>26</v>
      </c>
      <c r="H3919" s="4">
        <v>61</v>
      </c>
      <c r="I3919" s="4" t="s">
        <v>24</v>
      </c>
      <c r="J3919" s="4">
        <v>0</v>
      </c>
      <c r="K3919" s="4" t="s">
        <v>27</v>
      </c>
      <c r="L3919" s="4" t="s">
        <v>35</v>
      </c>
      <c r="M3919" s="4">
        <v>46</v>
      </c>
      <c r="N3919" s="4" t="s">
        <v>38</v>
      </c>
      <c r="O3919" s="4" t="s">
        <v>125</v>
      </c>
      <c r="P3919" s="5">
        <v>44316</v>
      </c>
      <c r="Q3919" s="6">
        <v>49.238505698115397</v>
      </c>
      <c r="R3919" s="4">
        <v>10</v>
      </c>
      <c r="S3919" s="4" t="str" cm="1">
        <f t="array" ref="S3919">_xlfn.IFS(R3919=0,"None",R3919&lt;3,"Low",R3919&lt;6,"Medium",R3919&lt;=10,"High")</f>
        <v>High</v>
      </c>
      <c r="T3919" s="4" t="str" cm="1">
        <f t="array" ref="T3919">_xlfn.IFS(M3919&lt;=20,"Low",M3919&lt;=50,"Medium",M3919&lt;=90,"High")</f>
        <v>Medium</v>
      </c>
      <c r="U3919" s="7">
        <f>Datos_Limpios[[#This Row],[Number of Complaints or Support]]/Datos_Limpios[[#This Row],[Account Length (in months)]]</f>
        <v>2.5</v>
      </c>
      <c r="V3919" s="4" t="str" cm="1">
        <f t="array" ref="V3919">_xlfn.IFS(H3919&lt;30,"Under 30",H3919&lt;66,"Middle Age",H3919&gt;=66,"Senior")</f>
        <v>Middle Age</v>
      </c>
      <c r="W3919" s="4" t="s">
        <v>43</v>
      </c>
    </row>
    <row r="3920" spans="1:23" x14ac:dyDescent="0.3">
      <c r="A3920" s="4" t="s">
        <v>4035</v>
      </c>
      <c r="B3920" s="4" t="s">
        <v>24</v>
      </c>
      <c r="C3920" s="4">
        <v>42</v>
      </c>
      <c r="D3920" s="4">
        <v>0</v>
      </c>
      <c r="E3920" s="4" t="s">
        <v>31</v>
      </c>
      <c r="F3920" s="4" t="s">
        <v>222</v>
      </c>
      <c r="G3920" s="4" t="s">
        <v>26</v>
      </c>
      <c r="H3920" s="4">
        <v>57</v>
      </c>
      <c r="I3920" s="4" t="s">
        <v>24</v>
      </c>
      <c r="J3920" s="4">
        <v>0</v>
      </c>
      <c r="K3920" s="4" t="s">
        <v>27</v>
      </c>
      <c r="L3920" s="4" t="s">
        <v>35</v>
      </c>
      <c r="M3920" s="4">
        <v>24</v>
      </c>
      <c r="P3920" s="5">
        <v>44675</v>
      </c>
      <c r="Q3920" s="6">
        <v>20.05350198965262</v>
      </c>
      <c r="R3920" s="4">
        <v>3</v>
      </c>
      <c r="S3920" s="4" t="str" cm="1">
        <f t="array" ref="S3920">_xlfn.IFS(R3920=0,"None",R3920&lt;3,"Low",R3920&lt;6,"Medium",R3920&lt;=10,"High")</f>
        <v>Medium</v>
      </c>
      <c r="T3920" s="4" t="str" cm="1">
        <f t="array" ref="T3920">_xlfn.IFS(M3920&lt;=20,"Low",M3920&lt;=50,"Medium",M3920&lt;=90,"High")</f>
        <v>Medium</v>
      </c>
      <c r="U3920" s="7">
        <f>Datos_Limpios[[#This Row],[Number of Complaints or Support]]/Datos_Limpios[[#This Row],[Account Length (in months)]]</f>
        <v>7.1428571428571425E-2</v>
      </c>
      <c r="V3920" s="4" t="str" cm="1">
        <f t="array" ref="V3920">_xlfn.IFS(H3920&lt;30,"Under 30",H3920&lt;66,"Middle Age",H3920&gt;=66,"Senior")</f>
        <v>Middle Age</v>
      </c>
      <c r="W3920" s="4" t="s">
        <v>29</v>
      </c>
    </row>
    <row r="3921" spans="1:23" x14ac:dyDescent="0.3">
      <c r="A3921" s="4" t="s">
        <v>4036</v>
      </c>
      <c r="B3921" s="4" t="s">
        <v>24</v>
      </c>
      <c r="C3921" s="4">
        <v>71</v>
      </c>
      <c r="D3921" s="4">
        <v>0</v>
      </c>
      <c r="E3921" s="4" t="s">
        <v>24</v>
      </c>
      <c r="F3921" s="4" t="s">
        <v>65</v>
      </c>
      <c r="G3921" s="4" t="s">
        <v>33</v>
      </c>
      <c r="H3921" s="4">
        <v>35</v>
      </c>
      <c r="I3921" s="4" t="s">
        <v>31</v>
      </c>
      <c r="J3921" s="4">
        <v>5</v>
      </c>
      <c r="K3921" s="4" t="s">
        <v>46</v>
      </c>
      <c r="L3921" s="4" t="s">
        <v>28</v>
      </c>
      <c r="M3921" s="4">
        <v>57</v>
      </c>
      <c r="P3921" s="5">
        <v>44457</v>
      </c>
      <c r="Q3921" s="6">
        <v>60.570674373878653</v>
      </c>
      <c r="R3921" s="4">
        <v>4</v>
      </c>
      <c r="S3921" s="4" t="str" cm="1">
        <f t="array" ref="S3921">_xlfn.IFS(R3921=0,"None",R3921&lt;3,"Low",R3921&lt;6,"Medium",R3921&lt;=10,"High")</f>
        <v>Medium</v>
      </c>
      <c r="T3921" s="4" t="str" cm="1">
        <f t="array" ref="T3921">_xlfn.IFS(M3921&lt;=20,"Low",M3921&lt;=50,"Medium",M3921&lt;=90,"High")</f>
        <v>High</v>
      </c>
      <c r="U3921" s="7">
        <f>Datos_Limpios[[#This Row],[Number of Complaints or Support]]/Datos_Limpios[[#This Row],[Account Length (in months)]]</f>
        <v>5.6338028169014086E-2</v>
      </c>
      <c r="V3921" s="4" t="str" cm="1">
        <f t="array" ref="V3921">_xlfn.IFS(H3921&lt;30,"Under 30",H3921&lt;66,"Middle Age",H3921&gt;=66,"Senior")</f>
        <v>Middle Age</v>
      </c>
      <c r="W3921" s="4" t="s">
        <v>43</v>
      </c>
    </row>
    <row r="3922" spans="1:23" x14ac:dyDescent="0.3">
      <c r="A3922" s="4" t="s">
        <v>4037</v>
      </c>
      <c r="B3922" s="4" t="s">
        <v>24</v>
      </c>
      <c r="C3922" s="4">
        <v>11</v>
      </c>
      <c r="D3922" s="4">
        <v>0</v>
      </c>
      <c r="E3922" s="4" t="s">
        <v>31</v>
      </c>
      <c r="F3922" s="4" t="s">
        <v>173</v>
      </c>
      <c r="G3922" s="4" t="s">
        <v>33</v>
      </c>
      <c r="H3922" s="4">
        <v>44</v>
      </c>
      <c r="I3922" s="4" t="s">
        <v>24</v>
      </c>
      <c r="J3922" s="4">
        <v>0</v>
      </c>
      <c r="K3922" s="4" t="s">
        <v>27</v>
      </c>
      <c r="L3922" s="4" t="s">
        <v>28</v>
      </c>
      <c r="M3922" s="4">
        <v>28</v>
      </c>
      <c r="P3922" s="5">
        <v>44151</v>
      </c>
      <c r="Q3922" s="6">
        <v>33.27835380834609</v>
      </c>
      <c r="R3922" s="4">
        <v>9</v>
      </c>
      <c r="S3922" s="4" t="str" cm="1">
        <f t="array" ref="S3922">_xlfn.IFS(R3922=0,"None",R3922&lt;3,"Low",R3922&lt;6,"Medium",R3922&lt;=10,"High")</f>
        <v>High</v>
      </c>
      <c r="T3922" s="4" t="str" cm="1">
        <f t="array" ref="T3922">_xlfn.IFS(M3922&lt;=20,"Low",M3922&lt;=50,"Medium",M3922&lt;=90,"High")</f>
        <v>Medium</v>
      </c>
      <c r="U3922" s="7">
        <f>Datos_Limpios[[#This Row],[Number of Complaints or Support]]/Datos_Limpios[[#This Row],[Account Length (in months)]]</f>
        <v>0.81818181818181823</v>
      </c>
      <c r="V3922" s="4" t="str" cm="1">
        <f t="array" ref="V3922">_xlfn.IFS(H3922&lt;30,"Under 30",H3922&lt;66,"Middle Age",H3922&gt;=66,"Senior")</f>
        <v>Middle Age</v>
      </c>
      <c r="W3922" s="4" t="s">
        <v>43</v>
      </c>
    </row>
    <row r="3923" spans="1:23" x14ac:dyDescent="0.3">
      <c r="A3923" s="4" t="s">
        <v>4038</v>
      </c>
      <c r="B3923" s="4" t="s">
        <v>31</v>
      </c>
      <c r="C3923" s="4">
        <v>16</v>
      </c>
      <c r="D3923" s="4">
        <v>1</v>
      </c>
      <c r="E3923" s="4" t="s">
        <v>31</v>
      </c>
      <c r="F3923" s="4" t="s">
        <v>72</v>
      </c>
      <c r="G3923" s="4" t="s">
        <v>26</v>
      </c>
      <c r="H3923" s="4">
        <v>42</v>
      </c>
      <c r="I3923" s="4" t="s">
        <v>24</v>
      </c>
      <c r="J3923" s="4">
        <v>0</v>
      </c>
      <c r="K3923" s="4" t="s">
        <v>27</v>
      </c>
      <c r="L3923" s="4" t="s">
        <v>28</v>
      </c>
      <c r="M3923" s="4">
        <v>48</v>
      </c>
      <c r="N3923" s="4" t="s">
        <v>75</v>
      </c>
      <c r="O3923" s="4" t="s">
        <v>76</v>
      </c>
      <c r="P3923" s="5">
        <v>44969</v>
      </c>
      <c r="Q3923" s="6">
        <v>43.921886876376433</v>
      </c>
      <c r="R3923" s="4">
        <v>8</v>
      </c>
      <c r="S3923" s="4" t="str" cm="1">
        <f t="array" ref="S3923">_xlfn.IFS(R3923=0,"None",R3923&lt;3,"Low",R3923&lt;6,"Medium",R3923&lt;=10,"High")</f>
        <v>High</v>
      </c>
      <c r="T3923" s="4" t="str" cm="1">
        <f t="array" ref="T3923">_xlfn.IFS(M3923&lt;=20,"Low",M3923&lt;=50,"Medium",M3923&lt;=90,"High")</f>
        <v>Medium</v>
      </c>
      <c r="U3923" s="7">
        <f>Datos_Limpios[[#This Row],[Number of Complaints or Support]]/Datos_Limpios[[#This Row],[Account Length (in months)]]</f>
        <v>0.5</v>
      </c>
      <c r="V3923" s="4" t="str" cm="1">
        <f t="array" ref="V3923">_xlfn.IFS(H3923&lt;30,"Under 30",H3923&lt;66,"Middle Age",H3923&gt;=66,"Senior")</f>
        <v>Middle Age</v>
      </c>
      <c r="W3923" s="4" t="s">
        <v>29</v>
      </c>
    </row>
    <row r="3924" spans="1:23" x14ac:dyDescent="0.3">
      <c r="A3924" s="4" t="s">
        <v>4039</v>
      </c>
      <c r="B3924" s="4" t="s">
        <v>24</v>
      </c>
      <c r="C3924" s="4">
        <v>56</v>
      </c>
      <c r="D3924" s="4">
        <v>0</v>
      </c>
      <c r="E3924" s="4" t="s">
        <v>24</v>
      </c>
      <c r="F3924" s="4" t="s">
        <v>98</v>
      </c>
      <c r="G3924" s="4" t="s">
        <v>33</v>
      </c>
      <c r="H3924" s="4">
        <v>50</v>
      </c>
      <c r="I3924" s="4" t="s">
        <v>24</v>
      </c>
      <c r="J3924" s="4">
        <v>0</v>
      </c>
      <c r="K3924" s="4" t="s">
        <v>46</v>
      </c>
      <c r="L3924" s="4" t="s">
        <v>35</v>
      </c>
      <c r="M3924" s="4">
        <v>17</v>
      </c>
      <c r="P3924" s="5">
        <v>44425</v>
      </c>
      <c r="Q3924" s="6">
        <v>15.630360905046549</v>
      </c>
      <c r="R3924" s="4">
        <v>6</v>
      </c>
      <c r="S3924" s="4" t="str" cm="1">
        <f t="array" ref="S3924">_xlfn.IFS(R3924=0,"None",R3924&lt;3,"Low",R3924&lt;6,"Medium",R3924&lt;=10,"High")</f>
        <v>High</v>
      </c>
      <c r="T3924" s="4" t="str" cm="1">
        <f t="array" ref="T3924">_xlfn.IFS(M3924&lt;=20,"Low",M3924&lt;=50,"Medium",M3924&lt;=90,"High")</f>
        <v>Low</v>
      </c>
      <c r="U3924" s="7">
        <f>Datos_Limpios[[#This Row],[Number of Complaints or Support]]/Datos_Limpios[[#This Row],[Account Length (in months)]]</f>
        <v>0.10714285714285714</v>
      </c>
      <c r="V3924" s="4" t="str" cm="1">
        <f t="array" ref="V3924">_xlfn.IFS(H3924&lt;30,"Under 30",H3924&lt;66,"Middle Age",H3924&gt;=66,"Senior")</f>
        <v>Middle Age</v>
      </c>
      <c r="W3924" s="4" t="s">
        <v>29</v>
      </c>
    </row>
    <row r="3925" spans="1:23" x14ac:dyDescent="0.3">
      <c r="A3925" s="4" t="s">
        <v>4040</v>
      </c>
      <c r="B3925" s="4" t="s">
        <v>31</v>
      </c>
      <c r="C3925" s="4">
        <v>7</v>
      </c>
      <c r="D3925" s="4">
        <v>2</v>
      </c>
      <c r="E3925" s="4" t="s">
        <v>24</v>
      </c>
      <c r="F3925" s="4" t="s">
        <v>95</v>
      </c>
      <c r="G3925" s="4" t="s">
        <v>26</v>
      </c>
      <c r="H3925" s="4">
        <v>66</v>
      </c>
      <c r="I3925" s="4" t="s">
        <v>24</v>
      </c>
      <c r="J3925" s="4">
        <v>0</v>
      </c>
      <c r="K3925" s="4" t="s">
        <v>27</v>
      </c>
      <c r="L3925" s="4" t="s">
        <v>35</v>
      </c>
      <c r="M3925" s="4">
        <v>29</v>
      </c>
      <c r="N3925" s="4" t="s">
        <v>38</v>
      </c>
      <c r="O3925" s="4" t="s">
        <v>181</v>
      </c>
      <c r="P3925" s="5">
        <v>44461</v>
      </c>
      <c r="Q3925" s="6">
        <v>27.793872596719599</v>
      </c>
      <c r="R3925" s="4">
        <v>6</v>
      </c>
      <c r="S3925" s="4" t="str" cm="1">
        <f t="array" ref="S3925">_xlfn.IFS(R3925=0,"None",R3925&lt;3,"Low",R3925&lt;6,"Medium",R3925&lt;=10,"High")</f>
        <v>High</v>
      </c>
      <c r="T3925" s="4" t="str" cm="1">
        <f t="array" ref="T3925">_xlfn.IFS(M3925&lt;=20,"Low",M3925&lt;=50,"Medium",M3925&lt;=90,"High")</f>
        <v>Medium</v>
      </c>
      <c r="U3925" s="7">
        <f>Datos_Limpios[[#This Row],[Number of Complaints or Support]]/Datos_Limpios[[#This Row],[Account Length (in months)]]</f>
        <v>0.8571428571428571</v>
      </c>
      <c r="V3925" s="4" t="str" cm="1">
        <f t="array" ref="V3925">_xlfn.IFS(H3925&lt;30,"Under 30",H3925&lt;66,"Middle Age",H3925&gt;=66,"Senior")</f>
        <v>Senior</v>
      </c>
      <c r="W3925" s="4" t="s">
        <v>47</v>
      </c>
    </row>
    <row r="3926" spans="1:23" x14ac:dyDescent="0.3">
      <c r="A3926" s="4" t="s">
        <v>4041</v>
      </c>
      <c r="B3926" s="4" t="s">
        <v>31</v>
      </c>
      <c r="C3926" s="4">
        <v>32</v>
      </c>
      <c r="D3926" s="4">
        <v>2</v>
      </c>
      <c r="E3926" s="4" t="s">
        <v>31</v>
      </c>
      <c r="F3926" s="4" t="s">
        <v>37</v>
      </c>
      <c r="G3926" s="4" t="s">
        <v>33</v>
      </c>
      <c r="H3926" s="4">
        <v>36</v>
      </c>
      <c r="I3926" s="4" t="s">
        <v>24</v>
      </c>
      <c r="J3926" s="4">
        <v>0</v>
      </c>
      <c r="K3926" s="4" t="s">
        <v>27</v>
      </c>
      <c r="L3926" s="4" t="s">
        <v>35</v>
      </c>
      <c r="M3926" s="4">
        <v>29</v>
      </c>
      <c r="N3926" s="4" t="s">
        <v>75</v>
      </c>
      <c r="O3926" s="4" t="s">
        <v>133</v>
      </c>
      <c r="P3926" s="5">
        <v>44939</v>
      </c>
      <c r="Q3926" s="6">
        <v>28.73813427038872</v>
      </c>
      <c r="R3926" s="4">
        <v>8</v>
      </c>
      <c r="S3926" s="4" t="str" cm="1">
        <f t="array" ref="S3926">_xlfn.IFS(R3926=0,"None",R3926&lt;3,"Low",R3926&lt;6,"Medium",R3926&lt;=10,"High")</f>
        <v>High</v>
      </c>
      <c r="T3926" s="4" t="str" cm="1">
        <f t="array" ref="T3926">_xlfn.IFS(M3926&lt;=20,"Low",M3926&lt;=50,"Medium",M3926&lt;=90,"High")</f>
        <v>Medium</v>
      </c>
      <c r="U3926" s="7">
        <f>Datos_Limpios[[#This Row],[Number of Complaints or Support]]/Datos_Limpios[[#This Row],[Account Length (in months)]]</f>
        <v>0.25</v>
      </c>
      <c r="V3926" s="4" t="str" cm="1">
        <f t="array" ref="V3926">_xlfn.IFS(H3926&lt;30,"Under 30",H3926&lt;66,"Middle Age",H3926&gt;=66,"Senior")</f>
        <v>Middle Age</v>
      </c>
      <c r="W3926" s="4" t="s">
        <v>40</v>
      </c>
    </row>
    <row r="3927" spans="1:23" x14ac:dyDescent="0.3">
      <c r="A3927" s="4" t="s">
        <v>4042</v>
      </c>
      <c r="B3927" s="4" t="s">
        <v>31</v>
      </c>
      <c r="C3927" s="4">
        <v>32</v>
      </c>
      <c r="D3927" s="4">
        <v>0</v>
      </c>
      <c r="E3927" s="4" t="s">
        <v>24</v>
      </c>
      <c r="F3927" s="4" t="s">
        <v>173</v>
      </c>
      <c r="G3927" s="4" t="s">
        <v>33</v>
      </c>
      <c r="H3927" s="4">
        <v>66</v>
      </c>
      <c r="I3927" s="4" t="s">
        <v>24</v>
      </c>
      <c r="J3927" s="4">
        <v>0</v>
      </c>
      <c r="K3927" s="4" t="s">
        <v>27</v>
      </c>
      <c r="L3927" s="4" t="s">
        <v>35</v>
      </c>
      <c r="M3927" s="4">
        <v>41</v>
      </c>
      <c r="N3927" s="4" t="s">
        <v>107</v>
      </c>
      <c r="O3927" s="4" t="s">
        <v>108</v>
      </c>
      <c r="P3927" s="5">
        <v>44689</v>
      </c>
      <c r="Q3927" s="6">
        <v>37.889406874371659</v>
      </c>
      <c r="R3927" s="4">
        <v>2</v>
      </c>
      <c r="S3927" s="4" t="str" cm="1">
        <f t="array" ref="S3927">_xlfn.IFS(R3927=0,"None",R3927&lt;3,"Low",R3927&lt;6,"Medium",R3927&lt;=10,"High")</f>
        <v>Low</v>
      </c>
      <c r="T3927" s="4" t="str" cm="1">
        <f t="array" ref="T3927">_xlfn.IFS(M3927&lt;=20,"Low",M3927&lt;=50,"Medium",M3927&lt;=90,"High")</f>
        <v>Medium</v>
      </c>
      <c r="U3927" s="7">
        <f>Datos_Limpios[[#This Row],[Number of Complaints or Support]]/Datos_Limpios[[#This Row],[Account Length (in months)]]</f>
        <v>6.25E-2</v>
      </c>
      <c r="V3927" s="4" t="str" cm="1">
        <f t="array" ref="V3927">_xlfn.IFS(H3927&lt;30,"Under 30",H3927&lt;66,"Middle Age",H3927&gt;=66,"Senior")</f>
        <v>Senior</v>
      </c>
      <c r="W3927" s="4" t="s">
        <v>43</v>
      </c>
    </row>
    <row r="3928" spans="1:23" x14ac:dyDescent="0.3">
      <c r="A3928" s="4" t="s">
        <v>4043</v>
      </c>
      <c r="B3928" s="4" t="s">
        <v>31</v>
      </c>
      <c r="C3928" s="4">
        <v>9</v>
      </c>
      <c r="D3928" s="4">
        <v>2</v>
      </c>
      <c r="E3928" s="4" t="s">
        <v>24</v>
      </c>
      <c r="F3928" s="4" t="s">
        <v>54</v>
      </c>
      <c r="G3928" s="4" t="s">
        <v>33</v>
      </c>
      <c r="H3928" s="4">
        <v>72</v>
      </c>
      <c r="I3928" s="4" t="s">
        <v>24</v>
      </c>
      <c r="J3928" s="4">
        <v>0</v>
      </c>
      <c r="K3928" s="4" t="s">
        <v>27</v>
      </c>
      <c r="L3928" s="4" t="s">
        <v>35</v>
      </c>
      <c r="M3928" s="4">
        <v>45</v>
      </c>
      <c r="N3928" s="4" t="s">
        <v>75</v>
      </c>
      <c r="O3928" s="4" t="s">
        <v>76</v>
      </c>
      <c r="P3928" s="5">
        <v>44895</v>
      </c>
      <c r="Q3928" s="6">
        <v>49.212746075681267</v>
      </c>
      <c r="R3928" s="4">
        <v>8</v>
      </c>
      <c r="S3928" s="4" t="str" cm="1">
        <f t="array" ref="S3928">_xlfn.IFS(R3928=0,"None",R3928&lt;3,"Low",R3928&lt;6,"Medium",R3928&lt;=10,"High")</f>
        <v>High</v>
      </c>
      <c r="T3928" s="4" t="str" cm="1">
        <f t="array" ref="T3928">_xlfn.IFS(M3928&lt;=20,"Low",M3928&lt;=50,"Medium",M3928&lt;=90,"High")</f>
        <v>Medium</v>
      </c>
      <c r="U3928" s="7">
        <f>Datos_Limpios[[#This Row],[Number of Complaints or Support]]/Datos_Limpios[[#This Row],[Account Length (in months)]]</f>
        <v>0.88888888888888884</v>
      </c>
      <c r="V3928" s="4" t="str" cm="1">
        <f t="array" ref="V3928">_xlfn.IFS(H3928&lt;30,"Under 30",H3928&lt;66,"Middle Age",H3928&gt;=66,"Senior")</f>
        <v>Senior</v>
      </c>
      <c r="W3928" s="4" t="s">
        <v>43</v>
      </c>
    </row>
    <row r="3929" spans="1:23" x14ac:dyDescent="0.3">
      <c r="A3929" s="4" t="s">
        <v>4044</v>
      </c>
      <c r="B3929" s="4" t="s">
        <v>31</v>
      </c>
      <c r="C3929" s="4">
        <v>1</v>
      </c>
      <c r="D3929" s="4">
        <v>1</v>
      </c>
      <c r="E3929" s="4" t="s">
        <v>31</v>
      </c>
      <c r="F3929" s="4" t="s">
        <v>95</v>
      </c>
      <c r="G3929" s="4" t="s">
        <v>33</v>
      </c>
      <c r="H3929" s="4">
        <v>63</v>
      </c>
      <c r="I3929" s="4" t="s">
        <v>24</v>
      </c>
      <c r="J3929" s="4">
        <v>0</v>
      </c>
      <c r="K3929" s="4" t="s">
        <v>27</v>
      </c>
      <c r="L3929" s="4" t="s">
        <v>28</v>
      </c>
      <c r="M3929" s="4">
        <v>42</v>
      </c>
      <c r="N3929" s="4" t="s">
        <v>92</v>
      </c>
      <c r="O3929" s="4" t="s">
        <v>234</v>
      </c>
      <c r="P3929" s="5">
        <v>44168</v>
      </c>
      <c r="Q3929" s="6">
        <v>35.541684358007259</v>
      </c>
      <c r="R3929" s="4">
        <v>1</v>
      </c>
      <c r="S3929" s="4" t="str" cm="1">
        <f t="array" ref="S3929">_xlfn.IFS(R3929=0,"None",R3929&lt;3,"Low",R3929&lt;6,"Medium",R3929&lt;=10,"High")</f>
        <v>Low</v>
      </c>
      <c r="T3929" s="4" t="str" cm="1">
        <f t="array" ref="T3929">_xlfn.IFS(M3929&lt;=20,"Low",M3929&lt;=50,"Medium",M3929&lt;=90,"High")</f>
        <v>Medium</v>
      </c>
      <c r="U3929" s="7">
        <f>Datos_Limpios[[#This Row],[Number of Complaints or Support]]/Datos_Limpios[[#This Row],[Account Length (in months)]]</f>
        <v>1</v>
      </c>
      <c r="V3929" s="4" t="str" cm="1">
        <f t="array" ref="V3929">_xlfn.IFS(H3929&lt;30,"Under 30",H3929&lt;66,"Middle Age",H3929&gt;=66,"Senior")</f>
        <v>Middle Age</v>
      </c>
      <c r="W3929" s="4" t="s">
        <v>47</v>
      </c>
    </row>
    <row r="3930" spans="1:23" x14ac:dyDescent="0.3">
      <c r="A3930" s="4" t="s">
        <v>4045</v>
      </c>
      <c r="B3930" s="4" t="s">
        <v>24</v>
      </c>
      <c r="C3930" s="4">
        <v>70</v>
      </c>
      <c r="D3930" s="4">
        <v>0</v>
      </c>
      <c r="E3930" s="4" t="s">
        <v>31</v>
      </c>
      <c r="F3930" s="4" t="s">
        <v>159</v>
      </c>
      <c r="G3930" s="4" t="s">
        <v>33</v>
      </c>
      <c r="H3930" s="4">
        <v>29</v>
      </c>
      <c r="I3930" s="4" t="s">
        <v>24</v>
      </c>
      <c r="J3930" s="4">
        <v>0</v>
      </c>
      <c r="K3930" s="4" t="s">
        <v>46</v>
      </c>
      <c r="L3930" s="4" t="s">
        <v>28</v>
      </c>
      <c r="M3930" s="4">
        <v>44</v>
      </c>
      <c r="P3930" s="5">
        <v>44807</v>
      </c>
      <c r="Q3930" s="6">
        <v>44.787522332738448</v>
      </c>
      <c r="R3930" s="4">
        <v>8</v>
      </c>
      <c r="S3930" s="4" t="str" cm="1">
        <f t="array" ref="S3930">_xlfn.IFS(R3930=0,"None",R3930&lt;3,"Low",R3930&lt;6,"Medium",R3930&lt;=10,"High")</f>
        <v>High</v>
      </c>
      <c r="T3930" s="4" t="str" cm="1">
        <f t="array" ref="T3930">_xlfn.IFS(M3930&lt;=20,"Low",M3930&lt;=50,"Medium",M3930&lt;=90,"High")</f>
        <v>Medium</v>
      </c>
      <c r="U3930" s="7">
        <f>Datos_Limpios[[#This Row],[Number of Complaints or Support]]/Datos_Limpios[[#This Row],[Account Length (in months)]]</f>
        <v>0.11428571428571428</v>
      </c>
      <c r="V3930" s="4" t="str" cm="1">
        <f t="array" ref="V3930">_xlfn.IFS(H3930&lt;30,"Under 30",H3930&lt;66,"Middle Age",H3930&gt;=66,"Senior")</f>
        <v>Under 30</v>
      </c>
      <c r="W3930" s="4" t="s">
        <v>29</v>
      </c>
    </row>
    <row r="3931" spans="1:23" x14ac:dyDescent="0.3">
      <c r="A3931" s="4" t="s">
        <v>4046</v>
      </c>
      <c r="B3931" s="4" t="s">
        <v>31</v>
      </c>
      <c r="C3931" s="4">
        <v>19</v>
      </c>
      <c r="D3931" s="4">
        <v>2</v>
      </c>
      <c r="E3931" s="4" t="s">
        <v>31</v>
      </c>
      <c r="F3931" s="4" t="s">
        <v>173</v>
      </c>
      <c r="G3931" s="4" t="s">
        <v>33</v>
      </c>
      <c r="H3931" s="4">
        <v>58</v>
      </c>
      <c r="I3931" s="4" t="s">
        <v>24</v>
      </c>
      <c r="J3931" s="4">
        <v>0</v>
      </c>
      <c r="K3931" s="4" t="s">
        <v>27</v>
      </c>
      <c r="L3931" s="4" t="s">
        <v>35</v>
      </c>
      <c r="M3931" s="4">
        <v>40</v>
      </c>
      <c r="N3931" s="4" t="s">
        <v>38</v>
      </c>
      <c r="O3931" s="4" t="s">
        <v>125</v>
      </c>
      <c r="P3931" s="5">
        <v>44800</v>
      </c>
      <c r="Q3931" s="6">
        <v>45.438555209963589</v>
      </c>
      <c r="R3931" s="4">
        <v>5</v>
      </c>
      <c r="S3931" s="4" t="str" cm="1">
        <f t="array" ref="S3931">_xlfn.IFS(R3931=0,"None",R3931&lt;3,"Low",R3931&lt;6,"Medium",R3931&lt;=10,"High")</f>
        <v>Medium</v>
      </c>
      <c r="T3931" s="4" t="str" cm="1">
        <f t="array" ref="T3931">_xlfn.IFS(M3931&lt;=20,"Low",M3931&lt;=50,"Medium",M3931&lt;=90,"High")</f>
        <v>Medium</v>
      </c>
      <c r="U3931" s="7">
        <f>Datos_Limpios[[#This Row],[Number of Complaints or Support]]/Datos_Limpios[[#This Row],[Account Length (in months)]]</f>
        <v>0.26315789473684209</v>
      </c>
      <c r="V3931" s="4" t="str" cm="1">
        <f t="array" ref="V3931">_xlfn.IFS(H3931&lt;30,"Under 30",H3931&lt;66,"Middle Age",H3931&gt;=66,"Senior")</f>
        <v>Middle Age</v>
      </c>
      <c r="W3931" s="4" t="s">
        <v>43</v>
      </c>
    </row>
    <row r="3932" spans="1:23" x14ac:dyDescent="0.3">
      <c r="A3932" s="4" t="s">
        <v>4047</v>
      </c>
      <c r="B3932" s="4" t="s">
        <v>31</v>
      </c>
      <c r="C3932" s="4">
        <v>12</v>
      </c>
      <c r="D3932" s="4">
        <v>4</v>
      </c>
      <c r="E3932" s="4" t="s">
        <v>31</v>
      </c>
      <c r="F3932" s="4" t="s">
        <v>262</v>
      </c>
      <c r="G3932" s="4" t="s">
        <v>26</v>
      </c>
      <c r="H3932" s="4">
        <v>55</v>
      </c>
      <c r="I3932" s="4" t="s">
        <v>24</v>
      </c>
      <c r="J3932" s="4">
        <v>0</v>
      </c>
      <c r="K3932" s="4" t="s">
        <v>34</v>
      </c>
      <c r="L3932" s="4" t="s">
        <v>28</v>
      </c>
      <c r="M3932" s="4">
        <v>36</v>
      </c>
      <c r="N3932" s="4" t="s">
        <v>107</v>
      </c>
      <c r="O3932" s="4" t="s">
        <v>108</v>
      </c>
      <c r="P3932" s="5">
        <v>45061</v>
      </c>
      <c r="Q3932" s="6">
        <v>30.630548223338121</v>
      </c>
      <c r="R3932" s="4">
        <v>6</v>
      </c>
      <c r="S3932" s="4" t="str" cm="1">
        <f t="array" ref="S3932">_xlfn.IFS(R3932=0,"None",R3932&lt;3,"Low",R3932&lt;6,"Medium",R3932&lt;=10,"High")</f>
        <v>High</v>
      </c>
      <c r="T3932" s="4" t="str" cm="1">
        <f t="array" ref="T3932">_xlfn.IFS(M3932&lt;=20,"Low",M3932&lt;=50,"Medium",M3932&lt;=90,"High")</f>
        <v>Medium</v>
      </c>
      <c r="U3932" s="7">
        <f>Datos_Limpios[[#This Row],[Number of Complaints or Support]]/Datos_Limpios[[#This Row],[Account Length (in months)]]</f>
        <v>0.5</v>
      </c>
      <c r="V3932" s="4" t="str" cm="1">
        <f t="array" ref="V3932">_xlfn.IFS(H3932&lt;30,"Under 30",H3932&lt;66,"Middle Age",H3932&gt;=66,"Senior")</f>
        <v>Middle Age</v>
      </c>
      <c r="W3932" s="4" t="s">
        <v>29</v>
      </c>
    </row>
    <row r="3933" spans="1:23" x14ac:dyDescent="0.3">
      <c r="A3933" s="4" t="s">
        <v>4048</v>
      </c>
      <c r="B3933" s="4" t="s">
        <v>24</v>
      </c>
      <c r="C3933" s="4">
        <v>32</v>
      </c>
      <c r="D3933" s="4">
        <v>0</v>
      </c>
      <c r="E3933" s="4" t="s">
        <v>24</v>
      </c>
      <c r="F3933" s="4" t="s">
        <v>124</v>
      </c>
      <c r="G3933" s="4" t="s">
        <v>33</v>
      </c>
      <c r="H3933" s="4">
        <v>20</v>
      </c>
      <c r="I3933" s="4" t="s">
        <v>31</v>
      </c>
      <c r="J3933" s="4">
        <v>6</v>
      </c>
      <c r="K3933" s="4" t="s">
        <v>27</v>
      </c>
      <c r="L3933" s="4" t="s">
        <v>115</v>
      </c>
      <c r="M3933" s="4">
        <v>10</v>
      </c>
      <c r="P3933" s="5">
        <v>45071</v>
      </c>
      <c r="Q3933" s="6">
        <v>11.895700472946009</v>
      </c>
      <c r="R3933" s="4">
        <v>3</v>
      </c>
      <c r="S3933" s="4" t="str" cm="1">
        <f t="array" ref="S3933">_xlfn.IFS(R3933=0,"None",R3933&lt;3,"Low",R3933&lt;6,"Medium",R3933&lt;=10,"High")</f>
        <v>Medium</v>
      </c>
      <c r="T3933" s="4" t="str" cm="1">
        <f t="array" ref="T3933">_xlfn.IFS(M3933&lt;=20,"Low",M3933&lt;=50,"Medium",M3933&lt;=90,"High")</f>
        <v>Low</v>
      </c>
      <c r="U3933" s="7">
        <f>Datos_Limpios[[#This Row],[Number of Complaints or Support]]/Datos_Limpios[[#This Row],[Account Length (in months)]]</f>
        <v>9.375E-2</v>
      </c>
      <c r="V3933" s="4" t="str" cm="1">
        <f t="array" ref="V3933">_xlfn.IFS(H3933&lt;30,"Under 30",H3933&lt;66,"Middle Age",H3933&gt;=66,"Senior")</f>
        <v>Under 30</v>
      </c>
      <c r="W3933" s="4" t="s">
        <v>43</v>
      </c>
    </row>
    <row r="3934" spans="1:23" x14ac:dyDescent="0.3">
      <c r="A3934" s="4" t="s">
        <v>4049</v>
      </c>
      <c r="B3934" s="4" t="s">
        <v>24</v>
      </c>
      <c r="C3934" s="4">
        <v>71</v>
      </c>
      <c r="D3934" s="4">
        <v>0</v>
      </c>
      <c r="E3934" s="4" t="s">
        <v>24</v>
      </c>
      <c r="F3934" s="4" t="s">
        <v>102</v>
      </c>
      <c r="G3934" s="4" t="s">
        <v>33</v>
      </c>
      <c r="H3934" s="4">
        <v>41</v>
      </c>
      <c r="I3934" s="4" t="s">
        <v>31</v>
      </c>
      <c r="J3934" s="4">
        <v>2</v>
      </c>
      <c r="K3934" s="4" t="s">
        <v>46</v>
      </c>
      <c r="L3934" s="4" t="s">
        <v>35</v>
      </c>
      <c r="M3934" s="4">
        <v>25</v>
      </c>
      <c r="P3934" s="5">
        <v>44034</v>
      </c>
      <c r="Q3934" s="6">
        <v>24.652596019048911</v>
      </c>
      <c r="R3934" s="4">
        <v>3</v>
      </c>
      <c r="S3934" s="4" t="str" cm="1">
        <f t="array" ref="S3934">_xlfn.IFS(R3934=0,"None",R3934&lt;3,"Low",R3934&lt;6,"Medium",R3934&lt;=10,"High")</f>
        <v>Medium</v>
      </c>
      <c r="T3934" s="4" t="str" cm="1">
        <f t="array" ref="T3934">_xlfn.IFS(M3934&lt;=20,"Low",M3934&lt;=50,"Medium",M3934&lt;=90,"High")</f>
        <v>Medium</v>
      </c>
      <c r="U3934" s="7">
        <f>Datos_Limpios[[#This Row],[Number of Complaints or Support]]/Datos_Limpios[[#This Row],[Account Length (in months)]]</f>
        <v>4.2253521126760563E-2</v>
      </c>
      <c r="V3934" s="4" t="str" cm="1">
        <f t="array" ref="V3934">_xlfn.IFS(H3934&lt;30,"Under 30",H3934&lt;66,"Middle Age",H3934&gt;=66,"Senior")</f>
        <v>Middle Age</v>
      </c>
      <c r="W3934" s="4" t="s">
        <v>40</v>
      </c>
    </row>
    <row r="3935" spans="1:23" x14ac:dyDescent="0.3">
      <c r="A3935" s="4" t="s">
        <v>4050</v>
      </c>
      <c r="B3935" s="4" t="s">
        <v>31</v>
      </c>
      <c r="C3935" s="4">
        <v>13</v>
      </c>
      <c r="D3935" s="4">
        <v>2</v>
      </c>
      <c r="E3935" s="4" t="s">
        <v>31</v>
      </c>
      <c r="F3935" s="4" t="s">
        <v>110</v>
      </c>
      <c r="G3935" s="4" t="s">
        <v>26</v>
      </c>
      <c r="H3935" s="4">
        <v>55</v>
      </c>
      <c r="I3935" s="4" t="s">
        <v>24</v>
      </c>
      <c r="J3935" s="4">
        <v>0</v>
      </c>
      <c r="K3935" s="4" t="s">
        <v>27</v>
      </c>
      <c r="L3935" s="4" t="s">
        <v>28</v>
      </c>
      <c r="M3935" s="4">
        <v>49</v>
      </c>
      <c r="N3935" s="4" t="s">
        <v>75</v>
      </c>
      <c r="O3935" s="4" t="s">
        <v>133</v>
      </c>
      <c r="P3935" s="5">
        <v>44336</v>
      </c>
      <c r="Q3935" s="6">
        <v>49.459637209136801</v>
      </c>
      <c r="R3935" s="4">
        <v>6</v>
      </c>
      <c r="S3935" s="4" t="str" cm="1">
        <f t="array" ref="S3935">_xlfn.IFS(R3935=0,"None",R3935&lt;3,"Low",R3935&lt;6,"Medium",R3935&lt;=10,"High")</f>
        <v>High</v>
      </c>
      <c r="T3935" s="4" t="str" cm="1">
        <f t="array" ref="T3935">_xlfn.IFS(M3935&lt;=20,"Low",M3935&lt;=50,"Medium",M3935&lt;=90,"High")</f>
        <v>Medium</v>
      </c>
      <c r="U3935" s="7">
        <f>Datos_Limpios[[#This Row],[Number of Complaints or Support]]/Datos_Limpios[[#This Row],[Account Length (in months)]]</f>
        <v>0.46153846153846156</v>
      </c>
      <c r="V3935" s="4" t="str" cm="1">
        <f t="array" ref="V3935">_xlfn.IFS(H3935&lt;30,"Under 30",H3935&lt;66,"Middle Age",H3935&gt;=66,"Senior")</f>
        <v>Middle Age</v>
      </c>
      <c r="W3935" s="4" t="s">
        <v>29</v>
      </c>
    </row>
    <row r="3936" spans="1:23" x14ac:dyDescent="0.3">
      <c r="A3936" s="4" t="s">
        <v>4051</v>
      </c>
      <c r="B3936" s="4" t="s">
        <v>31</v>
      </c>
      <c r="C3936" s="4">
        <v>13</v>
      </c>
      <c r="D3936" s="4">
        <v>4</v>
      </c>
      <c r="E3936" s="4" t="s">
        <v>31</v>
      </c>
      <c r="F3936" s="4" t="s">
        <v>165</v>
      </c>
      <c r="G3936" s="4" t="s">
        <v>26</v>
      </c>
      <c r="H3936" s="4">
        <v>67</v>
      </c>
      <c r="I3936" s="4" t="s">
        <v>24</v>
      </c>
      <c r="J3936" s="4">
        <v>0</v>
      </c>
      <c r="K3936" s="4" t="s">
        <v>27</v>
      </c>
      <c r="L3936" s="4" t="s">
        <v>35</v>
      </c>
      <c r="M3936" s="4">
        <v>54</v>
      </c>
      <c r="N3936" s="4" t="s">
        <v>75</v>
      </c>
      <c r="O3936" s="4" t="s">
        <v>133</v>
      </c>
      <c r="P3936" s="5">
        <v>44797</v>
      </c>
      <c r="Q3936" s="6">
        <v>46.937330945227011</v>
      </c>
      <c r="R3936" s="4">
        <v>7</v>
      </c>
      <c r="S3936" s="4" t="str" cm="1">
        <f t="array" ref="S3936">_xlfn.IFS(R3936=0,"None",R3936&lt;3,"Low",R3936&lt;6,"Medium",R3936&lt;=10,"High")</f>
        <v>High</v>
      </c>
      <c r="T3936" s="4" t="str" cm="1">
        <f t="array" ref="T3936">_xlfn.IFS(M3936&lt;=20,"Low",M3936&lt;=50,"Medium",M3936&lt;=90,"High")</f>
        <v>High</v>
      </c>
      <c r="U3936" s="7">
        <f>Datos_Limpios[[#This Row],[Number of Complaints or Support]]/Datos_Limpios[[#This Row],[Account Length (in months)]]</f>
        <v>0.53846153846153844</v>
      </c>
      <c r="V3936" s="4" t="str" cm="1">
        <f t="array" ref="V3936">_xlfn.IFS(H3936&lt;30,"Under 30",H3936&lt;66,"Middle Age",H3936&gt;=66,"Senior")</f>
        <v>Senior</v>
      </c>
      <c r="W3936" s="4" t="s">
        <v>40</v>
      </c>
    </row>
    <row r="3937" spans="1:23" x14ac:dyDescent="0.3">
      <c r="A3937" s="4" t="s">
        <v>4052</v>
      </c>
      <c r="B3937" s="4" t="s">
        <v>24</v>
      </c>
      <c r="C3937" s="4">
        <v>10</v>
      </c>
      <c r="D3937" s="4">
        <v>0</v>
      </c>
      <c r="E3937" s="4" t="s">
        <v>31</v>
      </c>
      <c r="F3937" s="4" t="s">
        <v>56</v>
      </c>
      <c r="G3937" s="4" t="s">
        <v>33</v>
      </c>
      <c r="H3937" s="4">
        <v>33</v>
      </c>
      <c r="I3937" s="4" t="s">
        <v>31</v>
      </c>
      <c r="J3937" s="4">
        <v>3</v>
      </c>
      <c r="K3937" s="4" t="s">
        <v>27</v>
      </c>
      <c r="L3937" s="4" t="s">
        <v>35</v>
      </c>
      <c r="M3937" s="4">
        <v>23</v>
      </c>
      <c r="P3937" s="5">
        <v>44971</v>
      </c>
      <c r="Q3937" s="6">
        <v>19.534404606022161</v>
      </c>
      <c r="R3937" s="4">
        <v>7</v>
      </c>
      <c r="S3937" s="4" t="str" cm="1">
        <f t="array" ref="S3937">_xlfn.IFS(R3937=0,"None",R3937&lt;3,"Low",R3937&lt;6,"Medium",R3937&lt;=10,"High")</f>
        <v>High</v>
      </c>
      <c r="T3937" s="4" t="str" cm="1">
        <f t="array" ref="T3937">_xlfn.IFS(M3937&lt;=20,"Low",M3937&lt;=50,"Medium",M3937&lt;=90,"High")</f>
        <v>Medium</v>
      </c>
      <c r="U3937" s="7">
        <f>Datos_Limpios[[#This Row],[Number of Complaints or Support]]/Datos_Limpios[[#This Row],[Account Length (in months)]]</f>
        <v>0.7</v>
      </c>
      <c r="V3937" s="4" t="str" cm="1">
        <f t="array" ref="V3937">_xlfn.IFS(H3937&lt;30,"Under 30",H3937&lt;66,"Middle Age",H3937&gt;=66,"Senior")</f>
        <v>Middle Age</v>
      </c>
      <c r="W3937" s="4" t="s">
        <v>29</v>
      </c>
    </row>
    <row r="3938" spans="1:23" x14ac:dyDescent="0.3">
      <c r="A3938" s="4" t="s">
        <v>4053</v>
      </c>
      <c r="B3938" s="4" t="s">
        <v>24</v>
      </c>
      <c r="C3938" s="4">
        <v>1</v>
      </c>
      <c r="D3938" s="4">
        <v>0</v>
      </c>
      <c r="E3938" s="4" t="s">
        <v>31</v>
      </c>
      <c r="F3938" s="4" t="s">
        <v>129</v>
      </c>
      <c r="G3938" s="4" t="s">
        <v>33</v>
      </c>
      <c r="H3938" s="4">
        <v>76</v>
      </c>
      <c r="I3938" s="4" t="s">
        <v>24</v>
      </c>
      <c r="J3938" s="4">
        <v>0</v>
      </c>
      <c r="K3938" s="4" t="s">
        <v>34</v>
      </c>
      <c r="L3938" s="4" t="s">
        <v>35</v>
      </c>
      <c r="M3938" s="4">
        <v>29</v>
      </c>
      <c r="P3938" s="5">
        <v>44705</v>
      </c>
      <c r="Q3938" s="6">
        <v>24.52560997104262</v>
      </c>
      <c r="R3938" s="4">
        <v>6</v>
      </c>
      <c r="S3938" s="4" t="str" cm="1">
        <f t="array" ref="S3938">_xlfn.IFS(R3938=0,"None",R3938&lt;3,"Low",R3938&lt;6,"Medium",R3938&lt;=10,"High")</f>
        <v>High</v>
      </c>
      <c r="T3938" s="4" t="str" cm="1">
        <f t="array" ref="T3938">_xlfn.IFS(M3938&lt;=20,"Low",M3938&lt;=50,"Medium",M3938&lt;=90,"High")</f>
        <v>Medium</v>
      </c>
      <c r="U3938" s="7">
        <f>Datos_Limpios[[#This Row],[Number of Complaints or Support]]/Datos_Limpios[[#This Row],[Account Length (in months)]]</f>
        <v>6</v>
      </c>
      <c r="V3938" s="4" t="str" cm="1">
        <f t="array" ref="V3938">_xlfn.IFS(H3938&lt;30,"Under 30",H3938&lt;66,"Middle Age",H3938&gt;=66,"Senior")</f>
        <v>Senior</v>
      </c>
      <c r="W3938" s="4" t="s">
        <v>29</v>
      </c>
    </row>
    <row r="3939" spans="1:23" x14ac:dyDescent="0.3">
      <c r="A3939" s="4" t="s">
        <v>4054</v>
      </c>
      <c r="B3939" s="4" t="s">
        <v>24</v>
      </c>
      <c r="C3939" s="4">
        <v>11</v>
      </c>
      <c r="D3939" s="4">
        <v>0</v>
      </c>
      <c r="E3939" s="4" t="s">
        <v>31</v>
      </c>
      <c r="F3939" s="4" t="s">
        <v>100</v>
      </c>
      <c r="G3939" s="4" t="s">
        <v>33</v>
      </c>
      <c r="H3939" s="4">
        <v>83</v>
      </c>
      <c r="I3939" s="4" t="s">
        <v>24</v>
      </c>
      <c r="J3939" s="4">
        <v>0</v>
      </c>
      <c r="K3939" s="4" t="s">
        <v>46</v>
      </c>
      <c r="L3939" s="4" t="s">
        <v>28</v>
      </c>
      <c r="M3939" s="4">
        <v>37</v>
      </c>
      <c r="P3939" s="5">
        <v>44507</v>
      </c>
      <c r="Q3939" s="6">
        <v>32.899354891428523</v>
      </c>
      <c r="R3939" s="4">
        <v>1</v>
      </c>
      <c r="S3939" s="4" t="str" cm="1">
        <f t="array" ref="S3939">_xlfn.IFS(R3939=0,"None",R3939&lt;3,"Low",R3939&lt;6,"Medium",R3939&lt;=10,"High")</f>
        <v>Low</v>
      </c>
      <c r="T3939" s="4" t="str" cm="1">
        <f t="array" ref="T3939">_xlfn.IFS(M3939&lt;=20,"Low",M3939&lt;=50,"Medium",M3939&lt;=90,"High")</f>
        <v>Medium</v>
      </c>
      <c r="U3939" s="7">
        <f>Datos_Limpios[[#This Row],[Number of Complaints or Support]]/Datos_Limpios[[#This Row],[Account Length (in months)]]</f>
        <v>9.0909090909090912E-2</v>
      </c>
      <c r="V3939" s="4" t="str" cm="1">
        <f t="array" ref="V3939">_xlfn.IFS(H3939&lt;30,"Under 30",H3939&lt;66,"Middle Age",H3939&gt;=66,"Senior")</f>
        <v>Senior</v>
      </c>
      <c r="W3939" s="4" t="s">
        <v>40</v>
      </c>
    </row>
    <row r="3940" spans="1:23" x14ac:dyDescent="0.3">
      <c r="A3940" s="4" t="s">
        <v>4055</v>
      </c>
      <c r="B3940" s="4" t="s">
        <v>24</v>
      </c>
      <c r="C3940" s="4">
        <v>56</v>
      </c>
      <c r="D3940" s="4">
        <v>0</v>
      </c>
      <c r="E3940" s="4" t="s">
        <v>24</v>
      </c>
      <c r="F3940" s="4" t="s">
        <v>209</v>
      </c>
      <c r="G3940" s="4" t="s">
        <v>26</v>
      </c>
      <c r="H3940" s="4">
        <v>42</v>
      </c>
      <c r="I3940" s="4" t="s">
        <v>24</v>
      </c>
      <c r="J3940" s="4">
        <v>0</v>
      </c>
      <c r="K3940" s="4" t="s">
        <v>46</v>
      </c>
      <c r="L3940" s="4" t="s">
        <v>35</v>
      </c>
      <c r="M3940" s="4">
        <v>13</v>
      </c>
      <c r="P3940" s="5">
        <v>44392</v>
      </c>
      <c r="Q3940" s="6">
        <v>14.762766560478831</v>
      </c>
      <c r="R3940" s="4">
        <v>10</v>
      </c>
      <c r="S3940" s="4" t="str" cm="1">
        <f t="array" ref="S3940">_xlfn.IFS(R3940=0,"None",R3940&lt;3,"Low",R3940&lt;6,"Medium",R3940&lt;=10,"High")</f>
        <v>High</v>
      </c>
      <c r="T3940" s="4" t="str" cm="1">
        <f t="array" ref="T3940">_xlfn.IFS(M3940&lt;=20,"Low",M3940&lt;=50,"Medium",M3940&lt;=90,"High")</f>
        <v>Low</v>
      </c>
      <c r="U3940" s="7">
        <f>Datos_Limpios[[#This Row],[Number of Complaints or Support]]/Datos_Limpios[[#This Row],[Account Length (in months)]]</f>
        <v>0.17857142857142858</v>
      </c>
      <c r="V3940" s="4" t="str" cm="1">
        <f t="array" ref="V3940">_xlfn.IFS(H3940&lt;30,"Under 30",H3940&lt;66,"Middle Age",H3940&gt;=66,"Senior")</f>
        <v>Middle Age</v>
      </c>
      <c r="W3940" s="4" t="s">
        <v>40</v>
      </c>
    </row>
    <row r="3941" spans="1:23" x14ac:dyDescent="0.3">
      <c r="A3941" s="4" t="s">
        <v>4056</v>
      </c>
      <c r="B3941" s="4" t="s">
        <v>24</v>
      </c>
      <c r="C3941" s="4">
        <v>65</v>
      </c>
      <c r="D3941" s="4">
        <v>0</v>
      </c>
      <c r="E3941" s="4" t="s">
        <v>31</v>
      </c>
      <c r="F3941" s="4" t="s">
        <v>25</v>
      </c>
      <c r="G3941" s="4" t="s">
        <v>33</v>
      </c>
      <c r="H3941" s="4">
        <v>21</v>
      </c>
      <c r="I3941" s="4" t="s">
        <v>31</v>
      </c>
      <c r="J3941" s="4">
        <v>2</v>
      </c>
      <c r="K3941" s="4" t="s">
        <v>27</v>
      </c>
      <c r="L3941" s="4" t="s">
        <v>35</v>
      </c>
      <c r="M3941" s="4">
        <v>26</v>
      </c>
      <c r="P3941" s="5">
        <v>44341</v>
      </c>
      <c r="Q3941" s="6">
        <v>23.44743870673982</v>
      </c>
      <c r="R3941" s="4">
        <v>6</v>
      </c>
      <c r="S3941" s="4" t="str" cm="1">
        <f t="array" ref="S3941">_xlfn.IFS(R3941=0,"None",R3941&lt;3,"Low",R3941&lt;6,"Medium",R3941&lt;=10,"High")</f>
        <v>High</v>
      </c>
      <c r="T3941" s="4" t="str" cm="1">
        <f t="array" ref="T3941">_xlfn.IFS(M3941&lt;=20,"Low",M3941&lt;=50,"Medium",M3941&lt;=90,"High")</f>
        <v>Medium</v>
      </c>
      <c r="U3941" s="7">
        <f>Datos_Limpios[[#This Row],[Number of Complaints or Support]]/Datos_Limpios[[#This Row],[Account Length (in months)]]</f>
        <v>9.2307692307692313E-2</v>
      </c>
      <c r="V3941" s="4" t="str" cm="1">
        <f t="array" ref="V3941">_xlfn.IFS(H3941&lt;30,"Under 30",H3941&lt;66,"Middle Age",H3941&gt;=66,"Senior")</f>
        <v>Under 30</v>
      </c>
      <c r="W3941" s="4" t="s">
        <v>29</v>
      </c>
    </row>
    <row r="3942" spans="1:23" x14ac:dyDescent="0.3">
      <c r="A3942" s="4" t="s">
        <v>4057</v>
      </c>
      <c r="B3942" s="4" t="s">
        <v>24</v>
      </c>
      <c r="C3942" s="4">
        <v>67</v>
      </c>
      <c r="D3942" s="4">
        <v>0</v>
      </c>
      <c r="E3942" s="4" t="s">
        <v>31</v>
      </c>
      <c r="F3942" s="4" t="s">
        <v>25</v>
      </c>
      <c r="G3942" s="4" t="s">
        <v>33</v>
      </c>
      <c r="H3942" s="4">
        <v>44</v>
      </c>
      <c r="I3942" s="4" t="s">
        <v>24</v>
      </c>
      <c r="J3942" s="4">
        <v>0</v>
      </c>
      <c r="K3942" s="4" t="s">
        <v>46</v>
      </c>
      <c r="L3942" s="4" t="s">
        <v>35</v>
      </c>
      <c r="M3942" s="4">
        <v>46</v>
      </c>
      <c r="P3942" s="5">
        <v>44719</v>
      </c>
      <c r="Q3942" s="6">
        <v>41.45826565380721</v>
      </c>
      <c r="R3942" s="4">
        <v>10</v>
      </c>
      <c r="S3942" s="4" t="str" cm="1">
        <f t="array" ref="S3942">_xlfn.IFS(R3942=0,"None",R3942&lt;3,"Low",R3942&lt;6,"Medium",R3942&lt;=10,"High")</f>
        <v>High</v>
      </c>
      <c r="T3942" s="4" t="str" cm="1">
        <f t="array" ref="T3942">_xlfn.IFS(M3942&lt;=20,"Low",M3942&lt;=50,"Medium",M3942&lt;=90,"High")</f>
        <v>Medium</v>
      </c>
      <c r="U3942" s="7">
        <f>Datos_Limpios[[#This Row],[Number of Complaints or Support]]/Datos_Limpios[[#This Row],[Account Length (in months)]]</f>
        <v>0.14925373134328357</v>
      </c>
      <c r="V3942" s="4" t="str" cm="1">
        <f t="array" ref="V3942">_xlfn.IFS(H3942&lt;30,"Under 30",H3942&lt;66,"Middle Age",H3942&gt;=66,"Senior")</f>
        <v>Middle Age</v>
      </c>
      <c r="W3942" s="4" t="s">
        <v>29</v>
      </c>
    </row>
    <row r="3943" spans="1:23" x14ac:dyDescent="0.3">
      <c r="A3943" s="4" t="s">
        <v>4058</v>
      </c>
      <c r="B3943" s="4" t="s">
        <v>24</v>
      </c>
      <c r="C3943" s="4">
        <v>66</v>
      </c>
      <c r="D3943" s="4">
        <v>3</v>
      </c>
      <c r="E3943" s="4" t="s">
        <v>31</v>
      </c>
      <c r="F3943" s="4" t="s">
        <v>104</v>
      </c>
      <c r="G3943" s="4" t="s">
        <v>33</v>
      </c>
      <c r="H3943" s="4">
        <v>43</v>
      </c>
      <c r="I3943" s="4" t="s">
        <v>24</v>
      </c>
      <c r="J3943" s="4">
        <v>0</v>
      </c>
      <c r="K3943" s="4" t="s">
        <v>34</v>
      </c>
      <c r="L3943" s="4" t="s">
        <v>28</v>
      </c>
      <c r="M3943" s="4">
        <v>29</v>
      </c>
      <c r="P3943" s="5">
        <v>44940</v>
      </c>
      <c r="Q3943" s="6">
        <v>25.15373747298656</v>
      </c>
      <c r="R3943" s="4">
        <v>9</v>
      </c>
      <c r="S3943" s="4" t="str" cm="1">
        <f t="array" ref="S3943">_xlfn.IFS(R3943=0,"None",R3943&lt;3,"Low",R3943&lt;6,"Medium",R3943&lt;=10,"High")</f>
        <v>High</v>
      </c>
      <c r="T3943" s="4" t="str" cm="1">
        <f t="array" ref="T3943">_xlfn.IFS(M3943&lt;=20,"Low",M3943&lt;=50,"Medium",M3943&lt;=90,"High")</f>
        <v>Medium</v>
      </c>
      <c r="U3943" s="7">
        <f>Datos_Limpios[[#This Row],[Number of Complaints or Support]]/Datos_Limpios[[#This Row],[Account Length (in months)]]</f>
        <v>0.13636363636363635</v>
      </c>
      <c r="V3943" s="4" t="str" cm="1">
        <f t="array" ref="V3943">_xlfn.IFS(H3943&lt;30,"Under 30",H3943&lt;66,"Middle Age",H3943&gt;=66,"Senior")</f>
        <v>Middle Age</v>
      </c>
      <c r="W3943" s="4" t="s">
        <v>43</v>
      </c>
    </row>
    <row r="3944" spans="1:23" x14ac:dyDescent="0.3">
      <c r="A3944" s="4" t="s">
        <v>4059</v>
      </c>
      <c r="B3944" s="4" t="s">
        <v>31</v>
      </c>
      <c r="C3944" s="4">
        <v>16</v>
      </c>
      <c r="D3944" s="4">
        <v>4</v>
      </c>
      <c r="E3944" s="4" t="s">
        <v>24</v>
      </c>
      <c r="F3944" s="4" t="s">
        <v>89</v>
      </c>
      <c r="G3944" s="4" t="s">
        <v>26</v>
      </c>
      <c r="H3944" s="4">
        <v>39</v>
      </c>
      <c r="I3944" s="4" t="s">
        <v>24</v>
      </c>
      <c r="J3944" s="4">
        <v>0</v>
      </c>
      <c r="K3944" s="4" t="s">
        <v>27</v>
      </c>
      <c r="L3944" s="4" t="s">
        <v>35</v>
      </c>
      <c r="M3944" s="4">
        <v>54</v>
      </c>
      <c r="N3944" s="4" t="s">
        <v>66</v>
      </c>
      <c r="O3944" s="4" t="s">
        <v>122</v>
      </c>
      <c r="P3944" s="5">
        <v>45245</v>
      </c>
      <c r="Q3944" s="6">
        <v>64.644089016567449</v>
      </c>
      <c r="R3944" s="4">
        <v>5</v>
      </c>
      <c r="S3944" s="4" t="str" cm="1">
        <f t="array" ref="S3944">_xlfn.IFS(R3944=0,"None",R3944&lt;3,"Low",R3944&lt;6,"Medium",R3944&lt;=10,"High")</f>
        <v>Medium</v>
      </c>
      <c r="T3944" s="4" t="str" cm="1">
        <f t="array" ref="T3944">_xlfn.IFS(M3944&lt;=20,"Low",M3944&lt;=50,"Medium",M3944&lt;=90,"High")</f>
        <v>High</v>
      </c>
      <c r="U3944" s="7">
        <f>Datos_Limpios[[#This Row],[Number of Complaints or Support]]/Datos_Limpios[[#This Row],[Account Length (in months)]]</f>
        <v>0.3125</v>
      </c>
      <c r="V3944" s="4" t="str" cm="1">
        <f t="array" ref="V3944">_xlfn.IFS(H3944&lt;30,"Under 30",H3944&lt;66,"Middle Age",H3944&gt;=66,"Senior")</f>
        <v>Middle Age</v>
      </c>
      <c r="W3944" s="4" t="s">
        <v>40</v>
      </c>
    </row>
    <row r="3945" spans="1:23" x14ac:dyDescent="0.3">
      <c r="A3945" s="4" t="s">
        <v>4060</v>
      </c>
      <c r="B3945" s="4" t="s">
        <v>24</v>
      </c>
      <c r="C3945" s="4">
        <v>44</v>
      </c>
      <c r="D3945" s="4">
        <v>0</v>
      </c>
      <c r="E3945" s="4" t="s">
        <v>31</v>
      </c>
      <c r="F3945" s="4" t="s">
        <v>219</v>
      </c>
      <c r="G3945" s="4" t="s">
        <v>33</v>
      </c>
      <c r="H3945" s="4">
        <v>67</v>
      </c>
      <c r="I3945" s="4" t="s">
        <v>24</v>
      </c>
      <c r="J3945" s="4">
        <v>0</v>
      </c>
      <c r="K3945" s="4" t="s">
        <v>46</v>
      </c>
      <c r="L3945" s="4" t="s">
        <v>35</v>
      </c>
      <c r="M3945" s="4">
        <v>35</v>
      </c>
      <c r="P3945" s="5">
        <v>45231</v>
      </c>
      <c r="Q3945" s="6">
        <v>30.892722738284832</v>
      </c>
      <c r="R3945" s="4">
        <v>7</v>
      </c>
      <c r="S3945" s="4" t="str" cm="1">
        <f t="array" ref="S3945">_xlfn.IFS(R3945=0,"None",R3945&lt;3,"Low",R3945&lt;6,"Medium",R3945&lt;=10,"High")</f>
        <v>High</v>
      </c>
      <c r="T3945" s="4" t="str" cm="1">
        <f t="array" ref="T3945">_xlfn.IFS(M3945&lt;=20,"Low",M3945&lt;=50,"Medium",M3945&lt;=90,"High")</f>
        <v>Medium</v>
      </c>
      <c r="U3945" s="7">
        <f>Datos_Limpios[[#This Row],[Number of Complaints or Support]]/Datos_Limpios[[#This Row],[Account Length (in months)]]</f>
        <v>0.15909090909090909</v>
      </c>
      <c r="V3945" s="4" t="str" cm="1">
        <f t="array" ref="V3945">_xlfn.IFS(H3945&lt;30,"Under 30",H3945&lt;66,"Middle Age",H3945&gt;=66,"Senior")</f>
        <v>Senior</v>
      </c>
      <c r="W3945" s="4" t="s">
        <v>43</v>
      </c>
    </row>
    <row r="3946" spans="1:23" x14ac:dyDescent="0.3">
      <c r="A3946" s="4" t="s">
        <v>4061</v>
      </c>
      <c r="B3946" s="4" t="s">
        <v>31</v>
      </c>
      <c r="C3946" s="4">
        <v>31</v>
      </c>
      <c r="D3946" s="4">
        <v>4</v>
      </c>
      <c r="E3946" s="4" t="s">
        <v>31</v>
      </c>
      <c r="F3946" s="4" t="s">
        <v>95</v>
      </c>
      <c r="G3946" s="4" t="s">
        <v>33</v>
      </c>
      <c r="H3946" s="4">
        <v>73</v>
      </c>
      <c r="I3946" s="4" t="s">
        <v>24</v>
      </c>
      <c r="J3946" s="4">
        <v>0</v>
      </c>
      <c r="K3946" s="4" t="s">
        <v>27</v>
      </c>
      <c r="L3946" s="4" t="s">
        <v>35</v>
      </c>
      <c r="M3946" s="4">
        <v>48</v>
      </c>
      <c r="N3946" s="4" t="s">
        <v>75</v>
      </c>
      <c r="O3946" s="4" t="s">
        <v>133</v>
      </c>
      <c r="P3946" s="5">
        <v>44851</v>
      </c>
      <c r="Q3946" s="6">
        <v>44.099134402365848</v>
      </c>
      <c r="R3946" s="4">
        <v>6</v>
      </c>
      <c r="S3946" s="4" t="str" cm="1">
        <f t="array" ref="S3946">_xlfn.IFS(R3946=0,"None",R3946&lt;3,"Low",R3946&lt;6,"Medium",R3946&lt;=10,"High")</f>
        <v>High</v>
      </c>
      <c r="T3946" s="4" t="str" cm="1">
        <f t="array" ref="T3946">_xlfn.IFS(M3946&lt;=20,"Low",M3946&lt;=50,"Medium",M3946&lt;=90,"High")</f>
        <v>Medium</v>
      </c>
      <c r="U3946" s="7">
        <f>Datos_Limpios[[#This Row],[Number of Complaints or Support]]/Datos_Limpios[[#This Row],[Account Length (in months)]]</f>
        <v>0.19354838709677419</v>
      </c>
      <c r="V3946" s="4" t="str" cm="1">
        <f t="array" ref="V3946">_xlfn.IFS(H3946&lt;30,"Under 30",H3946&lt;66,"Middle Age",H3946&gt;=66,"Senior")</f>
        <v>Senior</v>
      </c>
      <c r="W3946" s="4" t="s">
        <v>47</v>
      </c>
    </row>
    <row r="3947" spans="1:23" x14ac:dyDescent="0.3">
      <c r="A3947" s="4" t="s">
        <v>4062</v>
      </c>
      <c r="B3947" s="4" t="s">
        <v>24</v>
      </c>
      <c r="C3947" s="4">
        <v>1</v>
      </c>
      <c r="D3947" s="4">
        <v>0</v>
      </c>
      <c r="E3947" s="4" t="s">
        <v>31</v>
      </c>
      <c r="F3947" s="4" t="s">
        <v>196</v>
      </c>
      <c r="G3947" s="4" t="s">
        <v>26</v>
      </c>
      <c r="H3947" s="4">
        <v>44</v>
      </c>
      <c r="I3947" s="4" t="s">
        <v>24</v>
      </c>
      <c r="J3947" s="4">
        <v>0</v>
      </c>
      <c r="K3947" s="4" t="s">
        <v>27</v>
      </c>
      <c r="L3947" s="4" t="s">
        <v>35</v>
      </c>
      <c r="M3947" s="4">
        <v>36</v>
      </c>
      <c r="P3947" s="5">
        <v>44396</v>
      </c>
      <c r="Q3947" s="6">
        <v>42.685650462937708</v>
      </c>
      <c r="R3947" s="4">
        <v>5</v>
      </c>
      <c r="S3947" s="4" t="str" cm="1">
        <f t="array" ref="S3947">_xlfn.IFS(R3947=0,"None",R3947&lt;3,"Low",R3947&lt;6,"Medium",R3947&lt;=10,"High")</f>
        <v>Medium</v>
      </c>
      <c r="T3947" s="4" t="str" cm="1">
        <f t="array" ref="T3947">_xlfn.IFS(M3947&lt;=20,"Low",M3947&lt;=50,"Medium",M3947&lt;=90,"High")</f>
        <v>Medium</v>
      </c>
      <c r="U3947" s="7">
        <f>Datos_Limpios[[#This Row],[Number of Complaints or Support]]/Datos_Limpios[[#This Row],[Account Length (in months)]]</f>
        <v>5</v>
      </c>
      <c r="V3947" s="4" t="str" cm="1">
        <f t="array" ref="V3947">_xlfn.IFS(H3947&lt;30,"Under 30",H3947&lt;66,"Middle Age",H3947&gt;=66,"Senior")</f>
        <v>Middle Age</v>
      </c>
      <c r="W3947" s="4" t="s">
        <v>47</v>
      </c>
    </row>
    <row r="3948" spans="1:23" x14ac:dyDescent="0.3">
      <c r="A3948" s="4" t="s">
        <v>4063</v>
      </c>
      <c r="B3948" s="4" t="s">
        <v>24</v>
      </c>
      <c r="C3948" s="4">
        <v>15</v>
      </c>
      <c r="D3948" s="4">
        <v>1</v>
      </c>
      <c r="E3948" s="4" t="s">
        <v>31</v>
      </c>
      <c r="F3948" s="4" t="s">
        <v>25</v>
      </c>
      <c r="G3948" s="4" t="s">
        <v>26</v>
      </c>
      <c r="H3948" s="4">
        <v>76</v>
      </c>
      <c r="I3948" s="4" t="s">
        <v>24</v>
      </c>
      <c r="J3948" s="4">
        <v>0</v>
      </c>
      <c r="K3948" s="4" t="s">
        <v>46</v>
      </c>
      <c r="L3948" s="4" t="s">
        <v>35</v>
      </c>
      <c r="M3948" s="4">
        <v>30</v>
      </c>
      <c r="P3948" s="5">
        <v>43849</v>
      </c>
      <c r="Q3948" s="6">
        <v>26.51248526640487</v>
      </c>
      <c r="R3948" s="4">
        <v>0</v>
      </c>
      <c r="S3948" s="4" t="str" cm="1">
        <f t="array" ref="S3948">_xlfn.IFS(R3948=0,"None",R3948&lt;3,"Low",R3948&lt;6,"Medium",R3948&lt;=10,"High")</f>
        <v>None</v>
      </c>
      <c r="T3948" s="4" t="str" cm="1">
        <f t="array" ref="T3948">_xlfn.IFS(M3948&lt;=20,"Low",M3948&lt;=50,"Medium",M3948&lt;=90,"High")</f>
        <v>Medium</v>
      </c>
      <c r="U3948" s="7">
        <f>Datos_Limpios[[#This Row],[Number of Complaints or Support]]/Datos_Limpios[[#This Row],[Account Length (in months)]]</f>
        <v>0</v>
      </c>
      <c r="V3948" s="4" t="str" cm="1">
        <f t="array" ref="V3948">_xlfn.IFS(H3948&lt;30,"Under 30",H3948&lt;66,"Middle Age",H3948&gt;=66,"Senior")</f>
        <v>Senior</v>
      </c>
      <c r="W3948" s="4" t="s">
        <v>29</v>
      </c>
    </row>
    <row r="3949" spans="1:23" x14ac:dyDescent="0.3">
      <c r="A3949" s="4" t="s">
        <v>4064</v>
      </c>
      <c r="B3949" s="4" t="s">
        <v>31</v>
      </c>
      <c r="C3949" s="4">
        <v>1</v>
      </c>
      <c r="D3949" s="4">
        <v>1</v>
      </c>
      <c r="E3949" s="4" t="s">
        <v>31</v>
      </c>
      <c r="F3949" s="4" t="s">
        <v>104</v>
      </c>
      <c r="G3949" s="4" t="s">
        <v>26</v>
      </c>
      <c r="H3949" s="4">
        <v>29</v>
      </c>
      <c r="I3949" s="4" t="s">
        <v>31</v>
      </c>
      <c r="J3949" s="4">
        <v>3</v>
      </c>
      <c r="K3949" s="4" t="s">
        <v>27</v>
      </c>
      <c r="L3949" s="4" t="s">
        <v>35</v>
      </c>
      <c r="M3949" s="4">
        <v>12</v>
      </c>
      <c r="N3949" s="4" t="s">
        <v>75</v>
      </c>
      <c r="O3949" s="4" t="s">
        <v>133</v>
      </c>
      <c r="P3949" s="5">
        <v>44986</v>
      </c>
      <c r="Q3949" s="6">
        <v>11.194518705940711</v>
      </c>
      <c r="R3949" s="4">
        <v>4</v>
      </c>
      <c r="S3949" s="4" t="str" cm="1">
        <f t="array" ref="S3949">_xlfn.IFS(R3949=0,"None",R3949&lt;3,"Low",R3949&lt;6,"Medium",R3949&lt;=10,"High")</f>
        <v>Medium</v>
      </c>
      <c r="T3949" s="4" t="str" cm="1">
        <f t="array" ref="T3949">_xlfn.IFS(M3949&lt;=20,"Low",M3949&lt;=50,"Medium",M3949&lt;=90,"High")</f>
        <v>Low</v>
      </c>
      <c r="U3949" s="7">
        <f>Datos_Limpios[[#This Row],[Number of Complaints or Support]]/Datos_Limpios[[#This Row],[Account Length (in months)]]</f>
        <v>4</v>
      </c>
      <c r="V3949" s="4" t="str" cm="1">
        <f t="array" ref="V3949">_xlfn.IFS(H3949&lt;30,"Under 30",H3949&lt;66,"Middle Age",H3949&gt;=66,"Senior")</f>
        <v>Under 30</v>
      </c>
      <c r="W3949" s="4" t="s">
        <v>43</v>
      </c>
    </row>
    <row r="3950" spans="1:23" x14ac:dyDescent="0.3">
      <c r="A3950" s="4" t="s">
        <v>4065</v>
      </c>
      <c r="B3950" s="4" t="s">
        <v>31</v>
      </c>
      <c r="C3950" s="4">
        <v>13</v>
      </c>
      <c r="D3950" s="4">
        <v>4</v>
      </c>
      <c r="E3950" s="4" t="s">
        <v>24</v>
      </c>
      <c r="F3950" s="4" t="s">
        <v>222</v>
      </c>
      <c r="G3950" s="4" t="s">
        <v>26</v>
      </c>
      <c r="H3950" s="4">
        <v>82</v>
      </c>
      <c r="I3950" s="4" t="s">
        <v>24</v>
      </c>
      <c r="J3950" s="4">
        <v>0</v>
      </c>
      <c r="K3950" s="4" t="s">
        <v>27</v>
      </c>
      <c r="L3950" s="4" t="s">
        <v>35</v>
      </c>
      <c r="M3950" s="4">
        <v>42</v>
      </c>
      <c r="N3950" s="4" t="s">
        <v>107</v>
      </c>
      <c r="O3950" s="4" t="s">
        <v>436</v>
      </c>
      <c r="P3950" s="5">
        <v>44741</v>
      </c>
      <c r="Q3950" s="6">
        <v>47.797833362882272</v>
      </c>
      <c r="R3950" s="4">
        <v>10</v>
      </c>
      <c r="S3950" s="4" t="str" cm="1">
        <f t="array" ref="S3950">_xlfn.IFS(R3950=0,"None",R3950&lt;3,"Low",R3950&lt;6,"Medium",R3950&lt;=10,"High")</f>
        <v>High</v>
      </c>
      <c r="T3950" s="4" t="str" cm="1">
        <f t="array" ref="T3950">_xlfn.IFS(M3950&lt;=20,"Low",M3950&lt;=50,"Medium",M3950&lt;=90,"High")</f>
        <v>Medium</v>
      </c>
      <c r="U3950" s="7">
        <f>Datos_Limpios[[#This Row],[Number of Complaints or Support]]/Datos_Limpios[[#This Row],[Account Length (in months)]]</f>
        <v>0.76923076923076927</v>
      </c>
      <c r="V3950" s="4" t="str" cm="1">
        <f t="array" ref="V3950">_xlfn.IFS(H3950&lt;30,"Under 30",H3950&lt;66,"Middle Age",H3950&gt;=66,"Senior")</f>
        <v>Senior</v>
      </c>
      <c r="W3950" s="4" t="s">
        <v>29</v>
      </c>
    </row>
    <row r="3951" spans="1:23" x14ac:dyDescent="0.3">
      <c r="A3951" s="4" t="s">
        <v>4066</v>
      </c>
      <c r="B3951" s="4" t="s">
        <v>31</v>
      </c>
      <c r="C3951" s="4">
        <v>17</v>
      </c>
      <c r="D3951" s="4">
        <v>4</v>
      </c>
      <c r="E3951" s="4" t="s">
        <v>31</v>
      </c>
      <c r="F3951" s="4" t="s">
        <v>140</v>
      </c>
      <c r="G3951" s="4" t="s">
        <v>26</v>
      </c>
      <c r="H3951" s="4">
        <v>77</v>
      </c>
      <c r="I3951" s="4" t="s">
        <v>24</v>
      </c>
      <c r="J3951" s="4">
        <v>0</v>
      </c>
      <c r="K3951" s="4" t="s">
        <v>27</v>
      </c>
      <c r="L3951" s="4" t="s">
        <v>35</v>
      </c>
      <c r="M3951" s="4">
        <v>39</v>
      </c>
      <c r="N3951" s="4" t="s">
        <v>38</v>
      </c>
      <c r="O3951" s="4" t="s">
        <v>142</v>
      </c>
      <c r="P3951" s="5">
        <v>45015</v>
      </c>
      <c r="Q3951" s="6">
        <v>34.205289993558168</v>
      </c>
      <c r="R3951" s="4">
        <v>2</v>
      </c>
      <c r="S3951" s="4" t="str" cm="1">
        <f t="array" ref="S3951">_xlfn.IFS(R3951=0,"None",R3951&lt;3,"Low",R3951&lt;6,"Medium",R3951&lt;=10,"High")</f>
        <v>Low</v>
      </c>
      <c r="T3951" s="4" t="str" cm="1">
        <f t="array" ref="T3951">_xlfn.IFS(M3951&lt;=20,"Low",M3951&lt;=50,"Medium",M3951&lt;=90,"High")</f>
        <v>Medium</v>
      </c>
      <c r="U3951" s="7">
        <f>Datos_Limpios[[#This Row],[Number of Complaints or Support]]/Datos_Limpios[[#This Row],[Account Length (in months)]]</f>
        <v>0.11764705882352941</v>
      </c>
      <c r="V3951" s="4" t="str" cm="1">
        <f t="array" ref="V3951">_xlfn.IFS(H3951&lt;30,"Under 30",H3951&lt;66,"Middle Age",H3951&gt;=66,"Senior")</f>
        <v>Senior</v>
      </c>
      <c r="W3951" s="4" t="s">
        <v>40</v>
      </c>
    </row>
    <row r="3952" spans="1:23" x14ac:dyDescent="0.3">
      <c r="A3952" s="4" t="s">
        <v>4067</v>
      </c>
      <c r="B3952" s="4" t="s">
        <v>24</v>
      </c>
      <c r="C3952" s="4">
        <v>23</v>
      </c>
      <c r="D3952" s="4">
        <v>0</v>
      </c>
      <c r="E3952" s="4" t="s">
        <v>31</v>
      </c>
      <c r="F3952" s="4" t="s">
        <v>102</v>
      </c>
      <c r="G3952" s="4" t="s">
        <v>26</v>
      </c>
      <c r="H3952" s="4">
        <v>65</v>
      </c>
      <c r="I3952" s="4" t="s">
        <v>31</v>
      </c>
      <c r="J3952" s="4">
        <v>6</v>
      </c>
      <c r="K3952" s="4" t="s">
        <v>34</v>
      </c>
      <c r="L3952" s="4" t="s">
        <v>35</v>
      </c>
      <c r="M3952" s="4">
        <v>21</v>
      </c>
      <c r="P3952" s="5">
        <v>44824</v>
      </c>
      <c r="Q3952" s="6">
        <v>18.87253657186525</v>
      </c>
      <c r="R3952" s="4">
        <v>1</v>
      </c>
      <c r="S3952" s="4" t="str" cm="1">
        <f t="array" ref="S3952">_xlfn.IFS(R3952=0,"None",R3952&lt;3,"Low",R3952&lt;6,"Medium",R3952&lt;=10,"High")</f>
        <v>Low</v>
      </c>
      <c r="T3952" s="4" t="str" cm="1">
        <f t="array" ref="T3952">_xlfn.IFS(M3952&lt;=20,"Low",M3952&lt;=50,"Medium",M3952&lt;=90,"High")</f>
        <v>Medium</v>
      </c>
      <c r="U3952" s="7">
        <f>Datos_Limpios[[#This Row],[Number of Complaints or Support]]/Datos_Limpios[[#This Row],[Account Length (in months)]]</f>
        <v>4.3478260869565216E-2</v>
      </c>
      <c r="V3952" s="4" t="str" cm="1">
        <f t="array" ref="V3952">_xlfn.IFS(H3952&lt;30,"Under 30",H3952&lt;66,"Middle Age",H3952&gt;=66,"Senior")</f>
        <v>Middle Age</v>
      </c>
      <c r="W3952" s="4" t="s">
        <v>40</v>
      </c>
    </row>
    <row r="3953" spans="1:23" x14ac:dyDescent="0.3">
      <c r="A3953" s="4" t="s">
        <v>4068</v>
      </c>
      <c r="B3953" s="4" t="s">
        <v>24</v>
      </c>
      <c r="C3953" s="4">
        <v>45</v>
      </c>
      <c r="D3953" s="4">
        <v>0</v>
      </c>
      <c r="E3953" s="4" t="s">
        <v>31</v>
      </c>
      <c r="F3953" s="4" t="s">
        <v>145</v>
      </c>
      <c r="G3953" s="4" t="s">
        <v>26</v>
      </c>
      <c r="H3953" s="4">
        <v>73</v>
      </c>
      <c r="I3953" s="4" t="s">
        <v>31</v>
      </c>
      <c r="J3953" s="4">
        <v>4</v>
      </c>
      <c r="K3953" s="4" t="s">
        <v>46</v>
      </c>
      <c r="L3953" s="4" t="s">
        <v>35</v>
      </c>
      <c r="M3953" s="4">
        <v>53</v>
      </c>
      <c r="P3953" s="5">
        <v>44867</v>
      </c>
      <c r="Q3953" s="6">
        <v>43.04897061658103</v>
      </c>
      <c r="R3953" s="4">
        <v>9</v>
      </c>
      <c r="S3953" s="4" t="str" cm="1">
        <f t="array" ref="S3953">_xlfn.IFS(R3953=0,"None",R3953&lt;3,"Low",R3953&lt;6,"Medium",R3953&lt;=10,"High")</f>
        <v>High</v>
      </c>
      <c r="T3953" s="4" t="str" cm="1">
        <f t="array" ref="T3953">_xlfn.IFS(M3953&lt;=20,"Low",M3953&lt;=50,"Medium",M3953&lt;=90,"High")</f>
        <v>High</v>
      </c>
      <c r="U3953" s="7">
        <f>Datos_Limpios[[#This Row],[Number of Complaints or Support]]/Datos_Limpios[[#This Row],[Account Length (in months)]]</f>
        <v>0.2</v>
      </c>
      <c r="V3953" s="4" t="str" cm="1">
        <f t="array" ref="V3953">_xlfn.IFS(H3953&lt;30,"Under 30",H3953&lt;66,"Middle Age",H3953&gt;=66,"Senior")</f>
        <v>Senior</v>
      </c>
      <c r="W3953" s="4" t="s">
        <v>47</v>
      </c>
    </row>
    <row r="3954" spans="1:23" x14ac:dyDescent="0.3">
      <c r="A3954" s="4" t="s">
        <v>4069</v>
      </c>
      <c r="B3954" s="4" t="s">
        <v>24</v>
      </c>
      <c r="C3954" s="4">
        <v>71</v>
      </c>
      <c r="D3954" s="4">
        <v>0</v>
      </c>
      <c r="E3954" s="4" t="s">
        <v>31</v>
      </c>
      <c r="F3954" s="4" t="s">
        <v>52</v>
      </c>
      <c r="G3954" s="4" t="s">
        <v>26</v>
      </c>
      <c r="H3954" s="4">
        <v>38</v>
      </c>
      <c r="I3954" s="4" t="s">
        <v>31</v>
      </c>
      <c r="J3954" s="4">
        <v>3</v>
      </c>
      <c r="K3954" s="4" t="s">
        <v>46</v>
      </c>
      <c r="L3954" s="4" t="s">
        <v>35</v>
      </c>
      <c r="M3954" s="4">
        <v>38</v>
      </c>
      <c r="P3954" s="5">
        <v>44261</v>
      </c>
      <c r="Q3954" s="6">
        <v>44.61174179358575</v>
      </c>
      <c r="R3954" s="4">
        <v>5</v>
      </c>
      <c r="S3954" s="4" t="str" cm="1">
        <f t="array" ref="S3954">_xlfn.IFS(R3954=0,"None",R3954&lt;3,"Low",R3954&lt;6,"Medium",R3954&lt;=10,"High")</f>
        <v>Medium</v>
      </c>
      <c r="T3954" s="4" t="str" cm="1">
        <f t="array" ref="T3954">_xlfn.IFS(M3954&lt;=20,"Low",M3954&lt;=50,"Medium",M3954&lt;=90,"High")</f>
        <v>Medium</v>
      </c>
      <c r="U3954" s="7">
        <f>Datos_Limpios[[#This Row],[Number of Complaints or Support]]/Datos_Limpios[[#This Row],[Account Length (in months)]]</f>
        <v>7.0422535211267609E-2</v>
      </c>
      <c r="V3954" s="4" t="str" cm="1">
        <f t="array" ref="V3954">_xlfn.IFS(H3954&lt;30,"Under 30",H3954&lt;66,"Middle Age",H3954&gt;=66,"Senior")</f>
        <v>Middle Age</v>
      </c>
      <c r="W3954" s="4" t="s">
        <v>40</v>
      </c>
    </row>
    <row r="3955" spans="1:23" x14ac:dyDescent="0.3">
      <c r="A3955" s="4" t="s">
        <v>4070</v>
      </c>
      <c r="B3955" s="4" t="s">
        <v>24</v>
      </c>
      <c r="C3955" s="4">
        <v>10</v>
      </c>
      <c r="D3955" s="4">
        <v>0</v>
      </c>
      <c r="E3955" s="4" t="s">
        <v>24</v>
      </c>
      <c r="F3955" s="4" t="s">
        <v>196</v>
      </c>
      <c r="G3955" s="4" t="s">
        <v>33</v>
      </c>
      <c r="H3955" s="4">
        <v>27</v>
      </c>
      <c r="I3955" s="4" t="s">
        <v>31</v>
      </c>
      <c r="J3955" s="4">
        <v>5</v>
      </c>
      <c r="K3955" s="4" t="s">
        <v>27</v>
      </c>
      <c r="L3955" s="4" t="s">
        <v>28</v>
      </c>
      <c r="M3955" s="4">
        <v>12</v>
      </c>
      <c r="P3955" s="5">
        <v>45080</v>
      </c>
      <c r="Q3955" s="6">
        <v>13.856695981046441</v>
      </c>
      <c r="R3955" s="4">
        <v>8</v>
      </c>
      <c r="S3955" s="4" t="str" cm="1">
        <f t="array" ref="S3955">_xlfn.IFS(R3955=0,"None",R3955&lt;3,"Low",R3955&lt;6,"Medium",R3955&lt;=10,"High")</f>
        <v>High</v>
      </c>
      <c r="T3955" s="4" t="str" cm="1">
        <f t="array" ref="T3955">_xlfn.IFS(M3955&lt;=20,"Low",M3955&lt;=50,"Medium",M3955&lt;=90,"High")</f>
        <v>Low</v>
      </c>
      <c r="U3955" s="7">
        <f>Datos_Limpios[[#This Row],[Number of Complaints or Support]]/Datos_Limpios[[#This Row],[Account Length (in months)]]</f>
        <v>0.8</v>
      </c>
      <c r="V3955" s="4" t="str" cm="1">
        <f t="array" ref="V3955">_xlfn.IFS(H3955&lt;30,"Under 30",H3955&lt;66,"Middle Age",H3955&gt;=66,"Senior")</f>
        <v>Under 30</v>
      </c>
      <c r="W3955" s="4" t="s">
        <v>47</v>
      </c>
    </row>
    <row r="3956" spans="1:23" x14ac:dyDescent="0.3">
      <c r="A3956" s="4" t="s">
        <v>4071</v>
      </c>
      <c r="B3956" s="4" t="s">
        <v>31</v>
      </c>
      <c r="C3956" s="4">
        <v>24</v>
      </c>
      <c r="D3956" s="4">
        <v>1</v>
      </c>
      <c r="E3956" s="4" t="s">
        <v>31</v>
      </c>
      <c r="F3956" s="4" t="s">
        <v>159</v>
      </c>
      <c r="G3956" s="4" t="s">
        <v>33</v>
      </c>
      <c r="H3956" s="4">
        <v>47</v>
      </c>
      <c r="I3956" s="4" t="s">
        <v>24</v>
      </c>
      <c r="J3956" s="4">
        <v>0</v>
      </c>
      <c r="K3956" s="4" t="s">
        <v>27</v>
      </c>
      <c r="L3956" s="4" t="s">
        <v>35</v>
      </c>
      <c r="M3956" s="4">
        <v>47</v>
      </c>
      <c r="N3956" s="4" t="s">
        <v>92</v>
      </c>
      <c r="O3956" s="4" t="s">
        <v>153</v>
      </c>
      <c r="P3956" s="5">
        <v>44394</v>
      </c>
      <c r="Q3956" s="6">
        <v>44.824406918497139</v>
      </c>
      <c r="R3956" s="4">
        <v>9</v>
      </c>
      <c r="S3956" s="4" t="str" cm="1">
        <f t="array" ref="S3956">_xlfn.IFS(R3956=0,"None",R3956&lt;3,"Low",R3956&lt;6,"Medium",R3956&lt;=10,"High")</f>
        <v>High</v>
      </c>
      <c r="T3956" s="4" t="str" cm="1">
        <f t="array" ref="T3956">_xlfn.IFS(M3956&lt;=20,"Low",M3956&lt;=50,"Medium",M3956&lt;=90,"High")</f>
        <v>Medium</v>
      </c>
      <c r="U3956" s="7">
        <f>Datos_Limpios[[#This Row],[Number of Complaints or Support]]/Datos_Limpios[[#This Row],[Account Length (in months)]]</f>
        <v>0.375</v>
      </c>
      <c r="V3956" s="4" t="str" cm="1">
        <f t="array" ref="V3956">_xlfn.IFS(H3956&lt;30,"Under 30",H3956&lt;66,"Middle Age",H3956&gt;=66,"Senior")</f>
        <v>Middle Age</v>
      </c>
      <c r="W3956" s="4" t="s">
        <v>29</v>
      </c>
    </row>
    <row r="3957" spans="1:23" x14ac:dyDescent="0.3">
      <c r="A3957" s="4" t="s">
        <v>4072</v>
      </c>
      <c r="B3957" s="4" t="s">
        <v>24</v>
      </c>
      <c r="C3957" s="4">
        <v>28</v>
      </c>
      <c r="D3957" s="4">
        <v>0</v>
      </c>
      <c r="E3957" s="4" t="s">
        <v>24</v>
      </c>
      <c r="F3957" s="4" t="s">
        <v>49</v>
      </c>
      <c r="G3957" s="4" t="s">
        <v>26</v>
      </c>
      <c r="H3957" s="4">
        <v>43</v>
      </c>
      <c r="I3957" s="4" t="s">
        <v>31</v>
      </c>
      <c r="J3957" s="4">
        <v>2</v>
      </c>
      <c r="K3957" s="4" t="s">
        <v>46</v>
      </c>
      <c r="L3957" s="4" t="s">
        <v>28</v>
      </c>
      <c r="M3957" s="4">
        <v>10</v>
      </c>
      <c r="P3957" s="5">
        <v>45254</v>
      </c>
      <c r="Q3957" s="6">
        <v>9.3040045021561379</v>
      </c>
      <c r="R3957" s="4">
        <v>8</v>
      </c>
      <c r="S3957" s="4" t="str" cm="1">
        <f t="array" ref="S3957">_xlfn.IFS(R3957=0,"None",R3957&lt;3,"Low",R3957&lt;6,"Medium",R3957&lt;=10,"High")</f>
        <v>High</v>
      </c>
      <c r="T3957" s="4" t="str" cm="1">
        <f t="array" ref="T3957">_xlfn.IFS(M3957&lt;=20,"Low",M3957&lt;=50,"Medium",M3957&lt;=90,"High")</f>
        <v>Low</v>
      </c>
      <c r="U3957" s="7">
        <f>Datos_Limpios[[#This Row],[Number of Complaints or Support]]/Datos_Limpios[[#This Row],[Account Length (in months)]]</f>
        <v>0.2857142857142857</v>
      </c>
      <c r="V3957" s="4" t="str" cm="1">
        <f t="array" ref="V3957">_xlfn.IFS(H3957&lt;30,"Under 30",H3957&lt;66,"Middle Age",H3957&gt;=66,"Senior")</f>
        <v>Middle Age</v>
      </c>
      <c r="W3957" s="4" t="s">
        <v>29</v>
      </c>
    </row>
    <row r="3958" spans="1:23" x14ac:dyDescent="0.3">
      <c r="A3958" s="4" t="s">
        <v>4073</v>
      </c>
      <c r="B3958" s="4" t="s">
        <v>24</v>
      </c>
      <c r="C3958" s="4">
        <v>72</v>
      </c>
      <c r="D3958" s="4">
        <v>0</v>
      </c>
      <c r="E3958" s="4" t="s">
        <v>31</v>
      </c>
      <c r="F3958" s="4" t="s">
        <v>159</v>
      </c>
      <c r="G3958" s="4" t="s">
        <v>33</v>
      </c>
      <c r="H3958" s="4">
        <v>27</v>
      </c>
      <c r="I3958" s="4" t="s">
        <v>31</v>
      </c>
      <c r="J3958" s="4">
        <v>5</v>
      </c>
      <c r="K3958" s="4" t="s">
        <v>46</v>
      </c>
      <c r="L3958" s="4" t="s">
        <v>35</v>
      </c>
      <c r="M3958" s="4">
        <v>40</v>
      </c>
      <c r="P3958" s="5">
        <v>43880</v>
      </c>
      <c r="Q3958" s="6">
        <v>42.006573285011378</v>
      </c>
      <c r="R3958" s="4">
        <v>5</v>
      </c>
      <c r="S3958" s="4" t="str" cm="1">
        <f t="array" ref="S3958">_xlfn.IFS(R3958=0,"None",R3958&lt;3,"Low",R3958&lt;6,"Medium",R3958&lt;=10,"High")</f>
        <v>Medium</v>
      </c>
      <c r="T3958" s="4" t="str" cm="1">
        <f t="array" ref="T3958">_xlfn.IFS(M3958&lt;=20,"Low",M3958&lt;=50,"Medium",M3958&lt;=90,"High")</f>
        <v>Medium</v>
      </c>
      <c r="U3958" s="7">
        <f>Datos_Limpios[[#This Row],[Number of Complaints or Support]]/Datos_Limpios[[#This Row],[Account Length (in months)]]</f>
        <v>6.9444444444444448E-2</v>
      </c>
      <c r="V3958" s="4" t="str" cm="1">
        <f t="array" ref="V3958">_xlfn.IFS(H3958&lt;30,"Under 30",H3958&lt;66,"Middle Age",H3958&gt;=66,"Senior")</f>
        <v>Under 30</v>
      </c>
      <c r="W3958" s="4" t="s">
        <v>29</v>
      </c>
    </row>
    <row r="3959" spans="1:23" x14ac:dyDescent="0.3">
      <c r="A3959" s="4" t="s">
        <v>4074</v>
      </c>
      <c r="B3959" s="4" t="s">
        <v>31</v>
      </c>
      <c r="C3959" s="4">
        <v>10</v>
      </c>
      <c r="D3959" s="4">
        <v>4</v>
      </c>
      <c r="E3959" s="4" t="s">
        <v>31</v>
      </c>
      <c r="F3959" s="4" t="s">
        <v>102</v>
      </c>
      <c r="G3959" s="4" t="s">
        <v>26</v>
      </c>
      <c r="H3959" s="4">
        <v>38</v>
      </c>
      <c r="I3959" s="4" t="s">
        <v>24</v>
      </c>
      <c r="J3959" s="4">
        <v>0</v>
      </c>
      <c r="K3959" s="4" t="s">
        <v>27</v>
      </c>
      <c r="L3959" s="4" t="s">
        <v>35</v>
      </c>
      <c r="M3959" s="4">
        <v>59</v>
      </c>
      <c r="N3959" s="4" t="s">
        <v>75</v>
      </c>
      <c r="O3959" s="4" t="s">
        <v>133</v>
      </c>
      <c r="P3959" s="5">
        <v>45031</v>
      </c>
      <c r="Q3959" s="6">
        <v>66.28682297643293</v>
      </c>
      <c r="R3959" s="4">
        <v>6</v>
      </c>
      <c r="S3959" s="4" t="str" cm="1">
        <f t="array" ref="S3959">_xlfn.IFS(R3959=0,"None",R3959&lt;3,"Low",R3959&lt;6,"Medium",R3959&lt;=10,"High")</f>
        <v>High</v>
      </c>
      <c r="T3959" s="4" t="str" cm="1">
        <f t="array" ref="T3959">_xlfn.IFS(M3959&lt;=20,"Low",M3959&lt;=50,"Medium",M3959&lt;=90,"High")</f>
        <v>High</v>
      </c>
      <c r="U3959" s="7">
        <f>Datos_Limpios[[#This Row],[Number of Complaints or Support]]/Datos_Limpios[[#This Row],[Account Length (in months)]]</f>
        <v>0.6</v>
      </c>
      <c r="V3959" s="4" t="str" cm="1">
        <f t="array" ref="V3959">_xlfn.IFS(H3959&lt;30,"Under 30",H3959&lt;66,"Middle Age",H3959&gt;=66,"Senior")</f>
        <v>Middle Age</v>
      </c>
      <c r="W3959" s="4" t="s">
        <v>40</v>
      </c>
    </row>
    <row r="3960" spans="1:23" x14ac:dyDescent="0.3">
      <c r="A3960" s="4" t="s">
        <v>4075</v>
      </c>
      <c r="B3960" s="4" t="s">
        <v>31</v>
      </c>
      <c r="C3960" s="4">
        <v>68</v>
      </c>
      <c r="D3960" s="4">
        <v>1</v>
      </c>
      <c r="E3960" s="4" t="s">
        <v>31</v>
      </c>
      <c r="F3960" s="4" t="s">
        <v>124</v>
      </c>
      <c r="G3960" s="4" t="s">
        <v>33</v>
      </c>
      <c r="H3960" s="4">
        <v>67</v>
      </c>
      <c r="I3960" s="4" t="s">
        <v>24</v>
      </c>
      <c r="J3960" s="4">
        <v>0</v>
      </c>
      <c r="K3960" s="4" t="s">
        <v>46</v>
      </c>
      <c r="L3960" s="4" t="s">
        <v>35</v>
      </c>
      <c r="M3960" s="4">
        <v>59</v>
      </c>
      <c r="N3960" s="4" t="s">
        <v>75</v>
      </c>
      <c r="O3960" s="4" t="s">
        <v>76</v>
      </c>
      <c r="P3960" s="5">
        <v>43880</v>
      </c>
      <c r="Q3960" s="6">
        <v>59.885900605376641</v>
      </c>
      <c r="R3960" s="4">
        <v>8</v>
      </c>
      <c r="S3960" s="4" t="str" cm="1">
        <f t="array" ref="S3960">_xlfn.IFS(R3960=0,"None",R3960&lt;3,"Low",R3960&lt;6,"Medium",R3960&lt;=10,"High")</f>
        <v>High</v>
      </c>
      <c r="T3960" s="4" t="str" cm="1">
        <f t="array" ref="T3960">_xlfn.IFS(M3960&lt;=20,"Low",M3960&lt;=50,"Medium",M3960&lt;=90,"High")</f>
        <v>High</v>
      </c>
      <c r="U3960" s="7">
        <f>Datos_Limpios[[#This Row],[Number of Complaints or Support]]/Datos_Limpios[[#This Row],[Account Length (in months)]]</f>
        <v>0.11764705882352941</v>
      </c>
      <c r="V3960" s="4" t="str" cm="1">
        <f t="array" ref="V3960">_xlfn.IFS(H3960&lt;30,"Under 30",H3960&lt;66,"Middle Age",H3960&gt;=66,"Senior")</f>
        <v>Senior</v>
      </c>
      <c r="W3960" s="4" t="s">
        <v>43</v>
      </c>
    </row>
    <row r="3961" spans="1:23" x14ac:dyDescent="0.3">
      <c r="A3961" s="4" t="s">
        <v>4076</v>
      </c>
      <c r="B3961" s="4" t="s">
        <v>24</v>
      </c>
      <c r="C3961" s="4">
        <v>70</v>
      </c>
      <c r="D3961" s="4">
        <v>0</v>
      </c>
      <c r="E3961" s="4" t="s">
        <v>31</v>
      </c>
      <c r="F3961" s="4" t="s">
        <v>120</v>
      </c>
      <c r="G3961" s="4" t="s">
        <v>33</v>
      </c>
      <c r="H3961" s="4">
        <v>59</v>
      </c>
      <c r="I3961" s="4" t="s">
        <v>31</v>
      </c>
      <c r="J3961" s="4">
        <v>5</v>
      </c>
      <c r="K3961" s="4" t="s">
        <v>46</v>
      </c>
      <c r="L3961" s="4" t="s">
        <v>35</v>
      </c>
      <c r="M3961" s="4">
        <v>34</v>
      </c>
      <c r="P3961" s="5">
        <v>44695</v>
      </c>
      <c r="Q3961" s="6">
        <v>35.007510897982392</v>
      </c>
      <c r="R3961" s="4">
        <v>1</v>
      </c>
      <c r="S3961" s="4" t="str" cm="1">
        <f t="array" ref="S3961">_xlfn.IFS(R3961=0,"None",R3961&lt;3,"Low",R3961&lt;6,"Medium",R3961&lt;=10,"High")</f>
        <v>Low</v>
      </c>
      <c r="T3961" s="4" t="str" cm="1">
        <f t="array" ref="T3961">_xlfn.IFS(M3961&lt;=20,"Low",M3961&lt;=50,"Medium",M3961&lt;=90,"High")</f>
        <v>Medium</v>
      </c>
      <c r="U3961" s="7">
        <f>Datos_Limpios[[#This Row],[Number of Complaints or Support]]/Datos_Limpios[[#This Row],[Account Length (in months)]]</f>
        <v>1.4285714285714285E-2</v>
      </c>
      <c r="V3961" s="4" t="str" cm="1">
        <f t="array" ref="V3961">_xlfn.IFS(H3961&lt;30,"Under 30",H3961&lt;66,"Middle Age",H3961&gt;=66,"Senior")</f>
        <v>Middle Age</v>
      </c>
      <c r="W3961" s="4" t="s">
        <v>29</v>
      </c>
    </row>
    <row r="3962" spans="1:23" x14ac:dyDescent="0.3">
      <c r="A3962" s="4" t="s">
        <v>4077</v>
      </c>
      <c r="B3962" s="4" t="s">
        <v>24</v>
      </c>
      <c r="C3962" s="4">
        <v>2</v>
      </c>
      <c r="D3962" s="4">
        <v>0</v>
      </c>
      <c r="E3962" s="4" t="s">
        <v>31</v>
      </c>
      <c r="F3962" s="4" t="s">
        <v>68</v>
      </c>
      <c r="G3962" s="4" t="s">
        <v>33</v>
      </c>
      <c r="H3962" s="4">
        <v>43</v>
      </c>
      <c r="I3962" s="4" t="s">
        <v>31</v>
      </c>
      <c r="J3962" s="4">
        <v>2</v>
      </c>
      <c r="K3962" s="4" t="s">
        <v>27</v>
      </c>
      <c r="L3962" s="4" t="s">
        <v>35</v>
      </c>
      <c r="M3962" s="4">
        <v>34</v>
      </c>
      <c r="P3962" s="5">
        <v>44110</v>
      </c>
      <c r="Q3962" s="6">
        <v>36.723422134718938</v>
      </c>
      <c r="R3962" s="4">
        <v>8</v>
      </c>
      <c r="S3962" s="4" t="str" cm="1">
        <f t="array" ref="S3962">_xlfn.IFS(R3962=0,"None",R3962&lt;3,"Low",R3962&lt;6,"Medium",R3962&lt;=10,"High")</f>
        <v>High</v>
      </c>
      <c r="T3962" s="4" t="str" cm="1">
        <f t="array" ref="T3962">_xlfn.IFS(M3962&lt;=20,"Low",M3962&lt;=50,"Medium",M3962&lt;=90,"High")</f>
        <v>Medium</v>
      </c>
      <c r="U3962" s="7">
        <f>Datos_Limpios[[#This Row],[Number of Complaints or Support]]/Datos_Limpios[[#This Row],[Account Length (in months)]]</f>
        <v>4</v>
      </c>
      <c r="V3962" s="4" t="str" cm="1">
        <f t="array" ref="V3962">_xlfn.IFS(H3962&lt;30,"Under 30",H3962&lt;66,"Middle Age",H3962&gt;=66,"Senior")</f>
        <v>Middle Age</v>
      </c>
      <c r="W3962" s="4" t="s">
        <v>40</v>
      </c>
    </row>
    <row r="3963" spans="1:23" x14ac:dyDescent="0.3">
      <c r="A3963" s="4" t="s">
        <v>4078</v>
      </c>
      <c r="B3963" s="4" t="s">
        <v>24</v>
      </c>
      <c r="C3963" s="4">
        <v>53</v>
      </c>
      <c r="D3963" s="4">
        <v>0</v>
      </c>
      <c r="E3963" s="4" t="s">
        <v>31</v>
      </c>
      <c r="F3963" s="4" t="s">
        <v>120</v>
      </c>
      <c r="G3963" s="4" t="s">
        <v>26</v>
      </c>
      <c r="H3963" s="4">
        <v>26</v>
      </c>
      <c r="I3963" s="4" t="s">
        <v>24</v>
      </c>
      <c r="J3963" s="4">
        <v>0</v>
      </c>
      <c r="K3963" s="4" t="s">
        <v>46</v>
      </c>
      <c r="L3963" s="4" t="s">
        <v>35</v>
      </c>
      <c r="M3963" s="4">
        <v>51</v>
      </c>
      <c r="P3963" s="5">
        <v>44824</v>
      </c>
      <c r="Q3963" s="6">
        <v>45.129147906648903</v>
      </c>
      <c r="R3963" s="4">
        <v>10</v>
      </c>
      <c r="S3963" s="4" t="str" cm="1">
        <f t="array" ref="S3963">_xlfn.IFS(R3963=0,"None",R3963&lt;3,"Low",R3963&lt;6,"Medium",R3963&lt;=10,"High")</f>
        <v>High</v>
      </c>
      <c r="T3963" s="4" t="str" cm="1">
        <f t="array" ref="T3963">_xlfn.IFS(M3963&lt;=20,"Low",M3963&lt;=50,"Medium",M3963&lt;=90,"High")</f>
        <v>High</v>
      </c>
      <c r="U3963" s="7">
        <f>Datos_Limpios[[#This Row],[Number of Complaints or Support]]/Datos_Limpios[[#This Row],[Account Length (in months)]]</f>
        <v>0.18867924528301888</v>
      </c>
      <c r="V3963" s="4" t="str" cm="1">
        <f t="array" ref="V3963">_xlfn.IFS(H3963&lt;30,"Under 30",H3963&lt;66,"Middle Age",H3963&gt;=66,"Senior")</f>
        <v>Under 30</v>
      </c>
      <c r="W3963" s="4" t="s">
        <v>29</v>
      </c>
    </row>
    <row r="3964" spans="1:23" x14ac:dyDescent="0.3">
      <c r="A3964" s="4" t="s">
        <v>4079</v>
      </c>
      <c r="B3964" s="4" t="s">
        <v>24</v>
      </c>
      <c r="C3964" s="4">
        <v>57</v>
      </c>
      <c r="D3964" s="4">
        <v>2</v>
      </c>
      <c r="E3964" s="4" t="s">
        <v>24</v>
      </c>
      <c r="F3964" s="4" t="s">
        <v>173</v>
      </c>
      <c r="G3964" s="4" t="s">
        <v>26</v>
      </c>
      <c r="H3964" s="4">
        <v>38</v>
      </c>
      <c r="I3964" s="4" t="s">
        <v>31</v>
      </c>
      <c r="J3964" s="4">
        <v>2</v>
      </c>
      <c r="K3964" s="4" t="s">
        <v>46</v>
      </c>
      <c r="L3964" s="4" t="s">
        <v>28</v>
      </c>
      <c r="M3964" s="4">
        <v>7</v>
      </c>
      <c r="P3964" s="5">
        <v>44020</v>
      </c>
      <c r="Q3964" s="6">
        <v>6.4680667751718044</v>
      </c>
      <c r="R3964" s="4">
        <v>5</v>
      </c>
      <c r="S3964" s="4" t="str" cm="1">
        <f t="array" ref="S3964">_xlfn.IFS(R3964=0,"None",R3964&lt;3,"Low",R3964&lt;6,"Medium",R3964&lt;=10,"High")</f>
        <v>Medium</v>
      </c>
      <c r="T3964" s="4" t="str" cm="1">
        <f t="array" ref="T3964">_xlfn.IFS(M3964&lt;=20,"Low",M3964&lt;=50,"Medium",M3964&lt;=90,"High")</f>
        <v>Low</v>
      </c>
      <c r="U3964" s="7">
        <f>Datos_Limpios[[#This Row],[Number of Complaints or Support]]/Datos_Limpios[[#This Row],[Account Length (in months)]]</f>
        <v>8.771929824561403E-2</v>
      </c>
      <c r="V3964" s="4" t="str" cm="1">
        <f t="array" ref="V3964">_xlfn.IFS(H3964&lt;30,"Under 30",H3964&lt;66,"Middle Age",H3964&gt;=66,"Senior")</f>
        <v>Middle Age</v>
      </c>
      <c r="W3964" s="4" t="s">
        <v>43</v>
      </c>
    </row>
    <row r="3965" spans="1:23" x14ac:dyDescent="0.3">
      <c r="A3965" s="4" t="s">
        <v>4080</v>
      </c>
      <c r="B3965" s="4" t="s">
        <v>31</v>
      </c>
      <c r="C3965" s="4">
        <v>29</v>
      </c>
      <c r="D3965" s="4">
        <v>5</v>
      </c>
      <c r="E3965" s="4" t="s">
        <v>31</v>
      </c>
      <c r="F3965" s="4" t="s">
        <v>63</v>
      </c>
      <c r="G3965" s="4" t="s">
        <v>26</v>
      </c>
      <c r="H3965" s="4">
        <v>81</v>
      </c>
      <c r="I3965" s="4" t="s">
        <v>24</v>
      </c>
      <c r="J3965" s="4">
        <v>0</v>
      </c>
      <c r="K3965" s="4" t="s">
        <v>27</v>
      </c>
      <c r="L3965" s="4" t="s">
        <v>35</v>
      </c>
      <c r="M3965" s="4">
        <v>52</v>
      </c>
      <c r="N3965" s="4" t="s">
        <v>75</v>
      </c>
      <c r="O3965" s="4" t="s">
        <v>133</v>
      </c>
      <c r="P3965" s="5">
        <v>44994</v>
      </c>
      <c r="Q3965" s="6">
        <v>60.382175857406601</v>
      </c>
      <c r="R3965" s="4">
        <v>9</v>
      </c>
      <c r="S3965" s="4" t="str" cm="1">
        <f t="array" ref="S3965">_xlfn.IFS(R3965=0,"None",R3965&lt;3,"Low",R3965&lt;6,"Medium",R3965&lt;=10,"High")</f>
        <v>High</v>
      </c>
      <c r="T3965" s="4" t="str" cm="1">
        <f t="array" ref="T3965">_xlfn.IFS(M3965&lt;=20,"Low",M3965&lt;=50,"Medium",M3965&lt;=90,"High")</f>
        <v>High</v>
      </c>
      <c r="U3965" s="7">
        <f>Datos_Limpios[[#This Row],[Number of Complaints or Support]]/Datos_Limpios[[#This Row],[Account Length (in months)]]</f>
        <v>0.31034482758620691</v>
      </c>
      <c r="V3965" s="4" t="str" cm="1">
        <f t="array" ref="V3965">_xlfn.IFS(H3965&lt;30,"Under 30",H3965&lt;66,"Middle Age",H3965&gt;=66,"Senior")</f>
        <v>Senior</v>
      </c>
      <c r="W3965" s="4" t="s">
        <v>40</v>
      </c>
    </row>
    <row r="3966" spans="1:23" x14ac:dyDescent="0.3">
      <c r="A3966" s="4" t="s">
        <v>4081</v>
      </c>
      <c r="B3966" s="4" t="s">
        <v>24</v>
      </c>
      <c r="C3966" s="4">
        <v>70</v>
      </c>
      <c r="D3966" s="4">
        <v>1</v>
      </c>
      <c r="E3966" s="4" t="s">
        <v>24</v>
      </c>
      <c r="F3966" s="4" t="s">
        <v>56</v>
      </c>
      <c r="G3966" s="4" t="s">
        <v>33</v>
      </c>
      <c r="H3966" s="4">
        <v>30</v>
      </c>
      <c r="I3966" s="4" t="s">
        <v>31</v>
      </c>
      <c r="J3966" s="4">
        <v>2</v>
      </c>
      <c r="K3966" s="4" t="s">
        <v>46</v>
      </c>
      <c r="L3966" s="4" t="s">
        <v>28</v>
      </c>
      <c r="M3966" s="4">
        <v>10</v>
      </c>
      <c r="P3966" s="5">
        <v>45235</v>
      </c>
      <c r="Q3966" s="6">
        <v>10.095230818855439</v>
      </c>
      <c r="R3966" s="4">
        <v>5</v>
      </c>
      <c r="S3966" s="4" t="str" cm="1">
        <f t="array" ref="S3966">_xlfn.IFS(R3966=0,"None",R3966&lt;3,"Low",R3966&lt;6,"Medium",R3966&lt;=10,"High")</f>
        <v>Medium</v>
      </c>
      <c r="T3966" s="4" t="str" cm="1">
        <f t="array" ref="T3966">_xlfn.IFS(M3966&lt;=20,"Low",M3966&lt;=50,"Medium",M3966&lt;=90,"High")</f>
        <v>Low</v>
      </c>
      <c r="U3966" s="7">
        <f>Datos_Limpios[[#This Row],[Number of Complaints or Support]]/Datos_Limpios[[#This Row],[Account Length (in months)]]</f>
        <v>7.1428571428571425E-2</v>
      </c>
      <c r="V3966" s="4" t="str" cm="1">
        <f t="array" ref="V3966">_xlfn.IFS(H3966&lt;30,"Under 30",H3966&lt;66,"Middle Age",H3966&gt;=66,"Senior")</f>
        <v>Middle Age</v>
      </c>
      <c r="W3966" s="4" t="s">
        <v>29</v>
      </c>
    </row>
    <row r="3967" spans="1:23" x14ac:dyDescent="0.3">
      <c r="A3967" s="4" t="s">
        <v>4082</v>
      </c>
      <c r="B3967" s="4" t="s">
        <v>31</v>
      </c>
      <c r="C3967" s="4">
        <v>25</v>
      </c>
      <c r="D3967" s="4">
        <v>0</v>
      </c>
      <c r="E3967" s="4" t="s">
        <v>31</v>
      </c>
      <c r="F3967" s="4" t="s">
        <v>159</v>
      </c>
      <c r="G3967" s="4" t="s">
        <v>33</v>
      </c>
      <c r="H3967" s="4">
        <v>72</v>
      </c>
      <c r="I3967" s="4" t="s">
        <v>24</v>
      </c>
      <c r="J3967" s="4">
        <v>0</v>
      </c>
      <c r="K3967" s="4" t="s">
        <v>27</v>
      </c>
      <c r="L3967" s="4" t="s">
        <v>35</v>
      </c>
      <c r="M3967" s="4">
        <v>26</v>
      </c>
      <c r="N3967" s="4" t="s">
        <v>38</v>
      </c>
      <c r="O3967" s="4" t="s">
        <v>125</v>
      </c>
      <c r="P3967" s="5">
        <v>43832</v>
      </c>
      <c r="Q3967" s="6">
        <v>26.168060389564982</v>
      </c>
      <c r="R3967" s="4">
        <v>2</v>
      </c>
      <c r="S3967" s="4" t="str" cm="1">
        <f t="array" ref="S3967">_xlfn.IFS(R3967=0,"None",R3967&lt;3,"Low",R3967&lt;6,"Medium",R3967&lt;=10,"High")</f>
        <v>Low</v>
      </c>
      <c r="T3967" s="4" t="str" cm="1">
        <f t="array" ref="T3967">_xlfn.IFS(M3967&lt;=20,"Low",M3967&lt;=50,"Medium",M3967&lt;=90,"High")</f>
        <v>Medium</v>
      </c>
      <c r="U3967" s="7">
        <f>Datos_Limpios[[#This Row],[Number of Complaints or Support]]/Datos_Limpios[[#This Row],[Account Length (in months)]]</f>
        <v>0.08</v>
      </c>
      <c r="V3967" s="4" t="str" cm="1">
        <f t="array" ref="V3967">_xlfn.IFS(H3967&lt;30,"Under 30",H3967&lt;66,"Middle Age",H3967&gt;=66,"Senior")</f>
        <v>Senior</v>
      </c>
      <c r="W3967" s="4" t="s">
        <v>29</v>
      </c>
    </row>
    <row r="3968" spans="1:23" x14ac:dyDescent="0.3">
      <c r="A3968" s="4" t="s">
        <v>4083</v>
      </c>
      <c r="B3968" s="4" t="s">
        <v>24</v>
      </c>
      <c r="C3968" s="4">
        <v>70</v>
      </c>
      <c r="D3968" s="4">
        <v>0</v>
      </c>
      <c r="E3968" s="4" t="s">
        <v>31</v>
      </c>
      <c r="F3968" s="4" t="s">
        <v>25</v>
      </c>
      <c r="G3968" s="4" t="s">
        <v>26</v>
      </c>
      <c r="H3968" s="4">
        <v>59</v>
      </c>
      <c r="I3968" s="4" t="s">
        <v>31</v>
      </c>
      <c r="J3968" s="4">
        <v>3</v>
      </c>
      <c r="K3968" s="4" t="s">
        <v>46</v>
      </c>
      <c r="L3968" s="4" t="s">
        <v>35</v>
      </c>
      <c r="M3968" s="4">
        <v>51</v>
      </c>
      <c r="P3968" s="5">
        <v>44121</v>
      </c>
      <c r="Q3968" s="6">
        <v>43.414185950965667</v>
      </c>
      <c r="R3968" s="4">
        <v>0</v>
      </c>
      <c r="S3968" s="4" t="str" cm="1">
        <f t="array" ref="S3968">_xlfn.IFS(R3968=0,"None",R3968&lt;3,"Low",R3968&lt;6,"Medium",R3968&lt;=10,"High")</f>
        <v>None</v>
      </c>
      <c r="T3968" s="4" t="str" cm="1">
        <f t="array" ref="T3968">_xlfn.IFS(M3968&lt;=20,"Low",M3968&lt;=50,"Medium",M3968&lt;=90,"High")</f>
        <v>High</v>
      </c>
      <c r="U3968" s="7">
        <f>Datos_Limpios[[#This Row],[Number of Complaints or Support]]/Datos_Limpios[[#This Row],[Account Length (in months)]]</f>
        <v>0</v>
      </c>
      <c r="V3968" s="4" t="str" cm="1">
        <f t="array" ref="V3968">_xlfn.IFS(H3968&lt;30,"Under 30",H3968&lt;66,"Middle Age",H3968&gt;=66,"Senior")</f>
        <v>Middle Age</v>
      </c>
      <c r="W3968" s="4" t="s">
        <v>29</v>
      </c>
    </row>
    <row r="3969" spans="1:23" x14ac:dyDescent="0.3">
      <c r="A3969" s="4" t="s">
        <v>4084</v>
      </c>
      <c r="B3969" s="4" t="s">
        <v>24</v>
      </c>
      <c r="C3969" s="4">
        <v>10</v>
      </c>
      <c r="D3969" s="4">
        <v>0</v>
      </c>
      <c r="E3969" s="4" t="s">
        <v>31</v>
      </c>
      <c r="F3969" s="4" t="s">
        <v>102</v>
      </c>
      <c r="G3969" s="4" t="s">
        <v>33</v>
      </c>
      <c r="H3969" s="4">
        <v>25</v>
      </c>
      <c r="I3969" s="4" t="s">
        <v>24</v>
      </c>
      <c r="J3969" s="4">
        <v>0</v>
      </c>
      <c r="K3969" s="4" t="s">
        <v>27</v>
      </c>
      <c r="L3969" s="4" t="s">
        <v>28</v>
      </c>
      <c r="M3969" s="4">
        <v>44</v>
      </c>
      <c r="P3969" s="5">
        <v>44139</v>
      </c>
      <c r="Q3969" s="6">
        <v>43.332595770159791</v>
      </c>
      <c r="R3969" s="4">
        <v>6</v>
      </c>
      <c r="S3969" s="4" t="str" cm="1">
        <f t="array" ref="S3969">_xlfn.IFS(R3969=0,"None",R3969&lt;3,"Low",R3969&lt;6,"Medium",R3969&lt;=10,"High")</f>
        <v>High</v>
      </c>
      <c r="T3969" s="4" t="str" cm="1">
        <f t="array" ref="T3969">_xlfn.IFS(M3969&lt;=20,"Low",M3969&lt;=50,"Medium",M3969&lt;=90,"High")</f>
        <v>Medium</v>
      </c>
      <c r="U3969" s="7">
        <f>Datos_Limpios[[#This Row],[Number of Complaints or Support]]/Datos_Limpios[[#This Row],[Account Length (in months)]]</f>
        <v>0.6</v>
      </c>
      <c r="V3969" s="4" t="str" cm="1">
        <f t="array" ref="V3969">_xlfn.IFS(H3969&lt;30,"Under 30",H3969&lt;66,"Middle Age",H3969&gt;=66,"Senior")</f>
        <v>Under 30</v>
      </c>
      <c r="W3969" s="4" t="s">
        <v>40</v>
      </c>
    </row>
    <row r="3970" spans="1:23" x14ac:dyDescent="0.3">
      <c r="A3970" s="4" t="s">
        <v>4085</v>
      </c>
      <c r="B3970" s="4" t="s">
        <v>31</v>
      </c>
      <c r="C3970" s="4">
        <v>16</v>
      </c>
      <c r="D3970" s="4">
        <v>5</v>
      </c>
      <c r="E3970" s="4" t="s">
        <v>31</v>
      </c>
      <c r="F3970" s="4" t="s">
        <v>262</v>
      </c>
      <c r="G3970" s="4" t="s">
        <v>26</v>
      </c>
      <c r="H3970" s="4">
        <v>47</v>
      </c>
      <c r="I3970" s="4" t="s">
        <v>24</v>
      </c>
      <c r="J3970" s="4">
        <v>0</v>
      </c>
      <c r="K3970" s="4" t="s">
        <v>27</v>
      </c>
      <c r="L3970" s="4" t="s">
        <v>28</v>
      </c>
      <c r="M3970" s="4">
        <v>40</v>
      </c>
      <c r="N3970" s="4" t="s">
        <v>38</v>
      </c>
      <c r="O3970" s="4" t="s">
        <v>125</v>
      </c>
      <c r="P3970" s="5">
        <v>44500</v>
      </c>
      <c r="Q3970" s="6">
        <v>45.797251933870633</v>
      </c>
      <c r="R3970" s="4">
        <v>8</v>
      </c>
      <c r="S3970" s="4" t="str" cm="1">
        <f t="array" ref="S3970">_xlfn.IFS(R3970=0,"None",R3970&lt;3,"Low",R3970&lt;6,"Medium",R3970&lt;=10,"High")</f>
        <v>High</v>
      </c>
      <c r="T3970" s="4" t="str" cm="1">
        <f t="array" ref="T3970">_xlfn.IFS(M3970&lt;=20,"Low",M3970&lt;=50,"Medium",M3970&lt;=90,"High")</f>
        <v>Medium</v>
      </c>
      <c r="U3970" s="7">
        <f>Datos_Limpios[[#This Row],[Number of Complaints or Support]]/Datos_Limpios[[#This Row],[Account Length (in months)]]</f>
        <v>0.5</v>
      </c>
      <c r="V3970" s="4" t="str" cm="1">
        <f t="array" ref="V3970">_xlfn.IFS(H3970&lt;30,"Under 30",H3970&lt;66,"Middle Age",H3970&gt;=66,"Senior")</f>
        <v>Middle Age</v>
      </c>
      <c r="W3970" s="4" t="s">
        <v>29</v>
      </c>
    </row>
    <row r="3971" spans="1:23" x14ac:dyDescent="0.3">
      <c r="A3971" s="4" t="s">
        <v>4086</v>
      </c>
      <c r="B3971" s="4" t="s">
        <v>24</v>
      </c>
      <c r="C3971" s="4">
        <v>60</v>
      </c>
      <c r="D3971" s="4">
        <v>0</v>
      </c>
      <c r="E3971" s="4" t="s">
        <v>31</v>
      </c>
      <c r="F3971" s="4" t="s">
        <v>209</v>
      </c>
      <c r="G3971" s="4" t="s">
        <v>33</v>
      </c>
      <c r="H3971" s="4">
        <v>59</v>
      </c>
      <c r="I3971" s="4" t="s">
        <v>24</v>
      </c>
      <c r="J3971" s="4">
        <v>0</v>
      </c>
      <c r="K3971" s="4" t="s">
        <v>46</v>
      </c>
      <c r="L3971" s="4" t="s">
        <v>35</v>
      </c>
      <c r="M3971" s="4">
        <v>25</v>
      </c>
      <c r="P3971" s="5">
        <v>44766</v>
      </c>
      <c r="Q3971" s="6">
        <v>23.545206286940491</v>
      </c>
      <c r="R3971" s="4">
        <v>6</v>
      </c>
      <c r="S3971" s="4" t="str" cm="1">
        <f t="array" ref="S3971">_xlfn.IFS(R3971=0,"None",R3971&lt;3,"Low",R3971&lt;6,"Medium",R3971&lt;=10,"High")</f>
        <v>High</v>
      </c>
      <c r="T3971" s="4" t="str" cm="1">
        <f t="array" ref="T3971">_xlfn.IFS(M3971&lt;=20,"Low",M3971&lt;=50,"Medium",M3971&lt;=90,"High")</f>
        <v>Medium</v>
      </c>
      <c r="U3971" s="7">
        <f>Datos_Limpios[[#This Row],[Number of Complaints or Support]]/Datos_Limpios[[#This Row],[Account Length (in months)]]</f>
        <v>0.1</v>
      </c>
      <c r="V3971" s="4" t="str" cm="1">
        <f t="array" ref="V3971">_xlfn.IFS(H3971&lt;30,"Under 30",H3971&lt;66,"Middle Age",H3971&gt;=66,"Senior")</f>
        <v>Middle Age</v>
      </c>
      <c r="W3971" s="4" t="s">
        <v>40</v>
      </c>
    </row>
    <row r="3972" spans="1:23" x14ac:dyDescent="0.3">
      <c r="A3972" s="4" t="s">
        <v>4087</v>
      </c>
      <c r="B3972" s="4" t="s">
        <v>24</v>
      </c>
      <c r="C3972" s="4">
        <v>62</v>
      </c>
      <c r="D3972" s="4">
        <v>0</v>
      </c>
      <c r="E3972" s="4" t="s">
        <v>31</v>
      </c>
      <c r="F3972" s="4" t="s">
        <v>52</v>
      </c>
      <c r="G3972" s="4" t="s">
        <v>33</v>
      </c>
      <c r="H3972" s="4">
        <v>40</v>
      </c>
      <c r="I3972" s="4" t="s">
        <v>31</v>
      </c>
      <c r="J3972" s="4">
        <v>2</v>
      </c>
      <c r="K3972" s="4" t="s">
        <v>34</v>
      </c>
      <c r="L3972" s="4" t="s">
        <v>28</v>
      </c>
      <c r="M3972" s="4">
        <v>51</v>
      </c>
      <c r="P3972" s="5">
        <v>44866</v>
      </c>
      <c r="Q3972" s="6">
        <v>41.525360098169863</v>
      </c>
      <c r="R3972" s="4">
        <v>6</v>
      </c>
      <c r="S3972" s="4" t="str" cm="1">
        <f t="array" ref="S3972">_xlfn.IFS(R3972=0,"None",R3972&lt;3,"Low",R3972&lt;6,"Medium",R3972&lt;=10,"High")</f>
        <v>High</v>
      </c>
      <c r="T3972" s="4" t="str" cm="1">
        <f t="array" ref="T3972">_xlfn.IFS(M3972&lt;=20,"Low",M3972&lt;=50,"Medium",M3972&lt;=90,"High")</f>
        <v>High</v>
      </c>
      <c r="U3972" s="7">
        <f>Datos_Limpios[[#This Row],[Number of Complaints or Support]]/Datos_Limpios[[#This Row],[Account Length (in months)]]</f>
        <v>9.6774193548387094E-2</v>
      </c>
      <c r="V3972" s="4" t="str" cm="1">
        <f t="array" ref="V3972">_xlfn.IFS(H3972&lt;30,"Under 30",H3972&lt;66,"Middle Age",H3972&gt;=66,"Senior")</f>
        <v>Middle Age</v>
      </c>
      <c r="W3972" s="4" t="s">
        <v>40</v>
      </c>
    </row>
    <row r="3973" spans="1:23" x14ac:dyDescent="0.3">
      <c r="A3973" s="4" t="s">
        <v>4088</v>
      </c>
      <c r="B3973" s="4" t="s">
        <v>24</v>
      </c>
      <c r="C3973" s="4">
        <v>22</v>
      </c>
      <c r="D3973" s="4">
        <v>0</v>
      </c>
      <c r="E3973" s="4" t="s">
        <v>24</v>
      </c>
      <c r="F3973" s="4" t="s">
        <v>58</v>
      </c>
      <c r="G3973" s="4" t="s">
        <v>33</v>
      </c>
      <c r="H3973" s="4">
        <v>64</v>
      </c>
      <c r="I3973" s="4" t="s">
        <v>31</v>
      </c>
      <c r="J3973" s="4">
        <v>3</v>
      </c>
      <c r="K3973" s="4" t="s">
        <v>46</v>
      </c>
      <c r="L3973" s="4" t="s">
        <v>28</v>
      </c>
      <c r="M3973" s="4">
        <v>6</v>
      </c>
      <c r="P3973" s="5">
        <v>43973</v>
      </c>
      <c r="Q3973" s="6">
        <v>5.0232738881336134</v>
      </c>
      <c r="R3973" s="4">
        <v>9</v>
      </c>
      <c r="S3973" s="4" t="str" cm="1">
        <f t="array" ref="S3973">_xlfn.IFS(R3973=0,"None",R3973&lt;3,"Low",R3973&lt;6,"Medium",R3973&lt;=10,"High")</f>
        <v>High</v>
      </c>
      <c r="T3973" s="4" t="str" cm="1">
        <f t="array" ref="T3973">_xlfn.IFS(M3973&lt;=20,"Low",M3973&lt;=50,"Medium",M3973&lt;=90,"High")</f>
        <v>Low</v>
      </c>
      <c r="U3973" s="7">
        <f>Datos_Limpios[[#This Row],[Number of Complaints or Support]]/Datos_Limpios[[#This Row],[Account Length (in months)]]</f>
        <v>0.40909090909090912</v>
      </c>
      <c r="V3973" s="4" t="str" cm="1">
        <f t="array" ref="V3973">_xlfn.IFS(H3973&lt;30,"Under 30",H3973&lt;66,"Middle Age",H3973&gt;=66,"Senior")</f>
        <v>Middle Age</v>
      </c>
      <c r="W3973" s="4" t="s">
        <v>29</v>
      </c>
    </row>
    <row r="3974" spans="1:23" x14ac:dyDescent="0.3">
      <c r="A3974" s="4" t="s">
        <v>4089</v>
      </c>
      <c r="B3974" s="4" t="s">
        <v>24</v>
      </c>
      <c r="C3974" s="4">
        <v>73</v>
      </c>
      <c r="D3974" s="4">
        <v>1</v>
      </c>
      <c r="E3974" s="4" t="s">
        <v>31</v>
      </c>
      <c r="F3974" s="4" t="s">
        <v>42</v>
      </c>
      <c r="G3974" s="4" t="s">
        <v>26</v>
      </c>
      <c r="H3974" s="4">
        <v>24</v>
      </c>
      <c r="I3974" s="4" t="s">
        <v>24</v>
      </c>
      <c r="J3974" s="4">
        <v>0</v>
      </c>
      <c r="K3974" s="4" t="s">
        <v>46</v>
      </c>
      <c r="L3974" s="4" t="s">
        <v>28</v>
      </c>
      <c r="M3974" s="4">
        <v>38</v>
      </c>
      <c r="P3974" s="5">
        <v>44051</v>
      </c>
      <c r="Q3974" s="6">
        <v>36.764929792443468</v>
      </c>
      <c r="R3974" s="4">
        <v>3</v>
      </c>
      <c r="S3974" s="4" t="str" cm="1">
        <f t="array" ref="S3974">_xlfn.IFS(R3974=0,"None",R3974&lt;3,"Low",R3974&lt;6,"Medium",R3974&lt;=10,"High")</f>
        <v>Medium</v>
      </c>
      <c r="T3974" s="4" t="str" cm="1">
        <f t="array" ref="T3974">_xlfn.IFS(M3974&lt;=20,"Low",M3974&lt;=50,"Medium",M3974&lt;=90,"High")</f>
        <v>Medium</v>
      </c>
      <c r="U3974" s="7">
        <f>Datos_Limpios[[#This Row],[Number of Complaints or Support]]/Datos_Limpios[[#This Row],[Account Length (in months)]]</f>
        <v>4.1095890410958902E-2</v>
      </c>
      <c r="V3974" s="4" t="str" cm="1">
        <f t="array" ref="V3974">_xlfn.IFS(H3974&lt;30,"Under 30",H3974&lt;66,"Middle Age",H3974&gt;=66,"Senior")</f>
        <v>Under 30</v>
      </c>
      <c r="W3974" s="4" t="s">
        <v>43</v>
      </c>
    </row>
    <row r="3975" spans="1:23" x14ac:dyDescent="0.3">
      <c r="A3975" s="4" t="s">
        <v>4090</v>
      </c>
      <c r="B3975" s="4" t="s">
        <v>24</v>
      </c>
      <c r="C3975" s="4">
        <v>60</v>
      </c>
      <c r="D3975" s="4">
        <v>2</v>
      </c>
      <c r="E3975" s="4" t="s">
        <v>31</v>
      </c>
      <c r="F3975" s="4" t="s">
        <v>175</v>
      </c>
      <c r="G3975" s="4" t="s">
        <v>33</v>
      </c>
      <c r="H3975" s="4">
        <v>57</v>
      </c>
      <c r="I3975" s="4" t="s">
        <v>24</v>
      </c>
      <c r="J3975" s="4">
        <v>0</v>
      </c>
      <c r="K3975" s="4" t="s">
        <v>34</v>
      </c>
      <c r="L3975" s="4" t="s">
        <v>28</v>
      </c>
      <c r="M3975" s="4">
        <v>23</v>
      </c>
      <c r="P3975" s="5">
        <v>45211</v>
      </c>
      <c r="Q3975" s="6">
        <v>26.59709799559711</v>
      </c>
      <c r="R3975" s="4">
        <v>9</v>
      </c>
      <c r="S3975" s="4" t="str" cm="1">
        <f t="array" ref="S3975">_xlfn.IFS(R3975=0,"None",R3975&lt;3,"Low",R3975&lt;6,"Medium",R3975&lt;=10,"High")</f>
        <v>High</v>
      </c>
      <c r="T3975" s="4" t="str" cm="1">
        <f t="array" ref="T3975">_xlfn.IFS(M3975&lt;=20,"Low",M3975&lt;=50,"Medium",M3975&lt;=90,"High")</f>
        <v>Medium</v>
      </c>
      <c r="U3975" s="7">
        <f>Datos_Limpios[[#This Row],[Number of Complaints or Support]]/Datos_Limpios[[#This Row],[Account Length (in months)]]</f>
        <v>0.15</v>
      </c>
      <c r="V3975" s="4" t="str" cm="1">
        <f t="array" ref="V3975">_xlfn.IFS(H3975&lt;30,"Under 30",H3975&lt;66,"Middle Age",H3975&gt;=66,"Senior")</f>
        <v>Middle Age</v>
      </c>
      <c r="W3975" s="4" t="s">
        <v>29</v>
      </c>
    </row>
    <row r="3976" spans="1:23" x14ac:dyDescent="0.3">
      <c r="A3976" s="4" t="s">
        <v>4091</v>
      </c>
      <c r="B3976" s="4" t="s">
        <v>24</v>
      </c>
      <c r="C3976" s="4">
        <v>69</v>
      </c>
      <c r="D3976" s="4">
        <v>1</v>
      </c>
      <c r="E3976" s="4" t="s">
        <v>31</v>
      </c>
      <c r="F3976" s="4" t="s">
        <v>196</v>
      </c>
      <c r="G3976" s="4" t="s">
        <v>26</v>
      </c>
      <c r="H3976" s="4">
        <v>26</v>
      </c>
      <c r="I3976" s="4" t="s">
        <v>24</v>
      </c>
      <c r="J3976" s="4">
        <v>0</v>
      </c>
      <c r="K3976" s="4" t="s">
        <v>46</v>
      </c>
      <c r="L3976" s="4" t="s">
        <v>35</v>
      </c>
      <c r="M3976" s="4">
        <v>38</v>
      </c>
      <c r="P3976" s="5">
        <v>44919</v>
      </c>
      <c r="Q3976" s="6">
        <v>34.790779296799982</v>
      </c>
      <c r="R3976" s="4">
        <v>0</v>
      </c>
      <c r="S3976" s="4" t="str" cm="1">
        <f t="array" ref="S3976">_xlfn.IFS(R3976=0,"None",R3976&lt;3,"Low",R3976&lt;6,"Medium",R3976&lt;=10,"High")</f>
        <v>None</v>
      </c>
      <c r="T3976" s="4" t="str" cm="1">
        <f t="array" ref="T3976">_xlfn.IFS(M3976&lt;=20,"Low",M3976&lt;=50,"Medium",M3976&lt;=90,"High")</f>
        <v>Medium</v>
      </c>
      <c r="U3976" s="7">
        <f>Datos_Limpios[[#This Row],[Number of Complaints or Support]]/Datos_Limpios[[#This Row],[Account Length (in months)]]</f>
        <v>0</v>
      </c>
      <c r="V3976" s="4" t="str" cm="1">
        <f t="array" ref="V3976">_xlfn.IFS(H3976&lt;30,"Under 30",H3976&lt;66,"Middle Age",H3976&gt;=66,"Senior")</f>
        <v>Under 30</v>
      </c>
      <c r="W3976" s="4" t="s">
        <v>47</v>
      </c>
    </row>
    <row r="3977" spans="1:23" x14ac:dyDescent="0.3">
      <c r="A3977" s="4" t="s">
        <v>4092</v>
      </c>
      <c r="B3977" s="4" t="s">
        <v>31</v>
      </c>
      <c r="C3977" s="4">
        <v>1</v>
      </c>
      <c r="D3977" s="4">
        <v>4</v>
      </c>
      <c r="E3977" s="4" t="s">
        <v>31</v>
      </c>
      <c r="F3977" s="4" t="s">
        <v>138</v>
      </c>
      <c r="G3977" s="4" t="s">
        <v>26</v>
      </c>
      <c r="H3977" s="4">
        <v>81</v>
      </c>
      <c r="I3977" s="4" t="s">
        <v>24</v>
      </c>
      <c r="J3977" s="4">
        <v>0</v>
      </c>
      <c r="K3977" s="4" t="s">
        <v>27</v>
      </c>
      <c r="L3977" s="4" t="s">
        <v>115</v>
      </c>
      <c r="M3977" s="4">
        <v>37</v>
      </c>
      <c r="N3977" s="4" t="s">
        <v>75</v>
      </c>
      <c r="O3977" s="4" t="s">
        <v>133</v>
      </c>
      <c r="P3977" s="5">
        <v>44279</v>
      </c>
      <c r="Q3977" s="6">
        <v>37.440221757965027</v>
      </c>
      <c r="R3977" s="4">
        <v>3</v>
      </c>
      <c r="S3977" s="4" t="str" cm="1">
        <f t="array" ref="S3977">_xlfn.IFS(R3977=0,"None",R3977&lt;3,"Low",R3977&lt;6,"Medium",R3977&lt;=10,"High")</f>
        <v>Medium</v>
      </c>
      <c r="T3977" s="4" t="str" cm="1">
        <f t="array" ref="T3977">_xlfn.IFS(M3977&lt;=20,"Low",M3977&lt;=50,"Medium",M3977&lt;=90,"High")</f>
        <v>Medium</v>
      </c>
      <c r="U3977" s="7">
        <f>Datos_Limpios[[#This Row],[Number of Complaints or Support]]/Datos_Limpios[[#This Row],[Account Length (in months)]]</f>
        <v>3</v>
      </c>
      <c r="V3977" s="4" t="str" cm="1">
        <f t="array" ref="V3977">_xlfn.IFS(H3977&lt;30,"Under 30",H3977&lt;66,"Middle Age",H3977&gt;=66,"Senior")</f>
        <v>Senior</v>
      </c>
      <c r="W3977" s="4" t="s">
        <v>47</v>
      </c>
    </row>
    <row r="3978" spans="1:23" x14ac:dyDescent="0.3">
      <c r="A3978" s="4" t="s">
        <v>4093</v>
      </c>
      <c r="B3978" s="4" t="s">
        <v>24</v>
      </c>
      <c r="C3978" s="4">
        <v>16</v>
      </c>
      <c r="D3978" s="4">
        <v>0</v>
      </c>
      <c r="E3978" s="4" t="s">
        <v>24</v>
      </c>
      <c r="F3978" s="4" t="s">
        <v>183</v>
      </c>
      <c r="G3978" s="4" t="s">
        <v>26</v>
      </c>
      <c r="H3978" s="4">
        <v>21</v>
      </c>
      <c r="I3978" s="4" t="s">
        <v>24</v>
      </c>
      <c r="J3978" s="4">
        <v>0</v>
      </c>
      <c r="K3978" s="4" t="s">
        <v>27</v>
      </c>
      <c r="L3978" s="4" t="s">
        <v>28</v>
      </c>
      <c r="M3978" s="4">
        <v>7</v>
      </c>
      <c r="P3978" s="5">
        <v>45120</v>
      </c>
      <c r="Q3978" s="6">
        <v>8.119886249900846</v>
      </c>
      <c r="R3978" s="4">
        <v>10</v>
      </c>
      <c r="S3978" s="4" t="str" cm="1">
        <f t="array" ref="S3978">_xlfn.IFS(R3978=0,"None",R3978&lt;3,"Low",R3978&lt;6,"Medium",R3978&lt;=10,"High")</f>
        <v>High</v>
      </c>
      <c r="T3978" s="4" t="str" cm="1">
        <f t="array" ref="T3978">_xlfn.IFS(M3978&lt;=20,"Low",M3978&lt;=50,"Medium",M3978&lt;=90,"High")</f>
        <v>Low</v>
      </c>
      <c r="U3978" s="7">
        <f>Datos_Limpios[[#This Row],[Number of Complaints or Support]]/Datos_Limpios[[#This Row],[Account Length (in months)]]</f>
        <v>0.625</v>
      </c>
      <c r="V3978" s="4" t="str" cm="1">
        <f t="array" ref="V3978">_xlfn.IFS(H3978&lt;30,"Under 30",H3978&lt;66,"Middle Age",H3978&gt;=66,"Senior")</f>
        <v>Under 30</v>
      </c>
      <c r="W3978" s="4" t="s">
        <v>43</v>
      </c>
    </row>
    <row r="3979" spans="1:23" x14ac:dyDescent="0.3">
      <c r="A3979" s="4" t="s">
        <v>4094</v>
      </c>
      <c r="B3979" s="4" t="s">
        <v>31</v>
      </c>
      <c r="C3979" s="4">
        <v>69</v>
      </c>
      <c r="D3979" s="4">
        <v>0</v>
      </c>
      <c r="E3979" s="4" t="s">
        <v>31</v>
      </c>
      <c r="F3979" s="4" t="s">
        <v>118</v>
      </c>
      <c r="G3979" s="4" t="s">
        <v>33</v>
      </c>
      <c r="H3979" s="4">
        <v>56</v>
      </c>
      <c r="I3979" s="4" t="s">
        <v>24</v>
      </c>
      <c r="J3979" s="4">
        <v>0</v>
      </c>
      <c r="K3979" s="4" t="s">
        <v>34</v>
      </c>
      <c r="L3979" s="4" t="s">
        <v>35</v>
      </c>
      <c r="M3979" s="4">
        <v>68</v>
      </c>
      <c r="N3979" s="4" t="s">
        <v>38</v>
      </c>
      <c r="O3979" s="4" t="s">
        <v>142</v>
      </c>
      <c r="P3979" s="5">
        <v>44808</v>
      </c>
      <c r="Q3979" s="6">
        <v>63.426262079904014</v>
      </c>
      <c r="R3979" s="4">
        <v>8</v>
      </c>
      <c r="S3979" s="4" t="str" cm="1">
        <f t="array" ref="S3979">_xlfn.IFS(R3979=0,"None",R3979&lt;3,"Low",R3979&lt;6,"Medium",R3979&lt;=10,"High")</f>
        <v>High</v>
      </c>
      <c r="T3979" s="4" t="str" cm="1">
        <f t="array" ref="T3979">_xlfn.IFS(M3979&lt;=20,"Low",M3979&lt;=50,"Medium",M3979&lt;=90,"High")</f>
        <v>High</v>
      </c>
      <c r="U3979" s="7">
        <f>Datos_Limpios[[#This Row],[Number of Complaints or Support]]/Datos_Limpios[[#This Row],[Account Length (in months)]]</f>
        <v>0.11594202898550725</v>
      </c>
      <c r="V3979" s="4" t="str" cm="1">
        <f t="array" ref="V3979">_xlfn.IFS(H3979&lt;30,"Under 30",H3979&lt;66,"Middle Age",H3979&gt;=66,"Senior")</f>
        <v>Middle Age</v>
      </c>
      <c r="W3979" s="4" t="s">
        <v>47</v>
      </c>
    </row>
    <row r="3980" spans="1:23" x14ac:dyDescent="0.3">
      <c r="A3980" s="4" t="s">
        <v>4095</v>
      </c>
      <c r="B3980" s="4" t="s">
        <v>24</v>
      </c>
      <c r="C3980" s="4">
        <v>27</v>
      </c>
      <c r="D3980" s="4">
        <v>1</v>
      </c>
      <c r="E3980" s="4" t="s">
        <v>31</v>
      </c>
      <c r="F3980" s="4" t="s">
        <v>138</v>
      </c>
      <c r="G3980" s="4" t="s">
        <v>33</v>
      </c>
      <c r="H3980" s="4">
        <v>30</v>
      </c>
      <c r="I3980" s="4" t="s">
        <v>24</v>
      </c>
      <c r="J3980" s="4">
        <v>0</v>
      </c>
      <c r="K3980" s="4" t="s">
        <v>34</v>
      </c>
      <c r="L3980" s="4" t="s">
        <v>35</v>
      </c>
      <c r="M3980" s="4">
        <v>39</v>
      </c>
      <c r="P3980" s="5">
        <v>44333</v>
      </c>
      <c r="Q3980" s="6">
        <v>38.22618686827326</v>
      </c>
      <c r="R3980" s="4">
        <v>9</v>
      </c>
      <c r="S3980" s="4" t="str" cm="1">
        <f t="array" ref="S3980">_xlfn.IFS(R3980=0,"None",R3980&lt;3,"Low",R3980&lt;6,"Medium",R3980&lt;=10,"High")</f>
        <v>High</v>
      </c>
      <c r="T3980" s="4" t="str" cm="1">
        <f t="array" ref="T3980">_xlfn.IFS(M3980&lt;=20,"Low",M3980&lt;=50,"Medium",M3980&lt;=90,"High")</f>
        <v>Medium</v>
      </c>
      <c r="U3980" s="7">
        <f>Datos_Limpios[[#This Row],[Number of Complaints or Support]]/Datos_Limpios[[#This Row],[Account Length (in months)]]</f>
        <v>0.33333333333333331</v>
      </c>
      <c r="V3980" s="4" t="str" cm="1">
        <f t="array" ref="V3980">_xlfn.IFS(H3980&lt;30,"Under 30",H3980&lt;66,"Middle Age",H3980&gt;=66,"Senior")</f>
        <v>Middle Age</v>
      </c>
      <c r="W3980" s="4" t="s">
        <v>47</v>
      </c>
    </row>
    <row r="3981" spans="1:23" x14ac:dyDescent="0.3">
      <c r="A3981" s="4" t="s">
        <v>4096</v>
      </c>
      <c r="B3981" s="4" t="s">
        <v>24</v>
      </c>
      <c r="C3981" s="4">
        <v>74</v>
      </c>
      <c r="D3981" s="4">
        <v>0</v>
      </c>
      <c r="E3981" s="4" t="s">
        <v>31</v>
      </c>
      <c r="F3981" s="4" t="s">
        <v>173</v>
      </c>
      <c r="G3981" s="4" t="s">
        <v>33</v>
      </c>
      <c r="H3981" s="4">
        <v>56</v>
      </c>
      <c r="I3981" s="4" t="s">
        <v>24</v>
      </c>
      <c r="J3981" s="4">
        <v>0</v>
      </c>
      <c r="K3981" s="4" t="s">
        <v>46</v>
      </c>
      <c r="L3981" s="4" t="s">
        <v>35</v>
      </c>
      <c r="M3981" s="4">
        <v>44</v>
      </c>
      <c r="P3981" s="5">
        <v>45040</v>
      </c>
      <c r="Q3981" s="6">
        <v>42.039743323595168</v>
      </c>
      <c r="R3981" s="4">
        <v>9</v>
      </c>
      <c r="S3981" s="4" t="str" cm="1">
        <f t="array" ref="S3981">_xlfn.IFS(R3981=0,"None",R3981&lt;3,"Low",R3981&lt;6,"Medium",R3981&lt;=10,"High")</f>
        <v>High</v>
      </c>
      <c r="T3981" s="4" t="str" cm="1">
        <f t="array" ref="T3981">_xlfn.IFS(M3981&lt;=20,"Low",M3981&lt;=50,"Medium",M3981&lt;=90,"High")</f>
        <v>Medium</v>
      </c>
      <c r="U3981" s="7">
        <f>Datos_Limpios[[#This Row],[Number of Complaints or Support]]/Datos_Limpios[[#This Row],[Account Length (in months)]]</f>
        <v>0.12162162162162163</v>
      </c>
      <c r="V3981" s="4" t="str" cm="1">
        <f t="array" ref="V3981">_xlfn.IFS(H3981&lt;30,"Under 30",H3981&lt;66,"Middle Age",H3981&gt;=66,"Senior")</f>
        <v>Middle Age</v>
      </c>
      <c r="W3981" s="4" t="s">
        <v>43</v>
      </c>
    </row>
    <row r="3982" spans="1:23" x14ac:dyDescent="0.3">
      <c r="A3982" s="4" t="s">
        <v>4097</v>
      </c>
      <c r="B3982" s="4" t="s">
        <v>24</v>
      </c>
      <c r="C3982" s="4">
        <v>73</v>
      </c>
      <c r="D3982" s="4">
        <v>0</v>
      </c>
      <c r="E3982" s="4" t="s">
        <v>24</v>
      </c>
      <c r="F3982" s="4" t="s">
        <v>155</v>
      </c>
      <c r="G3982" s="4" t="s">
        <v>26</v>
      </c>
      <c r="H3982" s="4">
        <v>26</v>
      </c>
      <c r="I3982" s="4" t="s">
        <v>31</v>
      </c>
      <c r="J3982" s="4">
        <v>2</v>
      </c>
      <c r="K3982" s="4" t="s">
        <v>46</v>
      </c>
      <c r="L3982" s="4" t="s">
        <v>28</v>
      </c>
      <c r="M3982" s="4">
        <v>8</v>
      </c>
      <c r="P3982" s="5">
        <v>44715</v>
      </c>
      <c r="Q3982" s="6">
        <v>8.1033937247438761</v>
      </c>
      <c r="R3982" s="4">
        <v>8</v>
      </c>
      <c r="S3982" s="4" t="str" cm="1">
        <f t="array" ref="S3982">_xlfn.IFS(R3982=0,"None",R3982&lt;3,"Low",R3982&lt;6,"Medium",R3982&lt;=10,"High")</f>
        <v>High</v>
      </c>
      <c r="T3982" s="4" t="str" cm="1">
        <f t="array" ref="T3982">_xlfn.IFS(M3982&lt;=20,"Low",M3982&lt;=50,"Medium",M3982&lt;=90,"High")</f>
        <v>Low</v>
      </c>
      <c r="U3982" s="7">
        <f>Datos_Limpios[[#This Row],[Number of Complaints or Support]]/Datos_Limpios[[#This Row],[Account Length (in months)]]</f>
        <v>0.1095890410958904</v>
      </c>
      <c r="V3982" s="4" t="str" cm="1">
        <f t="array" ref="V3982">_xlfn.IFS(H3982&lt;30,"Under 30",H3982&lt;66,"Middle Age",H3982&gt;=66,"Senior")</f>
        <v>Under 30</v>
      </c>
      <c r="W3982" s="4" t="s">
        <v>40</v>
      </c>
    </row>
    <row r="3983" spans="1:23" x14ac:dyDescent="0.3">
      <c r="A3983" s="4" t="s">
        <v>4098</v>
      </c>
      <c r="B3983" s="4" t="s">
        <v>24</v>
      </c>
      <c r="C3983" s="4">
        <v>73</v>
      </c>
      <c r="D3983" s="4">
        <v>2</v>
      </c>
      <c r="E3983" s="4" t="s">
        <v>31</v>
      </c>
      <c r="F3983" s="4" t="s">
        <v>70</v>
      </c>
      <c r="G3983" s="4" t="s">
        <v>33</v>
      </c>
      <c r="H3983" s="4">
        <v>54</v>
      </c>
      <c r="I3983" s="4" t="s">
        <v>31</v>
      </c>
      <c r="J3983" s="4">
        <v>5</v>
      </c>
      <c r="K3983" s="4" t="s">
        <v>46</v>
      </c>
      <c r="L3983" s="4" t="s">
        <v>28</v>
      </c>
      <c r="M3983" s="4">
        <v>52</v>
      </c>
      <c r="P3983" s="5">
        <v>44703</v>
      </c>
      <c r="Q3983" s="6">
        <v>57.914010434229311</v>
      </c>
      <c r="R3983" s="4">
        <v>7</v>
      </c>
      <c r="S3983" s="4" t="str" cm="1">
        <f t="array" ref="S3983">_xlfn.IFS(R3983=0,"None",R3983&lt;3,"Low",R3983&lt;6,"Medium",R3983&lt;=10,"High")</f>
        <v>High</v>
      </c>
      <c r="T3983" s="4" t="str" cm="1">
        <f t="array" ref="T3983">_xlfn.IFS(M3983&lt;=20,"Low",M3983&lt;=50,"Medium",M3983&lt;=90,"High")</f>
        <v>High</v>
      </c>
      <c r="U3983" s="7">
        <f>Datos_Limpios[[#This Row],[Number of Complaints or Support]]/Datos_Limpios[[#This Row],[Account Length (in months)]]</f>
        <v>9.5890410958904104E-2</v>
      </c>
      <c r="V3983" s="4" t="str" cm="1">
        <f t="array" ref="V3983">_xlfn.IFS(H3983&lt;30,"Under 30",H3983&lt;66,"Middle Age",H3983&gt;=66,"Senior")</f>
        <v>Middle Age</v>
      </c>
      <c r="W3983" s="4" t="s">
        <v>29</v>
      </c>
    </row>
    <row r="3984" spans="1:23" x14ac:dyDescent="0.3">
      <c r="A3984" s="4" t="s">
        <v>4099</v>
      </c>
      <c r="B3984" s="4" t="s">
        <v>24</v>
      </c>
      <c r="C3984" s="4">
        <v>47</v>
      </c>
      <c r="D3984" s="4">
        <v>0</v>
      </c>
      <c r="E3984" s="4" t="s">
        <v>24</v>
      </c>
      <c r="F3984" s="4" t="s">
        <v>219</v>
      </c>
      <c r="G3984" s="4" t="s">
        <v>33</v>
      </c>
      <c r="H3984" s="4">
        <v>28</v>
      </c>
      <c r="I3984" s="4" t="s">
        <v>24</v>
      </c>
      <c r="J3984" s="4">
        <v>0</v>
      </c>
      <c r="K3984" s="4" t="s">
        <v>34</v>
      </c>
      <c r="L3984" s="4" t="s">
        <v>35</v>
      </c>
      <c r="M3984" s="4">
        <v>7</v>
      </c>
      <c r="P3984" s="5">
        <v>44947</v>
      </c>
      <c r="Q3984" s="6">
        <v>7.5502349842270089</v>
      </c>
      <c r="R3984" s="4">
        <v>9</v>
      </c>
      <c r="S3984" s="4" t="str" cm="1">
        <f t="array" ref="S3984">_xlfn.IFS(R3984=0,"None",R3984&lt;3,"Low",R3984&lt;6,"Medium",R3984&lt;=10,"High")</f>
        <v>High</v>
      </c>
      <c r="T3984" s="4" t="str" cm="1">
        <f t="array" ref="T3984">_xlfn.IFS(M3984&lt;=20,"Low",M3984&lt;=50,"Medium",M3984&lt;=90,"High")</f>
        <v>Low</v>
      </c>
      <c r="U3984" s="7">
        <f>Datos_Limpios[[#This Row],[Number of Complaints or Support]]/Datos_Limpios[[#This Row],[Account Length (in months)]]</f>
        <v>0.19148936170212766</v>
      </c>
      <c r="V3984" s="4" t="str" cm="1">
        <f t="array" ref="V3984">_xlfn.IFS(H3984&lt;30,"Under 30",H3984&lt;66,"Middle Age",H3984&gt;=66,"Senior")</f>
        <v>Under 30</v>
      </c>
      <c r="W3984" s="4" t="s">
        <v>43</v>
      </c>
    </row>
    <row r="3985" spans="1:23" x14ac:dyDescent="0.3">
      <c r="A3985" s="4" t="s">
        <v>4100</v>
      </c>
      <c r="B3985" s="4" t="s">
        <v>24</v>
      </c>
      <c r="C3985" s="4">
        <v>74</v>
      </c>
      <c r="D3985" s="4">
        <v>0</v>
      </c>
      <c r="E3985" s="4" t="s">
        <v>24</v>
      </c>
      <c r="F3985" s="4" t="s">
        <v>52</v>
      </c>
      <c r="G3985" s="4" t="s">
        <v>33</v>
      </c>
      <c r="H3985" s="4">
        <v>53</v>
      </c>
      <c r="I3985" s="4" t="s">
        <v>24</v>
      </c>
      <c r="J3985" s="4">
        <v>0</v>
      </c>
      <c r="K3985" s="4" t="s">
        <v>34</v>
      </c>
      <c r="L3985" s="4" t="s">
        <v>35</v>
      </c>
      <c r="M3985" s="4">
        <v>8</v>
      </c>
      <c r="P3985" s="5">
        <v>44640</v>
      </c>
      <c r="Q3985" s="6">
        <v>7.3331373524124661</v>
      </c>
      <c r="R3985" s="4">
        <v>7</v>
      </c>
      <c r="S3985" s="4" t="str" cm="1">
        <f t="array" ref="S3985">_xlfn.IFS(R3985=0,"None",R3985&lt;3,"Low",R3985&lt;6,"Medium",R3985&lt;=10,"High")</f>
        <v>High</v>
      </c>
      <c r="T3985" s="4" t="str" cm="1">
        <f t="array" ref="T3985">_xlfn.IFS(M3985&lt;=20,"Low",M3985&lt;=50,"Medium",M3985&lt;=90,"High")</f>
        <v>Low</v>
      </c>
      <c r="U3985" s="7">
        <f>Datos_Limpios[[#This Row],[Number of Complaints or Support]]/Datos_Limpios[[#This Row],[Account Length (in months)]]</f>
        <v>9.45945945945946E-2</v>
      </c>
      <c r="V3985" s="4" t="str" cm="1">
        <f t="array" ref="V3985">_xlfn.IFS(H3985&lt;30,"Under 30",H3985&lt;66,"Middle Age",H3985&gt;=66,"Senior")</f>
        <v>Middle Age</v>
      </c>
      <c r="W3985" s="4" t="s">
        <v>40</v>
      </c>
    </row>
    <row r="3986" spans="1:23" x14ac:dyDescent="0.3">
      <c r="A3986" s="4" t="s">
        <v>4101</v>
      </c>
      <c r="B3986" s="4" t="s">
        <v>24</v>
      </c>
      <c r="C3986" s="4">
        <v>17</v>
      </c>
      <c r="D3986" s="4">
        <v>2</v>
      </c>
      <c r="E3986" s="4" t="s">
        <v>24</v>
      </c>
      <c r="F3986" s="4" t="s">
        <v>85</v>
      </c>
      <c r="G3986" s="4" t="s">
        <v>26</v>
      </c>
      <c r="H3986" s="4">
        <v>29</v>
      </c>
      <c r="I3986" s="4" t="s">
        <v>24</v>
      </c>
      <c r="J3986" s="4">
        <v>0</v>
      </c>
      <c r="K3986" s="4" t="s">
        <v>27</v>
      </c>
      <c r="L3986" s="4" t="s">
        <v>28</v>
      </c>
      <c r="M3986" s="4">
        <v>10</v>
      </c>
      <c r="P3986" s="5">
        <v>43876</v>
      </c>
      <c r="Q3986" s="6">
        <v>9.2423298830088019</v>
      </c>
      <c r="R3986" s="4">
        <v>3</v>
      </c>
      <c r="S3986" s="4" t="str" cm="1">
        <f t="array" ref="S3986">_xlfn.IFS(R3986=0,"None",R3986&lt;3,"Low",R3986&lt;6,"Medium",R3986&lt;=10,"High")</f>
        <v>Medium</v>
      </c>
      <c r="T3986" s="4" t="str" cm="1">
        <f t="array" ref="T3986">_xlfn.IFS(M3986&lt;=20,"Low",M3986&lt;=50,"Medium",M3986&lt;=90,"High")</f>
        <v>Low</v>
      </c>
      <c r="U3986" s="7">
        <f>Datos_Limpios[[#This Row],[Number of Complaints or Support]]/Datos_Limpios[[#This Row],[Account Length (in months)]]</f>
        <v>0.17647058823529413</v>
      </c>
      <c r="V3986" s="4" t="str" cm="1">
        <f t="array" ref="V3986">_xlfn.IFS(H3986&lt;30,"Under 30",H3986&lt;66,"Middle Age",H3986&gt;=66,"Senior")</f>
        <v>Under 30</v>
      </c>
      <c r="W3986" s="4" t="s">
        <v>43</v>
      </c>
    </row>
    <row r="3987" spans="1:23" x14ac:dyDescent="0.3">
      <c r="A3987" s="4" t="s">
        <v>4102</v>
      </c>
      <c r="B3987" s="4" t="s">
        <v>24</v>
      </c>
      <c r="C3987" s="4">
        <v>70</v>
      </c>
      <c r="D3987" s="4">
        <v>2</v>
      </c>
      <c r="E3987" s="4" t="s">
        <v>31</v>
      </c>
      <c r="F3987" s="4" t="s">
        <v>70</v>
      </c>
      <c r="G3987" s="4" t="s">
        <v>26</v>
      </c>
      <c r="H3987" s="4">
        <v>61</v>
      </c>
      <c r="I3987" s="4" t="s">
        <v>24</v>
      </c>
      <c r="J3987" s="4">
        <v>0</v>
      </c>
      <c r="K3987" s="4" t="s">
        <v>46</v>
      </c>
      <c r="L3987" s="4" t="s">
        <v>28</v>
      </c>
      <c r="M3987" s="4">
        <v>74</v>
      </c>
      <c r="P3987" s="5">
        <v>44905</v>
      </c>
      <c r="Q3987" s="6">
        <v>80.277773533587023</v>
      </c>
      <c r="R3987" s="4">
        <v>9</v>
      </c>
      <c r="S3987" s="4" t="str" cm="1">
        <f t="array" ref="S3987">_xlfn.IFS(R3987=0,"None",R3987&lt;3,"Low",R3987&lt;6,"Medium",R3987&lt;=10,"High")</f>
        <v>High</v>
      </c>
      <c r="T3987" s="4" t="str" cm="1">
        <f t="array" ref="T3987">_xlfn.IFS(M3987&lt;=20,"Low",M3987&lt;=50,"Medium",M3987&lt;=90,"High")</f>
        <v>High</v>
      </c>
      <c r="U3987" s="7">
        <f>Datos_Limpios[[#This Row],[Number of Complaints or Support]]/Datos_Limpios[[#This Row],[Account Length (in months)]]</f>
        <v>0.12857142857142856</v>
      </c>
      <c r="V3987" s="4" t="str" cm="1">
        <f t="array" ref="V3987">_xlfn.IFS(H3987&lt;30,"Under 30",H3987&lt;66,"Middle Age",H3987&gt;=66,"Senior")</f>
        <v>Middle Age</v>
      </c>
      <c r="W3987" s="4" t="s">
        <v>29</v>
      </c>
    </row>
    <row r="3988" spans="1:23" x14ac:dyDescent="0.3">
      <c r="A3988" s="4" t="s">
        <v>4103</v>
      </c>
      <c r="B3988" s="4" t="s">
        <v>24</v>
      </c>
      <c r="C3988" s="4">
        <v>46</v>
      </c>
      <c r="D3988" s="4">
        <v>2</v>
      </c>
      <c r="E3988" s="4" t="s">
        <v>24</v>
      </c>
      <c r="F3988" s="4" t="s">
        <v>106</v>
      </c>
      <c r="G3988" s="4" t="s">
        <v>26</v>
      </c>
      <c r="H3988" s="4">
        <v>54</v>
      </c>
      <c r="I3988" s="4" t="s">
        <v>24</v>
      </c>
      <c r="J3988" s="4">
        <v>0</v>
      </c>
      <c r="K3988" s="4" t="s">
        <v>34</v>
      </c>
      <c r="L3988" s="4" t="s">
        <v>28</v>
      </c>
      <c r="M3988" s="4">
        <v>8</v>
      </c>
      <c r="P3988" s="5">
        <v>45216</v>
      </c>
      <c r="Q3988" s="6">
        <v>7.90521447594036</v>
      </c>
      <c r="R3988" s="4">
        <v>4</v>
      </c>
      <c r="S3988" s="4" t="str" cm="1">
        <f t="array" ref="S3988">_xlfn.IFS(R3988=0,"None",R3988&lt;3,"Low",R3988&lt;6,"Medium",R3988&lt;=10,"High")</f>
        <v>Medium</v>
      </c>
      <c r="T3988" s="4" t="str" cm="1">
        <f t="array" ref="T3988">_xlfn.IFS(M3988&lt;=20,"Low",M3988&lt;=50,"Medium",M3988&lt;=90,"High")</f>
        <v>Low</v>
      </c>
      <c r="U3988" s="7">
        <f>Datos_Limpios[[#This Row],[Number of Complaints or Support]]/Datos_Limpios[[#This Row],[Account Length (in months)]]</f>
        <v>8.6956521739130432E-2</v>
      </c>
      <c r="V3988" s="4" t="str" cm="1">
        <f t="array" ref="V3988">_xlfn.IFS(H3988&lt;30,"Under 30",H3988&lt;66,"Middle Age",H3988&gt;=66,"Senior")</f>
        <v>Middle Age</v>
      </c>
      <c r="W3988" s="4" t="s">
        <v>29</v>
      </c>
    </row>
    <row r="3989" spans="1:23" x14ac:dyDescent="0.3">
      <c r="A3989" s="4" t="s">
        <v>4104</v>
      </c>
      <c r="B3989" s="4" t="s">
        <v>31</v>
      </c>
      <c r="C3989" s="4">
        <v>46</v>
      </c>
      <c r="D3989" s="4">
        <v>5</v>
      </c>
      <c r="E3989" s="4" t="s">
        <v>31</v>
      </c>
      <c r="F3989" s="4" t="s">
        <v>213</v>
      </c>
      <c r="G3989" s="4" t="s">
        <v>33</v>
      </c>
      <c r="H3989" s="4">
        <v>55</v>
      </c>
      <c r="I3989" s="4" t="s">
        <v>24</v>
      </c>
      <c r="J3989" s="4">
        <v>0</v>
      </c>
      <c r="K3989" s="4" t="s">
        <v>27</v>
      </c>
      <c r="L3989" s="4" t="s">
        <v>35</v>
      </c>
      <c r="M3989" s="4">
        <v>15</v>
      </c>
      <c r="N3989" s="4" t="s">
        <v>66</v>
      </c>
      <c r="O3989" s="4" t="s">
        <v>87</v>
      </c>
      <c r="P3989" s="5">
        <v>45165</v>
      </c>
      <c r="Q3989" s="6">
        <v>15.286719489167259</v>
      </c>
      <c r="R3989" s="4">
        <v>7</v>
      </c>
      <c r="S3989" s="4" t="str" cm="1">
        <f t="array" ref="S3989">_xlfn.IFS(R3989=0,"None",R3989&lt;3,"Low",R3989&lt;6,"Medium",R3989&lt;=10,"High")</f>
        <v>High</v>
      </c>
      <c r="T3989" s="4" t="str" cm="1">
        <f t="array" ref="T3989">_xlfn.IFS(M3989&lt;=20,"Low",M3989&lt;=50,"Medium",M3989&lt;=90,"High")</f>
        <v>Low</v>
      </c>
      <c r="U3989" s="7">
        <f>Datos_Limpios[[#This Row],[Number of Complaints or Support]]/Datos_Limpios[[#This Row],[Account Length (in months)]]</f>
        <v>0.15217391304347827</v>
      </c>
      <c r="V3989" s="4" t="str" cm="1">
        <f t="array" ref="V3989">_xlfn.IFS(H3989&lt;30,"Under 30",H3989&lt;66,"Middle Age",H3989&gt;=66,"Senior")</f>
        <v>Middle Age</v>
      </c>
      <c r="W3989" s="4" t="s">
        <v>47</v>
      </c>
    </row>
    <row r="3990" spans="1:23" x14ac:dyDescent="0.3">
      <c r="A3990" s="4" t="s">
        <v>4105</v>
      </c>
      <c r="B3990" s="4" t="s">
        <v>24</v>
      </c>
      <c r="C3990" s="4">
        <v>31</v>
      </c>
      <c r="D3990" s="4">
        <v>0</v>
      </c>
      <c r="E3990" s="4" t="s">
        <v>24</v>
      </c>
      <c r="F3990" s="4" t="s">
        <v>129</v>
      </c>
      <c r="G3990" s="4" t="s">
        <v>33</v>
      </c>
      <c r="H3990" s="4">
        <v>21</v>
      </c>
      <c r="I3990" s="4" t="s">
        <v>24</v>
      </c>
      <c r="J3990" s="4">
        <v>0</v>
      </c>
      <c r="K3990" s="4" t="s">
        <v>34</v>
      </c>
      <c r="L3990" s="4" t="s">
        <v>28</v>
      </c>
      <c r="M3990" s="4">
        <v>11</v>
      </c>
      <c r="P3990" s="5">
        <v>44811</v>
      </c>
      <c r="Q3990" s="6">
        <v>10.294685063433199</v>
      </c>
      <c r="R3990" s="4">
        <v>1</v>
      </c>
      <c r="S3990" s="4" t="str" cm="1">
        <f t="array" ref="S3990">_xlfn.IFS(R3990=0,"None",R3990&lt;3,"Low",R3990&lt;6,"Medium",R3990&lt;=10,"High")</f>
        <v>Low</v>
      </c>
      <c r="T3990" s="4" t="str" cm="1">
        <f t="array" ref="T3990">_xlfn.IFS(M3990&lt;=20,"Low",M3990&lt;=50,"Medium",M3990&lt;=90,"High")</f>
        <v>Low</v>
      </c>
      <c r="U3990" s="7">
        <f>Datos_Limpios[[#This Row],[Number of Complaints or Support]]/Datos_Limpios[[#This Row],[Account Length (in months)]]</f>
        <v>3.2258064516129031E-2</v>
      </c>
      <c r="V3990" s="4" t="str" cm="1">
        <f t="array" ref="V3990">_xlfn.IFS(H3990&lt;30,"Under 30",H3990&lt;66,"Middle Age",H3990&gt;=66,"Senior")</f>
        <v>Under 30</v>
      </c>
      <c r="W3990" s="4" t="s">
        <v>29</v>
      </c>
    </row>
    <row r="3991" spans="1:23" x14ac:dyDescent="0.3">
      <c r="A3991" s="4" t="s">
        <v>4106</v>
      </c>
      <c r="B3991" s="4" t="s">
        <v>24</v>
      </c>
      <c r="C3991" s="4">
        <v>20</v>
      </c>
      <c r="D3991" s="4">
        <v>0</v>
      </c>
      <c r="E3991" s="4" t="s">
        <v>24</v>
      </c>
      <c r="F3991" s="4" t="s">
        <v>104</v>
      </c>
      <c r="G3991" s="4" t="s">
        <v>33</v>
      </c>
      <c r="H3991" s="4">
        <v>28</v>
      </c>
      <c r="I3991" s="4" t="s">
        <v>24</v>
      </c>
      <c r="J3991" s="4">
        <v>0</v>
      </c>
      <c r="K3991" s="4" t="s">
        <v>34</v>
      </c>
      <c r="L3991" s="4" t="s">
        <v>28</v>
      </c>
      <c r="M3991" s="4">
        <v>12</v>
      </c>
      <c r="P3991" s="5">
        <v>44118</v>
      </c>
      <c r="Q3991" s="6">
        <v>11.79388734803622</v>
      </c>
      <c r="R3991" s="4">
        <v>7</v>
      </c>
      <c r="S3991" s="4" t="str" cm="1">
        <f t="array" ref="S3991">_xlfn.IFS(R3991=0,"None",R3991&lt;3,"Low",R3991&lt;6,"Medium",R3991&lt;=10,"High")</f>
        <v>High</v>
      </c>
      <c r="T3991" s="4" t="str" cm="1">
        <f t="array" ref="T3991">_xlfn.IFS(M3991&lt;=20,"Low",M3991&lt;=50,"Medium",M3991&lt;=90,"High")</f>
        <v>Low</v>
      </c>
      <c r="U3991" s="7">
        <f>Datos_Limpios[[#This Row],[Number of Complaints or Support]]/Datos_Limpios[[#This Row],[Account Length (in months)]]</f>
        <v>0.35</v>
      </c>
      <c r="V3991" s="4" t="str" cm="1">
        <f t="array" ref="V3991">_xlfn.IFS(H3991&lt;30,"Under 30",H3991&lt;66,"Middle Age",H3991&gt;=66,"Senior")</f>
        <v>Under 30</v>
      </c>
      <c r="W3991" s="4" t="s">
        <v>43</v>
      </c>
    </row>
    <row r="3992" spans="1:23" x14ac:dyDescent="0.3">
      <c r="A3992" s="4" t="s">
        <v>4107</v>
      </c>
      <c r="B3992" s="4" t="s">
        <v>24</v>
      </c>
      <c r="C3992" s="4">
        <v>24</v>
      </c>
      <c r="D3992" s="4">
        <v>0</v>
      </c>
      <c r="E3992" s="4" t="s">
        <v>24</v>
      </c>
      <c r="F3992" s="4" t="s">
        <v>262</v>
      </c>
      <c r="G3992" s="4" t="s">
        <v>33</v>
      </c>
      <c r="H3992" s="4">
        <v>33</v>
      </c>
      <c r="I3992" s="4" t="s">
        <v>31</v>
      </c>
      <c r="J3992" s="4">
        <v>2</v>
      </c>
      <c r="K3992" s="4" t="s">
        <v>46</v>
      </c>
      <c r="L3992" s="4" t="s">
        <v>28</v>
      </c>
      <c r="M3992" s="4">
        <v>6</v>
      </c>
      <c r="P3992" s="5">
        <v>44785</v>
      </c>
      <c r="Q3992" s="6">
        <v>6.4066258142248396</v>
      </c>
      <c r="R3992" s="4">
        <v>2</v>
      </c>
      <c r="S3992" s="4" t="str" cm="1">
        <f t="array" ref="S3992">_xlfn.IFS(R3992=0,"None",R3992&lt;3,"Low",R3992&lt;6,"Medium",R3992&lt;=10,"High")</f>
        <v>Low</v>
      </c>
      <c r="T3992" s="4" t="str" cm="1">
        <f t="array" ref="T3992">_xlfn.IFS(M3992&lt;=20,"Low",M3992&lt;=50,"Medium",M3992&lt;=90,"High")</f>
        <v>Low</v>
      </c>
      <c r="U3992" s="7">
        <f>Datos_Limpios[[#This Row],[Number of Complaints or Support]]/Datos_Limpios[[#This Row],[Account Length (in months)]]</f>
        <v>8.3333333333333329E-2</v>
      </c>
      <c r="V3992" s="4" t="str" cm="1">
        <f t="array" ref="V3992">_xlfn.IFS(H3992&lt;30,"Under 30",H3992&lt;66,"Middle Age",H3992&gt;=66,"Senior")</f>
        <v>Middle Age</v>
      </c>
      <c r="W3992" s="4" t="s">
        <v>29</v>
      </c>
    </row>
    <row r="3993" spans="1:23" x14ac:dyDescent="0.3">
      <c r="A3993" s="4" t="s">
        <v>4108</v>
      </c>
      <c r="B3993" s="4" t="s">
        <v>24</v>
      </c>
      <c r="C3993" s="4">
        <v>8</v>
      </c>
      <c r="D3993" s="4">
        <v>0</v>
      </c>
      <c r="E3993" s="4" t="s">
        <v>31</v>
      </c>
      <c r="F3993" s="4" t="s">
        <v>165</v>
      </c>
      <c r="G3993" s="4" t="s">
        <v>26</v>
      </c>
      <c r="H3993" s="4">
        <v>50</v>
      </c>
      <c r="I3993" s="4" t="s">
        <v>24</v>
      </c>
      <c r="J3993" s="4">
        <v>0</v>
      </c>
      <c r="K3993" s="4" t="s">
        <v>27</v>
      </c>
      <c r="L3993" s="4" t="s">
        <v>35</v>
      </c>
      <c r="M3993" s="4">
        <v>22</v>
      </c>
      <c r="P3993" s="5">
        <v>45063</v>
      </c>
      <c r="Q3993" s="6">
        <v>21.630928016189738</v>
      </c>
      <c r="R3993" s="4">
        <v>4</v>
      </c>
      <c r="S3993" s="4" t="str" cm="1">
        <f t="array" ref="S3993">_xlfn.IFS(R3993=0,"None",R3993&lt;3,"Low",R3993&lt;6,"Medium",R3993&lt;=10,"High")</f>
        <v>Medium</v>
      </c>
      <c r="T3993" s="4" t="str" cm="1">
        <f t="array" ref="T3993">_xlfn.IFS(M3993&lt;=20,"Low",M3993&lt;=50,"Medium",M3993&lt;=90,"High")</f>
        <v>Medium</v>
      </c>
      <c r="U3993" s="7">
        <f>Datos_Limpios[[#This Row],[Number of Complaints or Support]]/Datos_Limpios[[#This Row],[Account Length (in months)]]</f>
        <v>0.5</v>
      </c>
      <c r="V3993" s="4" t="str" cm="1">
        <f t="array" ref="V3993">_xlfn.IFS(H3993&lt;30,"Under 30",H3993&lt;66,"Middle Age",H3993&gt;=66,"Senior")</f>
        <v>Middle Age</v>
      </c>
      <c r="W3993" s="4" t="s">
        <v>40</v>
      </c>
    </row>
    <row r="3994" spans="1:23" x14ac:dyDescent="0.3">
      <c r="A3994" s="4" t="s">
        <v>4109</v>
      </c>
      <c r="B3994" s="4" t="s">
        <v>24</v>
      </c>
      <c r="C3994" s="4">
        <v>64</v>
      </c>
      <c r="D3994" s="4">
        <v>0</v>
      </c>
      <c r="E3994" s="4" t="s">
        <v>31</v>
      </c>
      <c r="F3994" s="4" t="s">
        <v>95</v>
      </c>
      <c r="G3994" s="4" t="s">
        <v>26</v>
      </c>
      <c r="H3994" s="4">
        <v>24</v>
      </c>
      <c r="I3994" s="4" t="s">
        <v>24</v>
      </c>
      <c r="J3994" s="4">
        <v>0</v>
      </c>
      <c r="K3994" s="4" t="s">
        <v>34</v>
      </c>
      <c r="L3994" s="4" t="s">
        <v>35</v>
      </c>
      <c r="M3994" s="4">
        <v>54</v>
      </c>
      <c r="P3994" s="5">
        <v>45015</v>
      </c>
      <c r="Q3994" s="6">
        <v>59.340280391176357</v>
      </c>
      <c r="R3994" s="4">
        <v>3</v>
      </c>
      <c r="S3994" s="4" t="str" cm="1">
        <f t="array" ref="S3994">_xlfn.IFS(R3994=0,"None",R3994&lt;3,"Low",R3994&lt;6,"Medium",R3994&lt;=10,"High")</f>
        <v>Medium</v>
      </c>
      <c r="T3994" s="4" t="str" cm="1">
        <f t="array" ref="T3994">_xlfn.IFS(M3994&lt;=20,"Low",M3994&lt;=50,"Medium",M3994&lt;=90,"High")</f>
        <v>High</v>
      </c>
      <c r="U3994" s="7">
        <f>Datos_Limpios[[#This Row],[Number of Complaints or Support]]/Datos_Limpios[[#This Row],[Account Length (in months)]]</f>
        <v>4.6875E-2</v>
      </c>
      <c r="V3994" s="4" t="str" cm="1">
        <f t="array" ref="V3994">_xlfn.IFS(H3994&lt;30,"Under 30",H3994&lt;66,"Middle Age",H3994&gt;=66,"Senior")</f>
        <v>Under 30</v>
      </c>
      <c r="W3994" s="4" t="s">
        <v>47</v>
      </c>
    </row>
    <row r="3995" spans="1:23" x14ac:dyDescent="0.3">
      <c r="A3995" s="4" t="s">
        <v>4110</v>
      </c>
      <c r="B3995" s="4" t="s">
        <v>24</v>
      </c>
      <c r="C3995" s="4">
        <v>14</v>
      </c>
      <c r="D3995" s="4">
        <v>0</v>
      </c>
      <c r="E3995" s="4" t="s">
        <v>31</v>
      </c>
      <c r="F3995" s="4" t="s">
        <v>72</v>
      </c>
      <c r="G3995" s="4" t="s">
        <v>26</v>
      </c>
      <c r="H3995" s="4">
        <v>49</v>
      </c>
      <c r="I3995" s="4" t="s">
        <v>24</v>
      </c>
      <c r="J3995" s="4">
        <v>0</v>
      </c>
      <c r="K3995" s="4" t="s">
        <v>27</v>
      </c>
      <c r="L3995" s="4" t="s">
        <v>28</v>
      </c>
      <c r="M3995" s="4">
        <v>53</v>
      </c>
      <c r="P3995" s="5">
        <v>43904</v>
      </c>
      <c r="Q3995" s="6">
        <v>53.564065450744437</v>
      </c>
      <c r="R3995" s="4">
        <v>1</v>
      </c>
      <c r="S3995" s="4" t="str" cm="1">
        <f t="array" ref="S3995">_xlfn.IFS(R3995=0,"None",R3995&lt;3,"Low",R3995&lt;6,"Medium",R3995&lt;=10,"High")</f>
        <v>Low</v>
      </c>
      <c r="T3995" s="4" t="str" cm="1">
        <f t="array" ref="T3995">_xlfn.IFS(M3995&lt;=20,"Low",M3995&lt;=50,"Medium",M3995&lt;=90,"High")</f>
        <v>High</v>
      </c>
      <c r="U3995" s="7">
        <f>Datos_Limpios[[#This Row],[Number of Complaints or Support]]/Datos_Limpios[[#This Row],[Account Length (in months)]]</f>
        <v>7.1428571428571425E-2</v>
      </c>
      <c r="V3995" s="4" t="str" cm="1">
        <f t="array" ref="V3995">_xlfn.IFS(H3995&lt;30,"Under 30",H3995&lt;66,"Middle Age",H3995&gt;=66,"Senior")</f>
        <v>Middle Age</v>
      </c>
      <c r="W3995" s="4" t="s">
        <v>29</v>
      </c>
    </row>
    <row r="3996" spans="1:23" x14ac:dyDescent="0.3">
      <c r="A3996" s="4" t="s">
        <v>4111</v>
      </c>
      <c r="B3996" s="4" t="s">
        <v>24</v>
      </c>
      <c r="C3996" s="4">
        <v>24</v>
      </c>
      <c r="D3996" s="4">
        <v>0</v>
      </c>
      <c r="E3996" s="4" t="s">
        <v>31</v>
      </c>
      <c r="F3996" s="4" t="s">
        <v>219</v>
      </c>
      <c r="G3996" s="4" t="s">
        <v>33</v>
      </c>
      <c r="H3996" s="4">
        <v>55</v>
      </c>
      <c r="I3996" s="4" t="s">
        <v>31</v>
      </c>
      <c r="J3996" s="4">
        <v>6</v>
      </c>
      <c r="K3996" s="4" t="s">
        <v>34</v>
      </c>
      <c r="L3996" s="4" t="s">
        <v>28</v>
      </c>
      <c r="M3996" s="4">
        <v>24</v>
      </c>
      <c r="P3996" s="5">
        <v>44613</v>
      </c>
      <c r="Q3996" s="6">
        <v>20.813534834537219</v>
      </c>
      <c r="R3996" s="4">
        <v>9</v>
      </c>
      <c r="S3996" s="4" t="str" cm="1">
        <f t="array" ref="S3996">_xlfn.IFS(R3996=0,"None",R3996&lt;3,"Low",R3996&lt;6,"Medium",R3996&lt;=10,"High")</f>
        <v>High</v>
      </c>
      <c r="T3996" s="4" t="str" cm="1">
        <f t="array" ref="T3996">_xlfn.IFS(M3996&lt;=20,"Low",M3996&lt;=50,"Medium",M3996&lt;=90,"High")</f>
        <v>Medium</v>
      </c>
      <c r="U3996" s="7">
        <f>Datos_Limpios[[#This Row],[Number of Complaints or Support]]/Datos_Limpios[[#This Row],[Account Length (in months)]]</f>
        <v>0.375</v>
      </c>
      <c r="V3996" s="4" t="str" cm="1">
        <f t="array" ref="V3996">_xlfn.IFS(H3996&lt;30,"Under 30",H3996&lt;66,"Middle Age",H3996&gt;=66,"Senior")</f>
        <v>Middle Age</v>
      </c>
      <c r="W3996" s="4" t="s">
        <v>43</v>
      </c>
    </row>
    <row r="3997" spans="1:23" x14ac:dyDescent="0.3">
      <c r="A3997" s="4" t="s">
        <v>4112</v>
      </c>
      <c r="B3997" s="4" t="s">
        <v>24</v>
      </c>
      <c r="C3997" s="4">
        <v>58</v>
      </c>
      <c r="D3997" s="4">
        <v>0</v>
      </c>
      <c r="E3997" s="4" t="s">
        <v>31</v>
      </c>
      <c r="F3997" s="4" t="s">
        <v>102</v>
      </c>
      <c r="G3997" s="4" t="s">
        <v>26</v>
      </c>
      <c r="H3997" s="4">
        <v>28</v>
      </c>
      <c r="I3997" s="4" t="s">
        <v>31</v>
      </c>
      <c r="J3997" s="4">
        <v>2</v>
      </c>
      <c r="K3997" s="4" t="s">
        <v>46</v>
      </c>
      <c r="L3997" s="4" t="s">
        <v>28</v>
      </c>
      <c r="M3997" s="4">
        <v>21</v>
      </c>
      <c r="P3997" s="5">
        <v>44750</v>
      </c>
      <c r="Q3997" s="6">
        <v>21.672701817044349</v>
      </c>
      <c r="R3997" s="4">
        <v>10</v>
      </c>
      <c r="S3997" s="4" t="str" cm="1">
        <f t="array" ref="S3997">_xlfn.IFS(R3997=0,"None",R3997&lt;3,"Low",R3997&lt;6,"Medium",R3997&lt;=10,"High")</f>
        <v>High</v>
      </c>
      <c r="T3997" s="4" t="str" cm="1">
        <f t="array" ref="T3997">_xlfn.IFS(M3997&lt;=20,"Low",M3997&lt;=50,"Medium",M3997&lt;=90,"High")</f>
        <v>Medium</v>
      </c>
      <c r="U3997" s="7">
        <f>Datos_Limpios[[#This Row],[Number of Complaints or Support]]/Datos_Limpios[[#This Row],[Account Length (in months)]]</f>
        <v>0.17241379310344829</v>
      </c>
      <c r="V3997" s="4" t="str" cm="1">
        <f t="array" ref="V3997">_xlfn.IFS(H3997&lt;30,"Under 30",H3997&lt;66,"Middle Age",H3997&gt;=66,"Senior")</f>
        <v>Under 30</v>
      </c>
      <c r="W3997" s="4" t="s">
        <v>40</v>
      </c>
    </row>
    <row r="3998" spans="1:23" x14ac:dyDescent="0.3">
      <c r="A3998" s="4" t="s">
        <v>4113</v>
      </c>
      <c r="B3998" s="4" t="s">
        <v>24</v>
      </c>
      <c r="C3998" s="4">
        <v>28</v>
      </c>
      <c r="D3998" s="4">
        <v>0</v>
      </c>
      <c r="E3998" s="4" t="s">
        <v>31</v>
      </c>
      <c r="F3998" s="4" t="s">
        <v>209</v>
      </c>
      <c r="G3998" s="4" t="s">
        <v>26</v>
      </c>
      <c r="H3998" s="4">
        <v>33</v>
      </c>
      <c r="I3998" s="4" t="s">
        <v>31</v>
      </c>
      <c r="J3998" s="4">
        <v>2</v>
      </c>
      <c r="K3998" s="4" t="s">
        <v>34</v>
      </c>
      <c r="L3998" s="4" t="s">
        <v>35</v>
      </c>
      <c r="M3998" s="4">
        <v>34</v>
      </c>
      <c r="P3998" s="5">
        <v>44272</v>
      </c>
      <c r="Q3998" s="6">
        <v>31.329182405655018</v>
      </c>
      <c r="R3998" s="4">
        <v>5</v>
      </c>
      <c r="S3998" s="4" t="str" cm="1">
        <f t="array" ref="S3998">_xlfn.IFS(R3998=0,"None",R3998&lt;3,"Low",R3998&lt;6,"Medium",R3998&lt;=10,"High")</f>
        <v>Medium</v>
      </c>
      <c r="T3998" s="4" t="str" cm="1">
        <f t="array" ref="T3998">_xlfn.IFS(M3998&lt;=20,"Low",M3998&lt;=50,"Medium",M3998&lt;=90,"High")</f>
        <v>Medium</v>
      </c>
      <c r="U3998" s="7">
        <f>Datos_Limpios[[#This Row],[Number of Complaints or Support]]/Datos_Limpios[[#This Row],[Account Length (in months)]]</f>
        <v>0.17857142857142858</v>
      </c>
      <c r="V3998" s="4" t="str" cm="1">
        <f t="array" ref="V3998">_xlfn.IFS(H3998&lt;30,"Under 30",H3998&lt;66,"Middle Age",H3998&gt;=66,"Senior")</f>
        <v>Middle Age</v>
      </c>
      <c r="W3998" s="4" t="s">
        <v>40</v>
      </c>
    </row>
    <row r="3999" spans="1:23" x14ac:dyDescent="0.3">
      <c r="A3999" s="4" t="s">
        <v>4114</v>
      </c>
      <c r="B3999" s="4" t="s">
        <v>24</v>
      </c>
      <c r="C3999" s="4">
        <v>6</v>
      </c>
      <c r="D3999" s="4">
        <v>3</v>
      </c>
      <c r="E3999" s="4" t="s">
        <v>24</v>
      </c>
      <c r="F3999" s="4" t="s">
        <v>70</v>
      </c>
      <c r="G3999" s="4" t="s">
        <v>33</v>
      </c>
      <c r="H3999" s="4">
        <v>38</v>
      </c>
      <c r="I3999" s="4" t="s">
        <v>31</v>
      </c>
      <c r="J3999" s="4">
        <v>2</v>
      </c>
      <c r="K3999" s="4" t="s">
        <v>27</v>
      </c>
      <c r="L3999" s="4" t="s">
        <v>28</v>
      </c>
      <c r="M3999" s="4">
        <v>9</v>
      </c>
      <c r="P3999" s="5">
        <v>44433</v>
      </c>
      <c r="Q3999" s="6">
        <v>8.4749709794292354</v>
      </c>
      <c r="R3999" s="4">
        <v>0</v>
      </c>
      <c r="S3999" s="4" t="str" cm="1">
        <f t="array" ref="S3999">_xlfn.IFS(R3999=0,"None",R3999&lt;3,"Low",R3999&lt;6,"Medium",R3999&lt;=10,"High")</f>
        <v>None</v>
      </c>
      <c r="T3999" s="4" t="str" cm="1">
        <f t="array" ref="T3999">_xlfn.IFS(M3999&lt;=20,"Low",M3999&lt;=50,"Medium",M3999&lt;=90,"High")</f>
        <v>Low</v>
      </c>
      <c r="U3999" s="7">
        <f>Datos_Limpios[[#This Row],[Number of Complaints or Support]]/Datos_Limpios[[#This Row],[Account Length (in months)]]</f>
        <v>0</v>
      </c>
      <c r="V3999" s="4" t="str" cm="1">
        <f t="array" ref="V3999">_xlfn.IFS(H3999&lt;30,"Under 30",H3999&lt;66,"Middle Age",H3999&gt;=66,"Senior")</f>
        <v>Middle Age</v>
      </c>
      <c r="W3999" s="4" t="s">
        <v>29</v>
      </c>
    </row>
    <row r="4000" spans="1:23" x14ac:dyDescent="0.3">
      <c r="A4000" s="4" t="s">
        <v>4115</v>
      </c>
      <c r="B4000" s="4" t="s">
        <v>31</v>
      </c>
      <c r="C4000" s="4">
        <v>64</v>
      </c>
      <c r="D4000" s="4">
        <v>1</v>
      </c>
      <c r="E4000" s="4" t="s">
        <v>24</v>
      </c>
      <c r="F4000" s="4" t="s">
        <v>49</v>
      </c>
      <c r="G4000" s="4" t="s">
        <v>33</v>
      </c>
      <c r="H4000" s="4">
        <v>67</v>
      </c>
      <c r="I4000" s="4" t="s">
        <v>24</v>
      </c>
      <c r="J4000" s="4">
        <v>0</v>
      </c>
      <c r="K4000" s="4" t="s">
        <v>34</v>
      </c>
      <c r="L4000" s="4" t="s">
        <v>35</v>
      </c>
      <c r="M4000" s="4">
        <v>45</v>
      </c>
      <c r="N4000" s="4" t="s">
        <v>92</v>
      </c>
      <c r="O4000" s="4" t="s">
        <v>93</v>
      </c>
      <c r="P4000" s="5">
        <v>44926</v>
      </c>
      <c r="Q4000" s="6">
        <v>49.616900125912707</v>
      </c>
      <c r="R4000" s="4">
        <v>6</v>
      </c>
      <c r="S4000" s="4" t="str" cm="1">
        <f t="array" ref="S4000">_xlfn.IFS(R4000=0,"None",R4000&lt;3,"Low",R4000&lt;6,"Medium",R4000&lt;=10,"High")</f>
        <v>High</v>
      </c>
      <c r="T4000" s="4" t="str" cm="1">
        <f t="array" ref="T4000">_xlfn.IFS(M4000&lt;=20,"Low",M4000&lt;=50,"Medium",M4000&lt;=90,"High")</f>
        <v>Medium</v>
      </c>
      <c r="U4000" s="7">
        <f>Datos_Limpios[[#This Row],[Number of Complaints or Support]]/Datos_Limpios[[#This Row],[Account Length (in months)]]</f>
        <v>9.375E-2</v>
      </c>
      <c r="V4000" s="4" t="str" cm="1">
        <f t="array" ref="V4000">_xlfn.IFS(H4000&lt;30,"Under 30",H4000&lt;66,"Middle Age",H4000&gt;=66,"Senior")</f>
        <v>Senior</v>
      </c>
      <c r="W4000" s="4" t="s">
        <v>29</v>
      </c>
    </row>
    <row r="4001" spans="1:23" x14ac:dyDescent="0.3">
      <c r="A4001" s="4" t="s">
        <v>4116</v>
      </c>
      <c r="B4001" s="4" t="s">
        <v>24</v>
      </c>
      <c r="C4001" s="4">
        <v>70</v>
      </c>
      <c r="D4001" s="4">
        <v>0</v>
      </c>
      <c r="E4001" s="4" t="s">
        <v>31</v>
      </c>
      <c r="F4001" s="4" t="s">
        <v>63</v>
      </c>
      <c r="G4001" s="4" t="s">
        <v>33</v>
      </c>
      <c r="H4001" s="4">
        <v>23</v>
      </c>
      <c r="I4001" s="4" t="s">
        <v>31</v>
      </c>
      <c r="J4001" s="4">
        <v>5</v>
      </c>
      <c r="K4001" s="4" t="s">
        <v>34</v>
      </c>
      <c r="L4001" s="4" t="s">
        <v>35</v>
      </c>
      <c r="M4001" s="4">
        <v>52</v>
      </c>
      <c r="P4001" s="5">
        <v>44423</v>
      </c>
      <c r="Q4001" s="6">
        <v>45.521110587800869</v>
      </c>
      <c r="R4001" s="4">
        <v>1</v>
      </c>
      <c r="S4001" s="4" t="str" cm="1">
        <f t="array" ref="S4001">_xlfn.IFS(R4001=0,"None",R4001&lt;3,"Low",R4001&lt;6,"Medium",R4001&lt;=10,"High")</f>
        <v>Low</v>
      </c>
      <c r="T4001" s="4" t="str" cm="1">
        <f t="array" ref="T4001">_xlfn.IFS(M4001&lt;=20,"Low",M4001&lt;=50,"Medium",M4001&lt;=90,"High")</f>
        <v>High</v>
      </c>
      <c r="U4001" s="7">
        <f>Datos_Limpios[[#This Row],[Number of Complaints or Support]]/Datos_Limpios[[#This Row],[Account Length (in months)]]</f>
        <v>1.4285714285714285E-2</v>
      </c>
      <c r="V4001" s="4" t="str" cm="1">
        <f t="array" ref="V4001">_xlfn.IFS(H4001&lt;30,"Under 30",H4001&lt;66,"Middle Age",H4001&gt;=66,"Senior")</f>
        <v>Under 30</v>
      </c>
      <c r="W4001" s="4" t="s">
        <v>40</v>
      </c>
    </row>
    <row r="4002" spans="1:23" x14ac:dyDescent="0.3">
      <c r="A4002" s="4" t="s">
        <v>4117</v>
      </c>
      <c r="B4002" s="4" t="s">
        <v>24</v>
      </c>
      <c r="C4002" s="4">
        <v>28</v>
      </c>
      <c r="D4002" s="4">
        <v>0</v>
      </c>
      <c r="E4002" s="4" t="s">
        <v>31</v>
      </c>
      <c r="F4002" s="4" t="s">
        <v>222</v>
      </c>
      <c r="G4002" s="4" t="s">
        <v>26</v>
      </c>
      <c r="H4002" s="4">
        <v>33</v>
      </c>
      <c r="I4002" s="4" t="s">
        <v>24</v>
      </c>
      <c r="J4002" s="4">
        <v>0</v>
      </c>
      <c r="K4002" s="4" t="s">
        <v>34</v>
      </c>
      <c r="L4002" s="4" t="s">
        <v>28</v>
      </c>
      <c r="M4002" s="4">
        <v>25</v>
      </c>
      <c r="P4002" s="5">
        <v>44688</v>
      </c>
      <c r="Q4002" s="6">
        <v>22.60729879583392</v>
      </c>
      <c r="R4002" s="4">
        <v>4</v>
      </c>
      <c r="S4002" s="4" t="str" cm="1">
        <f t="array" ref="S4002">_xlfn.IFS(R4002=0,"None",R4002&lt;3,"Low",R4002&lt;6,"Medium",R4002&lt;=10,"High")</f>
        <v>Medium</v>
      </c>
      <c r="T4002" s="4" t="str" cm="1">
        <f t="array" ref="T4002">_xlfn.IFS(M4002&lt;=20,"Low",M4002&lt;=50,"Medium",M4002&lt;=90,"High")</f>
        <v>Medium</v>
      </c>
      <c r="U4002" s="7">
        <f>Datos_Limpios[[#This Row],[Number of Complaints or Support]]/Datos_Limpios[[#This Row],[Account Length (in months)]]</f>
        <v>0.14285714285714285</v>
      </c>
      <c r="V4002" s="4" t="str" cm="1">
        <f t="array" ref="V4002">_xlfn.IFS(H4002&lt;30,"Under 30",H4002&lt;66,"Middle Age",H4002&gt;=66,"Senior")</f>
        <v>Middle Age</v>
      </c>
      <c r="W4002" s="4" t="s">
        <v>29</v>
      </c>
    </row>
    <row r="4003" spans="1:23" x14ac:dyDescent="0.3">
      <c r="A4003" s="4" t="s">
        <v>4118</v>
      </c>
      <c r="B4003" s="4" t="s">
        <v>24</v>
      </c>
      <c r="C4003" s="4">
        <v>66</v>
      </c>
      <c r="D4003" s="4">
        <v>0</v>
      </c>
      <c r="E4003" s="4" t="s">
        <v>31</v>
      </c>
      <c r="F4003" s="4" t="s">
        <v>209</v>
      </c>
      <c r="G4003" s="4" t="s">
        <v>26</v>
      </c>
      <c r="H4003" s="4">
        <v>27</v>
      </c>
      <c r="I4003" s="4" t="s">
        <v>24</v>
      </c>
      <c r="J4003" s="4">
        <v>0</v>
      </c>
      <c r="K4003" s="4" t="s">
        <v>46</v>
      </c>
      <c r="L4003" s="4" t="s">
        <v>35</v>
      </c>
      <c r="M4003" s="4">
        <v>49</v>
      </c>
      <c r="P4003" s="5">
        <v>43895</v>
      </c>
      <c r="Q4003" s="6">
        <v>57.709849293319522</v>
      </c>
      <c r="R4003" s="4">
        <v>10</v>
      </c>
      <c r="S4003" s="4" t="str" cm="1">
        <f t="array" ref="S4003">_xlfn.IFS(R4003=0,"None",R4003&lt;3,"Low",R4003&lt;6,"Medium",R4003&lt;=10,"High")</f>
        <v>High</v>
      </c>
      <c r="T4003" s="4" t="str" cm="1">
        <f t="array" ref="T4003">_xlfn.IFS(M4003&lt;=20,"Low",M4003&lt;=50,"Medium",M4003&lt;=90,"High")</f>
        <v>Medium</v>
      </c>
      <c r="U4003" s="7">
        <f>Datos_Limpios[[#This Row],[Number of Complaints or Support]]/Datos_Limpios[[#This Row],[Account Length (in months)]]</f>
        <v>0.15151515151515152</v>
      </c>
      <c r="V4003" s="4" t="str" cm="1">
        <f t="array" ref="V4003">_xlfn.IFS(H4003&lt;30,"Under 30",H4003&lt;66,"Middle Age",H4003&gt;=66,"Senior")</f>
        <v>Under 30</v>
      </c>
      <c r="W4003" s="4" t="s">
        <v>40</v>
      </c>
    </row>
    <row r="4004" spans="1:23" x14ac:dyDescent="0.3">
      <c r="A4004" s="4" t="s">
        <v>4119</v>
      </c>
      <c r="B4004" s="4" t="s">
        <v>24</v>
      </c>
      <c r="C4004" s="4">
        <v>5</v>
      </c>
      <c r="D4004" s="4">
        <v>2</v>
      </c>
      <c r="E4004" s="4" t="s">
        <v>24</v>
      </c>
      <c r="F4004" s="4" t="s">
        <v>219</v>
      </c>
      <c r="G4004" s="4" t="s">
        <v>26</v>
      </c>
      <c r="H4004" s="4">
        <v>64</v>
      </c>
      <c r="I4004" s="4" t="s">
        <v>24</v>
      </c>
      <c r="J4004" s="4">
        <v>0</v>
      </c>
      <c r="K4004" s="4" t="s">
        <v>27</v>
      </c>
      <c r="L4004" s="4" t="s">
        <v>115</v>
      </c>
      <c r="M4004" s="4">
        <v>9</v>
      </c>
      <c r="P4004" s="5">
        <v>43838</v>
      </c>
      <c r="Q4004" s="6">
        <v>7.9983235562812443</v>
      </c>
      <c r="R4004" s="4">
        <v>8</v>
      </c>
      <c r="S4004" s="4" t="str" cm="1">
        <f t="array" ref="S4004">_xlfn.IFS(R4004=0,"None",R4004&lt;3,"Low",R4004&lt;6,"Medium",R4004&lt;=10,"High")</f>
        <v>High</v>
      </c>
      <c r="T4004" s="4" t="str" cm="1">
        <f t="array" ref="T4004">_xlfn.IFS(M4004&lt;=20,"Low",M4004&lt;=50,"Medium",M4004&lt;=90,"High")</f>
        <v>Low</v>
      </c>
      <c r="U4004" s="7">
        <f>Datos_Limpios[[#This Row],[Number of Complaints or Support]]/Datos_Limpios[[#This Row],[Account Length (in months)]]</f>
        <v>1.6</v>
      </c>
      <c r="V4004" s="4" t="str" cm="1">
        <f t="array" ref="V4004">_xlfn.IFS(H4004&lt;30,"Under 30",H4004&lt;66,"Middle Age",H4004&gt;=66,"Senior")</f>
        <v>Middle Age</v>
      </c>
      <c r="W4004" s="4" t="s">
        <v>43</v>
      </c>
    </row>
    <row r="4005" spans="1:23" x14ac:dyDescent="0.3">
      <c r="A4005" s="4" t="s">
        <v>4120</v>
      </c>
      <c r="B4005" s="4" t="s">
        <v>24</v>
      </c>
      <c r="C4005" s="4">
        <v>67</v>
      </c>
      <c r="D4005" s="4">
        <v>0</v>
      </c>
      <c r="E4005" s="4" t="s">
        <v>31</v>
      </c>
      <c r="F4005" s="4" t="s">
        <v>95</v>
      </c>
      <c r="G4005" s="4" t="s">
        <v>26</v>
      </c>
      <c r="H4005" s="4">
        <v>67</v>
      </c>
      <c r="I4005" s="4" t="s">
        <v>24</v>
      </c>
      <c r="J4005" s="4">
        <v>0</v>
      </c>
      <c r="K4005" s="4" t="s">
        <v>34</v>
      </c>
      <c r="L4005" s="4" t="s">
        <v>28</v>
      </c>
      <c r="M4005" s="4">
        <v>38</v>
      </c>
      <c r="P4005" s="5">
        <v>44911</v>
      </c>
      <c r="Q4005" s="6">
        <v>37.531115769865757</v>
      </c>
      <c r="R4005" s="4">
        <v>5</v>
      </c>
      <c r="S4005" s="4" t="str" cm="1">
        <f t="array" ref="S4005">_xlfn.IFS(R4005=0,"None",R4005&lt;3,"Low",R4005&lt;6,"Medium",R4005&lt;=10,"High")</f>
        <v>Medium</v>
      </c>
      <c r="T4005" s="4" t="str" cm="1">
        <f t="array" ref="T4005">_xlfn.IFS(M4005&lt;=20,"Low",M4005&lt;=50,"Medium",M4005&lt;=90,"High")</f>
        <v>Medium</v>
      </c>
      <c r="U4005" s="7">
        <f>Datos_Limpios[[#This Row],[Number of Complaints or Support]]/Datos_Limpios[[#This Row],[Account Length (in months)]]</f>
        <v>7.4626865671641784E-2</v>
      </c>
      <c r="V4005" s="4" t="str" cm="1">
        <f t="array" ref="V4005">_xlfn.IFS(H4005&lt;30,"Under 30",H4005&lt;66,"Middle Age",H4005&gt;=66,"Senior")</f>
        <v>Senior</v>
      </c>
      <c r="W4005" s="4" t="s">
        <v>47</v>
      </c>
    </row>
    <row r="4006" spans="1:23" x14ac:dyDescent="0.3">
      <c r="A4006" s="4" t="s">
        <v>4121</v>
      </c>
      <c r="B4006" s="4" t="s">
        <v>24</v>
      </c>
      <c r="C4006" s="4">
        <v>71</v>
      </c>
      <c r="D4006" s="4">
        <v>1</v>
      </c>
      <c r="E4006" s="4" t="s">
        <v>31</v>
      </c>
      <c r="F4006" s="4" t="s">
        <v>159</v>
      </c>
      <c r="G4006" s="4" t="s">
        <v>26</v>
      </c>
      <c r="H4006" s="4">
        <v>28</v>
      </c>
      <c r="I4006" s="4" t="s">
        <v>31</v>
      </c>
      <c r="J4006" s="4">
        <v>6</v>
      </c>
      <c r="K4006" s="4" t="s">
        <v>46</v>
      </c>
      <c r="L4006" s="4" t="s">
        <v>35</v>
      </c>
      <c r="M4006" s="4">
        <v>50</v>
      </c>
      <c r="P4006" s="5">
        <v>44861</v>
      </c>
      <c r="Q4006" s="6">
        <v>52.172291615026388</v>
      </c>
      <c r="R4006" s="4">
        <v>7</v>
      </c>
      <c r="S4006" s="4" t="str" cm="1">
        <f t="array" ref="S4006">_xlfn.IFS(R4006=0,"None",R4006&lt;3,"Low",R4006&lt;6,"Medium",R4006&lt;=10,"High")</f>
        <v>High</v>
      </c>
      <c r="T4006" s="4" t="str" cm="1">
        <f t="array" ref="T4006">_xlfn.IFS(M4006&lt;=20,"Low",M4006&lt;=50,"Medium",M4006&lt;=90,"High")</f>
        <v>Medium</v>
      </c>
      <c r="U4006" s="7">
        <f>Datos_Limpios[[#This Row],[Number of Complaints or Support]]/Datos_Limpios[[#This Row],[Account Length (in months)]]</f>
        <v>9.8591549295774641E-2</v>
      </c>
      <c r="V4006" s="4" t="str" cm="1">
        <f t="array" ref="V4006">_xlfn.IFS(H4006&lt;30,"Under 30",H4006&lt;66,"Middle Age",H4006&gt;=66,"Senior")</f>
        <v>Under 30</v>
      </c>
      <c r="W4006" s="4" t="s">
        <v>29</v>
      </c>
    </row>
    <row r="4007" spans="1:23" x14ac:dyDescent="0.3">
      <c r="A4007" s="4" t="s">
        <v>4122</v>
      </c>
      <c r="B4007" s="4" t="s">
        <v>24</v>
      </c>
      <c r="C4007" s="4">
        <v>71</v>
      </c>
      <c r="D4007" s="4">
        <v>0</v>
      </c>
      <c r="E4007" s="4" t="s">
        <v>31</v>
      </c>
      <c r="F4007" s="4" t="s">
        <v>98</v>
      </c>
      <c r="G4007" s="4" t="s">
        <v>26</v>
      </c>
      <c r="H4007" s="4">
        <v>44</v>
      </c>
      <c r="I4007" s="4" t="s">
        <v>31</v>
      </c>
      <c r="J4007" s="4">
        <v>4</v>
      </c>
      <c r="K4007" s="4" t="s">
        <v>46</v>
      </c>
      <c r="L4007" s="4" t="s">
        <v>35</v>
      </c>
      <c r="M4007" s="4">
        <v>35</v>
      </c>
      <c r="P4007" s="5">
        <v>44074</v>
      </c>
      <c r="Q4007" s="6">
        <v>34.906598284022259</v>
      </c>
      <c r="R4007" s="4">
        <v>5</v>
      </c>
      <c r="S4007" s="4" t="str" cm="1">
        <f t="array" ref="S4007">_xlfn.IFS(R4007=0,"None",R4007&lt;3,"Low",R4007&lt;6,"Medium",R4007&lt;=10,"High")</f>
        <v>Medium</v>
      </c>
      <c r="T4007" s="4" t="str" cm="1">
        <f t="array" ref="T4007">_xlfn.IFS(M4007&lt;=20,"Low",M4007&lt;=50,"Medium",M4007&lt;=90,"High")</f>
        <v>Medium</v>
      </c>
      <c r="U4007" s="7">
        <f>Datos_Limpios[[#This Row],[Number of Complaints or Support]]/Datos_Limpios[[#This Row],[Account Length (in months)]]</f>
        <v>7.0422535211267609E-2</v>
      </c>
      <c r="V4007" s="4" t="str" cm="1">
        <f t="array" ref="V4007">_xlfn.IFS(H4007&lt;30,"Under 30",H4007&lt;66,"Middle Age",H4007&gt;=66,"Senior")</f>
        <v>Middle Age</v>
      </c>
      <c r="W4007" s="4" t="s">
        <v>29</v>
      </c>
    </row>
    <row r="4008" spans="1:23" x14ac:dyDescent="0.3">
      <c r="A4008" s="4" t="s">
        <v>4123</v>
      </c>
      <c r="B4008" s="4" t="s">
        <v>24</v>
      </c>
      <c r="C4008" s="4">
        <v>60</v>
      </c>
      <c r="D4008" s="4">
        <v>0</v>
      </c>
      <c r="E4008" s="4" t="s">
        <v>31</v>
      </c>
      <c r="F4008" s="4" t="s">
        <v>70</v>
      </c>
      <c r="G4008" s="4" t="s">
        <v>26</v>
      </c>
      <c r="H4008" s="4">
        <v>31</v>
      </c>
      <c r="I4008" s="4" t="s">
        <v>24</v>
      </c>
      <c r="J4008" s="4">
        <v>0</v>
      </c>
      <c r="K4008" s="4" t="s">
        <v>46</v>
      </c>
      <c r="L4008" s="4" t="s">
        <v>28</v>
      </c>
      <c r="M4008" s="4">
        <v>55</v>
      </c>
      <c r="P4008" s="5">
        <v>45210</v>
      </c>
      <c r="Q4008" s="6">
        <v>64.507802899830793</v>
      </c>
      <c r="R4008" s="4">
        <v>3</v>
      </c>
      <c r="S4008" s="4" t="str" cm="1">
        <f t="array" ref="S4008">_xlfn.IFS(R4008=0,"None",R4008&lt;3,"Low",R4008&lt;6,"Medium",R4008&lt;=10,"High")</f>
        <v>Medium</v>
      </c>
      <c r="T4008" s="4" t="str" cm="1">
        <f t="array" ref="T4008">_xlfn.IFS(M4008&lt;=20,"Low",M4008&lt;=50,"Medium",M4008&lt;=90,"High")</f>
        <v>High</v>
      </c>
      <c r="U4008" s="7">
        <f>Datos_Limpios[[#This Row],[Number of Complaints or Support]]/Datos_Limpios[[#This Row],[Account Length (in months)]]</f>
        <v>0.05</v>
      </c>
      <c r="V4008" s="4" t="str" cm="1">
        <f t="array" ref="V4008">_xlfn.IFS(H4008&lt;30,"Under 30",H4008&lt;66,"Middle Age",H4008&gt;=66,"Senior")</f>
        <v>Middle Age</v>
      </c>
      <c r="W4008" s="4" t="s">
        <v>29</v>
      </c>
    </row>
    <row r="4009" spans="1:23" x14ac:dyDescent="0.3">
      <c r="A4009" s="4" t="s">
        <v>4124</v>
      </c>
      <c r="B4009" s="4" t="s">
        <v>31</v>
      </c>
      <c r="C4009" s="4">
        <v>16</v>
      </c>
      <c r="D4009" s="4">
        <v>0</v>
      </c>
      <c r="E4009" s="4" t="s">
        <v>24</v>
      </c>
      <c r="F4009" s="4" t="s">
        <v>70</v>
      </c>
      <c r="G4009" s="4" t="s">
        <v>26</v>
      </c>
      <c r="H4009" s="4">
        <v>47</v>
      </c>
      <c r="I4009" s="4" t="s">
        <v>24</v>
      </c>
      <c r="J4009" s="4">
        <v>0</v>
      </c>
      <c r="K4009" s="4" t="s">
        <v>27</v>
      </c>
      <c r="L4009" s="4" t="s">
        <v>35</v>
      </c>
      <c r="M4009" s="4">
        <v>36</v>
      </c>
      <c r="N4009" s="4" t="s">
        <v>107</v>
      </c>
      <c r="O4009" s="4" t="s">
        <v>108</v>
      </c>
      <c r="P4009" s="5">
        <v>45146</v>
      </c>
      <c r="Q4009" s="6">
        <v>41.290203640548192</v>
      </c>
      <c r="R4009" s="4">
        <v>0</v>
      </c>
      <c r="S4009" s="4" t="str" cm="1">
        <f t="array" ref="S4009">_xlfn.IFS(R4009=0,"None",R4009&lt;3,"Low",R4009&lt;6,"Medium",R4009&lt;=10,"High")</f>
        <v>None</v>
      </c>
      <c r="T4009" s="4" t="str" cm="1">
        <f t="array" ref="T4009">_xlfn.IFS(M4009&lt;=20,"Low",M4009&lt;=50,"Medium",M4009&lt;=90,"High")</f>
        <v>Medium</v>
      </c>
      <c r="U4009" s="7">
        <f>Datos_Limpios[[#This Row],[Number of Complaints or Support]]/Datos_Limpios[[#This Row],[Account Length (in months)]]</f>
        <v>0</v>
      </c>
      <c r="V4009" s="4" t="str" cm="1">
        <f t="array" ref="V4009">_xlfn.IFS(H4009&lt;30,"Under 30",H4009&lt;66,"Middle Age",H4009&gt;=66,"Senior")</f>
        <v>Middle Age</v>
      </c>
      <c r="W4009" s="4" t="s">
        <v>29</v>
      </c>
    </row>
    <row r="4010" spans="1:23" x14ac:dyDescent="0.3">
      <c r="A4010" s="4" t="s">
        <v>4125</v>
      </c>
      <c r="B4010" s="4" t="s">
        <v>24</v>
      </c>
      <c r="C4010" s="4">
        <v>31</v>
      </c>
      <c r="D4010" s="4">
        <v>0</v>
      </c>
      <c r="E4010" s="4" t="s">
        <v>24</v>
      </c>
      <c r="F4010" s="4" t="s">
        <v>49</v>
      </c>
      <c r="G4010" s="4" t="s">
        <v>33</v>
      </c>
      <c r="H4010" s="4">
        <v>58</v>
      </c>
      <c r="I4010" s="4" t="s">
        <v>31</v>
      </c>
      <c r="J4010" s="4">
        <v>3</v>
      </c>
      <c r="K4010" s="4" t="s">
        <v>46</v>
      </c>
      <c r="L4010" s="4" t="s">
        <v>28</v>
      </c>
      <c r="M4010" s="4">
        <v>8</v>
      </c>
      <c r="P4010" s="5">
        <v>45213</v>
      </c>
      <c r="Q4010" s="6">
        <v>7.4419672389614329</v>
      </c>
      <c r="R4010" s="4">
        <v>5</v>
      </c>
      <c r="S4010" s="4" t="str" cm="1">
        <f t="array" ref="S4010">_xlfn.IFS(R4010=0,"None",R4010&lt;3,"Low",R4010&lt;6,"Medium",R4010&lt;=10,"High")</f>
        <v>Medium</v>
      </c>
      <c r="T4010" s="4" t="str" cm="1">
        <f t="array" ref="T4010">_xlfn.IFS(M4010&lt;=20,"Low",M4010&lt;=50,"Medium",M4010&lt;=90,"High")</f>
        <v>Low</v>
      </c>
      <c r="U4010" s="7">
        <f>Datos_Limpios[[#This Row],[Number of Complaints or Support]]/Datos_Limpios[[#This Row],[Account Length (in months)]]</f>
        <v>0.16129032258064516</v>
      </c>
      <c r="V4010" s="4" t="str" cm="1">
        <f t="array" ref="V4010">_xlfn.IFS(H4010&lt;30,"Under 30",H4010&lt;66,"Middle Age",H4010&gt;=66,"Senior")</f>
        <v>Middle Age</v>
      </c>
      <c r="W4010" s="4" t="s">
        <v>29</v>
      </c>
    </row>
    <row r="4011" spans="1:23" x14ac:dyDescent="0.3">
      <c r="A4011" s="4" t="s">
        <v>4126</v>
      </c>
      <c r="B4011" s="4" t="s">
        <v>24</v>
      </c>
      <c r="C4011" s="4">
        <v>39</v>
      </c>
      <c r="D4011" s="4">
        <v>0</v>
      </c>
      <c r="E4011" s="4" t="s">
        <v>24</v>
      </c>
      <c r="F4011" s="4" t="s">
        <v>196</v>
      </c>
      <c r="G4011" s="4" t="s">
        <v>33</v>
      </c>
      <c r="H4011" s="4">
        <v>34</v>
      </c>
      <c r="I4011" s="4" t="s">
        <v>24</v>
      </c>
      <c r="J4011" s="4">
        <v>0</v>
      </c>
      <c r="K4011" s="4" t="s">
        <v>34</v>
      </c>
      <c r="L4011" s="4" t="s">
        <v>115</v>
      </c>
      <c r="M4011" s="4">
        <v>38</v>
      </c>
      <c r="P4011" s="5">
        <v>43869</v>
      </c>
      <c r="Q4011" s="6">
        <v>43.22872082629867</v>
      </c>
      <c r="R4011" s="4">
        <v>4</v>
      </c>
      <c r="S4011" s="4" t="str" cm="1">
        <f t="array" ref="S4011">_xlfn.IFS(R4011=0,"None",R4011&lt;3,"Low",R4011&lt;6,"Medium",R4011&lt;=10,"High")</f>
        <v>Medium</v>
      </c>
      <c r="T4011" s="4" t="str" cm="1">
        <f t="array" ref="T4011">_xlfn.IFS(M4011&lt;=20,"Low",M4011&lt;=50,"Medium",M4011&lt;=90,"High")</f>
        <v>Medium</v>
      </c>
      <c r="U4011" s="7">
        <f>Datos_Limpios[[#This Row],[Number of Complaints or Support]]/Datos_Limpios[[#This Row],[Account Length (in months)]]</f>
        <v>0.10256410256410256</v>
      </c>
      <c r="V4011" s="4" t="str" cm="1">
        <f t="array" ref="V4011">_xlfn.IFS(H4011&lt;30,"Under 30",H4011&lt;66,"Middle Age",H4011&gt;=66,"Senior")</f>
        <v>Middle Age</v>
      </c>
      <c r="W4011" s="4" t="s">
        <v>47</v>
      </c>
    </row>
    <row r="4012" spans="1:23" x14ac:dyDescent="0.3">
      <c r="A4012" s="4" t="s">
        <v>4127</v>
      </c>
      <c r="B4012" s="4" t="s">
        <v>24</v>
      </c>
      <c r="C4012" s="4">
        <v>25</v>
      </c>
      <c r="D4012" s="4">
        <v>1</v>
      </c>
      <c r="E4012" s="4" t="s">
        <v>24</v>
      </c>
      <c r="F4012" s="4" t="s">
        <v>85</v>
      </c>
      <c r="G4012" s="4" t="s">
        <v>26</v>
      </c>
      <c r="H4012" s="4">
        <v>32</v>
      </c>
      <c r="I4012" s="4" t="s">
        <v>24</v>
      </c>
      <c r="J4012" s="4">
        <v>0</v>
      </c>
      <c r="K4012" s="4" t="s">
        <v>27</v>
      </c>
      <c r="L4012" s="4" t="s">
        <v>35</v>
      </c>
      <c r="M4012" s="4">
        <v>18</v>
      </c>
      <c r="P4012" s="5">
        <v>44828</v>
      </c>
      <c r="Q4012" s="6">
        <v>18.249301568122441</v>
      </c>
      <c r="R4012" s="4">
        <v>10</v>
      </c>
      <c r="S4012" s="4" t="str" cm="1">
        <f t="array" ref="S4012">_xlfn.IFS(R4012=0,"None",R4012&lt;3,"Low",R4012&lt;6,"Medium",R4012&lt;=10,"High")</f>
        <v>High</v>
      </c>
      <c r="T4012" s="4" t="str" cm="1">
        <f t="array" ref="T4012">_xlfn.IFS(M4012&lt;=20,"Low",M4012&lt;=50,"Medium",M4012&lt;=90,"High")</f>
        <v>Low</v>
      </c>
      <c r="U4012" s="7">
        <f>Datos_Limpios[[#This Row],[Number of Complaints or Support]]/Datos_Limpios[[#This Row],[Account Length (in months)]]</f>
        <v>0.4</v>
      </c>
      <c r="V4012" s="4" t="str" cm="1">
        <f t="array" ref="V4012">_xlfn.IFS(H4012&lt;30,"Under 30",H4012&lt;66,"Middle Age",H4012&gt;=66,"Senior")</f>
        <v>Middle Age</v>
      </c>
      <c r="W4012" s="4" t="s">
        <v>43</v>
      </c>
    </row>
    <row r="4013" spans="1:23" x14ac:dyDescent="0.3">
      <c r="A4013" s="4" t="s">
        <v>4128</v>
      </c>
      <c r="B4013" s="4" t="s">
        <v>24</v>
      </c>
      <c r="C4013" s="4">
        <v>22</v>
      </c>
      <c r="D4013" s="4">
        <v>1</v>
      </c>
      <c r="E4013" s="4" t="s">
        <v>31</v>
      </c>
      <c r="F4013" s="4" t="s">
        <v>157</v>
      </c>
      <c r="G4013" s="4" t="s">
        <v>33</v>
      </c>
      <c r="H4013" s="4">
        <v>59</v>
      </c>
      <c r="I4013" s="4" t="s">
        <v>31</v>
      </c>
      <c r="J4013" s="4">
        <v>2</v>
      </c>
      <c r="K4013" s="4" t="s">
        <v>27</v>
      </c>
      <c r="L4013" s="4" t="s">
        <v>35</v>
      </c>
      <c r="M4013" s="4">
        <v>41</v>
      </c>
      <c r="P4013" s="5">
        <v>44177</v>
      </c>
      <c r="Q4013" s="6">
        <v>34.708570889214371</v>
      </c>
      <c r="R4013" s="4">
        <v>4</v>
      </c>
      <c r="S4013" s="4" t="str" cm="1">
        <f t="array" ref="S4013">_xlfn.IFS(R4013=0,"None",R4013&lt;3,"Low",R4013&lt;6,"Medium",R4013&lt;=10,"High")</f>
        <v>Medium</v>
      </c>
      <c r="T4013" s="4" t="str" cm="1">
        <f t="array" ref="T4013">_xlfn.IFS(M4013&lt;=20,"Low",M4013&lt;=50,"Medium",M4013&lt;=90,"High")</f>
        <v>Medium</v>
      </c>
      <c r="U4013" s="7">
        <f>Datos_Limpios[[#This Row],[Number of Complaints or Support]]/Datos_Limpios[[#This Row],[Account Length (in months)]]</f>
        <v>0.18181818181818182</v>
      </c>
      <c r="V4013" s="4" t="str" cm="1">
        <f t="array" ref="V4013">_xlfn.IFS(H4013&lt;30,"Under 30",H4013&lt;66,"Middle Age",H4013&gt;=66,"Senior")</f>
        <v>Middle Age</v>
      </c>
      <c r="W4013" s="4" t="s">
        <v>47</v>
      </c>
    </row>
    <row r="4014" spans="1:23" x14ac:dyDescent="0.3">
      <c r="A4014" s="4" t="s">
        <v>4129</v>
      </c>
      <c r="B4014" s="4" t="s">
        <v>24</v>
      </c>
      <c r="C4014" s="4">
        <v>26</v>
      </c>
      <c r="D4014" s="4">
        <v>0</v>
      </c>
      <c r="E4014" s="4" t="s">
        <v>24</v>
      </c>
      <c r="F4014" s="4" t="s">
        <v>37</v>
      </c>
      <c r="G4014" s="4" t="s">
        <v>26</v>
      </c>
      <c r="H4014" s="4">
        <v>29</v>
      </c>
      <c r="I4014" s="4" t="s">
        <v>31</v>
      </c>
      <c r="J4014" s="4">
        <v>4</v>
      </c>
      <c r="K4014" s="4" t="s">
        <v>27</v>
      </c>
      <c r="L4014" s="4" t="s">
        <v>28</v>
      </c>
      <c r="M4014" s="4">
        <v>8</v>
      </c>
      <c r="P4014" s="5">
        <v>44458</v>
      </c>
      <c r="Q4014" s="6">
        <v>7.679969237997919</v>
      </c>
      <c r="R4014" s="4">
        <v>0</v>
      </c>
      <c r="S4014" s="4" t="str" cm="1">
        <f t="array" ref="S4014">_xlfn.IFS(R4014=0,"None",R4014&lt;3,"Low",R4014&lt;6,"Medium",R4014&lt;=10,"High")</f>
        <v>None</v>
      </c>
      <c r="T4014" s="4" t="str" cm="1">
        <f t="array" ref="T4014">_xlfn.IFS(M4014&lt;=20,"Low",M4014&lt;=50,"Medium",M4014&lt;=90,"High")</f>
        <v>Low</v>
      </c>
      <c r="U4014" s="7">
        <f>Datos_Limpios[[#This Row],[Number of Complaints or Support]]/Datos_Limpios[[#This Row],[Account Length (in months)]]</f>
        <v>0</v>
      </c>
      <c r="V4014" s="4" t="str" cm="1">
        <f t="array" ref="V4014">_xlfn.IFS(H4014&lt;30,"Under 30",H4014&lt;66,"Middle Age",H4014&gt;=66,"Senior")</f>
        <v>Under 30</v>
      </c>
      <c r="W4014" s="4" t="s">
        <v>40</v>
      </c>
    </row>
    <row r="4015" spans="1:23" x14ac:dyDescent="0.3">
      <c r="A4015" s="4" t="s">
        <v>4130</v>
      </c>
      <c r="B4015" s="4" t="s">
        <v>31</v>
      </c>
      <c r="C4015" s="4">
        <v>16</v>
      </c>
      <c r="D4015" s="4">
        <v>2</v>
      </c>
      <c r="E4015" s="4" t="s">
        <v>31</v>
      </c>
      <c r="F4015" s="4" t="s">
        <v>196</v>
      </c>
      <c r="G4015" s="4" t="s">
        <v>26</v>
      </c>
      <c r="H4015" s="4">
        <v>65</v>
      </c>
      <c r="I4015" s="4" t="s">
        <v>24</v>
      </c>
      <c r="J4015" s="4">
        <v>0</v>
      </c>
      <c r="K4015" s="4" t="s">
        <v>27</v>
      </c>
      <c r="L4015" s="4" t="s">
        <v>35</v>
      </c>
      <c r="M4015" s="4">
        <v>30</v>
      </c>
      <c r="N4015" s="4" t="s">
        <v>66</v>
      </c>
      <c r="O4015" s="4" t="s">
        <v>87</v>
      </c>
      <c r="P4015" s="5">
        <v>43850</v>
      </c>
      <c r="Q4015" s="6">
        <v>34.364848823496239</v>
      </c>
      <c r="R4015" s="4">
        <v>7</v>
      </c>
      <c r="S4015" s="4" t="str" cm="1">
        <f t="array" ref="S4015">_xlfn.IFS(R4015=0,"None",R4015&lt;3,"Low",R4015&lt;6,"Medium",R4015&lt;=10,"High")</f>
        <v>High</v>
      </c>
      <c r="T4015" s="4" t="str" cm="1">
        <f t="array" ref="T4015">_xlfn.IFS(M4015&lt;=20,"Low",M4015&lt;=50,"Medium",M4015&lt;=90,"High")</f>
        <v>Medium</v>
      </c>
      <c r="U4015" s="7">
        <f>Datos_Limpios[[#This Row],[Number of Complaints or Support]]/Datos_Limpios[[#This Row],[Account Length (in months)]]</f>
        <v>0.4375</v>
      </c>
      <c r="V4015" s="4" t="str" cm="1">
        <f t="array" ref="V4015">_xlfn.IFS(H4015&lt;30,"Under 30",H4015&lt;66,"Middle Age",H4015&gt;=66,"Senior")</f>
        <v>Middle Age</v>
      </c>
      <c r="W4015" s="4" t="s">
        <v>47</v>
      </c>
    </row>
    <row r="4016" spans="1:23" x14ac:dyDescent="0.3">
      <c r="A4016" s="4" t="s">
        <v>4131</v>
      </c>
      <c r="B4016" s="4" t="s">
        <v>24</v>
      </c>
      <c r="C4016" s="4">
        <v>44</v>
      </c>
      <c r="D4016" s="4">
        <v>0</v>
      </c>
      <c r="E4016" s="4" t="s">
        <v>31</v>
      </c>
      <c r="F4016" s="4" t="s">
        <v>85</v>
      </c>
      <c r="G4016" s="4" t="s">
        <v>33</v>
      </c>
      <c r="H4016" s="4">
        <v>24</v>
      </c>
      <c r="I4016" s="4" t="s">
        <v>24</v>
      </c>
      <c r="J4016" s="4">
        <v>0</v>
      </c>
      <c r="K4016" s="4" t="s">
        <v>34</v>
      </c>
      <c r="L4016" s="4" t="s">
        <v>28</v>
      </c>
      <c r="M4016" s="4">
        <v>25</v>
      </c>
      <c r="P4016" s="5">
        <v>44235</v>
      </c>
      <c r="Q4016" s="6">
        <v>21.548298511280141</v>
      </c>
      <c r="R4016" s="4">
        <v>10</v>
      </c>
      <c r="S4016" s="4" t="str" cm="1">
        <f t="array" ref="S4016">_xlfn.IFS(R4016=0,"None",R4016&lt;3,"Low",R4016&lt;6,"Medium",R4016&lt;=10,"High")</f>
        <v>High</v>
      </c>
      <c r="T4016" s="4" t="str" cm="1">
        <f t="array" ref="T4016">_xlfn.IFS(M4016&lt;=20,"Low",M4016&lt;=50,"Medium",M4016&lt;=90,"High")</f>
        <v>Medium</v>
      </c>
      <c r="U4016" s="7">
        <f>Datos_Limpios[[#This Row],[Number of Complaints or Support]]/Datos_Limpios[[#This Row],[Account Length (in months)]]</f>
        <v>0.22727272727272727</v>
      </c>
      <c r="V4016" s="4" t="str" cm="1">
        <f t="array" ref="V4016">_xlfn.IFS(H4016&lt;30,"Under 30",H4016&lt;66,"Middle Age",H4016&gt;=66,"Senior")</f>
        <v>Under 30</v>
      </c>
      <c r="W4016" s="4" t="s">
        <v>43</v>
      </c>
    </row>
    <row r="4017" spans="1:23" x14ac:dyDescent="0.3">
      <c r="A4017" s="4" t="s">
        <v>4132</v>
      </c>
      <c r="B4017" s="4" t="s">
        <v>24</v>
      </c>
      <c r="C4017" s="4">
        <v>30</v>
      </c>
      <c r="D4017" s="4">
        <v>0</v>
      </c>
      <c r="E4017" s="4" t="s">
        <v>31</v>
      </c>
      <c r="F4017" s="4" t="s">
        <v>175</v>
      </c>
      <c r="G4017" s="4" t="s">
        <v>26</v>
      </c>
      <c r="H4017" s="4">
        <v>34</v>
      </c>
      <c r="I4017" s="4" t="s">
        <v>24</v>
      </c>
      <c r="J4017" s="4">
        <v>0</v>
      </c>
      <c r="K4017" s="4" t="s">
        <v>46</v>
      </c>
      <c r="L4017" s="4" t="s">
        <v>35</v>
      </c>
      <c r="M4017" s="4">
        <v>32</v>
      </c>
      <c r="P4017" s="5">
        <v>43921</v>
      </c>
      <c r="Q4017" s="6">
        <v>35.664485860792851</v>
      </c>
      <c r="R4017" s="4">
        <v>6</v>
      </c>
      <c r="S4017" s="4" t="str" cm="1">
        <f t="array" ref="S4017">_xlfn.IFS(R4017=0,"None",R4017&lt;3,"Low",R4017&lt;6,"Medium",R4017&lt;=10,"High")</f>
        <v>High</v>
      </c>
      <c r="T4017" s="4" t="str" cm="1">
        <f t="array" ref="T4017">_xlfn.IFS(M4017&lt;=20,"Low",M4017&lt;=50,"Medium",M4017&lt;=90,"High")</f>
        <v>Medium</v>
      </c>
      <c r="U4017" s="7">
        <f>Datos_Limpios[[#This Row],[Number of Complaints or Support]]/Datos_Limpios[[#This Row],[Account Length (in months)]]</f>
        <v>0.2</v>
      </c>
      <c r="V4017" s="4" t="str" cm="1">
        <f t="array" ref="V4017">_xlfn.IFS(H4017&lt;30,"Under 30",H4017&lt;66,"Middle Age",H4017&gt;=66,"Senior")</f>
        <v>Middle Age</v>
      </c>
      <c r="W4017" s="4" t="s">
        <v>29</v>
      </c>
    </row>
    <row r="4018" spans="1:23" x14ac:dyDescent="0.3">
      <c r="A4018" s="4" t="s">
        <v>4133</v>
      </c>
      <c r="B4018" s="4" t="s">
        <v>24</v>
      </c>
      <c r="C4018" s="4">
        <v>5</v>
      </c>
      <c r="D4018" s="4">
        <v>0</v>
      </c>
      <c r="E4018" s="4" t="s">
        <v>31</v>
      </c>
      <c r="F4018" s="4" t="s">
        <v>157</v>
      </c>
      <c r="G4018" s="4" t="s">
        <v>26</v>
      </c>
      <c r="H4018" s="4">
        <v>50</v>
      </c>
      <c r="I4018" s="4" t="s">
        <v>31</v>
      </c>
      <c r="J4018" s="4">
        <v>6</v>
      </c>
      <c r="K4018" s="4" t="s">
        <v>27</v>
      </c>
      <c r="L4018" s="4" t="s">
        <v>35</v>
      </c>
      <c r="M4018" s="4">
        <v>16</v>
      </c>
      <c r="P4018" s="5">
        <v>44700</v>
      </c>
      <c r="Q4018" s="6">
        <v>18.250581292504719</v>
      </c>
      <c r="R4018" s="4">
        <v>7</v>
      </c>
      <c r="S4018" s="4" t="str" cm="1">
        <f t="array" ref="S4018">_xlfn.IFS(R4018=0,"None",R4018&lt;3,"Low",R4018&lt;6,"Medium",R4018&lt;=10,"High")</f>
        <v>High</v>
      </c>
      <c r="T4018" s="4" t="str" cm="1">
        <f t="array" ref="T4018">_xlfn.IFS(M4018&lt;=20,"Low",M4018&lt;=50,"Medium",M4018&lt;=90,"High")</f>
        <v>Low</v>
      </c>
      <c r="U4018" s="7">
        <f>Datos_Limpios[[#This Row],[Number of Complaints or Support]]/Datos_Limpios[[#This Row],[Account Length (in months)]]</f>
        <v>1.4</v>
      </c>
      <c r="V4018" s="4" t="str" cm="1">
        <f t="array" ref="V4018">_xlfn.IFS(H4018&lt;30,"Under 30",H4018&lt;66,"Middle Age",H4018&gt;=66,"Senior")</f>
        <v>Middle Age</v>
      </c>
      <c r="W4018" s="4" t="s">
        <v>47</v>
      </c>
    </row>
    <row r="4019" spans="1:23" x14ac:dyDescent="0.3">
      <c r="A4019" s="4" t="s">
        <v>4134</v>
      </c>
      <c r="B4019" s="4" t="s">
        <v>24</v>
      </c>
      <c r="C4019" s="4">
        <v>7</v>
      </c>
      <c r="D4019" s="4">
        <v>0</v>
      </c>
      <c r="E4019" s="4" t="s">
        <v>31</v>
      </c>
      <c r="F4019" s="4" t="s">
        <v>70</v>
      </c>
      <c r="G4019" s="4" t="s">
        <v>33</v>
      </c>
      <c r="H4019" s="4">
        <v>55</v>
      </c>
      <c r="I4019" s="4" t="s">
        <v>24</v>
      </c>
      <c r="J4019" s="4">
        <v>0</v>
      </c>
      <c r="K4019" s="4" t="s">
        <v>27</v>
      </c>
      <c r="L4019" s="4" t="s">
        <v>115</v>
      </c>
      <c r="M4019" s="4">
        <v>36</v>
      </c>
      <c r="P4019" s="5">
        <v>44707</v>
      </c>
      <c r="Q4019" s="6">
        <v>41.723096071186511</v>
      </c>
      <c r="R4019" s="4">
        <v>9</v>
      </c>
      <c r="S4019" s="4" t="str" cm="1">
        <f t="array" ref="S4019">_xlfn.IFS(R4019=0,"None",R4019&lt;3,"Low",R4019&lt;6,"Medium",R4019&lt;=10,"High")</f>
        <v>High</v>
      </c>
      <c r="T4019" s="4" t="str" cm="1">
        <f t="array" ref="T4019">_xlfn.IFS(M4019&lt;=20,"Low",M4019&lt;=50,"Medium",M4019&lt;=90,"High")</f>
        <v>Medium</v>
      </c>
      <c r="U4019" s="7">
        <f>Datos_Limpios[[#This Row],[Number of Complaints or Support]]/Datos_Limpios[[#This Row],[Account Length (in months)]]</f>
        <v>1.2857142857142858</v>
      </c>
      <c r="V4019" s="4" t="str" cm="1">
        <f t="array" ref="V4019">_xlfn.IFS(H4019&lt;30,"Under 30",H4019&lt;66,"Middle Age",H4019&gt;=66,"Senior")</f>
        <v>Middle Age</v>
      </c>
      <c r="W4019" s="4" t="s">
        <v>29</v>
      </c>
    </row>
    <row r="4020" spans="1:23" x14ac:dyDescent="0.3">
      <c r="A4020" s="4" t="s">
        <v>4135</v>
      </c>
      <c r="B4020" s="4" t="s">
        <v>24</v>
      </c>
      <c r="C4020" s="4">
        <v>8</v>
      </c>
      <c r="D4020" s="4">
        <v>0</v>
      </c>
      <c r="E4020" s="4" t="s">
        <v>24</v>
      </c>
      <c r="F4020" s="4" t="s">
        <v>145</v>
      </c>
      <c r="G4020" s="4" t="s">
        <v>26</v>
      </c>
      <c r="H4020" s="4">
        <v>52</v>
      </c>
      <c r="I4020" s="4" t="s">
        <v>24</v>
      </c>
      <c r="J4020" s="4">
        <v>0</v>
      </c>
      <c r="K4020" s="4" t="s">
        <v>27</v>
      </c>
      <c r="L4020" s="4" t="s">
        <v>35</v>
      </c>
      <c r="M4020" s="4">
        <v>41</v>
      </c>
      <c r="P4020" s="5">
        <v>45211</v>
      </c>
      <c r="Q4020" s="6">
        <v>37.203144769363433</v>
      </c>
      <c r="R4020" s="4">
        <v>1</v>
      </c>
      <c r="S4020" s="4" t="str" cm="1">
        <f t="array" ref="S4020">_xlfn.IFS(R4020=0,"None",R4020&lt;3,"Low",R4020&lt;6,"Medium",R4020&lt;=10,"High")</f>
        <v>Low</v>
      </c>
      <c r="T4020" s="4" t="str" cm="1">
        <f t="array" ref="T4020">_xlfn.IFS(M4020&lt;=20,"Low",M4020&lt;=50,"Medium",M4020&lt;=90,"High")</f>
        <v>Medium</v>
      </c>
      <c r="U4020" s="7">
        <f>Datos_Limpios[[#This Row],[Number of Complaints or Support]]/Datos_Limpios[[#This Row],[Account Length (in months)]]</f>
        <v>0.125</v>
      </c>
      <c r="V4020" s="4" t="str" cm="1">
        <f t="array" ref="V4020">_xlfn.IFS(H4020&lt;30,"Under 30",H4020&lt;66,"Middle Age",H4020&gt;=66,"Senior")</f>
        <v>Middle Age</v>
      </c>
      <c r="W4020" s="4" t="s">
        <v>47</v>
      </c>
    </row>
    <row r="4021" spans="1:23" x14ac:dyDescent="0.3">
      <c r="A4021" s="4" t="s">
        <v>4136</v>
      </c>
      <c r="B4021" s="4" t="s">
        <v>31</v>
      </c>
      <c r="C4021" s="4">
        <v>6</v>
      </c>
      <c r="D4021" s="4">
        <v>0</v>
      </c>
      <c r="E4021" s="4" t="s">
        <v>31</v>
      </c>
      <c r="F4021" s="4" t="s">
        <v>89</v>
      </c>
      <c r="G4021" s="4" t="s">
        <v>33</v>
      </c>
      <c r="H4021" s="4">
        <v>36</v>
      </c>
      <c r="I4021" s="4" t="s">
        <v>24</v>
      </c>
      <c r="J4021" s="4">
        <v>0</v>
      </c>
      <c r="K4021" s="4" t="s">
        <v>27</v>
      </c>
      <c r="L4021" s="4" t="s">
        <v>35</v>
      </c>
      <c r="M4021" s="4">
        <v>44</v>
      </c>
      <c r="N4021" s="4" t="s">
        <v>66</v>
      </c>
      <c r="O4021" s="4" t="s">
        <v>122</v>
      </c>
      <c r="P4021" s="5">
        <v>44962</v>
      </c>
      <c r="Q4021" s="6">
        <v>43.247420682775818</v>
      </c>
      <c r="R4021" s="4">
        <v>7</v>
      </c>
      <c r="S4021" s="4" t="str" cm="1">
        <f t="array" ref="S4021">_xlfn.IFS(R4021=0,"None",R4021&lt;3,"Low",R4021&lt;6,"Medium",R4021&lt;=10,"High")</f>
        <v>High</v>
      </c>
      <c r="T4021" s="4" t="str" cm="1">
        <f t="array" ref="T4021">_xlfn.IFS(M4021&lt;=20,"Low",M4021&lt;=50,"Medium",M4021&lt;=90,"High")</f>
        <v>Medium</v>
      </c>
      <c r="U4021" s="7">
        <f>Datos_Limpios[[#This Row],[Number of Complaints or Support]]/Datos_Limpios[[#This Row],[Account Length (in months)]]</f>
        <v>1.1666666666666667</v>
      </c>
      <c r="V4021" s="4" t="str" cm="1">
        <f t="array" ref="V4021">_xlfn.IFS(H4021&lt;30,"Under 30",H4021&lt;66,"Middle Age",H4021&gt;=66,"Senior")</f>
        <v>Middle Age</v>
      </c>
      <c r="W4021" s="4" t="s">
        <v>40</v>
      </c>
    </row>
    <row r="4022" spans="1:23" x14ac:dyDescent="0.3">
      <c r="A4022" s="4" t="s">
        <v>4137</v>
      </c>
      <c r="B4022" s="4" t="s">
        <v>31</v>
      </c>
      <c r="C4022" s="4">
        <v>36</v>
      </c>
      <c r="D4022" s="4">
        <v>2</v>
      </c>
      <c r="E4022" s="4" t="s">
        <v>31</v>
      </c>
      <c r="F4022" s="4" t="s">
        <v>106</v>
      </c>
      <c r="G4022" s="4" t="s">
        <v>26</v>
      </c>
      <c r="H4022" s="4">
        <v>26</v>
      </c>
      <c r="I4022" s="4" t="s">
        <v>24</v>
      </c>
      <c r="J4022" s="4">
        <v>0</v>
      </c>
      <c r="K4022" s="4" t="s">
        <v>27</v>
      </c>
      <c r="L4022" s="4" t="s">
        <v>35</v>
      </c>
      <c r="M4022" s="4">
        <v>40</v>
      </c>
      <c r="N4022" s="4" t="s">
        <v>75</v>
      </c>
      <c r="O4022" s="4" t="s">
        <v>133</v>
      </c>
      <c r="P4022" s="5">
        <v>44880</v>
      </c>
      <c r="Q4022" s="6">
        <v>47.511706267204161</v>
      </c>
      <c r="R4022" s="4">
        <v>10</v>
      </c>
      <c r="S4022" s="4" t="str" cm="1">
        <f t="array" ref="S4022">_xlfn.IFS(R4022=0,"None",R4022&lt;3,"Low",R4022&lt;6,"Medium",R4022&lt;=10,"High")</f>
        <v>High</v>
      </c>
      <c r="T4022" s="4" t="str" cm="1">
        <f t="array" ref="T4022">_xlfn.IFS(M4022&lt;=20,"Low",M4022&lt;=50,"Medium",M4022&lt;=90,"High")</f>
        <v>Medium</v>
      </c>
      <c r="U4022" s="7">
        <f>Datos_Limpios[[#This Row],[Number of Complaints or Support]]/Datos_Limpios[[#This Row],[Account Length (in months)]]</f>
        <v>0.27777777777777779</v>
      </c>
      <c r="V4022" s="4" t="str" cm="1">
        <f t="array" ref="V4022">_xlfn.IFS(H4022&lt;30,"Under 30",H4022&lt;66,"Middle Age",H4022&gt;=66,"Senior")</f>
        <v>Under 30</v>
      </c>
      <c r="W4022" s="4" t="s">
        <v>29</v>
      </c>
    </row>
    <row r="4023" spans="1:23" x14ac:dyDescent="0.3">
      <c r="A4023" s="4" t="s">
        <v>4138</v>
      </c>
      <c r="B4023" s="4" t="s">
        <v>24</v>
      </c>
      <c r="C4023" s="4">
        <v>29</v>
      </c>
      <c r="D4023" s="4">
        <v>1</v>
      </c>
      <c r="E4023" s="4" t="s">
        <v>31</v>
      </c>
      <c r="F4023" s="4" t="s">
        <v>54</v>
      </c>
      <c r="G4023" s="4" t="s">
        <v>26</v>
      </c>
      <c r="H4023" s="4">
        <v>71</v>
      </c>
      <c r="I4023" s="4" t="s">
        <v>24</v>
      </c>
      <c r="J4023" s="4">
        <v>0</v>
      </c>
      <c r="K4023" s="4" t="s">
        <v>46</v>
      </c>
      <c r="L4023" s="4" t="s">
        <v>35</v>
      </c>
      <c r="M4023" s="4">
        <v>24</v>
      </c>
      <c r="P4023" s="5">
        <v>44279</v>
      </c>
      <c r="Q4023" s="6">
        <v>23.250827106912379</v>
      </c>
      <c r="R4023" s="4">
        <v>6</v>
      </c>
      <c r="S4023" s="4" t="str" cm="1">
        <f t="array" ref="S4023">_xlfn.IFS(R4023=0,"None",R4023&lt;3,"Low",R4023&lt;6,"Medium",R4023&lt;=10,"High")</f>
        <v>High</v>
      </c>
      <c r="T4023" s="4" t="str" cm="1">
        <f t="array" ref="T4023">_xlfn.IFS(M4023&lt;=20,"Low",M4023&lt;=50,"Medium",M4023&lt;=90,"High")</f>
        <v>Medium</v>
      </c>
      <c r="U4023" s="7">
        <f>Datos_Limpios[[#This Row],[Number of Complaints or Support]]/Datos_Limpios[[#This Row],[Account Length (in months)]]</f>
        <v>0.20689655172413793</v>
      </c>
      <c r="V4023" s="4" t="str" cm="1">
        <f t="array" ref="V4023">_xlfn.IFS(H4023&lt;30,"Under 30",H4023&lt;66,"Middle Age",H4023&gt;=66,"Senior")</f>
        <v>Senior</v>
      </c>
      <c r="W4023" s="4" t="s">
        <v>43</v>
      </c>
    </row>
    <row r="4024" spans="1:23" x14ac:dyDescent="0.3">
      <c r="A4024" s="4" t="s">
        <v>4139</v>
      </c>
      <c r="B4024" s="4" t="s">
        <v>24</v>
      </c>
      <c r="C4024" s="4">
        <v>72</v>
      </c>
      <c r="D4024" s="4">
        <v>0</v>
      </c>
      <c r="E4024" s="4" t="s">
        <v>24</v>
      </c>
      <c r="F4024" s="4" t="s">
        <v>262</v>
      </c>
      <c r="G4024" s="4" t="s">
        <v>26</v>
      </c>
      <c r="H4024" s="4">
        <v>27</v>
      </c>
      <c r="I4024" s="4" t="s">
        <v>31</v>
      </c>
      <c r="J4024" s="4">
        <v>3</v>
      </c>
      <c r="K4024" s="4" t="s">
        <v>46</v>
      </c>
      <c r="L4024" s="4" t="s">
        <v>28</v>
      </c>
      <c r="M4024" s="4">
        <v>43</v>
      </c>
      <c r="P4024" s="5">
        <v>44847</v>
      </c>
      <c r="Q4024" s="6">
        <v>40.504189588917939</v>
      </c>
      <c r="R4024" s="4">
        <v>3</v>
      </c>
      <c r="S4024" s="4" t="str" cm="1">
        <f t="array" ref="S4024">_xlfn.IFS(R4024=0,"None",R4024&lt;3,"Low",R4024&lt;6,"Medium",R4024&lt;=10,"High")</f>
        <v>Medium</v>
      </c>
      <c r="T4024" s="4" t="str" cm="1">
        <f t="array" ref="T4024">_xlfn.IFS(M4024&lt;=20,"Low",M4024&lt;=50,"Medium",M4024&lt;=90,"High")</f>
        <v>Medium</v>
      </c>
      <c r="U4024" s="7">
        <f>Datos_Limpios[[#This Row],[Number of Complaints or Support]]/Datos_Limpios[[#This Row],[Account Length (in months)]]</f>
        <v>4.1666666666666664E-2</v>
      </c>
      <c r="V4024" s="4" t="str" cm="1">
        <f t="array" ref="V4024">_xlfn.IFS(H4024&lt;30,"Under 30",H4024&lt;66,"Middle Age",H4024&gt;=66,"Senior")</f>
        <v>Under 30</v>
      </c>
      <c r="W4024" s="4" t="s">
        <v>29</v>
      </c>
    </row>
    <row r="4025" spans="1:23" x14ac:dyDescent="0.3">
      <c r="A4025" s="4" t="s">
        <v>4140</v>
      </c>
      <c r="B4025" s="4" t="s">
        <v>24</v>
      </c>
      <c r="C4025" s="4">
        <v>2</v>
      </c>
      <c r="D4025" s="4">
        <v>0</v>
      </c>
      <c r="E4025" s="4" t="s">
        <v>31</v>
      </c>
      <c r="F4025" s="4" t="s">
        <v>65</v>
      </c>
      <c r="G4025" s="4" t="s">
        <v>26</v>
      </c>
      <c r="H4025" s="4">
        <v>34</v>
      </c>
      <c r="I4025" s="4" t="s">
        <v>24</v>
      </c>
      <c r="J4025" s="4">
        <v>0</v>
      </c>
      <c r="K4025" s="4" t="s">
        <v>27</v>
      </c>
      <c r="L4025" s="4" t="s">
        <v>35</v>
      </c>
      <c r="M4025" s="4">
        <v>29</v>
      </c>
      <c r="P4025" s="5">
        <v>44854</v>
      </c>
      <c r="Q4025" s="6">
        <v>33.438444322168003</v>
      </c>
      <c r="R4025" s="4">
        <v>3</v>
      </c>
      <c r="S4025" s="4" t="str" cm="1">
        <f t="array" ref="S4025">_xlfn.IFS(R4025=0,"None",R4025&lt;3,"Low",R4025&lt;6,"Medium",R4025&lt;=10,"High")</f>
        <v>Medium</v>
      </c>
      <c r="T4025" s="4" t="str" cm="1">
        <f t="array" ref="T4025">_xlfn.IFS(M4025&lt;=20,"Low",M4025&lt;=50,"Medium",M4025&lt;=90,"High")</f>
        <v>Medium</v>
      </c>
      <c r="U4025" s="7">
        <f>Datos_Limpios[[#This Row],[Number of Complaints or Support]]/Datos_Limpios[[#This Row],[Account Length (in months)]]</f>
        <v>1.5</v>
      </c>
      <c r="V4025" s="4" t="str" cm="1">
        <f t="array" ref="V4025">_xlfn.IFS(H4025&lt;30,"Under 30",H4025&lt;66,"Middle Age",H4025&gt;=66,"Senior")</f>
        <v>Middle Age</v>
      </c>
      <c r="W4025" s="4" t="s">
        <v>43</v>
      </c>
    </row>
    <row r="4026" spans="1:23" x14ac:dyDescent="0.3">
      <c r="A4026" s="4" t="s">
        <v>4141</v>
      </c>
      <c r="B4026" s="4" t="s">
        <v>24</v>
      </c>
      <c r="C4026" s="4">
        <v>1</v>
      </c>
      <c r="D4026" s="4">
        <v>0</v>
      </c>
      <c r="E4026" s="4" t="s">
        <v>24</v>
      </c>
      <c r="F4026" s="4" t="s">
        <v>95</v>
      </c>
      <c r="G4026" s="4" t="s">
        <v>26</v>
      </c>
      <c r="H4026" s="4">
        <v>23</v>
      </c>
      <c r="I4026" s="4" t="s">
        <v>24</v>
      </c>
      <c r="J4026" s="4">
        <v>0</v>
      </c>
      <c r="K4026" s="4" t="s">
        <v>27</v>
      </c>
      <c r="L4026" s="4" t="s">
        <v>28</v>
      </c>
      <c r="M4026" s="4">
        <v>11</v>
      </c>
      <c r="P4026" s="5">
        <v>44816</v>
      </c>
      <c r="Q4026" s="6">
        <v>10.765272807269151</v>
      </c>
      <c r="R4026" s="4">
        <v>6</v>
      </c>
      <c r="S4026" s="4" t="str" cm="1">
        <f t="array" ref="S4026">_xlfn.IFS(R4026=0,"None",R4026&lt;3,"Low",R4026&lt;6,"Medium",R4026&lt;=10,"High")</f>
        <v>High</v>
      </c>
      <c r="T4026" s="4" t="str" cm="1">
        <f t="array" ref="T4026">_xlfn.IFS(M4026&lt;=20,"Low",M4026&lt;=50,"Medium",M4026&lt;=90,"High")</f>
        <v>Low</v>
      </c>
      <c r="U4026" s="7">
        <f>Datos_Limpios[[#This Row],[Number of Complaints or Support]]/Datos_Limpios[[#This Row],[Account Length (in months)]]</f>
        <v>6</v>
      </c>
      <c r="V4026" s="4" t="str" cm="1">
        <f t="array" ref="V4026">_xlfn.IFS(H4026&lt;30,"Under 30",H4026&lt;66,"Middle Age",H4026&gt;=66,"Senior")</f>
        <v>Under 30</v>
      </c>
      <c r="W4026" s="4" t="s">
        <v>47</v>
      </c>
    </row>
    <row r="4027" spans="1:23" x14ac:dyDescent="0.3">
      <c r="A4027" s="4" t="s">
        <v>4142</v>
      </c>
      <c r="B4027" s="4" t="s">
        <v>31</v>
      </c>
      <c r="C4027" s="4">
        <v>4</v>
      </c>
      <c r="D4027" s="4">
        <v>0</v>
      </c>
      <c r="E4027" s="4" t="s">
        <v>31</v>
      </c>
      <c r="F4027" s="4" t="s">
        <v>173</v>
      </c>
      <c r="G4027" s="4" t="s">
        <v>33</v>
      </c>
      <c r="H4027" s="4">
        <v>27</v>
      </c>
      <c r="I4027" s="4" t="s">
        <v>24</v>
      </c>
      <c r="J4027" s="4">
        <v>0</v>
      </c>
      <c r="K4027" s="4" t="s">
        <v>27</v>
      </c>
      <c r="L4027" s="4" t="s">
        <v>35</v>
      </c>
      <c r="M4027" s="4">
        <v>13</v>
      </c>
      <c r="N4027" s="4" t="s">
        <v>66</v>
      </c>
      <c r="O4027" s="4" t="s">
        <v>779</v>
      </c>
      <c r="P4027" s="5">
        <v>45041</v>
      </c>
      <c r="Q4027" s="6">
        <v>13.10677578810864</v>
      </c>
      <c r="R4027" s="4">
        <v>3</v>
      </c>
      <c r="S4027" s="4" t="str" cm="1">
        <f t="array" ref="S4027">_xlfn.IFS(R4027=0,"None",R4027&lt;3,"Low",R4027&lt;6,"Medium",R4027&lt;=10,"High")</f>
        <v>Medium</v>
      </c>
      <c r="T4027" s="4" t="str" cm="1">
        <f t="array" ref="T4027">_xlfn.IFS(M4027&lt;=20,"Low",M4027&lt;=50,"Medium",M4027&lt;=90,"High")</f>
        <v>Low</v>
      </c>
      <c r="U4027" s="7">
        <f>Datos_Limpios[[#This Row],[Number of Complaints or Support]]/Datos_Limpios[[#This Row],[Account Length (in months)]]</f>
        <v>0.75</v>
      </c>
      <c r="V4027" s="4" t="str" cm="1">
        <f t="array" ref="V4027">_xlfn.IFS(H4027&lt;30,"Under 30",H4027&lt;66,"Middle Age",H4027&gt;=66,"Senior")</f>
        <v>Under 30</v>
      </c>
      <c r="W4027" s="4" t="s">
        <v>43</v>
      </c>
    </row>
    <row r="4028" spans="1:23" x14ac:dyDescent="0.3">
      <c r="A4028" s="4" t="s">
        <v>4143</v>
      </c>
      <c r="B4028" s="4" t="s">
        <v>24</v>
      </c>
      <c r="C4028" s="4">
        <v>67</v>
      </c>
      <c r="D4028" s="4">
        <v>0</v>
      </c>
      <c r="E4028" s="4" t="s">
        <v>31</v>
      </c>
      <c r="F4028" s="4" t="s">
        <v>70</v>
      </c>
      <c r="G4028" s="4" t="s">
        <v>33</v>
      </c>
      <c r="H4028" s="4">
        <v>35</v>
      </c>
      <c r="I4028" s="4" t="s">
        <v>24</v>
      </c>
      <c r="J4028" s="4">
        <v>0</v>
      </c>
      <c r="K4028" s="4" t="s">
        <v>34</v>
      </c>
      <c r="L4028" s="4" t="s">
        <v>28</v>
      </c>
      <c r="M4028" s="4">
        <v>37</v>
      </c>
      <c r="P4028" s="5">
        <v>44134</v>
      </c>
      <c r="Q4028" s="6">
        <v>38.994296776866008</v>
      </c>
      <c r="R4028" s="4">
        <v>10</v>
      </c>
      <c r="S4028" s="4" t="str" cm="1">
        <f t="array" ref="S4028">_xlfn.IFS(R4028=0,"None",R4028&lt;3,"Low",R4028&lt;6,"Medium",R4028&lt;=10,"High")</f>
        <v>High</v>
      </c>
      <c r="T4028" s="4" t="str" cm="1">
        <f t="array" ref="T4028">_xlfn.IFS(M4028&lt;=20,"Low",M4028&lt;=50,"Medium",M4028&lt;=90,"High")</f>
        <v>Medium</v>
      </c>
      <c r="U4028" s="7">
        <f>Datos_Limpios[[#This Row],[Number of Complaints or Support]]/Datos_Limpios[[#This Row],[Account Length (in months)]]</f>
        <v>0.14925373134328357</v>
      </c>
      <c r="V4028" s="4" t="str" cm="1">
        <f t="array" ref="V4028">_xlfn.IFS(H4028&lt;30,"Under 30",H4028&lt;66,"Middle Age",H4028&gt;=66,"Senior")</f>
        <v>Middle Age</v>
      </c>
      <c r="W4028" s="4" t="s">
        <v>29</v>
      </c>
    </row>
    <row r="4029" spans="1:23" x14ac:dyDescent="0.3">
      <c r="A4029" s="4" t="s">
        <v>4144</v>
      </c>
      <c r="B4029" s="4" t="s">
        <v>24</v>
      </c>
      <c r="C4029" s="4">
        <v>11</v>
      </c>
      <c r="D4029" s="4">
        <v>0</v>
      </c>
      <c r="E4029" s="4" t="s">
        <v>24</v>
      </c>
      <c r="F4029" s="4" t="s">
        <v>183</v>
      </c>
      <c r="G4029" s="4" t="s">
        <v>26</v>
      </c>
      <c r="H4029" s="4">
        <v>55</v>
      </c>
      <c r="I4029" s="4" t="s">
        <v>24</v>
      </c>
      <c r="J4029" s="4">
        <v>0</v>
      </c>
      <c r="K4029" s="4" t="s">
        <v>27</v>
      </c>
      <c r="L4029" s="4" t="s">
        <v>28</v>
      </c>
      <c r="M4029" s="4">
        <v>15</v>
      </c>
      <c r="P4029" s="5">
        <v>45280</v>
      </c>
      <c r="Q4029" s="6">
        <v>13.693564856368621</v>
      </c>
      <c r="R4029" s="4">
        <v>1</v>
      </c>
      <c r="S4029" s="4" t="str" cm="1">
        <f t="array" ref="S4029">_xlfn.IFS(R4029=0,"None",R4029&lt;3,"Low",R4029&lt;6,"Medium",R4029&lt;=10,"High")</f>
        <v>Low</v>
      </c>
      <c r="T4029" s="4" t="str" cm="1">
        <f t="array" ref="T4029">_xlfn.IFS(M4029&lt;=20,"Low",M4029&lt;=50,"Medium",M4029&lt;=90,"High")</f>
        <v>Low</v>
      </c>
      <c r="U4029" s="7">
        <f>Datos_Limpios[[#This Row],[Number of Complaints or Support]]/Datos_Limpios[[#This Row],[Account Length (in months)]]</f>
        <v>9.0909090909090912E-2</v>
      </c>
      <c r="V4029" s="4" t="str" cm="1">
        <f t="array" ref="V4029">_xlfn.IFS(H4029&lt;30,"Under 30",H4029&lt;66,"Middle Age",H4029&gt;=66,"Senior")</f>
        <v>Middle Age</v>
      </c>
      <c r="W4029" s="4" t="s">
        <v>43</v>
      </c>
    </row>
    <row r="4030" spans="1:23" x14ac:dyDescent="0.3">
      <c r="A4030" s="4" t="s">
        <v>4145</v>
      </c>
      <c r="B4030" s="4" t="s">
        <v>24</v>
      </c>
      <c r="C4030" s="4">
        <v>68</v>
      </c>
      <c r="D4030" s="4">
        <v>0</v>
      </c>
      <c r="E4030" s="4" t="s">
        <v>31</v>
      </c>
      <c r="F4030" s="4" t="s">
        <v>367</v>
      </c>
      <c r="G4030" s="4" t="s">
        <v>33</v>
      </c>
      <c r="H4030" s="4">
        <v>46</v>
      </c>
      <c r="I4030" s="4" t="s">
        <v>24</v>
      </c>
      <c r="J4030" s="4">
        <v>0</v>
      </c>
      <c r="K4030" s="4" t="s">
        <v>34</v>
      </c>
      <c r="L4030" s="4" t="s">
        <v>28</v>
      </c>
      <c r="M4030" s="4">
        <v>49</v>
      </c>
      <c r="P4030" s="5">
        <v>43845</v>
      </c>
      <c r="Q4030" s="6">
        <v>42.717588505164997</v>
      </c>
      <c r="R4030" s="4">
        <v>5</v>
      </c>
      <c r="S4030" s="4" t="str" cm="1">
        <f t="array" ref="S4030">_xlfn.IFS(R4030=0,"None",R4030&lt;3,"Low",R4030&lt;6,"Medium",R4030&lt;=10,"High")</f>
        <v>Medium</v>
      </c>
      <c r="T4030" s="4" t="str" cm="1">
        <f t="array" ref="T4030">_xlfn.IFS(M4030&lt;=20,"Low",M4030&lt;=50,"Medium",M4030&lt;=90,"High")</f>
        <v>Medium</v>
      </c>
      <c r="U4030" s="7">
        <f>Datos_Limpios[[#This Row],[Number of Complaints or Support]]/Datos_Limpios[[#This Row],[Account Length (in months)]]</f>
        <v>7.3529411764705885E-2</v>
      </c>
      <c r="V4030" s="4" t="str" cm="1">
        <f t="array" ref="V4030">_xlfn.IFS(H4030&lt;30,"Under 30",H4030&lt;66,"Middle Age",H4030&gt;=66,"Senior")</f>
        <v>Middle Age</v>
      </c>
      <c r="W4030" s="4" t="s">
        <v>29</v>
      </c>
    </row>
    <row r="4031" spans="1:23" x14ac:dyDescent="0.3">
      <c r="A4031" s="4" t="s">
        <v>4146</v>
      </c>
      <c r="B4031" s="4" t="s">
        <v>24</v>
      </c>
      <c r="C4031" s="4">
        <v>31</v>
      </c>
      <c r="D4031" s="4">
        <v>0</v>
      </c>
      <c r="E4031" s="4" t="s">
        <v>31</v>
      </c>
      <c r="F4031" s="4" t="s">
        <v>60</v>
      </c>
      <c r="G4031" s="4" t="s">
        <v>26</v>
      </c>
      <c r="H4031" s="4">
        <v>40</v>
      </c>
      <c r="I4031" s="4" t="s">
        <v>24</v>
      </c>
      <c r="J4031" s="4">
        <v>0</v>
      </c>
      <c r="K4031" s="4" t="s">
        <v>27</v>
      </c>
      <c r="L4031" s="4" t="s">
        <v>28</v>
      </c>
      <c r="M4031" s="4">
        <v>32</v>
      </c>
      <c r="P4031" s="5">
        <v>44555</v>
      </c>
      <c r="Q4031" s="6">
        <v>36.282368022056829</v>
      </c>
      <c r="R4031" s="4">
        <v>7</v>
      </c>
      <c r="S4031" s="4" t="str" cm="1">
        <f t="array" ref="S4031">_xlfn.IFS(R4031=0,"None",R4031&lt;3,"Low",R4031&lt;6,"Medium",R4031&lt;=10,"High")</f>
        <v>High</v>
      </c>
      <c r="T4031" s="4" t="str" cm="1">
        <f t="array" ref="T4031">_xlfn.IFS(M4031&lt;=20,"Low",M4031&lt;=50,"Medium",M4031&lt;=90,"High")</f>
        <v>Medium</v>
      </c>
      <c r="U4031" s="7">
        <f>Datos_Limpios[[#This Row],[Number of Complaints or Support]]/Datos_Limpios[[#This Row],[Account Length (in months)]]</f>
        <v>0.22580645161290322</v>
      </c>
      <c r="V4031" s="4" t="str" cm="1">
        <f t="array" ref="V4031">_xlfn.IFS(H4031&lt;30,"Under 30",H4031&lt;66,"Middle Age",H4031&gt;=66,"Senior")</f>
        <v>Middle Age</v>
      </c>
      <c r="W4031" s="4" t="s">
        <v>40</v>
      </c>
    </row>
    <row r="4032" spans="1:23" x14ac:dyDescent="0.3">
      <c r="A4032" s="4" t="s">
        <v>4147</v>
      </c>
      <c r="B4032" s="4" t="s">
        <v>24</v>
      </c>
      <c r="C4032" s="4">
        <v>44</v>
      </c>
      <c r="D4032" s="4">
        <v>0</v>
      </c>
      <c r="E4032" s="4" t="s">
        <v>31</v>
      </c>
      <c r="F4032" s="4" t="s">
        <v>219</v>
      </c>
      <c r="G4032" s="4" t="s">
        <v>26</v>
      </c>
      <c r="H4032" s="4">
        <v>33</v>
      </c>
      <c r="I4032" s="4" t="s">
        <v>24</v>
      </c>
      <c r="J4032" s="4">
        <v>0</v>
      </c>
      <c r="K4032" s="4" t="s">
        <v>27</v>
      </c>
      <c r="L4032" s="4" t="s">
        <v>35</v>
      </c>
      <c r="M4032" s="4">
        <v>22</v>
      </c>
      <c r="P4032" s="5">
        <v>44441</v>
      </c>
      <c r="Q4032" s="6">
        <v>21.672923505277488</v>
      </c>
      <c r="R4032" s="4">
        <v>5</v>
      </c>
      <c r="S4032" s="4" t="str" cm="1">
        <f t="array" ref="S4032">_xlfn.IFS(R4032=0,"None",R4032&lt;3,"Low",R4032&lt;6,"Medium",R4032&lt;=10,"High")</f>
        <v>Medium</v>
      </c>
      <c r="T4032" s="4" t="str" cm="1">
        <f t="array" ref="T4032">_xlfn.IFS(M4032&lt;=20,"Low",M4032&lt;=50,"Medium",M4032&lt;=90,"High")</f>
        <v>Medium</v>
      </c>
      <c r="U4032" s="7">
        <f>Datos_Limpios[[#This Row],[Number of Complaints or Support]]/Datos_Limpios[[#This Row],[Account Length (in months)]]</f>
        <v>0.11363636363636363</v>
      </c>
      <c r="V4032" s="4" t="str" cm="1">
        <f t="array" ref="V4032">_xlfn.IFS(H4032&lt;30,"Under 30",H4032&lt;66,"Middle Age",H4032&gt;=66,"Senior")</f>
        <v>Middle Age</v>
      </c>
      <c r="W4032" s="4" t="s">
        <v>43</v>
      </c>
    </row>
    <row r="4033" spans="1:23" x14ac:dyDescent="0.3">
      <c r="A4033" s="4" t="s">
        <v>4148</v>
      </c>
      <c r="B4033" s="4" t="s">
        <v>24</v>
      </c>
      <c r="C4033" s="4">
        <v>41</v>
      </c>
      <c r="D4033" s="4">
        <v>0</v>
      </c>
      <c r="E4033" s="4" t="s">
        <v>24</v>
      </c>
      <c r="F4033" s="4" t="s">
        <v>173</v>
      </c>
      <c r="G4033" s="4" t="s">
        <v>26</v>
      </c>
      <c r="H4033" s="4">
        <v>29</v>
      </c>
      <c r="I4033" s="4" t="s">
        <v>31</v>
      </c>
      <c r="J4033" s="4">
        <v>3</v>
      </c>
      <c r="K4033" s="4" t="s">
        <v>46</v>
      </c>
      <c r="L4033" s="4" t="s">
        <v>28</v>
      </c>
      <c r="M4033" s="4">
        <v>9</v>
      </c>
      <c r="P4033" s="5">
        <v>44613</v>
      </c>
      <c r="Q4033" s="6">
        <v>9.437654928445415</v>
      </c>
      <c r="R4033" s="4">
        <v>10</v>
      </c>
      <c r="S4033" s="4" t="str" cm="1">
        <f t="array" ref="S4033">_xlfn.IFS(R4033=0,"None",R4033&lt;3,"Low",R4033&lt;6,"Medium",R4033&lt;=10,"High")</f>
        <v>High</v>
      </c>
      <c r="T4033" s="4" t="str" cm="1">
        <f t="array" ref="T4033">_xlfn.IFS(M4033&lt;=20,"Low",M4033&lt;=50,"Medium",M4033&lt;=90,"High")</f>
        <v>Low</v>
      </c>
      <c r="U4033" s="7">
        <f>Datos_Limpios[[#This Row],[Number of Complaints or Support]]/Datos_Limpios[[#This Row],[Account Length (in months)]]</f>
        <v>0.24390243902439024</v>
      </c>
      <c r="V4033" s="4" t="str" cm="1">
        <f t="array" ref="V4033">_xlfn.IFS(H4033&lt;30,"Under 30",H4033&lt;66,"Middle Age",H4033&gt;=66,"Senior")</f>
        <v>Under 30</v>
      </c>
      <c r="W4033" s="4" t="s">
        <v>43</v>
      </c>
    </row>
    <row r="4034" spans="1:23" x14ac:dyDescent="0.3">
      <c r="A4034" s="4" t="s">
        <v>4149</v>
      </c>
      <c r="B4034" s="4" t="s">
        <v>24</v>
      </c>
      <c r="C4034" s="4">
        <v>6</v>
      </c>
      <c r="D4034" s="4">
        <v>0</v>
      </c>
      <c r="E4034" s="4" t="s">
        <v>24</v>
      </c>
      <c r="F4034" s="4" t="s">
        <v>262</v>
      </c>
      <c r="G4034" s="4" t="s">
        <v>26</v>
      </c>
      <c r="H4034" s="4">
        <v>37</v>
      </c>
      <c r="I4034" s="4" t="s">
        <v>31</v>
      </c>
      <c r="J4034" s="4">
        <v>4</v>
      </c>
      <c r="K4034" s="4" t="s">
        <v>34</v>
      </c>
      <c r="L4034" s="4" t="s">
        <v>28</v>
      </c>
      <c r="M4034" s="4">
        <v>6</v>
      </c>
      <c r="P4034" s="5">
        <v>43933</v>
      </c>
      <c r="Q4034" s="6">
        <v>5.593192571388089</v>
      </c>
      <c r="R4034" s="4">
        <v>2</v>
      </c>
      <c r="S4034" s="4" t="str" cm="1">
        <f t="array" ref="S4034">_xlfn.IFS(R4034=0,"None",R4034&lt;3,"Low",R4034&lt;6,"Medium",R4034&lt;=10,"High")</f>
        <v>Low</v>
      </c>
      <c r="T4034" s="4" t="str" cm="1">
        <f t="array" ref="T4034">_xlfn.IFS(M4034&lt;=20,"Low",M4034&lt;=50,"Medium",M4034&lt;=90,"High")</f>
        <v>Low</v>
      </c>
      <c r="U4034" s="7">
        <f>Datos_Limpios[[#This Row],[Number of Complaints or Support]]/Datos_Limpios[[#This Row],[Account Length (in months)]]</f>
        <v>0.33333333333333331</v>
      </c>
      <c r="V4034" s="4" t="str" cm="1">
        <f t="array" ref="V4034">_xlfn.IFS(H4034&lt;30,"Under 30",H4034&lt;66,"Middle Age",H4034&gt;=66,"Senior")</f>
        <v>Middle Age</v>
      </c>
      <c r="W4034" s="4" t="s">
        <v>29</v>
      </c>
    </row>
    <row r="4035" spans="1:23" x14ac:dyDescent="0.3">
      <c r="A4035" s="4" t="s">
        <v>4150</v>
      </c>
      <c r="B4035" s="4" t="s">
        <v>24</v>
      </c>
      <c r="C4035" s="4">
        <v>70</v>
      </c>
      <c r="D4035" s="4">
        <v>0</v>
      </c>
      <c r="E4035" s="4" t="s">
        <v>31</v>
      </c>
      <c r="F4035" s="4" t="s">
        <v>264</v>
      </c>
      <c r="G4035" s="4" t="s">
        <v>26</v>
      </c>
      <c r="H4035" s="4">
        <v>47</v>
      </c>
      <c r="I4035" s="4" t="s">
        <v>31</v>
      </c>
      <c r="J4035" s="4">
        <v>3</v>
      </c>
      <c r="K4035" s="4" t="s">
        <v>46</v>
      </c>
      <c r="L4035" s="4" t="s">
        <v>35</v>
      </c>
      <c r="M4035" s="4">
        <v>22</v>
      </c>
      <c r="P4035" s="5">
        <v>44921</v>
      </c>
      <c r="Q4035" s="6">
        <v>19.74924192126484</v>
      </c>
      <c r="R4035" s="4">
        <v>7</v>
      </c>
      <c r="S4035" s="4" t="str" cm="1">
        <f t="array" ref="S4035">_xlfn.IFS(R4035=0,"None",R4035&lt;3,"Low",R4035&lt;6,"Medium",R4035&lt;=10,"High")</f>
        <v>High</v>
      </c>
      <c r="T4035" s="4" t="str" cm="1">
        <f t="array" ref="T4035">_xlfn.IFS(M4035&lt;=20,"Low",M4035&lt;=50,"Medium",M4035&lt;=90,"High")</f>
        <v>Medium</v>
      </c>
      <c r="U4035" s="7">
        <f>Datos_Limpios[[#This Row],[Number of Complaints or Support]]/Datos_Limpios[[#This Row],[Account Length (in months)]]</f>
        <v>0.1</v>
      </c>
      <c r="V4035" s="4" t="str" cm="1">
        <f t="array" ref="V4035">_xlfn.IFS(H4035&lt;30,"Under 30",H4035&lt;66,"Middle Age",H4035&gt;=66,"Senior")</f>
        <v>Middle Age</v>
      </c>
      <c r="W4035" s="4" t="s">
        <v>47</v>
      </c>
    </row>
    <row r="4036" spans="1:23" x14ac:dyDescent="0.3">
      <c r="A4036" s="4" t="s">
        <v>4151</v>
      </c>
      <c r="B4036" s="4" t="s">
        <v>24</v>
      </c>
      <c r="C4036" s="4">
        <v>40</v>
      </c>
      <c r="D4036" s="4">
        <v>0</v>
      </c>
      <c r="E4036" s="4" t="s">
        <v>31</v>
      </c>
      <c r="F4036" s="4" t="s">
        <v>25</v>
      </c>
      <c r="G4036" s="4" t="s">
        <v>33</v>
      </c>
      <c r="H4036" s="4">
        <v>41</v>
      </c>
      <c r="I4036" s="4" t="s">
        <v>24</v>
      </c>
      <c r="J4036" s="4">
        <v>0</v>
      </c>
      <c r="K4036" s="4" t="s">
        <v>34</v>
      </c>
      <c r="L4036" s="4" t="s">
        <v>28</v>
      </c>
      <c r="M4036" s="4">
        <v>24</v>
      </c>
      <c r="P4036" s="5">
        <v>44066</v>
      </c>
      <c r="Q4036" s="6">
        <v>20.95851937868137</v>
      </c>
      <c r="R4036" s="4">
        <v>4</v>
      </c>
      <c r="S4036" s="4" t="str" cm="1">
        <f t="array" ref="S4036">_xlfn.IFS(R4036=0,"None",R4036&lt;3,"Low",R4036&lt;6,"Medium",R4036&lt;=10,"High")</f>
        <v>Medium</v>
      </c>
      <c r="T4036" s="4" t="str" cm="1">
        <f t="array" ref="T4036">_xlfn.IFS(M4036&lt;=20,"Low",M4036&lt;=50,"Medium",M4036&lt;=90,"High")</f>
        <v>Medium</v>
      </c>
      <c r="U4036" s="7">
        <f>Datos_Limpios[[#This Row],[Number of Complaints or Support]]/Datos_Limpios[[#This Row],[Account Length (in months)]]</f>
        <v>0.1</v>
      </c>
      <c r="V4036" s="4" t="str" cm="1">
        <f t="array" ref="V4036">_xlfn.IFS(H4036&lt;30,"Under 30",H4036&lt;66,"Middle Age",H4036&gt;=66,"Senior")</f>
        <v>Middle Age</v>
      </c>
      <c r="W4036" s="4" t="s">
        <v>29</v>
      </c>
    </row>
    <row r="4037" spans="1:23" x14ac:dyDescent="0.3">
      <c r="A4037" s="4" t="s">
        <v>4152</v>
      </c>
      <c r="B4037" s="4" t="s">
        <v>31</v>
      </c>
      <c r="C4037" s="4">
        <v>47</v>
      </c>
      <c r="D4037" s="4">
        <v>3</v>
      </c>
      <c r="E4037" s="4" t="s">
        <v>24</v>
      </c>
      <c r="F4037" s="4" t="s">
        <v>138</v>
      </c>
      <c r="G4037" s="4" t="s">
        <v>33</v>
      </c>
      <c r="H4037" s="4">
        <v>58</v>
      </c>
      <c r="I4037" s="4" t="s">
        <v>24</v>
      </c>
      <c r="J4037" s="4">
        <v>0</v>
      </c>
      <c r="K4037" s="4" t="s">
        <v>27</v>
      </c>
      <c r="L4037" s="4" t="s">
        <v>35</v>
      </c>
      <c r="M4037" s="4">
        <v>59</v>
      </c>
      <c r="N4037" s="4" t="s">
        <v>38</v>
      </c>
      <c r="O4037" s="4" t="s">
        <v>142</v>
      </c>
      <c r="P4037" s="5">
        <v>44179</v>
      </c>
      <c r="Q4037" s="6">
        <v>50.647532176962898</v>
      </c>
      <c r="R4037" s="4">
        <v>6</v>
      </c>
      <c r="S4037" s="4" t="str" cm="1">
        <f t="array" ref="S4037">_xlfn.IFS(R4037=0,"None",R4037&lt;3,"Low",R4037&lt;6,"Medium",R4037&lt;=10,"High")</f>
        <v>High</v>
      </c>
      <c r="T4037" s="4" t="str" cm="1">
        <f t="array" ref="T4037">_xlfn.IFS(M4037&lt;=20,"Low",M4037&lt;=50,"Medium",M4037&lt;=90,"High")</f>
        <v>High</v>
      </c>
      <c r="U4037" s="7">
        <f>Datos_Limpios[[#This Row],[Number of Complaints or Support]]/Datos_Limpios[[#This Row],[Account Length (in months)]]</f>
        <v>0.1276595744680851</v>
      </c>
      <c r="V4037" s="4" t="str" cm="1">
        <f t="array" ref="V4037">_xlfn.IFS(H4037&lt;30,"Under 30",H4037&lt;66,"Middle Age",H4037&gt;=66,"Senior")</f>
        <v>Middle Age</v>
      </c>
      <c r="W4037" s="4" t="s">
        <v>47</v>
      </c>
    </row>
    <row r="4038" spans="1:23" x14ac:dyDescent="0.3">
      <c r="A4038" s="4" t="s">
        <v>4153</v>
      </c>
      <c r="B4038" s="4" t="s">
        <v>24</v>
      </c>
      <c r="C4038" s="4">
        <v>11</v>
      </c>
      <c r="D4038" s="4">
        <v>0</v>
      </c>
      <c r="E4038" s="4" t="s">
        <v>24</v>
      </c>
      <c r="F4038" s="4" t="s">
        <v>72</v>
      </c>
      <c r="G4038" s="4" t="s">
        <v>33</v>
      </c>
      <c r="H4038" s="4">
        <v>43</v>
      </c>
      <c r="I4038" s="4" t="s">
        <v>24</v>
      </c>
      <c r="J4038" s="4">
        <v>0</v>
      </c>
      <c r="K4038" s="4" t="s">
        <v>27</v>
      </c>
      <c r="L4038" s="4" t="s">
        <v>28</v>
      </c>
      <c r="M4038" s="4">
        <v>16</v>
      </c>
      <c r="P4038" s="5">
        <v>44936</v>
      </c>
      <c r="Q4038" s="6">
        <v>16.355746292942889</v>
      </c>
      <c r="R4038" s="4">
        <v>0</v>
      </c>
      <c r="S4038" s="4" t="str" cm="1">
        <f t="array" ref="S4038">_xlfn.IFS(R4038=0,"None",R4038&lt;3,"Low",R4038&lt;6,"Medium",R4038&lt;=10,"High")</f>
        <v>None</v>
      </c>
      <c r="T4038" s="4" t="str" cm="1">
        <f t="array" ref="T4038">_xlfn.IFS(M4038&lt;=20,"Low",M4038&lt;=50,"Medium",M4038&lt;=90,"High")</f>
        <v>Low</v>
      </c>
      <c r="U4038" s="7">
        <f>Datos_Limpios[[#This Row],[Number of Complaints or Support]]/Datos_Limpios[[#This Row],[Account Length (in months)]]</f>
        <v>0</v>
      </c>
      <c r="V4038" s="4" t="str" cm="1">
        <f t="array" ref="V4038">_xlfn.IFS(H4038&lt;30,"Under 30",H4038&lt;66,"Middle Age",H4038&gt;=66,"Senior")</f>
        <v>Middle Age</v>
      </c>
      <c r="W4038" s="4" t="s">
        <v>29</v>
      </c>
    </row>
    <row r="4039" spans="1:23" x14ac:dyDescent="0.3">
      <c r="A4039" s="4" t="s">
        <v>4154</v>
      </c>
      <c r="B4039" s="4" t="s">
        <v>24</v>
      </c>
      <c r="C4039" s="4">
        <v>12</v>
      </c>
      <c r="D4039" s="4">
        <v>0</v>
      </c>
      <c r="E4039" s="4" t="s">
        <v>24</v>
      </c>
      <c r="F4039" s="4" t="s">
        <v>367</v>
      </c>
      <c r="G4039" s="4" t="s">
        <v>33</v>
      </c>
      <c r="H4039" s="4">
        <v>46</v>
      </c>
      <c r="I4039" s="4" t="s">
        <v>31</v>
      </c>
      <c r="J4039" s="4">
        <v>6</v>
      </c>
      <c r="K4039" s="4" t="s">
        <v>27</v>
      </c>
      <c r="L4039" s="4" t="s">
        <v>35</v>
      </c>
      <c r="M4039" s="4">
        <v>8</v>
      </c>
      <c r="P4039" s="5">
        <v>44264</v>
      </c>
      <c r="Q4039" s="6">
        <v>7.8692308978462231</v>
      </c>
      <c r="R4039" s="4">
        <v>6</v>
      </c>
      <c r="S4039" s="4" t="str" cm="1">
        <f t="array" ref="S4039">_xlfn.IFS(R4039=0,"None",R4039&lt;3,"Low",R4039&lt;6,"Medium",R4039&lt;=10,"High")</f>
        <v>High</v>
      </c>
      <c r="T4039" s="4" t="str" cm="1">
        <f t="array" ref="T4039">_xlfn.IFS(M4039&lt;=20,"Low",M4039&lt;=50,"Medium",M4039&lt;=90,"High")</f>
        <v>Low</v>
      </c>
      <c r="U4039" s="7">
        <f>Datos_Limpios[[#This Row],[Number of Complaints or Support]]/Datos_Limpios[[#This Row],[Account Length (in months)]]</f>
        <v>0.5</v>
      </c>
      <c r="V4039" s="4" t="str" cm="1">
        <f t="array" ref="V4039">_xlfn.IFS(H4039&lt;30,"Under 30",H4039&lt;66,"Middle Age",H4039&gt;=66,"Senior")</f>
        <v>Middle Age</v>
      </c>
      <c r="W4039" s="4" t="s">
        <v>29</v>
      </c>
    </row>
    <row r="4040" spans="1:23" x14ac:dyDescent="0.3">
      <c r="A4040" s="4" t="s">
        <v>4155</v>
      </c>
      <c r="B4040" s="4" t="s">
        <v>24</v>
      </c>
      <c r="C4040" s="4">
        <v>3</v>
      </c>
      <c r="D4040" s="4">
        <v>0</v>
      </c>
      <c r="E4040" s="4" t="s">
        <v>24</v>
      </c>
      <c r="F4040" s="4" t="s">
        <v>74</v>
      </c>
      <c r="G4040" s="4" t="s">
        <v>26</v>
      </c>
      <c r="H4040" s="4">
        <v>40</v>
      </c>
      <c r="I4040" s="4" t="s">
        <v>31</v>
      </c>
      <c r="J4040" s="4">
        <v>6</v>
      </c>
      <c r="K4040" s="4" t="s">
        <v>34</v>
      </c>
      <c r="L4040" s="4" t="s">
        <v>28</v>
      </c>
      <c r="M4040" s="4">
        <v>7</v>
      </c>
      <c r="P4040" s="5">
        <v>44379</v>
      </c>
      <c r="Q4040" s="6">
        <v>6.8031591249802883</v>
      </c>
      <c r="R4040" s="4">
        <v>8</v>
      </c>
      <c r="S4040" s="4" t="str" cm="1">
        <f t="array" ref="S4040">_xlfn.IFS(R4040=0,"None",R4040&lt;3,"Low",R4040&lt;6,"Medium",R4040&lt;=10,"High")</f>
        <v>High</v>
      </c>
      <c r="T4040" s="4" t="str" cm="1">
        <f t="array" ref="T4040">_xlfn.IFS(M4040&lt;=20,"Low",M4040&lt;=50,"Medium",M4040&lt;=90,"High")</f>
        <v>Low</v>
      </c>
      <c r="U4040" s="7">
        <f>Datos_Limpios[[#This Row],[Number of Complaints or Support]]/Datos_Limpios[[#This Row],[Account Length (in months)]]</f>
        <v>2.6666666666666665</v>
      </c>
      <c r="V4040" s="4" t="str" cm="1">
        <f t="array" ref="V4040">_xlfn.IFS(H4040&lt;30,"Under 30",H4040&lt;66,"Middle Age",H4040&gt;=66,"Senior")</f>
        <v>Middle Age</v>
      </c>
      <c r="W4040" s="4" t="s">
        <v>43</v>
      </c>
    </row>
    <row r="4041" spans="1:23" x14ac:dyDescent="0.3">
      <c r="A4041" s="4" t="s">
        <v>4156</v>
      </c>
      <c r="B4041" s="4" t="s">
        <v>31</v>
      </c>
      <c r="C4041" s="4">
        <v>45</v>
      </c>
      <c r="D4041" s="4">
        <v>2</v>
      </c>
      <c r="E4041" s="4" t="s">
        <v>31</v>
      </c>
      <c r="F4041" s="4" t="s">
        <v>60</v>
      </c>
      <c r="G4041" s="4" t="s">
        <v>26</v>
      </c>
      <c r="H4041" s="4">
        <v>44</v>
      </c>
      <c r="I4041" s="4" t="s">
        <v>24</v>
      </c>
      <c r="J4041" s="4">
        <v>0</v>
      </c>
      <c r="K4041" s="4" t="s">
        <v>27</v>
      </c>
      <c r="L4041" s="4" t="s">
        <v>28</v>
      </c>
      <c r="M4041" s="4">
        <v>36</v>
      </c>
      <c r="N4041" s="4" t="s">
        <v>66</v>
      </c>
      <c r="O4041" s="4" t="s">
        <v>436</v>
      </c>
      <c r="P4041" s="5">
        <v>44432</v>
      </c>
      <c r="Q4041" s="6">
        <v>39.292900665784778</v>
      </c>
      <c r="R4041" s="4">
        <v>1</v>
      </c>
      <c r="S4041" s="4" t="str" cm="1">
        <f t="array" ref="S4041">_xlfn.IFS(R4041=0,"None",R4041&lt;3,"Low",R4041&lt;6,"Medium",R4041&lt;=10,"High")</f>
        <v>Low</v>
      </c>
      <c r="T4041" s="4" t="str" cm="1">
        <f t="array" ref="T4041">_xlfn.IFS(M4041&lt;=20,"Low",M4041&lt;=50,"Medium",M4041&lt;=90,"High")</f>
        <v>Medium</v>
      </c>
      <c r="U4041" s="7">
        <f>Datos_Limpios[[#This Row],[Number of Complaints or Support]]/Datos_Limpios[[#This Row],[Account Length (in months)]]</f>
        <v>2.2222222222222223E-2</v>
      </c>
      <c r="V4041" s="4" t="str" cm="1">
        <f t="array" ref="V4041">_xlfn.IFS(H4041&lt;30,"Under 30",H4041&lt;66,"Middle Age",H4041&gt;=66,"Senior")</f>
        <v>Middle Age</v>
      </c>
      <c r="W4041" s="4" t="s">
        <v>40</v>
      </c>
    </row>
    <row r="4042" spans="1:23" x14ac:dyDescent="0.3">
      <c r="A4042" s="4" t="s">
        <v>4157</v>
      </c>
      <c r="B4042" s="4" t="s">
        <v>24</v>
      </c>
      <c r="C4042" s="4">
        <v>22</v>
      </c>
      <c r="D4042" s="4">
        <v>2</v>
      </c>
      <c r="E4042" s="4" t="s">
        <v>31</v>
      </c>
      <c r="F4042" s="4" t="s">
        <v>102</v>
      </c>
      <c r="G4042" s="4" t="s">
        <v>33</v>
      </c>
      <c r="H4042" s="4">
        <v>48</v>
      </c>
      <c r="I4042" s="4" t="s">
        <v>31</v>
      </c>
      <c r="J4042" s="4">
        <v>6</v>
      </c>
      <c r="K4042" s="4" t="s">
        <v>27</v>
      </c>
      <c r="L4042" s="4" t="s">
        <v>35</v>
      </c>
      <c r="M4042" s="4">
        <v>12</v>
      </c>
      <c r="P4042" s="5">
        <v>44240</v>
      </c>
      <c r="Q4042" s="6">
        <v>14.144752364958631</v>
      </c>
      <c r="R4042" s="4">
        <v>4</v>
      </c>
      <c r="S4042" s="4" t="str" cm="1">
        <f t="array" ref="S4042">_xlfn.IFS(R4042=0,"None",R4042&lt;3,"Low",R4042&lt;6,"Medium",R4042&lt;=10,"High")</f>
        <v>Medium</v>
      </c>
      <c r="T4042" s="4" t="str" cm="1">
        <f t="array" ref="T4042">_xlfn.IFS(M4042&lt;=20,"Low",M4042&lt;=50,"Medium",M4042&lt;=90,"High")</f>
        <v>Low</v>
      </c>
      <c r="U4042" s="7">
        <f>Datos_Limpios[[#This Row],[Number of Complaints or Support]]/Datos_Limpios[[#This Row],[Account Length (in months)]]</f>
        <v>0.18181818181818182</v>
      </c>
      <c r="V4042" s="4" t="str" cm="1">
        <f t="array" ref="V4042">_xlfn.IFS(H4042&lt;30,"Under 30",H4042&lt;66,"Middle Age",H4042&gt;=66,"Senior")</f>
        <v>Middle Age</v>
      </c>
      <c r="W4042" s="4" t="s">
        <v>40</v>
      </c>
    </row>
    <row r="4043" spans="1:23" x14ac:dyDescent="0.3">
      <c r="A4043" s="4" t="s">
        <v>4158</v>
      </c>
      <c r="B4043" s="4" t="s">
        <v>24</v>
      </c>
      <c r="C4043" s="4">
        <v>70</v>
      </c>
      <c r="D4043" s="4">
        <v>0</v>
      </c>
      <c r="E4043" s="4" t="s">
        <v>31</v>
      </c>
      <c r="F4043" s="4" t="s">
        <v>129</v>
      </c>
      <c r="G4043" s="4" t="s">
        <v>26</v>
      </c>
      <c r="H4043" s="4">
        <v>74</v>
      </c>
      <c r="I4043" s="4" t="s">
        <v>24</v>
      </c>
      <c r="J4043" s="4">
        <v>0</v>
      </c>
      <c r="K4043" s="4" t="s">
        <v>46</v>
      </c>
      <c r="L4043" s="4" t="s">
        <v>35</v>
      </c>
      <c r="M4043" s="4">
        <v>65</v>
      </c>
      <c r="P4043" s="5">
        <v>44136</v>
      </c>
      <c r="Q4043" s="6">
        <v>69.858785129099999</v>
      </c>
      <c r="R4043" s="4">
        <v>3</v>
      </c>
      <c r="S4043" s="4" t="str" cm="1">
        <f t="array" ref="S4043">_xlfn.IFS(R4043=0,"None",R4043&lt;3,"Low",R4043&lt;6,"Medium",R4043&lt;=10,"High")</f>
        <v>Medium</v>
      </c>
      <c r="T4043" s="4" t="str" cm="1">
        <f t="array" ref="T4043">_xlfn.IFS(M4043&lt;=20,"Low",M4043&lt;=50,"Medium",M4043&lt;=90,"High")</f>
        <v>High</v>
      </c>
      <c r="U4043" s="7">
        <f>Datos_Limpios[[#This Row],[Number of Complaints or Support]]/Datos_Limpios[[#This Row],[Account Length (in months)]]</f>
        <v>4.2857142857142858E-2</v>
      </c>
      <c r="V4043" s="4" t="str" cm="1">
        <f t="array" ref="V4043">_xlfn.IFS(H4043&lt;30,"Under 30",H4043&lt;66,"Middle Age",H4043&gt;=66,"Senior")</f>
        <v>Senior</v>
      </c>
      <c r="W4043" s="4" t="s">
        <v>29</v>
      </c>
    </row>
    <row r="4044" spans="1:23" x14ac:dyDescent="0.3">
      <c r="A4044" s="4" t="s">
        <v>4159</v>
      </c>
      <c r="B4044" s="4" t="s">
        <v>31</v>
      </c>
      <c r="C4044" s="4">
        <v>3</v>
      </c>
      <c r="D4044" s="4">
        <v>0</v>
      </c>
      <c r="E4044" s="4" t="s">
        <v>31</v>
      </c>
      <c r="F4044" s="4" t="s">
        <v>155</v>
      </c>
      <c r="G4044" s="4" t="s">
        <v>33</v>
      </c>
      <c r="H4044" s="4">
        <v>35</v>
      </c>
      <c r="I4044" s="4" t="s">
        <v>24</v>
      </c>
      <c r="J4044" s="4">
        <v>0</v>
      </c>
      <c r="K4044" s="4" t="s">
        <v>27</v>
      </c>
      <c r="L4044" s="4" t="s">
        <v>35</v>
      </c>
      <c r="M4044" s="4">
        <v>14</v>
      </c>
      <c r="N4044" s="4" t="s">
        <v>38</v>
      </c>
      <c r="O4044" s="4" t="s">
        <v>181</v>
      </c>
      <c r="P4044" s="5">
        <v>44101</v>
      </c>
      <c r="Q4044" s="6">
        <v>15.25433529547386</v>
      </c>
      <c r="R4044" s="4">
        <v>4</v>
      </c>
      <c r="S4044" s="4" t="str" cm="1">
        <f t="array" ref="S4044">_xlfn.IFS(R4044=0,"None",R4044&lt;3,"Low",R4044&lt;6,"Medium",R4044&lt;=10,"High")</f>
        <v>Medium</v>
      </c>
      <c r="T4044" s="4" t="str" cm="1">
        <f t="array" ref="T4044">_xlfn.IFS(M4044&lt;=20,"Low",M4044&lt;=50,"Medium",M4044&lt;=90,"High")</f>
        <v>Low</v>
      </c>
      <c r="U4044" s="7">
        <f>Datos_Limpios[[#This Row],[Number of Complaints or Support]]/Datos_Limpios[[#This Row],[Account Length (in months)]]</f>
        <v>1.3333333333333333</v>
      </c>
      <c r="V4044" s="4" t="str" cm="1">
        <f t="array" ref="V4044">_xlfn.IFS(H4044&lt;30,"Under 30",H4044&lt;66,"Middle Age",H4044&gt;=66,"Senior")</f>
        <v>Middle Age</v>
      </c>
      <c r="W4044" s="4" t="s">
        <v>40</v>
      </c>
    </row>
    <row r="4045" spans="1:23" x14ac:dyDescent="0.3">
      <c r="A4045" s="4" t="s">
        <v>4160</v>
      </c>
      <c r="B4045" s="4" t="s">
        <v>24</v>
      </c>
      <c r="C4045" s="4">
        <v>50</v>
      </c>
      <c r="D4045" s="4">
        <v>0</v>
      </c>
      <c r="E4045" s="4" t="s">
        <v>31</v>
      </c>
      <c r="F4045" s="4" t="s">
        <v>264</v>
      </c>
      <c r="G4045" s="4" t="s">
        <v>26</v>
      </c>
      <c r="H4045" s="4">
        <v>29</v>
      </c>
      <c r="I4045" s="4" t="s">
        <v>24</v>
      </c>
      <c r="J4045" s="4">
        <v>0</v>
      </c>
      <c r="K4045" s="4" t="s">
        <v>27</v>
      </c>
      <c r="L4045" s="4" t="s">
        <v>28</v>
      </c>
      <c r="M4045" s="4">
        <v>49</v>
      </c>
      <c r="P4045" s="5">
        <v>44271</v>
      </c>
      <c r="Q4045" s="6">
        <v>48.213911855321122</v>
      </c>
      <c r="R4045" s="4">
        <v>7</v>
      </c>
      <c r="S4045" s="4" t="str" cm="1">
        <f t="array" ref="S4045">_xlfn.IFS(R4045=0,"None",R4045&lt;3,"Low",R4045&lt;6,"Medium",R4045&lt;=10,"High")</f>
        <v>High</v>
      </c>
      <c r="T4045" s="4" t="str" cm="1">
        <f t="array" ref="T4045">_xlfn.IFS(M4045&lt;=20,"Low",M4045&lt;=50,"Medium",M4045&lt;=90,"High")</f>
        <v>Medium</v>
      </c>
      <c r="U4045" s="7">
        <f>Datos_Limpios[[#This Row],[Number of Complaints or Support]]/Datos_Limpios[[#This Row],[Account Length (in months)]]</f>
        <v>0.14000000000000001</v>
      </c>
      <c r="V4045" s="4" t="str" cm="1">
        <f t="array" ref="V4045">_xlfn.IFS(H4045&lt;30,"Under 30",H4045&lt;66,"Middle Age",H4045&gt;=66,"Senior")</f>
        <v>Under 30</v>
      </c>
      <c r="W4045" s="4" t="s">
        <v>47</v>
      </c>
    </row>
    <row r="4046" spans="1:23" x14ac:dyDescent="0.3">
      <c r="A4046" s="4" t="s">
        <v>4161</v>
      </c>
      <c r="B4046" s="4" t="s">
        <v>24</v>
      </c>
      <c r="C4046" s="4">
        <v>57</v>
      </c>
      <c r="D4046" s="4">
        <v>2</v>
      </c>
      <c r="E4046" s="4" t="s">
        <v>24</v>
      </c>
      <c r="F4046" s="4" t="s">
        <v>60</v>
      </c>
      <c r="G4046" s="4" t="s">
        <v>26</v>
      </c>
      <c r="H4046" s="4">
        <v>62</v>
      </c>
      <c r="I4046" s="4" t="s">
        <v>31</v>
      </c>
      <c r="J4046" s="4">
        <v>3</v>
      </c>
      <c r="K4046" s="4" t="s">
        <v>46</v>
      </c>
      <c r="L4046" s="4" t="s">
        <v>28</v>
      </c>
      <c r="M4046" s="4">
        <v>10</v>
      </c>
      <c r="P4046" s="5">
        <v>44838</v>
      </c>
      <c r="Q4046" s="6">
        <v>8.9010540166239345</v>
      </c>
      <c r="R4046" s="4">
        <v>9</v>
      </c>
      <c r="S4046" s="4" t="str" cm="1">
        <f t="array" ref="S4046">_xlfn.IFS(R4046=0,"None",R4046&lt;3,"Low",R4046&lt;6,"Medium",R4046&lt;=10,"High")</f>
        <v>High</v>
      </c>
      <c r="T4046" s="4" t="str" cm="1">
        <f t="array" ref="T4046">_xlfn.IFS(M4046&lt;=20,"Low",M4046&lt;=50,"Medium",M4046&lt;=90,"High")</f>
        <v>Low</v>
      </c>
      <c r="U4046" s="7">
        <f>Datos_Limpios[[#This Row],[Number of Complaints or Support]]/Datos_Limpios[[#This Row],[Account Length (in months)]]</f>
        <v>0.15789473684210525</v>
      </c>
      <c r="V4046" s="4" t="str" cm="1">
        <f t="array" ref="V4046">_xlfn.IFS(H4046&lt;30,"Under 30",H4046&lt;66,"Middle Age",H4046&gt;=66,"Senior")</f>
        <v>Middle Age</v>
      </c>
      <c r="W4046" s="4" t="s">
        <v>40</v>
      </c>
    </row>
    <row r="4047" spans="1:23" x14ac:dyDescent="0.3">
      <c r="A4047" s="4" t="s">
        <v>4162</v>
      </c>
      <c r="B4047" s="4" t="s">
        <v>31</v>
      </c>
      <c r="C4047" s="4">
        <v>33</v>
      </c>
      <c r="D4047" s="4">
        <v>0</v>
      </c>
      <c r="E4047" s="4" t="s">
        <v>31</v>
      </c>
      <c r="F4047" s="4" t="s">
        <v>183</v>
      </c>
      <c r="G4047" s="4" t="s">
        <v>33</v>
      </c>
      <c r="H4047" s="4">
        <v>49</v>
      </c>
      <c r="I4047" s="4" t="s">
        <v>31</v>
      </c>
      <c r="J4047" s="4">
        <v>2</v>
      </c>
      <c r="K4047" s="4" t="s">
        <v>27</v>
      </c>
      <c r="L4047" s="4" t="s">
        <v>35</v>
      </c>
      <c r="M4047" s="4">
        <v>29</v>
      </c>
      <c r="N4047" s="4" t="s">
        <v>38</v>
      </c>
      <c r="O4047" s="4" t="s">
        <v>181</v>
      </c>
      <c r="P4047" s="5">
        <v>43906</v>
      </c>
      <c r="Q4047" s="6">
        <v>27.097718084065239</v>
      </c>
      <c r="R4047" s="4">
        <v>2</v>
      </c>
      <c r="S4047" s="4" t="str" cm="1">
        <f t="array" ref="S4047">_xlfn.IFS(R4047=0,"None",R4047&lt;3,"Low",R4047&lt;6,"Medium",R4047&lt;=10,"High")</f>
        <v>Low</v>
      </c>
      <c r="T4047" s="4" t="str" cm="1">
        <f t="array" ref="T4047">_xlfn.IFS(M4047&lt;=20,"Low",M4047&lt;=50,"Medium",M4047&lt;=90,"High")</f>
        <v>Medium</v>
      </c>
      <c r="U4047" s="7">
        <f>Datos_Limpios[[#This Row],[Number of Complaints or Support]]/Datos_Limpios[[#This Row],[Account Length (in months)]]</f>
        <v>6.0606060606060608E-2</v>
      </c>
      <c r="V4047" s="4" t="str" cm="1">
        <f t="array" ref="V4047">_xlfn.IFS(H4047&lt;30,"Under 30",H4047&lt;66,"Middle Age",H4047&gt;=66,"Senior")</f>
        <v>Middle Age</v>
      </c>
      <c r="W4047" s="4" t="s">
        <v>43</v>
      </c>
    </row>
    <row r="4048" spans="1:23" x14ac:dyDescent="0.3">
      <c r="A4048" s="4" t="s">
        <v>4163</v>
      </c>
      <c r="B4048" s="4" t="s">
        <v>24</v>
      </c>
      <c r="C4048" s="4">
        <v>54</v>
      </c>
      <c r="D4048" s="4">
        <v>0</v>
      </c>
      <c r="E4048" s="4" t="s">
        <v>31</v>
      </c>
      <c r="F4048" s="4" t="s">
        <v>157</v>
      </c>
      <c r="G4048" s="4" t="s">
        <v>33</v>
      </c>
      <c r="H4048" s="4">
        <v>46</v>
      </c>
      <c r="I4048" s="4" t="s">
        <v>24</v>
      </c>
      <c r="J4048" s="4">
        <v>0</v>
      </c>
      <c r="K4048" s="4" t="s">
        <v>46</v>
      </c>
      <c r="L4048" s="4" t="s">
        <v>28</v>
      </c>
      <c r="M4048" s="4">
        <v>22</v>
      </c>
      <c r="P4048" s="5">
        <v>44318</v>
      </c>
      <c r="Q4048" s="6">
        <v>21.103577509223829</v>
      </c>
      <c r="R4048" s="4">
        <v>10</v>
      </c>
      <c r="S4048" s="4" t="str" cm="1">
        <f t="array" ref="S4048">_xlfn.IFS(R4048=0,"None",R4048&lt;3,"Low",R4048&lt;6,"Medium",R4048&lt;=10,"High")</f>
        <v>High</v>
      </c>
      <c r="T4048" s="4" t="str" cm="1">
        <f t="array" ref="T4048">_xlfn.IFS(M4048&lt;=20,"Low",M4048&lt;=50,"Medium",M4048&lt;=90,"High")</f>
        <v>Medium</v>
      </c>
      <c r="U4048" s="7">
        <f>Datos_Limpios[[#This Row],[Number of Complaints or Support]]/Datos_Limpios[[#This Row],[Account Length (in months)]]</f>
        <v>0.18518518518518517</v>
      </c>
      <c r="V4048" s="4" t="str" cm="1">
        <f t="array" ref="V4048">_xlfn.IFS(H4048&lt;30,"Under 30",H4048&lt;66,"Middle Age",H4048&gt;=66,"Senior")</f>
        <v>Middle Age</v>
      </c>
      <c r="W4048" s="4" t="s">
        <v>47</v>
      </c>
    </row>
    <row r="4049" spans="1:23" x14ac:dyDescent="0.3">
      <c r="A4049" s="4" t="s">
        <v>4164</v>
      </c>
      <c r="B4049" s="4" t="s">
        <v>24</v>
      </c>
      <c r="C4049" s="4">
        <v>24</v>
      </c>
      <c r="D4049" s="4">
        <v>1</v>
      </c>
      <c r="E4049" s="4" t="s">
        <v>24</v>
      </c>
      <c r="F4049" s="4" t="s">
        <v>85</v>
      </c>
      <c r="G4049" s="4" t="s">
        <v>26</v>
      </c>
      <c r="H4049" s="4">
        <v>34</v>
      </c>
      <c r="I4049" s="4" t="s">
        <v>31</v>
      </c>
      <c r="J4049" s="4">
        <v>2</v>
      </c>
      <c r="K4049" s="4" t="s">
        <v>27</v>
      </c>
      <c r="L4049" s="4" t="s">
        <v>35</v>
      </c>
      <c r="M4049" s="4">
        <v>8</v>
      </c>
      <c r="P4049" s="5">
        <v>44418</v>
      </c>
      <c r="Q4049" s="6">
        <v>9.0304428513415367</v>
      </c>
      <c r="R4049" s="4">
        <v>9</v>
      </c>
      <c r="S4049" s="4" t="str" cm="1">
        <f t="array" ref="S4049">_xlfn.IFS(R4049=0,"None",R4049&lt;3,"Low",R4049&lt;6,"Medium",R4049&lt;=10,"High")</f>
        <v>High</v>
      </c>
      <c r="T4049" s="4" t="str" cm="1">
        <f t="array" ref="T4049">_xlfn.IFS(M4049&lt;=20,"Low",M4049&lt;=50,"Medium",M4049&lt;=90,"High")</f>
        <v>Low</v>
      </c>
      <c r="U4049" s="7">
        <f>Datos_Limpios[[#This Row],[Number of Complaints or Support]]/Datos_Limpios[[#This Row],[Account Length (in months)]]</f>
        <v>0.375</v>
      </c>
      <c r="V4049" s="4" t="str" cm="1">
        <f t="array" ref="V4049">_xlfn.IFS(H4049&lt;30,"Under 30",H4049&lt;66,"Middle Age",H4049&gt;=66,"Senior")</f>
        <v>Middle Age</v>
      </c>
      <c r="W4049" s="4" t="s">
        <v>43</v>
      </c>
    </row>
    <row r="4050" spans="1:23" x14ac:dyDescent="0.3">
      <c r="A4050" s="4" t="s">
        <v>4165</v>
      </c>
      <c r="B4050" s="4" t="s">
        <v>31</v>
      </c>
      <c r="C4050" s="4">
        <v>29</v>
      </c>
      <c r="D4050" s="4">
        <v>0</v>
      </c>
      <c r="E4050" s="4" t="s">
        <v>31</v>
      </c>
      <c r="F4050" s="4" t="s">
        <v>124</v>
      </c>
      <c r="G4050" s="4" t="s">
        <v>26</v>
      </c>
      <c r="H4050" s="4">
        <v>51</v>
      </c>
      <c r="I4050" s="4" t="s">
        <v>24</v>
      </c>
      <c r="J4050" s="4">
        <v>0</v>
      </c>
      <c r="K4050" s="4" t="s">
        <v>27</v>
      </c>
      <c r="L4050" s="4" t="s">
        <v>115</v>
      </c>
      <c r="M4050" s="4">
        <v>39</v>
      </c>
      <c r="N4050" s="4" t="s">
        <v>38</v>
      </c>
      <c r="O4050" s="4" t="s">
        <v>142</v>
      </c>
      <c r="P4050" s="5">
        <v>44442</v>
      </c>
      <c r="Q4050" s="6">
        <v>41.436285020931066</v>
      </c>
      <c r="R4050" s="4">
        <v>3</v>
      </c>
      <c r="S4050" s="4" t="str" cm="1">
        <f t="array" ref="S4050">_xlfn.IFS(R4050=0,"None",R4050&lt;3,"Low",R4050&lt;6,"Medium",R4050&lt;=10,"High")</f>
        <v>Medium</v>
      </c>
      <c r="T4050" s="4" t="str" cm="1">
        <f t="array" ref="T4050">_xlfn.IFS(M4050&lt;=20,"Low",M4050&lt;=50,"Medium",M4050&lt;=90,"High")</f>
        <v>Medium</v>
      </c>
      <c r="U4050" s="7">
        <f>Datos_Limpios[[#This Row],[Number of Complaints or Support]]/Datos_Limpios[[#This Row],[Account Length (in months)]]</f>
        <v>0.10344827586206896</v>
      </c>
      <c r="V4050" s="4" t="str" cm="1">
        <f t="array" ref="V4050">_xlfn.IFS(H4050&lt;30,"Under 30",H4050&lt;66,"Middle Age",H4050&gt;=66,"Senior")</f>
        <v>Middle Age</v>
      </c>
      <c r="W4050" s="4" t="s">
        <v>43</v>
      </c>
    </row>
    <row r="4051" spans="1:23" x14ac:dyDescent="0.3">
      <c r="A4051" s="4" t="s">
        <v>4166</v>
      </c>
      <c r="B4051" s="4" t="s">
        <v>24</v>
      </c>
      <c r="C4051" s="4">
        <v>47</v>
      </c>
      <c r="D4051" s="4">
        <v>2</v>
      </c>
      <c r="E4051" s="4" t="s">
        <v>24</v>
      </c>
      <c r="F4051" s="4" t="s">
        <v>145</v>
      </c>
      <c r="G4051" s="4" t="s">
        <v>33</v>
      </c>
      <c r="H4051" s="4">
        <v>54</v>
      </c>
      <c r="I4051" s="4" t="s">
        <v>24</v>
      </c>
      <c r="J4051" s="4">
        <v>0</v>
      </c>
      <c r="K4051" s="4" t="s">
        <v>34</v>
      </c>
      <c r="L4051" s="4" t="s">
        <v>35</v>
      </c>
      <c r="M4051" s="4">
        <v>12</v>
      </c>
      <c r="P4051" s="5">
        <v>44571</v>
      </c>
      <c r="Q4051" s="6">
        <v>14.327647368724691</v>
      </c>
      <c r="R4051" s="4">
        <v>5</v>
      </c>
      <c r="S4051" s="4" t="str" cm="1">
        <f t="array" ref="S4051">_xlfn.IFS(R4051=0,"None",R4051&lt;3,"Low",R4051&lt;6,"Medium",R4051&lt;=10,"High")</f>
        <v>Medium</v>
      </c>
      <c r="T4051" s="4" t="str" cm="1">
        <f t="array" ref="T4051">_xlfn.IFS(M4051&lt;=20,"Low",M4051&lt;=50,"Medium",M4051&lt;=90,"High")</f>
        <v>Low</v>
      </c>
      <c r="U4051" s="7">
        <f>Datos_Limpios[[#This Row],[Number of Complaints or Support]]/Datos_Limpios[[#This Row],[Account Length (in months)]]</f>
        <v>0.10638297872340426</v>
      </c>
      <c r="V4051" s="4" t="str" cm="1">
        <f t="array" ref="V4051">_xlfn.IFS(H4051&lt;30,"Under 30",H4051&lt;66,"Middle Age",H4051&gt;=66,"Senior")</f>
        <v>Middle Age</v>
      </c>
      <c r="W4051" s="4" t="s">
        <v>47</v>
      </c>
    </row>
    <row r="4052" spans="1:23" x14ac:dyDescent="0.3">
      <c r="A4052" s="4" t="s">
        <v>4167</v>
      </c>
      <c r="B4052" s="4" t="s">
        <v>24</v>
      </c>
      <c r="C4052" s="4">
        <v>70</v>
      </c>
      <c r="D4052" s="4">
        <v>0</v>
      </c>
      <c r="E4052" s="4" t="s">
        <v>31</v>
      </c>
      <c r="F4052" s="4" t="s">
        <v>68</v>
      </c>
      <c r="G4052" s="4" t="s">
        <v>33</v>
      </c>
      <c r="H4052" s="4">
        <v>63</v>
      </c>
      <c r="I4052" s="4" t="s">
        <v>24</v>
      </c>
      <c r="J4052" s="4">
        <v>0</v>
      </c>
      <c r="K4052" s="4" t="s">
        <v>46</v>
      </c>
      <c r="L4052" s="4" t="s">
        <v>35</v>
      </c>
      <c r="M4052" s="4">
        <v>45</v>
      </c>
      <c r="P4052" s="5">
        <v>44408</v>
      </c>
      <c r="Q4052" s="6">
        <v>42.386118902770058</v>
      </c>
      <c r="R4052" s="4">
        <v>4</v>
      </c>
      <c r="S4052" s="4" t="str" cm="1">
        <f t="array" ref="S4052">_xlfn.IFS(R4052=0,"None",R4052&lt;3,"Low",R4052&lt;6,"Medium",R4052&lt;=10,"High")</f>
        <v>Medium</v>
      </c>
      <c r="T4052" s="4" t="str" cm="1">
        <f t="array" ref="T4052">_xlfn.IFS(M4052&lt;=20,"Low",M4052&lt;=50,"Medium",M4052&lt;=90,"High")</f>
        <v>Medium</v>
      </c>
      <c r="U4052" s="7">
        <f>Datos_Limpios[[#This Row],[Number of Complaints or Support]]/Datos_Limpios[[#This Row],[Account Length (in months)]]</f>
        <v>5.7142857142857141E-2</v>
      </c>
      <c r="V4052" s="4" t="str" cm="1">
        <f t="array" ref="V4052">_xlfn.IFS(H4052&lt;30,"Under 30",H4052&lt;66,"Middle Age",H4052&gt;=66,"Senior")</f>
        <v>Middle Age</v>
      </c>
      <c r="W4052" s="4" t="s">
        <v>40</v>
      </c>
    </row>
    <row r="4053" spans="1:23" x14ac:dyDescent="0.3">
      <c r="A4053" s="4" t="s">
        <v>4168</v>
      </c>
      <c r="B4053" s="4" t="s">
        <v>31</v>
      </c>
      <c r="C4053" s="4">
        <v>14</v>
      </c>
      <c r="D4053" s="4">
        <v>1</v>
      </c>
      <c r="E4053" s="4" t="s">
        <v>31</v>
      </c>
      <c r="F4053" s="4" t="s">
        <v>98</v>
      </c>
      <c r="G4053" s="4" t="s">
        <v>26</v>
      </c>
      <c r="H4053" s="4">
        <v>47</v>
      </c>
      <c r="I4053" s="4" t="s">
        <v>31</v>
      </c>
      <c r="J4053" s="4">
        <v>6</v>
      </c>
      <c r="K4053" s="4" t="s">
        <v>27</v>
      </c>
      <c r="L4053" s="4" t="s">
        <v>35</v>
      </c>
      <c r="M4053" s="4">
        <v>30</v>
      </c>
      <c r="N4053" s="4" t="s">
        <v>38</v>
      </c>
      <c r="O4053" s="4" t="s">
        <v>125</v>
      </c>
      <c r="P4053" s="5">
        <v>44826</v>
      </c>
      <c r="Q4053" s="6">
        <v>24.914091163650031</v>
      </c>
      <c r="R4053" s="4">
        <v>2</v>
      </c>
      <c r="S4053" s="4" t="str" cm="1">
        <f t="array" ref="S4053">_xlfn.IFS(R4053=0,"None",R4053&lt;3,"Low",R4053&lt;6,"Medium",R4053&lt;=10,"High")</f>
        <v>Low</v>
      </c>
      <c r="T4053" s="4" t="str" cm="1">
        <f t="array" ref="T4053">_xlfn.IFS(M4053&lt;=20,"Low",M4053&lt;=50,"Medium",M4053&lt;=90,"High")</f>
        <v>Medium</v>
      </c>
      <c r="U4053" s="7">
        <f>Datos_Limpios[[#This Row],[Number of Complaints or Support]]/Datos_Limpios[[#This Row],[Account Length (in months)]]</f>
        <v>0.14285714285714285</v>
      </c>
      <c r="V4053" s="4" t="str" cm="1">
        <f t="array" ref="V4053">_xlfn.IFS(H4053&lt;30,"Under 30",H4053&lt;66,"Middle Age",H4053&gt;=66,"Senior")</f>
        <v>Middle Age</v>
      </c>
      <c r="W4053" s="4" t="s">
        <v>29</v>
      </c>
    </row>
    <row r="4054" spans="1:23" x14ac:dyDescent="0.3">
      <c r="A4054" s="4" t="s">
        <v>4169</v>
      </c>
      <c r="B4054" s="4" t="s">
        <v>31</v>
      </c>
      <c r="C4054" s="4">
        <v>1</v>
      </c>
      <c r="D4054" s="4">
        <v>2</v>
      </c>
      <c r="E4054" s="4" t="s">
        <v>31</v>
      </c>
      <c r="F4054" s="4" t="s">
        <v>138</v>
      </c>
      <c r="G4054" s="4" t="s">
        <v>33</v>
      </c>
      <c r="H4054" s="4">
        <v>69</v>
      </c>
      <c r="I4054" s="4" t="s">
        <v>24</v>
      </c>
      <c r="J4054" s="4">
        <v>0</v>
      </c>
      <c r="K4054" s="4" t="s">
        <v>27</v>
      </c>
      <c r="L4054" s="4" t="s">
        <v>35</v>
      </c>
      <c r="M4054" s="4">
        <v>34</v>
      </c>
      <c r="N4054" s="4" t="s">
        <v>38</v>
      </c>
      <c r="O4054" s="4" t="s">
        <v>142</v>
      </c>
      <c r="P4054" s="5">
        <v>44962</v>
      </c>
      <c r="Q4054" s="6">
        <v>35.450457303946862</v>
      </c>
      <c r="R4054" s="4">
        <v>10</v>
      </c>
      <c r="S4054" s="4" t="str" cm="1">
        <f t="array" ref="S4054">_xlfn.IFS(R4054=0,"None",R4054&lt;3,"Low",R4054&lt;6,"Medium",R4054&lt;=10,"High")</f>
        <v>High</v>
      </c>
      <c r="T4054" s="4" t="str" cm="1">
        <f t="array" ref="T4054">_xlfn.IFS(M4054&lt;=20,"Low",M4054&lt;=50,"Medium",M4054&lt;=90,"High")</f>
        <v>Medium</v>
      </c>
      <c r="U4054" s="7">
        <f>Datos_Limpios[[#This Row],[Number of Complaints or Support]]/Datos_Limpios[[#This Row],[Account Length (in months)]]</f>
        <v>10</v>
      </c>
      <c r="V4054" s="4" t="str" cm="1">
        <f t="array" ref="V4054">_xlfn.IFS(H4054&lt;30,"Under 30",H4054&lt;66,"Middle Age",H4054&gt;=66,"Senior")</f>
        <v>Senior</v>
      </c>
      <c r="W4054" s="4" t="s">
        <v>47</v>
      </c>
    </row>
    <row r="4055" spans="1:23" x14ac:dyDescent="0.3">
      <c r="A4055" s="4" t="s">
        <v>4170</v>
      </c>
      <c r="B4055" s="4" t="s">
        <v>24</v>
      </c>
      <c r="C4055" s="4">
        <v>44</v>
      </c>
      <c r="D4055" s="4">
        <v>0</v>
      </c>
      <c r="E4055" s="4" t="s">
        <v>31</v>
      </c>
      <c r="F4055" s="4" t="s">
        <v>110</v>
      </c>
      <c r="G4055" s="4" t="s">
        <v>33</v>
      </c>
      <c r="H4055" s="4">
        <v>19</v>
      </c>
      <c r="I4055" s="4" t="s">
        <v>31</v>
      </c>
      <c r="J4055" s="4">
        <v>5</v>
      </c>
      <c r="K4055" s="4" t="s">
        <v>46</v>
      </c>
      <c r="L4055" s="4" t="s">
        <v>28</v>
      </c>
      <c r="M4055" s="4">
        <v>19</v>
      </c>
      <c r="P4055" s="5">
        <v>44781</v>
      </c>
      <c r="Q4055" s="6">
        <v>20.468099356736289</v>
      </c>
      <c r="R4055" s="4">
        <v>3</v>
      </c>
      <c r="S4055" s="4" t="str" cm="1">
        <f t="array" ref="S4055">_xlfn.IFS(R4055=0,"None",R4055&lt;3,"Low",R4055&lt;6,"Medium",R4055&lt;=10,"High")</f>
        <v>Medium</v>
      </c>
      <c r="T4055" s="4" t="str" cm="1">
        <f t="array" ref="T4055">_xlfn.IFS(M4055&lt;=20,"Low",M4055&lt;=50,"Medium",M4055&lt;=90,"High")</f>
        <v>Low</v>
      </c>
      <c r="U4055" s="7">
        <f>Datos_Limpios[[#This Row],[Number of Complaints or Support]]/Datos_Limpios[[#This Row],[Account Length (in months)]]</f>
        <v>6.8181818181818177E-2</v>
      </c>
      <c r="V4055" s="4" t="str" cm="1">
        <f t="array" ref="V4055">_xlfn.IFS(H4055&lt;30,"Under 30",H4055&lt;66,"Middle Age",H4055&gt;=66,"Senior")</f>
        <v>Under 30</v>
      </c>
      <c r="W4055" s="4" t="s">
        <v>29</v>
      </c>
    </row>
    <row r="4056" spans="1:23" x14ac:dyDescent="0.3">
      <c r="A4056" s="4" t="s">
        <v>4171</v>
      </c>
      <c r="B4056" s="4" t="s">
        <v>31</v>
      </c>
      <c r="C4056" s="4">
        <v>6</v>
      </c>
      <c r="D4056" s="4">
        <v>1</v>
      </c>
      <c r="E4056" s="4" t="s">
        <v>24</v>
      </c>
      <c r="F4056" s="4" t="s">
        <v>104</v>
      </c>
      <c r="G4056" s="4" t="s">
        <v>33</v>
      </c>
      <c r="H4056" s="4">
        <v>51</v>
      </c>
      <c r="I4056" s="4" t="s">
        <v>24</v>
      </c>
      <c r="J4056" s="4">
        <v>0</v>
      </c>
      <c r="K4056" s="4" t="s">
        <v>27</v>
      </c>
      <c r="L4056" s="4" t="s">
        <v>115</v>
      </c>
      <c r="M4056" s="4">
        <v>61</v>
      </c>
      <c r="N4056" s="4" t="s">
        <v>66</v>
      </c>
      <c r="O4056" s="4" t="s">
        <v>317</v>
      </c>
      <c r="P4056" s="5">
        <v>44051</v>
      </c>
      <c r="Q4056" s="6">
        <v>49.424331112499871</v>
      </c>
      <c r="R4056" s="4">
        <v>5</v>
      </c>
      <c r="S4056" s="4" t="str" cm="1">
        <f t="array" ref="S4056">_xlfn.IFS(R4056=0,"None",R4056&lt;3,"Low",R4056&lt;6,"Medium",R4056&lt;=10,"High")</f>
        <v>Medium</v>
      </c>
      <c r="T4056" s="4" t="str" cm="1">
        <f t="array" ref="T4056">_xlfn.IFS(M4056&lt;=20,"Low",M4056&lt;=50,"Medium",M4056&lt;=90,"High")</f>
        <v>High</v>
      </c>
      <c r="U4056" s="7">
        <f>Datos_Limpios[[#This Row],[Number of Complaints or Support]]/Datos_Limpios[[#This Row],[Account Length (in months)]]</f>
        <v>0.83333333333333337</v>
      </c>
      <c r="V4056" s="4" t="str" cm="1">
        <f t="array" ref="V4056">_xlfn.IFS(H4056&lt;30,"Under 30",H4056&lt;66,"Middle Age",H4056&gt;=66,"Senior")</f>
        <v>Middle Age</v>
      </c>
      <c r="W4056" s="4" t="s">
        <v>43</v>
      </c>
    </row>
    <row r="4057" spans="1:23" x14ac:dyDescent="0.3">
      <c r="A4057" s="4" t="s">
        <v>4172</v>
      </c>
      <c r="B4057" s="4" t="s">
        <v>24</v>
      </c>
      <c r="C4057" s="4">
        <v>66</v>
      </c>
      <c r="D4057" s="4">
        <v>0</v>
      </c>
      <c r="E4057" s="4" t="s">
        <v>31</v>
      </c>
      <c r="F4057" s="4" t="s">
        <v>85</v>
      </c>
      <c r="G4057" s="4" t="s">
        <v>33</v>
      </c>
      <c r="H4057" s="4">
        <v>42</v>
      </c>
      <c r="I4057" s="4" t="s">
        <v>24</v>
      </c>
      <c r="J4057" s="4">
        <v>0</v>
      </c>
      <c r="K4057" s="4" t="s">
        <v>34</v>
      </c>
      <c r="L4057" s="4" t="s">
        <v>35</v>
      </c>
      <c r="M4057" s="4">
        <v>47</v>
      </c>
      <c r="P4057" s="5">
        <v>44320</v>
      </c>
      <c r="Q4057" s="6">
        <v>48.107421034586487</v>
      </c>
      <c r="R4057" s="4">
        <v>2</v>
      </c>
      <c r="S4057" s="4" t="str" cm="1">
        <f t="array" ref="S4057">_xlfn.IFS(R4057=0,"None",R4057&lt;3,"Low",R4057&lt;6,"Medium",R4057&lt;=10,"High")</f>
        <v>Low</v>
      </c>
      <c r="T4057" s="4" t="str" cm="1">
        <f t="array" ref="T4057">_xlfn.IFS(M4057&lt;=20,"Low",M4057&lt;=50,"Medium",M4057&lt;=90,"High")</f>
        <v>Medium</v>
      </c>
      <c r="U4057" s="7">
        <f>Datos_Limpios[[#This Row],[Number of Complaints or Support]]/Datos_Limpios[[#This Row],[Account Length (in months)]]</f>
        <v>3.0303030303030304E-2</v>
      </c>
      <c r="V4057" s="4" t="str" cm="1">
        <f t="array" ref="V4057">_xlfn.IFS(H4057&lt;30,"Under 30",H4057&lt;66,"Middle Age",H4057&gt;=66,"Senior")</f>
        <v>Middle Age</v>
      </c>
      <c r="W4057" s="4" t="s">
        <v>43</v>
      </c>
    </row>
    <row r="4058" spans="1:23" x14ac:dyDescent="0.3">
      <c r="A4058" s="4" t="s">
        <v>4173</v>
      </c>
      <c r="B4058" s="4" t="s">
        <v>31</v>
      </c>
      <c r="C4058" s="4">
        <v>26</v>
      </c>
      <c r="D4058" s="4">
        <v>1</v>
      </c>
      <c r="E4058" s="4" t="s">
        <v>24</v>
      </c>
      <c r="F4058" s="4" t="s">
        <v>173</v>
      </c>
      <c r="G4058" s="4" t="s">
        <v>26</v>
      </c>
      <c r="H4058" s="4">
        <v>56</v>
      </c>
      <c r="I4058" s="4" t="s">
        <v>24</v>
      </c>
      <c r="J4058" s="4">
        <v>0</v>
      </c>
      <c r="K4058" s="4" t="s">
        <v>27</v>
      </c>
      <c r="L4058" s="4" t="s">
        <v>35</v>
      </c>
      <c r="M4058" s="4">
        <v>55</v>
      </c>
      <c r="N4058" s="4" t="s">
        <v>66</v>
      </c>
      <c r="O4058" s="4" t="s">
        <v>87</v>
      </c>
      <c r="P4058" s="5">
        <v>44253</v>
      </c>
      <c r="Q4058" s="6">
        <v>53.769709221920237</v>
      </c>
      <c r="R4058" s="4">
        <v>7</v>
      </c>
      <c r="S4058" s="4" t="str" cm="1">
        <f t="array" ref="S4058">_xlfn.IFS(R4058=0,"None",R4058&lt;3,"Low",R4058&lt;6,"Medium",R4058&lt;=10,"High")</f>
        <v>High</v>
      </c>
      <c r="T4058" s="4" t="str" cm="1">
        <f t="array" ref="T4058">_xlfn.IFS(M4058&lt;=20,"Low",M4058&lt;=50,"Medium",M4058&lt;=90,"High")</f>
        <v>High</v>
      </c>
      <c r="U4058" s="7">
        <f>Datos_Limpios[[#This Row],[Number of Complaints or Support]]/Datos_Limpios[[#This Row],[Account Length (in months)]]</f>
        <v>0.26923076923076922</v>
      </c>
      <c r="V4058" s="4" t="str" cm="1">
        <f t="array" ref="V4058">_xlfn.IFS(H4058&lt;30,"Under 30",H4058&lt;66,"Middle Age",H4058&gt;=66,"Senior")</f>
        <v>Middle Age</v>
      </c>
      <c r="W4058" s="4" t="s">
        <v>43</v>
      </c>
    </row>
    <row r="4059" spans="1:23" x14ac:dyDescent="0.3">
      <c r="A4059" s="4" t="s">
        <v>4174</v>
      </c>
      <c r="B4059" s="4" t="s">
        <v>24</v>
      </c>
      <c r="C4059" s="4">
        <v>7</v>
      </c>
      <c r="D4059" s="4">
        <v>0</v>
      </c>
      <c r="E4059" s="4" t="s">
        <v>31</v>
      </c>
      <c r="F4059" s="4" t="s">
        <v>74</v>
      </c>
      <c r="G4059" s="4" t="s">
        <v>26</v>
      </c>
      <c r="H4059" s="4">
        <v>41</v>
      </c>
      <c r="I4059" s="4" t="s">
        <v>24</v>
      </c>
      <c r="J4059" s="4">
        <v>0</v>
      </c>
      <c r="K4059" s="4" t="s">
        <v>27</v>
      </c>
      <c r="L4059" s="4" t="s">
        <v>35</v>
      </c>
      <c r="M4059" s="4">
        <v>21</v>
      </c>
      <c r="P4059" s="5">
        <v>45218</v>
      </c>
      <c r="Q4059" s="6">
        <v>17.66722287672993</v>
      </c>
      <c r="R4059" s="4">
        <v>1</v>
      </c>
      <c r="S4059" s="4" t="str" cm="1">
        <f t="array" ref="S4059">_xlfn.IFS(R4059=0,"None",R4059&lt;3,"Low",R4059&lt;6,"Medium",R4059&lt;=10,"High")</f>
        <v>Low</v>
      </c>
      <c r="T4059" s="4" t="str" cm="1">
        <f t="array" ref="T4059">_xlfn.IFS(M4059&lt;=20,"Low",M4059&lt;=50,"Medium",M4059&lt;=90,"High")</f>
        <v>Medium</v>
      </c>
      <c r="U4059" s="7">
        <f>Datos_Limpios[[#This Row],[Number of Complaints or Support]]/Datos_Limpios[[#This Row],[Account Length (in months)]]</f>
        <v>0.14285714285714285</v>
      </c>
      <c r="V4059" s="4" t="str" cm="1">
        <f t="array" ref="V4059">_xlfn.IFS(H4059&lt;30,"Under 30",H4059&lt;66,"Middle Age",H4059&gt;=66,"Senior")</f>
        <v>Middle Age</v>
      </c>
      <c r="W4059" s="4" t="s">
        <v>43</v>
      </c>
    </row>
    <row r="4060" spans="1:23" x14ac:dyDescent="0.3">
      <c r="A4060" s="4" t="s">
        <v>4175</v>
      </c>
      <c r="B4060" s="4" t="s">
        <v>24</v>
      </c>
      <c r="C4060" s="4">
        <v>2</v>
      </c>
      <c r="D4060" s="4">
        <v>0</v>
      </c>
      <c r="E4060" s="4" t="s">
        <v>24</v>
      </c>
      <c r="F4060" s="4" t="s">
        <v>37</v>
      </c>
      <c r="G4060" s="4" t="s">
        <v>26</v>
      </c>
      <c r="H4060" s="4">
        <v>46</v>
      </c>
      <c r="I4060" s="4" t="s">
        <v>24</v>
      </c>
      <c r="J4060" s="4">
        <v>0</v>
      </c>
      <c r="K4060" s="4" t="s">
        <v>27</v>
      </c>
      <c r="L4060" s="4" t="s">
        <v>28</v>
      </c>
      <c r="M4060" s="4">
        <v>18</v>
      </c>
      <c r="P4060" s="5">
        <v>44453</v>
      </c>
      <c r="Q4060" s="6">
        <v>21.10620725138136</v>
      </c>
      <c r="R4060" s="4">
        <v>7</v>
      </c>
      <c r="S4060" s="4" t="str" cm="1">
        <f t="array" ref="S4060">_xlfn.IFS(R4060=0,"None",R4060&lt;3,"Low",R4060&lt;6,"Medium",R4060&lt;=10,"High")</f>
        <v>High</v>
      </c>
      <c r="T4060" s="4" t="str" cm="1">
        <f t="array" ref="T4060">_xlfn.IFS(M4060&lt;=20,"Low",M4060&lt;=50,"Medium",M4060&lt;=90,"High")</f>
        <v>Low</v>
      </c>
      <c r="U4060" s="7">
        <f>Datos_Limpios[[#This Row],[Number of Complaints or Support]]/Datos_Limpios[[#This Row],[Account Length (in months)]]</f>
        <v>3.5</v>
      </c>
      <c r="V4060" s="4" t="str" cm="1">
        <f t="array" ref="V4060">_xlfn.IFS(H4060&lt;30,"Under 30",H4060&lt;66,"Middle Age",H4060&gt;=66,"Senior")</f>
        <v>Middle Age</v>
      </c>
      <c r="W4060" s="4" t="s">
        <v>40</v>
      </c>
    </row>
    <row r="4061" spans="1:23" x14ac:dyDescent="0.3">
      <c r="A4061" s="4" t="s">
        <v>4176</v>
      </c>
      <c r="B4061" s="4" t="s">
        <v>24</v>
      </c>
      <c r="C4061" s="4">
        <v>24</v>
      </c>
      <c r="D4061" s="4">
        <v>0</v>
      </c>
      <c r="E4061" s="4" t="s">
        <v>24</v>
      </c>
      <c r="F4061" s="4" t="s">
        <v>52</v>
      </c>
      <c r="G4061" s="4" t="s">
        <v>33</v>
      </c>
      <c r="H4061" s="4">
        <v>50</v>
      </c>
      <c r="I4061" s="4" t="s">
        <v>24</v>
      </c>
      <c r="J4061" s="4">
        <v>0</v>
      </c>
      <c r="K4061" s="4" t="s">
        <v>34</v>
      </c>
      <c r="L4061" s="4" t="s">
        <v>35</v>
      </c>
      <c r="M4061" s="4">
        <v>7</v>
      </c>
      <c r="P4061" s="5">
        <v>44837</v>
      </c>
      <c r="Q4061" s="6">
        <v>8.1471858613148367</v>
      </c>
      <c r="R4061" s="4">
        <v>5</v>
      </c>
      <c r="S4061" s="4" t="str" cm="1">
        <f t="array" ref="S4061">_xlfn.IFS(R4061=0,"None",R4061&lt;3,"Low",R4061&lt;6,"Medium",R4061&lt;=10,"High")</f>
        <v>Medium</v>
      </c>
      <c r="T4061" s="4" t="str" cm="1">
        <f t="array" ref="T4061">_xlfn.IFS(M4061&lt;=20,"Low",M4061&lt;=50,"Medium",M4061&lt;=90,"High")</f>
        <v>Low</v>
      </c>
      <c r="U4061" s="7">
        <f>Datos_Limpios[[#This Row],[Number of Complaints or Support]]/Datos_Limpios[[#This Row],[Account Length (in months)]]</f>
        <v>0.20833333333333334</v>
      </c>
      <c r="V4061" s="4" t="str" cm="1">
        <f t="array" ref="V4061">_xlfn.IFS(H4061&lt;30,"Under 30",H4061&lt;66,"Middle Age",H4061&gt;=66,"Senior")</f>
        <v>Middle Age</v>
      </c>
      <c r="W4061" s="4" t="s">
        <v>40</v>
      </c>
    </row>
    <row r="4062" spans="1:23" x14ac:dyDescent="0.3">
      <c r="A4062" s="4" t="s">
        <v>4177</v>
      </c>
      <c r="B4062" s="4" t="s">
        <v>24</v>
      </c>
      <c r="C4062" s="4">
        <v>34</v>
      </c>
      <c r="D4062" s="4">
        <v>0</v>
      </c>
      <c r="E4062" s="4" t="s">
        <v>31</v>
      </c>
      <c r="F4062" s="4" t="s">
        <v>65</v>
      </c>
      <c r="G4062" s="4" t="s">
        <v>26</v>
      </c>
      <c r="H4062" s="4">
        <v>59</v>
      </c>
      <c r="I4062" s="4" t="s">
        <v>24</v>
      </c>
      <c r="J4062" s="4">
        <v>0</v>
      </c>
      <c r="K4062" s="4" t="s">
        <v>27</v>
      </c>
      <c r="L4062" s="4" t="s">
        <v>35</v>
      </c>
      <c r="M4062" s="4">
        <v>25</v>
      </c>
      <c r="P4062" s="5">
        <v>44164</v>
      </c>
      <c r="Q4062" s="6">
        <v>26.681953711600311</v>
      </c>
      <c r="R4062" s="4">
        <v>10</v>
      </c>
      <c r="S4062" s="4" t="str" cm="1">
        <f t="array" ref="S4062">_xlfn.IFS(R4062=0,"None",R4062&lt;3,"Low",R4062&lt;6,"Medium",R4062&lt;=10,"High")</f>
        <v>High</v>
      </c>
      <c r="T4062" s="4" t="str" cm="1">
        <f t="array" ref="T4062">_xlfn.IFS(M4062&lt;=20,"Low",M4062&lt;=50,"Medium",M4062&lt;=90,"High")</f>
        <v>Medium</v>
      </c>
      <c r="U4062" s="7">
        <f>Datos_Limpios[[#This Row],[Number of Complaints or Support]]/Datos_Limpios[[#This Row],[Account Length (in months)]]</f>
        <v>0.29411764705882354</v>
      </c>
      <c r="V4062" s="4" t="str" cm="1">
        <f t="array" ref="V4062">_xlfn.IFS(H4062&lt;30,"Under 30",H4062&lt;66,"Middle Age",H4062&gt;=66,"Senior")</f>
        <v>Middle Age</v>
      </c>
      <c r="W4062" s="4" t="s">
        <v>43</v>
      </c>
    </row>
    <row r="4063" spans="1:23" x14ac:dyDescent="0.3">
      <c r="A4063" s="4" t="s">
        <v>4178</v>
      </c>
      <c r="B4063" s="4" t="s">
        <v>24</v>
      </c>
      <c r="C4063" s="4">
        <v>15</v>
      </c>
      <c r="D4063" s="4">
        <v>0</v>
      </c>
      <c r="E4063" s="4" t="s">
        <v>31</v>
      </c>
      <c r="F4063" s="4" t="s">
        <v>222</v>
      </c>
      <c r="G4063" s="4" t="s">
        <v>33</v>
      </c>
      <c r="H4063" s="4">
        <v>64</v>
      </c>
      <c r="I4063" s="4" t="s">
        <v>24</v>
      </c>
      <c r="J4063" s="4">
        <v>0</v>
      </c>
      <c r="K4063" s="4" t="s">
        <v>46</v>
      </c>
      <c r="L4063" s="4" t="s">
        <v>35</v>
      </c>
      <c r="M4063" s="4">
        <v>26</v>
      </c>
      <c r="P4063" s="5">
        <v>44462</v>
      </c>
      <c r="Q4063" s="6">
        <v>26.977314157732518</v>
      </c>
      <c r="R4063" s="4">
        <v>2</v>
      </c>
      <c r="S4063" s="4" t="str" cm="1">
        <f t="array" ref="S4063">_xlfn.IFS(R4063=0,"None",R4063&lt;3,"Low",R4063&lt;6,"Medium",R4063&lt;=10,"High")</f>
        <v>Low</v>
      </c>
      <c r="T4063" s="4" t="str" cm="1">
        <f t="array" ref="T4063">_xlfn.IFS(M4063&lt;=20,"Low",M4063&lt;=50,"Medium",M4063&lt;=90,"High")</f>
        <v>Medium</v>
      </c>
      <c r="U4063" s="7">
        <f>Datos_Limpios[[#This Row],[Number of Complaints or Support]]/Datos_Limpios[[#This Row],[Account Length (in months)]]</f>
        <v>0.13333333333333333</v>
      </c>
      <c r="V4063" s="4" t="str" cm="1">
        <f t="array" ref="V4063">_xlfn.IFS(H4063&lt;30,"Under 30",H4063&lt;66,"Middle Age",H4063&gt;=66,"Senior")</f>
        <v>Middle Age</v>
      </c>
      <c r="W4063" s="4" t="s">
        <v>29</v>
      </c>
    </row>
    <row r="4064" spans="1:23" x14ac:dyDescent="0.3">
      <c r="A4064" s="4" t="s">
        <v>4179</v>
      </c>
      <c r="B4064" s="4" t="s">
        <v>24</v>
      </c>
      <c r="C4064" s="4">
        <v>64</v>
      </c>
      <c r="D4064" s="4">
        <v>0</v>
      </c>
      <c r="E4064" s="4" t="s">
        <v>31</v>
      </c>
      <c r="F4064" s="4" t="s">
        <v>106</v>
      </c>
      <c r="G4064" s="4" t="s">
        <v>26</v>
      </c>
      <c r="H4064" s="4">
        <v>41</v>
      </c>
      <c r="I4064" s="4" t="s">
        <v>31</v>
      </c>
      <c r="J4064" s="4">
        <v>2</v>
      </c>
      <c r="K4064" s="4" t="s">
        <v>34</v>
      </c>
      <c r="L4064" s="4" t="s">
        <v>35</v>
      </c>
      <c r="M4064" s="4">
        <v>43</v>
      </c>
      <c r="P4064" s="5">
        <v>44735</v>
      </c>
      <c r="Q4064" s="6">
        <v>50.293454692601443</v>
      </c>
      <c r="R4064" s="4">
        <v>5</v>
      </c>
      <c r="S4064" s="4" t="str" cm="1">
        <f t="array" ref="S4064">_xlfn.IFS(R4064=0,"None",R4064&lt;3,"Low",R4064&lt;6,"Medium",R4064&lt;=10,"High")</f>
        <v>Medium</v>
      </c>
      <c r="T4064" s="4" t="str" cm="1">
        <f t="array" ref="T4064">_xlfn.IFS(M4064&lt;=20,"Low",M4064&lt;=50,"Medium",M4064&lt;=90,"High")</f>
        <v>Medium</v>
      </c>
      <c r="U4064" s="7">
        <f>Datos_Limpios[[#This Row],[Number of Complaints or Support]]/Datos_Limpios[[#This Row],[Account Length (in months)]]</f>
        <v>7.8125E-2</v>
      </c>
      <c r="V4064" s="4" t="str" cm="1">
        <f t="array" ref="V4064">_xlfn.IFS(H4064&lt;30,"Under 30",H4064&lt;66,"Middle Age",H4064&gt;=66,"Senior")</f>
        <v>Middle Age</v>
      </c>
      <c r="W4064" s="4" t="s">
        <v>29</v>
      </c>
    </row>
    <row r="4065" spans="1:23" x14ac:dyDescent="0.3">
      <c r="A4065" s="4" t="s">
        <v>4180</v>
      </c>
      <c r="B4065" s="4" t="s">
        <v>24</v>
      </c>
      <c r="C4065" s="4">
        <v>1</v>
      </c>
      <c r="D4065" s="4">
        <v>1</v>
      </c>
      <c r="E4065" s="4" t="s">
        <v>24</v>
      </c>
      <c r="F4065" s="4" t="s">
        <v>264</v>
      </c>
      <c r="G4065" s="4" t="s">
        <v>33</v>
      </c>
      <c r="H4065" s="4">
        <v>34</v>
      </c>
      <c r="I4065" s="4" t="s">
        <v>24</v>
      </c>
      <c r="J4065" s="4">
        <v>0</v>
      </c>
      <c r="K4065" s="4" t="s">
        <v>27</v>
      </c>
      <c r="L4065" s="4" t="s">
        <v>28</v>
      </c>
      <c r="M4065" s="4">
        <v>14</v>
      </c>
      <c r="P4065" s="5">
        <v>44036</v>
      </c>
      <c r="Q4065" s="6">
        <v>12.064592930508811</v>
      </c>
      <c r="R4065" s="4">
        <v>7</v>
      </c>
      <c r="S4065" s="4" t="str" cm="1">
        <f t="array" ref="S4065">_xlfn.IFS(R4065=0,"None",R4065&lt;3,"Low",R4065&lt;6,"Medium",R4065&lt;=10,"High")</f>
        <v>High</v>
      </c>
      <c r="T4065" s="4" t="str" cm="1">
        <f t="array" ref="T4065">_xlfn.IFS(M4065&lt;=20,"Low",M4065&lt;=50,"Medium",M4065&lt;=90,"High")</f>
        <v>Low</v>
      </c>
      <c r="U4065" s="7">
        <f>Datos_Limpios[[#This Row],[Number of Complaints or Support]]/Datos_Limpios[[#This Row],[Account Length (in months)]]</f>
        <v>7</v>
      </c>
      <c r="V4065" s="4" t="str" cm="1">
        <f t="array" ref="V4065">_xlfn.IFS(H4065&lt;30,"Under 30",H4065&lt;66,"Middle Age",H4065&gt;=66,"Senior")</f>
        <v>Middle Age</v>
      </c>
      <c r="W4065" s="4" t="s">
        <v>47</v>
      </c>
    </row>
    <row r="4066" spans="1:23" x14ac:dyDescent="0.3">
      <c r="A4066" s="4" t="s">
        <v>4181</v>
      </c>
      <c r="B4066" s="4" t="s">
        <v>31</v>
      </c>
      <c r="C4066" s="4">
        <v>6</v>
      </c>
      <c r="D4066" s="4">
        <v>2</v>
      </c>
      <c r="E4066" s="4" t="s">
        <v>31</v>
      </c>
      <c r="F4066" s="4" t="s">
        <v>98</v>
      </c>
      <c r="G4066" s="4" t="s">
        <v>33</v>
      </c>
      <c r="H4066" s="4">
        <v>59</v>
      </c>
      <c r="I4066" s="4" t="s">
        <v>24</v>
      </c>
      <c r="J4066" s="4">
        <v>0</v>
      </c>
      <c r="K4066" s="4" t="s">
        <v>27</v>
      </c>
      <c r="L4066" s="4" t="s">
        <v>35</v>
      </c>
      <c r="M4066" s="4">
        <v>54</v>
      </c>
      <c r="N4066" s="4" t="s">
        <v>38</v>
      </c>
      <c r="O4066" s="4" t="s">
        <v>142</v>
      </c>
      <c r="P4066" s="5">
        <v>44597</v>
      </c>
      <c r="Q4066" s="6">
        <v>45.147453805732027</v>
      </c>
      <c r="R4066" s="4">
        <v>7</v>
      </c>
      <c r="S4066" s="4" t="str" cm="1">
        <f t="array" ref="S4066">_xlfn.IFS(R4066=0,"None",R4066&lt;3,"Low",R4066&lt;6,"Medium",R4066&lt;=10,"High")</f>
        <v>High</v>
      </c>
      <c r="T4066" s="4" t="str" cm="1">
        <f t="array" ref="T4066">_xlfn.IFS(M4066&lt;=20,"Low",M4066&lt;=50,"Medium",M4066&lt;=90,"High")</f>
        <v>High</v>
      </c>
      <c r="U4066" s="7">
        <f>Datos_Limpios[[#This Row],[Number of Complaints or Support]]/Datos_Limpios[[#This Row],[Account Length (in months)]]</f>
        <v>1.1666666666666667</v>
      </c>
      <c r="V4066" s="4" t="str" cm="1">
        <f t="array" ref="V4066">_xlfn.IFS(H4066&lt;30,"Under 30",H4066&lt;66,"Middle Age",H4066&gt;=66,"Senior")</f>
        <v>Middle Age</v>
      </c>
      <c r="W4066" s="4" t="s">
        <v>29</v>
      </c>
    </row>
    <row r="4067" spans="1:23" x14ac:dyDescent="0.3">
      <c r="A4067" s="4" t="s">
        <v>4182</v>
      </c>
      <c r="B4067" s="4" t="s">
        <v>31</v>
      </c>
      <c r="C4067" s="4">
        <v>64</v>
      </c>
      <c r="D4067" s="4">
        <v>4</v>
      </c>
      <c r="E4067" s="4" t="s">
        <v>31</v>
      </c>
      <c r="F4067" s="4" t="s">
        <v>157</v>
      </c>
      <c r="G4067" s="4" t="s">
        <v>33</v>
      </c>
      <c r="H4067" s="4">
        <v>54</v>
      </c>
      <c r="I4067" s="4" t="s">
        <v>24</v>
      </c>
      <c r="J4067" s="4">
        <v>0</v>
      </c>
      <c r="K4067" s="4" t="s">
        <v>46</v>
      </c>
      <c r="L4067" s="4" t="s">
        <v>35</v>
      </c>
      <c r="M4067" s="4">
        <v>49</v>
      </c>
      <c r="N4067" s="4" t="s">
        <v>66</v>
      </c>
      <c r="O4067" s="4" t="s">
        <v>122</v>
      </c>
      <c r="P4067" s="5">
        <v>44090</v>
      </c>
      <c r="Q4067" s="6">
        <v>47.968390089658143</v>
      </c>
      <c r="R4067" s="4">
        <v>2</v>
      </c>
      <c r="S4067" s="4" t="str" cm="1">
        <f t="array" ref="S4067">_xlfn.IFS(R4067=0,"None",R4067&lt;3,"Low",R4067&lt;6,"Medium",R4067&lt;=10,"High")</f>
        <v>Low</v>
      </c>
      <c r="T4067" s="4" t="str" cm="1">
        <f t="array" ref="T4067">_xlfn.IFS(M4067&lt;=20,"Low",M4067&lt;=50,"Medium",M4067&lt;=90,"High")</f>
        <v>Medium</v>
      </c>
      <c r="U4067" s="7">
        <f>Datos_Limpios[[#This Row],[Number of Complaints or Support]]/Datos_Limpios[[#This Row],[Account Length (in months)]]</f>
        <v>3.125E-2</v>
      </c>
      <c r="V4067" s="4" t="str" cm="1">
        <f t="array" ref="V4067">_xlfn.IFS(H4067&lt;30,"Under 30",H4067&lt;66,"Middle Age",H4067&gt;=66,"Senior")</f>
        <v>Middle Age</v>
      </c>
      <c r="W4067" s="4" t="s">
        <v>47</v>
      </c>
    </row>
    <row r="4068" spans="1:23" x14ac:dyDescent="0.3">
      <c r="A4068" s="4" t="s">
        <v>4183</v>
      </c>
      <c r="B4068" s="4" t="s">
        <v>24</v>
      </c>
      <c r="C4068" s="4">
        <v>57</v>
      </c>
      <c r="D4068" s="4">
        <v>0</v>
      </c>
      <c r="E4068" s="4" t="s">
        <v>31</v>
      </c>
      <c r="F4068" s="4" t="s">
        <v>60</v>
      </c>
      <c r="G4068" s="4" t="s">
        <v>33</v>
      </c>
      <c r="H4068" s="4">
        <v>60</v>
      </c>
      <c r="I4068" s="4" t="s">
        <v>24</v>
      </c>
      <c r="J4068" s="4">
        <v>0</v>
      </c>
      <c r="K4068" s="4" t="s">
        <v>27</v>
      </c>
      <c r="L4068" s="4" t="s">
        <v>35</v>
      </c>
      <c r="M4068" s="4">
        <v>56</v>
      </c>
      <c r="P4068" s="5">
        <v>45035</v>
      </c>
      <c r="Q4068" s="6">
        <v>55.00336782310066</v>
      </c>
      <c r="R4068" s="4">
        <v>1</v>
      </c>
      <c r="S4068" s="4" t="str" cm="1">
        <f t="array" ref="S4068">_xlfn.IFS(R4068=0,"None",R4068&lt;3,"Low",R4068&lt;6,"Medium",R4068&lt;=10,"High")</f>
        <v>Low</v>
      </c>
      <c r="T4068" s="4" t="str" cm="1">
        <f t="array" ref="T4068">_xlfn.IFS(M4068&lt;=20,"Low",M4068&lt;=50,"Medium",M4068&lt;=90,"High")</f>
        <v>High</v>
      </c>
      <c r="U4068" s="7">
        <f>Datos_Limpios[[#This Row],[Number of Complaints or Support]]/Datos_Limpios[[#This Row],[Account Length (in months)]]</f>
        <v>1.7543859649122806E-2</v>
      </c>
      <c r="V4068" s="4" t="str" cm="1">
        <f t="array" ref="V4068">_xlfn.IFS(H4068&lt;30,"Under 30",H4068&lt;66,"Middle Age",H4068&gt;=66,"Senior")</f>
        <v>Middle Age</v>
      </c>
      <c r="W4068" s="4" t="s">
        <v>40</v>
      </c>
    </row>
    <row r="4069" spans="1:23" x14ac:dyDescent="0.3">
      <c r="A4069" s="4" t="s">
        <v>4184</v>
      </c>
      <c r="B4069" s="4" t="s">
        <v>24</v>
      </c>
      <c r="C4069" s="4">
        <v>69</v>
      </c>
      <c r="D4069" s="4">
        <v>0</v>
      </c>
      <c r="E4069" s="4" t="s">
        <v>31</v>
      </c>
      <c r="F4069" s="4" t="s">
        <v>132</v>
      </c>
      <c r="G4069" s="4" t="s">
        <v>26</v>
      </c>
      <c r="H4069" s="4">
        <v>48</v>
      </c>
      <c r="I4069" s="4" t="s">
        <v>31</v>
      </c>
      <c r="J4069" s="4">
        <v>3</v>
      </c>
      <c r="K4069" s="4" t="s">
        <v>34</v>
      </c>
      <c r="L4069" s="4" t="s">
        <v>35</v>
      </c>
      <c r="M4069" s="4">
        <v>29</v>
      </c>
      <c r="P4069" s="5">
        <v>43873</v>
      </c>
      <c r="Q4069" s="6">
        <v>31.674890174490091</v>
      </c>
      <c r="R4069" s="4">
        <v>4</v>
      </c>
      <c r="S4069" s="4" t="str" cm="1">
        <f t="array" ref="S4069">_xlfn.IFS(R4069=0,"None",R4069&lt;3,"Low",R4069&lt;6,"Medium",R4069&lt;=10,"High")</f>
        <v>Medium</v>
      </c>
      <c r="T4069" s="4" t="str" cm="1">
        <f t="array" ref="T4069">_xlfn.IFS(M4069&lt;=20,"Low",M4069&lt;=50,"Medium",M4069&lt;=90,"High")</f>
        <v>Medium</v>
      </c>
      <c r="U4069" s="7">
        <f>Datos_Limpios[[#This Row],[Number of Complaints or Support]]/Datos_Limpios[[#This Row],[Account Length (in months)]]</f>
        <v>5.7971014492753624E-2</v>
      </c>
      <c r="V4069" s="4" t="str" cm="1">
        <f t="array" ref="V4069">_xlfn.IFS(H4069&lt;30,"Under 30",H4069&lt;66,"Middle Age",H4069&gt;=66,"Senior")</f>
        <v>Middle Age</v>
      </c>
      <c r="W4069" s="4" t="s">
        <v>43</v>
      </c>
    </row>
    <row r="4070" spans="1:23" x14ac:dyDescent="0.3">
      <c r="A4070" s="4" t="s">
        <v>4185</v>
      </c>
      <c r="B4070" s="4" t="s">
        <v>24</v>
      </c>
      <c r="C4070" s="4">
        <v>43</v>
      </c>
      <c r="D4070" s="4">
        <v>0</v>
      </c>
      <c r="E4070" s="4" t="s">
        <v>24</v>
      </c>
      <c r="F4070" s="4" t="s">
        <v>45</v>
      </c>
      <c r="G4070" s="4" t="s">
        <v>26</v>
      </c>
      <c r="H4070" s="4">
        <v>49</v>
      </c>
      <c r="I4070" s="4" t="s">
        <v>24</v>
      </c>
      <c r="J4070" s="4">
        <v>0</v>
      </c>
      <c r="K4070" s="4" t="s">
        <v>34</v>
      </c>
      <c r="L4070" s="4" t="s">
        <v>35</v>
      </c>
      <c r="M4070" s="4">
        <v>24</v>
      </c>
      <c r="P4070" s="5">
        <v>45238</v>
      </c>
      <c r="Q4070" s="6">
        <v>28.473096966094989</v>
      </c>
      <c r="R4070" s="4">
        <v>2</v>
      </c>
      <c r="S4070" s="4" t="str" cm="1">
        <f t="array" ref="S4070">_xlfn.IFS(R4070=0,"None",R4070&lt;3,"Low",R4070&lt;6,"Medium",R4070&lt;=10,"High")</f>
        <v>Low</v>
      </c>
      <c r="T4070" s="4" t="str" cm="1">
        <f t="array" ref="T4070">_xlfn.IFS(M4070&lt;=20,"Low",M4070&lt;=50,"Medium",M4070&lt;=90,"High")</f>
        <v>Medium</v>
      </c>
      <c r="U4070" s="7">
        <f>Datos_Limpios[[#This Row],[Number of Complaints or Support]]/Datos_Limpios[[#This Row],[Account Length (in months)]]</f>
        <v>4.6511627906976744E-2</v>
      </c>
      <c r="V4070" s="4" t="str" cm="1">
        <f t="array" ref="V4070">_xlfn.IFS(H4070&lt;30,"Under 30",H4070&lt;66,"Middle Age",H4070&gt;=66,"Senior")</f>
        <v>Middle Age</v>
      </c>
      <c r="W4070" s="4" t="s">
        <v>47</v>
      </c>
    </row>
    <row r="4071" spans="1:23" x14ac:dyDescent="0.3">
      <c r="A4071" s="4" t="s">
        <v>4186</v>
      </c>
      <c r="B4071" s="4" t="s">
        <v>31</v>
      </c>
      <c r="C4071" s="4">
        <v>8</v>
      </c>
      <c r="D4071" s="4">
        <v>4</v>
      </c>
      <c r="E4071" s="4" t="s">
        <v>31</v>
      </c>
      <c r="F4071" s="4" t="s">
        <v>138</v>
      </c>
      <c r="G4071" s="4" t="s">
        <v>26</v>
      </c>
      <c r="H4071" s="4">
        <v>65</v>
      </c>
      <c r="I4071" s="4" t="s">
        <v>24</v>
      </c>
      <c r="J4071" s="4">
        <v>0</v>
      </c>
      <c r="K4071" s="4" t="s">
        <v>27</v>
      </c>
      <c r="L4071" s="4" t="s">
        <v>28</v>
      </c>
      <c r="M4071" s="4">
        <v>30</v>
      </c>
      <c r="N4071" s="4" t="s">
        <v>75</v>
      </c>
      <c r="O4071" s="4" t="s">
        <v>133</v>
      </c>
      <c r="P4071" s="5">
        <v>43867</v>
      </c>
      <c r="Q4071" s="6">
        <v>24.66487674609154</v>
      </c>
      <c r="R4071" s="4">
        <v>4</v>
      </c>
      <c r="S4071" s="4" t="str" cm="1">
        <f t="array" ref="S4071">_xlfn.IFS(R4071=0,"None",R4071&lt;3,"Low",R4071&lt;6,"Medium",R4071&lt;=10,"High")</f>
        <v>Medium</v>
      </c>
      <c r="T4071" s="4" t="str" cm="1">
        <f t="array" ref="T4071">_xlfn.IFS(M4071&lt;=20,"Low",M4071&lt;=50,"Medium",M4071&lt;=90,"High")</f>
        <v>Medium</v>
      </c>
      <c r="U4071" s="7">
        <f>Datos_Limpios[[#This Row],[Number of Complaints or Support]]/Datos_Limpios[[#This Row],[Account Length (in months)]]</f>
        <v>0.5</v>
      </c>
      <c r="V4071" s="4" t="str" cm="1">
        <f t="array" ref="V4071">_xlfn.IFS(H4071&lt;30,"Under 30",H4071&lt;66,"Middle Age",H4071&gt;=66,"Senior")</f>
        <v>Middle Age</v>
      </c>
      <c r="W4071" s="4" t="s">
        <v>47</v>
      </c>
    </row>
    <row r="4072" spans="1:23" x14ac:dyDescent="0.3">
      <c r="A4072" s="4" t="s">
        <v>4187</v>
      </c>
      <c r="B4072" s="4" t="s">
        <v>24</v>
      </c>
      <c r="C4072" s="4">
        <v>38</v>
      </c>
      <c r="D4072" s="4">
        <v>0</v>
      </c>
      <c r="E4072" s="4" t="s">
        <v>31</v>
      </c>
      <c r="F4072" s="4" t="s">
        <v>118</v>
      </c>
      <c r="G4072" s="4" t="s">
        <v>26</v>
      </c>
      <c r="H4072" s="4">
        <v>61</v>
      </c>
      <c r="I4072" s="4" t="s">
        <v>31</v>
      </c>
      <c r="J4072" s="4">
        <v>2</v>
      </c>
      <c r="K4072" s="4" t="s">
        <v>27</v>
      </c>
      <c r="L4072" s="4" t="s">
        <v>28</v>
      </c>
      <c r="M4072" s="4">
        <v>29</v>
      </c>
      <c r="P4072" s="5">
        <v>44194</v>
      </c>
      <c r="Q4072" s="6">
        <v>25.537953155037592</v>
      </c>
      <c r="R4072" s="4">
        <v>9</v>
      </c>
      <c r="S4072" s="4" t="str" cm="1">
        <f t="array" ref="S4072">_xlfn.IFS(R4072=0,"None",R4072&lt;3,"Low",R4072&lt;6,"Medium",R4072&lt;=10,"High")</f>
        <v>High</v>
      </c>
      <c r="T4072" s="4" t="str" cm="1">
        <f t="array" ref="T4072">_xlfn.IFS(M4072&lt;=20,"Low",M4072&lt;=50,"Medium",M4072&lt;=90,"High")</f>
        <v>Medium</v>
      </c>
      <c r="U4072" s="7">
        <f>Datos_Limpios[[#This Row],[Number of Complaints or Support]]/Datos_Limpios[[#This Row],[Account Length (in months)]]</f>
        <v>0.23684210526315788</v>
      </c>
      <c r="V4072" s="4" t="str" cm="1">
        <f t="array" ref="V4072">_xlfn.IFS(H4072&lt;30,"Under 30",H4072&lt;66,"Middle Age",H4072&gt;=66,"Senior")</f>
        <v>Middle Age</v>
      </c>
      <c r="W4072" s="4" t="s">
        <v>47</v>
      </c>
    </row>
    <row r="4073" spans="1:23" x14ac:dyDescent="0.3">
      <c r="A4073" s="4" t="s">
        <v>4188</v>
      </c>
      <c r="B4073" s="4" t="s">
        <v>31</v>
      </c>
      <c r="C4073" s="4">
        <v>9</v>
      </c>
      <c r="D4073" s="4">
        <v>4</v>
      </c>
      <c r="E4073" s="4" t="s">
        <v>31</v>
      </c>
      <c r="F4073" s="4" t="s">
        <v>49</v>
      </c>
      <c r="G4073" s="4" t="s">
        <v>26</v>
      </c>
      <c r="H4073" s="4">
        <v>56</v>
      </c>
      <c r="I4073" s="4" t="s">
        <v>24</v>
      </c>
      <c r="J4073" s="4">
        <v>0</v>
      </c>
      <c r="K4073" s="4" t="s">
        <v>27</v>
      </c>
      <c r="L4073" s="4" t="s">
        <v>35</v>
      </c>
      <c r="M4073" s="4">
        <v>31</v>
      </c>
      <c r="N4073" s="4" t="s">
        <v>92</v>
      </c>
      <c r="O4073" s="4" t="s">
        <v>234</v>
      </c>
      <c r="P4073" s="5">
        <v>43863</v>
      </c>
      <c r="Q4073" s="6">
        <v>29.882463748601221</v>
      </c>
      <c r="R4073" s="4">
        <v>5</v>
      </c>
      <c r="S4073" s="4" t="str" cm="1">
        <f t="array" ref="S4073">_xlfn.IFS(R4073=0,"None",R4073&lt;3,"Low",R4073&lt;6,"Medium",R4073&lt;=10,"High")</f>
        <v>Medium</v>
      </c>
      <c r="T4073" s="4" t="str" cm="1">
        <f t="array" ref="T4073">_xlfn.IFS(M4073&lt;=20,"Low",M4073&lt;=50,"Medium",M4073&lt;=90,"High")</f>
        <v>Medium</v>
      </c>
      <c r="U4073" s="7">
        <f>Datos_Limpios[[#This Row],[Number of Complaints or Support]]/Datos_Limpios[[#This Row],[Account Length (in months)]]</f>
        <v>0.55555555555555558</v>
      </c>
      <c r="V4073" s="4" t="str" cm="1">
        <f t="array" ref="V4073">_xlfn.IFS(H4073&lt;30,"Under 30",H4073&lt;66,"Middle Age",H4073&gt;=66,"Senior")</f>
        <v>Middle Age</v>
      </c>
      <c r="W4073" s="4" t="s">
        <v>29</v>
      </c>
    </row>
    <row r="4074" spans="1:23" x14ac:dyDescent="0.3">
      <c r="A4074" s="4" t="s">
        <v>4189</v>
      </c>
      <c r="B4074" s="4" t="s">
        <v>31</v>
      </c>
      <c r="C4074" s="4">
        <v>62</v>
      </c>
      <c r="D4074" s="4">
        <v>3</v>
      </c>
      <c r="E4074" s="4" t="s">
        <v>31</v>
      </c>
      <c r="F4074" s="4" t="s">
        <v>196</v>
      </c>
      <c r="G4074" s="4" t="s">
        <v>33</v>
      </c>
      <c r="H4074" s="4">
        <v>56</v>
      </c>
      <c r="I4074" s="4" t="s">
        <v>24</v>
      </c>
      <c r="J4074" s="4">
        <v>0</v>
      </c>
      <c r="K4074" s="4" t="s">
        <v>34</v>
      </c>
      <c r="L4074" s="4" t="s">
        <v>35</v>
      </c>
      <c r="M4074" s="4">
        <v>41</v>
      </c>
      <c r="N4074" s="4" t="s">
        <v>38</v>
      </c>
      <c r="O4074" s="4" t="s">
        <v>181</v>
      </c>
      <c r="P4074" s="5">
        <v>44020</v>
      </c>
      <c r="Q4074" s="6">
        <v>39.856864528241452</v>
      </c>
      <c r="R4074" s="4">
        <v>4</v>
      </c>
      <c r="S4074" s="4" t="str" cm="1">
        <f t="array" ref="S4074">_xlfn.IFS(R4074=0,"None",R4074&lt;3,"Low",R4074&lt;6,"Medium",R4074&lt;=10,"High")</f>
        <v>Medium</v>
      </c>
      <c r="T4074" s="4" t="str" cm="1">
        <f t="array" ref="T4074">_xlfn.IFS(M4074&lt;=20,"Low",M4074&lt;=50,"Medium",M4074&lt;=90,"High")</f>
        <v>Medium</v>
      </c>
      <c r="U4074" s="7">
        <f>Datos_Limpios[[#This Row],[Number of Complaints or Support]]/Datos_Limpios[[#This Row],[Account Length (in months)]]</f>
        <v>6.4516129032258063E-2</v>
      </c>
      <c r="V4074" s="4" t="str" cm="1">
        <f t="array" ref="V4074">_xlfn.IFS(H4074&lt;30,"Under 30",H4074&lt;66,"Middle Age",H4074&gt;=66,"Senior")</f>
        <v>Middle Age</v>
      </c>
      <c r="W4074" s="4" t="s">
        <v>47</v>
      </c>
    </row>
    <row r="4075" spans="1:23" x14ac:dyDescent="0.3">
      <c r="A4075" s="4" t="s">
        <v>4190</v>
      </c>
      <c r="B4075" s="4" t="s">
        <v>24</v>
      </c>
      <c r="C4075" s="4">
        <v>1</v>
      </c>
      <c r="D4075" s="4">
        <v>2</v>
      </c>
      <c r="E4075" s="4" t="s">
        <v>24</v>
      </c>
      <c r="F4075" s="4" t="s">
        <v>42</v>
      </c>
      <c r="G4075" s="4" t="s">
        <v>26</v>
      </c>
      <c r="H4075" s="4">
        <v>44</v>
      </c>
      <c r="I4075" s="4" t="s">
        <v>31</v>
      </c>
      <c r="J4075" s="4">
        <v>2</v>
      </c>
      <c r="K4075" s="4" t="s">
        <v>27</v>
      </c>
      <c r="L4075" s="4" t="s">
        <v>28</v>
      </c>
      <c r="M4075" s="4">
        <v>7</v>
      </c>
      <c r="P4075" s="5">
        <v>45103</v>
      </c>
      <c r="Q4075" s="6">
        <v>8.1671356908857309</v>
      </c>
      <c r="R4075" s="4">
        <v>8</v>
      </c>
      <c r="S4075" s="4" t="str" cm="1">
        <f t="array" ref="S4075">_xlfn.IFS(R4075=0,"None",R4075&lt;3,"Low",R4075&lt;6,"Medium",R4075&lt;=10,"High")</f>
        <v>High</v>
      </c>
      <c r="T4075" s="4" t="str" cm="1">
        <f t="array" ref="T4075">_xlfn.IFS(M4075&lt;=20,"Low",M4075&lt;=50,"Medium",M4075&lt;=90,"High")</f>
        <v>Low</v>
      </c>
      <c r="U4075" s="7">
        <f>Datos_Limpios[[#This Row],[Number of Complaints or Support]]/Datos_Limpios[[#This Row],[Account Length (in months)]]</f>
        <v>8</v>
      </c>
      <c r="V4075" s="4" t="str" cm="1">
        <f t="array" ref="V4075">_xlfn.IFS(H4075&lt;30,"Under 30",H4075&lt;66,"Middle Age",H4075&gt;=66,"Senior")</f>
        <v>Middle Age</v>
      </c>
      <c r="W4075" s="4" t="s">
        <v>43</v>
      </c>
    </row>
    <row r="4076" spans="1:23" x14ac:dyDescent="0.3">
      <c r="A4076" s="4" t="s">
        <v>4191</v>
      </c>
      <c r="B4076" s="4" t="s">
        <v>24</v>
      </c>
      <c r="C4076" s="4">
        <v>37</v>
      </c>
      <c r="D4076" s="4">
        <v>0</v>
      </c>
      <c r="E4076" s="4" t="s">
        <v>31</v>
      </c>
      <c r="F4076" s="4" t="s">
        <v>100</v>
      </c>
      <c r="G4076" s="4" t="s">
        <v>33</v>
      </c>
      <c r="H4076" s="4">
        <v>42</v>
      </c>
      <c r="I4076" s="4" t="s">
        <v>24</v>
      </c>
      <c r="J4076" s="4">
        <v>0</v>
      </c>
      <c r="K4076" s="4" t="s">
        <v>27</v>
      </c>
      <c r="L4076" s="4" t="s">
        <v>28</v>
      </c>
      <c r="M4076" s="4">
        <v>25</v>
      </c>
      <c r="P4076" s="5">
        <v>45256</v>
      </c>
      <c r="Q4076" s="6">
        <v>23.20884364459236</v>
      </c>
      <c r="R4076" s="4">
        <v>1</v>
      </c>
      <c r="S4076" s="4" t="str" cm="1">
        <f t="array" ref="S4076">_xlfn.IFS(R4076=0,"None",R4076&lt;3,"Low",R4076&lt;6,"Medium",R4076&lt;=10,"High")</f>
        <v>Low</v>
      </c>
      <c r="T4076" s="4" t="str" cm="1">
        <f t="array" ref="T4076">_xlfn.IFS(M4076&lt;=20,"Low",M4076&lt;=50,"Medium",M4076&lt;=90,"High")</f>
        <v>Medium</v>
      </c>
      <c r="U4076" s="7">
        <f>Datos_Limpios[[#This Row],[Number of Complaints or Support]]/Datos_Limpios[[#This Row],[Account Length (in months)]]</f>
        <v>2.7027027027027029E-2</v>
      </c>
      <c r="V4076" s="4" t="str" cm="1">
        <f t="array" ref="V4076">_xlfn.IFS(H4076&lt;30,"Under 30",H4076&lt;66,"Middle Age",H4076&gt;=66,"Senior")</f>
        <v>Middle Age</v>
      </c>
      <c r="W4076" s="4" t="s">
        <v>40</v>
      </c>
    </row>
    <row r="4077" spans="1:23" x14ac:dyDescent="0.3">
      <c r="A4077" s="4" t="s">
        <v>4192</v>
      </c>
      <c r="B4077" s="4" t="s">
        <v>31</v>
      </c>
      <c r="C4077" s="4">
        <v>25</v>
      </c>
      <c r="D4077" s="4">
        <v>0</v>
      </c>
      <c r="E4077" s="4" t="s">
        <v>24</v>
      </c>
      <c r="F4077" s="4" t="s">
        <v>209</v>
      </c>
      <c r="G4077" s="4" t="s">
        <v>33</v>
      </c>
      <c r="H4077" s="4">
        <v>56</v>
      </c>
      <c r="I4077" s="4" t="s">
        <v>24</v>
      </c>
      <c r="J4077" s="4">
        <v>0</v>
      </c>
      <c r="K4077" s="4" t="s">
        <v>27</v>
      </c>
      <c r="L4077" s="4" t="s">
        <v>28</v>
      </c>
      <c r="M4077" s="4">
        <v>39</v>
      </c>
      <c r="N4077" s="4" t="s">
        <v>66</v>
      </c>
      <c r="O4077" s="4" t="s">
        <v>122</v>
      </c>
      <c r="P4077" s="5">
        <v>44963</v>
      </c>
      <c r="Q4077" s="6">
        <v>36.628455403095771</v>
      </c>
      <c r="R4077" s="4">
        <v>5</v>
      </c>
      <c r="S4077" s="4" t="str" cm="1">
        <f t="array" ref="S4077">_xlfn.IFS(R4077=0,"None",R4077&lt;3,"Low",R4077&lt;6,"Medium",R4077&lt;=10,"High")</f>
        <v>Medium</v>
      </c>
      <c r="T4077" s="4" t="str" cm="1">
        <f t="array" ref="T4077">_xlfn.IFS(M4077&lt;=20,"Low",M4077&lt;=50,"Medium",M4077&lt;=90,"High")</f>
        <v>Medium</v>
      </c>
      <c r="U4077" s="7">
        <f>Datos_Limpios[[#This Row],[Number of Complaints or Support]]/Datos_Limpios[[#This Row],[Account Length (in months)]]</f>
        <v>0.2</v>
      </c>
      <c r="V4077" s="4" t="str" cm="1">
        <f t="array" ref="V4077">_xlfn.IFS(H4077&lt;30,"Under 30",H4077&lt;66,"Middle Age",H4077&gt;=66,"Senior")</f>
        <v>Middle Age</v>
      </c>
      <c r="W4077" s="4" t="s">
        <v>40</v>
      </c>
    </row>
    <row r="4078" spans="1:23" x14ac:dyDescent="0.3">
      <c r="A4078" s="4" t="s">
        <v>4193</v>
      </c>
      <c r="B4078" s="4" t="s">
        <v>31</v>
      </c>
      <c r="C4078" s="4">
        <v>1</v>
      </c>
      <c r="D4078" s="4">
        <v>5</v>
      </c>
      <c r="E4078" s="4" t="s">
        <v>31</v>
      </c>
      <c r="F4078" s="4" t="s">
        <v>213</v>
      </c>
      <c r="G4078" s="4" t="s">
        <v>33</v>
      </c>
      <c r="H4078" s="4">
        <v>57</v>
      </c>
      <c r="I4078" s="4" t="s">
        <v>24</v>
      </c>
      <c r="J4078" s="4">
        <v>0</v>
      </c>
      <c r="K4078" s="4" t="s">
        <v>27</v>
      </c>
      <c r="L4078" s="4" t="s">
        <v>35</v>
      </c>
      <c r="M4078" s="4">
        <v>34</v>
      </c>
      <c r="N4078" s="4" t="s">
        <v>38</v>
      </c>
      <c r="O4078" s="4" t="s">
        <v>125</v>
      </c>
      <c r="P4078" s="5">
        <v>44365</v>
      </c>
      <c r="Q4078" s="6">
        <v>36.176799333044471</v>
      </c>
      <c r="R4078" s="4">
        <v>8</v>
      </c>
      <c r="S4078" s="4" t="str" cm="1">
        <f t="array" ref="S4078">_xlfn.IFS(R4078=0,"None",R4078&lt;3,"Low",R4078&lt;6,"Medium",R4078&lt;=10,"High")</f>
        <v>High</v>
      </c>
      <c r="T4078" s="4" t="str" cm="1">
        <f t="array" ref="T4078">_xlfn.IFS(M4078&lt;=20,"Low",M4078&lt;=50,"Medium",M4078&lt;=90,"High")</f>
        <v>Medium</v>
      </c>
      <c r="U4078" s="7">
        <f>Datos_Limpios[[#This Row],[Number of Complaints or Support]]/Datos_Limpios[[#This Row],[Account Length (in months)]]</f>
        <v>8</v>
      </c>
      <c r="V4078" s="4" t="str" cm="1">
        <f t="array" ref="V4078">_xlfn.IFS(H4078&lt;30,"Under 30",H4078&lt;66,"Middle Age",H4078&gt;=66,"Senior")</f>
        <v>Middle Age</v>
      </c>
      <c r="W4078" s="4" t="s">
        <v>47</v>
      </c>
    </row>
    <row r="4079" spans="1:23" x14ac:dyDescent="0.3">
      <c r="A4079" s="4" t="s">
        <v>4194</v>
      </c>
      <c r="B4079" s="4" t="s">
        <v>24</v>
      </c>
      <c r="C4079" s="4">
        <v>9</v>
      </c>
      <c r="D4079" s="4">
        <v>0</v>
      </c>
      <c r="E4079" s="4" t="s">
        <v>24</v>
      </c>
      <c r="F4079" s="4" t="s">
        <v>264</v>
      </c>
      <c r="G4079" s="4" t="s">
        <v>33</v>
      </c>
      <c r="H4079" s="4">
        <v>59</v>
      </c>
      <c r="I4079" s="4" t="s">
        <v>31</v>
      </c>
      <c r="J4079" s="4">
        <v>5</v>
      </c>
      <c r="K4079" s="4" t="s">
        <v>27</v>
      </c>
      <c r="L4079" s="4" t="s">
        <v>28</v>
      </c>
      <c r="M4079" s="4">
        <v>9</v>
      </c>
      <c r="P4079" s="5">
        <v>44113</v>
      </c>
      <c r="Q4079" s="6">
        <v>7.7161785339915321</v>
      </c>
      <c r="R4079" s="4">
        <v>10</v>
      </c>
      <c r="S4079" s="4" t="str" cm="1">
        <f t="array" ref="S4079">_xlfn.IFS(R4079=0,"None",R4079&lt;3,"Low",R4079&lt;6,"Medium",R4079&lt;=10,"High")</f>
        <v>High</v>
      </c>
      <c r="T4079" s="4" t="str" cm="1">
        <f t="array" ref="T4079">_xlfn.IFS(M4079&lt;=20,"Low",M4079&lt;=50,"Medium",M4079&lt;=90,"High")</f>
        <v>Low</v>
      </c>
      <c r="U4079" s="7">
        <f>Datos_Limpios[[#This Row],[Number of Complaints or Support]]/Datos_Limpios[[#This Row],[Account Length (in months)]]</f>
        <v>1.1111111111111112</v>
      </c>
      <c r="V4079" s="4" t="str" cm="1">
        <f t="array" ref="V4079">_xlfn.IFS(H4079&lt;30,"Under 30",H4079&lt;66,"Middle Age",H4079&gt;=66,"Senior")</f>
        <v>Middle Age</v>
      </c>
      <c r="W4079" s="4" t="s">
        <v>47</v>
      </c>
    </row>
    <row r="4080" spans="1:23" x14ac:dyDescent="0.3">
      <c r="A4080" s="4" t="s">
        <v>4195</v>
      </c>
      <c r="B4080" s="4" t="s">
        <v>24</v>
      </c>
      <c r="C4080" s="4">
        <v>67</v>
      </c>
      <c r="D4080" s="4">
        <v>0</v>
      </c>
      <c r="E4080" s="4" t="s">
        <v>31</v>
      </c>
      <c r="F4080" s="4" t="s">
        <v>159</v>
      </c>
      <c r="G4080" s="4" t="s">
        <v>26</v>
      </c>
      <c r="H4080" s="4">
        <v>21</v>
      </c>
      <c r="I4080" s="4" t="s">
        <v>24</v>
      </c>
      <c r="J4080" s="4">
        <v>0</v>
      </c>
      <c r="K4080" s="4" t="s">
        <v>46</v>
      </c>
      <c r="L4080" s="4" t="s">
        <v>115</v>
      </c>
      <c r="M4080" s="4">
        <v>30</v>
      </c>
      <c r="P4080" s="5">
        <v>44881</v>
      </c>
      <c r="Q4080" s="6">
        <v>26.877842517156861</v>
      </c>
      <c r="R4080" s="4">
        <v>0</v>
      </c>
      <c r="S4080" s="4" t="str" cm="1">
        <f t="array" ref="S4080">_xlfn.IFS(R4080=0,"None",R4080&lt;3,"Low",R4080&lt;6,"Medium",R4080&lt;=10,"High")</f>
        <v>None</v>
      </c>
      <c r="T4080" s="4" t="str" cm="1">
        <f t="array" ref="T4080">_xlfn.IFS(M4080&lt;=20,"Low",M4080&lt;=50,"Medium",M4080&lt;=90,"High")</f>
        <v>Medium</v>
      </c>
      <c r="U4080" s="7">
        <f>Datos_Limpios[[#This Row],[Number of Complaints or Support]]/Datos_Limpios[[#This Row],[Account Length (in months)]]</f>
        <v>0</v>
      </c>
      <c r="V4080" s="4" t="str" cm="1">
        <f t="array" ref="V4080">_xlfn.IFS(H4080&lt;30,"Under 30",H4080&lt;66,"Middle Age",H4080&gt;=66,"Senior")</f>
        <v>Under 30</v>
      </c>
      <c r="W4080" s="4" t="s">
        <v>29</v>
      </c>
    </row>
    <row r="4081" spans="1:23" x14ac:dyDescent="0.3">
      <c r="A4081" s="4" t="s">
        <v>4196</v>
      </c>
      <c r="B4081" s="4" t="s">
        <v>31</v>
      </c>
      <c r="C4081" s="4">
        <v>3</v>
      </c>
      <c r="D4081" s="4">
        <v>1</v>
      </c>
      <c r="E4081" s="4" t="s">
        <v>24</v>
      </c>
      <c r="F4081" s="4" t="s">
        <v>42</v>
      </c>
      <c r="G4081" s="4" t="s">
        <v>33</v>
      </c>
      <c r="H4081" s="4">
        <v>32</v>
      </c>
      <c r="I4081" s="4" t="s">
        <v>24</v>
      </c>
      <c r="J4081" s="4">
        <v>0</v>
      </c>
      <c r="K4081" s="4" t="s">
        <v>27</v>
      </c>
      <c r="L4081" s="4" t="s">
        <v>115</v>
      </c>
      <c r="M4081" s="4">
        <v>11</v>
      </c>
      <c r="N4081" s="4" t="s">
        <v>92</v>
      </c>
      <c r="O4081" s="4" t="s">
        <v>93</v>
      </c>
      <c r="P4081" s="5">
        <v>44849</v>
      </c>
      <c r="Q4081" s="6">
        <v>10.20524469177313</v>
      </c>
      <c r="R4081" s="4">
        <v>2</v>
      </c>
      <c r="S4081" s="4" t="str" cm="1">
        <f t="array" ref="S4081">_xlfn.IFS(R4081=0,"None",R4081&lt;3,"Low",R4081&lt;6,"Medium",R4081&lt;=10,"High")</f>
        <v>Low</v>
      </c>
      <c r="T4081" s="4" t="str" cm="1">
        <f t="array" ref="T4081">_xlfn.IFS(M4081&lt;=20,"Low",M4081&lt;=50,"Medium",M4081&lt;=90,"High")</f>
        <v>Low</v>
      </c>
      <c r="U4081" s="7">
        <f>Datos_Limpios[[#This Row],[Number of Complaints or Support]]/Datos_Limpios[[#This Row],[Account Length (in months)]]</f>
        <v>0.66666666666666663</v>
      </c>
      <c r="V4081" s="4" t="str" cm="1">
        <f t="array" ref="V4081">_xlfn.IFS(H4081&lt;30,"Under 30",H4081&lt;66,"Middle Age",H4081&gt;=66,"Senior")</f>
        <v>Middle Age</v>
      </c>
      <c r="W4081" s="4" t="s">
        <v>43</v>
      </c>
    </row>
    <row r="4082" spans="1:23" x14ac:dyDescent="0.3">
      <c r="A4082" s="4" t="s">
        <v>4197</v>
      </c>
      <c r="B4082" s="4" t="s">
        <v>24</v>
      </c>
      <c r="C4082" s="4">
        <v>71</v>
      </c>
      <c r="D4082" s="4">
        <v>0</v>
      </c>
      <c r="E4082" s="4" t="s">
        <v>31</v>
      </c>
      <c r="F4082" s="4" t="s">
        <v>173</v>
      </c>
      <c r="G4082" s="4" t="s">
        <v>26</v>
      </c>
      <c r="H4082" s="4">
        <v>21</v>
      </c>
      <c r="I4082" s="4" t="s">
        <v>24</v>
      </c>
      <c r="J4082" s="4">
        <v>0</v>
      </c>
      <c r="K4082" s="4" t="s">
        <v>34</v>
      </c>
      <c r="L4082" s="4" t="s">
        <v>28</v>
      </c>
      <c r="M4082" s="4">
        <v>43</v>
      </c>
      <c r="P4082" s="5">
        <v>44633</v>
      </c>
      <c r="Q4082" s="6">
        <v>43.913568551567657</v>
      </c>
      <c r="R4082" s="4">
        <v>0</v>
      </c>
      <c r="S4082" s="4" t="str" cm="1">
        <f t="array" ref="S4082">_xlfn.IFS(R4082=0,"None",R4082&lt;3,"Low",R4082&lt;6,"Medium",R4082&lt;=10,"High")</f>
        <v>None</v>
      </c>
      <c r="T4082" s="4" t="str" cm="1">
        <f t="array" ref="T4082">_xlfn.IFS(M4082&lt;=20,"Low",M4082&lt;=50,"Medium",M4082&lt;=90,"High")</f>
        <v>Medium</v>
      </c>
      <c r="U4082" s="7">
        <f>Datos_Limpios[[#This Row],[Number of Complaints or Support]]/Datos_Limpios[[#This Row],[Account Length (in months)]]</f>
        <v>0</v>
      </c>
      <c r="V4082" s="4" t="str" cm="1">
        <f t="array" ref="V4082">_xlfn.IFS(H4082&lt;30,"Under 30",H4082&lt;66,"Middle Age",H4082&gt;=66,"Senior")</f>
        <v>Under 30</v>
      </c>
      <c r="W4082" s="4" t="s">
        <v>43</v>
      </c>
    </row>
    <row r="4083" spans="1:23" x14ac:dyDescent="0.3">
      <c r="A4083" s="4" t="s">
        <v>4198</v>
      </c>
      <c r="B4083" s="4" t="s">
        <v>24</v>
      </c>
      <c r="C4083" s="4">
        <v>5</v>
      </c>
      <c r="D4083" s="4">
        <v>0</v>
      </c>
      <c r="E4083" s="4" t="s">
        <v>31</v>
      </c>
      <c r="F4083" s="4" t="s">
        <v>89</v>
      </c>
      <c r="G4083" s="4" t="s">
        <v>26</v>
      </c>
      <c r="H4083" s="4">
        <v>39</v>
      </c>
      <c r="I4083" s="4" t="s">
        <v>31</v>
      </c>
      <c r="J4083" s="4">
        <v>6</v>
      </c>
      <c r="K4083" s="4" t="s">
        <v>27</v>
      </c>
      <c r="L4083" s="4" t="s">
        <v>28</v>
      </c>
      <c r="M4083" s="4">
        <v>8</v>
      </c>
      <c r="P4083" s="5">
        <v>43893</v>
      </c>
      <c r="Q4083" s="6">
        <v>8.5805128069428918</v>
      </c>
      <c r="R4083" s="4">
        <v>10</v>
      </c>
      <c r="S4083" s="4" t="str" cm="1">
        <f t="array" ref="S4083">_xlfn.IFS(R4083=0,"None",R4083&lt;3,"Low",R4083&lt;6,"Medium",R4083&lt;=10,"High")</f>
        <v>High</v>
      </c>
      <c r="T4083" s="4" t="str" cm="1">
        <f t="array" ref="T4083">_xlfn.IFS(M4083&lt;=20,"Low",M4083&lt;=50,"Medium",M4083&lt;=90,"High")</f>
        <v>Low</v>
      </c>
      <c r="U4083" s="7">
        <f>Datos_Limpios[[#This Row],[Number of Complaints or Support]]/Datos_Limpios[[#This Row],[Account Length (in months)]]</f>
        <v>2</v>
      </c>
      <c r="V4083" s="4" t="str" cm="1">
        <f t="array" ref="V4083">_xlfn.IFS(H4083&lt;30,"Under 30",H4083&lt;66,"Middle Age",H4083&gt;=66,"Senior")</f>
        <v>Middle Age</v>
      </c>
      <c r="W4083" s="4" t="s">
        <v>40</v>
      </c>
    </row>
    <row r="4084" spans="1:23" x14ac:dyDescent="0.3">
      <c r="A4084" s="4" t="s">
        <v>4199</v>
      </c>
      <c r="B4084" s="4" t="s">
        <v>24</v>
      </c>
      <c r="C4084" s="4">
        <v>3</v>
      </c>
      <c r="D4084" s="4">
        <v>0</v>
      </c>
      <c r="E4084" s="4" t="s">
        <v>24</v>
      </c>
      <c r="F4084" s="4" t="s">
        <v>89</v>
      </c>
      <c r="G4084" s="4" t="s">
        <v>26</v>
      </c>
      <c r="H4084" s="4">
        <v>56</v>
      </c>
      <c r="I4084" s="4" t="s">
        <v>24</v>
      </c>
      <c r="J4084" s="4">
        <v>0</v>
      </c>
      <c r="K4084" s="4" t="s">
        <v>27</v>
      </c>
      <c r="L4084" s="4" t="s">
        <v>35</v>
      </c>
      <c r="M4084" s="4">
        <v>10</v>
      </c>
      <c r="P4084" s="5">
        <v>43864</v>
      </c>
      <c r="Q4084" s="6">
        <v>9.0272137289958643</v>
      </c>
      <c r="R4084" s="4">
        <v>3</v>
      </c>
      <c r="S4084" s="4" t="str" cm="1">
        <f t="array" ref="S4084">_xlfn.IFS(R4084=0,"None",R4084&lt;3,"Low",R4084&lt;6,"Medium",R4084&lt;=10,"High")</f>
        <v>Medium</v>
      </c>
      <c r="T4084" s="4" t="str" cm="1">
        <f t="array" ref="T4084">_xlfn.IFS(M4084&lt;=20,"Low",M4084&lt;=50,"Medium",M4084&lt;=90,"High")</f>
        <v>Low</v>
      </c>
      <c r="U4084" s="7">
        <f>Datos_Limpios[[#This Row],[Number of Complaints or Support]]/Datos_Limpios[[#This Row],[Account Length (in months)]]</f>
        <v>1</v>
      </c>
      <c r="V4084" s="4" t="str" cm="1">
        <f t="array" ref="V4084">_xlfn.IFS(H4084&lt;30,"Under 30",H4084&lt;66,"Middle Age",H4084&gt;=66,"Senior")</f>
        <v>Middle Age</v>
      </c>
      <c r="W4084" s="4" t="s">
        <v>40</v>
      </c>
    </row>
    <row r="4085" spans="1:23" x14ac:dyDescent="0.3">
      <c r="A4085" s="4" t="s">
        <v>4200</v>
      </c>
      <c r="B4085" s="4" t="s">
        <v>24</v>
      </c>
      <c r="C4085" s="4">
        <v>68</v>
      </c>
      <c r="D4085" s="4">
        <v>0</v>
      </c>
      <c r="E4085" s="4" t="s">
        <v>31</v>
      </c>
      <c r="F4085" s="4" t="s">
        <v>58</v>
      </c>
      <c r="G4085" s="4" t="s">
        <v>33</v>
      </c>
      <c r="H4085" s="4">
        <v>25</v>
      </c>
      <c r="I4085" s="4" t="s">
        <v>24</v>
      </c>
      <c r="J4085" s="4">
        <v>0</v>
      </c>
      <c r="K4085" s="4" t="s">
        <v>27</v>
      </c>
      <c r="L4085" s="4" t="s">
        <v>35</v>
      </c>
      <c r="M4085" s="4">
        <v>43</v>
      </c>
      <c r="P4085" s="5">
        <v>44352</v>
      </c>
      <c r="Q4085" s="6">
        <v>43.043388581010291</v>
      </c>
      <c r="R4085" s="4">
        <v>5</v>
      </c>
      <c r="S4085" s="4" t="str" cm="1">
        <f t="array" ref="S4085">_xlfn.IFS(R4085=0,"None",R4085&lt;3,"Low",R4085&lt;6,"Medium",R4085&lt;=10,"High")</f>
        <v>Medium</v>
      </c>
      <c r="T4085" s="4" t="str" cm="1">
        <f t="array" ref="T4085">_xlfn.IFS(M4085&lt;=20,"Low",M4085&lt;=50,"Medium",M4085&lt;=90,"High")</f>
        <v>Medium</v>
      </c>
      <c r="U4085" s="7">
        <f>Datos_Limpios[[#This Row],[Number of Complaints or Support]]/Datos_Limpios[[#This Row],[Account Length (in months)]]</f>
        <v>7.3529411764705885E-2</v>
      </c>
      <c r="V4085" s="4" t="str" cm="1">
        <f t="array" ref="V4085">_xlfn.IFS(H4085&lt;30,"Under 30",H4085&lt;66,"Middle Age",H4085&gt;=66,"Senior")</f>
        <v>Under 30</v>
      </c>
      <c r="W4085" s="4" t="s">
        <v>29</v>
      </c>
    </row>
    <row r="4086" spans="1:23" x14ac:dyDescent="0.3">
      <c r="A4086" s="4" t="s">
        <v>4201</v>
      </c>
      <c r="B4086" s="4" t="s">
        <v>24</v>
      </c>
      <c r="C4086" s="4">
        <v>44</v>
      </c>
      <c r="D4086" s="4">
        <v>0</v>
      </c>
      <c r="E4086" s="4" t="s">
        <v>31</v>
      </c>
      <c r="F4086" s="4" t="s">
        <v>102</v>
      </c>
      <c r="G4086" s="4" t="s">
        <v>26</v>
      </c>
      <c r="H4086" s="4">
        <v>41</v>
      </c>
      <c r="I4086" s="4" t="s">
        <v>24</v>
      </c>
      <c r="J4086" s="4">
        <v>0</v>
      </c>
      <c r="K4086" s="4" t="s">
        <v>46</v>
      </c>
      <c r="L4086" s="4" t="s">
        <v>35</v>
      </c>
      <c r="M4086" s="4">
        <v>47</v>
      </c>
      <c r="P4086" s="5">
        <v>43891</v>
      </c>
      <c r="Q4086" s="6">
        <v>56.162950712540223</v>
      </c>
      <c r="R4086" s="4">
        <v>8</v>
      </c>
      <c r="S4086" s="4" t="str" cm="1">
        <f t="array" ref="S4086">_xlfn.IFS(R4086=0,"None",R4086&lt;3,"Low",R4086&lt;6,"Medium",R4086&lt;=10,"High")</f>
        <v>High</v>
      </c>
      <c r="T4086" s="4" t="str" cm="1">
        <f t="array" ref="T4086">_xlfn.IFS(M4086&lt;=20,"Low",M4086&lt;=50,"Medium",M4086&lt;=90,"High")</f>
        <v>Medium</v>
      </c>
      <c r="U4086" s="7">
        <f>Datos_Limpios[[#This Row],[Number of Complaints or Support]]/Datos_Limpios[[#This Row],[Account Length (in months)]]</f>
        <v>0.18181818181818182</v>
      </c>
      <c r="V4086" s="4" t="str" cm="1">
        <f t="array" ref="V4086">_xlfn.IFS(H4086&lt;30,"Under 30",H4086&lt;66,"Middle Age",H4086&gt;=66,"Senior")</f>
        <v>Middle Age</v>
      </c>
      <c r="W4086" s="4" t="s">
        <v>40</v>
      </c>
    </row>
    <row r="4087" spans="1:23" x14ac:dyDescent="0.3">
      <c r="A4087" s="4" t="s">
        <v>4202</v>
      </c>
      <c r="B4087" s="4" t="s">
        <v>24</v>
      </c>
      <c r="C4087" s="4">
        <v>43</v>
      </c>
      <c r="D4087" s="4">
        <v>0</v>
      </c>
      <c r="E4087" s="4" t="s">
        <v>24</v>
      </c>
      <c r="F4087" s="4" t="s">
        <v>173</v>
      </c>
      <c r="G4087" s="4" t="s">
        <v>26</v>
      </c>
      <c r="H4087" s="4">
        <v>26</v>
      </c>
      <c r="I4087" s="4" t="s">
        <v>31</v>
      </c>
      <c r="J4087" s="4">
        <v>6</v>
      </c>
      <c r="K4087" s="4" t="s">
        <v>46</v>
      </c>
      <c r="L4087" s="4" t="s">
        <v>115</v>
      </c>
      <c r="M4087" s="4">
        <v>10</v>
      </c>
      <c r="P4087" s="5">
        <v>45150</v>
      </c>
      <c r="Q4087" s="6">
        <v>10.39305620823836</v>
      </c>
      <c r="R4087" s="4">
        <v>8</v>
      </c>
      <c r="S4087" s="4" t="str" cm="1">
        <f t="array" ref="S4087">_xlfn.IFS(R4087=0,"None",R4087&lt;3,"Low",R4087&lt;6,"Medium",R4087&lt;=10,"High")</f>
        <v>High</v>
      </c>
      <c r="T4087" s="4" t="str" cm="1">
        <f t="array" ref="T4087">_xlfn.IFS(M4087&lt;=20,"Low",M4087&lt;=50,"Medium",M4087&lt;=90,"High")</f>
        <v>Low</v>
      </c>
      <c r="U4087" s="7">
        <f>Datos_Limpios[[#This Row],[Number of Complaints or Support]]/Datos_Limpios[[#This Row],[Account Length (in months)]]</f>
        <v>0.18604651162790697</v>
      </c>
      <c r="V4087" s="4" t="str" cm="1">
        <f t="array" ref="V4087">_xlfn.IFS(H4087&lt;30,"Under 30",H4087&lt;66,"Middle Age",H4087&gt;=66,"Senior")</f>
        <v>Under 30</v>
      </c>
      <c r="W4087" s="4" t="s">
        <v>43</v>
      </c>
    </row>
    <row r="4088" spans="1:23" x14ac:dyDescent="0.3">
      <c r="A4088" s="4" t="s">
        <v>4203</v>
      </c>
      <c r="B4088" s="4" t="s">
        <v>24</v>
      </c>
      <c r="C4088" s="4">
        <v>50</v>
      </c>
      <c r="D4088" s="4">
        <v>0</v>
      </c>
      <c r="E4088" s="4" t="s">
        <v>31</v>
      </c>
      <c r="F4088" s="4" t="s">
        <v>42</v>
      </c>
      <c r="G4088" s="4" t="s">
        <v>26</v>
      </c>
      <c r="H4088" s="4">
        <v>69</v>
      </c>
      <c r="I4088" s="4" t="s">
        <v>24</v>
      </c>
      <c r="J4088" s="4">
        <v>0</v>
      </c>
      <c r="K4088" s="4" t="s">
        <v>34</v>
      </c>
      <c r="L4088" s="4" t="s">
        <v>35</v>
      </c>
      <c r="M4088" s="4">
        <v>33</v>
      </c>
      <c r="P4088" s="5">
        <v>45214</v>
      </c>
      <c r="Q4088" s="6">
        <v>34.719831759872648</v>
      </c>
      <c r="R4088" s="4">
        <v>8</v>
      </c>
      <c r="S4088" s="4" t="str" cm="1">
        <f t="array" ref="S4088">_xlfn.IFS(R4088=0,"None",R4088&lt;3,"Low",R4088&lt;6,"Medium",R4088&lt;=10,"High")</f>
        <v>High</v>
      </c>
      <c r="T4088" s="4" t="str" cm="1">
        <f t="array" ref="T4088">_xlfn.IFS(M4088&lt;=20,"Low",M4088&lt;=50,"Medium",M4088&lt;=90,"High")</f>
        <v>Medium</v>
      </c>
      <c r="U4088" s="7">
        <f>Datos_Limpios[[#This Row],[Number of Complaints or Support]]/Datos_Limpios[[#This Row],[Account Length (in months)]]</f>
        <v>0.16</v>
      </c>
      <c r="V4088" s="4" t="str" cm="1">
        <f t="array" ref="V4088">_xlfn.IFS(H4088&lt;30,"Under 30",H4088&lt;66,"Middle Age",H4088&gt;=66,"Senior")</f>
        <v>Senior</v>
      </c>
      <c r="W4088" s="4" t="s">
        <v>43</v>
      </c>
    </row>
    <row r="4089" spans="1:23" x14ac:dyDescent="0.3">
      <c r="A4089" s="4" t="s">
        <v>4204</v>
      </c>
      <c r="B4089" s="4" t="s">
        <v>24</v>
      </c>
      <c r="C4089" s="4">
        <v>32</v>
      </c>
      <c r="D4089" s="4">
        <v>3</v>
      </c>
      <c r="E4089" s="4" t="s">
        <v>31</v>
      </c>
      <c r="F4089" s="4" t="s">
        <v>60</v>
      </c>
      <c r="G4089" s="4" t="s">
        <v>26</v>
      </c>
      <c r="H4089" s="4">
        <v>64</v>
      </c>
      <c r="I4089" s="4" t="s">
        <v>31</v>
      </c>
      <c r="J4089" s="4">
        <v>6</v>
      </c>
      <c r="K4089" s="4" t="s">
        <v>34</v>
      </c>
      <c r="L4089" s="4" t="s">
        <v>28</v>
      </c>
      <c r="M4089" s="4">
        <v>43</v>
      </c>
      <c r="P4089" s="5">
        <v>44841</v>
      </c>
      <c r="Q4089" s="6">
        <v>48.827615860118023</v>
      </c>
      <c r="R4089" s="4">
        <v>2</v>
      </c>
      <c r="S4089" s="4" t="str" cm="1">
        <f t="array" ref="S4089">_xlfn.IFS(R4089=0,"None",R4089&lt;3,"Low",R4089&lt;6,"Medium",R4089&lt;=10,"High")</f>
        <v>Low</v>
      </c>
      <c r="T4089" s="4" t="str" cm="1">
        <f t="array" ref="T4089">_xlfn.IFS(M4089&lt;=20,"Low",M4089&lt;=50,"Medium",M4089&lt;=90,"High")</f>
        <v>Medium</v>
      </c>
      <c r="U4089" s="7">
        <f>Datos_Limpios[[#This Row],[Number of Complaints or Support]]/Datos_Limpios[[#This Row],[Account Length (in months)]]</f>
        <v>6.25E-2</v>
      </c>
      <c r="V4089" s="4" t="str" cm="1">
        <f t="array" ref="V4089">_xlfn.IFS(H4089&lt;30,"Under 30",H4089&lt;66,"Middle Age",H4089&gt;=66,"Senior")</f>
        <v>Middle Age</v>
      </c>
      <c r="W4089" s="4" t="s">
        <v>40</v>
      </c>
    </row>
    <row r="4090" spans="1:23" x14ac:dyDescent="0.3">
      <c r="A4090" s="4" t="s">
        <v>4205</v>
      </c>
      <c r="B4090" s="4" t="s">
        <v>24</v>
      </c>
      <c r="C4090" s="4">
        <v>44</v>
      </c>
      <c r="D4090" s="4">
        <v>2</v>
      </c>
      <c r="E4090" s="4" t="s">
        <v>24</v>
      </c>
      <c r="F4090" s="4" t="s">
        <v>209</v>
      </c>
      <c r="G4090" s="4" t="s">
        <v>26</v>
      </c>
      <c r="H4090" s="4">
        <v>64</v>
      </c>
      <c r="I4090" s="4" t="s">
        <v>24</v>
      </c>
      <c r="J4090" s="4">
        <v>0</v>
      </c>
      <c r="K4090" s="4" t="s">
        <v>34</v>
      </c>
      <c r="L4090" s="4" t="s">
        <v>28</v>
      </c>
      <c r="M4090" s="4">
        <v>22</v>
      </c>
      <c r="P4090" s="5">
        <v>44630</v>
      </c>
      <c r="Q4090" s="6">
        <v>24.84217522482114</v>
      </c>
      <c r="R4090" s="4">
        <v>7</v>
      </c>
      <c r="S4090" s="4" t="str" cm="1">
        <f t="array" ref="S4090">_xlfn.IFS(R4090=0,"None",R4090&lt;3,"Low",R4090&lt;6,"Medium",R4090&lt;=10,"High")</f>
        <v>High</v>
      </c>
      <c r="T4090" s="4" t="str" cm="1">
        <f t="array" ref="T4090">_xlfn.IFS(M4090&lt;=20,"Low",M4090&lt;=50,"Medium",M4090&lt;=90,"High")</f>
        <v>Medium</v>
      </c>
      <c r="U4090" s="7">
        <f>Datos_Limpios[[#This Row],[Number of Complaints or Support]]/Datos_Limpios[[#This Row],[Account Length (in months)]]</f>
        <v>0.15909090909090909</v>
      </c>
      <c r="V4090" s="4" t="str" cm="1">
        <f t="array" ref="V4090">_xlfn.IFS(H4090&lt;30,"Under 30",H4090&lt;66,"Middle Age",H4090&gt;=66,"Senior")</f>
        <v>Middle Age</v>
      </c>
      <c r="W4090" s="4" t="s">
        <v>40</v>
      </c>
    </row>
    <row r="4091" spans="1:23" x14ac:dyDescent="0.3">
      <c r="A4091" s="4" t="s">
        <v>4206</v>
      </c>
      <c r="B4091" s="4" t="s">
        <v>24</v>
      </c>
      <c r="C4091" s="4">
        <v>54</v>
      </c>
      <c r="D4091" s="4">
        <v>0</v>
      </c>
      <c r="E4091" s="4" t="s">
        <v>31</v>
      </c>
      <c r="F4091" s="4" t="s">
        <v>65</v>
      </c>
      <c r="G4091" s="4" t="s">
        <v>26</v>
      </c>
      <c r="H4091" s="4">
        <v>72</v>
      </c>
      <c r="I4091" s="4" t="s">
        <v>24</v>
      </c>
      <c r="J4091" s="4">
        <v>0</v>
      </c>
      <c r="K4091" s="4" t="s">
        <v>27</v>
      </c>
      <c r="L4091" s="4" t="s">
        <v>28</v>
      </c>
      <c r="M4091" s="4">
        <v>29</v>
      </c>
      <c r="P4091" s="5">
        <v>45044</v>
      </c>
      <c r="Q4091" s="6">
        <v>33.708643299527523</v>
      </c>
      <c r="R4091" s="4">
        <v>6</v>
      </c>
      <c r="S4091" s="4" t="str" cm="1">
        <f t="array" ref="S4091">_xlfn.IFS(R4091=0,"None",R4091&lt;3,"Low",R4091&lt;6,"Medium",R4091&lt;=10,"High")</f>
        <v>High</v>
      </c>
      <c r="T4091" s="4" t="str" cm="1">
        <f t="array" ref="T4091">_xlfn.IFS(M4091&lt;=20,"Low",M4091&lt;=50,"Medium",M4091&lt;=90,"High")</f>
        <v>Medium</v>
      </c>
      <c r="U4091" s="7">
        <f>Datos_Limpios[[#This Row],[Number of Complaints or Support]]/Datos_Limpios[[#This Row],[Account Length (in months)]]</f>
        <v>0.1111111111111111</v>
      </c>
      <c r="V4091" s="4" t="str" cm="1">
        <f t="array" ref="V4091">_xlfn.IFS(H4091&lt;30,"Under 30",H4091&lt;66,"Middle Age",H4091&gt;=66,"Senior")</f>
        <v>Senior</v>
      </c>
      <c r="W4091" s="4" t="s">
        <v>43</v>
      </c>
    </row>
    <row r="4092" spans="1:23" x14ac:dyDescent="0.3">
      <c r="A4092" s="4" t="s">
        <v>4207</v>
      </c>
      <c r="B4092" s="4" t="s">
        <v>24</v>
      </c>
      <c r="C4092" s="4">
        <v>5</v>
      </c>
      <c r="D4092" s="4">
        <v>0</v>
      </c>
      <c r="E4092" s="4" t="s">
        <v>31</v>
      </c>
      <c r="F4092" s="4" t="s">
        <v>145</v>
      </c>
      <c r="G4092" s="4" t="s">
        <v>26</v>
      </c>
      <c r="H4092" s="4">
        <v>32</v>
      </c>
      <c r="I4092" s="4" t="s">
        <v>24</v>
      </c>
      <c r="J4092" s="4">
        <v>0</v>
      </c>
      <c r="K4092" s="4" t="s">
        <v>27</v>
      </c>
      <c r="L4092" s="4" t="s">
        <v>35</v>
      </c>
      <c r="M4092" s="4">
        <v>50</v>
      </c>
      <c r="P4092" s="5">
        <v>44123</v>
      </c>
      <c r="Q4092" s="6">
        <v>58.332051891101457</v>
      </c>
      <c r="R4092" s="4">
        <v>2</v>
      </c>
      <c r="S4092" s="4" t="str" cm="1">
        <f t="array" ref="S4092">_xlfn.IFS(R4092=0,"None",R4092&lt;3,"Low",R4092&lt;6,"Medium",R4092&lt;=10,"High")</f>
        <v>Low</v>
      </c>
      <c r="T4092" s="4" t="str" cm="1">
        <f t="array" ref="T4092">_xlfn.IFS(M4092&lt;=20,"Low",M4092&lt;=50,"Medium",M4092&lt;=90,"High")</f>
        <v>Medium</v>
      </c>
      <c r="U4092" s="7">
        <f>Datos_Limpios[[#This Row],[Number of Complaints or Support]]/Datos_Limpios[[#This Row],[Account Length (in months)]]</f>
        <v>0.4</v>
      </c>
      <c r="V4092" s="4" t="str" cm="1">
        <f t="array" ref="V4092">_xlfn.IFS(H4092&lt;30,"Under 30",H4092&lt;66,"Middle Age",H4092&gt;=66,"Senior")</f>
        <v>Middle Age</v>
      </c>
      <c r="W4092" s="4" t="s">
        <v>47</v>
      </c>
    </row>
    <row r="4093" spans="1:23" x14ac:dyDescent="0.3">
      <c r="A4093" s="4" t="s">
        <v>4208</v>
      </c>
      <c r="B4093" s="4" t="s">
        <v>31</v>
      </c>
      <c r="C4093" s="4">
        <v>6</v>
      </c>
      <c r="D4093" s="4">
        <v>4</v>
      </c>
      <c r="E4093" s="4" t="s">
        <v>31</v>
      </c>
      <c r="F4093" s="4" t="s">
        <v>196</v>
      </c>
      <c r="G4093" s="4" t="s">
        <v>33</v>
      </c>
      <c r="H4093" s="4">
        <v>67</v>
      </c>
      <c r="I4093" s="4" t="s">
        <v>24</v>
      </c>
      <c r="J4093" s="4">
        <v>0</v>
      </c>
      <c r="K4093" s="4" t="s">
        <v>27</v>
      </c>
      <c r="L4093" s="4" t="s">
        <v>35</v>
      </c>
      <c r="M4093" s="4">
        <v>39</v>
      </c>
      <c r="N4093" s="4" t="s">
        <v>38</v>
      </c>
      <c r="O4093" s="4" t="s">
        <v>142</v>
      </c>
      <c r="P4093" s="5">
        <v>45115</v>
      </c>
      <c r="Q4093" s="6">
        <v>34.114668710089788</v>
      </c>
      <c r="R4093" s="4">
        <v>6</v>
      </c>
      <c r="S4093" s="4" t="str" cm="1">
        <f t="array" ref="S4093">_xlfn.IFS(R4093=0,"None",R4093&lt;3,"Low",R4093&lt;6,"Medium",R4093&lt;=10,"High")</f>
        <v>High</v>
      </c>
      <c r="T4093" s="4" t="str" cm="1">
        <f t="array" ref="T4093">_xlfn.IFS(M4093&lt;=20,"Low",M4093&lt;=50,"Medium",M4093&lt;=90,"High")</f>
        <v>Medium</v>
      </c>
      <c r="U4093" s="7">
        <f>Datos_Limpios[[#This Row],[Number of Complaints or Support]]/Datos_Limpios[[#This Row],[Account Length (in months)]]</f>
        <v>1</v>
      </c>
      <c r="V4093" s="4" t="str" cm="1">
        <f t="array" ref="V4093">_xlfn.IFS(H4093&lt;30,"Under 30",H4093&lt;66,"Middle Age",H4093&gt;=66,"Senior")</f>
        <v>Senior</v>
      </c>
      <c r="W4093" s="4" t="s">
        <v>47</v>
      </c>
    </row>
    <row r="4094" spans="1:23" x14ac:dyDescent="0.3">
      <c r="A4094" s="4" t="s">
        <v>4209</v>
      </c>
      <c r="B4094" s="4" t="s">
        <v>24</v>
      </c>
      <c r="C4094" s="4">
        <v>18</v>
      </c>
      <c r="D4094" s="4">
        <v>0</v>
      </c>
      <c r="E4094" s="4" t="s">
        <v>31</v>
      </c>
      <c r="F4094" s="4" t="s">
        <v>25</v>
      </c>
      <c r="G4094" s="4" t="s">
        <v>26</v>
      </c>
      <c r="H4094" s="4">
        <v>45</v>
      </c>
      <c r="I4094" s="4" t="s">
        <v>24</v>
      </c>
      <c r="J4094" s="4">
        <v>0</v>
      </c>
      <c r="K4094" s="4" t="s">
        <v>27</v>
      </c>
      <c r="L4094" s="4" t="s">
        <v>28</v>
      </c>
      <c r="M4094" s="4">
        <v>19</v>
      </c>
      <c r="P4094" s="5">
        <v>43994</v>
      </c>
      <c r="Q4094" s="6">
        <v>19.662734454003139</v>
      </c>
      <c r="R4094" s="4">
        <v>8</v>
      </c>
      <c r="S4094" s="4" t="str" cm="1">
        <f t="array" ref="S4094">_xlfn.IFS(R4094=0,"None",R4094&lt;3,"Low",R4094&lt;6,"Medium",R4094&lt;=10,"High")</f>
        <v>High</v>
      </c>
      <c r="T4094" s="4" t="str" cm="1">
        <f t="array" ref="T4094">_xlfn.IFS(M4094&lt;=20,"Low",M4094&lt;=50,"Medium",M4094&lt;=90,"High")</f>
        <v>Low</v>
      </c>
      <c r="U4094" s="7">
        <f>Datos_Limpios[[#This Row],[Number of Complaints or Support]]/Datos_Limpios[[#This Row],[Account Length (in months)]]</f>
        <v>0.44444444444444442</v>
      </c>
      <c r="V4094" s="4" t="str" cm="1">
        <f t="array" ref="V4094">_xlfn.IFS(H4094&lt;30,"Under 30",H4094&lt;66,"Middle Age",H4094&gt;=66,"Senior")</f>
        <v>Middle Age</v>
      </c>
      <c r="W4094" s="4" t="s">
        <v>29</v>
      </c>
    </row>
    <row r="4095" spans="1:23" x14ac:dyDescent="0.3">
      <c r="A4095" s="4" t="s">
        <v>4210</v>
      </c>
      <c r="B4095" s="4" t="s">
        <v>24</v>
      </c>
      <c r="C4095" s="4">
        <v>69</v>
      </c>
      <c r="D4095" s="4">
        <v>0</v>
      </c>
      <c r="E4095" s="4" t="s">
        <v>24</v>
      </c>
      <c r="F4095" s="4" t="s">
        <v>124</v>
      </c>
      <c r="G4095" s="4" t="s">
        <v>26</v>
      </c>
      <c r="H4095" s="4">
        <v>54</v>
      </c>
      <c r="I4095" s="4" t="s">
        <v>24</v>
      </c>
      <c r="J4095" s="4">
        <v>0</v>
      </c>
      <c r="K4095" s="4" t="s">
        <v>46</v>
      </c>
      <c r="L4095" s="4" t="s">
        <v>35</v>
      </c>
      <c r="M4095" s="4">
        <v>59</v>
      </c>
      <c r="P4095" s="5">
        <v>44481</v>
      </c>
      <c r="Q4095" s="6">
        <v>66.787445138162056</v>
      </c>
      <c r="R4095" s="4">
        <v>9</v>
      </c>
      <c r="S4095" s="4" t="str" cm="1">
        <f t="array" ref="S4095">_xlfn.IFS(R4095=0,"None",R4095&lt;3,"Low",R4095&lt;6,"Medium",R4095&lt;=10,"High")</f>
        <v>High</v>
      </c>
      <c r="T4095" s="4" t="str" cm="1">
        <f t="array" ref="T4095">_xlfn.IFS(M4095&lt;=20,"Low",M4095&lt;=50,"Medium",M4095&lt;=90,"High")</f>
        <v>High</v>
      </c>
      <c r="U4095" s="7">
        <f>Datos_Limpios[[#This Row],[Number of Complaints or Support]]/Datos_Limpios[[#This Row],[Account Length (in months)]]</f>
        <v>0.13043478260869565</v>
      </c>
      <c r="V4095" s="4" t="str" cm="1">
        <f t="array" ref="V4095">_xlfn.IFS(H4095&lt;30,"Under 30",H4095&lt;66,"Middle Age",H4095&gt;=66,"Senior")</f>
        <v>Middle Age</v>
      </c>
      <c r="W4095" s="4" t="s">
        <v>43</v>
      </c>
    </row>
    <row r="4096" spans="1:23" x14ac:dyDescent="0.3">
      <c r="A4096" s="4" t="s">
        <v>4211</v>
      </c>
      <c r="B4096" s="4" t="s">
        <v>24</v>
      </c>
      <c r="C4096" s="4">
        <v>72</v>
      </c>
      <c r="D4096" s="4">
        <v>0</v>
      </c>
      <c r="E4096" s="4" t="s">
        <v>31</v>
      </c>
      <c r="F4096" s="4" t="s">
        <v>52</v>
      </c>
      <c r="G4096" s="4" t="s">
        <v>26</v>
      </c>
      <c r="H4096" s="4">
        <v>21</v>
      </c>
      <c r="I4096" s="4" t="s">
        <v>24</v>
      </c>
      <c r="J4096" s="4">
        <v>0</v>
      </c>
      <c r="K4096" s="4" t="s">
        <v>46</v>
      </c>
      <c r="L4096" s="4" t="s">
        <v>28</v>
      </c>
      <c r="M4096" s="4">
        <v>59</v>
      </c>
      <c r="P4096" s="5">
        <v>43997</v>
      </c>
      <c r="Q4096" s="6">
        <v>69.730560511630699</v>
      </c>
      <c r="R4096" s="4">
        <v>0</v>
      </c>
      <c r="S4096" s="4" t="str" cm="1">
        <f t="array" ref="S4096">_xlfn.IFS(R4096=0,"None",R4096&lt;3,"Low",R4096&lt;6,"Medium",R4096&lt;=10,"High")</f>
        <v>None</v>
      </c>
      <c r="T4096" s="4" t="str" cm="1">
        <f t="array" ref="T4096">_xlfn.IFS(M4096&lt;=20,"Low",M4096&lt;=50,"Medium",M4096&lt;=90,"High")</f>
        <v>High</v>
      </c>
      <c r="U4096" s="7">
        <f>Datos_Limpios[[#This Row],[Number of Complaints or Support]]/Datos_Limpios[[#This Row],[Account Length (in months)]]</f>
        <v>0</v>
      </c>
      <c r="V4096" s="4" t="str" cm="1">
        <f t="array" ref="V4096">_xlfn.IFS(H4096&lt;30,"Under 30",H4096&lt;66,"Middle Age",H4096&gt;=66,"Senior")</f>
        <v>Under 30</v>
      </c>
      <c r="W4096" s="4" t="s">
        <v>40</v>
      </c>
    </row>
    <row r="4097" spans="1:23" x14ac:dyDescent="0.3">
      <c r="A4097" s="4" t="s">
        <v>4212</v>
      </c>
      <c r="B4097" s="4" t="s">
        <v>31</v>
      </c>
      <c r="C4097" s="4">
        <v>11</v>
      </c>
      <c r="D4097" s="4">
        <v>5</v>
      </c>
      <c r="E4097" s="4" t="s">
        <v>31</v>
      </c>
      <c r="F4097" s="4" t="s">
        <v>45</v>
      </c>
      <c r="G4097" s="4" t="s">
        <v>33</v>
      </c>
      <c r="H4097" s="4">
        <v>34</v>
      </c>
      <c r="I4097" s="4" t="s">
        <v>24</v>
      </c>
      <c r="J4097" s="4">
        <v>0</v>
      </c>
      <c r="K4097" s="4" t="s">
        <v>27</v>
      </c>
      <c r="L4097" s="4" t="s">
        <v>35</v>
      </c>
      <c r="M4097" s="4">
        <v>42</v>
      </c>
      <c r="N4097" s="4" t="s">
        <v>38</v>
      </c>
      <c r="O4097" s="4" t="s">
        <v>142</v>
      </c>
      <c r="P4097" s="5">
        <v>44584</v>
      </c>
      <c r="Q4097" s="6">
        <v>35.186271255414297</v>
      </c>
      <c r="R4097" s="4">
        <v>6</v>
      </c>
      <c r="S4097" s="4" t="str" cm="1">
        <f t="array" ref="S4097">_xlfn.IFS(R4097=0,"None",R4097&lt;3,"Low",R4097&lt;6,"Medium",R4097&lt;=10,"High")</f>
        <v>High</v>
      </c>
      <c r="T4097" s="4" t="str" cm="1">
        <f t="array" ref="T4097">_xlfn.IFS(M4097&lt;=20,"Low",M4097&lt;=50,"Medium",M4097&lt;=90,"High")</f>
        <v>Medium</v>
      </c>
      <c r="U4097" s="7">
        <f>Datos_Limpios[[#This Row],[Number of Complaints or Support]]/Datos_Limpios[[#This Row],[Account Length (in months)]]</f>
        <v>0.54545454545454541</v>
      </c>
      <c r="V4097" s="4" t="str" cm="1">
        <f t="array" ref="V4097">_xlfn.IFS(H4097&lt;30,"Under 30",H4097&lt;66,"Middle Age",H4097&gt;=66,"Senior")</f>
        <v>Middle Age</v>
      </c>
      <c r="W4097" s="4" t="s">
        <v>47</v>
      </c>
    </row>
    <row r="4098" spans="1:23" x14ac:dyDescent="0.3">
      <c r="A4098" s="4" t="s">
        <v>4213</v>
      </c>
      <c r="B4098" s="4" t="s">
        <v>24</v>
      </c>
      <c r="C4098" s="4">
        <v>8</v>
      </c>
      <c r="D4098" s="4">
        <v>0</v>
      </c>
      <c r="E4098" s="4" t="s">
        <v>24</v>
      </c>
      <c r="F4098" s="4" t="s">
        <v>157</v>
      </c>
      <c r="G4098" s="4" t="s">
        <v>26</v>
      </c>
      <c r="H4098" s="4">
        <v>60</v>
      </c>
      <c r="I4098" s="4" t="s">
        <v>24</v>
      </c>
      <c r="J4098" s="4">
        <v>0</v>
      </c>
      <c r="K4098" s="4" t="s">
        <v>27</v>
      </c>
      <c r="L4098" s="4" t="s">
        <v>35</v>
      </c>
      <c r="M4098" s="4">
        <v>7</v>
      </c>
      <c r="P4098" s="5">
        <v>44032</v>
      </c>
      <c r="Q4098" s="6">
        <v>6.0494209398210446</v>
      </c>
      <c r="R4098" s="4">
        <v>6</v>
      </c>
      <c r="S4098" s="4" t="str" cm="1">
        <f t="array" ref="S4098">_xlfn.IFS(R4098=0,"None",R4098&lt;3,"Low",R4098&lt;6,"Medium",R4098&lt;=10,"High")</f>
        <v>High</v>
      </c>
      <c r="T4098" s="4" t="str" cm="1">
        <f t="array" ref="T4098">_xlfn.IFS(M4098&lt;=20,"Low",M4098&lt;=50,"Medium",M4098&lt;=90,"High")</f>
        <v>Low</v>
      </c>
      <c r="U4098" s="7">
        <f>Datos_Limpios[[#This Row],[Number of Complaints or Support]]/Datos_Limpios[[#This Row],[Account Length (in months)]]</f>
        <v>0.75</v>
      </c>
      <c r="V4098" s="4" t="str" cm="1">
        <f t="array" ref="V4098">_xlfn.IFS(H4098&lt;30,"Under 30",H4098&lt;66,"Middle Age",H4098&gt;=66,"Senior")</f>
        <v>Middle Age</v>
      </c>
      <c r="W4098" s="4" t="s">
        <v>47</v>
      </c>
    </row>
    <row r="4099" spans="1:23" x14ac:dyDescent="0.3">
      <c r="A4099" s="4" t="s">
        <v>4214</v>
      </c>
      <c r="B4099" s="4" t="s">
        <v>24</v>
      </c>
      <c r="C4099" s="4">
        <v>10</v>
      </c>
      <c r="D4099" s="4">
        <v>0</v>
      </c>
      <c r="E4099" s="4" t="s">
        <v>24</v>
      </c>
      <c r="F4099" s="4" t="s">
        <v>100</v>
      </c>
      <c r="G4099" s="4" t="s">
        <v>26</v>
      </c>
      <c r="H4099" s="4">
        <v>54</v>
      </c>
      <c r="I4099" s="4" t="s">
        <v>24</v>
      </c>
      <c r="J4099" s="4">
        <v>0</v>
      </c>
      <c r="K4099" s="4" t="s">
        <v>34</v>
      </c>
      <c r="L4099" s="4" t="s">
        <v>35</v>
      </c>
      <c r="M4099" s="4">
        <v>15</v>
      </c>
      <c r="P4099" s="5">
        <v>44311</v>
      </c>
      <c r="Q4099" s="6">
        <v>14.78143174778049</v>
      </c>
      <c r="R4099" s="4">
        <v>1</v>
      </c>
      <c r="S4099" s="4" t="str" cm="1">
        <f t="array" ref="S4099">_xlfn.IFS(R4099=0,"None",R4099&lt;3,"Low",R4099&lt;6,"Medium",R4099&lt;=10,"High")</f>
        <v>Low</v>
      </c>
      <c r="T4099" s="4" t="str" cm="1">
        <f t="array" ref="T4099">_xlfn.IFS(M4099&lt;=20,"Low",M4099&lt;=50,"Medium",M4099&lt;=90,"High")</f>
        <v>Low</v>
      </c>
      <c r="U4099" s="7">
        <f>Datos_Limpios[[#This Row],[Number of Complaints or Support]]/Datos_Limpios[[#This Row],[Account Length (in months)]]</f>
        <v>0.1</v>
      </c>
      <c r="V4099" s="4" t="str" cm="1">
        <f t="array" ref="V4099">_xlfn.IFS(H4099&lt;30,"Under 30",H4099&lt;66,"Middle Age",H4099&gt;=66,"Senior")</f>
        <v>Middle Age</v>
      </c>
      <c r="W4099" s="4" t="s">
        <v>40</v>
      </c>
    </row>
    <row r="4100" spans="1:23" x14ac:dyDescent="0.3">
      <c r="A4100" s="4" t="s">
        <v>4215</v>
      </c>
      <c r="B4100" s="4" t="s">
        <v>31</v>
      </c>
      <c r="C4100" s="4">
        <v>42</v>
      </c>
      <c r="D4100" s="4">
        <v>5</v>
      </c>
      <c r="E4100" s="4" t="s">
        <v>24</v>
      </c>
      <c r="F4100" s="4" t="s">
        <v>196</v>
      </c>
      <c r="G4100" s="4" t="s">
        <v>33</v>
      </c>
      <c r="H4100" s="4">
        <v>48</v>
      </c>
      <c r="I4100" s="4" t="s">
        <v>24</v>
      </c>
      <c r="J4100" s="4">
        <v>0</v>
      </c>
      <c r="K4100" s="4" t="s">
        <v>27</v>
      </c>
      <c r="L4100" s="4" t="s">
        <v>35</v>
      </c>
      <c r="M4100" s="4">
        <v>46</v>
      </c>
      <c r="N4100" s="4" t="s">
        <v>66</v>
      </c>
      <c r="O4100" s="4" t="s">
        <v>317</v>
      </c>
      <c r="P4100" s="5">
        <v>45183</v>
      </c>
      <c r="Q4100" s="6">
        <v>44.67729916706125</v>
      </c>
      <c r="R4100" s="4">
        <v>5</v>
      </c>
      <c r="S4100" s="4" t="str" cm="1">
        <f t="array" ref="S4100">_xlfn.IFS(R4100=0,"None",R4100&lt;3,"Low",R4100&lt;6,"Medium",R4100&lt;=10,"High")</f>
        <v>Medium</v>
      </c>
      <c r="T4100" s="4" t="str" cm="1">
        <f t="array" ref="T4100">_xlfn.IFS(M4100&lt;=20,"Low",M4100&lt;=50,"Medium",M4100&lt;=90,"High")</f>
        <v>Medium</v>
      </c>
      <c r="U4100" s="7">
        <f>Datos_Limpios[[#This Row],[Number of Complaints or Support]]/Datos_Limpios[[#This Row],[Account Length (in months)]]</f>
        <v>0.11904761904761904</v>
      </c>
      <c r="V4100" s="4" t="str" cm="1">
        <f t="array" ref="V4100">_xlfn.IFS(H4100&lt;30,"Under 30",H4100&lt;66,"Middle Age",H4100&gt;=66,"Senior")</f>
        <v>Middle Age</v>
      </c>
      <c r="W4100" s="4" t="s">
        <v>47</v>
      </c>
    </row>
    <row r="4101" spans="1:23" x14ac:dyDescent="0.3">
      <c r="A4101" s="4" t="s">
        <v>4216</v>
      </c>
      <c r="B4101" s="4" t="s">
        <v>24</v>
      </c>
      <c r="C4101" s="4">
        <v>53</v>
      </c>
      <c r="D4101" s="4">
        <v>0</v>
      </c>
      <c r="E4101" s="4" t="s">
        <v>24</v>
      </c>
      <c r="F4101" s="4" t="s">
        <v>173</v>
      </c>
      <c r="G4101" s="4" t="s">
        <v>26</v>
      </c>
      <c r="H4101" s="4">
        <v>45</v>
      </c>
      <c r="I4101" s="4" t="s">
        <v>24</v>
      </c>
      <c r="J4101" s="4">
        <v>0</v>
      </c>
      <c r="K4101" s="4" t="s">
        <v>46</v>
      </c>
      <c r="L4101" s="4" t="s">
        <v>35</v>
      </c>
      <c r="M4101" s="4">
        <v>51</v>
      </c>
      <c r="P4101" s="5">
        <v>45269</v>
      </c>
      <c r="Q4101" s="6">
        <v>52.850075262368762</v>
      </c>
      <c r="R4101" s="4">
        <v>5</v>
      </c>
      <c r="S4101" s="4" t="str" cm="1">
        <f t="array" ref="S4101">_xlfn.IFS(R4101=0,"None",R4101&lt;3,"Low",R4101&lt;6,"Medium",R4101&lt;=10,"High")</f>
        <v>Medium</v>
      </c>
      <c r="T4101" s="4" t="str" cm="1">
        <f t="array" ref="T4101">_xlfn.IFS(M4101&lt;=20,"Low",M4101&lt;=50,"Medium",M4101&lt;=90,"High")</f>
        <v>High</v>
      </c>
      <c r="U4101" s="7">
        <f>Datos_Limpios[[#This Row],[Number of Complaints or Support]]/Datos_Limpios[[#This Row],[Account Length (in months)]]</f>
        <v>9.4339622641509441E-2</v>
      </c>
      <c r="V4101" s="4" t="str" cm="1">
        <f t="array" ref="V4101">_xlfn.IFS(H4101&lt;30,"Under 30",H4101&lt;66,"Middle Age",H4101&gt;=66,"Senior")</f>
        <v>Middle Age</v>
      </c>
      <c r="W4101" s="4" t="s">
        <v>43</v>
      </c>
    </row>
    <row r="4102" spans="1:23" x14ac:dyDescent="0.3">
      <c r="A4102" s="4" t="s">
        <v>4217</v>
      </c>
      <c r="B4102" s="4" t="s">
        <v>24</v>
      </c>
      <c r="C4102" s="4">
        <v>35</v>
      </c>
      <c r="D4102" s="4">
        <v>0</v>
      </c>
      <c r="E4102" s="4" t="s">
        <v>24</v>
      </c>
      <c r="F4102" s="4" t="s">
        <v>74</v>
      </c>
      <c r="G4102" s="4" t="s">
        <v>33</v>
      </c>
      <c r="H4102" s="4">
        <v>51</v>
      </c>
      <c r="I4102" s="4" t="s">
        <v>24</v>
      </c>
      <c r="J4102" s="4">
        <v>0</v>
      </c>
      <c r="K4102" s="4" t="s">
        <v>34</v>
      </c>
      <c r="L4102" s="4" t="s">
        <v>28</v>
      </c>
      <c r="M4102" s="4">
        <v>10</v>
      </c>
      <c r="P4102" s="5">
        <v>44709</v>
      </c>
      <c r="Q4102" s="6">
        <v>8.8950533429451522</v>
      </c>
      <c r="R4102" s="4">
        <v>9</v>
      </c>
      <c r="S4102" s="4" t="str" cm="1">
        <f t="array" ref="S4102">_xlfn.IFS(R4102=0,"None",R4102&lt;3,"Low",R4102&lt;6,"Medium",R4102&lt;=10,"High")</f>
        <v>High</v>
      </c>
      <c r="T4102" s="4" t="str" cm="1">
        <f t="array" ref="T4102">_xlfn.IFS(M4102&lt;=20,"Low",M4102&lt;=50,"Medium",M4102&lt;=90,"High")</f>
        <v>Low</v>
      </c>
      <c r="U4102" s="7">
        <f>Datos_Limpios[[#This Row],[Number of Complaints or Support]]/Datos_Limpios[[#This Row],[Account Length (in months)]]</f>
        <v>0.25714285714285712</v>
      </c>
      <c r="V4102" s="4" t="str" cm="1">
        <f t="array" ref="V4102">_xlfn.IFS(H4102&lt;30,"Under 30",H4102&lt;66,"Middle Age",H4102&gt;=66,"Senior")</f>
        <v>Middle Age</v>
      </c>
      <c r="W4102" s="4" t="s">
        <v>43</v>
      </c>
    </row>
    <row r="4103" spans="1:23" x14ac:dyDescent="0.3">
      <c r="A4103" s="4" t="s">
        <v>4218</v>
      </c>
      <c r="B4103" s="4" t="s">
        <v>24</v>
      </c>
      <c r="C4103" s="4">
        <v>48</v>
      </c>
      <c r="D4103" s="4">
        <v>0</v>
      </c>
      <c r="E4103" s="4" t="s">
        <v>31</v>
      </c>
      <c r="F4103" s="4" t="s">
        <v>52</v>
      </c>
      <c r="G4103" s="4" t="s">
        <v>26</v>
      </c>
      <c r="H4103" s="4">
        <v>60</v>
      </c>
      <c r="I4103" s="4" t="s">
        <v>24</v>
      </c>
      <c r="J4103" s="4">
        <v>0</v>
      </c>
      <c r="K4103" s="4" t="s">
        <v>27</v>
      </c>
      <c r="L4103" s="4" t="s">
        <v>115</v>
      </c>
      <c r="M4103" s="4">
        <v>36</v>
      </c>
      <c r="P4103" s="5">
        <v>44461</v>
      </c>
      <c r="Q4103" s="6">
        <v>36.358534690177081</v>
      </c>
      <c r="R4103" s="4">
        <v>9</v>
      </c>
      <c r="S4103" s="4" t="str" cm="1">
        <f t="array" ref="S4103">_xlfn.IFS(R4103=0,"None",R4103&lt;3,"Low",R4103&lt;6,"Medium",R4103&lt;=10,"High")</f>
        <v>High</v>
      </c>
      <c r="T4103" s="4" t="str" cm="1">
        <f t="array" ref="T4103">_xlfn.IFS(M4103&lt;=20,"Low",M4103&lt;=50,"Medium",M4103&lt;=90,"High")</f>
        <v>Medium</v>
      </c>
      <c r="U4103" s="7">
        <f>Datos_Limpios[[#This Row],[Number of Complaints or Support]]/Datos_Limpios[[#This Row],[Account Length (in months)]]</f>
        <v>0.1875</v>
      </c>
      <c r="V4103" s="4" t="str" cm="1">
        <f t="array" ref="V4103">_xlfn.IFS(H4103&lt;30,"Under 30",H4103&lt;66,"Middle Age",H4103&gt;=66,"Senior")</f>
        <v>Middle Age</v>
      </c>
      <c r="W4103" s="4" t="s">
        <v>40</v>
      </c>
    </row>
    <row r="4104" spans="1:23" x14ac:dyDescent="0.3">
      <c r="A4104" s="4" t="s">
        <v>4219</v>
      </c>
      <c r="B4104" s="4" t="s">
        <v>24</v>
      </c>
      <c r="C4104" s="4">
        <v>18</v>
      </c>
      <c r="D4104" s="4">
        <v>0</v>
      </c>
      <c r="E4104" s="4" t="s">
        <v>31</v>
      </c>
      <c r="F4104" s="4" t="s">
        <v>102</v>
      </c>
      <c r="G4104" s="4" t="s">
        <v>33</v>
      </c>
      <c r="H4104" s="4">
        <v>20</v>
      </c>
      <c r="I4104" s="4" t="s">
        <v>31</v>
      </c>
      <c r="J4104" s="4">
        <v>5</v>
      </c>
      <c r="K4104" s="4" t="s">
        <v>34</v>
      </c>
      <c r="L4104" s="4" t="s">
        <v>28</v>
      </c>
      <c r="M4104" s="4">
        <v>14</v>
      </c>
      <c r="P4104" s="5">
        <v>44591</v>
      </c>
      <c r="Q4104" s="6">
        <v>13.650235904658439</v>
      </c>
      <c r="R4104" s="4">
        <v>8</v>
      </c>
      <c r="S4104" s="4" t="str" cm="1">
        <f t="array" ref="S4104">_xlfn.IFS(R4104=0,"None",R4104&lt;3,"Low",R4104&lt;6,"Medium",R4104&lt;=10,"High")</f>
        <v>High</v>
      </c>
      <c r="T4104" s="4" t="str" cm="1">
        <f t="array" ref="T4104">_xlfn.IFS(M4104&lt;=20,"Low",M4104&lt;=50,"Medium",M4104&lt;=90,"High")</f>
        <v>Low</v>
      </c>
      <c r="U4104" s="7">
        <f>Datos_Limpios[[#This Row],[Number of Complaints or Support]]/Datos_Limpios[[#This Row],[Account Length (in months)]]</f>
        <v>0.44444444444444442</v>
      </c>
      <c r="V4104" s="4" t="str" cm="1">
        <f t="array" ref="V4104">_xlfn.IFS(H4104&lt;30,"Under 30",H4104&lt;66,"Middle Age",H4104&gt;=66,"Senior")</f>
        <v>Under 30</v>
      </c>
      <c r="W4104" s="4" t="s">
        <v>40</v>
      </c>
    </row>
    <row r="4105" spans="1:23" x14ac:dyDescent="0.3">
      <c r="A4105" s="4" t="s">
        <v>4220</v>
      </c>
      <c r="B4105" s="4" t="s">
        <v>31</v>
      </c>
      <c r="C4105" s="4">
        <v>46</v>
      </c>
      <c r="D4105" s="4">
        <v>2</v>
      </c>
      <c r="E4105" s="4" t="s">
        <v>31</v>
      </c>
      <c r="F4105" s="4" t="s">
        <v>175</v>
      </c>
      <c r="G4105" s="4" t="s">
        <v>26</v>
      </c>
      <c r="H4105" s="4">
        <v>26</v>
      </c>
      <c r="I4105" s="4" t="s">
        <v>24</v>
      </c>
      <c r="J4105" s="4">
        <v>0</v>
      </c>
      <c r="K4105" s="4" t="s">
        <v>46</v>
      </c>
      <c r="L4105" s="4" t="s">
        <v>35</v>
      </c>
      <c r="M4105" s="4">
        <v>65</v>
      </c>
      <c r="N4105" s="4" t="s">
        <v>38</v>
      </c>
      <c r="O4105" s="4" t="s">
        <v>142</v>
      </c>
      <c r="P4105" s="5">
        <v>44511</v>
      </c>
      <c r="Q4105" s="6">
        <v>55.5836543625649</v>
      </c>
      <c r="R4105" s="4">
        <v>9</v>
      </c>
      <c r="S4105" s="4" t="str" cm="1">
        <f t="array" ref="S4105">_xlfn.IFS(R4105=0,"None",R4105&lt;3,"Low",R4105&lt;6,"Medium",R4105&lt;=10,"High")</f>
        <v>High</v>
      </c>
      <c r="T4105" s="4" t="str" cm="1">
        <f t="array" ref="T4105">_xlfn.IFS(M4105&lt;=20,"Low",M4105&lt;=50,"Medium",M4105&lt;=90,"High")</f>
        <v>High</v>
      </c>
      <c r="U4105" s="7">
        <f>Datos_Limpios[[#This Row],[Number of Complaints or Support]]/Datos_Limpios[[#This Row],[Account Length (in months)]]</f>
        <v>0.19565217391304349</v>
      </c>
      <c r="V4105" s="4" t="str" cm="1">
        <f t="array" ref="V4105">_xlfn.IFS(H4105&lt;30,"Under 30",H4105&lt;66,"Middle Age",H4105&gt;=66,"Senior")</f>
        <v>Under 30</v>
      </c>
      <c r="W4105" s="4" t="s">
        <v>29</v>
      </c>
    </row>
    <row r="4106" spans="1:23" x14ac:dyDescent="0.3">
      <c r="A4106" s="4" t="s">
        <v>4221</v>
      </c>
      <c r="B4106" s="4" t="s">
        <v>24</v>
      </c>
      <c r="C4106" s="4">
        <v>45</v>
      </c>
      <c r="D4106" s="4">
        <v>0</v>
      </c>
      <c r="E4106" s="4" t="s">
        <v>31</v>
      </c>
      <c r="F4106" s="4" t="s">
        <v>54</v>
      </c>
      <c r="G4106" s="4" t="s">
        <v>26</v>
      </c>
      <c r="H4106" s="4">
        <v>51</v>
      </c>
      <c r="I4106" s="4" t="s">
        <v>24</v>
      </c>
      <c r="J4106" s="4">
        <v>0</v>
      </c>
      <c r="K4106" s="4" t="s">
        <v>27</v>
      </c>
      <c r="L4106" s="4" t="s">
        <v>35</v>
      </c>
      <c r="M4106" s="4">
        <v>34</v>
      </c>
      <c r="P4106" s="5">
        <v>44204</v>
      </c>
      <c r="Q4106" s="6">
        <v>40.48545317682305</v>
      </c>
      <c r="R4106" s="4">
        <v>10</v>
      </c>
      <c r="S4106" s="4" t="str" cm="1">
        <f t="array" ref="S4106">_xlfn.IFS(R4106=0,"None",R4106&lt;3,"Low",R4106&lt;6,"Medium",R4106&lt;=10,"High")</f>
        <v>High</v>
      </c>
      <c r="T4106" s="4" t="str" cm="1">
        <f t="array" ref="T4106">_xlfn.IFS(M4106&lt;=20,"Low",M4106&lt;=50,"Medium",M4106&lt;=90,"High")</f>
        <v>Medium</v>
      </c>
      <c r="U4106" s="7">
        <f>Datos_Limpios[[#This Row],[Number of Complaints or Support]]/Datos_Limpios[[#This Row],[Account Length (in months)]]</f>
        <v>0.22222222222222221</v>
      </c>
      <c r="V4106" s="4" t="str" cm="1">
        <f t="array" ref="V4106">_xlfn.IFS(H4106&lt;30,"Under 30",H4106&lt;66,"Middle Age",H4106&gt;=66,"Senior")</f>
        <v>Middle Age</v>
      </c>
      <c r="W4106" s="4" t="s">
        <v>43</v>
      </c>
    </row>
    <row r="4107" spans="1:23" x14ac:dyDescent="0.3">
      <c r="A4107" s="4" t="s">
        <v>4222</v>
      </c>
      <c r="B4107" s="4" t="s">
        <v>24</v>
      </c>
      <c r="C4107" s="4">
        <v>42</v>
      </c>
      <c r="D4107" s="4">
        <v>0</v>
      </c>
      <c r="E4107" s="4" t="s">
        <v>24</v>
      </c>
      <c r="F4107" s="4" t="s">
        <v>157</v>
      </c>
      <c r="G4107" s="4" t="s">
        <v>33</v>
      </c>
      <c r="H4107" s="4">
        <v>30</v>
      </c>
      <c r="I4107" s="4" t="s">
        <v>24</v>
      </c>
      <c r="J4107" s="4">
        <v>0</v>
      </c>
      <c r="K4107" s="4" t="s">
        <v>46</v>
      </c>
      <c r="L4107" s="4" t="s">
        <v>28</v>
      </c>
      <c r="M4107" s="4">
        <v>12</v>
      </c>
      <c r="P4107" s="5">
        <v>43905</v>
      </c>
      <c r="Q4107" s="6">
        <v>10.56716775931622</v>
      </c>
      <c r="R4107" s="4">
        <v>0</v>
      </c>
      <c r="S4107" s="4" t="str" cm="1">
        <f t="array" ref="S4107">_xlfn.IFS(R4107=0,"None",R4107&lt;3,"Low",R4107&lt;6,"Medium",R4107&lt;=10,"High")</f>
        <v>None</v>
      </c>
      <c r="T4107" s="4" t="str" cm="1">
        <f t="array" ref="T4107">_xlfn.IFS(M4107&lt;=20,"Low",M4107&lt;=50,"Medium",M4107&lt;=90,"High")</f>
        <v>Low</v>
      </c>
      <c r="U4107" s="7">
        <f>Datos_Limpios[[#This Row],[Number of Complaints or Support]]/Datos_Limpios[[#This Row],[Account Length (in months)]]</f>
        <v>0</v>
      </c>
      <c r="V4107" s="4" t="str" cm="1">
        <f t="array" ref="V4107">_xlfn.IFS(H4107&lt;30,"Under 30",H4107&lt;66,"Middle Age",H4107&gt;=66,"Senior")</f>
        <v>Middle Age</v>
      </c>
      <c r="W4107" s="4" t="s">
        <v>47</v>
      </c>
    </row>
    <row r="4108" spans="1:23" x14ac:dyDescent="0.3">
      <c r="A4108" s="4" t="s">
        <v>4223</v>
      </c>
      <c r="B4108" s="4" t="s">
        <v>24</v>
      </c>
      <c r="C4108" s="4">
        <v>58</v>
      </c>
      <c r="D4108" s="4">
        <v>2</v>
      </c>
      <c r="E4108" s="4" t="s">
        <v>24</v>
      </c>
      <c r="F4108" s="4" t="s">
        <v>79</v>
      </c>
      <c r="G4108" s="4" t="s">
        <v>33</v>
      </c>
      <c r="H4108" s="4">
        <v>66</v>
      </c>
      <c r="I4108" s="4" t="s">
        <v>31</v>
      </c>
      <c r="J4108" s="4">
        <v>3</v>
      </c>
      <c r="K4108" s="4" t="s">
        <v>46</v>
      </c>
      <c r="L4108" s="4" t="s">
        <v>28</v>
      </c>
      <c r="M4108" s="4">
        <v>11</v>
      </c>
      <c r="P4108" s="5">
        <v>44748</v>
      </c>
      <c r="Q4108" s="6">
        <v>10.45296606570083</v>
      </c>
      <c r="R4108" s="4">
        <v>1</v>
      </c>
      <c r="S4108" s="4" t="str" cm="1">
        <f t="array" ref="S4108">_xlfn.IFS(R4108=0,"None",R4108&lt;3,"Low",R4108&lt;6,"Medium",R4108&lt;=10,"High")</f>
        <v>Low</v>
      </c>
      <c r="T4108" s="4" t="str" cm="1">
        <f t="array" ref="T4108">_xlfn.IFS(M4108&lt;=20,"Low",M4108&lt;=50,"Medium",M4108&lt;=90,"High")</f>
        <v>Low</v>
      </c>
      <c r="U4108" s="7">
        <f>Datos_Limpios[[#This Row],[Number of Complaints or Support]]/Datos_Limpios[[#This Row],[Account Length (in months)]]</f>
        <v>1.7241379310344827E-2</v>
      </c>
      <c r="V4108" s="4" t="str" cm="1">
        <f t="array" ref="V4108">_xlfn.IFS(H4108&lt;30,"Under 30",H4108&lt;66,"Middle Age",H4108&gt;=66,"Senior")</f>
        <v>Senior</v>
      </c>
      <c r="W4108" s="4" t="s">
        <v>43</v>
      </c>
    </row>
    <row r="4109" spans="1:23" x14ac:dyDescent="0.3">
      <c r="A4109" s="4" t="s">
        <v>4224</v>
      </c>
      <c r="B4109" s="4" t="s">
        <v>24</v>
      </c>
      <c r="C4109" s="4">
        <v>21</v>
      </c>
      <c r="D4109" s="4">
        <v>0</v>
      </c>
      <c r="E4109" s="4" t="s">
        <v>24</v>
      </c>
      <c r="F4109" s="4" t="s">
        <v>173</v>
      </c>
      <c r="G4109" s="4" t="s">
        <v>26</v>
      </c>
      <c r="H4109" s="4">
        <v>64</v>
      </c>
      <c r="I4109" s="4" t="s">
        <v>24</v>
      </c>
      <c r="J4109" s="4">
        <v>0</v>
      </c>
      <c r="K4109" s="4" t="s">
        <v>27</v>
      </c>
      <c r="L4109" s="4" t="s">
        <v>35</v>
      </c>
      <c r="M4109" s="4">
        <v>35</v>
      </c>
      <c r="P4109" s="5">
        <v>44532</v>
      </c>
      <c r="Q4109" s="6">
        <v>35.857236876296319</v>
      </c>
      <c r="R4109" s="4">
        <v>5</v>
      </c>
      <c r="S4109" s="4" t="str" cm="1">
        <f t="array" ref="S4109">_xlfn.IFS(R4109=0,"None",R4109&lt;3,"Low",R4109&lt;6,"Medium",R4109&lt;=10,"High")</f>
        <v>Medium</v>
      </c>
      <c r="T4109" s="4" t="str" cm="1">
        <f t="array" ref="T4109">_xlfn.IFS(M4109&lt;=20,"Low",M4109&lt;=50,"Medium",M4109&lt;=90,"High")</f>
        <v>Medium</v>
      </c>
      <c r="U4109" s="7">
        <f>Datos_Limpios[[#This Row],[Number of Complaints or Support]]/Datos_Limpios[[#This Row],[Account Length (in months)]]</f>
        <v>0.23809523809523808</v>
      </c>
      <c r="V4109" s="4" t="str" cm="1">
        <f t="array" ref="V4109">_xlfn.IFS(H4109&lt;30,"Under 30",H4109&lt;66,"Middle Age",H4109&gt;=66,"Senior")</f>
        <v>Middle Age</v>
      </c>
      <c r="W4109" s="4" t="s">
        <v>43</v>
      </c>
    </row>
    <row r="4110" spans="1:23" x14ac:dyDescent="0.3">
      <c r="A4110" s="4" t="s">
        <v>4225</v>
      </c>
      <c r="B4110" s="4" t="s">
        <v>24</v>
      </c>
      <c r="C4110" s="4">
        <v>13</v>
      </c>
      <c r="D4110" s="4">
        <v>0</v>
      </c>
      <c r="E4110" s="4" t="s">
        <v>24</v>
      </c>
      <c r="F4110" s="4" t="s">
        <v>118</v>
      </c>
      <c r="G4110" s="4" t="s">
        <v>33</v>
      </c>
      <c r="H4110" s="4">
        <v>47</v>
      </c>
      <c r="I4110" s="4" t="s">
        <v>24</v>
      </c>
      <c r="J4110" s="4">
        <v>0</v>
      </c>
      <c r="K4110" s="4" t="s">
        <v>34</v>
      </c>
      <c r="L4110" s="4" t="s">
        <v>28</v>
      </c>
      <c r="M4110" s="4">
        <v>13</v>
      </c>
      <c r="P4110" s="5">
        <v>45002</v>
      </c>
      <c r="Q4110" s="6">
        <v>12.67338364784475</v>
      </c>
      <c r="R4110" s="4">
        <v>9</v>
      </c>
      <c r="S4110" s="4" t="str" cm="1">
        <f t="array" ref="S4110">_xlfn.IFS(R4110=0,"None",R4110&lt;3,"Low",R4110&lt;6,"Medium",R4110&lt;=10,"High")</f>
        <v>High</v>
      </c>
      <c r="T4110" s="4" t="str" cm="1">
        <f t="array" ref="T4110">_xlfn.IFS(M4110&lt;=20,"Low",M4110&lt;=50,"Medium",M4110&lt;=90,"High")</f>
        <v>Low</v>
      </c>
      <c r="U4110" s="7">
        <f>Datos_Limpios[[#This Row],[Number of Complaints or Support]]/Datos_Limpios[[#This Row],[Account Length (in months)]]</f>
        <v>0.69230769230769229</v>
      </c>
      <c r="V4110" s="4" t="str" cm="1">
        <f t="array" ref="V4110">_xlfn.IFS(H4110&lt;30,"Under 30",H4110&lt;66,"Middle Age",H4110&gt;=66,"Senior")</f>
        <v>Middle Age</v>
      </c>
      <c r="W4110" s="4" t="s">
        <v>47</v>
      </c>
    </row>
    <row r="4111" spans="1:23" x14ac:dyDescent="0.3">
      <c r="A4111" s="4" t="s">
        <v>4226</v>
      </c>
      <c r="B4111" s="4" t="s">
        <v>24</v>
      </c>
      <c r="C4111" s="4">
        <v>43</v>
      </c>
      <c r="D4111" s="4">
        <v>2</v>
      </c>
      <c r="E4111" s="4" t="s">
        <v>31</v>
      </c>
      <c r="F4111" s="4" t="s">
        <v>173</v>
      </c>
      <c r="G4111" s="4" t="s">
        <v>33</v>
      </c>
      <c r="H4111" s="4">
        <v>25</v>
      </c>
      <c r="I4111" s="4" t="s">
        <v>24</v>
      </c>
      <c r="J4111" s="4">
        <v>0</v>
      </c>
      <c r="K4111" s="4" t="s">
        <v>34</v>
      </c>
      <c r="L4111" s="4" t="s">
        <v>35</v>
      </c>
      <c r="M4111" s="4">
        <v>48</v>
      </c>
      <c r="P4111" s="5">
        <v>44306</v>
      </c>
      <c r="Q4111" s="6">
        <v>50.168977678868529</v>
      </c>
      <c r="R4111" s="4">
        <v>5</v>
      </c>
      <c r="S4111" s="4" t="str" cm="1">
        <f t="array" ref="S4111">_xlfn.IFS(R4111=0,"None",R4111&lt;3,"Low",R4111&lt;6,"Medium",R4111&lt;=10,"High")</f>
        <v>Medium</v>
      </c>
      <c r="T4111" s="4" t="str" cm="1">
        <f t="array" ref="T4111">_xlfn.IFS(M4111&lt;=20,"Low",M4111&lt;=50,"Medium",M4111&lt;=90,"High")</f>
        <v>Medium</v>
      </c>
      <c r="U4111" s="7">
        <f>Datos_Limpios[[#This Row],[Number of Complaints or Support]]/Datos_Limpios[[#This Row],[Account Length (in months)]]</f>
        <v>0.11627906976744186</v>
      </c>
      <c r="V4111" s="4" t="str" cm="1">
        <f t="array" ref="V4111">_xlfn.IFS(H4111&lt;30,"Under 30",H4111&lt;66,"Middle Age",H4111&gt;=66,"Senior")</f>
        <v>Under 30</v>
      </c>
      <c r="W4111" s="4" t="s">
        <v>43</v>
      </c>
    </row>
    <row r="4112" spans="1:23" x14ac:dyDescent="0.3">
      <c r="A4112" s="4" t="s">
        <v>4227</v>
      </c>
      <c r="B4112" s="4" t="s">
        <v>24</v>
      </c>
      <c r="C4112" s="4">
        <v>73</v>
      </c>
      <c r="D4112" s="4">
        <v>0</v>
      </c>
      <c r="E4112" s="4" t="s">
        <v>24</v>
      </c>
      <c r="F4112" s="4" t="s">
        <v>37</v>
      </c>
      <c r="G4112" s="4" t="s">
        <v>26</v>
      </c>
      <c r="H4112" s="4">
        <v>38</v>
      </c>
      <c r="I4112" s="4" t="s">
        <v>24</v>
      </c>
      <c r="J4112" s="4">
        <v>0</v>
      </c>
      <c r="K4112" s="4" t="s">
        <v>46</v>
      </c>
      <c r="L4112" s="4" t="s">
        <v>35</v>
      </c>
      <c r="M4112" s="4">
        <v>39</v>
      </c>
      <c r="P4112" s="5">
        <v>44368</v>
      </c>
      <c r="Q4112" s="6">
        <v>39.836990908810712</v>
      </c>
      <c r="R4112" s="4">
        <v>7</v>
      </c>
      <c r="S4112" s="4" t="str" cm="1">
        <f t="array" ref="S4112">_xlfn.IFS(R4112=0,"None",R4112&lt;3,"Low",R4112&lt;6,"Medium",R4112&lt;=10,"High")</f>
        <v>High</v>
      </c>
      <c r="T4112" s="4" t="str" cm="1">
        <f t="array" ref="T4112">_xlfn.IFS(M4112&lt;=20,"Low",M4112&lt;=50,"Medium",M4112&lt;=90,"High")</f>
        <v>Medium</v>
      </c>
      <c r="U4112" s="7">
        <f>Datos_Limpios[[#This Row],[Number of Complaints or Support]]/Datos_Limpios[[#This Row],[Account Length (in months)]]</f>
        <v>9.5890410958904104E-2</v>
      </c>
      <c r="V4112" s="4" t="str" cm="1">
        <f t="array" ref="V4112">_xlfn.IFS(H4112&lt;30,"Under 30",H4112&lt;66,"Middle Age",H4112&gt;=66,"Senior")</f>
        <v>Middle Age</v>
      </c>
      <c r="W4112" s="4" t="s">
        <v>40</v>
      </c>
    </row>
    <row r="4113" spans="1:23" x14ac:dyDescent="0.3">
      <c r="A4113" s="4" t="s">
        <v>4228</v>
      </c>
      <c r="B4113" s="4" t="s">
        <v>24</v>
      </c>
      <c r="C4113" s="4">
        <v>43</v>
      </c>
      <c r="D4113" s="4">
        <v>3</v>
      </c>
      <c r="E4113" s="4" t="s">
        <v>24</v>
      </c>
      <c r="F4113" s="4" t="s">
        <v>147</v>
      </c>
      <c r="G4113" s="4" t="s">
        <v>26</v>
      </c>
      <c r="H4113" s="4">
        <v>50</v>
      </c>
      <c r="I4113" s="4" t="s">
        <v>31</v>
      </c>
      <c r="J4113" s="4">
        <v>2</v>
      </c>
      <c r="K4113" s="4" t="s">
        <v>34</v>
      </c>
      <c r="L4113" s="4" t="s">
        <v>28</v>
      </c>
      <c r="M4113" s="4">
        <v>46</v>
      </c>
      <c r="P4113" s="5">
        <v>45029</v>
      </c>
      <c r="Q4113" s="6">
        <v>53.100062358023727</v>
      </c>
      <c r="R4113" s="4">
        <v>9</v>
      </c>
      <c r="S4113" s="4" t="str" cm="1">
        <f t="array" ref="S4113">_xlfn.IFS(R4113=0,"None",R4113&lt;3,"Low",R4113&lt;6,"Medium",R4113&lt;=10,"High")</f>
        <v>High</v>
      </c>
      <c r="T4113" s="4" t="str" cm="1">
        <f t="array" ref="T4113">_xlfn.IFS(M4113&lt;=20,"Low",M4113&lt;=50,"Medium",M4113&lt;=90,"High")</f>
        <v>Medium</v>
      </c>
      <c r="U4113" s="7">
        <f>Datos_Limpios[[#This Row],[Number of Complaints or Support]]/Datos_Limpios[[#This Row],[Account Length (in months)]]</f>
        <v>0.20930232558139536</v>
      </c>
      <c r="V4113" s="4" t="str" cm="1">
        <f t="array" ref="V4113">_xlfn.IFS(H4113&lt;30,"Under 30",H4113&lt;66,"Middle Age",H4113&gt;=66,"Senior")</f>
        <v>Middle Age</v>
      </c>
      <c r="W4113" s="4" t="s">
        <v>43</v>
      </c>
    </row>
    <row r="4114" spans="1:23" x14ac:dyDescent="0.3">
      <c r="A4114" s="4" t="s">
        <v>4229</v>
      </c>
      <c r="B4114" s="4" t="s">
        <v>24</v>
      </c>
      <c r="C4114" s="4">
        <v>68</v>
      </c>
      <c r="D4114" s="4">
        <v>2</v>
      </c>
      <c r="E4114" s="4" t="s">
        <v>31</v>
      </c>
      <c r="F4114" s="4" t="s">
        <v>60</v>
      </c>
      <c r="G4114" s="4" t="s">
        <v>33</v>
      </c>
      <c r="H4114" s="4">
        <v>69</v>
      </c>
      <c r="I4114" s="4" t="s">
        <v>24</v>
      </c>
      <c r="J4114" s="4">
        <v>0</v>
      </c>
      <c r="K4114" s="4" t="s">
        <v>46</v>
      </c>
      <c r="L4114" s="4" t="s">
        <v>35</v>
      </c>
      <c r="M4114" s="4">
        <v>64</v>
      </c>
      <c r="P4114" s="5">
        <v>44260</v>
      </c>
      <c r="Q4114" s="6">
        <v>66.551522341605406</v>
      </c>
      <c r="R4114" s="4">
        <v>1</v>
      </c>
      <c r="S4114" s="4" t="str" cm="1">
        <f t="array" ref="S4114">_xlfn.IFS(R4114=0,"None",R4114&lt;3,"Low",R4114&lt;6,"Medium",R4114&lt;=10,"High")</f>
        <v>Low</v>
      </c>
      <c r="T4114" s="4" t="str" cm="1">
        <f t="array" ref="T4114">_xlfn.IFS(M4114&lt;=20,"Low",M4114&lt;=50,"Medium",M4114&lt;=90,"High")</f>
        <v>High</v>
      </c>
      <c r="U4114" s="7">
        <f>Datos_Limpios[[#This Row],[Number of Complaints or Support]]/Datos_Limpios[[#This Row],[Account Length (in months)]]</f>
        <v>1.4705882352941176E-2</v>
      </c>
      <c r="V4114" s="4" t="str" cm="1">
        <f t="array" ref="V4114">_xlfn.IFS(H4114&lt;30,"Under 30",H4114&lt;66,"Middle Age",H4114&gt;=66,"Senior")</f>
        <v>Senior</v>
      </c>
      <c r="W4114" s="4" t="s">
        <v>40</v>
      </c>
    </row>
    <row r="4115" spans="1:23" x14ac:dyDescent="0.3">
      <c r="A4115" s="4" t="s">
        <v>4230</v>
      </c>
      <c r="B4115" s="4" t="s">
        <v>31</v>
      </c>
      <c r="C4115" s="4">
        <v>55</v>
      </c>
      <c r="D4115" s="4">
        <v>0</v>
      </c>
      <c r="E4115" s="4" t="s">
        <v>24</v>
      </c>
      <c r="F4115" s="4" t="s">
        <v>42</v>
      </c>
      <c r="G4115" s="4" t="s">
        <v>33</v>
      </c>
      <c r="H4115" s="4">
        <v>33</v>
      </c>
      <c r="I4115" s="4" t="s">
        <v>24</v>
      </c>
      <c r="J4115" s="4">
        <v>0</v>
      </c>
      <c r="K4115" s="4" t="s">
        <v>27</v>
      </c>
      <c r="L4115" s="4" t="s">
        <v>35</v>
      </c>
      <c r="M4115" s="4">
        <v>25</v>
      </c>
      <c r="N4115" s="4" t="s">
        <v>75</v>
      </c>
      <c r="O4115" s="4" t="s">
        <v>76</v>
      </c>
      <c r="P4115" s="5">
        <v>44307</v>
      </c>
      <c r="Q4115" s="6">
        <v>25.639177979830119</v>
      </c>
      <c r="R4115" s="4">
        <v>10</v>
      </c>
      <c r="S4115" s="4" t="str" cm="1">
        <f t="array" ref="S4115">_xlfn.IFS(R4115=0,"None",R4115&lt;3,"Low",R4115&lt;6,"Medium",R4115&lt;=10,"High")</f>
        <v>High</v>
      </c>
      <c r="T4115" s="4" t="str" cm="1">
        <f t="array" ref="T4115">_xlfn.IFS(M4115&lt;=20,"Low",M4115&lt;=50,"Medium",M4115&lt;=90,"High")</f>
        <v>Medium</v>
      </c>
      <c r="U4115" s="7">
        <f>Datos_Limpios[[#This Row],[Number of Complaints or Support]]/Datos_Limpios[[#This Row],[Account Length (in months)]]</f>
        <v>0.18181818181818182</v>
      </c>
      <c r="V4115" s="4" t="str" cm="1">
        <f t="array" ref="V4115">_xlfn.IFS(H4115&lt;30,"Under 30",H4115&lt;66,"Middle Age",H4115&gt;=66,"Senior")</f>
        <v>Middle Age</v>
      </c>
      <c r="W4115" s="4" t="s">
        <v>43</v>
      </c>
    </row>
    <row r="4116" spans="1:23" x14ac:dyDescent="0.3">
      <c r="A4116" s="4" t="s">
        <v>4231</v>
      </c>
      <c r="B4116" s="4" t="s">
        <v>24</v>
      </c>
      <c r="C4116" s="4">
        <v>73</v>
      </c>
      <c r="D4116" s="4">
        <v>0</v>
      </c>
      <c r="E4116" s="4" t="s">
        <v>31</v>
      </c>
      <c r="F4116" s="4" t="s">
        <v>175</v>
      </c>
      <c r="G4116" s="4" t="s">
        <v>33</v>
      </c>
      <c r="H4116" s="4">
        <v>46</v>
      </c>
      <c r="I4116" s="4" t="s">
        <v>24</v>
      </c>
      <c r="J4116" s="4">
        <v>0</v>
      </c>
      <c r="K4116" s="4" t="s">
        <v>46</v>
      </c>
      <c r="L4116" s="4" t="s">
        <v>28</v>
      </c>
      <c r="M4116" s="4">
        <v>39</v>
      </c>
      <c r="P4116" s="5">
        <v>43839</v>
      </c>
      <c r="Q4116" s="6">
        <v>40.969496373248283</v>
      </c>
      <c r="R4116" s="4">
        <v>1</v>
      </c>
      <c r="S4116" s="4" t="str" cm="1">
        <f t="array" ref="S4116">_xlfn.IFS(R4116=0,"None",R4116&lt;3,"Low",R4116&lt;6,"Medium",R4116&lt;=10,"High")</f>
        <v>Low</v>
      </c>
      <c r="T4116" s="4" t="str" cm="1">
        <f t="array" ref="T4116">_xlfn.IFS(M4116&lt;=20,"Low",M4116&lt;=50,"Medium",M4116&lt;=90,"High")</f>
        <v>Medium</v>
      </c>
      <c r="U4116" s="7">
        <f>Datos_Limpios[[#This Row],[Number of Complaints or Support]]/Datos_Limpios[[#This Row],[Account Length (in months)]]</f>
        <v>1.3698630136986301E-2</v>
      </c>
      <c r="V4116" s="4" t="str" cm="1">
        <f t="array" ref="V4116">_xlfn.IFS(H4116&lt;30,"Under 30",H4116&lt;66,"Middle Age",H4116&gt;=66,"Senior")</f>
        <v>Middle Age</v>
      </c>
      <c r="W4116" s="4" t="s">
        <v>29</v>
      </c>
    </row>
    <row r="4117" spans="1:23" x14ac:dyDescent="0.3">
      <c r="A4117" s="4" t="s">
        <v>4232</v>
      </c>
      <c r="B4117" s="4" t="s">
        <v>24</v>
      </c>
      <c r="C4117" s="4">
        <v>3</v>
      </c>
      <c r="D4117" s="4">
        <v>0</v>
      </c>
      <c r="E4117" s="4" t="s">
        <v>31</v>
      </c>
      <c r="F4117" s="4" t="s">
        <v>58</v>
      </c>
      <c r="G4117" s="4" t="s">
        <v>33</v>
      </c>
      <c r="H4117" s="4">
        <v>34</v>
      </c>
      <c r="I4117" s="4" t="s">
        <v>24</v>
      </c>
      <c r="J4117" s="4">
        <v>0</v>
      </c>
      <c r="K4117" s="4" t="s">
        <v>27</v>
      </c>
      <c r="L4117" s="4" t="s">
        <v>28</v>
      </c>
      <c r="M4117" s="4">
        <v>17</v>
      </c>
      <c r="P4117" s="5">
        <v>43833</v>
      </c>
      <c r="Q4117" s="6">
        <v>18.019646562447122</v>
      </c>
      <c r="R4117" s="4">
        <v>9</v>
      </c>
      <c r="S4117" s="4" t="str" cm="1">
        <f t="array" ref="S4117">_xlfn.IFS(R4117=0,"None",R4117&lt;3,"Low",R4117&lt;6,"Medium",R4117&lt;=10,"High")</f>
        <v>High</v>
      </c>
      <c r="T4117" s="4" t="str" cm="1">
        <f t="array" ref="T4117">_xlfn.IFS(M4117&lt;=20,"Low",M4117&lt;=50,"Medium",M4117&lt;=90,"High")</f>
        <v>Low</v>
      </c>
      <c r="U4117" s="7">
        <f>Datos_Limpios[[#This Row],[Number of Complaints or Support]]/Datos_Limpios[[#This Row],[Account Length (in months)]]</f>
        <v>3</v>
      </c>
      <c r="V4117" s="4" t="str" cm="1">
        <f t="array" ref="V4117">_xlfn.IFS(H4117&lt;30,"Under 30",H4117&lt;66,"Middle Age",H4117&gt;=66,"Senior")</f>
        <v>Middle Age</v>
      </c>
      <c r="W4117" s="4" t="s">
        <v>29</v>
      </c>
    </row>
    <row r="4118" spans="1:23" x14ac:dyDescent="0.3">
      <c r="A4118" s="4" t="s">
        <v>4233</v>
      </c>
      <c r="B4118" s="4" t="s">
        <v>24</v>
      </c>
      <c r="C4118" s="4">
        <v>46</v>
      </c>
      <c r="D4118" s="4">
        <v>0</v>
      </c>
      <c r="E4118" s="4" t="s">
        <v>31</v>
      </c>
      <c r="F4118" s="4" t="s">
        <v>60</v>
      </c>
      <c r="G4118" s="4" t="s">
        <v>33</v>
      </c>
      <c r="H4118" s="4">
        <v>79</v>
      </c>
      <c r="I4118" s="4" t="s">
        <v>24</v>
      </c>
      <c r="J4118" s="4">
        <v>0</v>
      </c>
      <c r="K4118" s="4" t="s">
        <v>46</v>
      </c>
      <c r="L4118" s="4" t="s">
        <v>35</v>
      </c>
      <c r="M4118" s="4">
        <v>22</v>
      </c>
      <c r="P4118" s="5">
        <v>44840</v>
      </c>
      <c r="Q4118" s="6">
        <v>19.285101979722871</v>
      </c>
      <c r="R4118" s="4">
        <v>7</v>
      </c>
      <c r="S4118" s="4" t="str" cm="1">
        <f t="array" ref="S4118">_xlfn.IFS(R4118=0,"None",R4118&lt;3,"Low",R4118&lt;6,"Medium",R4118&lt;=10,"High")</f>
        <v>High</v>
      </c>
      <c r="T4118" s="4" t="str" cm="1">
        <f t="array" ref="T4118">_xlfn.IFS(M4118&lt;=20,"Low",M4118&lt;=50,"Medium",M4118&lt;=90,"High")</f>
        <v>Medium</v>
      </c>
      <c r="U4118" s="7">
        <f>Datos_Limpios[[#This Row],[Number of Complaints or Support]]/Datos_Limpios[[#This Row],[Account Length (in months)]]</f>
        <v>0.15217391304347827</v>
      </c>
      <c r="V4118" s="4" t="str" cm="1">
        <f t="array" ref="V4118">_xlfn.IFS(H4118&lt;30,"Under 30",H4118&lt;66,"Middle Age",H4118&gt;=66,"Senior")</f>
        <v>Senior</v>
      </c>
      <c r="W4118" s="4" t="s">
        <v>40</v>
      </c>
    </row>
    <row r="4119" spans="1:23" x14ac:dyDescent="0.3">
      <c r="A4119" s="4" t="s">
        <v>4234</v>
      </c>
      <c r="B4119" s="4" t="s">
        <v>24</v>
      </c>
      <c r="C4119" s="4">
        <v>47</v>
      </c>
      <c r="D4119" s="4">
        <v>0</v>
      </c>
      <c r="E4119" s="4" t="s">
        <v>31</v>
      </c>
      <c r="F4119" s="4" t="s">
        <v>25</v>
      </c>
      <c r="G4119" s="4" t="s">
        <v>26</v>
      </c>
      <c r="H4119" s="4">
        <v>63</v>
      </c>
      <c r="I4119" s="4" t="s">
        <v>24</v>
      </c>
      <c r="J4119" s="4">
        <v>0</v>
      </c>
      <c r="K4119" s="4" t="s">
        <v>46</v>
      </c>
      <c r="L4119" s="4" t="s">
        <v>35</v>
      </c>
      <c r="M4119" s="4">
        <v>36</v>
      </c>
      <c r="P4119" s="5">
        <v>44031</v>
      </c>
      <c r="Q4119" s="6">
        <v>32.249148249959667</v>
      </c>
      <c r="R4119" s="4">
        <v>3</v>
      </c>
      <c r="S4119" s="4" t="str" cm="1">
        <f t="array" ref="S4119">_xlfn.IFS(R4119=0,"None",R4119&lt;3,"Low",R4119&lt;6,"Medium",R4119&lt;=10,"High")</f>
        <v>Medium</v>
      </c>
      <c r="T4119" s="4" t="str" cm="1">
        <f t="array" ref="T4119">_xlfn.IFS(M4119&lt;=20,"Low",M4119&lt;=50,"Medium",M4119&lt;=90,"High")</f>
        <v>Medium</v>
      </c>
      <c r="U4119" s="7">
        <f>Datos_Limpios[[#This Row],[Number of Complaints or Support]]/Datos_Limpios[[#This Row],[Account Length (in months)]]</f>
        <v>6.3829787234042548E-2</v>
      </c>
      <c r="V4119" s="4" t="str" cm="1">
        <f t="array" ref="V4119">_xlfn.IFS(H4119&lt;30,"Under 30",H4119&lt;66,"Middle Age",H4119&gt;=66,"Senior")</f>
        <v>Middle Age</v>
      </c>
      <c r="W4119" s="4" t="s">
        <v>29</v>
      </c>
    </row>
    <row r="4120" spans="1:23" x14ac:dyDescent="0.3">
      <c r="A4120" s="4" t="s">
        <v>4235</v>
      </c>
      <c r="B4120" s="4" t="s">
        <v>24</v>
      </c>
      <c r="C4120" s="4">
        <v>66</v>
      </c>
      <c r="D4120" s="4">
        <v>1</v>
      </c>
      <c r="E4120" s="4" t="s">
        <v>24</v>
      </c>
      <c r="F4120" s="4" t="s">
        <v>63</v>
      </c>
      <c r="G4120" s="4" t="s">
        <v>26</v>
      </c>
      <c r="H4120" s="4">
        <v>38</v>
      </c>
      <c r="I4120" s="4" t="s">
        <v>24</v>
      </c>
      <c r="J4120" s="4">
        <v>0</v>
      </c>
      <c r="K4120" s="4" t="s">
        <v>27</v>
      </c>
      <c r="L4120" s="4" t="s">
        <v>35</v>
      </c>
      <c r="M4120" s="4">
        <v>56</v>
      </c>
      <c r="P4120" s="5">
        <v>44660</v>
      </c>
      <c r="Q4120" s="6">
        <v>53.843339666890728</v>
      </c>
      <c r="R4120" s="4">
        <v>8</v>
      </c>
      <c r="S4120" s="4" t="str" cm="1">
        <f t="array" ref="S4120">_xlfn.IFS(R4120=0,"None",R4120&lt;3,"Low",R4120&lt;6,"Medium",R4120&lt;=10,"High")</f>
        <v>High</v>
      </c>
      <c r="T4120" s="4" t="str" cm="1">
        <f t="array" ref="T4120">_xlfn.IFS(M4120&lt;=20,"Low",M4120&lt;=50,"Medium",M4120&lt;=90,"High")</f>
        <v>High</v>
      </c>
      <c r="U4120" s="7">
        <f>Datos_Limpios[[#This Row],[Number of Complaints or Support]]/Datos_Limpios[[#This Row],[Account Length (in months)]]</f>
        <v>0.12121212121212122</v>
      </c>
      <c r="V4120" s="4" t="str" cm="1">
        <f t="array" ref="V4120">_xlfn.IFS(H4120&lt;30,"Under 30",H4120&lt;66,"Middle Age",H4120&gt;=66,"Senior")</f>
        <v>Middle Age</v>
      </c>
      <c r="W4120" s="4" t="s">
        <v>40</v>
      </c>
    </row>
    <row r="4121" spans="1:23" x14ac:dyDescent="0.3">
      <c r="A4121" s="4" t="s">
        <v>4236</v>
      </c>
      <c r="B4121" s="4" t="s">
        <v>24</v>
      </c>
      <c r="C4121" s="4">
        <v>73</v>
      </c>
      <c r="D4121" s="4">
        <v>0</v>
      </c>
      <c r="E4121" s="4" t="s">
        <v>31</v>
      </c>
      <c r="F4121" s="4" t="s">
        <v>65</v>
      </c>
      <c r="G4121" s="4" t="s">
        <v>26</v>
      </c>
      <c r="H4121" s="4">
        <v>42</v>
      </c>
      <c r="I4121" s="4" t="s">
        <v>24</v>
      </c>
      <c r="J4121" s="4">
        <v>0</v>
      </c>
      <c r="K4121" s="4" t="s">
        <v>46</v>
      </c>
      <c r="L4121" s="4" t="s">
        <v>28</v>
      </c>
      <c r="M4121" s="4">
        <v>62</v>
      </c>
      <c r="P4121" s="5">
        <v>44161</v>
      </c>
      <c r="Q4121" s="6">
        <v>72.93558779494019</v>
      </c>
      <c r="R4121" s="4">
        <v>5</v>
      </c>
      <c r="S4121" s="4" t="str" cm="1">
        <f t="array" ref="S4121">_xlfn.IFS(R4121=0,"None",R4121&lt;3,"Low",R4121&lt;6,"Medium",R4121&lt;=10,"High")</f>
        <v>Medium</v>
      </c>
      <c r="T4121" s="4" t="str" cm="1">
        <f t="array" ref="T4121">_xlfn.IFS(M4121&lt;=20,"Low",M4121&lt;=50,"Medium",M4121&lt;=90,"High")</f>
        <v>High</v>
      </c>
      <c r="U4121" s="7">
        <f>Datos_Limpios[[#This Row],[Number of Complaints or Support]]/Datos_Limpios[[#This Row],[Account Length (in months)]]</f>
        <v>6.8493150684931503E-2</v>
      </c>
      <c r="V4121" s="4" t="str" cm="1">
        <f t="array" ref="V4121">_xlfn.IFS(H4121&lt;30,"Under 30",H4121&lt;66,"Middle Age",H4121&gt;=66,"Senior")</f>
        <v>Middle Age</v>
      </c>
      <c r="W4121" s="4" t="s">
        <v>43</v>
      </c>
    </row>
    <row r="4122" spans="1:23" x14ac:dyDescent="0.3">
      <c r="A4122" s="4" t="s">
        <v>4237</v>
      </c>
      <c r="B4122" s="4" t="s">
        <v>24</v>
      </c>
      <c r="C4122" s="4">
        <v>9</v>
      </c>
      <c r="D4122" s="4">
        <v>0</v>
      </c>
      <c r="E4122" s="4" t="s">
        <v>31</v>
      </c>
      <c r="F4122" s="4" t="s">
        <v>42</v>
      </c>
      <c r="G4122" s="4" t="s">
        <v>26</v>
      </c>
      <c r="H4122" s="4">
        <v>30</v>
      </c>
      <c r="I4122" s="4" t="s">
        <v>24</v>
      </c>
      <c r="J4122" s="4">
        <v>0</v>
      </c>
      <c r="K4122" s="4" t="s">
        <v>34</v>
      </c>
      <c r="L4122" s="4" t="s">
        <v>28</v>
      </c>
      <c r="M4122" s="4">
        <v>19</v>
      </c>
      <c r="P4122" s="5">
        <v>44476</v>
      </c>
      <c r="Q4122" s="6">
        <v>20.772546487593669</v>
      </c>
      <c r="R4122" s="4">
        <v>2</v>
      </c>
      <c r="S4122" s="4" t="str" cm="1">
        <f t="array" ref="S4122">_xlfn.IFS(R4122=0,"None",R4122&lt;3,"Low",R4122&lt;6,"Medium",R4122&lt;=10,"High")</f>
        <v>Low</v>
      </c>
      <c r="T4122" s="4" t="str" cm="1">
        <f t="array" ref="T4122">_xlfn.IFS(M4122&lt;=20,"Low",M4122&lt;=50,"Medium",M4122&lt;=90,"High")</f>
        <v>Low</v>
      </c>
      <c r="U4122" s="7">
        <f>Datos_Limpios[[#This Row],[Number of Complaints or Support]]/Datos_Limpios[[#This Row],[Account Length (in months)]]</f>
        <v>0.22222222222222221</v>
      </c>
      <c r="V4122" s="4" t="str" cm="1">
        <f t="array" ref="V4122">_xlfn.IFS(H4122&lt;30,"Under 30",H4122&lt;66,"Middle Age",H4122&gt;=66,"Senior")</f>
        <v>Middle Age</v>
      </c>
      <c r="W4122" s="4" t="s">
        <v>43</v>
      </c>
    </row>
    <row r="4123" spans="1:23" x14ac:dyDescent="0.3">
      <c r="A4123" s="4" t="s">
        <v>4238</v>
      </c>
      <c r="B4123" s="4" t="s">
        <v>24</v>
      </c>
      <c r="C4123" s="4">
        <v>13</v>
      </c>
      <c r="D4123" s="4">
        <v>0</v>
      </c>
      <c r="E4123" s="4" t="s">
        <v>31</v>
      </c>
      <c r="F4123" s="4" t="s">
        <v>129</v>
      </c>
      <c r="G4123" s="4" t="s">
        <v>33</v>
      </c>
      <c r="H4123" s="4">
        <v>81</v>
      </c>
      <c r="I4123" s="4" t="s">
        <v>24</v>
      </c>
      <c r="J4123" s="4">
        <v>0</v>
      </c>
      <c r="K4123" s="4" t="s">
        <v>27</v>
      </c>
      <c r="L4123" s="4" t="s">
        <v>35</v>
      </c>
      <c r="M4123" s="4">
        <v>36</v>
      </c>
      <c r="P4123" s="5">
        <v>43977</v>
      </c>
      <c r="Q4123" s="6">
        <v>33.246221949229657</v>
      </c>
      <c r="R4123" s="4">
        <v>6</v>
      </c>
      <c r="S4123" s="4" t="str" cm="1">
        <f t="array" ref="S4123">_xlfn.IFS(R4123=0,"None",R4123&lt;3,"Low",R4123&lt;6,"Medium",R4123&lt;=10,"High")</f>
        <v>High</v>
      </c>
      <c r="T4123" s="4" t="str" cm="1">
        <f t="array" ref="T4123">_xlfn.IFS(M4123&lt;=20,"Low",M4123&lt;=50,"Medium",M4123&lt;=90,"High")</f>
        <v>Medium</v>
      </c>
      <c r="U4123" s="7">
        <f>Datos_Limpios[[#This Row],[Number of Complaints or Support]]/Datos_Limpios[[#This Row],[Account Length (in months)]]</f>
        <v>0.46153846153846156</v>
      </c>
      <c r="V4123" s="4" t="str" cm="1">
        <f t="array" ref="V4123">_xlfn.IFS(H4123&lt;30,"Under 30",H4123&lt;66,"Middle Age",H4123&gt;=66,"Senior")</f>
        <v>Senior</v>
      </c>
      <c r="W4123" s="4" t="s">
        <v>29</v>
      </c>
    </row>
    <row r="4124" spans="1:23" x14ac:dyDescent="0.3">
      <c r="A4124" s="4" t="s">
        <v>4239</v>
      </c>
      <c r="B4124" s="4" t="s">
        <v>31</v>
      </c>
      <c r="C4124" s="4">
        <v>1</v>
      </c>
      <c r="D4124" s="4">
        <v>5</v>
      </c>
      <c r="E4124" s="4" t="s">
        <v>24</v>
      </c>
      <c r="F4124" s="4" t="s">
        <v>45</v>
      </c>
      <c r="G4124" s="4" t="s">
        <v>33</v>
      </c>
      <c r="H4124" s="4">
        <v>65</v>
      </c>
      <c r="I4124" s="4" t="s">
        <v>24</v>
      </c>
      <c r="J4124" s="4">
        <v>0</v>
      </c>
      <c r="K4124" s="4" t="s">
        <v>27</v>
      </c>
      <c r="L4124" s="4" t="s">
        <v>28</v>
      </c>
      <c r="M4124" s="4">
        <v>7</v>
      </c>
      <c r="N4124" s="4" t="s">
        <v>66</v>
      </c>
      <c r="O4124" s="4" t="s">
        <v>87</v>
      </c>
      <c r="P4124" s="5">
        <v>44004</v>
      </c>
      <c r="Q4124" s="6">
        <v>7.0490302941851164</v>
      </c>
      <c r="R4124" s="4">
        <v>2</v>
      </c>
      <c r="S4124" s="4" t="str" cm="1">
        <f t="array" ref="S4124">_xlfn.IFS(R4124=0,"None",R4124&lt;3,"Low",R4124&lt;6,"Medium",R4124&lt;=10,"High")</f>
        <v>Low</v>
      </c>
      <c r="T4124" s="4" t="str" cm="1">
        <f t="array" ref="T4124">_xlfn.IFS(M4124&lt;=20,"Low",M4124&lt;=50,"Medium",M4124&lt;=90,"High")</f>
        <v>Low</v>
      </c>
      <c r="U4124" s="7">
        <f>Datos_Limpios[[#This Row],[Number of Complaints or Support]]/Datos_Limpios[[#This Row],[Account Length (in months)]]</f>
        <v>2</v>
      </c>
      <c r="V4124" s="4" t="str" cm="1">
        <f t="array" ref="V4124">_xlfn.IFS(H4124&lt;30,"Under 30",H4124&lt;66,"Middle Age",H4124&gt;=66,"Senior")</f>
        <v>Middle Age</v>
      </c>
      <c r="W4124" s="4" t="s">
        <v>47</v>
      </c>
    </row>
    <row r="4125" spans="1:23" x14ac:dyDescent="0.3">
      <c r="A4125" s="4" t="s">
        <v>4240</v>
      </c>
      <c r="B4125" s="4" t="s">
        <v>24</v>
      </c>
      <c r="C4125" s="4">
        <v>74</v>
      </c>
      <c r="D4125" s="4">
        <v>2</v>
      </c>
      <c r="E4125" s="4" t="s">
        <v>24</v>
      </c>
      <c r="F4125" s="4" t="s">
        <v>264</v>
      </c>
      <c r="G4125" s="4" t="s">
        <v>33</v>
      </c>
      <c r="H4125" s="4">
        <v>53</v>
      </c>
      <c r="I4125" s="4" t="s">
        <v>24</v>
      </c>
      <c r="J4125" s="4">
        <v>0</v>
      </c>
      <c r="K4125" s="4" t="s">
        <v>46</v>
      </c>
      <c r="L4125" s="4" t="s">
        <v>28</v>
      </c>
      <c r="M4125" s="4">
        <v>36</v>
      </c>
      <c r="P4125" s="5">
        <v>44274</v>
      </c>
      <c r="Q4125" s="6">
        <v>34.838021943936567</v>
      </c>
      <c r="R4125" s="4">
        <v>10</v>
      </c>
      <c r="S4125" s="4" t="str" cm="1">
        <f t="array" ref="S4125">_xlfn.IFS(R4125=0,"None",R4125&lt;3,"Low",R4125&lt;6,"Medium",R4125&lt;=10,"High")</f>
        <v>High</v>
      </c>
      <c r="T4125" s="4" t="str" cm="1">
        <f t="array" ref="T4125">_xlfn.IFS(M4125&lt;=20,"Low",M4125&lt;=50,"Medium",M4125&lt;=90,"High")</f>
        <v>Medium</v>
      </c>
      <c r="U4125" s="7">
        <f>Datos_Limpios[[#This Row],[Number of Complaints or Support]]/Datos_Limpios[[#This Row],[Account Length (in months)]]</f>
        <v>0.13513513513513514</v>
      </c>
      <c r="V4125" s="4" t="str" cm="1">
        <f t="array" ref="V4125">_xlfn.IFS(H4125&lt;30,"Under 30",H4125&lt;66,"Middle Age",H4125&gt;=66,"Senior")</f>
        <v>Middle Age</v>
      </c>
      <c r="W4125" s="4" t="s">
        <v>47</v>
      </c>
    </row>
    <row r="4126" spans="1:23" x14ac:dyDescent="0.3">
      <c r="A4126" s="4" t="s">
        <v>4241</v>
      </c>
      <c r="B4126" s="4" t="s">
        <v>31</v>
      </c>
      <c r="C4126" s="4">
        <v>28</v>
      </c>
      <c r="D4126" s="4">
        <v>5</v>
      </c>
      <c r="E4126" s="4" t="s">
        <v>31</v>
      </c>
      <c r="F4126" s="4" t="s">
        <v>95</v>
      </c>
      <c r="G4126" s="4" t="s">
        <v>33</v>
      </c>
      <c r="H4126" s="4">
        <v>29</v>
      </c>
      <c r="I4126" s="4" t="s">
        <v>24</v>
      </c>
      <c r="J4126" s="4">
        <v>0</v>
      </c>
      <c r="K4126" s="4" t="s">
        <v>27</v>
      </c>
      <c r="L4126" s="4" t="s">
        <v>35</v>
      </c>
      <c r="M4126" s="4">
        <v>47</v>
      </c>
      <c r="N4126" s="4" t="s">
        <v>75</v>
      </c>
      <c r="O4126" s="4" t="s">
        <v>133</v>
      </c>
      <c r="P4126" s="5">
        <v>44942</v>
      </c>
      <c r="Q4126" s="6">
        <v>47.117555555497873</v>
      </c>
      <c r="R4126" s="4">
        <v>10</v>
      </c>
      <c r="S4126" s="4" t="str" cm="1">
        <f t="array" ref="S4126">_xlfn.IFS(R4126=0,"None",R4126&lt;3,"Low",R4126&lt;6,"Medium",R4126&lt;=10,"High")</f>
        <v>High</v>
      </c>
      <c r="T4126" s="4" t="str" cm="1">
        <f t="array" ref="T4126">_xlfn.IFS(M4126&lt;=20,"Low",M4126&lt;=50,"Medium",M4126&lt;=90,"High")</f>
        <v>Medium</v>
      </c>
      <c r="U4126" s="7">
        <f>Datos_Limpios[[#This Row],[Number of Complaints or Support]]/Datos_Limpios[[#This Row],[Account Length (in months)]]</f>
        <v>0.35714285714285715</v>
      </c>
      <c r="V4126" s="4" t="str" cm="1">
        <f t="array" ref="V4126">_xlfn.IFS(H4126&lt;30,"Under 30",H4126&lt;66,"Middle Age",H4126&gt;=66,"Senior")</f>
        <v>Under 30</v>
      </c>
      <c r="W4126" s="4" t="s">
        <v>47</v>
      </c>
    </row>
    <row r="4127" spans="1:23" x14ac:dyDescent="0.3">
      <c r="A4127" s="4" t="s">
        <v>4242</v>
      </c>
      <c r="B4127" s="4" t="s">
        <v>24</v>
      </c>
      <c r="C4127" s="4">
        <v>59</v>
      </c>
      <c r="D4127" s="4">
        <v>0</v>
      </c>
      <c r="E4127" s="4" t="s">
        <v>31</v>
      </c>
      <c r="F4127" s="4" t="s">
        <v>106</v>
      </c>
      <c r="G4127" s="4" t="s">
        <v>33</v>
      </c>
      <c r="H4127" s="4">
        <v>19</v>
      </c>
      <c r="I4127" s="4" t="s">
        <v>24</v>
      </c>
      <c r="J4127" s="4">
        <v>0</v>
      </c>
      <c r="K4127" s="4" t="s">
        <v>27</v>
      </c>
      <c r="L4127" s="4" t="s">
        <v>35</v>
      </c>
      <c r="M4127" s="4">
        <v>60</v>
      </c>
      <c r="P4127" s="5">
        <v>44919</v>
      </c>
      <c r="Q4127" s="6">
        <v>65.186613951667539</v>
      </c>
      <c r="R4127" s="4">
        <v>2</v>
      </c>
      <c r="S4127" s="4" t="str" cm="1">
        <f t="array" ref="S4127">_xlfn.IFS(R4127=0,"None",R4127&lt;3,"Low",R4127&lt;6,"Medium",R4127&lt;=10,"High")</f>
        <v>Low</v>
      </c>
      <c r="T4127" s="4" t="str" cm="1">
        <f t="array" ref="T4127">_xlfn.IFS(M4127&lt;=20,"Low",M4127&lt;=50,"Medium",M4127&lt;=90,"High")</f>
        <v>High</v>
      </c>
      <c r="U4127" s="7">
        <f>Datos_Limpios[[#This Row],[Number of Complaints or Support]]/Datos_Limpios[[#This Row],[Account Length (in months)]]</f>
        <v>3.3898305084745763E-2</v>
      </c>
      <c r="V4127" s="4" t="str" cm="1">
        <f t="array" ref="V4127">_xlfn.IFS(H4127&lt;30,"Under 30",H4127&lt;66,"Middle Age",H4127&gt;=66,"Senior")</f>
        <v>Under 30</v>
      </c>
      <c r="W4127" s="4" t="s">
        <v>29</v>
      </c>
    </row>
    <row r="4128" spans="1:23" x14ac:dyDescent="0.3">
      <c r="A4128" s="4" t="s">
        <v>4243</v>
      </c>
      <c r="B4128" s="4" t="s">
        <v>24</v>
      </c>
      <c r="C4128" s="4">
        <v>31</v>
      </c>
      <c r="D4128" s="4">
        <v>0</v>
      </c>
      <c r="E4128" s="4" t="s">
        <v>24</v>
      </c>
      <c r="F4128" s="4" t="s">
        <v>102</v>
      </c>
      <c r="G4128" s="4" t="s">
        <v>26</v>
      </c>
      <c r="H4128" s="4">
        <v>27</v>
      </c>
      <c r="I4128" s="4" t="s">
        <v>24</v>
      </c>
      <c r="J4128" s="4">
        <v>0</v>
      </c>
      <c r="K4128" s="4" t="s">
        <v>27</v>
      </c>
      <c r="L4128" s="4" t="s">
        <v>35</v>
      </c>
      <c r="M4128" s="4">
        <v>63</v>
      </c>
      <c r="P4128" s="5">
        <v>44929</v>
      </c>
      <c r="Q4128" s="6">
        <v>52.187951133737513</v>
      </c>
      <c r="R4128" s="4">
        <v>2</v>
      </c>
      <c r="S4128" s="4" t="str" cm="1">
        <f t="array" ref="S4128">_xlfn.IFS(R4128=0,"None",R4128&lt;3,"Low",R4128&lt;6,"Medium",R4128&lt;=10,"High")</f>
        <v>Low</v>
      </c>
      <c r="T4128" s="4" t="str" cm="1">
        <f t="array" ref="T4128">_xlfn.IFS(M4128&lt;=20,"Low",M4128&lt;=50,"Medium",M4128&lt;=90,"High")</f>
        <v>High</v>
      </c>
      <c r="U4128" s="7">
        <f>Datos_Limpios[[#This Row],[Number of Complaints or Support]]/Datos_Limpios[[#This Row],[Account Length (in months)]]</f>
        <v>6.4516129032258063E-2</v>
      </c>
      <c r="V4128" s="4" t="str" cm="1">
        <f t="array" ref="V4128">_xlfn.IFS(H4128&lt;30,"Under 30",H4128&lt;66,"Middle Age",H4128&gt;=66,"Senior")</f>
        <v>Under 30</v>
      </c>
      <c r="W4128" s="4" t="s">
        <v>40</v>
      </c>
    </row>
    <row r="4129" spans="1:23" x14ac:dyDescent="0.3">
      <c r="A4129" s="4" t="s">
        <v>4244</v>
      </c>
      <c r="B4129" s="4" t="s">
        <v>24</v>
      </c>
      <c r="C4129" s="4">
        <v>3</v>
      </c>
      <c r="D4129" s="4">
        <v>0</v>
      </c>
      <c r="E4129" s="4" t="s">
        <v>31</v>
      </c>
      <c r="F4129" s="4" t="s">
        <v>219</v>
      </c>
      <c r="G4129" s="4" t="s">
        <v>26</v>
      </c>
      <c r="H4129" s="4">
        <v>51</v>
      </c>
      <c r="I4129" s="4" t="s">
        <v>24</v>
      </c>
      <c r="J4129" s="4">
        <v>0</v>
      </c>
      <c r="K4129" s="4" t="s">
        <v>27</v>
      </c>
      <c r="L4129" s="4" t="s">
        <v>35</v>
      </c>
      <c r="M4129" s="4">
        <v>46</v>
      </c>
      <c r="P4129" s="5">
        <v>44508</v>
      </c>
      <c r="Q4129" s="6">
        <v>42.44247556988531</v>
      </c>
      <c r="R4129" s="4">
        <v>2</v>
      </c>
      <c r="S4129" s="4" t="str" cm="1">
        <f t="array" ref="S4129">_xlfn.IFS(R4129=0,"None",R4129&lt;3,"Low",R4129&lt;6,"Medium",R4129&lt;=10,"High")</f>
        <v>Low</v>
      </c>
      <c r="T4129" s="4" t="str" cm="1">
        <f t="array" ref="T4129">_xlfn.IFS(M4129&lt;=20,"Low",M4129&lt;=50,"Medium",M4129&lt;=90,"High")</f>
        <v>Medium</v>
      </c>
      <c r="U4129" s="7">
        <f>Datos_Limpios[[#This Row],[Number of Complaints or Support]]/Datos_Limpios[[#This Row],[Account Length (in months)]]</f>
        <v>0.66666666666666663</v>
      </c>
      <c r="V4129" s="4" t="str" cm="1">
        <f t="array" ref="V4129">_xlfn.IFS(H4129&lt;30,"Under 30",H4129&lt;66,"Middle Age",H4129&gt;=66,"Senior")</f>
        <v>Middle Age</v>
      </c>
      <c r="W4129" s="4" t="s">
        <v>43</v>
      </c>
    </row>
    <row r="4130" spans="1:23" x14ac:dyDescent="0.3">
      <c r="A4130" s="4" t="s">
        <v>4245</v>
      </c>
      <c r="B4130" s="4" t="s">
        <v>24</v>
      </c>
      <c r="C4130" s="4">
        <v>8</v>
      </c>
      <c r="D4130" s="4">
        <v>0</v>
      </c>
      <c r="E4130" s="4" t="s">
        <v>24</v>
      </c>
      <c r="F4130" s="4" t="s">
        <v>219</v>
      </c>
      <c r="G4130" s="4" t="s">
        <v>33</v>
      </c>
      <c r="H4130" s="4">
        <v>28</v>
      </c>
      <c r="I4130" s="4" t="s">
        <v>24</v>
      </c>
      <c r="J4130" s="4">
        <v>0</v>
      </c>
      <c r="K4130" s="4" t="s">
        <v>34</v>
      </c>
      <c r="L4130" s="4" t="s">
        <v>28</v>
      </c>
      <c r="M4130" s="4">
        <v>7</v>
      </c>
      <c r="P4130" s="5">
        <v>44600</v>
      </c>
      <c r="Q4130" s="6">
        <v>6.1267986544434798</v>
      </c>
      <c r="R4130" s="4">
        <v>0</v>
      </c>
      <c r="S4130" s="4" t="str" cm="1">
        <f t="array" ref="S4130">_xlfn.IFS(R4130=0,"None",R4130&lt;3,"Low",R4130&lt;6,"Medium",R4130&lt;=10,"High")</f>
        <v>None</v>
      </c>
      <c r="T4130" s="4" t="str" cm="1">
        <f t="array" ref="T4130">_xlfn.IFS(M4130&lt;=20,"Low",M4130&lt;=50,"Medium",M4130&lt;=90,"High")</f>
        <v>Low</v>
      </c>
      <c r="U4130" s="7">
        <f>Datos_Limpios[[#This Row],[Number of Complaints or Support]]/Datos_Limpios[[#This Row],[Account Length (in months)]]</f>
        <v>0</v>
      </c>
      <c r="V4130" s="4" t="str" cm="1">
        <f t="array" ref="V4130">_xlfn.IFS(H4130&lt;30,"Under 30",H4130&lt;66,"Middle Age",H4130&gt;=66,"Senior")</f>
        <v>Under 30</v>
      </c>
      <c r="W4130" s="4" t="s">
        <v>43</v>
      </c>
    </row>
    <row r="4131" spans="1:23" x14ac:dyDescent="0.3">
      <c r="A4131" s="4" t="s">
        <v>4246</v>
      </c>
      <c r="B4131" s="4" t="s">
        <v>24</v>
      </c>
      <c r="C4131" s="4">
        <v>5</v>
      </c>
      <c r="D4131" s="4">
        <v>0</v>
      </c>
      <c r="E4131" s="4" t="s">
        <v>24</v>
      </c>
      <c r="F4131" s="4" t="s">
        <v>104</v>
      </c>
      <c r="G4131" s="4" t="s">
        <v>26</v>
      </c>
      <c r="H4131" s="4">
        <v>40</v>
      </c>
      <c r="I4131" s="4" t="s">
        <v>31</v>
      </c>
      <c r="J4131" s="4">
        <v>2</v>
      </c>
      <c r="K4131" s="4" t="s">
        <v>27</v>
      </c>
      <c r="L4131" s="4" t="s">
        <v>28</v>
      </c>
      <c r="M4131" s="4">
        <v>8</v>
      </c>
      <c r="P4131" s="5">
        <v>44916</v>
      </c>
      <c r="Q4131" s="6">
        <v>9.48824833769417</v>
      </c>
      <c r="R4131" s="4">
        <v>7</v>
      </c>
      <c r="S4131" s="4" t="str" cm="1">
        <f t="array" ref="S4131">_xlfn.IFS(R4131=0,"None",R4131&lt;3,"Low",R4131&lt;6,"Medium",R4131&lt;=10,"High")</f>
        <v>High</v>
      </c>
      <c r="T4131" s="4" t="str" cm="1">
        <f t="array" ref="T4131">_xlfn.IFS(M4131&lt;=20,"Low",M4131&lt;=50,"Medium",M4131&lt;=90,"High")</f>
        <v>Low</v>
      </c>
      <c r="U4131" s="7">
        <f>Datos_Limpios[[#This Row],[Number of Complaints or Support]]/Datos_Limpios[[#This Row],[Account Length (in months)]]</f>
        <v>1.4</v>
      </c>
      <c r="V4131" s="4" t="str" cm="1">
        <f t="array" ref="V4131">_xlfn.IFS(H4131&lt;30,"Under 30",H4131&lt;66,"Middle Age",H4131&gt;=66,"Senior")</f>
        <v>Middle Age</v>
      </c>
      <c r="W4131" s="4" t="s">
        <v>43</v>
      </c>
    </row>
    <row r="4132" spans="1:23" x14ac:dyDescent="0.3">
      <c r="A4132" s="4" t="s">
        <v>4247</v>
      </c>
      <c r="B4132" s="4" t="s">
        <v>24</v>
      </c>
      <c r="C4132" s="4">
        <v>6</v>
      </c>
      <c r="D4132" s="4">
        <v>1</v>
      </c>
      <c r="E4132" s="4" t="s">
        <v>24</v>
      </c>
      <c r="F4132" s="4" t="s">
        <v>45</v>
      </c>
      <c r="G4132" s="4" t="s">
        <v>33</v>
      </c>
      <c r="H4132" s="4">
        <v>24</v>
      </c>
      <c r="I4132" s="4" t="s">
        <v>24</v>
      </c>
      <c r="J4132" s="4">
        <v>0</v>
      </c>
      <c r="K4132" s="4" t="s">
        <v>27</v>
      </c>
      <c r="L4132" s="4" t="s">
        <v>115</v>
      </c>
      <c r="M4132" s="4">
        <v>9</v>
      </c>
      <c r="P4132" s="5">
        <v>45165</v>
      </c>
      <c r="Q4132" s="6">
        <v>10.22200901258962</v>
      </c>
      <c r="R4132" s="4">
        <v>9</v>
      </c>
      <c r="S4132" s="4" t="str" cm="1">
        <f t="array" ref="S4132">_xlfn.IFS(R4132=0,"None",R4132&lt;3,"Low",R4132&lt;6,"Medium",R4132&lt;=10,"High")</f>
        <v>High</v>
      </c>
      <c r="T4132" s="4" t="str" cm="1">
        <f t="array" ref="T4132">_xlfn.IFS(M4132&lt;=20,"Low",M4132&lt;=50,"Medium",M4132&lt;=90,"High")</f>
        <v>Low</v>
      </c>
      <c r="U4132" s="7">
        <f>Datos_Limpios[[#This Row],[Number of Complaints or Support]]/Datos_Limpios[[#This Row],[Account Length (in months)]]</f>
        <v>1.5</v>
      </c>
      <c r="V4132" s="4" t="str" cm="1">
        <f t="array" ref="V4132">_xlfn.IFS(H4132&lt;30,"Under 30",H4132&lt;66,"Middle Age",H4132&gt;=66,"Senior")</f>
        <v>Under 30</v>
      </c>
      <c r="W4132" s="4" t="s">
        <v>47</v>
      </c>
    </row>
    <row r="4133" spans="1:23" x14ac:dyDescent="0.3">
      <c r="A4133" s="4" t="s">
        <v>4248</v>
      </c>
      <c r="B4133" s="4" t="s">
        <v>24</v>
      </c>
      <c r="C4133" s="4">
        <v>52</v>
      </c>
      <c r="D4133" s="4">
        <v>0</v>
      </c>
      <c r="E4133" s="4" t="s">
        <v>31</v>
      </c>
      <c r="F4133" s="4" t="s">
        <v>124</v>
      </c>
      <c r="G4133" s="4" t="s">
        <v>33</v>
      </c>
      <c r="H4133" s="4">
        <v>84</v>
      </c>
      <c r="I4133" s="4" t="s">
        <v>24</v>
      </c>
      <c r="J4133" s="4">
        <v>0</v>
      </c>
      <c r="K4133" s="4" t="s">
        <v>34</v>
      </c>
      <c r="L4133" s="4" t="s">
        <v>35</v>
      </c>
      <c r="M4133" s="4">
        <v>50</v>
      </c>
      <c r="P4133" s="5">
        <v>45061</v>
      </c>
      <c r="Q4133" s="6">
        <v>42.975623986667379</v>
      </c>
      <c r="R4133" s="4">
        <v>0</v>
      </c>
      <c r="S4133" s="4" t="str" cm="1">
        <f t="array" ref="S4133">_xlfn.IFS(R4133=0,"None",R4133&lt;3,"Low",R4133&lt;6,"Medium",R4133&lt;=10,"High")</f>
        <v>None</v>
      </c>
      <c r="T4133" s="4" t="str" cm="1">
        <f t="array" ref="T4133">_xlfn.IFS(M4133&lt;=20,"Low",M4133&lt;=50,"Medium",M4133&lt;=90,"High")</f>
        <v>Medium</v>
      </c>
      <c r="U4133" s="7">
        <f>Datos_Limpios[[#This Row],[Number of Complaints or Support]]/Datos_Limpios[[#This Row],[Account Length (in months)]]</f>
        <v>0</v>
      </c>
      <c r="V4133" s="4" t="str" cm="1">
        <f t="array" ref="V4133">_xlfn.IFS(H4133&lt;30,"Under 30",H4133&lt;66,"Middle Age",H4133&gt;=66,"Senior")</f>
        <v>Senior</v>
      </c>
      <c r="W4133" s="4" t="s">
        <v>43</v>
      </c>
    </row>
    <row r="4134" spans="1:23" x14ac:dyDescent="0.3">
      <c r="A4134" s="4" t="s">
        <v>4249</v>
      </c>
      <c r="B4134" s="4" t="s">
        <v>24</v>
      </c>
      <c r="C4134" s="4">
        <v>25</v>
      </c>
      <c r="D4134" s="4">
        <v>1</v>
      </c>
      <c r="E4134" s="4" t="s">
        <v>24</v>
      </c>
      <c r="F4134" s="4" t="s">
        <v>89</v>
      </c>
      <c r="G4134" s="4" t="s">
        <v>33</v>
      </c>
      <c r="H4134" s="4">
        <v>56</v>
      </c>
      <c r="I4134" s="4" t="s">
        <v>31</v>
      </c>
      <c r="J4134" s="4">
        <v>2</v>
      </c>
      <c r="K4134" s="4" t="s">
        <v>46</v>
      </c>
      <c r="L4134" s="4" t="s">
        <v>28</v>
      </c>
      <c r="M4134" s="4">
        <v>11</v>
      </c>
      <c r="P4134" s="5">
        <v>44700</v>
      </c>
      <c r="Q4134" s="6">
        <v>9.3421761824715741</v>
      </c>
      <c r="R4134" s="4">
        <v>7</v>
      </c>
      <c r="S4134" s="4" t="str" cm="1">
        <f t="array" ref="S4134">_xlfn.IFS(R4134=0,"None",R4134&lt;3,"Low",R4134&lt;6,"Medium",R4134&lt;=10,"High")</f>
        <v>High</v>
      </c>
      <c r="T4134" s="4" t="str" cm="1">
        <f t="array" ref="T4134">_xlfn.IFS(M4134&lt;=20,"Low",M4134&lt;=50,"Medium",M4134&lt;=90,"High")</f>
        <v>Low</v>
      </c>
      <c r="U4134" s="7">
        <f>Datos_Limpios[[#This Row],[Number of Complaints or Support]]/Datos_Limpios[[#This Row],[Account Length (in months)]]</f>
        <v>0.28000000000000003</v>
      </c>
      <c r="V4134" s="4" t="str" cm="1">
        <f t="array" ref="V4134">_xlfn.IFS(H4134&lt;30,"Under 30",H4134&lt;66,"Middle Age",H4134&gt;=66,"Senior")</f>
        <v>Middle Age</v>
      </c>
      <c r="W4134" s="4" t="s">
        <v>40</v>
      </c>
    </row>
    <row r="4135" spans="1:23" x14ac:dyDescent="0.3">
      <c r="A4135" s="4" t="s">
        <v>4250</v>
      </c>
      <c r="B4135" s="4" t="s">
        <v>24</v>
      </c>
      <c r="C4135" s="4">
        <v>65</v>
      </c>
      <c r="D4135" s="4">
        <v>0</v>
      </c>
      <c r="E4135" s="4" t="s">
        <v>31</v>
      </c>
      <c r="F4135" s="4" t="s">
        <v>138</v>
      </c>
      <c r="G4135" s="4" t="s">
        <v>26</v>
      </c>
      <c r="H4135" s="4">
        <v>28</v>
      </c>
      <c r="I4135" s="4" t="s">
        <v>24</v>
      </c>
      <c r="J4135" s="4">
        <v>0</v>
      </c>
      <c r="K4135" s="4" t="s">
        <v>46</v>
      </c>
      <c r="L4135" s="4" t="s">
        <v>28</v>
      </c>
      <c r="M4135" s="4">
        <v>28</v>
      </c>
      <c r="P4135" s="5">
        <v>44719</v>
      </c>
      <c r="Q4135" s="6">
        <v>28.496443217650789</v>
      </c>
      <c r="R4135" s="4">
        <v>10</v>
      </c>
      <c r="S4135" s="4" t="str" cm="1">
        <f t="array" ref="S4135">_xlfn.IFS(R4135=0,"None",R4135&lt;3,"Low",R4135&lt;6,"Medium",R4135&lt;=10,"High")</f>
        <v>High</v>
      </c>
      <c r="T4135" s="4" t="str" cm="1">
        <f t="array" ref="T4135">_xlfn.IFS(M4135&lt;=20,"Low",M4135&lt;=50,"Medium",M4135&lt;=90,"High")</f>
        <v>Medium</v>
      </c>
      <c r="U4135" s="7">
        <f>Datos_Limpios[[#This Row],[Number of Complaints or Support]]/Datos_Limpios[[#This Row],[Account Length (in months)]]</f>
        <v>0.15384615384615385</v>
      </c>
      <c r="V4135" s="4" t="str" cm="1">
        <f t="array" ref="V4135">_xlfn.IFS(H4135&lt;30,"Under 30",H4135&lt;66,"Middle Age",H4135&gt;=66,"Senior")</f>
        <v>Under 30</v>
      </c>
      <c r="W4135" s="4" t="s">
        <v>47</v>
      </c>
    </row>
    <row r="4136" spans="1:23" x14ac:dyDescent="0.3">
      <c r="A4136" s="4" t="s">
        <v>4251</v>
      </c>
      <c r="B4136" s="4" t="s">
        <v>24</v>
      </c>
      <c r="C4136" s="4">
        <v>70</v>
      </c>
      <c r="D4136" s="4">
        <v>0</v>
      </c>
      <c r="E4136" s="4" t="s">
        <v>24</v>
      </c>
      <c r="F4136" s="4" t="s">
        <v>63</v>
      </c>
      <c r="G4136" s="4" t="s">
        <v>33</v>
      </c>
      <c r="H4136" s="4">
        <v>74</v>
      </c>
      <c r="I4136" s="4" t="s">
        <v>31</v>
      </c>
      <c r="J4136" s="4">
        <v>3</v>
      </c>
      <c r="K4136" s="4" t="s">
        <v>46</v>
      </c>
      <c r="L4136" s="4" t="s">
        <v>28</v>
      </c>
      <c r="M4136" s="4">
        <v>7</v>
      </c>
      <c r="P4136" s="5">
        <v>45012</v>
      </c>
      <c r="Q4136" s="6">
        <v>6.95553014236779</v>
      </c>
      <c r="R4136" s="4">
        <v>6</v>
      </c>
      <c r="S4136" s="4" t="str" cm="1">
        <f t="array" ref="S4136">_xlfn.IFS(R4136=0,"None",R4136&lt;3,"Low",R4136&lt;6,"Medium",R4136&lt;=10,"High")</f>
        <v>High</v>
      </c>
      <c r="T4136" s="4" t="str" cm="1">
        <f t="array" ref="T4136">_xlfn.IFS(M4136&lt;=20,"Low",M4136&lt;=50,"Medium",M4136&lt;=90,"High")</f>
        <v>Low</v>
      </c>
      <c r="U4136" s="7">
        <f>Datos_Limpios[[#This Row],[Number of Complaints or Support]]/Datos_Limpios[[#This Row],[Account Length (in months)]]</f>
        <v>8.5714285714285715E-2</v>
      </c>
      <c r="V4136" s="4" t="str" cm="1">
        <f t="array" ref="V4136">_xlfn.IFS(H4136&lt;30,"Under 30",H4136&lt;66,"Middle Age",H4136&gt;=66,"Senior")</f>
        <v>Senior</v>
      </c>
      <c r="W4136" s="4" t="s">
        <v>40</v>
      </c>
    </row>
    <row r="4137" spans="1:23" x14ac:dyDescent="0.3">
      <c r="A4137" s="4" t="s">
        <v>4252</v>
      </c>
      <c r="B4137" s="4" t="s">
        <v>24</v>
      </c>
      <c r="C4137" s="4">
        <v>48</v>
      </c>
      <c r="D4137" s="4">
        <v>0</v>
      </c>
      <c r="E4137" s="4" t="s">
        <v>31</v>
      </c>
      <c r="F4137" s="4" t="s">
        <v>42</v>
      </c>
      <c r="G4137" s="4" t="s">
        <v>33</v>
      </c>
      <c r="H4137" s="4">
        <v>79</v>
      </c>
      <c r="I4137" s="4" t="s">
        <v>24</v>
      </c>
      <c r="J4137" s="4">
        <v>0</v>
      </c>
      <c r="K4137" s="4" t="s">
        <v>46</v>
      </c>
      <c r="L4137" s="4" t="s">
        <v>28</v>
      </c>
      <c r="M4137" s="4">
        <v>31</v>
      </c>
      <c r="P4137" s="5">
        <v>45217</v>
      </c>
      <c r="Q4137" s="6">
        <v>29.05501270672751</v>
      </c>
      <c r="R4137" s="4">
        <v>0</v>
      </c>
      <c r="S4137" s="4" t="str" cm="1">
        <f t="array" ref="S4137">_xlfn.IFS(R4137=0,"None",R4137&lt;3,"Low",R4137&lt;6,"Medium",R4137&lt;=10,"High")</f>
        <v>None</v>
      </c>
      <c r="T4137" s="4" t="str" cm="1">
        <f t="array" ref="T4137">_xlfn.IFS(M4137&lt;=20,"Low",M4137&lt;=50,"Medium",M4137&lt;=90,"High")</f>
        <v>Medium</v>
      </c>
      <c r="U4137" s="7">
        <f>Datos_Limpios[[#This Row],[Number of Complaints or Support]]/Datos_Limpios[[#This Row],[Account Length (in months)]]</f>
        <v>0</v>
      </c>
      <c r="V4137" s="4" t="str" cm="1">
        <f t="array" ref="V4137">_xlfn.IFS(H4137&lt;30,"Under 30",H4137&lt;66,"Middle Age",H4137&gt;=66,"Senior")</f>
        <v>Senior</v>
      </c>
      <c r="W4137" s="4" t="s">
        <v>43</v>
      </c>
    </row>
    <row r="4138" spans="1:23" x14ac:dyDescent="0.3">
      <c r="A4138" s="4" t="s">
        <v>4253</v>
      </c>
      <c r="B4138" s="4" t="s">
        <v>24</v>
      </c>
      <c r="C4138" s="4">
        <v>64</v>
      </c>
      <c r="D4138" s="4">
        <v>0</v>
      </c>
      <c r="E4138" s="4" t="s">
        <v>24</v>
      </c>
      <c r="F4138" s="4" t="s">
        <v>104</v>
      </c>
      <c r="G4138" s="4" t="s">
        <v>33</v>
      </c>
      <c r="H4138" s="4">
        <v>50</v>
      </c>
      <c r="I4138" s="4" t="s">
        <v>24</v>
      </c>
      <c r="J4138" s="4">
        <v>0</v>
      </c>
      <c r="K4138" s="4" t="s">
        <v>46</v>
      </c>
      <c r="L4138" s="4" t="s">
        <v>28</v>
      </c>
      <c r="M4138" s="4">
        <v>50</v>
      </c>
      <c r="P4138" s="5">
        <v>43999</v>
      </c>
      <c r="Q4138" s="6">
        <v>51.086084481077208</v>
      </c>
      <c r="R4138" s="4">
        <v>8</v>
      </c>
      <c r="S4138" s="4" t="str" cm="1">
        <f t="array" ref="S4138">_xlfn.IFS(R4138=0,"None",R4138&lt;3,"Low",R4138&lt;6,"Medium",R4138&lt;=10,"High")</f>
        <v>High</v>
      </c>
      <c r="T4138" s="4" t="str" cm="1">
        <f t="array" ref="T4138">_xlfn.IFS(M4138&lt;=20,"Low",M4138&lt;=50,"Medium",M4138&lt;=90,"High")</f>
        <v>Medium</v>
      </c>
      <c r="U4138" s="7">
        <f>Datos_Limpios[[#This Row],[Number of Complaints or Support]]/Datos_Limpios[[#This Row],[Account Length (in months)]]</f>
        <v>0.125</v>
      </c>
      <c r="V4138" s="4" t="str" cm="1">
        <f t="array" ref="V4138">_xlfn.IFS(H4138&lt;30,"Under 30",H4138&lt;66,"Middle Age",H4138&gt;=66,"Senior")</f>
        <v>Middle Age</v>
      </c>
      <c r="W4138" s="4" t="s">
        <v>43</v>
      </c>
    </row>
    <row r="4139" spans="1:23" x14ac:dyDescent="0.3">
      <c r="A4139" s="4" t="s">
        <v>4254</v>
      </c>
      <c r="B4139" s="4" t="s">
        <v>24</v>
      </c>
      <c r="C4139" s="4">
        <v>16</v>
      </c>
      <c r="D4139" s="4">
        <v>1</v>
      </c>
      <c r="E4139" s="4" t="s">
        <v>24</v>
      </c>
      <c r="F4139" s="4" t="s">
        <v>138</v>
      </c>
      <c r="G4139" s="4" t="s">
        <v>33</v>
      </c>
      <c r="H4139" s="4">
        <v>66</v>
      </c>
      <c r="I4139" s="4" t="s">
        <v>31</v>
      </c>
      <c r="J4139" s="4">
        <v>2</v>
      </c>
      <c r="K4139" s="4" t="s">
        <v>34</v>
      </c>
      <c r="L4139" s="4" t="s">
        <v>28</v>
      </c>
      <c r="M4139" s="4">
        <v>18</v>
      </c>
      <c r="P4139" s="5">
        <v>45139</v>
      </c>
      <c r="Q4139" s="6">
        <v>14.481243126786021</v>
      </c>
      <c r="R4139" s="4">
        <v>7</v>
      </c>
      <c r="S4139" s="4" t="str" cm="1">
        <f t="array" ref="S4139">_xlfn.IFS(R4139=0,"None",R4139&lt;3,"Low",R4139&lt;6,"Medium",R4139&lt;=10,"High")</f>
        <v>High</v>
      </c>
      <c r="T4139" s="4" t="str" cm="1">
        <f t="array" ref="T4139">_xlfn.IFS(M4139&lt;=20,"Low",M4139&lt;=50,"Medium",M4139&lt;=90,"High")</f>
        <v>Low</v>
      </c>
      <c r="U4139" s="7">
        <f>Datos_Limpios[[#This Row],[Number of Complaints or Support]]/Datos_Limpios[[#This Row],[Account Length (in months)]]</f>
        <v>0.4375</v>
      </c>
      <c r="V4139" s="4" t="str" cm="1">
        <f t="array" ref="V4139">_xlfn.IFS(H4139&lt;30,"Under 30",H4139&lt;66,"Middle Age",H4139&gt;=66,"Senior")</f>
        <v>Senior</v>
      </c>
      <c r="W4139" s="4" t="s">
        <v>47</v>
      </c>
    </row>
    <row r="4140" spans="1:23" x14ac:dyDescent="0.3">
      <c r="A4140" s="4" t="s">
        <v>4255</v>
      </c>
      <c r="B4140" s="4" t="s">
        <v>31</v>
      </c>
      <c r="C4140" s="4">
        <v>17</v>
      </c>
      <c r="D4140" s="4">
        <v>0</v>
      </c>
      <c r="E4140" s="4" t="s">
        <v>31</v>
      </c>
      <c r="F4140" s="4" t="s">
        <v>132</v>
      </c>
      <c r="G4140" s="4" t="s">
        <v>26</v>
      </c>
      <c r="H4140" s="4">
        <v>80</v>
      </c>
      <c r="I4140" s="4" t="s">
        <v>24</v>
      </c>
      <c r="J4140" s="4">
        <v>0</v>
      </c>
      <c r="K4140" s="4" t="s">
        <v>46</v>
      </c>
      <c r="L4140" s="4" t="s">
        <v>28</v>
      </c>
      <c r="M4140" s="4">
        <v>17</v>
      </c>
      <c r="N4140" s="4" t="s">
        <v>481</v>
      </c>
      <c r="O4140" s="4" t="s">
        <v>481</v>
      </c>
      <c r="P4140" s="5">
        <v>44179</v>
      </c>
      <c r="Q4140" s="6">
        <v>16.077408767226409</v>
      </c>
      <c r="R4140" s="4">
        <v>7</v>
      </c>
      <c r="S4140" s="4" t="str" cm="1">
        <f t="array" ref="S4140">_xlfn.IFS(R4140=0,"None",R4140&lt;3,"Low",R4140&lt;6,"Medium",R4140&lt;=10,"High")</f>
        <v>High</v>
      </c>
      <c r="T4140" s="4" t="str" cm="1">
        <f t="array" ref="T4140">_xlfn.IFS(M4140&lt;=20,"Low",M4140&lt;=50,"Medium",M4140&lt;=90,"High")</f>
        <v>Low</v>
      </c>
      <c r="U4140" s="7">
        <f>Datos_Limpios[[#This Row],[Number of Complaints or Support]]/Datos_Limpios[[#This Row],[Account Length (in months)]]</f>
        <v>0.41176470588235292</v>
      </c>
      <c r="V4140" s="4" t="str" cm="1">
        <f t="array" ref="V4140">_xlfn.IFS(H4140&lt;30,"Under 30",H4140&lt;66,"Middle Age",H4140&gt;=66,"Senior")</f>
        <v>Senior</v>
      </c>
      <c r="W4140" s="4" t="s">
        <v>43</v>
      </c>
    </row>
    <row r="4141" spans="1:23" x14ac:dyDescent="0.3">
      <c r="A4141" s="4" t="s">
        <v>4256</v>
      </c>
      <c r="B4141" s="4" t="s">
        <v>24</v>
      </c>
      <c r="C4141" s="4">
        <v>2</v>
      </c>
      <c r="D4141" s="4">
        <v>0</v>
      </c>
      <c r="E4141" s="4" t="s">
        <v>31</v>
      </c>
      <c r="F4141" s="4" t="s">
        <v>175</v>
      </c>
      <c r="G4141" s="4" t="s">
        <v>33</v>
      </c>
      <c r="H4141" s="4">
        <v>44</v>
      </c>
      <c r="I4141" s="4" t="s">
        <v>24</v>
      </c>
      <c r="J4141" s="4">
        <v>0</v>
      </c>
      <c r="K4141" s="4" t="s">
        <v>27</v>
      </c>
      <c r="L4141" s="4" t="s">
        <v>35</v>
      </c>
      <c r="M4141" s="4">
        <v>24</v>
      </c>
      <c r="P4141" s="5">
        <v>44941</v>
      </c>
      <c r="Q4141" s="6">
        <v>23.989647574752802</v>
      </c>
      <c r="R4141" s="4">
        <v>2</v>
      </c>
      <c r="S4141" s="4" t="str" cm="1">
        <f t="array" ref="S4141">_xlfn.IFS(R4141=0,"None",R4141&lt;3,"Low",R4141&lt;6,"Medium",R4141&lt;=10,"High")</f>
        <v>Low</v>
      </c>
      <c r="T4141" s="4" t="str" cm="1">
        <f t="array" ref="T4141">_xlfn.IFS(M4141&lt;=20,"Low",M4141&lt;=50,"Medium",M4141&lt;=90,"High")</f>
        <v>Medium</v>
      </c>
      <c r="U4141" s="7">
        <f>Datos_Limpios[[#This Row],[Number of Complaints or Support]]/Datos_Limpios[[#This Row],[Account Length (in months)]]</f>
        <v>1</v>
      </c>
      <c r="V4141" s="4" t="str" cm="1">
        <f t="array" ref="V4141">_xlfn.IFS(H4141&lt;30,"Under 30",H4141&lt;66,"Middle Age",H4141&gt;=66,"Senior")</f>
        <v>Middle Age</v>
      </c>
      <c r="W4141" s="4" t="s">
        <v>29</v>
      </c>
    </row>
    <row r="4142" spans="1:23" x14ac:dyDescent="0.3">
      <c r="A4142" s="4" t="s">
        <v>4257</v>
      </c>
      <c r="B4142" s="4" t="s">
        <v>24</v>
      </c>
      <c r="C4142" s="4">
        <v>73</v>
      </c>
      <c r="D4142" s="4">
        <v>2</v>
      </c>
      <c r="E4142" s="4" t="s">
        <v>31</v>
      </c>
      <c r="F4142" s="4" t="s">
        <v>32</v>
      </c>
      <c r="G4142" s="4" t="s">
        <v>33</v>
      </c>
      <c r="H4142" s="4">
        <v>43</v>
      </c>
      <c r="I4142" s="4" t="s">
        <v>31</v>
      </c>
      <c r="J4142" s="4">
        <v>3</v>
      </c>
      <c r="K4142" s="4" t="s">
        <v>46</v>
      </c>
      <c r="L4142" s="4" t="s">
        <v>35</v>
      </c>
      <c r="M4142" s="4">
        <v>23</v>
      </c>
      <c r="P4142" s="5">
        <v>44175</v>
      </c>
      <c r="Q4142" s="6">
        <v>20.237120623369979</v>
      </c>
      <c r="R4142" s="4">
        <v>9</v>
      </c>
      <c r="S4142" s="4" t="str" cm="1">
        <f t="array" ref="S4142">_xlfn.IFS(R4142=0,"None",R4142&lt;3,"Low",R4142&lt;6,"Medium",R4142&lt;=10,"High")</f>
        <v>High</v>
      </c>
      <c r="T4142" s="4" t="str" cm="1">
        <f t="array" ref="T4142">_xlfn.IFS(M4142&lt;=20,"Low",M4142&lt;=50,"Medium",M4142&lt;=90,"High")</f>
        <v>Medium</v>
      </c>
      <c r="U4142" s="7">
        <f>Datos_Limpios[[#This Row],[Number of Complaints or Support]]/Datos_Limpios[[#This Row],[Account Length (in months)]]</f>
        <v>0.12328767123287671</v>
      </c>
      <c r="V4142" s="4" t="str" cm="1">
        <f t="array" ref="V4142">_xlfn.IFS(H4142&lt;30,"Under 30",H4142&lt;66,"Middle Age",H4142&gt;=66,"Senior")</f>
        <v>Middle Age</v>
      </c>
      <c r="W4142" s="4" t="s">
        <v>29</v>
      </c>
    </row>
    <row r="4143" spans="1:23" x14ac:dyDescent="0.3">
      <c r="A4143" s="4" t="s">
        <v>4258</v>
      </c>
      <c r="B4143" s="4" t="s">
        <v>24</v>
      </c>
      <c r="C4143" s="4">
        <v>35</v>
      </c>
      <c r="D4143" s="4">
        <v>0</v>
      </c>
      <c r="E4143" s="4" t="s">
        <v>31</v>
      </c>
      <c r="F4143" s="4" t="s">
        <v>100</v>
      </c>
      <c r="G4143" s="4" t="s">
        <v>33</v>
      </c>
      <c r="H4143" s="4">
        <v>30</v>
      </c>
      <c r="I4143" s="4" t="s">
        <v>31</v>
      </c>
      <c r="J4143" s="4">
        <v>5</v>
      </c>
      <c r="K4143" s="4" t="s">
        <v>27</v>
      </c>
      <c r="L4143" s="4" t="s">
        <v>35</v>
      </c>
      <c r="M4143" s="4">
        <v>39</v>
      </c>
      <c r="P4143" s="5">
        <v>44460</v>
      </c>
      <c r="Q4143" s="6">
        <v>35.276149945669509</v>
      </c>
      <c r="R4143" s="4">
        <v>6</v>
      </c>
      <c r="S4143" s="4" t="str" cm="1">
        <f t="array" ref="S4143">_xlfn.IFS(R4143=0,"None",R4143&lt;3,"Low",R4143&lt;6,"Medium",R4143&lt;=10,"High")</f>
        <v>High</v>
      </c>
      <c r="T4143" s="4" t="str" cm="1">
        <f t="array" ref="T4143">_xlfn.IFS(M4143&lt;=20,"Low",M4143&lt;=50,"Medium",M4143&lt;=90,"High")</f>
        <v>Medium</v>
      </c>
      <c r="U4143" s="7">
        <f>Datos_Limpios[[#This Row],[Number of Complaints or Support]]/Datos_Limpios[[#This Row],[Account Length (in months)]]</f>
        <v>0.17142857142857143</v>
      </c>
      <c r="V4143" s="4" t="str" cm="1">
        <f t="array" ref="V4143">_xlfn.IFS(H4143&lt;30,"Under 30",H4143&lt;66,"Middle Age",H4143&gt;=66,"Senior")</f>
        <v>Middle Age</v>
      </c>
      <c r="W4143" s="4" t="s">
        <v>40</v>
      </c>
    </row>
    <row r="4144" spans="1:23" x14ac:dyDescent="0.3">
      <c r="A4144" s="4" t="s">
        <v>4259</v>
      </c>
      <c r="B4144" s="4" t="s">
        <v>24</v>
      </c>
      <c r="C4144" s="4">
        <v>16</v>
      </c>
      <c r="D4144" s="4">
        <v>0</v>
      </c>
      <c r="E4144" s="4" t="s">
        <v>24</v>
      </c>
      <c r="F4144" s="4" t="s">
        <v>54</v>
      </c>
      <c r="G4144" s="4" t="s">
        <v>33</v>
      </c>
      <c r="H4144" s="4">
        <v>43</v>
      </c>
      <c r="I4144" s="4" t="s">
        <v>31</v>
      </c>
      <c r="J4144" s="4">
        <v>6</v>
      </c>
      <c r="K4144" s="4" t="s">
        <v>27</v>
      </c>
      <c r="L4144" s="4" t="s">
        <v>35</v>
      </c>
      <c r="M4144" s="4">
        <v>7</v>
      </c>
      <c r="P4144" s="5">
        <v>45244</v>
      </c>
      <c r="Q4144" s="6">
        <v>5.8777810696394903</v>
      </c>
      <c r="R4144" s="4">
        <v>2</v>
      </c>
      <c r="S4144" s="4" t="str" cm="1">
        <f t="array" ref="S4144">_xlfn.IFS(R4144=0,"None",R4144&lt;3,"Low",R4144&lt;6,"Medium",R4144&lt;=10,"High")</f>
        <v>Low</v>
      </c>
      <c r="T4144" s="4" t="str" cm="1">
        <f t="array" ref="T4144">_xlfn.IFS(M4144&lt;=20,"Low",M4144&lt;=50,"Medium",M4144&lt;=90,"High")</f>
        <v>Low</v>
      </c>
      <c r="U4144" s="7">
        <f>Datos_Limpios[[#This Row],[Number of Complaints or Support]]/Datos_Limpios[[#This Row],[Account Length (in months)]]</f>
        <v>0.125</v>
      </c>
      <c r="V4144" s="4" t="str" cm="1">
        <f t="array" ref="V4144">_xlfn.IFS(H4144&lt;30,"Under 30",H4144&lt;66,"Middle Age",H4144&gt;=66,"Senior")</f>
        <v>Middle Age</v>
      </c>
      <c r="W4144" s="4" t="s">
        <v>43</v>
      </c>
    </row>
    <row r="4145" spans="1:23" x14ac:dyDescent="0.3">
      <c r="A4145" s="4" t="s">
        <v>4260</v>
      </c>
      <c r="B4145" s="4" t="s">
        <v>24</v>
      </c>
      <c r="C4145" s="4">
        <v>45</v>
      </c>
      <c r="D4145" s="4">
        <v>1</v>
      </c>
      <c r="E4145" s="4" t="s">
        <v>31</v>
      </c>
      <c r="F4145" s="4" t="s">
        <v>25</v>
      </c>
      <c r="G4145" s="4" t="s">
        <v>33</v>
      </c>
      <c r="H4145" s="4">
        <v>41</v>
      </c>
      <c r="I4145" s="4" t="s">
        <v>24</v>
      </c>
      <c r="J4145" s="4">
        <v>0</v>
      </c>
      <c r="K4145" s="4" t="s">
        <v>27</v>
      </c>
      <c r="L4145" s="4" t="s">
        <v>35</v>
      </c>
      <c r="M4145" s="4">
        <v>39</v>
      </c>
      <c r="P4145" s="5">
        <v>44709</v>
      </c>
      <c r="Q4145" s="6">
        <v>37.429699159664032</v>
      </c>
      <c r="R4145" s="4">
        <v>0</v>
      </c>
      <c r="S4145" s="4" t="str" cm="1">
        <f t="array" ref="S4145">_xlfn.IFS(R4145=0,"None",R4145&lt;3,"Low",R4145&lt;6,"Medium",R4145&lt;=10,"High")</f>
        <v>None</v>
      </c>
      <c r="T4145" s="4" t="str" cm="1">
        <f t="array" ref="T4145">_xlfn.IFS(M4145&lt;=20,"Low",M4145&lt;=50,"Medium",M4145&lt;=90,"High")</f>
        <v>Medium</v>
      </c>
      <c r="U4145" s="7">
        <f>Datos_Limpios[[#This Row],[Number of Complaints or Support]]/Datos_Limpios[[#This Row],[Account Length (in months)]]</f>
        <v>0</v>
      </c>
      <c r="V4145" s="4" t="str" cm="1">
        <f t="array" ref="V4145">_xlfn.IFS(H4145&lt;30,"Under 30",H4145&lt;66,"Middle Age",H4145&gt;=66,"Senior")</f>
        <v>Middle Age</v>
      </c>
      <c r="W4145" s="4" t="s">
        <v>29</v>
      </c>
    </row>
    <row r="4146" spans="1:23" x14ac:dyDescent="0.3">
      <c r="A4146" s="4" t="s">
        <v>4261</v>
      </c>
      <c r="B4146" s="4" t="s">
        <v>31</v>
      </c>
      <c r="C4146" s="4">
        <v>24</v>
      </c>
      <c r="D4146" s="4">
        <v>4</v>
      </c>
      <c r="E4146" s="4" t="s">
        <v>31</v>
      </c>
      <c r="F4146" s="4" t="s">
        <v>264</v>
      </c>
      <c r="G4146" s="4" t="s">
        <v>26</v>
      </c>
      <c r="H4146" s="4">
        <v>38</v>
      </c>
      <c r="I4146" s="4" t="s">
        <v>24</v>
      </c>
      <c r="J4146" s="4">
        <v>0</v>
      </c>
      <c r="K4146" s="4" t="s">
        <v>27</v>
      </c>
      <c r="L4146" s="4" t="s">
        <v>35</v>
      </c>
      <c r="M4146" s="4">
        <v>47</v>
      </c>
      <c r="N4146" s="4" t="s">
        <v>38</v>
      </c>
      <c r="O4146" s="4" t="s">
        <v>225</v>
      </c>
      <c r="P4146" s="5">
        <v>44661</v>
      </c>
      <c r="Q4146" s="6">
        <v>51.313391790645589</v>
      </c>
      <c r="R4146" s="4">
        <v>5</v>
      </c>
      <c r="S4146" s="4" t="str" cm="1">
        <f t="array" ref="S4146">_xlfn.IFS(R4146=0,"None",R4146&lt;3,"Low",R4146&lt;6,"Medium",R4146&lt;=10,"High")</f>
        <v>Medium</v>
      </c>
      <c r="T4146" s="4" t="str" cm="1">
        <f t="array" ref="T4146">_xlfn.IFS(M4146&lt;=20,"Low",M4146&lt;=50,"Medium",M4146&lt;=90,"High")</f>
        <v>Medium</v>
      </c>
      <c r="U4146" s="7">
        <f>Datos_Limpios[[#This Row],[Number of Complaints or Support]]/Datos_Limpios[[#This Row],[Account Length (in months)]]</f>
        <v>0.20833333333333334</v>
      </c>
      <c r="V4146" s="4" t="str" cm="1">
        <f t="array" ref="V4146">_xlfn.IFS(H4146&lt;30,"Under 30",H4146&lt;66,"Middle Age",H4146&gt;=66,"Senior")</f>
        <v>Middle Age</v>
      </c>
      <c r="W4146" s="4" t="s">
        <v>47</v>
      </c>
    </row>
    <row r="4147" spans="1:23" x14ac:dyDescent="0.3">
      <c r="A4147" s="4" t="s">
        <v>4262</v>
      </c>
      <c r="B4147" s="4" t="s">
        <v>24</v>
      </c>
      <c r="C4147" s="4">
        <v>22</v>
      </c>
      <c r="D4147" s="4">
        <v>2</v>
      </c>
      <c r="E4147" s="4" t="s">
        <v>31</v>
      </c>
      <c r="F4147" s="4" t="s">
        <v>49</v>
      </c>
      <c r="G4147" s="4" t="s">
        <v>26</v>
      </c>
      <c r="H4147" s="4">
        <v>53</v>
      </c>
      <c r="I4147" s="4" t="s">
        <v>24</v>
      </c>
      <c r="J4147" s="4">
        <v>0</v>
      </c>
      <c r="K4147" s="4" t="s">
        <v>34</v>
      </c>
      <c r="L4147" s="4" t="s">
        <v>35</v>
      </c>
      <c r="M4147" s="4">
        <v>31</v>
      </c>
      <c r="P4147" s="5">
        <v>44325</v>
      </c>
      <c r="Q4147" s="6">
        <v>33.900414320354969</v>
      </c>
      <c r="R4147" s="4">
        <v>4</v>
      </c>
      <c r="S4147" s="4" t="str" cm="1">
        <f t="array" ref="S4147">_xlfn.IFS(R4147=0,"None",R4147&lt;3,"Low",R4147&lt;6,"Medium",R4147&lt;=10,"High")</f>
        <v>Medium</v>
      </c>
      <c r="T4147" s="4" t="str" cm="1">
        <f t="array" ref="T4147">_xlfn.IFS(M4147&lt;=20,"Low",M4147&lt;=50,"Medium",M4147&lt;=90,"High")</f>
        <v>Medium</v>
      </c>
      <c r="U4147" s="7">
        <f>Datos_Limpios[[#This Row],[Number of Complaints or Support]]/Datos_Limpios[[#This Row],[Account Length (in months)]]</f>
        <v>0.18181818181818182</v>
      </c>
      <c r="V4147" s="4" t="str" cm="1">
        <f t="array" ref="V4147">_xlfn.IFS(H4147&lt;30,"Under 30",H4147&lt;66,"Middle Age",H4147&gt;=66,"Senior")</f>
        <v>Middle Age</v>
      </c>
      <c r="W4147" s="4" t="s">
        <v>29</v>
      </c>
    </row>
    <row r="4148" spans="1:23" x14ac:dyDescent="0.3">
      <c r="A4148" s="4" t="s">
        <v>4263</v>
      </c>
      <c r="B4148" s="4" t="s">
        <v>24</v>
      </c>
      <c r="C4148" s="4">
        <v>71</v>
      </c>
      <c r="D4148" s="4">
        <v>0</v>
      </c>
      <c r="E4148" s="4" t="s">
        <v>24</v>
      </c>
      <c r="F4148" s="4" t="s">
        <v>70</v>
      </c>
      <c r="G4148" s="4" t="s">
        <v>26</v>
      </c>
      <c r="H4148" s="4">
        <v>44</v>
      </c>
      <c r="I4148" s="4" t="s">
        <v>24</v>
      </c>
      <c r="J4148" s="4">
        <v>0</v>
      </c>
      <c r="K4148" s="4" t="s">
        <v>46</v>
      </c>
      <c r="L4148" s="4" t="s">
        <v>35</v>
      </c>
      <c r="M4148" s="4">
        <v>9</v>
      </c>
      <c r="P4148" s="5">
        <v>44297</v>
      </c>
      <c r="Q4148" s="6">
        <v>9.8320399051818335</v>
      </c>
      <c r="R4148" s="4">
        <v>3</v>
      </c>
      <c r="S4148" s="4" t="str" cm="1">
        <f t="array" ref="S4148">_xlfn.IFS(R4148=0,"None",R4148&lt;3,"Low",R4148&lt;6,"Medium",R4148&lt;=10,"High")</f>
        <v>Medium</v>
      </c>
      <c r="T4148" s="4" t="str" cm="1">
        <f t="array" ref="T4148">_xlfn.IFS(M4148&lt;=20,"Low",M4148&lt;=50,"Medium",M4148&lt;=90,"High")</f>
        <v>Low</v>
      </c>
      <c r="U4148" s="7">
        <f>Datos_Limpios[[#This Row],[Number of Complaints or Support]]/Datos_Limpios[[#This Row],[Account Length (in months)]]</f>
        <v>4.2253521126760563E-2</v>
      </c>
      <c r="V4148" s="4" t="str" cm="1">
        <f t="array" ref="V4148">_xlfn.IFS(H4148&lt;30,"Under 30",H4148&lt;66,"Middle Age",H4148&gt;=66,"Senior")</f>
        <v>Middle Age</v>
      </c>
      <c r="W4148" s="4" t="s">
        <v>29</v>
      </c>
    </row>
    <row r="4149" spans="1:23" x14ac:dyDescent="0.3">
      <c r="A4149" s="4" t="s">
        <v>4264</v>
      </c>
      <c r="B4149" s="4" t="s">
        <v>31</v>
      </c>
      <c r="C4149" s="4">
        <v>2</v>
      </c>
      <c r="D4149" s="4">
        <v>2</v>
      </c>
      <c r="E4149" s="4" t="s">
        <v>31</v>
      </c>
      <c r="F4149" s="4" t="s">
        <v>45</v>
      </c>
      <c r="G4149" s="4" t="s">
        <v>26</v>
      </c>
      <c r="H4149" s="4">
        <v>82</v>
      </c>
      <c r="I4149" s="4" t="s">
        <v>24</v>
      </c>
      <c r="J4149" s="4">
        <v>0</v>
      </c>
      <c r="K4149" s="4" t="s">
        <v>27</v>
      </c>
      <c r="L4149" s="4" t="s">
        <v>35</v>
      </c>
      <c r="M4149" s="4">
        <v>46</v>
      </c>
      <c r="N4149" s="4" t="s">
        <v>107</v>
      </c>
      <c r="O4149" s="4" t="s">
        <v>436</v>
      </c>
      <c r="P4149" s="5">
        <v>44007</v>
      </c>
      <c r="Q4149" s="6">
        <v>45.011078161170531</v>
      </c>
      <c r="R4149" s="4">
        <v>7</v>
      </c>
      <c r="S4149" s="4" t="str" cm="1">
        <f t="array" ref="S4149">_xlfn.IFS(R4149=0,"None",R4149&lt;3,"Low",R4149&lt;6,"Medium",R4149&lt;=10,"High")</f>
        <v>High</v>
      </c>
      <c r="T4149" s="4" t="str" cm="1">
        <f t="array" ref="T4149">_xlfn.IFS(M4149&lt;=20,"Low",M4149&lt;=50,"Medium",M4149&lt;=90,"High")</f>
        <v>Medium</v>
      </c>
      <c r="U4149" s="7">
        <f>Datos_Limpios[[#This Row],[Number of Complaints or Support]]/Datos_Limpios[[#This Row],[Account Length (in months)]]</f>
        <v>3.5</v>
      </c>
      <c r="V4149" s="4" t="str" cm="1">
        <f t="array" ref="V4149">_xlfn.IFS(H4149&lt;30,"Under 30",H4149&lt;66,"Middle Age",H4149&gt;=66,"Senior")</f>
        <v>Senior</v>
      </c>
      <c r="W4149" s="4" t="s">
        <v>47</v>
      </c>
    </row>
    <row r="4150" spans="1:23" x14ac:dyDescent="0.3">
      <c r="A4150" s="4" t="s">
        <v>4265</v>
      </c>
      <c r="B4150" s="4" t="s">
        <v>24</v>
      </c>
      <c r="C4150" s="4">
        <v>1</v>
      </c>
      <c r="D4150" s="4">
        <v>0</v>
      </c>
      <c r="E4150" s="4" t="s">
        <v>24</v>
      </c>
      <c r="F4150" s="4" t="s">
        <v>37</v>
      </c>
      <c r="G4150" s="4" t="s">
        <v>26</v>
      </c>
      <c r="H4150" s="4">
        <v>47</v>
      </c>
      <c r="I4150" s="4" t="s">
        <v>24</v>
      </c>
      <c r="J4150" s="4">
        <v>0</v>
      </c>
      <c r="K4150" s="4" t="s">
        <v>27</v>
      </c>
      <c r="L4150" s="4" t="s">
        <v>28</v>
      </c>
      <c r="M4150" s="4">
        <v>7</v>
      </c>
      <c r="P4150" s="5">
        <v>44318</v>
      </c>
      <c r="Q4150" s="6">
        <v>8.3474215856247067</v>
      </c>
      <c r="R4150" s="4">
        <v>7</v>
      </c>
      <c r="S4150" s="4" t="str" cm="1">
        <f t="array" ref="S4150">_xlfn.IFS(R4150=0,"None",R4150&lt;3,"Low",R4150&lt;6,"Medium",R4150&lt;=10,"High")</f>
        <v>High</v>
      </c>
      <c r="T4150" s="4" t="str" cm="1">
        <f t="array" ref="T4150">_xlfn.IFS(M4150&lt;=20,"Low",M4150&lt;=50,"Medium",M4150&lt;=90,"High")</f>
        <v>Low</v>
      </c>
      <c r="U4150" s="7">
        <f>Datos_Limpios[[#This Row],[Number of Complaints or Support]]/Datos_Limpios[[#This Row],[Account Length (in months)]]</f>
        <v>7</v>
      </c>
      <c r="V4150" s="4" t="str" cm="1">
        <f t="array" ref="V4150">_xlfn.IFS(H4150&lt;30,"Under 30",H4150&lt;66,"Middle Age",H4150&gt;=66,"Senior")</f>
        <v>Middle Age</v>
      </c>
      <c r="W4150" s="4" t="s">
        <v>40</v>
      </c>
    </row>
    <row r="4151" spans="1:23" x14ac:dyDescent="0.3">
      <c r="A4151" s="4" t="s">
        <v>4266</v>
      </c>
      <c r="B4151" s="4" t="s">
        <v>24</v>
      </c>
      <c r="C4151" s="4">
        <v>68</v>
      </c>
      <c r="D4151" s="4">
        <v>0</v>
      </c>
      <c r="E4151" s="4" t="s">
        <v>31</v>
      </c>
      <c r="F4151" s="4" t="s">
        <v>56</v>
      </c>
      <c r="G4151" s="4" t="s">
        <v>26</v>
      </c>
      <c r="H4151" s="4">
        <v>82</v>
      </c>
      <c r="I4151" s="4" t="s">
        <v>24</v>
      </c>
      <c r="J4151" s="4">
        <v>0</v>
      </c>
      <c r="K4151" s="4" t="s">
        <v>46</v>
      </c>
      <c r="L4151" s="4" t="s">
        <v>35</v>
      </c>
      <c r="M4151" s="4">
        <v>69</v>
      </c>
      <c r="P4151" s="5">
        <v>44404</v>
      </c>
      <c r="Q4151" s="6">
        <v>56.715473778689272</v>
      </c>
      <c r="R4151" s="4">
        <v>2</v>
      </c>
      <c r="S4151" s="4" t="str" cm="1">
        <f t="array" ref="S4151">_xlfn.IFS(R4151=0,"None",R4151&lt;3,"Low",R4151&lt;6,"Medium",R4151&lt;=10,"High")</f>
        <v>Low</v>
      </c>
      <c r="T4151" s="4" t="str" cm="1">
        <f t="array" ref="T4151">_xlfn.IFS(M4151&lt;=20,"Low",M4151&lt;=50,"Medium",M4151&lt;=90,"High")</f>
        <v>High</v>
      </c>
      <c r="U4151" s="7">
        <f>Datos_Limpios[[#This Row],[Number of Complaints or Support]]/Datos_Limpios[[#This Row],[Account Length (in months)]]</f>
        <v>2.9411764705882353E-2</v>
      </c>
      <c r="V4151" s="4" t="str" cm="1">
        <f t="array" ref="V4151">_xlfn.IFS(H4151&lt;30,"Under 30",H4151&lt;66,"Middle Age",H4151&gt;=66,"Senior")</f>
        <v>Senior</v>
      </c>
      <c r="W4151" s="4" t="s">
        <v>29</v>
      </c>
    </row>
    <row r="4152" spans="1:23" x14ac:dyDescent="0.3">
      <c r="A4152" s="4" t="s">
        <v>4267</v>
      </c>
      <c r="B4152" s="4" t="s">
        <v>24</v>
      </c>
      <c r="C4152" s="4">
        <v>1</v>
      </c>
      <c r="D4152" s="4">
        <v>0</v>
      </c>
      <c r="E4152" s="4" t="s">
        <v>31</v>
      </c>
      <c r="F4152" s="4" t="s">
        <v>45</v>
      </c>
      <c r="G4152" s="4" t="s">
        <v>26</v>
      </c>
      <c r="H4152" s="4">
        <v>61</v>
      </c>
      <c r="I4152" s="4" t="s">
        <v>31</v>
      </c>
      <c r="J4152" s="4">
        <v>4</v>
      </c>
      <c r="K4152" s="4" t="s">
        <v>27</v>
      </c>
      <c r="L4152" s="4" t="s">
        <v>35</v>
      </c>
      <c r="M4152" s="4">
        <v>23</v>
      </c>
      <c r="P4152" s="5">
        <v>44901</v>
      </c>
      <c r="Q4152" s="6">
        <v>21.080148179522389</v>
      </c>
      <c r="R4152" s="4">
        <v>8</v>
      </c>
      <c r="S4152" s="4" t="str" cm="1">
        <f t="array" ref="S4152">_xlfn.IFS(R4152=0,"None",R4152&lt;3,"Low",R4152&lt;6,"Medium",R4152&lt;=10,"High")</f>
        <v>High</v>
      </c>
      <c r="T4152" s="4" t="str" cm="1">
        <f t="array" ref="T4152">_xlfn.IFS(M4152&lt;=20,"Low",M4152&lt;=50,"Medium",M4152&lt;=90,"High")</f>
        <v>Medium</v>
      </c>
      <c r="U4152" s="7">
        <f>Datos_Limpios[[#This Row],[Number of Complaints or Support]]/Datos_Limpios[[#This Row],[Account Length (in months)]]</f>
        <v>8</v>
      </c>
      <c r="V4152" s="4" t="str" cm="1">
        <f t="array" ref="V4152">_xlfn.IFS(H4152&lt;30,"Under 30",H4152&lt;66,"Middle Age",H4152&gt;=66,"Senior")</f>
        <v>Middle Age</v>
      </c>
      <c r="W4152" s="4" t="s">
        <v>47</v>
      </c>
    </row>
    <row r="4153" spans="1:23" x14ac:dyDescent="0.3">
      <c r="A4153" s="4" t="s">
        <v>4268</v>
      </c>
      <c r="B4153" s="4" t="s">
        <v>24</v>
      </c>
      <c r="C4153" s="4">
        <v>51</v>
      </c>
      <c r="D4153" s="4">
        <v>0</v>
      </c>
      <c r="E4153" s="4" t="s">
        <v>31</v>
      </c>
      <c r="F4153" s="4" t="s">
        <v>213</v>
      </c>
      <c r="G4153" s="4" t="s">
        <v>26</v>
      </c>
      <c r="H4153" s="4">
        <v>21</v>
      </c>
      <c r="I4153" s="4" t="s">
        <v>31</v>
      </c>
      <c r="J4153" s="4">
        <v>2</v>
      </c>
      <c r="K4153" s="4" t="s">
        <v>34</v>
      </c>
      <c r="L4153" s="4" t="s">
        <v>35</v>
      </c>
      <c r="M4153" s="4">
        <v>39</v>
      </c>
      <c r="P4153" s="5">
        <v>44154</v>
      </c>
      <c r="Q4153" s="6">
        <v>31.668419172719499</v>
      </c>
      <c r="R4153" s="4">
        <v>8</v>
      </c>
      <c r="S4153" s="4" t="str" cm="1">
        <f t="array" ref="S4153">_xlfn.IFS(R4153=0,"None",R4153&lt;3,"Low",R4153&lt;6,"Medium",R4153&lt;=10,"High")</f>
        <v>High</v>
      </c>
      <c r="T4153" s="4" t="str" cm="1">
        <f t="array" ref="T4153">_xlfn.IFS(M4153&lt;=20,"Low",M4153&lt;=50,"Medium",M4153&lt;=90,"High")</f>
        <v>Medium</v>
      </c>
      <c r="U4153" s="7">
        <f>Datos_Limpios[[#This Row],[Number of Complaints or Support]]/Datos_Limpios[[#This Row],[Account Length (in months)]]</f>
        <v>0.15686274509803921</v>
      </c>
      <c r="V4153" s="4" t="str" cm="1">
        <f t="array" ref="V4153">_xlfn.IFS(H4153&lt;30,"Under 30",H4153&lt;66,"Middle Age",H4153&gt;=66,"Senior")</f>
        <v>Under 30</v>
      </c>
      <c r="W4153" s="4" t="s">
        <v>47</v>
      </c>
    </row>
    <row r="4154" spans="1:23" x14ac:dyDescent="0.3">
      <c r="A4154" s="4" t="s">
        <v>4269</v>
      </c>
      <c r="B4154" s="4" t="s">
        <v>24</v>
      </c>
      <c r="C4154" s="4">
        <v>11</v>
      </c>
      <c r="D4154" s="4">
        <v>0</v>
      </c>
      <c r="E4154" s="4" t="s">
        <v>24</v>
      </c>
      <c r="F4154" s="4" t="s">
        <v>100</v>
      </c>
      <c r="G4154" s="4" t="s">
        <v>33</v>
      </c>
      <c r="H4154" s="4">
        <v>72</v>
      </c>
      <c r="I4154" s="4" t="s">
        <v>24</v>
      </c>
      <c r="J4154" s="4">
        <v>0</v>
      </c>
      <c r="K4154" s="4" t="s">
        <v>46</v>
      </c>
      <c r="L4154" s="4" t="s">
        <v>35</v>
      </c>
      <c r="M4154" s="4">
        <v>62</v>
      </c>
      <c r="P4154" s="5">
        <v>44878</v>
      </c>
      <c r="Q4154" s="6">
        <v>58.545590342096503</v>
      </c>
      <c r="R4154" s="4">
        <v>6</v>
      </c>
      <c r="S4154" s="4" t="str" cm="1">
        <f t="array" ref="S4154">_xlfn.IFS(R4154=0,"None",R4154&lt;3,"Low",R4154&lt;6,"Medium",R4154&lt;=10,"High")</f>
        <v>High</v>
      </c>
      <c r="T4154" s="4" t="str" cm="1">
        <f t="array" ref="T4154">_xlfn.IFS(M4154&lt;=20,"Low",M4154&lt;=50,"Medium",M4154&lt;=90,"High")</f>
        <v>High</v>
      </c>
      <c r="U4154" s="7">
        <f>Datos_Limpios[[#This Row],[Number of Complaints or Support]]/Datos_Limpios[[#This Row],[Account Length (in months)]]</f>
        <v>0.54545454545454541</v>
      </c>
      <c r="V4154" s="4" t="str" cm="1">
        <f t="array" ref="V4154">_xlfn.IFS(H4154&lt;30,"Under 30",H4154&lt;66,"Middle Age",H4154&gt;=66,"Senior")</f>
        <v>Senior</v>
      </c>
      <c r="W4154" s="4" t="s">
        <v>40</v>
      </c>
    </row>
    <row r="4155" spans="1:23" x14ac:dyDescent="0.3">
      <c r="A4155" s="4" t="s">
        <v>4270</v>
      </c>
      <c r="B4155" s="4" t="s">
        <v>24</v>
      </c>
      <c r="C4155" s="4">
        <v>23</v>
      </c>
      <c r="D4155" s="4">
        <v>1</v>
      </c>
      <c r="E4155" s="4" t="s">
        <v>31</v>
      </c>
      <c r="F4155" s="4" t="s">
        <v>45</v>
      </c>
      <c r="G4155" s="4" t="s">
        <v>26</v>
      </c>
      <c r="H4155" s="4">
        <v>64</v>
      </c>
      <c r="I4155" s="4" t="s">
        <v>24</v>
      </c>
      <c r="J4155" s="4">
        <v>0</v>
      </c>
      <c r="K4155" s="4" t="s">
        <v>46</v>
      </c>
      <c r="L4155" s="4" t="s">
        <v>28</v>
      </c>
      <c r="M4155" s="4">
        <v>41</v>
      </c>
      <c r="P4155" s="5">
        <v>45108</v>
      </c>
      <c r="Q4155" s="6">
        <v>44.57189799470072</v>
      </c>
      <c r="R4155" s="4">
        <v>7</v>
      </c>
      <c r="S4155" s="4" t="str" cm="1">
        <f t="array" ref="S4155">_xlfn.IFS(R4155=0,"None",R4155&lt;3,"Low",R4155&lt;6,"Medium",R4155&lt;=10,"High")</f>
        <v>High</v>
      </c>
      <c r="T4155" s="4" t="str" cm="1">
        <f t="array" ref="T4155">_xlfn.IFS(M4155&lt;=20,"Low",M4155&lt;=50,"Medium",M4155&lt;=90,"High")</f>
        <v>Medium</v>
      </c>
      <c r="U4155" s="7">
        <f>Datos_Limpios[[#This Row],[Number of Complaints or Support]]/Datos_Limpios[[#This Row],[Account Length (in months)]]</f>
        <v>0.30434782608695654</v>
      </c>
      <c r="V4155" s="4" t="str" cm="1">
        <f t="array" ref="V4155">_xlfn.IFS(H4155&lt;30,"Under 30",H4155&lt;66,"Middle Age",H4155&gt;=66,"Senior")</f>
        <v>Middle Age</v>
      </c>
      <c r="W4155" s="4" t="s">
        <v>47</v>
      </c>
    </row>
    <row r="4156" spans="1:23" x14ac:dyDescent="0.3">
      <c r="A4156" s="4" t="s">
        <v>4271</v>
      </c>
      <c r="B4156" s="4" t="s">
        <v>24</v>
      </c>
      <c r="C4156" s="4">
        <v>21</v>
      </c>
      <c r="D4156" s="4">
        <v>0</v>
      </c>
      <c r="E4156" s="4" t="s">
        <v>24</v>
      </c>
      <c r="F4156" s="4" t="s">
        <v>183</v>
      </c>
      <c r="G4156" s="4" t="s">
        <v>26</v>
      </c>
      <c r="H4156" s="4">
        <v>25</v>
      </c>
      <c r="I4156" s="4" t="s">
        <v>24</v>
      </c>
      <c r="J4156" s="4">
        <v>0</v>
      </c>
      <c r="K4156" s="4" t="s">
        <v>46</v>
      </c>
      <c r="L4156" s="4" t="s">
        <v>28</v>
      </c>
      <c r="M4156" s="4">
        <v>43</v>
      </c>
      <c r="P4156" s="5">
        <v>44863</v>
      </c>
      <c r="Q4156" s="6">
        <v>39.014861504219382</v>
      </c>
      <c r="R4156" s="4">
        <v>2</v>
      </c>
      <c r="S4156" s="4" t="str" cm="1">
        <f t="array" ref="S4156">_xlfn.IFS(R4156=0,"None",R4156&lt;3,"Low",R4156&lt;6,"Medium",R4156&lt;=10,"High")</f>
        <v>Low</v>
      </c>
      <c r="T4156" s="4" t="str" cm="1">
        <f t="array" ref="T4156">_xlfn.IFS(M4156&lt;=20,"Low",M4156&lt;=50,"Medium",M4156&lt;=90,"High")</f>
        <v>Medium</v>
      </c>
      <c r="U4156" s="7">
        <f>Datos_Limpios[[#This Row],[Number of Complaints or Support]]/Datos_Limpios[[#This Row],[Account Length (in months)]]</f>
        <v>9.5238095238095233E-2</v>
      </c>
      <c r="V4156" s="4" t="str" cm="1">
        <f t="array" ref="V4156">_xlfn.IFS(H4156&lt;30,"Under 30",H4156&lt;66,"Middle Age",H4156&gt;=66,"Senior")</f>
        <v>Under 30</v>
      </c>
      <c r="W4156" s="4" t="s">
        <v>43</v>
      </c>
    </row>
    <row r="4157" spans="1:23" x14ac:dyDescent="0.3">
      <c r="A4157" s="4" t="s">
        <v>4272</v>
      </c>
      <c r="B4157" s="4" t="s">
        <v>24</v>
      </c>
      <c r="C4157" s="4">
        <v>13</v>
      </c>
      <c r="D4157" s="4">
        <v>0</v>
      </c>
      <c r="E4157" s="4" t="s">
        <v>24</v>
      </c>
      <c r="F4157" s="4" t="s">
        <v>140</v>
      </c>
      <c r="G4157" s="4" t="s">
        <v>33</v>
      </c>
      <c r="H4157" s="4">
        <v>37</v>
      </c>
      <c r="I4157" s="4" t="s">
        <v>24</v>
      </c>
      <c r="J4157" s="4">
        <v>0</v>
      </c>
      <c r="K4157" s="4" t="s">
        <v>27</v>
      </c>
      <c r="L4157" s="4" t="s">
        <v>28</v>
      </c>
      <c r="M4157" s="4">
        <v>10</v>
      </c>
      <c r="P4157" s="5">
        <v>45266</v>
      </c>
      <c r="Q4157" s="6">
        <v>11.28989807721493</v>
      </c>
      <c r="R4157" s="4">
        <v>3</v>
      </c>
      <c r="S4157" s="4" t="str" cm="1">
        <f t="array" ref="S4157">_xlfn.IFS(R4157=0,"None",R4157&lt;3,"Low",R4157&lt;6,"Medium",R4157&lt;=10,"High")</f>
        <v>Medium</v>
      </c>
      <c r="T4157" s="4" t="str" cm="1">
        <f t="array" ref="T4157">_xlfn.IFS(M4157&lt;=20,"Low",M4157&lt;=50,"Medium",M4157&lt;=90,"High")</f>
        <v>Low</v>
      </c>
      <c r="U4157" s="7">
        <f>Datos_Limpios[[#This Row],[Number of Complaints or Support]]/Datos_Limpios[[#This Row],[Account Length (in months)]]</f>
        <v>0.23076923076923078</v>
      </c>
      <c r="V4157" s="4" t="str" cm="1">
        <f t="array" ref="V4157">_xlfn.IFS(H4157&lt;30,"Under 30",H4157&lt;66,"Middle Age",H4157&gt;=66,"Senior")</f>
        <v>Middle Age</v>
      </c>
      <c r="W4157" s="4" t="s">
        <v>40</v>
      </c>
    </row>
    <row r="4158" spans="1:23" x14ac:dyDescent="0.3">
      <c r="A4158" s="4" t="s">
        <v>4273</v>
      </c>
      <c r="B4158" s="4" t="s">
        <v>24</v>
      </c>
      <c r="C4158" s="4">
        <v>68</v>
      </c>
      <c r="D4158" s="4">
        <v>0</v>
      </c>
      <c r="E4158" s="4" t="s">
        <v>31</v>
      </c>
      <c r="F4158" s="4" t="s">
        <v>49</v>
      </c>
      <c r="G4158" s="4" t="s">
        <v>33</v>
      </c>
      <c r="H4158" s="4">
        <v>44</v>
      </c>
      <c r="I4158" s="4" t="s">
        <v>31</v>
      </c>
      <c r="J4158" s="4">
        <v>4</v>
      </c>
      <c r="K4158" s="4" t="s">
        <v>46</v>
      </c>
      <c r="L4158" s="4" t="s">
        <v>35</v>
      </c>
      <c r="M4158" s="4">
        <v>36</v>
      </c>
      <c r="P4158" s="5">
        <v>44703</v>
      </c>
      <c r="Q4158" s="6">
        <v>30.518159537487161</v>
      </c>
      <c r="R4158" s="4">
        <v>9</v>
      </c>
      <c r="S4158" s="4" t="str" cm="1">
        <f t="array" ref="S4158">_xlfn.IFS(R4158=0,"None",R4158&lt;3,"Low",R4158&lt;6,"Medium",R4158&lt;=10,"High")</f>
        <v>High</v>
      </c>
      <c r="T4158" s="4" t="str" cm="1">
        <f t="array" ref="T4158">_xlfn.IFS(M4158&lt;=20,"Low",M4158&lt;=50,"Medium",M4158&lt;=90,"High")</f>
        <v>Medium</v>
      </c>
      <c r="U4158" s="7">
        <f>Datos_Limpios[[#This Row],[Number of Complaints or Support]]/Datos_Limpios[[#This Row],[Account Length (in months)]]</f>
        <v>0.13235294117647059</v>
      </c>
      <c r="V4158" s="4" t="str" cm="1">
        <f t="array" ref="V4158">_xlfn.IFS(H4158&lt;30,"Under 30",H4158&lt;66,"Middle Age",H4158&gt;=66,"Senior")</f>
        <v>Middle Age</v>
      </c>
      <c r="W4158" s="4" t="s">
        <v>29</v>
      </c>
    </row>
    <row r="4159" spans="1:23" x14ac:dyDescent="0.3">
      <c r="A4159" s="4" t="s">
        <v>4274</v>
      </c>
      <c r="B4159" s="4" t="s">
        <v>31</v>
      </c>
      <c r="C4159" s="4">
        <v>24</v>
      </c>
      <c r="D4159" s="4">
        <v>2</v>
      </c>
      <c r="E4159" s="4" t="s">
        <v>31</v>
      </c>
      <c r="F4159" s="4" t="s">
        <v>100</v>
      </c>
      <c r="G4159" s="4" t="s">
        <v>33</v>
      </c>
      <c r="H4159" s="4">
        <v>68</v>
      </c>
      <c r="I4159" s="4" t="s">
        <v>24</v>
      </c>
      <c r="J4159" s="4">
        <v>0</v>
      </c>
      <c r="K4159" s="4" t="s">
        <v>27</v>
      </c>
      <c r="L4159" s="4" t="s">
        <v>35</v>
      </c>
      <c r="M4159" s="4">
        <v>51</v>
      </c>
      <c r="N4159" s="4" t="s">
        <v>92</v>
      </c>
      <c r="O4159" s="4" t="s">
        <v>249</v>
      </c>
      <c r="P4159" s="5">
        <v>44780</v>
      </c>
      <c r="Q4159" s="6">
        <v>40.998640419035787</v>
      </c>
      <c r="R4159" s="4">
        <v>9</v>
      </c>
      <c r="S4159" s="4" t="str" cm="1">
        <f t="array" ref="S4159">_xlfn.IFS(R4159=0,"None",R4159&lt;3,"Low",R4159&lt;6,"Medium",R4159&lt;=10,"High")</f>
        <v>High</v>
      </c>
      <c r="T4159" s="4" t="str" cm="1">
        <f t="array" ref="T4159">_xlfn.IFS(M4159&lt;=20,"Low",M4159&lt;=50,"Medium",M4159&lt;=90,"High")</f>
        <v>High</v>
      </c>
      <c r="U4159" s="7">
        <f>Datos_Limpios[[#This Row],[Number of Complaints or Support]]/Datos_Limpios[[#This Row],[Account Length (in months)]]</f>
        <v>0.375</v>
      </c>
      <c r="V4159" s="4" t="str" cm="1">
        <f t="array" ref="V4159">_xlfn.IFS(H4159&lt;30,"Under 30",H4159&lt;66,"Middle Age",H4159&gt;=66,"Senior")</f>
        <v>Senior</v>
      </c>
      <c r="W4159" s="4" t="s">
        <v>40</v>
      </c>
    </row>
    <row r="4160" spans="1:23" x14ac:dyDescent="0.3">
      <c r="A4160" s="4" t="s">
        <v>4275</v>
      </c>
      <c r="B4160" s="4" t="s">
        <v>24</v>
      </c>
      <c r="C4160" s="4">
        <v>39</v>
      </c>
      <c r="D4160" s="4">
        <v>0</v>
      </c>
      <c r="E4160" s="4" t="s">
        <v>31</v>
      </c>
      <c r="F4160" s="4" t="s">
        <v>222</v>
      </c>
      <c r="G4160" s="4" t="s">
        <v>26</v>
      </c>
      <c r="H4160" s="4">
        <v>35</v>
      </c>
      <c r="I4160" s="4" t="s">
        <v>24</v>
      </c>
      <c r="J4160" s="4">
        <v>0</v>
      </c>
      <c r="K4160" s="4" t="s">
        <v>27</v>
      </c>
      <c r="L4160" s="4" t="s">
        <v>28</v>
      </c>
      <c r="M4160" s="4">
        <v>31</v>
      </c>
      <c r="P4160" s="5">
        <v>45006</v>
      </c>
      <c r="Q4160" s="6">
        <v>34.075805832477059</v>
      </c>
      <c r="R4160" s="4">
        <v>6</v>
      </c>
      <c r="S4160" s="4" t="str" cm="1">
        <f t="array" ref="S4160">_xlfn.IFS(R4160=0,"None",R4160&lt;3,"Low",R4160&lt;6,"Medium",R4160&lt;=10,"High")</f>
        <v>High</v>
      </c>
      <c r="T4160" s="4" t="str" cm="1">
        <f t="array" ref="T4160">_xlfn.IFS(M4160&lt;=20,"Low",M4160&lt;=50,"Medium",M4160&lt;=90,"High")</f>
        <v>Medium</v>
      </c>
      <c r="U4160" s="7">
        <f>Datos_Limpios[[#This Row],[Number of Complaints or Support]]/Datos_Limpios[[#This Row],[Account Length (in months)]]</f>
        <v>0.15384615384615385</v>
      </c>
      <c r="V4160" s="4" t="str" cm="1">
        <f t="array" ref="V4160">_xlfn.IFS(H4160&lt;30,"Under 30",H4160&lt;66,"Middle Age",H4160&gt;=66,"Senior")</f>
        <v>Middle Age</v>
      </c>
      <c r="W4160" s="4" t="s">
        <v>29</v>
      </c>
    </row>
    <row r="4161" spans="1:23" x14ac:dyDescent="0.3">
      <c r="A4161" s="4" t="s">
        <v>4276</v>
      </c>
      <c r="B4161" s="4" t="s">
        <v>24</v>
      </c>
      <c r="C4161" s="4">
        <v>32</v>
      </c>
      <c r="D4161" s="4">
        <v>0</v>
      </c>
      <c r="E4161" s="4" t="s">
        <v>24</v>
      </c>
      <c r="F4161" s="4" t="s">
        <v>159</v>
      </c>
      <c r="G4161" s="4" t="s">
        <v>26</v>
      </c>
      <c r="H4161" s="4">
        <v>34</v>
      </c>
      <c r="I4161" s="4" t="s">
        <v>24</v>
      </c>
      <c r="J4161" s="4">
        <v>0</v>
      </c>
      <c r="K4161" s="4" t="s">
        <v>27</v>
      </c>
      <c r="L4161" s="4" t="s">
        <v>35</v>
      </c>
      <c r="M4161" s="4">
        <v>11</v>
      </c>
      <c r="P4161" s="5">
        <v>45275</v>
      </c>
      <c r="Q4161" s="6">
        <v>11.177327993991099</v>
      </c>
      <c r="R4161" s="4">
        <v>3</v>
      </c>
      <c r="S4161" s="4" t="str" cm="1">
        <f t="array" ref="S4161">_xlfn.IFS(R4161=0,"None",R4161&lt;3,"Low",R4161&lt;6,"Medium",R4161&lt;=10,"High")</f>
        <v>Medium</v>
      </c>
      <c r="T4161" s="4" t="str" cm="1">
        <f t="array" ref="T4161">_xlfn.IFS(M4161&lt;=20,"Low",M4161&lt;=50,"Medium",M4161&lt;=90,"High")</f>
        <v>Low</v>
      </c>
      <c r="U4161" s="7">
        <f>Datos_Limpios[[#This Row],[Number of Complaints or Support]]/Datos_Limpios[[#This Row],[Account Length (in months)]]</f>
        <v>9.375E-2</v>
      </c>
      <c r="V4161" s="4" t="str" cm="1">
        <f t="array" ref="V4161">_xlfn.IFS(H4161&lt;30,"Under 30",H4161&lt;66,"Middle Age",H4161&gt;=66,"Senior")</f>
        <v>Middle Age</v>
      </c>
      <c r="W4161" s="4" t="s">
        <v>29</v>
      </c>
    </row>
    <row r="4162" spans="1:23" x14ac:dyDescent="0.3">
      <c r="A4162" s="4" t="s">
        <v>4277</v>
      </c>
      <c r="B4162" s="4" t="s">
        <v>24</v>
      </c>
      <c r="C4162" s="4">
        <v>66</v>
      </c>
      <c r="D4162" s="4">
        <v>0</v>
      </c>
      <c r="E4162" s="4" t="s">
        <v>24</v>
      </c>
      <c r="F4162" s="4" t="s">
        <v>157</v>
      </c>
      <c r="G4162" s="4" t="s">
        <v>26</v>
      </c>
      <c r="H4162" s="4">
        <v>50</v>
      </c>
      <c r="I4162" s="4" t="s">
        <v>24</v>
      </c>
      <c r="J4162" s="4">
        <v>0</v>
      </c>
      <c r="K4162" s="4" t="s">
        <v>46</v>
      </c>
      <c r="L4162" s="4" t="s">
        <v>35</v>
      </c>
      <c r="M4162" s="4">
        <v>41</v>
      </c>
      <c r="P4162" s="5">
        <v>45164</v>
      </c>
      <c r="Q4162" s="6">
        <v>42.616605806654903</v>
      </c>
      <c r="R4162" s="4">
        <v>5</v>
      </c>
      <c r="S4162" s="4" t="str" cm="1">
        <f t="array" ref="S4162">_xlfn.IFS(R4162=0,"None",R4162&lt;3,"Low",R4162&lt;6,"Medium",R4162&lt;=10,"High")</f>
        <v>Medium</v>
      </c>
      <c r="T4162" s="4" t="str" cm="1">
        <f t="array" ref="T4162">_xlfn.IFS(M4162&lt;=20,"Low",M4162&lt;=50,"Medium",M4162&lt;=90,"High")</f>
        <v>Medium</v>
      </c>
      <c r="U4162" s="7">
        <f>Datos_Limpios[[#This Row],[Number of Complaints or Support]]/Datos_Limpios[[#This Row],[Account Length (in months)]]</f>
        <v>7.575757575757576E-2</v>
      </c>
      <c r="V4162" s="4" t="str" cm="1">
        <f t="array" ref="V4162">_xlfn.IFS(H4162&lt;30,"Under 30",H4162&lt;66,"Middle Age",H4162&gt;=66,"Senior")</f>
        <v>Middle Age</v>
      </c>
      <c r="W4162" s="4" t="s">
        <v>47</v>
      </c>
    </row>
    <row r="4163" spans="1:23" x14ac:dyDescent="0.3">
      <c r="A4163" s="4" t="s">
        <v>4278</v>
      </c>
      <c r="B4163" s="4" t="s">
        <v>24</v>
      </c>
      <c r="C4163" s="4">
        <v>70</v>
      </c>
      <c r="D4163" s="4">
        <v>0</v>
      </c>
      <c r="E4163" s="4" t="s">
        <v>31</v>
      </c>
      <c r="F4163" s="4" t="s">
        <v>95</v>
      </c>
      <c r="G4163" s="4" t="s">
        <v>33</v>
      </c>
      <c r="H4163" s="4">
        <v>38</v>
      </c>
      <c r="I4163" s="4" t="s">
        <v>24</v>
      </c>
      <c r="J4163" s="4">
        <v>0</v>
      </c>
      <c r="K4163" s="4" t="s">
        <v>46</v>
      </c>
      <c r="L4163" s="4" t="s">
        <v>28</v>
      </c>
      <c r="M4163" s="4">
        <v>28</v>
      </c>
      <c r="P4163" s="5">
        <v>44347</v>
      </c>
      <c r="Q4163" s="6">
        <v>28.696893681300349</v>
      </c>
      <c r="R4163" s="4">
        <v>2</v>
      </c>
      <c r="S4163" s="4" t="str" cm="1">
        <f t="array" ref="S4163">_xlfn.IFS(R4163=0,"None",R4163&lt;3,"Low",R4163&lt;6,"Medium",R4163&lt;=10,"High")</f>
        <v>Low</v>
      </c>
      <c r="T4163" s="4" t="str" cm="1">
        <f t="array" ref="T4163">_xlfn.IFS(M4163&lt;=20,"Low",M4163&lt;=50,"Medium",M4163&lt;=90,"High")</f>
        <v>Medium</v>
      </c>
      <c r="U4163" s="7">
        <f>Datos_Limpios[[#This Row],[Number of Complaints or Support]]/Datos_Limpios[[#This Row],[Account Length (in months)]]</f>
        <v>2.8571428571428571E-2</v>
      </c>
      <c r="V4163" s="4" t="str" cm="1">
        <f t="array" ref="V4163">_xlfn.IFS(H4163&lt;30,"Under 30",H4163&lt;66,"Middle Age",H4163&gt;=66,"Senior")</f>
        <v>Middle Age</v>
      </c>
      <c r="W4163" s="4" t="s">
        <v>47</v>
      </c>
    </row>
    <row r="4164" spans="1:23" x14ac:dyDescent="0.3">
      <c r="A4164" s="4" t="s">
        <v>4279</v>
      </c>
      <c r="B4164" s="4" t="s">
        <v>24</v>
      </c>
      <c r="C4164" s="4">
        <v>55</v>
      </c>
      <c r="D4164" s="4">
        <v>0</v>
      </c>
      <c r="E4164" s="4" t="s">
        <v>31</v>
      </c>
      <c r="F4164" s="4" t="s">
        <v>54</v>
      </c>
      <c r="G4164" s="4" t="s">
        <v>33</v>
      </c>
      <c r="H4164" s="4">
        <v>76</v>
      </c>
      <c r="I4164" s="4" t="s">
        <v>24</v>
      </c>
      <c r="J4164" s="4">
        <v>0</v>
      </c>
      <c r="K4164" s="4" t="s">
        <v>34</v>
      </c>
      <c r="L4164" s="4" t="s">
        <v>35</v>
      </c>
      <c r="M4164" s="4">
        <v>17</v>
      </c>
      <c r="P4164" s="5">
        <v>44270</v>
      </c>
      <c r="Q4164" s="6">
        <v>18.14935694833785</v>
      </c>
      <c r="R4164" s="4">
        <v>0</v>
      </c>
      <c r="S4164" s="4" t="str" cm="1">
        <f t="array" ref="S4164">_xlfn.IFS(R4164=0,"None",R4164&lt;3,"Low",R4164&lt;6,"Medium",R4164&lt;=10,"High")</f>
        <v>None</v>
      </c>
      <c r="T4164" s="4" t="str" cm="1">
        <f t="array" ref="T4164">_xlfn.IFS(M4164&lt;=20,"Low",M4164&lt;=50,"Medium",M4164&lt;=90,"High")</f>
        <v>Low</v>
      </c>
      <c r="U4164" s="7">
        <f>Datos_Limpios[[#This Row],[Number of Complaints or Support]]/Datos_Limpios[[#This Row],[Account Length (in months)]]</f>
        <v>0</v>
      </c>
      <c r="V4164" s="4" t="str" cm="1">
        <f t="array" ref="V4164">_xlfn.IFS(H4164&lt;30,"Under 30",H4164&lt;66,"Middle Age",H4164&gt;=66,"Senior")</f>
        <v>Senior</v>
      </c>
      <c r="W4164" s="4" t="s">
        <v>43</v>
      </c>
    </row>
    <row r="4165" spans="1:23" x14ac:dyDescent="0.3">
      <c r="A4165" s="4" t="s">
        <v>4280</v>
      </c>
      <c r="B4165" s="4" t="s">
        <v>24</v>
      </c>
      <c r="C4165" s="4">
        <v>73</v>
      </c>
      <c r="D4165" s="4">
        <v>0</v>
      </c>
      <c r="E4165" s="4" t="s">
        <v>31</v>
      </c>
      <c r="F4165" s="4" t="s">
        <v>70</v>
      </c>
      <c r="G4165" s="4" t="s">
        <v>26</v>
      </c>
      <c r="H4165" s="4">
        <v>57</v>
      </c>
      <c r="I4165" s="4" t="s">
        <v>24</v>
      </c>
      <c r="J4165" s="4">
        <v>0</v>
      </c>
      <c r="K4165" s="4" t="s">
        <v>46</v>
      </c>
      <c r="L4165" s="4" t="s">
        <v>35</v>
      </c>
      <c r="M4165" s="4">
        <v>38</v>
      </c>
      <c r="P4165" s="5">
        <v>43954</v>
      </c>
      <c r="Q4165" s="6">
        <v>37.168838678329593</v>
      </c>
      <c r="R4165" s="4">
        <v>10</v>
      </c>
      <c r="S4165" s="4" t="str" cm="1">
        <f t="array" ref="S4165">_xlfn.IFS(R4165=0,"None",R4165&lt;3,"Low",R4165&lt;6,"Medium",R4165&lt;=10,"High")</f>
        <v>High</v>
      </c>
      <c r="T4165" s="4" t="str" cm="1">
        <f t="array" ref="T4165">_xlfn.IFS(M4165&lt;=20,"Low",M4165&lt;=50,"Medium",M4165&lt;=90,"High")</f>
        <v>Medium</v>
      </c>
      <c r="U4165" s="7">
        <f>Datos_Limpios[[#This Row],[Number of Complaints or Support]]/Datos_Limpios[[#This Row],[Account Length (in months)]]</f>
        <v>0.13698630136986301</v>
      </c>
      <c r="V4165" s="4" t="str" cm="1">
        <f t="array" ref="V4165">_xlfn.IFS(H4165&lt;30,"Under 30",H4165&lt;66,"Middle Age",H4165&gt;=66,"Senior")</f>
        <v>Middle Age</v>
      </c>
      <c r="W4165" s="4" t="s">
        <v>29</v>
      </c>
    </row>
    <row r="4166" spans="1:23" x14ac:dyDescent="0.3">
      <c r="A4166" s="4" t="s">
        <v>4281</v>
      </c>
      <c r="B4166" s="4" t="s">
        <v>24</v>
      </c>
      <c r="C4166" s="4">
        <v>13</v>
      </c>
      <c r="D4166" s="4">
        <v>0</v>
      </c>
      <c r="E4166" s="4" t="s">
        <v>24</v>
      </c>
      <c r="F4166" s="4" t="s">
        <v>74</v>
      </c>
      <c r="G4166" s="4" t="s">
        <v>26</v>
      </c>
      <c r="H4166" s="4">
        <v>55</v>
      </c>
      <c r="I4166" s="4" t="s">
        <v>24</v>
      </c>
      <c r="J4166" s="4">
        <v>0</v>
      </c>
      <c r="K4166" s="4" t="s">
        <v>34</v>
      </c>
      <c r="L4166" s="4" t="s">
        <v>28</v>
      </c>
      <c r="M4166" s="4">
        <v>7</v>
      </c>
      <c r="P4166" s="5">
        <v>44744</v>
      </c>
      <c r="Q4166" s="6">
        <v>5.9201660149280748</v>
      </c>
      <c r="R4166" s="4">
        <v>1</v>
      </c>
      <c r="S4166" s="4" t="str" cm="1">
        <f t="array" ref="S4166">_xlfn.IFS(R4166=0,"None",R4166&lt;3,"Low",R4166&lt;6,"Medium",R4166&lt;=10,"High")</f>
        <v>Low</v>
      </c>
      <c r="T4166" s="4" t="str" cm="1">
        <f t="array" ref="T4166">_xlfn.IFS(M4166&lt;=20,"Low",M4166&lt;=50,"Medium",M4166&lt;=90,"High")</f>
        <v>Low</v>
      </c>
      <c r="U4166" s="7">
        <f>Datos_Limpios[[#This Row],[Number of Complaints or Support]]/Datos_Limpios[[#This Row],[Account Length (in months)]]</f>
        <v>7.6923076923076927E-2</v>
      </c>
      <c r="V4166" s="4" t="str" cm="1">
        <f t="array" ref="V4166">_xlfn.IFS(H4166&lt;30,"Under 30",H4166&lt;66,"Middle Age",H4166&gt;=66,"Senior")</f>
        <v>Middle Age</v>
      </c>
      <c r="W4166" s="4" t="s">
        <v>43</v>
      </c>
    </row>
    <row r="4167" spans="1:23" x14ac:dyDescent="0.3">
      <c r="A4167" s="4" t="s">
        <v>4282</v>
      </c>
      <c r="B4167" s="4" t="s">
        <v>24</v>
      </c>
      <c r="C4167" s="4">
        <v>66</v>
      </c>
      <c r="D4167" s="4">
        <v>0</v>
      </c>
      <c r="E4167" s="4" t="s">
        <v>24</v>
      </c>
      <c r="F4167" s="4" t="s">
        <v>95</v>
      </c>
      <c r="G4167" s="4" t="s">
        <v>26</v>
      </c>
      <c r="H4167" s="4">
        <v>65</v>
      </c>
      <c r="I4167" s="4" t="s">
        <v>31</v>
      </c>
      <c r="J4167" s="4">
        <v>3</v>
      </c>
      <c r="K4167" s="4" t="s">
        <v>46</v>
      </c>
      <c r="L4167" s="4" t="s">
        <v>28</v>
      </c>
      <c r="M4167" s="4">
        <v>29</v>
      </c>
      <c r="P4167" s="5">
        <v>44271</v>
      </c>
      <c r="Q4167" s="6">
        <v>26.593275949525339</v>
      </c>
      <c r="R4167" s="4">
        <v>6</v>
      </c>
      <c r="S4167" s="4" t="str" cm="1">
        <f t="array" ref="S4167">_xlfn.IFS(R4167=0,"None",R4167&lt;3,"Low",R4167&lt;6,"Medium",R4167&lt;=10,"High")</f>
        <v>High</v>
      </c>
      <c r="T4167" s="4" t="str" cm="1">
        <f t="array" ref="T4167">_xlfn.IFS(M4167&lt;=20,"Low",M4167&lt;=50,"Medium",M4167&lt;=90,"High")</f>
        <v>Medium</v>
      </c>
      <c r="U4167" s="7">
        <f>Datos_Limpios[[#This Row],[Number of Complaints or Support]]/Datos_Limpios[[#This Row],[Account Length (in months)]]</f>
        <v>9.0909090909090912E-2</v>
      </c>
      <c r="V4167" s="4" t="str" cm="1">
        <f t="array" ref="V4167">_xlfn.IFS(H4167&lt;30,"Under 30",H4167&lt;66,"Middle Age",H4167&gt;=66,"Senior")</f>
        <v>Middle Age</v>
      </c>
      <c r="W4167" s="4" t="s">
        <v>47</v>
      </c>
    </row>
    <row r="4168" spans="1:23" x14ac:dyDescent="0.3">
      <c r="A4168" s="4" t="s">
        <v>4283</v>
      </c>
      <c r="B4168" s="4" t="s">
        <v>24</v>
      </c>
      <c r="C4168" s="4">
        <v>43</v>
      </c>
      <c r="D4168" s="4">
        <v>0</v>
      </c>
      <c r="E4168" s="4" t="s">
        <v>31</v>
      </c>
      <c r="F4168" s="4" t="s">
        <v>65</v>
      </c>
      <c r="G4168" s="4" t="s">
        <v>26</v>
      </c>
      <c r="H4168" s="4">
        <v>60</v>
      </c>
      <c r="I4168" s="4" t="s">
        <v>24</v>
      </c>
      <c r="J4168" s="4">
        <v>0</v>
      </c>
      <c r="K4168" s="4" t="s">
        <v>46</v>
      </c>
      <c r="L4168" s="4" t="s">
        <v>28</v>
      </c>
      <c r="M4168" s="4">
        <v>40</v>
      </c>
      <c r="P4168" s="5">
        <v>44814</v>
      </c>
      <c r="Q4168" s="6">
        <v>46.525075232310087</v>
      </c>
      <c r="R4168" s="4">
        <v>4</v>
      </c>
      <c r="S4168" s="4" t="str" cm="1">
        <f t="array" ref="S4168">_xlfn.IFS(R4168=0,"None",R4168&lt;3,"Low",R4168&lt;6,"Medium",R4168&lt;=10,"High")</f>
        <v>Medium</v>
      </c>
      <c r="T4168" s="4" t="str" cm="1">
        <f t="array" ref="T4168">_xlfn.IFS(M4168&lt;=20,"Low",M4168&lt;=50,"Medium",M4168&lt;=90,"High")</f>
        <v>Medium</v>
      </c>
      <c r="U4168" s="7">
        <f>Datos_Limpios[[#This Row],[Number of Complaints or Support]]/Datos_Limpios[[#This Row],[Account Length (in months)]]</f>
        <v>9.3023255813953487E-2</v>
      </c>
      <c r="V4168" s="4" t="str" cm="1">
        <f t="array" ref="V4168">_xlfn.IFS(H4168&lt;30,"Under 30",H4168&lt;66,"Middle Age",H4168&gt;=66,"Senior")</f>
        <v>Middle Age</v>
      </c>
      <c r="W4168" s="4" t="s">
        <v>43</v>
      </c>
    </row>
    <row r="4169" spans="1:23" x14ac:dyDescent="0.3">
      <c r="A4169" s="4" t="s">
        <v>4284</v>
      </c>
      <c r="B4169" s="4" t="s">
        <v>24</v>
      </c>
      <c r="C4169" s="4">
        <v>28</v>
      </c>
      <c r="D4169" s="4">
        <v>0</v>
      </c>
      <c r="E4169" s="4" t="s">
        <v>31</v>
      </c>
      <c r="F4169" s="4" t="s">
        <v>100</v>
      </c>
      <c r="G4169" s="4" t="s">
        <v>26</v>
      </c>
      <c r="H4169" s="4">
        <v>27</v>
      </c>
      <c r="I4169" s="4" t="s">
        <v>24</v>
      </c>
      <c r="J4169" s="4">
        <v>0</v>
      </c>
      <c r="K4169" s="4" t="s">
        <v>27</v>
      </c>
      <c r="L4169" s="4" t="s">
        <v>35</v>
      </c>
      <c r="M4169" s="4">
        <v>22</v>
      </c>
      <c r="P4169" s="5">
        <v>44740</v>
      </c>
      <c r="Q4169" s="6">
        <v>25.665282953199469</v>
      </c>
      <c r="R4169" s="4">
        <v>6</v>
      </c>
      <c r="S4169" s="4" t="str" cm="1">
        <f t="array" ref="S4169">_xlfn.IFS(R4169=0,"None",R4169&lt;3,"Low",R4169&lt;6,"Medium",R4169&lt;=10,"High")</f>
        <v>High</v>
      </c>
      <c r="T4169" s="4" t="str" cm="1">
        <f t="array" ref="T4169">_xlfn.IFS(M4169&lt;=20,"Low",M4169&lt;=50,"Medium",M4169&lt;=90,"High")</f>
        <v>Medium</v>
      </c>
      <c r="U4169" s="7">
        <f>Datos_Limpios[[#This Row],[Number of Complaints or Support]]/Datos_Limpios[[#This Row],[Account Length (in months)]]</f>
        <v>0.21428571428571427</v>
      </c>
      <c r="V4169" s="4" t="str" cm="1">
        <f t="array" ref="V4169">_xlfn.IFS(H4169&lt;30,"Under 30",H4169&lt;66,"Middle Age",H4169&gt;=66,"Senior")</f>
        <v>Under 30</v>
      </c>
      <c r="W4169" s="4" t="s">
        <v>40</v>
      </c>
    </row>
    <row r="4170" spans="1:23" x14ac:dyDescent="0.3">
      <c r="A4170" s="4" t="s">
        <v>4285</v>
      </c>
      <c r="B4170" s="4" t="s">
        <v>24</v>
      </c>
      <c r="C4170" s="4">
        <v>68</v>
      </c>
      <c r="D4170" s="4">
        <v>1</v>
      </c>
      <c r="E4170" s="4" t="s">
        <v>31</v>
      </c>
      <c r="F4170" s="4" t="s">
        <v>264</v>
      </c>
      <c r="G4170" s="4" t="s">
        <v>26</v>
      </c>
      <c r="H4170" s="4">
        <v>31</v>
      </c>
      <c r="I4170" s="4" t="s">
        <v>31</v>
      </c>
      <c r="J4170" s="4">
        <v>5</v>
      </c>
      <c r="K4170" s="4" t="s">
        <v>46</v>
      </c>
      <c r="L4170" s="4" t="s">
        <v>28</v>
      </c>
      <c r="M4170" s="4">
        <v>45</v>
      </c>
      <c r="P4170" s="5">
        <v>43927</v>
      </c>
      <c r="Q4170" s="6">
        <v>52.400851754162687</v>
      </c>
      <c r="R4170" s="4">
        <v>2</v>
      </c>
      <c r="S4170" s="4" t="str" cm="1">
        <f t="array" ref="S4170">_xlfn.IFS(R4170=0,"None",R4170&lt;3,"Low",R4170&lt;6,"Medium",R4170&lt;=10,"High")</f>
        <v>Low</v>
      </c>
      <c r="T4170" s="4" t="str" cm="1">
        <f t="array" ref="T4170">_xlfn.IFS(M4170&lt;=20,"Low",M4170&lt;=50,"Medium",M4170&lt;=90,"High")</f>
        <v>Medium</v>
      </c>
      <c r="U4170" s="7">
        <f>Datos_Limpios[[#This Row],[Number of Complaints or Support]]/Datos_Limpios[[#This Row],[Account Length (in months)]]</f>
        <v>2.9411764705882353E-2</v>
      </c>
      <c r="V4170" s="4" t="str" cm="1">
        <f t="array" ref="V4170">_xlfn.IFS(H4170&lt;30,"Under 30",H4170&lt;66,"Middle Age",H4170&gt;=66,"Senior")</f>
        <v>Middle Age</v>
      </c>
      <c r="W4170" s="4" t="s">
        <v>47</v>
      </c>
    </row>
    <row r="4171" spans="1:23" x14ac:dyDescent="0.3">
      <c r="A4171" s="4" t="s">
        <v>4286</v>
      </c>
      <c r="B4171" s="4" t="s">
        <v>31</v>
      </c>
      <c r="C4171" s="4">
        <v>36</v>
      </c>
      <c r="D4171" s="4">
        <v>5</v>
      </c>
      <c r="E4171" s="4" t="s">
        <v>31</v>
      </c>
      <c r="F4171" s="4" t="s">
        <v>89</v>
      </c>
      <c r="G4171" s="4" t="s">
        <v>26</v>
      </c>
      <c r="H4171" s="4">
        <v>66</v>
      </c>
      <c r="I4171" s="4" t="s">
        <v>24</v>
      </c>
      <c r="J4171" s="4">
        <v>0</v>
      </c>
      <c r="K4171" s="4" t="s">
        <v>27</v>
      </c>
      <c r="L4171" s="4" t="s">
        <v>28</v>
      </c>
      <c r="M4171" s="4">
        <v>44</v>
      </c>
      <c r="N4171" s="4" t="s">
        <v>38</v>
      </c>
      <c r="O4171" s="4" t="s">
        <v>181</v>
      </c>
      <c r="P4171" s="5">
        <v>44676</v>
      </c>
      <c r="Q4171" s="6">
        <v>37.379880916239387</v>
      </c>
      <c r="R4171" s="4">
        <v>6</v>
      </c>
      <c r="S4171" s="4" t="str" cm="1">
        <f t="array" ref="S4171">_xlfn.IFS(R4171=0,"None",R4171&lt;3,"Low",R4171&lt;6,"Medium",R4171&lt;=10,"High")</f>
        <v>High</v>
      </c>
      <c r="T4171" s="4" t="str" cm="1">
        <f t="array" ref="T4171">_xlfn.IFS(M4171&lt;=20,"Low",M4171&lt;=50,"Medium",M4171&lt;=90,"High")</f>
        <v>Medium</v>
      </c>
      <c r="U4171" s="7">
        <f>Datos_Limpios[[#This Row],[Number of Complaints or Support]]/Datos_Limpios[[#This Row],[Account Length (in months)]]</f>
        <v>0.16666666666666666</v>
      </c>
      <c r="V4171" s="4" t="str" cm="1">
        <f t="array" ref="V4171">_xlfn.IFS(H4171&lt;30,"Under 30",H4171&lt;66,"Middle Age",H4171&gt;=66,"Senior")</f>
        <v>Senior</v>
      </c>
      <c r="W4171" s="4" t="s">
        <v>40</v>
      </c>
    </row>
    <row r="4172" spans="1:23" x14ac:dyDescent="0.3">
      <c r="A4172" s="4" t="s">
        <v>4287</v>
      </c>
      <c r="B4172" s="4" t="s">
        <v>24</v>
      </c>
      <c r="C4172" s="4">
        <v>14</v>
      </c>
      <c r="D4172" s="4">
        <v>0</v>
      </c>
      <c r="E4172" s="4" t="s">
        <v>24</v>
      </c>
      <c r="F4172" s="4" t="s">
        <v>42</v>
      </c>
      <c r="G4172" s="4" t="s">
        <v>33</v>
      </c>
      <c r="H4172" s="4">
        <v>49</v>
      </c>
      <c r="I4172" s="4" t="s">
        <v>24</v>
      </c>
      <c r="J4172" s="4">
        <v>0</v>
      </c>
      <c r="K4172" s="4" t="s">
        <v>34</v>
      </c>
      <c r="L4172" s="4" t="s">
        <v>28</v>
      </c>
      <c r="M4172" s="4">
        <v>13</v>
      </c>
      <c r="P4172" s="5">
        <v>44090</v>
      </c>
      <c r="Q4172" s="6">
        <v>11.43969549735033</v>
      </c>
      <c r="R4172" s="4">
        <v>1</v>
      </c>
      <c r="S4172" s="4" t="str" cm="1">
        <f t="array" ref="S4172">_xlfn.IFS(R4172=0,"None",R4172&lt;3,"Low",R4172&lt;6,"Medium",R4172&lt;=10,"High")</f>
        <v>Low</v>
      </c>
      <c r="T4172" s="4" t="str" cm="1">
        <f t="array" ref="T4172">_xlfn.IFS(M4172&lt;=20,"Low",M4172&lt;=50,"Medium",M4172&lt;=90,"High")</f>
        <v>Low</v>
      </c>
      <c r="U4172" s="7">
        <f>Datos_Limpios[[#This Row],[Number of Complaints or Support]]/Datos_Limpios[[#This Row],[Account Length (in months)]]</f>
        <v>7.1428571428571425E-2</v>
      </c>
      <c r="V4172" s="4" t="str" cm="1">
        <f t="array" ref="V4172">_xlfn.IFS(H4172&lt;30,"Under 30",H4172&lt;66,"Middle Age",H4172&gt;=66,"Senior")</f>
        <v>Middle Age</v>
      </c>
      <c r="W4172" s="4" t="s">
        <v>43</v>
      </c>
    </row>
    <row r="4173" spans="1:23" x14ac:dyDescent="0.3">
      <c r="A4173" s="4" t="s">
        <v>4288</v>
      </c>
      <c r="B4173" s="4" t="s">
        <v>24</v>
      </c>
      <c r="C4173" s="4">
        <v>68</v>
      </c>
      <c r="D4173" s="4">
        <v>0</v>
      </c>
      <c r="E4173" s="4" t="s">
        <v>31</v>
      </c>
      <c r="F4173" s="4" t="s">
        <v>106</v>
      </c>
      <c r="G4173" s="4" t="s">
        <v>33</v>
      </c>
      <c r="H4173" s="4">
        <v>51</v>
      </c>
      <c r="I4173" s="4" t="s">
        <v>31</v>
      </c>
      <c r="J4173" s="4">
        <v>2</v>
      </c>
      <c r="K4173" s="4" t="s">
        <v>46</v>
      </c>
      <c r="L4173" s="4" t="s">
        <v>28</v>
      </c>
      <c r="M4173" s="4">
        <v>28</v>
      </c>
      <c r="P4173" s="5">
        <v>44591</v>
      </c>
      <c r="Q4173" s="6">
        <v>31.326202381076531</v>
      </c>
      <c r="R4173" s="4">
        <v>6</v>
      </c>
      <c r="S4173" s="4" t="str" cm="1">
        <f t="array" ref="S4173">_xlfn.IFS(R4173=0,"None",R4173&lt;3,"Low",R4173&lt;6,"Medium",R4173&lt;=10,"High")</f>
        <v>High</v>
      </c>
      <c r="T4173" s="4" t="str" cm="1">
        <f t="array" ref="T4173">_xlfn.IFS(M4173&lt;=20,"Low",M4173&lt;=50,"Medium",M4173&lt;=90,"High")</f>
        <v>Medium</v>
      </c>
      <c r="U4173" s="7">
        <f>Datos_Limpios[[#This Row],[Number of Complaints or Support]]/Datos_Limpios[[#This Row],[Account Length (in months)]]</f>
        <v>8.8235294117647065E-2</v>
      </c>
      <c r="V4173" s="4" t="str" cm="1">
        <f t="array" ref="V4173">_xlfn.IFS(H4173&lt;30,"Under 30",H4173&lt;66,"Middle Age",H4173&gt;=66,"Senior")</f>
        <v>Middle Age</v>
      </c>
      <c r="W4173" s="4" t="s">
        <v>29</v>
      </c>
    </row>
    <row r="4174" spans="1:23" x14ac:dyDescent="0.3">
      <c r="A4174" s="4" t="s">
        <v>4289</v>
      </c>
      <c r="B4174" s="4" t="s">
        <v>24</v>
      </c>
      <c r="C4174" s="4">
        <v>27</v>
      </c>
      <c r="D4174" s="4">
        <v>0</v>
      </c>
      <c r="E4174" s="4" t="s">
        <v>24</v>
      </c>
      <c r="F4174" s="4" t="s">
        <v>89</v>
      </c>
      <c r="G4174" s="4" t="s">
        <v>26</v>
      </c>
      <c r="H4174" s="4">
        <v>72</v>
      </c>
      <c r="I4174" s="4" t="s">
        <v>31</v>
      </c>
      <c r="J4174" s="4">
        <v>6</v>
      </c>
      <c r="K4174" s="4" t="s">
        <v>34</v>
      </c>
      <c r="L4174" s="4" t="s">
        <v>35</v>
      </c>
      <c r="M4174" s="4">
        <v>13</v>
      </c>
      <c r="P4174" s="5">
        <v>44646</v>
      </c>
      <c r="Q4174" s="6">
        <v>11.106659791347569</v>
      </c>
      <c r="R4174" s="4">
        <v>4</v>
      </c>
      <c r="S4174" s="4" t="str" cm="1">
        <f t="array" ref="S4174">_xlfn.IFS(R4174=0,"None",R4174&lt;3,"Low",R4174&lt;6,"Medium",R4174&lt;=10,"High")</f>
        <v>Medium</v>
      </c>
      <c r="T4174" s="4" t="str" cm="1">
        <f t="array" ref="T4174">_xlfn.IFS(M4174&lt;=20,"Low",M4174&lt;=50,"Medium",M4174&lt;=90,"High")</f>
        <v>Low</v>
      </c>
      <c r="U4174" s="7">
        <f>Datos_Limpios[[#This Row],[Number of Complaints or Support]]/Datos_Limpios[[#This Row],[Account Length (in months)]]</f>
        <v>0.14814814814814814</v>
      </c>
      <c r="V4174" s="4" t="str" cm="1">
        <f t="array" ref="V4174">_xlfn.IFS(H4174&lt;30,"Under 30",H4174&lt;66,"Middle Age",H4174&gt;=66,"Senior")</f>
        <v>Senior</v>
      </c>
      <c r="W4174" s="4" t="s">
        <v>40</v>
      </c>
    </row>
    <row r="4175" spans="1:23" x14ac:dyDescent="0.3">
      <c r="A4175" s="4" t="s">
        <v>4290</v>
      </c>
      <c r="B4175" s="4" t="s">
        <v>31</v>
      </c>
      <c r="C4175" s="4">
        <v>25</v>
      </c>
      <c r="D4175" s="4">
        <v>2</v>
      </c>
      <c r="E4175" s="4" t="s">
        <v>24</v>
      </c>
      <c r="F4175" s="4" t="s">
        <v>65</v>
      </c>
      <c r="G4175" s="4" t="s">
        <v>33</v>
      </c>
      <c r="H4175" s="4">
        <v>46</v>
      </c>
      <c r="I4175" s="4" t="s">
        <v>24</v>
      </c>
      <c r="J4175" s="4">
        <v>0</v>
      </c>
      <c r="K4175" s="4" t="s">
        <v>27</v>
      </c>
      <c r="L4175" s="4" t="s">
        <v>35</v>
      </c>
      <c r="M4175" s="4">
        <v>19</v>
      </c>
      <c r="N4175" s="4" t="s">
        <v>38</v>
      </c>
      <c r="O4175" s="4" t="s">
        <v>125</v>
      </c>
      <c r="P4175" s="5">
        <v>43939</v>
      </c>
      <c r="Q4175" s="6">
        <v>18.007414762286309</v>
      </c>
      <c r="R4175" s="4">
        <v>2</v>
      </c>
      <c r="S4175" s="4" t="str" cm="1">
        <f t="array" ref="S4175">_xlfn.IFS(R4175=0,"None",R4175&lt;3,"Low",R4175&lt;6,"Medium",R4175&lt;=10,"High")</f>
        <v>Low</v>
      </c>
      <c r="T4175" s="4" t="str" cm="1">
        <f t="array" ref="T4175">_xlfn.IFS(M4175&lt;=20,"Low",M4175&lt;=50,"Medium",M4175&lt;=90,"High")</f>
        <v>Low</v>
      </c>
      <c r="U4175" s="7">
        <f>Datos_Limpios[[#This Row],[Number of Complaints or Support]]/Datos_Limpios[[#This Row],[Account Length (in months)]]</f>
        <v>0.08</v>
      </c>
      <c r="V4175" s="4" t="str" cm="1">
        <f t="array" ref="V4175">_xlfn.IFS(H4175&lt;30,"Under 30",H4175&lt;66,"Middle Age",H4175&gt;=66,"Senior")</f>
        <v>Middle Age</v>
      </c>
      <c r="W4175" s="4" t="s">
        <v>43</v>
      </c>
    </row>
    <row r="4176" spans="1:23" x14ac:dyDescent="0.3">
      <c r="A4176" s="4" t="s">
        <v>4291</v>
      </c>
      <c r="B4176" s="4" t="s">
        <v>24</v>
      </c>
      <c r="C4176" s="4">
        <v>36</v>
      </c>
      <c r="D4176" s="4">
        <v>0</v>
      </c>
      <c r="E4176" s="4" t="s">
        <v>31</v>
      </c>
      <c r="F4176" s="4" t="s">
        <v>37</v>
      </c>
      <c r="G4176" s="4" t="s">
        <v>26</v>
      </c>
      <c r="H4176" s="4">
        <v>40</v>
      </c>
      <c r="I4176" s="4" t="s">
        <v>24</v>
      </c>
      <c r="J4176" s="4">
        <v>0</v>
      </c>
      <c r="K4176" s="4" t="s">
        <v>27</v>
      </c>
      <c r="L4176" s="4" t="s">
        <v>35</v>
      </c>
      <c r="M4176" s="4">
        <v>20</v>
      </c>
      <c r="P4176" s="5">
        <v>44177</v>
      </c>
      <c r="Q4176" s="6">
        <v>23.956526655558459</v>
      </c>
      <c r="R4176" s="4">
        <v>4</v>
      </c>
      <c r="S4176" s="4" t="str" cm="1">
        <f t="array" ref="S4176">_xlfn.IFS(R4176=0,"None",R4176&lt;3,"Low",R4176&lt;6,"Medium",R4176&lt;=10,"High")</f>
        <v>Medium</v>
      </c>
      <c r="T4176" s="4" t="str" cm="1">
        <f t="array" ref="T4176">_xlfn.IFS(M4176&lt;=20,"Low",M4176&lt;=50,"Medium",M4176&lt;=90,"High")</f>
        <v>Low</v>
      </c>
      <c r="U4176" s="7">
        <f>Datos_Limpios[[#This Row],[Number of Complaints or Support]]/Datos_Limpios[[#This Row],[Account Length (in months)]]</f>
        <v>0.1111111111111111</v>
      </c>
      <c r="V4176" s="4" t="str" cm="1">
        <f t="array" ref="V4176">_xlfn.IFS(H4176&lt;30,"Under 30",H4176&lt;66,"Middle Age",H4176&gt;=66,"Senior")</f>
        <v>Middle Age</v>
      </c>
      <c r="W4176" s="4" t="s">
        <v>40</v>
      </c>
    </row>
    <row r="4177" spans="1:23" x14ac:dyDescent="0.3">
      <c r="A4177" s="4" t="s">
        <v>4292</v>
      </c>
      <c r="B4177" s="4" t="s">
        <v>31</v>
      </c>
      <c r="C4177" s="4">
        <v>1</v>
      </c>
      <c r="D4177" s="4">
        <v>1</v>
      </c>
      <c r="E4177" s="4" t="s">
        <v>31</v>
      </c>
      <c r="F4177" s="4" t="s">
        <v>173</v>
      </c>
      <c r="G4177" s="4" t="s">
        <v>33</v>
      </c>
      <c r="H4177" s="4">
        <v>40</v>
      </c>
      <c r="I4177" s="4" t="s">
        <v>24</v>
      </c>
      <c r="J4177" s="4">
        <v>0</v>
      </c>
      <c r="K4177" s="4" t="s">
        <v>27</v>
      </c>
      <c r="L4177" s="4" t="s">
        <v>28</v>
      </c>
      <c r="M4177" s="4">
        <v>28</v>
      </c>
      <c r="N4177" s="4" t="s">
        <v>75</v>
      </c>
      <c r="O4177" s="4" t="s">
        <v>133</v>
      </c>
      <c r="P4177" s="5">
        <v>44003</v>
      </c>
      <c r="Q4177" s="6">
        <v>25.01865921151688</v>
      </c>
      <c r="R4177" s="4">
        <v>9</v>
      </c>
      <c r="S4177" s="4" t="str" cm="1">
        <f t="array" ref="S4177">_xlfn.IFS(R4177=0,"None",R4177&lt;3,"Low",R4177&lt;6,"Medium",R4177&lt;=10,"High")</f>
        <v>High</v>
      </c>
      <c r="T4177" s="4" t="str" cm="1">
        <f t="array" ref="T4177">_xlfn.IFS(M4177&lt;=20,"Low",M4177&lt;=50,"Medium",M4177&lt;=90,"High")</f>
        <v>Medium</v>
      </c>
      <c r="U4177" s="7">
        <f>Datos_Limpios[[#This Row],[Number of Complaints or Support]]/Datos_Limpios[[#This Row],[Account Length (in months)]]</f>
        <v>9</v>
      </c>
      <c r="V4177" s="4" t="str" cm="1">
        <f t="array" ref="V4177">_xlfn.IFS(H4177&lt;30,"Under 30",H4177&lt;66,"Middle Age",H4177&gt;=66,"Senior")</f>
        <v>Middle Age</v>
      </c>
      <c r="W4177" s="4" t="s">
        <v>43</v>
      </c>
    </row>
    <row r="4178" spans="1:23" x14ac:dyDescent="0.3">
      <c r="A4178" s="4" t="s">
        <v>4293</v>
      </c>
      <c r="B4178" s="4" t="s">
        <v>24</v>
      </c>
      <c r="C4178" s="4">
        <v>3</v>
      </c>
      <c r="D4178" s="4">
        <v>0</v>
      </c>
      <c r="E4178" s="4" t="s">
        <v>24</v>
      </c>
      <c r="F4178" s="4" t="s">
        <v>70</v>
      </c>
      <c r="G4178" s="4" t="s">
        <v>26</v>
      </c>
      <c r="H4178" s="4">
        <v>41</v>
      </c>
      <c r="I4178" s="4" t="s">
        <v>24</v>
      </c>
      <c r="J4178" s="4">
        <v>0</v>
      </c>
      <c r="K4178" s="4" t="s">
        <v>27</v>
      </c>
      <c r="L4178" s="4" t="s">
        <v>115</v>
      </c>
      <c r="M4178" s="4">
        <v>8</v>
      </c>
      <c r="P4178" s="5">
        <v>43932</v>
      </c>
      <c r="Q4178" s="6">
        <v>7.9128728185242574</v>
      </c>
      <c r="R4178" s="4">
        <v>6</v>
      </c>
      <c r="S4178" s="4" t="str" cm="1">
        <f t="array" ref="S4178">_xlfn.IFS(R4178=0,"None",R4178&lt;3,"Low",R4178&lt;6,"Medium",R4178&lt;=10,"High")</f>
        <v>High</v>
      </c>
      <c r="T4178" s="4" t="str" cm="1">
        <f t="array" ref="T4178">_xlfn.IFS(M4178&lt;=20,"Low",M4178&lt;=50,"Medium",M4178&lt;=90,"High")</f>
        <v>Low</v>
      </c>
      <c r="U4178" s="7">
        <f>Datos_Limpios[[#This Row],[Number of Complaints or Support]]/Datos_Limpios[[#This Row],[Account Length (in months)]]</f>
        <v>2</v>
      </c>
      <c r="V4178" s="4" t="str" cm="1">
        <f t="array" ref="V4178">_xlfn.IFS(H4178&lt;30,"Under 30",H4178&lt;66,"Middle Age",H4178&gt;=66,"Senior")</f>
        <v>Middle Age</v>
      </c>
      <c r="W4178" s="4" t="s">
        <v>29</v>
      </c>
    </row>
    <row r="4179" spans="1:23" x14ac:dyDescent="0.3">
      <c r="A4179" s="4" t="s">
        <v>4294</v>
      </c>
      <c r="B4179" s="4" t="s">
        <v>24</v>
      </c>
      <c r="C4179" s="4">
        <v>18</v>
      </c>
      <c r="D4179" s="4">
        <v>2</v>
      </c>
      <c r="E4179" s="4" t="s">
        <v>31</v>
      </c>
      <c r="F4179" s="4" t="s">
        <v>173</v>
      </c>
      <c r="G4179" s="4" t="s">
        <v>33</v>
      </c>
      <c r="H4179" s="4">
        <v>48</v>
      </c>
      <c r="I4179" s="4" t="s">
        <v>24</v>
      </c>
      <c r="J4179" s="4">
        <v>0</v>
      </c>
      <c r="K4179" s="4" t="s">
        <v>27</v>
      </c>
      <c r="L4179" s="4" t="s">
        <v>28</v>
      </c>
      <c r="M4179" s="4">
        <v>61</v>
      </c>
      <c r="P4179" s="5">
        <v>44212</v>
      </c>
      <c r="Q4179" s="6">
        <v>67.802164517399788</v>
      </c>
      <c r="R4179" s="4">
        <v>1</v>
      </c>
      <c r="S4179" s="4" t="str" cm="1">
        <f t="array" ref="S4179">_xlfn.IFS(R4179=0,"None",R4179&lt;3,"Low",R4179&lt;6,"Medium",R4179&lt;=10,"High")</f>
        <v>Low</v>
      </c>
      <c r="T4179" s="4" t="str" cm="1">
        <f t="array" ref="T4179">_xlfn.IFS(M4179&lt;=20,"Low",M4179&lt;=50,"Medium",M4179&lt;=90,"High")</f>
        <v>High</v>
      </c>
      <c r="U4179" s="7">
        <f>Datos_Limpios[[#This Row],[Number of Complaints or Support]]/Datos_Limpios[[#This Row],[Account Length (in months)]]</f>
        <v>5.5555555555555552E-2</v>
      </c>
      <c r="V4179" s="4" t="str" cm="1">
        <f t="array" ref="V4179">_xlfn.IFS(H4179&lt;30,"Under 30",H4179&lt;66,"Middle Age",H4179&gt;=66,"Senior")</f>
        <v>Middle Age</v>
      </c>
      <c r="W4179" s="4" t="s">
        <v>43</v>
      </c>
    </row>
    <row r="4180" spans="1:23" x14ac:dyDescent="0.3">
      <c r="A4180" s="4" t="s">
        <v>4295</v>
      </c>
      <c r="B4180" s="4" t="s">
        <v>24</v>
      </c>
      <c r="C4180" s="4">
        <v>61</v>
      </c>
      <c r="D4180" s="4">
        <v>0</v>
      </c>
      <c r="E4180" s="4" t="s">
        <v>31</v>
      </c>
      <c r="F4180" s="4" t="s">
        <v>140</v>
      </c>
      <c r="G4180" s="4" t="s">
        <v>26</v>
      </c>
      <c r="H4180" s="4">
        <v>45</v>
      </c>
      <c r="I4180" s="4" t="s">
        <v>31</v>
      </c>
      <c r="J4180" s="4">
        <v>2</v>
      </c>
      <c r="K4180" s="4" t="s">
        <v>46</v>
      </c>
      <c r="L4180" s="4" t="s">
        <v>35</v>
      </c>
      <c r="M4180" s="4">
        <v>24</v>
      </c>
      <c r="P4180" s="5">
        <v>44699</v>
      </c>
      <c r="Q4180" s="6">
        <v>20.09000875077016</v>
      </c>
      <c r="R4180" s="4">
        <v>2</v>
      </c>
      <c r="S4180" s="4" t="str" cm="1">
        <f t="array" ref="S4180">_xlfn.IFS(R4180=0,"None",R4180&lt;3,"Low",R4180&lt;6,"Medium",R4180&lt;=10,"High")</f>
        <v>Low</v>
      </c>
      <c r="T4180" s="4" t="str" cm="1">
        <f t="array" ref="T4180">_xlfn.IFS(M4180&lt;=20,"Low",M4180&lt;=50,"Medium",M4180&lt;=90,"High")</f>
        <v>Medium</v>
      </c>
      <c r="U4180" s="7">
        <f>Datos_Limpios[[#This Row],[Number of Complaints or Support]]/Datos_Limpios[[#This Row],[Account Length (in months)]]</f>
        <v>3.2786885245901641E-2</v>
      </c>
      <c r="V4180" s="4" t="str" cm="1">
        <f t="array" ref="V4180">_xlfn.IFS(H4180&lt;30,"Under 30",H4180&lt;66,"Middle Age",H4180&gt;=66,"Senior")</f>
        <v>Middle Age</v>
      </c>
      <c r="W4180" s="4" t="s">
        <v>40</v>
      </c>
    </row>
    <row r="4181" spans="1:23" x14ac:dyDescent="0.3">
      <c r="A4181" s="4" t="s">
        <v>4296</v>
      </c>
      <c r="B4181" s="4" t="s">
        <v>31</v>
      </c>
      <c r="C4181" s="4">
        <v>1</v>
      </c>
      <c r="D4181" s="4">
        <v>4</v>
      </c>
      <c r="E4181" s="4" t="s">
        <v>24</v>
      </c>
      <c r="F4181" s="4" t="s">
        <v>140</v>
      </c>
      <c r="G4181" s="4" t="s">
        <v>33</v>
      </c>
      <c r="H4181" s="4">
        <v>45</v>
      </c>
      <c r="I4181" s="4" t="s">
        <v>24</v>
      </c>
      <c r="J4181" s="4">
        <v>0</v>
      </c>
      <c r="K4181" s="4" t="s">
        <v>27</v>
      </c>
      <c r="L4181" s="4" t="s">
        <v>28</v>
      </c>
      <c r="M4181" s="4">
        <v>8</v>
      </c>
      <c r="N4181" s="4" t="s">
        <v>66</v>
      </c>
      <c r="O4181" s="4" t="s">
        <v>368</v>
      </c>
      <c r="P4181" s="5">
        <v>44599</v>
      </c>
      <c r="Q4181" s="6">
        <v>7.3636498061332816</v>
      </c>
      <c r="R4181" s="4">
        <v>4</v>
      </c>
      <c r="S4181" s="4" t="str" cm="1">
        <f t="array" ref="S4181">_xlfn.IFS(R4181=0,"None",R4181&lt;3,"Low",R4181&lt;6,"Medium",R4181&lt;=10,"High")</f>
        <v>Medium</v>
      </c>
      <c r="T4181" s="4" t="str" cm="1">
        <f t="array" ref="T4181">_xlfn.IFS(M4181&lt;=20,"Low",M4181&lt;=50,"Medium",M4181&lt;=90,"High")</f>
        <v>Low</v>
      </c>
      <c r="U4181" s="7">
        <f>Datos_Limpios[[#This Row],[Number of Complaints or Support]]/Datos_Limpios[[#This Row],[Account Length (in months)]]</f>
        <v>4</v>
      </c>
      <c r="V4181" s="4" t="str" cm="1">
        <f t="array" ref="V4181">_xlfn.IFS(H4181&lt;30,"Under 30",H4181&lt;66,"Middle Age",H4181&gt;=66,"Senior")</f>
        <v>Middle Age</v>
      </c>
      <c r="W4181" s="4" t="s">
        <v>40</v>
      </c>
    </row>
    <row r="4182" spans="1:23" x14ac:dyDescent="0.3">
      <c r="A4182" s="4" t="s">
        <v>4297</v>
      </c>
      <c r="B4182" s="4" t="s">
        <v>24</v>
      </c>
      <c r="C4182" s="4">
        <v>63</v>
      </c>
      <c r="D4182" s="4">
        <v>1</v>
      </c>
      <c r="E4182" s="4" t="s">
        <v>31</v>
      </c>
      <c r="F4182" s="4" t="s">
        <v>155</v>
      </c>
      <c r="G4182" s="4" t="s">
        <v>33</v>
      </c>
      <c r="H4182" s="4">
        <v>47</v>
      </c>
      <c r="I4182" s="4" t="s">
        <v>24</v>
      </c>
      <c r="J4182" s="4">
        <v>0</v>
      </c>
      <c r="K4182" s="4" t="s">
        <v>27</v>
      </c>
      <c r="L4182" s="4" t="s">
        <v>35</v>
      </c>
      <c r="M4182" s="4">
        <v>60</v>
      </c>
      <c r="P4182" s="5">
        <v>44938</v>
      </c>
      <c r="Q4182" s="6">
        <v>70.545637276732336</v>
      </c>
      <c r="R4182" s="4">
        <v>2</v>
      </c>
      <c r="S4182" s="4" t="str" cm="1">
        <f t="array" ref="S4182">_xlfn.IFS(R4182=0,"None",R4182&lt;3,"Low",R4182&lt;6,"Medium",R4182&lt;=10,"High")</f>
        <v>Low</v>
      </c>
      <c r="T4182" s="4" t="str" cm="1">
        <f t="array" ref="T4182">_xlfn.IFS(M4182&lt;=20,"Low",M4182&lt;=50,"Medium",M4182&lt;=90,"High")</f>
        <v>High</v>
      </c>
      <c r="U4182" s="7">
        <f>Datos_Limpios[[#This Row],[Number of Complaints or Support]]/Datos_Limpios[[#This Row],[Account Length (in months)]]</f>
        <v>3.1746031746031744E-2</v>
      </c>
      <c r="V4182" s="4" t="str" cm="1">
        <f t="array" ref="V4182">_xlfn.IFS(H4182&lt;30,"Under 30",H4182&lt;66,"Middle Age",H4182&gt;=66,"Senior")</f>
        <v>Middle Age</v>
      </c>
      <c r="W4182" s="4" t="s">
        <v>40</v>
      </c>
    </row>
    <row r="4183" spans="1:23" x14ac:dyDescent="0.3">
      <c r="A4183" s="4" t="s">
        <v>4298</v>
      </c>
      <c r="B4183" s="4" t="s">
        <v>24</v>
      </c>
      <c r="C4183" s="4">
        <v>70</v>
      </c>
      <c r="D4183" s="4">
        <v>2</v>
      </c>
      <c r="E4183" s="4" t="s">
        <v>24</v>
      </c>
      <c r="F4183" s="4" t="s">
        <v>37</v>
      </c>
      <c r="G4183" s="4" t="s">
        <v>26</v>
      </c>
      <c r="H4183" s="4">
        <v>26</v>
      </c>
      <c r="I4183" s="4" t="s">
        <v>31</v>
      </c>
      <c r="J4183" s="4">
        <v>2</v>
      </c>
      <c r="K4183" s="4" t="s">
        <v>46</v>
      </c>
      <c r="L4183" s="4" t="s">
        <v>35</v>
      </c>
      <c r="M4183" s="4">
        <v>33</v>
      </c>
      <c r="P4183" s="5">
        <v>45249</v>
      </c>
      <c r="Q4183" s="6">
        <v>26.934692736360962</v>
      </c>
      <c r="R4183" s="4">
        <v>9</v>
      </c>
      <c r="S4183" s="4" t="str" cm="1">
        <f t="array" ref="S4183">_xlfn.IFS(R4183=0,"None",R4183&lt;3,"Low",R4183&lt;6,"Medium",R4183&lt;=10,"High")</f>
        <v>High</v>
      </c>
      <c r="T4183" s="4" t="str" cm="1">
        <f t="array" ref="T4183">_xlfn.IFS(M4183&lt;=20,"Low",M4183&lt;=50,"Medium",M4183&lt;=90,"High")</f>
        <v>Medium</v>
      </c>
      <c r="U4183" s="7">
        <f>Datos_Limpios[[#This Row],[Number of Complaints or Support]]/Datos_Limpios[[#This Row],[Account Length (in months)]]</f>
        <v>0.12857142857142856</v>
      </c>
      <c r="V4183" s="4" t="str" cm="1">
        <f t="array" ref="V4183">_xlfn.IFS(H4183&lt;30,"Under 30",H4183&lt;66,"Middle Age",H4183&gt;=66,"Senior")</f>
        <v>Under 30</v>
      </c>
      <c r="W4183" s="4" t="s">
        <v>40</v>
      </c>
    </row>
    <row r="4184" spans="1:23" x14ac:dyDescent="0.3">
      <c r="A4184" s="4" t="s">
        <v>4299</v>
      </c>
      <c r="B4184" s="4" t="s">
        <v>31</v>
      </c>
      <c r="C4184" s="4">
        <v>19</v>
      </c>
      <c r="D4184" s="4">
        <v>5</v>
      </c>
      <c r="E4184" s="4" t="s">
        <v>31</v>
      </c>
      <c r="F4184" s="4" t="s">
        <v>63</v>
      </c>
      <c r="G4184" s="4" t="s">
        <v>33</v>
      </c>
      <c r="H4184" s="4">
        <v>83</v>
      </c>
      <c r="I4184" s="4" t="s">
        <v>24</v>
      </c>
      <c r="J4184" s="4">
        <v>0</v>
      </c>
      <c r="K4184" s="4" t="s">
        <v>27</v>
      </c>
      <c r="L4184" s="4" t="s">
        <v>28</v>
      </c>
      <c r="M4184" s="4">
        <v>40</v>
      </c>
      <c r="N4184" s="4" t="s">
        <v>75</v>
      </c>
      <c r="O4184" s="4" t="s">
        <v>76</v>
      </c>
      <c r="P4184" s="5">
        <v>44433</v>
      </c>
      <c r="Q4184" s="6">
        <v>39.321444970998847</v>
      </c>
      <c r="R4184" s="4">
        <v>8</v>
      </c>
      <c r="S4184" s="4" t="str" cm="1">
        <f t="array" ref="S4184">_xlfn.IFS(R4184=0,"None",R4184&lt;3,"Low",R4184&lt;6,"Medium",R4184&lt;=10,"High")</f>
        <v>High</v>
      </c>
      <c r="T4184" s="4" t="str" cm="1">
        <f t="array" ref="T4184">_xlfn.IFS(M4184&lt;=20,"Low",M4184&lt;=50,"Medium",M4184&lt;=90,"High")</f>
        <v>Medium</v>
      </c>
      <c r="U4184" s="7">
        <f>Datos_Limpios[[#This Row],[Number of Complaints or Support]]/Datos_Limpios[[#This Row],[Account Length (in months)]]</f>
        <v>0.42105263157894735</v>
      </c>
      <c r="V4184" s="4" t="str" cm="1">
        <f t="array" ref="V4184">_xlfn.IFS(H4184&lt;30,"Under 30",H4184&lt;66,"Middle Age",H4184&gt;=66,"Senior")</f>
        <v>Senior</v>
      </c>
      <c r="W4184" s="4" t="s">
        <v>40</v>
      </c>
    </row>
    <row r="4185" spans="1:23" x14ac:dyDescent="0.3">
      <c r="A4185" s="4" t="s">
        <v>4300</v>
      </c>
      <c r="B4185" s="4" t="s">
        <v>24</v>
      </c>
      <c r="C4185" s="4">
        <v>25</v>
      </c>
      <c r="D4185" s="4">
        <v>1</v>
      </c>
      <c r="E4185" s="4" t="s">
        <v>31</v>
      </c>
      <c r="F4185" s="4" t="s">
        <v>367</v>
      </c>
      <c r="G4185" s="4" t="s">
        <v>33</v>
      </c>
      <c r="H4185" s="4">
        <v>35</v>
      </c>
      <c r="I4185" s="4" t="s">
        <v>24</v>
      </c>
      <c r="J4185" s="4">
        <v>0</v>
      </c>
      <c r="K4185" s="4" t="s">
        <v>27</v>
      </c>
      <c r="L4185" s="4" t="s">
        <v>35</v>
      </c>
      <c r="M4185" s="4">
        <v>55</v>
      </c>
      <c r="P4185" s="5">
        <v>44610</v>
      </c>
      <c r="Q4185" s="6">
        <v>62.012331458287477</v>
      </c>
      <c r="R4185" s="4">
        <v>0</v>
      </c>
      <c r="S4185" s="4" t="str" cm="1">
        <f t="array" ref="S4185">_xlfn.IFS(R4185=0,"None",R4185&lt;3,"Low",R4185&lt;6,"Medium",R4185&lt;=10,"High")</f>
        <v>None</v>
      </c>
      <c r="T4185" s="4" t="str" cm="1">
        <f t="array" ref="T4185">_xlfn.IFS(M4185&lt;=20,"Low",M4185&lt;=50,"Medium",M4185&lt;=90,"High")</f>
        <v>High</v>
      </c>
      <c r="U4185" s="7">
        <f>Datos_Limpios[[#This Row],[Number of Complaints or Support]]/Datos_Limpios[[#This Row],[Account Length (in months)]]</f>
        <v>0</v>
      </c>
      <c r="V4185" s="4" t="str" cm="1">
        <f t="array" ref="V4185">_xlfn.IFS(H4185&lt;30,"Under 30",H4185&lt;66,"Middle Age",H4185&gt;=66,"Senior")</f>
        <v>Middle Age</v>
      </c>
      <c r="W4185" s="4" t="s">
        <v>29</v>
      </c>
    </row>
    <row r="4186" spans="1:23" x14ac:dyDescent="0.3">
      <c r="A4186" s="4" t="s">
        <v>4301</v>
      </c>
      <c r="B4186" s="4" t="s">
        <v>24</v>
      </c>
      <c r="C4186" s="4">
        <v>53</v>
      </c>
      <c r="D4186" s="4">
        <v>1</v>
      </c>
      <c r="E4186" s="4" t="s">
        <v>24</v>
      </c>
      <c r="F4186" s="4" t="s">
        <v>222</v>
      </c>
      <c r="G4186" s="4" t="s">
        <v>33</v>
      </c>
      <c r="H4186" s="4">
        <v>24</v>
      </c>
      <c r="I4186" s="4" t="s">
        <v>24</v>
      </c>
      <c r="J4186" s="4">
        <v>0</v>
      </c>
      <c r="K4186" s="4" t="s">
        <v>34</v>
      </c>
      <c r="L4186" s="4" t="s">
        <v>28</v>
      </c>
      <c r="M4186" s="4">
        <v>28</v>
      </c>
      <c r="P4186" s="5">
        <v>44313</v>
      </c>
      <c r="Q4186" s="6">
        <v>32.578297867775262</v>
      </c>
      <c r="R4186" s="4">
        <v>10</v>
      </c>
      <c r="S4186" s="4" t="str" cm="1">
        <f t="array" ref="S4186">_xlfn.IFS(R4186=0,"None",R4186&lt;3,"Low",R4186&lt;6,"Medium",R4186&lt;=10,"High")</f>
        <v>High</v>
      </c>
      <c r="T4186" s="4" t="str" cm="1">
        <f t="array" ref="T4186">_xlfn.IFS(M4186&lt;=20,"Low",M4186&lt;=50,"Medium",M4186&lt;=90,"High")</f>
        <v>Medium</v>
      </c>
      <c r="U4186" s="7">
        <f>Datos_Limpios[[#This Row],[Number of Complaints or Support]]/Datos_Limpios[[#This Row],[Account Length (in months)]]</f>
        <v>0.18867924528301888</v>
      </c>
      <c r="V4186" s="4" t="str" cm="1">
        <f t="array" ref="V4186">_xlfn.IFS(H4186&lt;30,"Under 30",H4186&lt;66,"Middle Age",H4186&gt;=66,"Senior")</f>
        <v>Under 30</v>
      </c>
      <c r="W4186" s="4" t="s">
        <v>29</v>
      </c>
    </row>
    <row r="4187" spans="1:23" x14ac:dyDescent="0.3">
      <c r="A4187" s="4" t="s">
        <v>4302</v>
      </c>
      <c r="B4187" s="4" t="s">
        <v>24</v>
      </c>
      <c r="C4187" s="4">
        <v>8</v>
      </c>
      <c r="D4187" s="4">
        <v>0</v>
      </c>
      <c r="E4187" s="4" t="s">
        <v>24</v>
      </c>
      <c r="F4187" s="4" t="s">
        <v>32</v>
      </c>
      <c r="G4187" s="4" t="s">
        <v>26</v>
      </c>
      <c r="H4187" s="4">
        <v>45</v>
      </c>
      <c r="I4187" s="4" t="s">
        <v>24</v>
      </c>
      <c r="J4187" s="4">
        <v>0</v>
      </c>
      <c r="K4187" s="4" t="s">
        <v>27</v>
      </c>
      <c r="L4187" s="4" t="s">
        <v>28</v>
      </c>
      <c r="M4187" s="4">
        <v>11</v>
      </c>
      <c r="P4187" s="5">
        <v>44031</v>
      </c>
      <c r="Q4187" s="6">
        <v>9.8998544856150055</v>
      </c>
      <c r="R4187" s="4">
        <v>7</v>
      </c>
      <c r="S4187" s="4" t="str" cm="1">
        <f t="array" ref="S4187">_xlfn.IFS(R4187=0,"None",R4187&lt;3,"Low",R4187&lt;6,"Medium",R4187&lt;=10,"High")</f>
        <v>High</v>
      </c>
      <c r="T4187" s="4" t="str" cm="1">
        <f t="array" ref="T4187">_xlfn.IFS(M4187&lt;=20,"Low",M4187&lt;=50,"Medium",M4187&lt;=90,"High")</f>
        <v>Low</v>
      </c>
      <c r="U4187" s="7">
        <f>Datos_Limpios[[#This Row],[Number of Complaints or Support]]/Datos_Limpios[[#This Row],[Account Length (in months)]]</f>
        <v>0.875</v>
      </c>
      <c r="V4187" s="4" t="str" cm="1">
        <f t="array" ref="V4187">_xlfn.IFS(H4187&lt;30,"Under 30",H4187&lt;66,"Middle Age",H4187&gt;=66,"Senior")</f>
        <v>Middle Age</v>
      </c>
      <c r="W4187" s="4" t="s">
        <v>29</v>
      </c>
    </row>
    <row r="4188" spans="1:23" x14ac:dyDescent="0.3">
      <c r="A4188" s="4" t="s">
        <v>4303</v>
      </c>
      <c r="B4188" s="4" t="s">
        <v>24</v>
      </c>
      <c r="C4188" s="4">
        <v>10</v>
      </c>
      <c r="D4188" s="4">
        <v>0</v>
      </c>
      <c r="E4188" s="4" t="s">
        <v>31</v>
      </c>
      <c r="F4188" s="4" t="s">
        <v>209</v>
      </c>
      <c r="G4188" s="4" t="s">
        <v>33</v>
      </c>
      <c r="H4188" s="4">
        <v>34</v>
      </c>
      <c r="I4188" s="4" t="s">
        <v>24</v>
      </c>
      <c r="J4188" s="4">
        <v>0</v>
      </c>
      <c r="K4188" s="4" t="s">
        <v>27</v>
      </c>
      <c r="L4188" s="4" t="s">
        <v>35</v>
      </c>
      <c r="M4188" s="4">
        <v>32</v>
      </c>
      <c r="P4188" s="5">
        <v>44078</v>
      </c>
      <c r="Q4188" s="6">
        <v>29.815412181938161</v>
      </c>
      <c r="R4188" s="4">
        <v>2</v>
      </c>
      <c r="S4188" s="4" t="str" cm="1">
        <f t="array" ref="S4188">_xlfn.IFS(R4188=0,"None",R4188&lt;3,"Low",R4188&lt;6,"Medium",R4188&lt;=10,"High")</f>
        <v>Low</v>
      </c>
      <c r="T4188" s="4" t="str" cm="1">
        <f t="array" ref="T4188">_xlfn.IFS(M4188&lt;=20,"Low",M4188&lt;=50,"Medium",M4188&lt;=90,"High")</f>
        <v>Medium</v>
      </c>
      <c r="U4188" s="7">
        <f>Datos_Limpios[[#This Row],[Number of Complaints or Support]]/Datos_Limpios[[#This Row],[Account Length (in months)]]</f>
        <v>0.2</v>
      </c>
      <c r="V4188" s="4" t="str" cm="1">
        <f t="array" ref="V4188">_xlfn.IFS(H4188&lt;30,"Under 30",H4188&lt;66,"Middle Age",H4188&gt;=66,"Senior")</f>
        <v>Middle Age</v>
      </c>
      <c r="W4188" s="4" t="s">
        <v>40</v>
      </c>
    </row>
    <row r="4189" spans="1:23" x14ac:dyDescent="0.3">
      <c r="A4189" s="4" t="s">
        <v>4304</v>
      </c>
      <c r="B4189" s="4" t="s">
        <v>31</v>
      </c>
      <c r="C4189" s="4">
        <v>1</v>
      </c>
      <c r="D4189" s="4">
        <v>0</v>
      </c>
      <c r="E4189" s="4" t="s">
        <v>24</v>
      </c>
      <c r="F4189" s="4" t="s">
        <v>183</v>
      </c>
      <c r="G4189" s="4" t="s">
        <v>26</v>
      </c>
      <c r="H4189" s="4">
        <v>41</v>
      </c>
      <c r="I4189" s="4" t="s">
        <v>24</v>
      </c>
      <c r="J4189" s="4">
        <v>0</v>
      </c>
      <c r="K4189" s="4" t="s">
        <v>27</v>
      </c>
      <c r="L4189" s="4" t="s">
        <v>115</v>
      </c>
      <c r="M4189" s="4">
        <v>7</v>
      </c>
      <c r="N4189" s="4" t="s">
        <v>75</v>
      </c>
      <c r="O4189" s="4" t="s">
        <v>133</v>
      </c>
      <c r="P4189" s="5">
        <v>44928</v>
      </c>
      <c r="Q4189" s="6">
        <v>5.659636498500495</v>
      </c>
      <c r="R4189" s="4">
        <v>6</v>
      </c>
      <c r="S4189" s="4" t="str" cm="1">
        <f t="array" ref="S4189">_xlfn.IFS(R4189=0,"None",R4189&lt;3,"Low",R4189&lt;6,"Medium",R4189&lt;=10,"High")</f>
        <v>High</v>
      </c>
      <c r="T4189" s="4" t="str" cm="1">
        <f t="array" ref="T4189">_xlfn.IFS(M4189&lt;=20,"Low",M4189&lt;=50,"Medium",M4189&lt;=90,"High")</f>
        <v>Low</v>
      </c>
      <c r="U4189" s="7">
        <f>Datos_Limpios[[#This Row],[Number of Complaints or Support]]/Datos_Limpios[[#This Row],[Account Length (in months)]]</f>
        <v>6</v>
      </c>
      <c r="V4189" s="4" t="str" cm="1">
        <f t="array" ref="V4189">_xlfn.IFS(H4189&lt;30,"Under 30",H4189&lt;66,"Middle Age",H4189&gt;=66,"Senior")</f>
        <v>Middle Age</v>
      </c>
      <c r="W4189" s="4" t="s">
        <v>43</v>
      </c>
    </row>
    <row r="4190" spans="1:23" x14ac:dyDescent="0.3">
      <c r="A4190" s="4" t="s">
        <v>4305</v>
      </c>
      <c r="B4190" s="4" t="s">
        <v>24</v>
      </c>
      <c r="C4190" s="4">
        <v>63</v>
      </c>
      <c r="D4190" s="4">
        <v>1</v>
      </c>
      <c r="E4190" s="4" t="s">
        <v>31</v>
      </c>
      <c r="F4190" s="4" t="s">
        <v>165</v>
      </c>
      <c r="G4190" s="4" t="s">
        <v>26</v>
      </c>
      <c r="H4190" s="4">
        <v>67</v>
      </c>
      <c r="I4190" s="4" t="s">
        <v>24</v>
      </c>
      <c r="J4190" s="4">
        <v>0</v>
      </c>
      <c r="K4190" s="4" t="s">
        <v>34</v>
      </c>
      <c r="L4190" s="4" t="s">
        <v>35</v>
      </c>
      <c r="M4190" s="4">
        <v>40</v>
      </c>
      <c r="P4190" s="5">
        <v>45179</v>
      </c>
      <c r="Q4190" s="6">
        <v>34.484614250358149</v>
      </c>
      <c r="R4190" s="4">
        <v>9</v>
      </c>
      <c r="S4190" s="4" t="str" cm="1">
        <f t="array" ref="S4190">_xlfn.IFS(R4190=0,"None",R4190&lt;3,"Low",R4190&lt;6,"Medium",R4190&lt;=10,"High")</f>
        <v>High</v>
      </c>
      <c r="T4190" s="4" t="str" cm="1">
        <f t="array" ref="T4190">_xlfn.IFS(M4190&lt;=20,"Low",M4190&lt;=50,"Medium",M4190&lt;=90,"High")</f>
        <v>Medium</v>
      </c>
      <c r="U4190" s="7">
        <f>Datos_Limpios[[#This Row],[Number of Complaints or Support]]/Datos_Limpios[[#This Row],[Account Length (in months)]]</f>
        <v>0.14285714285714285</v>
      </c>
      <c r="V4190" s="4" t="str" cm="1">
        <f t="array" ref="V4190">_xlfn.IFS(H4190&lt;30,"Under 30",H4190&lt;66,"Middle Age",H4190&gt;=66,"Senior")</f>
        <v>Senior</v>
      </c>
      <c r="W4190" s="4" t="s">
        <v>40</v>
      </c>
    </row>
    <row r="4191" spans="1:23" x14ac:dyDescent="0.3">
      <c r="A4191" s="4" t="s">
        <v>4306</v>
      </c>
      <c r="B4191" s="4" t="s">
        <v>24</v>
      </c>
      <c r="C4191" s="4">
        <v>13</v>
      </c>
      <c r="D4191" s="4">
        <v>1</v>
      </c>
      <c r="E4191" s="4" t="s">
        <v>24</v>
      </c>
      <c r="F4191" s="4" t="s">
        <v>79</v>
      </c>
      <c r="G4191" s="4" t="s">
        <v>26</v>
      </c>
      <c r="H4191" s="4">
        <v>57</v>
      </c>
      <c r="I4191" s="4" t="s">
        <v>24</v>
      </c>
      <c r="J4191" s="4">
        <v>0</v>
      </c>
      <c r="K4191" s="4" t="s">
        <v>27</v>
      </c>
      <c r="L4191" s="4" t="s">
        <v>28</v>
      </c>
      <c r="M4191" s="4">
        <v>13</v>
      </c>
      <c r="P4191" s="5">
        <v>44255</v>
      </c>
      <c r="Q4191" s="6">
        <v>11.415711980469171</v>
      </c>
      <c r="R4191" s="4">
        <v>0</v>
      </c>
      <c r="S4191" s="4" t="str" cm="1">
        <f t="array" ref="S4191">_xlfn.IFS(R4191=0,"None",R4191&lt;3,"Low",R4191&lt;6,"Medium",R4191&lt;=10,"High")</f>
        <v>None</v>
      </c>
      <c r="T4191" s="4" t="str" cm="1">
        <f t="array" ref="T4191">_xlfn.IFS(M4191&lt;=20,"Low",M4191&lt;=50,"Medium",M4191&lt;=90,"High")</f>
        <v>Low</v>
      </c>
      <c r="U4191" s="7">
        <f>Datos_Limpios[[#This Row],[Number of Complaints or Support]]/Datos_Limpios[[#This Row],[Account Length (in months)]]</f>
        <v>0</v>
      </c>
      <c r="V4191" s="4" t="str" cm="1">
        <f t="array" ref="V4191">_xlfn.IFS(H4191&lt;30,"Under 30",H4191&lt;66,"Middle Age",H4191&gt;=66,"Senior")</f>
        <v>Middle Age</v>
      </c>
      <c r="W4191" s="4" t="s">
        <v>43</v>
      </c>
    </row>
    <row r="4192" spans="1:23" x14ac:dyDescent="0.3">
      <c r="A4192" s="4" t="s">
        <v>4307</v>
      </c>
      <c r="B4192" s="4" t="s">
        <v>24</v>
      </c>
      <c r="C4192" s="4">
        <v>64</v>
      </c>
      <c r="D4192" s="4">
        <v>0</v>
      </c>
      <c r="E4192" s="4" t="s">
        <v>31</v>
      </c>
      <c r="F4192" s="4" t="s">
        <v>106</v>
      </c>
      <c r="G4192" s="4" t="s">
        <v>26</v>
      </c>
      <c r="H4192" s="4">
        <v>23</v>
      </c>
      <c r="I4192" s="4" t="s">
        <v>24</v>
      </c>
      <c r="J4192" s="4">
        <v>0</v>
      </c>
      <c r="K4192" s="4" t="s">
        <v>34</v>
      </c>
      <c r="L4192" s="4" t="s">
        <v>35</v>
      </c>
      <c r="M4192" s="4">
        <v>45</v>
      </c>
      <c r="P4192" s="5">
        <v>45118</v>
      </c>
      <c r="Q4192" s="6">
        <v>53.661386314733093</v>
      </c>
      <c r="R4192" s="4">
        <v>10</v>
      </c>
      <c r="S4192" s="4" t="str" cm="1">
        <f t="array" ref="S4192">_xlfn.IFS(R4192=0,"None",R4192&lt;3,"Low",R4192&lt;6,"Medium",R4192&lt;=10,"High")</f>
        <v>High</v>
      </c>
      <c r="T4192" s="4" t="str" cm="1">
        <f t="array" ref="T4192">_xlfn.IFS(M4192&lt;=20,"Low",M4192&lt;=50,"Medium",M4192&lt;=90,"High")</f>
        <v>Medium</v>
      </c>
      <c r="U4192" s="7">
        <f>Datos_Limpios[[#This Row],[Number of Complaints or Support]]/Datos_Limpios[[#This Row],[Account Length (in months)]]</f>
        <v>0.15625</v>
      </c>
      <c r="V4192" s="4" t="str" cm="1">
        <f t="array" ref="V4192">_xlfn.IFS(H4192&lt;30,"Under 30",H4192&lt;66,"Middle Age",H4192&gt;=66,"Senior")</f>
        <v>Under 30</v>
      </c>
      <c r="W4192" s="4" t="s">
        <v>29</v>
      </c>
    </row>
    <row r="4193" spans="1:23" x14ac:dyDescent="0.3">
      <c r="A4193" s="4" t="s">
        <v>4308</v>
      </c>
      <c r="B4193" s="4" t="s">
        <v>31</v>
      </c>
      <c r="C4193" s="4">
        <v>11</v>
      </c>
      <c r="D4193" s="4">
        <v>4</v>
      </c>
      <c r="E4193" s="4" t="s">
        <v>31</v>
      </c>
      <c r="F4193" s="4" t="s">
        <v>140</v>
      </c>
      <c r="G4193" s="4" t="s">
        <v>26</v>
      </c>
      <c r="H4193" s="4">
        <v>38</v>
      </c>
      <c r="I4193" s="4" t="s">
        <v>24</v>
      </c>
      <c r="J4193" s="4">
        <v>0</v>
      </c>
      <c r="K4193" s="4" t="s">
        <v>27</v>
      </c>
      <c r="L4193" s="4" t="s">
        <v>35</v>
      </c>
      <c r="M4193" s="4">
        <v>38</v>
      </c>
      <c r="N4193" s="4" t="s">
        <v>107</v>
      </c>
      <c r="O4193" s="4" t="s">
        <v>108</v>
      </c>
      <c r="P4193" s="5">
        <v>44448</v>
      </c>
      <c r="Q4193" s="6">
        <v>36.932446248095857</v>
      </c>
      <c r="R4193" s="4">
        <v>7</v>
      </c>
      <c r="S4193" s="4" t="str" cm="1">
        <f t="array" ref="S4193">_xlfn.IFS(R4193=0,"None",R4193&lt;3,"Low",R4193&lt;6,"Medium",R4193&lt;=10,"High")</f>
        <v>High</v>
      </c>
      <c r="T4193" s="4" t="str" cm="1">
        <f t="array" ref="T4193">_xlfn.IFS(M4193&lt;=20,"Low",M4193&lt;=50,"Medium",M4193&lt;=90,"High")</f>
        <v>Medium</v>
      </c>
      <c r="U4193" s="7">
        <f>Datos_Limpios[[#This Row],[Number of Complaints or Support]]/Datos_Limpios[[#This Row],[Account Length (in months)]]</f>
        <v>0.63636363636363635</v>
      </c>
      <c r="V4193" s="4" t="str" cm="1">
        <f t="array" ref="V4193">_xlfn.IFS(H4193&lt;30,"Under 30",H4193&lt;66,"Middle Age",H4193&gt;=66,"Senior")</f>
        <v>Middle Age</v>
      </c>
      <c r="W4193" s="4" t="s">
        <v>40</v>
      </c>
    </row>
    <row r="4194" spans="1:23" x14ac:dyDescent="0.3">
      <c r="A4194" s="4" t="s">
        <v>4309</v>
      </c>
      <c r="B4194" s="4" t="s">
        <v>31</v>
      </c>
      <c r="C4194" s="4">
        <v>23</v>
      </c>
      <c r="D4194" s="4">
        <v>0</v>
      </c>
      <c r="E4194" s="4" t="s">
        <v>31</v>
      </c>
      <c r="F4194" s="4" t="s">
        <v>104</v>
      </c>
      <c r="G4194" s="4" t="s">
        <v>26</v>
      </c>
      <c r="H4194" s="4">
        <v>25</v>
      </c>
      <c r="I4194" s="4" t="s">
        <v>24</v>
      </c>
      <c r="J4194" s="4">
        <v>0</v>
      </c>
      <c r="K4194" s="4" t="s">
        <v>27</v>
      </c>
      <c r="L4194" s="4" t="s">
        <v>28</v>
      </c>
      <c r="M4194" s="4">
        <v>19</v>
      </c>
      <c r="N4194" s="4" t="s">
        <v>38</v>
      </c>
      <c r="O4194" s="4" t="s">
        <v>125</v>
      </c>
      <c r="P4194" s="5">
        <v>44679</v>
      </c>
      <c r="Q4194" s="6">
        <v>21.42853108608394</v>
      </c>
      <c r="R4194" s="4">
        <v>0</v>
      </c>
      <c r="S4194" s="4" t="str" cm="1">
        <f t="array" ref="S4194">_xlfn.IFS(R4194=0,"None",R4194&lt;3,"Low",R4194&lt;6,"Medium",R4194&lt;=10,"High")</f>
        <v>None</v>
      </c>
      <c r="T4194" s="4" t="str" cm="1">
        <f t="array" ref="T4194">_xlfn.IFS(M4194&lt;=20,"Low",M4194&lt;=50,"Medium",M4194&lt;=90,"High")</f>
        <v>Low</v>
      </c>
      <c r="U4194" s="7">
        <f>Datos_Limpios[[#This Row],[Number of Complaints or Support]]/Datos_Limpios[[#This Row],[Account Length (in months)]]</f>
        <v>0</v>
      </c>
      <c r="V4194" s="4" t="str" cm="1">
        <f t="array" ref="V4194">_xlfn.IFS(H4194&lt;30,"Under 30",H4194&lt;66,"Middle Age",H4194&gt;=66,"Senior")</f>
        <v>Under 30</v>
      </c>
      <c r="W4194" s="4" t="s">
        <v>43</v>
      </c>
    </row>
    <row r="4195" spans="1:23" x14ac:dyDescent="0.3">
      <c r="A4195" s="4" t="s">
        <v>4310</v>
      </c>
      <c r="B4195" s="4" t="s">
        <v>24</v>
      </c>
      <c r="C4195" s="4">
        <v>15</v>
      </c>
      <c r="D4195" s="4">
        <v>0</v>
      </c>
      <c r="E4195" s="4" t="s">
        <v>31</v>
      </c>
      <c r="F4195" s="4" t="s">
        <v>110</v>
      </c>
      <c r="G4195" s="4" t="s">
        <v>26</v>
      </c>
      <c r="H4195" s="4">
        <v>19</v>
      </c>
      <c r="I4195" s="4" t="s">
        <v>31</v>
      </c>
      <c r="J4195" s="4">
        <v>3</v>
      </c>
      <c r="K4195" s="4" t="s">
        <v>27</v>
      </c>
      <c r="L4195" s="4" t="s">
        <v>35</v>
      </c>
      <c r="M4195" s="4">
        <v>31</v>
      </c>
      <c r="P4195" s="5">
        <v>44725</v>
      </c>
      <c r="Q4195" s="6">
        <v>35.042958330379328</v>
      </c>
      <c r="R4195" s="4">
        <v>8</v>
      </c>
      <c r="S4195" s="4" t="str" cm="1">
        <f t="array" ref="S4195">_xlfn.IFS(R4195=0,"None",R4195&lt;3,"Low",R4195&lt;6,"Medium",R4195&lt;=10,"High")</f>
        <v>High</v>
      </c>
      <c r="T4195" s="4" t="str" cm="1">
        <f t="array" ref="T4195">_xlfn.IFS(M4195&lt;=20,"Low",M4195&lt;=50,"Medium",M4195&lt;=90,"High")</f>
        <v>Medium</v>
      </c>
      <c r="U4195" s="7">
        <f>Datos_Limpios[[#This Row],[Number of Complaints or Support]]/Datos_Limpios[[#This Row],[Account Length (in months)]]</f>
        <v>0.53333333333333333</v>
      </c>
      <c r="V4195" s="4" t="str" cm="1">
        <f t="array" ref="V4195">_xlfn.IFS(H4195&lt;30,"Under 30",H4195&lt;66,"Middle Age",H4195&gt;=66,"Senior")</f>
        <v>Under 30</v>
      </c>
      <c r="W4195" s="4" t="s">
        <v>29</v>
      </c>
    </row>
    <row r="4196" spans="1:23" x14ac:dyDescent="0.3">
      <c r="A4196" s="4" t="s">
        <v>4311</v>
      </c>
      <c r="B4196" s="4" t="s">
        <v>31</v>
      </c>
      <c r="C4196" s="4">
        <v>66</v>
      </c>
      <c r="D4196" s="4">
        <v>3</v>
      </c>
      <c r="E4196" s="4" t="s">
        <v>31</v>
      </c>
      <c r="F4196" s="4" t="s">
        <v>173</v>
      </c>
      <c r="G4196" s="4" t="s">
        <v>33</v>
      </c>
      <c r="H4196" s="4">
        <v>25</v>
      </c>
      <c r="I4196" s="4" t="s">
        <v>24</v>
      </c>
      <c r="J4196" s="4">
        <v>0</v>
      </c>
      <c r="K4196" s="4" t="s">
        <v>34</v>
      </c>
      <c r="L4196" s="4" t="s">
        <v>35</v>
      </c>
      <c r="M4196" s="4">
        <v>48</v>
      </c>
      <c r="N4196" s="4" t="s">
        <v>38</v>
      </c>
      <c r="O4196" s="4" t="s">
        <v>225</v>
      </c>
      <c r="P4196" s="5">
        <v>45003</v>
      </c>
      <c r="Q4196" s="6">
        <v>52.637755854766773</v>
      </c>
      <c r="R4196" s="4">
        <v>7</v>
      </c>
      <c r="S4196" s="4" t="str" cm="1">
        <f t="array" ref="S4196">_xlfn.IFS(R4196=0,"None",R4196&lt;3,"Low",R4196&lt;6,"Medium",R4196&lt;=10,"High")</f>
        <v>High</v>
      </c>
      <c r="T4196" s="4" t="str" cm="1">
        <f t="array" ref="T4196">_xlfn.IFS(M4196&lt;=20,"Low",M4196&lt;=50,"Medium",M4196&lt;=90,"High")</f>
        <v>Medium</v>
      </c>
      <c r="U4196" s="7">
        <f>Datos_Limpios[[#This Row],[Number of Complaints or Support]]/Datos_Limpios[[#This Row],[Account Length (in months)]]</f>
        <v>0.10606060606060606</v>
      </c>
      <c r="V4196" s="4" t="str" cm="1">
        <f t="array" ref="V4196">_xlfn.IFS(H4196&lt;30,"Under 30",H4196&lt;66,"Middle Age",H4196&gt;=66,"Senior")</f>
        <v>Under 30</v>
      </c>
      <c r="W4196" s="4" t="s">
        <v>43</v>
      </c>
    </row>
    <row r="4197" spans="1:23" x14ac:dyDescent="0.3">
      <c r="A4197" s="4" t="s">
        <v>4312</v>
      </c>
      <c r="B4197" s="4" t="s">
        <v>24</v>
      </c>
      <c r="C4197" s="4">
        <v>6</v>
      </c>
      <c r="D4197" s="4">
        <v>2</v>
      </c>
      <c r="E4197" s="4" t="s">
        <v>31</v>
      </c>
      <c r="F4197" s="4" t="s">
        <v>25</v>
      </c>
      <c r="G4197" s="4" t="s">
        <v>33</v>
      </c>
      <c r="H4197" s="4">
        <v>66</v>
      </c>
      <c r="I4197" s="4" t="s">
        <v>24</v>
      </c>
      <c r="J4197" s="4">
        <v>0</v>
      </c>
      <c r="K4197" s="4" t="s">
        <v>27</v>
      </c>
      <c r="L4197" s="4" t="s">
        <v>35</v>
      </c>
      <c r="M4197" s="4">
        <v>45</v>
      </c>
      <c r="P4197" s="5">
        <v>44253</v>
      </c>
      <c r="Q4197" s="6">
        <v>38.078640199097599</v>
      </c>
      <c r="R4197" s="4">
        <v>4</v>
      </c>
      <c r="S4197" s="4" t="str" cm="1">
        <f t="array" ref="S4197">_xlfn.IFS(R4197=0,"None",R4197&lt;3,"Low",R4197&lt;6,"Medium",R4197&lt;=10,"High")</f>
        <v>Medium</v>
      </c>
      <c r="T4197" s="4" t="str" cm="1">
        <f t="array" ref="T4197">_xlfn.IFS(M4197&lt;=20,"Low",M4197&lt;=50,"Medium",M4197&lt;=90,"High")</f>
        <v>Medium</v>
      </c>
      <c r="U4197" s="7">
        <f>Datos_Limpios[[#This Row],[Number of Complaints or Support]]/Datos_Limpios[[#This Row],[Account Length (in months)]]</f>
        <v>0.66666666666666663</v>
      </c>
      <c r="V4197" s="4" t="str" cm="1">
        <f t="array" ref="V4197">_xlfn.IFS(H4197&lt;30,"Under 30",H4197&lt;66,"Middle Age",H4197&gt;=66,"Senior")</f>
        <v>Senior</v>
      </c>
      <c r="W4197" s="4" t="s">
        <v>29</v>
      </c>
    </row>
    <row r="4198" spans="1:23" x14ac:dyDescent="0.3">
      <c r="A4198" s="4" t="s">
        <v>4313</v>
      </c>
      <c r="B4198" s="4" t="s">
        <v>31</v>
      </c>
      <c r="C4198" s="4">
        <v>5</v>
      </c>
      <c r="D4198" s="4">
        <v>0</v>
      </c>
      <c r="E4198" s="4" t="s">
        <v>31</v>
      </c>
      <c r="F4198" s="4" t="s">
        <v>159</v>
      </c>
      <c r="G4198" s="4" t="s">
        <v>26</v>
      </c>
      <c r="H4198" s="4">
        <v>48</v>
      </c>
      <c r="I4198" s="4" t="s">
        <v>24</v>
      </c>
      <c r="J4198" s="4">
        <v>0</v>
      </c>
      <c r="K4198" s="4" t="s">
        <v>27</v>
      </c>
      <c r="L4198" s="4" t="s">
        <v>115</v>
      </c>
      <c r="M4198" s="4">
        <v>57</v>
      </c>
      <c r="N4198" s="4" t="s">
        <v>107</v>
      </c>
      <c r="O4198" s="4" t="s">
        <v>220</v>
      </c>
      <c r="P4198" s="5">
        <v>45275</v>
      </c>
      <c r="Q4198" s="6">
        <v>62.623386381980339</v>
      </c>
      <c r="R4198" s="4">
        <v>10</v>
      </c>
      <c r="S4198" s="4" t="str" cm="1">
        <f t="array" ref="S4198">_xlfn.IFS(R4198=0,"None",R4198&lt;3,"Low",R4198&lt;6,"Medium",R4198&lt;=10,"High")</f>
        <v>High</v>
      </c>
      <c r="T4198" s="4" t="str" cm="1">
        <f t="array" ref="T4198">_xlfn.IFS(M4198&lt;=20,"Low",M4198&lt;=50,"Medium",M4198&lt;=90,"High")</f>
        <v>High</v>
      </c>
      <c r="U4198" s="7">
        <f>Datos_Limpios[[#This Row],[Number of Complaints or Support]]/Datos_Limpios[[#This Row],[Account Length (in months)]]</f>
        <v>2</v>
      </c>
      <c r="V4198" s="4" t="str" cm="1">
        <f t="array" ref="V4198">_xlfn.IFS(H4198&lt;30,"Under 30",H4198&lt;66,"Middle Age",H4198&gt;=66,"Senior")</f>
        <v>Middle Age</v>
      </c>
      <c r="W4198" s="4" t="s">
        <v>29</v>
      </c>
    </row>
    <row r="4199" spans="1:23" x14ac:dyDescent="0.3">
      <c r="A4199" s="4" t="s">
        <v>4314</v>
      </c>
      <c r="B4199" s="4" t="s">
        <v>24</v>
      </c>
      <c r="C4199" s="4">
        <v>58</v>
      </c>
      <c r="D4199" s="4">
        <v>0</v>
      </c>
      <c r="E4199" s="4" t="s">
        <v>31</v>
      </c>
      <c r="F4199" s="4" t="s">
        <v>155</v>
      </c>
      <c r="G4199" s="4" t="s">
        <v>33</v>
      </c>
      <c r="H4199" s="4">
        <v>34</v>
      </c>
      <c r="I4199" s="4" t="s">
        <v>24</v>
      </c>
      <c r="J4199" s="4">
        <v>0</v>
      </c>
      <c r="K4199" s="4" t="s">
        <v>46</v>
      </c>
      <c r="L4199" s="4" t="s">
        <v>28</v>
      </c>
      <c r="M4199" s="4">
        <v>34</v>
      </c>
      <c r="P4199" s="5">
        <v>44452</v>
      </c>
      <c r="Q4199" s="6">
        <v>32.353720467686117</v>
      </c>
      <c r="R4199" s="4">
        <v>7</v>
      </c>
      <c r="S4199" s="4" t="str" cm="1">
        <f t="array" ref="S4199">_xlfn.IFS(R4199=0,"None",R4199&lt;3,"Low",R4199&lt;6,"Medium",R4199&lt;=10,"High")</f>
        <v>High</v>
      </c>
      <c r="T4199" s="4" t="str" cm="1">
        <f t="array" ref="T4199">_xlfn.IFS(M4199&lt;=20,"Low",M4199&lt;=50,"Medium",M4199&lt;=90,"High")</f>
        <v>Medium</v>
      </c>
      <c r="U4199" s="7">
        <f>Datos_Limpios[[#This Row],[Number of Complaints or Support]]/Datos_Limpios[[#This Row],[Account Length (in months)]]</f>
        <v>0.1206896551724138</v>
      </c>
      <c r="V4199" s="4" t="str" cm="1">
        <f t="array" ref="V4199">_xlfn.IFS(H4199&lt;30,"Under 30",H4199&lt;66,"Middle Age",H4199&gt;=66,"Senior")</f>
        <v>Middle Age</v>
      </c>
      <c r="W4199" s="4" t="s">
        <v>40</v>
      </c>
    </row>
    <row r="4200" spans="1:23" x14ac:dyDescent="0.3">
      <c r="A4200" s="4" t="s">
        <v>4315</v>
      </c>
      <c r="B4200" s="4" t="s">
        <v>31</v>
      </c>
      <c r="C4200" s="4">
        <v>11</v>
      </c>
      <c r="D4200" s="4">
        <v>2</v>
      </c>
      <c r="E4200" s="4" t="s">
        <v>24</v>
      </c>
      <c r="F4200" s="4" t="s">
        <v>106</v>
      </c>
      <c r="G4200" s="4" t="s">
        <v>26</v>
      </c>
      <c r="H4200" s="4">
        <v>32</v>
      </c>
      <c r="I4200" s="4" t="s">
        <v>31</v>
      </c>
      <c r="J4200" s="4">
        <v>6</v>
      </c>
      <c r="K4200" s="4" t="s">
        <v>27</v>
      </c>
      <c r="L4200" s="4" t="s">
        <v>35</v>
      </c>
      <c r="M4200" s="4">
        <v>22</v>
      </c>
      <c r="N4200" s="4" t="s">
        <v>92</v>
      </c>
      <c r="O4200" s="4" t="s">
        <v>249</v>
      </c>
      <c r="P4200" s="5">
        <v>44717</v>
      </c>
      <c r="Q4200" s="6">
        <v>25.41501189076682</v>
      </c>
      <c r="R4200" s="4">
        <v>5</v>
      </c>
      <c r="S4200" s="4" t="str" cm="1">
        <f t="array" ref="S4200">_xlfn.IFS(R4200=0,"None",R4200&lt;3,"Low",R4200&lt;6,"Medium",R4200&lt;=10,"High")</f>
        <v>Medium</v>
      </c>
      <c r="T4200" s="4" t="str" cm="1">
        <f t="array" ref="T4200">_xlfn.IFS(M4200&lt;=20,"Low",M4200&lt;=50,"Medium",M4200&lt;=90,"High")</f>
        <v>Medium</v>
      </c>
      <c r="U4200" s="7">
        <f>Datos_Limpios[[#This Row],[Number of Complaints or Support]]/Datos_Limpios[[#This Row],[Account Length (in months)]]</f>
        <v>0.45454545454545453</v>
      </c>
      <c r="V4200" s="4" t="str" cm="1">
        <f t="array" ref="V4200">_xlfn.IFS(H4200&lt;30,"Under 30",H4200&lt;66,"Middle Age",H4200&gt;=66,"Senior")</f>
        <v>Middle Age</v>
      </c>
      <c r="W4200" s="4" t="s">
        <v>29</v>
      </c>
    </row>
    <row r="4201" spans="1:23" x14ac:dyDescent="0.3">
      <c r="A4201" s="4" t="s">
        <v>4316</v>
      </c>
      <c r="B4201" s="4" t="s">
        <v>24</v>
      </c>
      <c r="C4201" s="4">
        <v>35</v>
      </c>
      <c r="D4201" s="4">
        <v>1</v>
      </c>
      <c r="E4201" s="4" t="s">
        <v>31</v>
      </c>
      <c r="F4201" s="4" t="s">
        <v>173</v>
      </c>
      <c r="G4201" s="4" t="s">
        <v>33</v>
      </c>
      <c r="H4201" s="4">
        <v>61</v>
      </c>
      <c r="I4201" s="4" t="s">
        <v>31</v>
      </c>
      <c r="J4201" s="4">
        <v>3</v>
      </c>
      <c r="K4201" s="4" t="s">
        <v>27</v>
      </c>
      <c r="L4201" s="4" t="s">
        <v>28</v>
      </c>
      <c r="M4201" s="4">
        <v>37</v>
      </c>
      <c r="P4201" s="5">
        <v>44270</v>
      </c>
      <c r="Q4201" s="6">
        <v>37.603433377618693</v>
      </c>
      <c r="R4201" s="4">
        <v>4</v>
      </c>
      <c r="S4201" s="4" t="str" cm="1">
        <f t="array" ref="S4201">_xlfn.IFS(R4201=0,"None",R4201&lt;3,"Low",R4201&lt;6,"Medium",R4201&lt;=10,"High")</f>
        <v>Medium</v>
      </c>
      <c r="T4201" s="4" t="str" cm="1">
        <f t="array" ref="T4201">_xlfn.IFS(M4201&lt;=20,"Low",M4201&lt;=50,"Medium",M4201&lt;=90,"High")</f>
        <v>Medium</v>
      </c>
      <c r="U4201" s="7">
        <f>Datos_Limpios[[#This Row],[Number of Complaints or Support]]/Datos_Limpios[[#This Row],[Account Length (in months)]]</f>
        <v>0.11428571428571428</v>
      </c>
      <c r="V4201" s="4" t="str" cm="1">
        <f t="array" ref="V4201">_xlfn.IFS(H4201&lt;30,"Under 30",H4201&lt;66,"Middle Age",H4201&gt;=66,"Senior")</f>
        <v>Middle Age</v>
      </c>
      <c r="W4201" s="4" t="s">
        <v>43</v>
      </c>
    </row>
    <row r="4202" spans="1:23" x14ac:dyDescent="0.3">
      <c r="A4202" s="4" t="s">
        <v>4317</v>
      </c>
      <c r="B4202" s="4" t="s">
        <v>31</v>
      </c>
      <c r="C4202" s="4">
        <v>3</v>
      </c>
      <c r="D4202" s="4">
        <v>1</v>
      </c>
      <c r="E4202" s="4" t="s">
        <v>24</v>
      </c>
      <c r="F4202" s="4" t="s">
        <v>42</v>
      </c>
      <c r="G4202" s="4" t="s">
        <v>33</v>
      </c>
      <c r="H4202" s="4">
        <v>32</v>
      </c>
      <c r="I4202" s="4" t="s">
        <v>24</v>
      </c>
      <c r="J4202" s="4">
        <v>0</v>
      </c>
      <c r="K4202" s="4" t="s">
        <v>27</v>
      </c>
      <c r="L4202" s="4" t="s">
        <v>115</v>
      </c>
      <c r="M4202" s="4">
        <v>8</v>
      </c>
      <c r="N4202" s="4" t="s">
        <v>92</v>
      </c>
      <c r="O4202" s="4" t="s">
        <v>234</v>
      </c>
      <c r="P4202" s="5">
        <v>44853</v>
      </c>
      <c r="Q4202" s="6">
        <v>7.0194521820484672</v>
      </c>
      <c r="R4202" s="4">
        <v>3</v>
      </c>
      <c r="S4202" s="4" t="str" cm="1">
        <f t="array" ref="S4202">_xlfn.IFS(R4202=0,"None",R4202&lt;3,"Low",R4202&lt;6,"Medium",R4202&lt;=10,"High")</f>
        <v>Medium</v>
      </c>
      <c r="T4202" s="4" t="str" cm="1">
        <f t="array" ref="T4202">_xlfn.IFS(M4202&lt;=20,"Low",M4202&lt;=50,"Medium",M4202&lt;=90,"High")</f>
        <v>Low</v>
      </c>
      <c r="U4202" s="7">
        <f>Datos_Limpios[[#This Row],[Number of Complaints or Support]]/Datos_Limpios[[#This Row],[Account Length (in months)]]</f>
        <v>1</v>
      </c>
      <c r="V4202" s="4" t="str" cm="1">
        <f t="array" ref="V4202">_xlfn.IFS(H4202&lt;30,"Under 30",H4202&lt;66,"Middle Age",H4202&gt;=66,"Senior")</f>
        <v>Middle Age</v>
      </c>
      <c r="W4202" s="4" t="s">
        <v>43</v>
      </c>
    </row>
    <row r="4203" spans="1:23" x14ac:dyDescent="0.3">
      <c r="A4203" s="4" t="s">
        <v>4318</v>
      </c>
      <c r="B4203" s="4" t="s">
        <v>24</v>
      </c>
      <c r="C4203" s="4">
        <v>43</v>
      </c>
      <c r="D4203" s="4">
        <v>0</v>
      </c>
      <c r="E4203" s="4" t="s">
        <v>31</v>
      </c>
      <c r="F4203" s="4" t="s">
        <v>196</v>
      </c>
      <c r="G4203" s="4" t="s">
        <v>26</v>
      </c>
      <c r="H4203" s="4">
        <v>45</v>
      </c>
      <c r="I4203" s="4" t="s">
        <v>24</v>
      </c>
      <c r="J4203" s="4">
        <v>0</v>
      </c>
      <c r="K4203" s="4" t="s">
        <v>27</v>
      </c>
      <c r="L4203" s="4" t="s">
        <v>28</v>
      </c>
      <c r="M4203" s="4">
        <v>42</v>
      </c>
      <c r="P4203" s="5">
        <v>45288</v>
      </c>
      <c r="Q4203" s="6">
        <v>35.955417393926659</v>
      </c>
      <c r="R4203" s="4">
        <v>6</v>
      </c>
      <c r="S4203" s="4" t="str" cm="1">
        <f t="array" ref="S4203">_xlfn.IFS(R4203=0,"None",R4203&lt;3,"Low",R4203&lt;6,"Medium",R4203&lt;=10,"High")</f>
        <v>High</v>
      </c>
      <c r="T4203" s="4" t="str" cm="1">
        <f t="array" ref="T4203">_xlfn.IFS(M4203&lt;=20,"Low",M4203&lt;=50,"Medium",M4203&lt;=90,"High")</f>
        <v>Medium</v>
      </c>
      <c r="U4203" s="7">
        <f>Datos_Limpios[[#This Row],[Number of Complaints or Support]]/Datos_Limpios[[#This Row],[Account Length (in months)]]</f>
        <v>0.13953488372093023</v>
      </c>
      <c r="V4203" s="4" t="str" cm="1">
        <f t="array" ref="V4203">_xlfn.IFS(H4203&lt;30,"Under 30",H4203&lt;66,"Middle Age",H4203&gt;=66,"Senior")</f>
        <v>Middle Age</v>
      </c>
      <c r="W4203" s="4" t="s">
        <v>47</v>
      </c>
    </row>
    <row r="4204" spans="1:23" x14ac:dyDescent="0.3">
      <c r="A4204" s="4" t="s">
        <v>4319</v>
      </c>
      <c r="B4204" s="4" t="s">
        <v>24</v>
      </c>
      <c r="C4204" s="4">
        <v>3</v>
      </c>
      <c r="D4204" s="4">
        <v>0</v>
      </c>
      <c r="E4204" s="4" t="s">
        <v>24</v>
      </c>
      <c r="F4204" s="4" t="s">
        <v>173</v>
      </c>
      <c r="G4204" s="4" t="s">
        <v>26</v>
      </c>
      <c r="H4204" s="4">
        <v>62</v>
      </c>
      <c r="I4204" s="4" t="s">
        <v>24</v>
      </c>
      <c r="J4204" s="4">
        <v>0</v>
      </c>
      <c r="K4204" s="4" t="s">
        <v>34</v>
      </c>
      <c r="L4204" s="4" t="s">
        <v>35</v>
      </c>
      <c r="M4204" s="4">
        <v>43</v>
      </c>
      <c r="P4204" s="5">
        <v>45101</v>
      </c>
      <c r="Q4204" s="6">
        <v>48.911279823858088</v>
      </c>
      <c r="R4204" s="4">
        <v>9</v>
      </c>
      <c r="S4204" s="4" t="str" cm="1">
        <f t="array" ref="S4204">_xlfn.IFS(R4204=0,"None",R4204&lt;3,"Low",R4204&lt;6,"Medium",R4204&lt;=10,"High")</f>
        <v>High</v>
      </c>
      <c r="T4204" s="4" t="str" cm="1">
        <f t="array" ref="T4204">_xlfn.IFS(M4204&lt;=20,"Low",M4204&lt;=50,"Medium",M4204&lt;=90,"High")</f>
        <v>Medium</v>
      </c>
      <c r="U4204" s="7">
        <f>Datos_Limpios[[#This Row],[Number of Complaints or Support]]/Datos_Limpios[[#This Row],[Account Length (in months)]]</f>
        <v>3</v>
      </c>
      <c r="V4204" s="4" t="str" cm="1">
        <f t="array" ref="V4204">_xlfn.IFS(H4204&lt;30,"Under 30",H4204&lt;66,"Middle Age",H4204&gt;=66,"Senior")</f>
        <v>Middle Age</v>
      </c>
      <c r="W4204" s="4" t="s">
        <v>43</v>
      </c>
    </row>
    <row r="4205" spans="1:23" x14ac:dyDescent="0.3">
      <c r="A4205" s="4" t="s">
        <v>4320</v>
      </c>
      <c r="B4205" s="4" t="s">
        <v>31</v>
      </c>
      <c r="C4205" s="4">
        <v>64</v>
      </c>
      <c r="D4205" s="4">
        <v>2</v>
      </c>
      <c r="E4205" s="4" t="s">
        <v>24</v>
      </c>
      <c r="F4205" s="4" t="s">
        <v>106</v>
      </c>
      <c r="G4205" s="4" t="s">
        <v>26</v>
      </c>
      <c r="H4205" s="4">
        <v>54</v>
      </c>
      <c r="I4205" s="4" t="s">
        <v>24</v>
      </c>
      <c r="J4205" s="4">
        <v>0</v>
      </c>
      <c r="K4205" s="4" t="s">
        <v>34</v>
      </c>
      <c r="L4205" s="4" t="s">
        <v>35</v>
      </c>
      <c r="M4205" s="4">
        <v>66</v>
      </c>
      <c r="N4205" s="4" t="s">
        <v>75</v>
      </c>
      <c r="O4205" s="4" t="s">
        <v>133</v>
      </c>
      <c r="P4205" s="5">
        <v>44260</v>
      </c>
      <c r="Q4205" s="6">
        <v>73.516890809497497</v>
      </c>
      <c r="R4205" s="4">
        <v>8</v>
      </c>
      <c r="S4205" s="4" t="str" cm="1">
        <f t="array" ref="S4205">_xlfn.IFS(R4205=0,"None",R4205&lt;3,"Low",R4205&lt;6,"Medium",R4205&lt;=10,"High")</f>
        <v>High</v>
      </c>
      <c r="T4205" s="4" t="str" cm="1">
        <f t="array" ref="T4205">_xlfn.IFS(M4205&lt;=20,"Low",M4205&lt;=50,"Medium",M4205&lt;=90,"High")</f>
        <v>High</v>
      </c>
      <c r="U4205" s="7">
        <f>Datos_Limpios[[#This Row],[Number of Complaints or Support]]/Datos_Limpios[[#This Row],[Account Length (in months)]]</f>
        <v>0.125</v>
      </c>
      <c r="V4205" s="4" t="str" cm="1">
        <f t="array" ref="V4205">_xlfn.IFS(H4205&lt;30,"Under 30",H4205&lt;66,"Middle Age",H4205&gt;=66,"Senior")</f>
        <v>Middle Age</v>
      </c>
      <c r="W4205" s="4" t="s">
        <v>29</v>
      </c>
    </row>
    <row r="4206" spans="1:23" x14ac:dyDescent="0.3">
      <c r="A4206" s="4" t="s">
        <v>4321</v>
      </c>
      <c r="B4206" s="4" t="s">
        <v>31</v>
      </c>
      <c r="C4206" s="4">
        <v>7</v>
      </c>
      <c r="D4206" s="4">
        <v>4</v>
      </c>
      <c r="E4206" s="4" t="s">
        <v>31</v>
      </c>
      <c r="F4206" s="4" t="s">
        <v>85</v>
      </c>
      <c r="G4206" s="4" t="s">
        <v>33</v>
      </c>
      <c r="H4206" s="4">
        <v>25</v>
      </c>
      <c r="I4206" s="4" t="s">
        <v>24</v>
      </c>
      <c r="J4206" s="4">
        <v>0</v>
      </c>
      <c r="K4206" s="4" t="s">
        <v>27</v>
      </c>
      <c r="L4206" s="4" t="s">
        <v>35</v>
      </c>
      <c r="M4206" s="4">
        <v>34</v>
      </c>
      <c r="N4206" s="4" t="s">
        <v>66</v>
      </c>
      <c r="O4206" s="4" t="s">
        <v>436</v>
      </c>
      <c r="P4206" s="5">
        <v>44716</v>
      </c>
      <c r="Q4206" s="6">
        <v>32.569201816089198</v>
      </c>
      <c r="R4206" s="4">
        <v>0</v>
      </c>
      <c r="S4206" s="4" t="str" cm="1">
        <f t="array" ref="S4206">_xlfn.IFS(R4206=0,"None",R4206&lt;3,"Low",R4206&lt;6,"Medium",R4206&lt;=10,"High")</f>
        <v>None</v>
      </c>
      <c r="T4206" s="4" t="str" cm="1">
        <f t="array" ref="T4206">_xlfn.IFS(M4206&lt;=20,"Low",M4206&lt;=50,"Medium",M4206&lt;=90,"High")</f>
        <v>Medium</v>
      </c>
      <c r="U4206" s="7">
        <f>Datos_Limpios[[#This Row],[Number of Complaints or Support]]/Datos_Limpios[[#This Row],[Account Length (in months)]]</f>
        <v>0</v>
      </c>
      <c r="V4206" s="4" t="str" cm="1">
        <f t="array" ref="V4206">_xlfn.IFS(H4206&lt;30,"Under 30",H4206&lt;66,"Middle Age",H4206&gt;=66,"Senior")</f>
        <v>Under 30</v>
      </c>
      <c r="W4206" s="4" t="s">
        <v>43</v>
      </c>
    </row>
    <row r="4207" spans="1:23" x14ac:dyDescent="0.3">
      <c r="A4207" s="4" t="s">
        <v>4322</v>
      </c>
      <c r="B4207" s="4" t="s">
        <v>24</v>
      </c>
      <c r="C4207" s="4">
        <v>7</v>
      </c>
      <c r="D4207" s="4">
        <v>0</v>
      </c>
      <c r="E4207" s="4" t="s">
        <v>31</v>
      </c>
      <c r="F4207" s="4" t="s">
        <v>85</v>
      </c>
      <c r="G4207" s="4" t="s">
        <v>33</v>
      </c>
      <c r="H4207" s="4">
        <v>53</v>
      </c>
      <c r="I4207" s="4" t="s">
        <v>24</v>
      </c>
      <c r="J4207" s="4">
        <v>0</v>
      </c>
      <c r="K4207" s="4" t="s">
        <v>27</v>
      </c>
      <c r="L4207" s="4" t="s">
        <v>35</v>
      </c>
      <c r="M4207" s="4">
        <v>47</v>
      </c>
      <c r="P4207" s="5">
        <v>44326</v>
      </c>
      <c r="Q4207" s="6">
        <v>47.083386502376037</v>
      </c>
      <c r="R4207" s="4">
        <v>10</v>
      </c>
      <c r="S4207" s="4" t="str" cm="1">
        <f t="array" ref="S4207">_xlfn.IFS(R4207=0,"None",R4207&lt;3,"Low",R4207&lt;6,"Medium",R4207&lt;=10,"High")</f>
        <v>High</v>
      </c>
      <c r="T4207" s="4" t="str" cm="1">
        <f t="array" ref="T4207">_xlfn.IFS(M4207&lt;=20,"Low",M4207&lt;=50,"Medium",M4207&lt;=90,"High")</f>
        <v>Medium</v>
      </c>
      <c r="U4207" s="7">
        <f>Datos_Limpios[[#This Row],[Number of Complaints or Support]]/Datos_Limpios[[#This Row],[Account Length (in months)]]</f>
        <v>1.4285714285714286</v>
      </c>
      <c r="V4207" s="4" t="str" cm="1">
        <f t="array" ref="V4207">_xlfn.IFS(H4207&lt;30,"Under 30",H4207&lt;66,"Middle Age",H4207&gt;=66,"Senior")</f>
        <v>Middle Age</v>
      </c>
      <c r="W4207" s="4" t="s">
        <v>43</v>
      </c>
    </row>
    <row r="4208" spans="1:23" x14ac:dyDescent="0.3">
      <c r="A4208" s="4" t="s">
        <v>4323</v>
      </c>
      <c r="B4208" s="4" t="s">
        <v>24</v>
      </c>
      <c r="C4208" s="4">
        <v>64</v>
      </c>
      <c r="D4208" s="4">
        <v>0</v>
      </c>
      <c r="E4208" s="4" t="s">
        <v>31</v>
      </c>
      <c r="F4208" s="4" t="s">
        <v>68</v>
      </c>
      <c r="G4208" s="4" t="s">
        <v>33</v>
      </c>
      <c r="H4208" s="4">
        <v>34</v>
      </c>
      <c r="I4208" s="4" t="s">
        <v>31</v>
      </c>
      <c r="J4208" s="4">
        <v>2</v>
      </c>
      <c r="K4208" s="4" t="s">
        <v>46</v>
      </c>
      <c r="L4208" s="4" t="s">
        <v>28</v>
      </c>
      <c r="M4208" s="4">
        <v>48</v>
      </c>
      <c r="P4208" s="5">
        <v>44616</v>
      </c>
      <c r="Q4208" s="6">
        <v>50.097824262483392</v>
      </c>
      <c r="R4208" s="4">
        <v>10</v>
      </c>
      <c r="S4208" s="4" t="str" cm="1">
        <f t="array" ref="S4208">_xlfn.IFS(R4208=0,"None",R4208&lt;3,"Low",R4208&lt;6,"Medium",R4208&lt;=10,"High")</f>
        <v>High</v>
      </c>
      <c r="T4208" s="4" t="str" cm="1">
        <f t="array" ref="T4208">_xlfn.IFS(M4208&lt;=20,"Low",M4208&lt;=50,"Medium",M4208&lt;=90,"High")</f>
        <v>Medium</v>
      </c>
      <c r="U4208" s="7">
        <f>Datos_Limpios[[#This Row],[Number of Complaints or Support]]/Datos_Limpios[[#This Row],[Account Length (in months)]]</f>
        <v>0.15625</v>
      </c>
      <c r="V4208" s="4" t="str" cm="1">
        <f t="array" ref="V4208">_xlfn.IFS(H4208&lt;30,"Under 30",H4208&lt;66,"Middle Age",H4208&gt;=66,"Senior")</f>
        <v>Middle Age</v>
      </c>
      <c r="W4208" s="4" t="s">
        <v>40</v>
      </c>
    </row>
    <row r="4209" spans="1:23" x14ac:dyDescent="0.3">
      <c r="A4209" s="4" t="s">
        <v>4324</v>
      </c>
      <c r="B4209" s="4" t="s">
        <v>31</v>
      </c>
      <c r="C4209" s="4">
        <v>3</v>
      </c>
      <c r="D4209" s="4">
        <v>2</v>
      </c>
      <c r="E4209" s="4" t="s">
        <v>31</v>
      </c>
      <c r="F4209" s="4" t="s">
        <v>54</v>
      </c>
      <c r="G4209" s="4" t="s">
        <v>33</v>
      </c>
      <c r="H4209" s="4">
        <v>68</v>
      </c>
      <c r="I4209" s="4" t="s">
        <v>24</v>
      </c>
      <c r="J4209" s="4">
        <v>0</v>
      </c>
      <c r="K4209" s="4" t="s">
        <v>27</v>
      </c>
      <c r="L4209" s="4" t="s">
        <v>35</v>
      </c>
      <c r="M4209" s="4">
        <v>37</v>
      </c>
      <c r="N4209" s="4" t="s">
        <v>38</v>
      </c>
      <c r="O4209" s="4" t="s">
        <v>125</v>
      </c>
      <c r="P4209" s="5">
        <v>44183</v>
      </c>
      <c r="Q4209" s="6">
        <v>38.993610970285083</v>
      </c>
      <c r="R4209" s="4">
        <v>3</v>
      </c>
      <c r="S4209" s="4" t="str" cm="1">
        <f t="array" ref="S4209">_xlfn.IFS(R4209=0,"None",R4209&lt;3,"Low",R4209&lt;6,"Medium",R4209&lt;=10,"High")</f>
        <v>Medium</v>
      </c>
      <c r="T4209" s="4" t="str" cm="1">
        <f t="array" ref="T4209">_xlfn.IFS(M4209&lt;=20,"Low",M4209&lt;=50,"Medium",M4209&lt;=90,"High")</f>
        <v>Medium</v>
      </c>
      <c r="U4209" s="7">
        <f>Datos_Limpios[[#This Row],[Number of Complaints or Support]]/Datos_Limpios[[#This Row],[Account Length (in months)]]</f>
        <v>1</v>
      </c>
      <c r="V4209" s="4" t="str" cm="1">
        <f t="array" ref="V4209">_xlfn.IFS(H4209&lt;30,"Under 30",H4209&lt;66,"Middle Age",H4209&gt;=66,"Senior")</f>
        <v>Senior</v>
      </c>
      <c r="W4209" s="4" t="s">
        <v>43</v>
      </c>
    </row>
    <row r="4210" spans="1:23" x14ac:dyDescent="0.3">
      <c r="A4210" s="4" t="s">
        <v>4325</v>
      </c>
      <c r="B4210" s="4" t="s">
        <v>24</v>
      </c>
      <c r="C4210" s="4">
        <v>64</v>
      </c>
      <c r="D4210" s="4">
        <v>0</v>
      </c>
      <c r="E4210" s="4" t="s">
        <v>31</v>
      </c>
      <c r="F4210" s="4" t="s">
        <v>367</v>
      </c>
      <c r="G4210" s="4" t="s">
        <v>26</v>
      </c>
      <c r="H4210" s="4">
        <v>40</v>
      </c>
      <c r="I4210" s="4" t="s">
        <v>31</v>
      </c>
      <c r="J4210" s="4">
        <v>3</v>
      </c>
      <c r="K4210" s="4" t="s">
        <v>46</v>
      </c>
      <c r="L4210" s="4" t="s">
        <v>35</v>
      </c>
      <c r="M4210" s="4">
        <v>22</v>
      </c>
      <c r="P4210" s="5">
        <v>44004</v>
      </c>
      <c r="Q4210" s="6">
        <v>25.176844786095739</v>
      </c>
      <c r="R4210" s="4">
        <v>7</v>
      </c>
      <c r="S4210" s="4" t="str" cm="1">
        <f t="array" ref="S4210">_xlfn.IFS(R4210=0,"None",R4210&lt;3,"Low",R4210&lt;6,"Medium",R4210&lt;=10,"High")</f>
        <v>High</v>
      </c>
      <c r="T4210" s="4" t="str" cm="1">
        <f t="array" ref="T4210">_xlfn.IFS(M4210&lt;=20,"Low",M4210&lt;=50,"Medium",M4210&lt;=90,"High")</f>
        <v>Medium</v>
      </c>
      <c r="U4210" s="7">
        <f>Datos_Limpios[[#This Row],[Number of Complaints or Support]]/Datos_Limpios[[#This Row],[Account Length (in months)]]</f>
        <v>0.109375</v>
      </c>
      <c r="V4210" s="4" t="str" cm="1">
        <f t="array" ref="V4210">_xlfn.IFS(H4210&lt;30,"Under 30",H4210&lt;66,"Middle Age",H4210&gt;=66,"Senior")</f>
        <v>Middle Age</v>
      </c>
      <c r="W4210" s="4" t="s">
        <v>29</v>
      </c>
    </row>
    <row r="4211" spans="1:23" x14ac:dyDescent="0.3">
      <c r="A4211" s="4" t="s">
        <v>4326</v>
      </c>
      <c r="B4211" s="4" t="s">
        <v>24</v>
      </c>
      <c r="C4211" s="4">
        <v>72</v>
      </c>
      <c r="D4211" s="4">
        <v>0</v>
      </c>
      <c r="E4211" s="4" t="s">
        <v>31</v>
      </c>
      <c r="F4211" s="4" t="s">
        <v>262</v>
      </c>
      <c r="G4211" s="4" t="s">
        <v>26</v>
      </c>
      <c r="H4211" s="4">
        <v>71</v>
      </c>
      <c r="I4211" s="4" t="s">
        <v>24</v>
      </c>
      <c r="J4211" s="4">
        <v>0</v>
      </c>
      <c r="K4211" s="4" t="s">
        <v>46</v>
      </c>
      <c r="L4211" s="4" t="s">
        <v>35</v>
      </c>
      <c r="M4211" s="4">
        <v>43</v>
      </c>
      <c r="P4211" s="5">
        <v>44417</v>
      </c>
      <c r="Q4211" s="6">
        <v>40.293388019881633</v>
      </c>
      <c r="R4211" s="4">
        <v>5</v>
      </c>
      <c r="S4211" s="4" t="str" cm="1">
        <f t="array" ref="S4211">_xlfn.IFS(R4211=0,"None",R4211&lt;3,"Low",R4211&lt;6,"Medium",R4211&lt;=10,"High")</f>
        <v>Medium</v>
      </c>
      <c r="T4211" s="4" t="str" cm="1">
        <f t="array" ref="T4211">_xlfn.IFS(M4211&lt;=20,"Low",M4211&lt;=50,"Medium",M4211&lt;=90,"High")</f>
        <v>Medium</v>
      </c>
      <c r="U4211" s="7">
        <f>Datos_Limpios[[#This Row],[Number of Complaints or Support]]/Datos_Limpios[[#This Row],[Account Length (in months)]]</f>
        <v>6.9444444444444448E-2</v>
      </c>
      <c r="V4211" s="4" t="str" cm="1">
        <f t="array" ref="V4211">_xlfn.IFS(H4211&lt;30,"Under 30",H4211&lt;66,"Middle Age",H4211&gt;=66,"Senior")</f>
        <v>Senior</v>
      </c>
      <c r="W4211" s="4" t="s">
        <v>29</v>
      </c>
    </row>
    <row r="4212" spans="1:23" x14ac:dyDescent="0.3">
      <c r="A4212" s="4" t="s">
        <v>4327</v>
      </c>
      <c r="B4212" s="4" t="s">
        <v>24</v>
      </c>
      <c r="C4212" s="4">
        <v>10</v>
      </c>
      <c r="D4212" s="4">
        <v>0</v>
      </c>
      <c r="E4212" s="4" t="s">
        <v>31</v>
      </c>
      <c r="F4212" s="4" t="s">
        <v>60</v>
      </c>
      <c r="G4212" s="4" t="s">
        <v>26</v>
      </c>
      <c r="H4212" s="4">
        <v>62</v>
      </c>
      <c r="I4212" s="4" t="s">
        <v>24</v>
      </c>
      <c r="J4212" s="4">
        <v>0</v>
      </c>
      <c r="K4212" s="4" t="s">
        <v>27</v>
      </c>
      <c r="L4212" s="4" t="s">
        <v>28</v>
      </c>
      <c r="M4212" s="4">
        <v>28</v>
      </c>
      <c r="P4212" s="5">
        <v>44544</v>
      </c>
      <c r="Q4212" s="6">
        <v>28.16806494642546</v>
      </c>
      <c r="R4212" s="4">
        <v>0</v>
      </c>
      <c r="S4212" s="4" t="str" cm="1">
        <f t="array" ref="S4212">_xlfn.IFS(R4212=0,"None",R4212&lt;3,"Low",R4212&lt;6,"Medium",R4212&lt;=10,"High")</f>
        <v>None</v>
      </c>
      <c r="T4212" s="4" t="str" cm="1">
        <f t="array" ref="T4212">_xlfn.IFS(M4212&lt;=20,"Low",M4212&lt;=50,"Medium",M4212&lt;=90,"High")</f>
        <v>Medium</v>
      </c>
      <c r="U4212" s="7">
        <f>Datos_Limpios[[#This Row],[Number of Complaints or Support]]/Datos_Limpios[[#This Row],[Account Length (in months)]]</f>
        <v>0</v>
      </c>
      <c r="V4212" s="4" t="str" cm="1">
        <f t="array" ref="V4212">_xlfn.IFS(H4212&lt;30,"Under 30",H4212&lt;66,"Middle Age",H4212&gt;=66,"Senior")</f>
        <v>Middle Age</v>
      </c>
      <c r="W4212" s="4" t="s">
        <v>40</v>
      </c>
    </row>
    <row r="4213" spans="1:23" x14ac:dyDescent="0.3">
      <c r="A4213" s="4" t="s">
        <v>4328</v>
      </c>
      <c r="B4213" s="4" t="s">
        <v>24</v>
      </c>
      <c r="C4213" s="4">
        <v>73</v>
      </c>
      <c r="D4213" s="4">
        <v>0</v>
      </c>
      <c r="E4213" s="4" t="s">
        <v>31</v>
      </c>
      <c r="F4213" s="4" t="s">
        <v>49</v>
      </c>
      <c r="G4213" s="4" t="s">
        <v>26</v>
      </c>
      <c r="H4213" s="4">
        <v>65</v>
      </c>
      <c r="I4213" s="4" t="s">
        <v>31</v>
      </c>
      <c r="J4213" s="4">
        <v>6</v>
      </c>
      <c r="K4213" s="4" t="s">
        <v>46</v>
      </c>
      <c r="L4213" s="4" t="s">
        <v>28</v>
      </c>
      <c r="M4213" s="4">
        <v>24</v>
      </c>
      <c r="P4213" s="5">
        <v>43899</v>
      </c>
      <c r="Q4213" s="6">
        <v>27.54482664529824</v>
      </c>
      <c r="R4213" s="4">
        <v>1</v>
      </c>
      <c r="S4213" s="4" t="str" cm="1">
        <f t="array" ref="S4213">_xlfn.IFS(R4213=0,"None",R4213&lt;3,"Low",R4213&lt;6,"Medium",R4213&lt;=10,"High")</f>
        <v>Low</v>
      </c>
      <c r="T4213" s="4" t="str" cm="1">
        <f t="array" ref="T4213">_xlfn.IFS(M4213&lt;=20,"Low",M4213&lt;=50,"Medium",M4213&lt;=90,"High")</f>
        <v>Medium</v>
      </c>
      <c r="U4213" s="7">
        <f>Datos_Limpios[[#This Row],[Number of Complaints or Support]]/Datos_Limpios[[#This Row],[Account Length (in months)]]</f>
        <v>1.3698630136986301E-2</v>
      </c>
      <c r="V4213" s="4" t="str" cm="1">
        <f t="array" ref="V4213">_xlfn.IFS(H4213&lt;30,"Under 30",H4213&lt;66,"Middle Age",H4213&gt;=66,"Senior")</f>
        <v>Middle Age</v>
      </c>
      <c r="W4213" s="4" t="s">
        <v>29</v>
      </c>
    </row>
    <row r="4214" spans="1:23" x14ac:dyDescent="0.3">
      <c r="A4214" s="4" t="s">
        <v>4329</v>
      </c>
      <c r="B4214" s="4" t="s">
        <v>24</v>
      </c>
      <c r="C4214" s="4">
        <v>48</v>
      </c>
      <c r="D4214" s="4">
        <v>0</v>
      </c>
      <c r="E4214" s="4" t="s">
        <v>24</v>
      </c>
      <c r="F4214" s="4" t="s">
        <v>89</v>
      </c>
      <c r="G4214" s="4" t="s">
        <v>26</v>
      </c>
      <c r="H4214" s="4">
        <v>53</v>
      </c>
      <c r="I4214" s="4" t="s">
        <v>24</v>
      </c>
      <c r="J4214" s="4">
        <v>0</v>
      </c>
      <c r="K4214" s="4" t="s">
        <v>34</v>
      </c>
      <c r="L4214" s="4" t="s">
        <v>35</v>
      </c>
      <c r="M4214" s="4">
        <v>28</v>
      </c>
      <c r="P4214" s="5">
        <v>45080</v>
      </c>
      <c r="Q4214" s="6">
        <v>33.031130952503752</v>
      </c>
      <c r="R4214" s="4">
        <v>1</v>
      </c>
      <c r="S4214" s="4" t="str" cm="1">
        <f t="array" ref="S4214">_xlfn.IFS(R4214=0,"None",R4214&lt;3,"Low",R4214&lt;6,"Medium",R4214&lt;=10,"High")</f>
        <v>Low</v>
      </c>
      <c r="T4214" s="4" t="str" cm="1">
        <f t="array" ref="T4214">_xlfn.IFS(M4214&lt;=20,"Low",M4214&lt;=50,"Medium",M4214&lt;=90,"High")</f>
        <v>Medium</v>
      </c>
      <c r="U4214" s="7">
        <f>Datos_Limpios[[#This Row],[Number of Complaints or Support]]/Datos_Limpios[[#This Row],[Account Length (in months)]]</f>
        <v>2.0833333333333332E-2</v>
      </c>
      <c r="V4214" s="4" t="str" cm="1">
        <f t="array" ref="V4214">_xlfn.IFS(H4214&lt;30,"Under 30",H4214&lt;66,"Middle Age",H4214&gt;=66,"Senior")</f>
        <v>Middle Age</v>
      </c>
      <c r="W4214" s="4" t="s">
        <v>40</v>
      </c>
    </row>
    <row r="4215" spans="1:23" x14ac:dyDescent="0.3">
      <c r="A4215" s="4" t="s">
        <v>4330</v>
      </c>
      <c r="B4215" s="4" t="s">
        <v>24</v>
      </c>
      <c r="C4215" s="4">
        <v>8</v>
      </c>
      <c r="D4215" s="4">
        <v>0</v>
      </c>
      <c r="E4215" s="4" t="s">
        <v>31</v>
      </c>
      <c r="F4215" s="4" t="s">
        <v>32</v>
      </c>
      <c r="G4215" s="4" t="s">
        <v>33</v>
      </c>
      <c r="H4215" s="4">
        <v>50</v>
      </c>
      <c r="I4215" s="4" t="s">
        <v>31</v>
      </c>
      <c r="J4215" s="4">
        <v>2</v>
      </c>
      <c r="K4215" s="4" t="s">
        <v>27</v>
      </c>
      <c r="L4215" s="4" t="s">
        <v>28</v>
      </c>
      <c r="M4215" s="4">
        <v>14</v>
      </c>
      <c r="P4215" s="5">
        <v>45151</v>
      </c>
      <c r="Q4215" s="6">
        <v>13.4179880533136</v>
      </c>
      <c r="R4215" s="4">
        <v>7</v>
      </c>
      <c r="S4215" s="4" t="str" cm="1">
        <f t="array" ref="S4215">_xlfn.IFS(R4215=0,"None",R4215&lt;3,"Low",R4215&lt;6,"Medium",R4215&lt;=10,"High")</f>
        <v>High</v>
      </c>
      <c r="T4215" s="4" t="str" cm="1">
        <f t="array" ref="T4215">_xlfn.IFS(M4215&lt;=20,"Low",M4215&lt;=50,"Medium",M4215&lt;=90,"High")</f>
        <v>Low</v>
      </c>
      <c r="U4215" s="7">
        <f>Datos_Limpios[[#This Row],[Number of Complaints or Support]]/Datos_Limpios[[#This Row],[Account Length (in months)]]</f>
        <v>0.875</v>
      </c>
      <c r="V4215" s="4" t="str" cm="1">
        <f t="array" ref="V4215">_xlfn.IFS(H4215&lt;30,"Under 30",H4215&lt;66,"Middle Age",H4215&gt;=66,"Senior")</f>
        <v>Middle Age</v>
      </c>
      <c r="W4215" s="4" t="s">
        <v>29</v>
      </c>
    </row>
    <row r="4216" spans="1:23" x14ac:dyDescent="0.3">
      <c r="A4216" s="4" t="s">
        <v>4331</v>
      </c>
      <c r="B4216" s="4" t="s">
        <v>24</v>
      </c>
      <c r="C4216" s="4">
        <v>34</v>
      </c>
      <c r="D4216" s="4">
        <v>0</v>
      </c>
      <c r="E4216" s="4" t="s">
        <v>31</v>
      </c>
      <c r="F4216" s="4" t="s">
        <v>37</v>
      </c>
      <c r="G4216" s="4" t="s">
        <v>33</v>
      </c>
      <c r="H4216" s="4">
        <v>30</v>
      </c>
      <c r="I4216" s="4" t="s">
        <v>24</v>
      </c>
      <c r="J4216" s="4">
        <v>0</v>
      </c>
      <c r="K4216" s="4" t="s">
        <v>27</v>
      </c>
      <c r="L4216" s="4" t="s">
        <v>28</v>
      </c>
      <c r="M4216" s="4">
        <v>34</v>
      </c>
      <c r="P4216" s="5">
        <v>44813</v>
      </c>
      <c r="Q4216" s="6">
        <v>33.753862035586579</v>
      </c>
      <c r="R4216" s="4">
        <v>1</v>
      </c>
      <c r="S4216" s="4" t="str" cm="1">
        <f t="array" ref="S4216">_xlfn.IFS(R4216=0,"None",R4216&lt;3,"Low",R4216&lt;6,"Medium",R4216&lt;=10,"High")</f>
        <v>Low</v>
      </c>
      <c r="T4216" s="4" t="str" cm="1">
        <f t="array" ref="T4216">_xlfn.IFS(M4216&lt;=20,"Low",M4216&lt;=50,"Medium",M4216&lt;=90,"High")</f>
        <v>Medium</v>
      </c>
      <c r="U4216" s="7">
        <f>Datos_Limpios[[#This Row],[Number of Complaints or Support]]/Datos_Limpios[[#This Row],[Account Length (in months)]]</f>
        <v>2.9411764705882353E-2</v>
      </c>
      <c r="V4216" s="4" t="str" cm="1">
        <f t="array" ref="V4216">_xlfn.IFS(H4216&lt;30,"Under 30",H4216&lt;66,"Middle Age",H4216&gt;=66,"Senior")</f>
        <v>Middle Age</v>
      </c>
      <c r="W4216" s="4" t="s">
        <v>40</v>
      </c>
    </row>
    <row r="4217" spans="1:23" x14ac:dyDescent="0.3">
      <c r="A4217" s="4" t="s">
        <v>4332</v>
      </c>
      <c r="B4217" s="4" t="s">
        <v>24</v>
      </c>
      <c r="C4217" s="4">
        <v>68</v>
      </c>
      <c r="D4217" s="4">
        <v>0</v>
      </c>
      <c r="E4217" s="4" t="s">
        <v>31</v>
      </c>
      <c r="F4217" s="4" t="s">
        <v>85</v>
      </c>
      <c r="G4217" s="4" t="s">
        <v>33</v>
      </c>
      <c r="H4217" s="4">
        <v>55</v>
      </c>
      <c r="I4217" s="4" t="s">
        <v>24</v>
      </c>
      <c r="J4217" s="4">
        <v>0</v>
      </c>
      <c r="K4217" s="4" t="s">
        <v>34</v>
      </c>
      <c r="L4217" s="4" t="s">
        <v>28</v>
      </c>
      <c r="M4217" s="4">
        <v>68</v>
      </c>
      <c r="P4217" s="5">
        <v>45282</v>
      </c>
      <c r="Q4217" s="6">
        <v>71.487236174682735</v>
      </c>
      <c r="R4217" s="4">
        <v>7</v>
      </c>
      <c r="S4217" s="4" t="str" cm="1">
        <f t="array" ref="S4217">_xlfn.IFS(R4217=0,"None",R4217&lt;3,"Low",R4217&lt;6,"Medium",R4217&lt;=10,"High")</f>
        <v>High</v>
      </c>
      <c r="T4217" s="4" t="str" cm="1">
        <f t="array" ref="T4217">_xlfn.IFS(M4217&lt;=20,"Low",M4217&lt;=50,"Medium",M4217&lt;=90,"High")</f>
        <v>High</v>
      </c>
      <c r="U4217" s="7">
        <f>Datos_Limpios[[#This Row],[Number of Complaints or Support]]/Datos_Limpios[[#This Row],[Account Length (in months)]]</f>
        <v>0.10294117647058823</v>
      </c>
      <c r="V4217" s="4" t="str" cm="1">
        <f t="array" ref="V4217">_xlfn.IFS(H4217&lt;30,"Under 30",H4217&lt;66,"Middle Age",H4217&gt;=66,"Senior")</f>
        <v>Middle Age</v>
      </c>
      <c r="W4217" s="4" t="s">
        <v>43</v>
      </c>
    </row>
    <row r="4218" spans="1:23" x14ac:dyDescent="0.3">
      <c r="A4218" s="4" t="s">
        <v>4333</v>
      </c>
      <c r="B4218" s="4" t="s">
        <v>24</v>
      </c>
      <c r="C4218" s="4">
        <v>12</v>
      </c>
      <c r="D4218" s="4">
        <v>0</v>
      </c>
      <c r="E4218" s="4" t="s">
        <v>24</v>
      </c>
      <c r="F4218" s="4" t="s">
        <v>196</v>
      </c>
      <c r="G4218" s="4" t="s">
        <v>33</v>
      </c>
      <c r="H4218" s="4">
        <v>28</v>
      </c>
      <c r="I4218" s="4" t="s">
        <v>24</v>
      </c>
      <c r="J4218" s="4">
        <v>0</v>
      </c>
      <c r="K4218" s="4" t="s">
        <v>27</v>
      </c>
      <c r="L4218" s="4" t="s">
        <v>115</v>
      </c>
      <c r="M4218" s="4">
        <v>9</v>
      </c>
      <c r="P4218" s="5">
        <v>45267</v>
      </c>
      <c r="Q4218" s="6">
        <v>10.588310073646999</v>
      </c>
      <c r="R4218" s="4">
        <v>8</v>
      </c>
      <c r="S4218" s="4" t="str" cm="1">
        <f t="array" ref="S4218">_xlfn.IFS(R4218=0,"None",R4218&lt;3,"Low",R4218&lt;6,"Medium",R4218&lt;=10,"High")</f>
        <v>High</v>
      </c>
      <c r="T4218" s="4" t="str" cm="1">
        <f t="array" ref="T4218">_xlfn.IFS(M4218&lt;=20,"Low",M4218&lt;=50,"Medium",M4218&lt;=90,"High")</f>
        <v>Low</v>
      </c>
      <c r="U4218" s="7">
        <f>Datos_Limpios[[#This Row],[Number of Complaints or Support]]/Datos_Limpios[[#This Row],[Account Length (in months)]]</f>
        <v>0.66666666666666663</v>
      </c>
      <c r="V4218" s="4" t="str" cm="1">
        <f t="array" ref="V4218">_xlfn.IFS(H4218&lt;30,"Under 30",H4218&lt;66,"Middle Age",H4218&gt;=66,"Senior")</f>
        <v>Under 30</v>
      </c>
      <c r="W4218" s="4" t="s">
        <v>47</v>
      </c>
    </row>
    <row r="4219" spans="1:23" x14ac:dyDescent="0.3">
      <c r="A4219" s="4" t="s">
        <v>4334</v>
      </c>
      <c r="B4219" s="4" t="s">
        <v>24</v>
      </c>
      <c r="C4219" s="4">
        <v>57</v>
      </c>
      <c r="D4219" s="4">
        <v>0</v>
      </c>
      <c r="E4219" s="4" t="s">
        <v>31</v>
      </c>
      <c r="F4219" s="4" t="s">
        <v>264</v>
      </c>
      <c r="G4219" s="4" t="s">
        <v>33</v>
      </c>
      <c r="H4219" s="4">
        <v>55</v>
      </c>
      <c r="I4219" s="4" t="s">
        <v>24</v>
      </c>
      <c r="J4219" s="4">
        <v>0</v>
      </c>
      <c r="K4219" s="4" t="s">
        <v>34</v>
      </c>
      <c r="L4219" s="4" t="s">
        <v>28</v>
      </c>
      <c r="M4219" s="4">
        <v>27</v>
      </c>
      <c r="P4219" s="5">
        <v>44597</v>
      </c>
      <c r="Q4219" s="6">
        <v>27.500179985144101</v>
      </c>
      <c r="R4219" s="4">
        <v>7</v>
      </c>
      <c r="S4219" s="4" t="str" cm="1">
        <f t="array" ref="S4219">_xlfn.IFS(R4219=0,"None",R4219&lt;3,"Low",R4219&lt;6,"Medium",R4219&lt;=10,"High")</f>
        <v>High</v>
      </c>
      <c r="T4219" s="4" t="str" cm="1">
        <f t="array" ref="T4219">_xlfn.IFS(M4219&lt;=20,"Low",M4219&lt;=50,"Medium",M4219&lt;=90,"High")</f>
        <v>Medium</v>
      </c>
      <c r="U4219" s="7">
        <f>Datos_Limpios[[#This Row],[Number of Complaints or Support]]/Datos_Limpios[[#This Row],[Account Length (in months)]]</f>
        <v>0.12280701754385964</v>
      </c>
      <c r="V4219" s="4" t="str" cm="1">
        <f t="array" ref="V4219">_xlfn.IFS(H4219&lt;30,"Under 30",H4219&lt;66,"Middle Age",H4219&gt;=66,"Senior")</f>
        <v>Middle Age</v>
      </c>
      <c r="W4219" s="4" t="s">
        <v>47</v>
      </c>
    </row>
    <row r="4220" spans="1:23" x14ac:dyDescent="0.3">
      <c r="A4220" s="4" t="s">
        <v>4335</v>
      </c>
      <c r="B4220" s="4" t="s">
        <v>31</v>
      </c>
      <c r="C4220" s="4">
        <v>1</v>
      </c>
      <c r="D4220" s="4">
        <v>0</v>
      </c>
      <c r="E4220" s="4" t="s">
        <v>31</v>
      </c>
      <c r="F4220" s="4" t="s">
        <v>175</v>
      </c>
      <c r="G4220" s="4" t="s">
        <v>33</v>
      </c>
      <c r="H4220" s="4">
        <v>46</v>
      </c>
      <c r="I4220" s="4" t="s">
        <v>24</v>
      </c>
      <c r="J4220" s="4">
        <v>0</v>
      </c>
      <c r="K4220" s="4" t="s">
        <v>27</v>
      </c>
      <c r="L4220" s="4" t="s">
        <v>35</v>
      </c>
      <c r="M4220" s="4">
        <v>39</v>
      </c>
      <c r="N4220" s="4" t="s">
        <v>92</v>
      </c>
      <c r="O4220" s="4" t="s">
        <v>93</v>
      </c>
      <c r="P4220" s="5">
        <v>44470</v>
      </c>
      <c r="Q4220" s="6">
        <v>34.640184013028168</v>
      </c>
      <c r="R4220" s="4">
        <v>5</v>
      </c>
      <c r="S4220" s="4" t="str" cm="1">
        <f t="array" ref="S4220">_xlfn.IFS(R4220=0,"None",R4220&lt;3,"Low",R4220&lt;6,"Medium",R4220&lt;=10,"High")</f>
        <v>Medium</v>
      </c>
      <c r="T4220" s="4" t="str" cm="1">
        <f t="array" ref="T4220">_xlfn.IFS(M4220&lt;=20,"Low",M4220&lt;=50,"Medium",M4220&lt;=90,"High")</f>
        <v>Medium</v>
      </c>
      <c r="U4220" s="7">
        <f>Datos_Limpios[[#This Row],[Number of Complaints or Support]]/Datos_Limpios[[#This Row],[Account Length (in months)]]</f>
        <v>5</v>
      </c>
      <c r="V4220" s="4" t="str" cm="1">
        <f t="array" ref="V4220">_xlfn.IFS(H4220&lt;30,"Under 30",H4220&lt;66,"Middle Age",H4220&gt;=66,"Senior")</f>
        <v>Middle Age</v>
      </c>
      <c r="W4220" s="4" t="s">
        <v>29</v>
      </c>
    </row>
    <row r="4221" spans="1:23" x14ac:dyDescent="0.3">
      <c r="A4221" s="4" t="s">
        <v>4336</v>
      </c>
      <c r="B4221" s="4" t="s">
        <v>24</v>
      </c>
      <c r="C4221" s="4">
        <v>71</v>
      </c>
      <c r="D4221" s="4">
        <v>0</v>
      </c>
      <c r="E4221" s="4" t="s">
        <v>31</v>
      </c>
      <c r="F4221" s="4" t="s">
        <v>159</v>
      </c>
      <c r="G4221" s="4" t="s">
        <v>26</v>
      </c>
      <c r="H4221" s="4">
        <v>77</v>
      </c>
      <c r="I4221" s="4" t="s">
        <v>24</v>
      </c>
      <c r="J4221" s="4">
        <v>0</v>
      </c>
      <c r="K4221" s="4" t="s">
        <v>46</v>
      </c>
      <c r="L4221" s="4" t="s">
        <v>35</v>
      </c>
      <c r="M4221" s="4">
        <v>30</v>
      </c>
      <c r="P4221" s="5">
        <v>44105</v>
      </c>
      <c r="Q4221" s="6">
        <v>31.32688550875412</v>
      </c>
      <c r="R4221" s="4">
        <v>9</v>
      </c>
      <c r="S4221" s="4" t="str" cm="1">
        <f t="array" ref="S4221">_xlfn.IFS(R4221=0,"None",R4221&lt;3,"Low",R4221&lt;6,"Medium",R4221&lt;=10,"High")</f>
        <v>High</v>
      </c>
      <c r="T4221" s="4" t="str" cm="1">
        <f t="array" ref="T4221">_xlfn.IFS(M4221&lt;=20,"Low",M4221&lt;=50,"Medium",M4221&lt;=90,"High")</f>
        <v>Medium</v>
      </c>
      <c r="U4221" s="7">
        <f>Datos_Limpios[[#This Row],[Number of Complaints or Support]]/Datos_Limpios[[#This Row],[Account Length (in months)]]</f>
        <v>0.12676056338028169</v>
      </c>
      <c r="V4221" s="4" t="str" cm="1">
        <f t="array" ref="V4221">_xlfn.IFS(H4221&lt;30,"Under 30",H4221&lt;66,"Middle Age",H4221&gt;=66,"Senior")</f>
        <v>Senior</v>
      </c>
      <c r="W4221" s="4" t="s">
        <v>29</v>
      </c>
    </row>
    <row r="4222" spans="1:23" x14ac:dyDescent="0.3">
      <c r="A4222" s="4" t="s">
        <v>4337</v>
      </c>
      <c r="B4222" s="4" t="s">
        <v>24</v>
      </c>
      <c r="C4222" s="4">
        <v>47</v>
      </c>
      <c r="D4222" s="4">
        <v>0</v>
      </c>
      <c r="E4222" s="4" t="s">
        <v>24</v>
      </c>
      <c r="F4222" s="4" t="s">
        <v>124</v>
      </c>
      <c r="G4222" s="4" t="s">
        <v>26</v>
      </c>
      <c r="H4222" s="4">
        <v>65</v>
      </c>
      <c r="I4222" s="4" t="s">
        <v>24</v>
      </c>
      <c r="J4222" s="4">
        <v>0</v>
      </c>
      <c r="K4222" s="4" t="s">
        <v>34</v>
      </c>
      <c r="L4222" s="4" t="s">
        <v>35</v>
      </c>
      <c r="M4222" s="4">
        <v>14</v>
      </c>
      <c r="P4222" s="5">
        <v>45096</v>
      </c>
      <c r="Q4222" s="6">
        <v>12.089232442499441</v>
      </c>
      <c r="R4222" s="4">
        <v>5</v>
      </c>
      <c r="S4222" s="4" t="str" cm="1">
        <f t="array" ref="S4222">_xlfn.IFS(R4222=0,"None",R4222&lt;3,"Low",R4222&lt;6,"Medium",R4222&lt;=10,"High")</f>
        <v>Medium</v>
      </c>
      <c r="T4222" s="4" t="str" cm="1">
        <f t="array" ref="T4222">_xlfn.IFS(M4222&lt;=20,"Low",M4222&lt;=50,"Medium",M4222&lt;=90,"High")</f>
        <v>Low</v>
      </c>
      <c r="U4222" s="7">
        <f>Datos_Limpios[[#This Row],[Number of Complaints or Support]]/Datos_Limpios[[#This Row],[Account Length (in months)]]</f>
        <v>0.10638297872340426</v>
      </c>
      <c r="V4222" s="4" t="str" cm="1">
        <f t="array" ref="V4222">_xlfn.IFS(H4222&lt;30,"Under 30",H4222&lt;66,"Middle Age",H4222&gt;=66,"Senior")</f>
        <v>Middle Age</v>
      </c>
      <c r="W4222" s="4" t="s">
        <v>43</v>
      </c>
    </row>
    <row r="4223" spans="1:23" x14ac:dyDescent="0.3">
      <c r="A4223" s="4" t="s">
        <v>4338</v>
      </c>
      <c r="B4223" s="4" t="s">
        <v>31</v>
      </c>
      <c r="C4223" s="4">
        <v>13</v>
      </c>
      <c r="D4223" s="4">
        <v>3</v>
      </c>
      <c r="E4223" s="4" t="s">
        <v>24</v>
      </c>
      <c r="F4223" s="4" t="s">
        <v>102</v>
      </c>
      <c r="G4223" s="4" t="s">
        <v>33</v>
      </c>
      <c r="H4223" s="4">
        <v>72</v>
      </c>
      <c r="I4223" s="4" t="s">
        <v>24</v>
      </c>
      <c r="J4223" s="4">
        <v>0</v>
      </c>
      <c r="K4223" s="4" t="s">
        <v>27</v>
      </c>
      <c r="L4223" s="4" t="s">
        <v>35</v>
      </c>
      <c r="M4223" s="4">
        <v>58</v>
      </c>
      <c r="N4223" s="4" t="s">
        <v>38</v>
      </c>
      <c r="O4223" s="4" t="s">
        <v>125</v>
      </c>
      <c r="P4223" s="5">
        <v>44499</v>
      </c>
      <c r="Q4223" s="6">
        <v>69.397560046592645</v>
      </c>
      <c r="R4223" s="4">
        <v>7</v>
      </c>
      <c r="S4223" s="4" t="str" cm="1">
        <f t="array" ref="S4223">_xlfn.IFS(R4223=0,"None",R4223&lt;3,"Low",R4223&lt;6,"Medium",R4223&lt;=10,"High")</f>
        <v>High</v>
      </c>
      <c r="T4223" s="4" t="str" cm="1">
        <f t="array" ref="T4223">_xlfn.IFS(M4223&lt;=20,"Low",M4223&lt;=50,"Medium",M4223&lt;=90,"High")</f>
        <v>High</v>
      </c>
      <c r="U4223" s="7">
        <f>Datos_Limpios[[#This Row],[Number of Complaints or Support]]/Datos_Limpios[[#This Row],[Account Length (in months)]]</f>
        <v>0.53846153846153844</v>
      </c>
      <c r="V4223" s="4" t="str" cm="1">
        <f t="array" ref="V4223">_xlfn.IFS(H4223&lt;30,"Under 30",H4223&lt;66,"Middle Age",H4223&gt;=66,"Senior")</f>
        <v>Senior</v>
      </c>
      <c r="W4223" s="4" t="s">
        <v>40</v>
      </c>
    </row>
    <row r="4224" spans="1:23" x14ac:dyDescent="0.3">
      <c r="A4224" s="4" t="s">
        <v>4339</v>
      </c>
      <c r="B4224" s="4" t="s">
        <v>31</v>
      </c>
      <c r="C4224" s="4">
        <v>25</v>
      </c>
      <c r="D4224" s="4">
        <v>1</v>
      </c>
      <c r="E4224" s="4" t="s">
        <v>31</v>
      </c>
      <c r="F4224" s="4" t="s">
        <v>52</v>
      </c>
      <c r="G4224" s="4" t="s">
        <v>33</v>
      </c>
      <c r="H4224" s="4">
        <v>60</v>
      </c>
      <c r="I4224" s="4" t="s">
        <v>24</v>
      </c>
      <c r="J4224" s="4">
        <v>0</v>
      </c>
      <c r="K4224" s="4" t="s">
        <v>27</v>
      </c>
      <c r="L4224" s="4" t="s">
        <v>35</v>
      </c>
      <c r="M4224" s="4">
        <v>29</v>
      </c>
      <c r="N4224" s="4" t="s">
        <v>38</v>
      </c>
      <c r="O4224" s="4" t="s">
        <v>181</v>
      </c>
      <c r="P4224" s="5">
        <v>44733</v>
      </c>
      <c r="Q4224" s="6">
        <v>32.852036503910178</v>
      </c>
      <c r="R4224" s="4">
        <v>0</v>
      </c>
      <c r="S4224" s="4" t="str" cm="1">
        <f t="array" ref="S4224">_xlfn.IFS(R4224=0,"None",R4224&lt;3,"Low",R4224&lt;6,"Medium",R4224&lt;=10,"High")</f>
        <v>None</v>
      </c>
      <c r="T4224" s="4" t="str" cm="1">
        <f t="array" ref="T4224">_xlfn.IFS(M4224&lt;=20,"Low",M4224&lt;=50,"Medium",M4224&lt;=90,"High")</f>
        <v>Medium</v>
      </c>
      <c r="U4224" s="7">
        <f>Datos_Limpios[[#This Row],[Number of Complaints or Support]]/Datos_Limpios[[#This Row],[Account Length (in months)]]</f>
        <v>0</v>
      </c>
      <c r="V4224" s="4" t="str" cm="1">
        <f t="array" ref="V4224">_xlfn.IFS(H4224&lt;30,"Under 30",H4224&lt;66,"Middle Age",H4224&gt;=66,"Senior")</f>
        <v>Middle Age</v>
      </c>
      <c r="W4224" s="4" t="s">
        <v>40</v>
      </c>
    </row>
    <row r="4225" spans="1:23" x14ac:dyDescent="0.3">
      <c r="A4225" s="4" t="s">
        <v>4340</v>
      </c>
      <c r="B4225" s="4" t="s">
        <v>24</v>
      </c>
      <c r="C4225" s="4">
        <v>70</v>
      </c>
      <c r="D4225" s="4">
        <v>0</v>
      </c>
      <c r="E4225" s="4" t="s">
        <v>31</v>
      </c>
      <c r="F4225" s="4" t="s">
        <v>68</v>
      </c>
      <c r="G4225" s="4" t="s">
        <v>33</v>
      </c>
      <c r="H4225" s="4">
        <v>36</v>
      </c>
      <c r="I4225" s="4" t="s">
        <v>31</v>
      </c>
      <c r="J4225" s="4">
        <v>6</v>
      </c>
      <c r="K4225" s="4" t="s">
        <v>34</v>
      </c>
      <c r="L4225" s="4" t="s">
        <v>35</v>
      </c>
      <c r="M4225" s="4">
        <v>43</v>
      </c>
      <c r="P4225" s="5">
        <v>44396</v>
      </c>
      <c r="Q4225" s="6">
        <v>47.122667483762427</v>
      </c>
      <c r="R4225" s="4">
        <v>8</v>
      </c>
      <c r="S4225" s="4" t="str" cm="1">
        <f t="array" ref="S4225">_xlfn.IFS(R4225=0,"None",R4225&lt;3,"Low",R4225&lt;6,"Medium",R4225&lt;=10,"High")</f>
        <v>High</v>
      </c>
      <c r="T4225" s="4" t="str" cm="1">
        <f t="array" ref="T4225">_xlfn.IFS(M4225&lt;=20,"Low",M4225&lt;=50,"Medium",M4225&lt;=90,"High")</f>
        <v>Medium</v>
      </c>
      <c r="U4225" s="7">
        <f>Datos_Limpios[[#This Row],[Number of Complaints or Support]]/Datos_Limpios[[#This Row],[Account Length (in months)]]</f>
        <v>0.11428571428571428</v>
      </c>
      <c r="V4225" s="4" t="str" cm="1">
        <f t="array" ref="V4225">_xlfn.IFS(H4225&lt;30,"Under 30",H4225&lt;66,"Middle Age",H4225&gt;=66,"Senior")</f>
        <v>Middle Age</v>
      </c>
      <c r="W4225" s="4" t="s">
        <v>40</v>
      </c>
    </row>
    <row r="4226" spans="1:23" x14ac:dyDescent="0.3">
      <c r="A4226" s="4" t="s">
        <v>4341</v>
      </c>
      <c r="B4226" s="4" t="s">
        <v>24</v>
      </c>
      <c r="C4226" s="4">
        <v>71</v>
      </c>
      <c r="D4226" s="4">
        <v>0</v>
      </c>
      <c r="E4226" s="4" t="s">
        <v>31</v>
      </c>
      <c r="F4226" s="4" t="s">
        <v>196</v>
      </c>
      <c r="G4226" s="4" t="s">
        <v>26</v>
      </c>
      <c r="H4226" s="4">
        <v>50</v>
      </c>
      <c r="I4226" s="4" t="s">
        <v>24</v>
      </c>
      <c r="J4226" s="4">
        <v>0</v>
      </c>
      <c r="K4226" s="4" t="s">
        <v>46</v>
      </c>
      <c r="L4226" s="4" t="s">
        <v>35</v>
      </c>
      <c r="M4226" s="4">
        <v>47</v>
      </c>
      <c r="P4226" s="5">
        <v>43998</v>
      </c>
      <c r="Q4226" s="6">
        <v>54.141214248264177</v>
      </c>
      <c r="R4226" s="4">
        <v>6</v>
      </c>
      <c r="S4226" s="4" t="str" cm="1">
        <f t="array" ref="S4226">_xlfn.IFS(R4226=0,"None",R4226&lt;3,"Low",R4226&lt;6,"Medium",R4226&lt;=10,"High")</f>
        <v>High</v>
      </c>
      <c r="T4226" s="4" t="str" cm="1">
        <f t="array" ref="T4226">_xlfn.IFS(M4226&lt;=20,"Low",M4226&lt;=50,"Medium",M4226&lt;=90,"High")</f>
        <v>Medium</v>
      </c>
      <c r="U4226" s="7">
        <f>Datos_Limpios[[#This Row],[Number of Complaints or Support]]/Datos_Limpios[[#This Row],[Account Length (in months)]]</f>
        <v>8.4507042253521125E-2</v>
      </c>
      <c r="V4226" s="4" t="str" cm="1">
        <f t="array" ref="V4226">_xlfn.IFS(H4226&lt;30,"Under 30",H4226&lt;66,"Middle Age",H4226&gt;=66,"Senior")</f>
        <v>Middle Age</v>
      </c>
      <c r="W4226" s="4" t="s">
        <v>47</v>
      </c>
    </row>
    <row r="4227" spans="1:23" x14ac:dyDescent="0.3">
      <c r="A4227" s="4" t="s">
        <v>4342</v>
      </c>
      <c r="B4227" s="4" t="s">
        <v>24</v>
      </c>
      <c r="C4227" s="4">
        <v>66</v>
      </c>
      <c r="D4227" s="4">
        <v>0</v>
      </c>
      <c r="E4227" s="4" t="s">
        <v>24</v>
      </c>
      <c r="F4227" s="4" t="s">
        <v>70</v>
      </c>
      <c r="G4227" s="4" t="s">
        <v>26</v>
      </c>
      <c r="H4227" s="4">
        <v>43</v>
      </c>
      <c r="I4227" s="4" t="s">
        <v>31</v>
      </c>
      <c r="J4227" s="4">
        <v>6</v>
      </c>
      <c r="K4227" s="4" t="s">
        <v>46</v>
      </c>
      <c r="L4227" s="4" t="s">
        <v>28</v>
      </c>
      <c r="M4227" s="4">
        <v>7</v>
      </c>
      <c r="P4227" s="5">
        <v>44673</v>
      </c>
      <c r="Q4227" s="6">
        <v>6.33607906106048</v>
      </c>
      <c r="R4227" s="4">
        <v>9</v>
      </c>
      <c r="S4227" s="4" t="str" cm="1">
        <f t="array" ref="S4227">_xlfn.IFS(R4227=0,"None",R4227&lt;3,"Low",R4227&lt;6,"Medium",R4227&lt;=10,"High")</f>
        <v>High</v>
      </c>
      <c r="T4227" s="4" t="str" cm="1">
        <f t="array" ref="T4227">_xlfn.IFS(M4227&lt;=20,"Low",M4227&lt;=50,"Medium",M4227&lt;=90,"High")</f>
        <v>Low</v>
      </c>
      <c r="U4227" s="7">
        <f>Datos_Limpios[[#This Row],[Number of Complaints or Support]]/Datos_Limpios[[#This Row],[Account Length (in months)]]</f>
        <v>0.13636363636363635</v>
      </c>
      <c r="V4227" s="4" t="str" cm="1">
        <f t="array" ref="V4227">_xlfn.IFS(H4227&lt;30,"Under 30",H4227&lt;66,"Middle Age",H4227&gt;=66,"Senior")</f>
        <v>Middle Age</v>
      </c>
      <c r="W4227" s="4" t="s">
        <v>29</v>
      </c>
    </row>
    <row r="4228" spans="1:23" x14ac:dyDescent="0.3">
      <c r="A4228" s="4" t="s">
        <v>4343</v>
      </c>
      <c r="B4228" s="4" t="s">
        <v>31</v>
      </c>
      <c r="C4228" s="4">
        <v>1</v>
      </c>
      <c r="D4228" s="4">
        <v>0</v>
      </c>
      <c r="E4228" s="4" t="s">
        <v>24</v>
      </c>
      <c r="F4228" s="4" t="s">
        <v>74</v>
      </c>
      <c r="G4228" s="4" t="s">
        <v>26</v>
      </c>
      <c r="H4228" s="4">
        <v>85</v>
      </c>
      <c r="I4228" s="4" t="s">
        <v>24</v>
      </c>
      <c r="J4228" s="4">
        <v>0</v>
      </c>
      <c r="K4228" s="4" t="s">
        <v>27</v>
      </c>
      <c r="L4228" s="4" t="s">
        <v>35</v>
      </c>
      <c r="M4228" s="4">
        <v>45</v>
      </c>
      <c r="N4228" s="4" t="s">
        <v>66</v>
      </c>
      <c r="O4228" s="4" t="s">
        <v>317</v>
      </c>
      <c r="P4228" s="5">
        <v>44915</v>
      </c>
      <c r="Q4228" s="6">
        <v>47.8075239629649</v>
      </c>
      <c r="R4228" s="4">
        <v>4</v>
      </c>
      <c r="S4228" s="4" t="str" cm="1">
        <f t="array" ref="S4228">_xlfn.IFS(R4228=0,"None",R4228&lt;3,"Low",R4228&lt;6,"Medium",R4228&lt;=10,"High")</f>
        <v>Medium</v>
      </c>
      <c r="T4228" s="4" t="str" cm="1">
        <f t="array" ref="T4228">_xlfn.IFS(M4228&lt;=20,"Low",M4228&lt;=50,"Medium",M4228&lt;=90,"High")</f>
        <v>Medium</v>
      </c>
      <c r="U4228" s="7">
        <f>Datos_Limpios[[#This Row],[Number of Complaints or Support]]/Datos_Limpios[[#This Row],[Account Length (in months)]]</f>
        <v>4</v>
      </c>
      <c r="V4228" s="4" t="str" cm="1">
        <f t="array" ref="V4228">_xlfn.IFS(H4228&lt;30,"Under 30",H4228&lt;66,"Middle Age",H4228&gt;=66,"Senior")</f>
        <v>Senior</v>
      </c>
      <c r="W4228" s="4" t="s">
        <v>43</v>
      </c>
    </row>
    <row r="4229" spans="1:23" x14ac:dyDescent="0.3">
      <c r="A4229" s="4" t="s">
        <v>4344</v>
      </c>
      <c r="B4229" s="4" t="s">
        <v>24</v>
      </c>
      <c r="C4229" s="4">
        <v>52</v>
      </c>
      <c r="D4229" s="4">
        <v>1</v>
      </c>
      <c r="E4229" s="4" t="s">
        <v>31</v>
      </c>
      <c r="F4229" s="4" t="s">
        <v>98</v>
      </c>
      <c r="G4229" s="4" t="s">
        <v>33</v>
      </c>
      <c r="H4229" s="4">
        <v>27</v>
      </c>
      <c r="I4229" s="4" t="s">
        <v>24</v>
      </c>
      <c r="J4229" s="4">
        <v>0</v>
      </c>
      <c r="K4229" s="4" t="s">
        <v>27</v>
      </c>
      <c r="L4229" s="4" t="s">
        <v>28</v>
      </c>
      <c r="M4229" s="4">
        <v>54</v>
      </c>
      <c r="P4229" s="5">
        <v>44260</v>
      </c>
      <c r="Q4229" s="6">
        <v>47.259238648019377</v>
      </c>
      <c r="R4229" s="4">
        <v>7</v>
      </c>
      <c r="S4229" s="4" t="str" cm="1">
        <f t="array" ref="S4229">_xlfn.IFS(R4229=0,"None",R4229&lt;3,"Low",R4229&lt;6,"Medium",R4229&lt;=10,"High")</f>
        <v>High</v>
      </c>
      <c r="T4229" s="4" t="str" cm="1">
        <f t="array" ref="T4229">_xlfn.IFS(M4229&lt;=20,"Low",M4229&lt;=50,"Medium",M4229&lt;=90,"High")</f>
        <v>High</v>
      </c>
      <c r="U4229" s="7">
        <f>Datos_Limpios[[#This Row],[Number of Complaints or Support]]/Datos_Limpios[[#This Row],[Account Length (in months)]]</f>
        <v>0.13461538461538461</v>
      </c>
      <c r="V4229" s="4" t="str" cm="1">
        <f t="array" ref="V4229">_xlfn.IFS(H4229&lt;30,"Under 30",H4229&lt;66,"Middle Age",H4229&gt;=66,"Senior")</f>
        <v>Under 30</v>
      </c>
      <c r="W4229" s="4" t="s">
        <v>29</v>
      </c>
    </row>
    <row r="4230" spans="1:23" x14ac:dyDescent="0.3">
      <c r="A4230" s="4" t="s">
        <v>4345</v>
      </c>
      <c r="B4230" s="4" t="s">
        <v>24</v>
      </c>
      <c r="C4230" s="4">
        <v>9</v>
      </c>
      <c r="D4230" s="4">
        <v>0</v>
      </c>
      <c r="E4230" s="4" t="s">
        <v>24</v>
      </c>
      <c r="F4230" s="4" t="s">
        <v>72</v>
      </c>
      <c r="G4230" s="4" t="s">
        <v>26</v>
      </c>
      <c r="H4230" s="4">
        <v>21</v>
      </c>
      <c r="I4230" s="4" t="s">
        <v>24</v>
      </c>
      <c r="J4230" s="4">
        <v>0</v>
      </c>
      <c r="K4230" s="4" t="s">
        <v>27</v>
      </c>
      <c r="L4230" s="4" t="s">
        <v>35</v>
      </c>
      <c r="M4230" s="4">
        <v>7</v>
      </c>
      <c r="P4230" s="5">
        <v>44236</v>
      </c>
      <c r="Q4230" s="6">
        <v>7.3938423919999368</v>
      </c>
      <c r="R4230" s="4">
        <v>8</v>
      </c>
      <c r="S4230" s="4" t="str" cm="1">
        <f t="array" ref="S4230">_xlfn.IFS(R4230=0,"None",R4230&lt;3,"Low",R4230&lt;6,"Medium",R4230&lt;=10,"High")</f>
        <v>High</v>
      </c>
      <c r="T4230" s="4" t="str" cm="1">
        <f t="array" ref="T4230">_xlfn.IFS(M4230&lt;=20,"Low",M4230&lt;=50,"Medium",M4230&lt;=90,"High")</f>
        <v>Low</v>
      </c>
      <c r="U4230" s="7">
        <f>Datos_Limpios[[#This Row],[Number of Complaints or Support]]/Datos_Limpios[[#This Row],[Account Length (in months)]]</f>
        <v>0.88888888888888884</v>
      </c>
      <c r="V4230" s="4" t="str" cm="1">
        <f t="array" ref="V4230">_xlfn.IFS(H4230&lt;30,"Under 30",H4230&lt;66,"Middle Age",H4230&gt;=66,"Senior")</f>
        <v>Under 30</v>
      </c>
      <c r="W4230" s="4" t="s">
        <v>29</v>
      </c>
    </row>
    <row r="4231" spans="1:23" x14ac:dyDescent="0.3">
      <c r="A4231" s="4" t="s">
        <v>4346</v>
      </c>
      <c r="B4231" s="4" t="s">
        <v>24</v>
      </c>
      <c r="C4231" s="4">
        <v>17</v>
      </c>
      <c r="D4231" s="4">
        <v>0</v>
      </c>
      <c r="E4231" s="4" t="s">
        <v>31</v>
      </c>
      <c r="F4231" s="4" t="s">
        <v>58</v>
      </c>
      <c r="G4231" s="4" t="s">
        <v>33</v>
      </c>
      <c r="H4231" s="4">
        <v>35</v>
      </c>
      <c r="I4231" s="4" t="s">
        <v>24</v>
      </c>
      <c r="J4231" s="4">
        <v>0</v>
      </c>
      <c r="K4231" s="4" t="s">
        <v>27</v>
      </c>
      <c r="L4231" s="4" t="s">
        <v>115</v>
      </c>
      <c r="M4231" s="4">
        <v>15</v>
      </c>
      <c r="P4231" s="5">
        <v>44098</v>
      </c>
      <c r="Q4231" s="6">
        <v>13.85297249914901</v>
      </c>
      <c r="R4231" s="4">
        <v>2</v>
      </c>
      <c r="S4231" s="4" t="str" cm="1">
        <f t="array" ref="S4231">_xlfn.IFS(R4231=0,"None",R4231&lt;3,"Low",R4231&lt;6,"Medium",R4231&lt;=10,"High")</f>
        <v>Low</v>
      </c>
      <c r="T4231" s="4" t="str" cm="1">
        <f t="array" ref="T4231">_xlfn.IFS(M4231&lt;=20,"Low",M4231&lt;=50,"Medium",M4231&lt;=90,"High")</f>
        <v>Low</v>
      </c>
      <c r="U4231" s="7">
        <f>Datos_Limpios[[#This Row],[Number of Complaints or Support]]/Datos_Limpios[[#This Row],[Account Length (in months)]]</f>
        <v>0.11764705882352941</v>
      </c>
      <c r="V4231" s="4" t="str" cm="1">
        <f t="array" ref="V4231">_xlfn.IFS(H4231&lt;30,"Under 30",H4231&lt;66,"Middle Age",H4231&gt;=66,"Senior")</f>
        <v>Middle Age</v>
      </c>
      <c r="W4231" s="4" t="s">
        <v>29</v>
      </c>
    </row>
    <row r="4232" spans="1:23" x14ac:dyDescent="0.3">
      <c r="A4232" s="4" t="s">
        <v>4347</v>
      </c>
      <c r="B4232" s="4" t="s">
        <v>31</v>
      </c>
      <c r="C4232" s="4">
        <v>30</v>
      </c>
      <c r="D4232" s="4">
        <v>4</v>
      </c>
      <c r="E4232" s="4" t="s">
        <v>31</v>
      </c>
      <c r="F4232" s="4" t="s">
        <v>49</v>
      </c>
      <c r="G4232" s="4" t="s">
        <v>33</v>
      </c>
      <c r="H4232" s="4">
        <v>25</v>
      </c>
      <c r="I4232" s="4" t="s">
        <v>24</v>
      </c>
      <c r="J4232" s="4">
        <v>0</v>
      </c>
      <c r="K4232" s="4" t="s">
        <v>27</v>
      </c>
      <c r="L4232" s="4" t="s">
        <v>35</v>
      </c>
      <c r="M4232" s="4">
        <v>54</v>
      </c>
      <c r="N4232" s="4" t="s">
        <v>38</v>
      </c>
      <c r="O4232" s="4" t="s">
        <v>142</v>
      </c>
      <c r="P4232" s="5">
        <v>44425</v>
      </c>
      <c r="Q4232" s="6">
        <v>49.214508363734232</v>
      </c>
      <c r="R4232" s="4">
        <v>7</v>
      </c>
      <c r="S4232" s="4" t="str" cm="1">
        <f t="array" ref="S4232">_xlfn.IFS(R4232=0,"None",R4232&lt;3,"Low",R4232&lt;6,"Medium",R4232&lt;=10,"High")</f>
        <v>High</v>
      </c>
      <c r="T4232" s="4" t="str" cm="1">
        <f t="array" ref="T4232">_xlfn.IFS(M4232&lt;=20,"Low",M4232&lt;=50,"Medium",M4232&lt;=90,"High")</f>
        <v>High</v>
      </c>
      <c r="U4232" s="7">
        <f>Datos_Limpios[[#This Row],[Number of Complaints or Support]]/Datos_Limpios[[#This Row],[Account Length (in months)]]</f>
        <v>0.23333333333333334</v>
      </c>
      <c r="V4232" s="4" t="str" cm="1">
        <f t="array" ref="V4232">_xlfn.IFS(H4232&lt;30,"Under 30",H4232&lt;66,"Middle Age",H4232&gt;=66,"Senior")</f>
        <v>Under 30</v>
      </c>
      <c r="W4232" s="4" t="s">
        <v>29</v>
      </c>
    </row>
    <row r="4233" spans="1:23" x14ac:dyDescent="0.3">
      <c r="A4233" s="4" t="s">
        <v>4348</v>
      </c>
      <c r="B4233" s="4" t="s">
        <v>24</v>
      </c>
      <c r="C4233" s="4">
        <v>68</v>
      </c>
      <c r="D4233" s="4">
        <v>0</v>
      </c>
      <c r="E4233" s="4" t="s">
        <v>31</v>
      </c>
      <c r="F4233" s="4" t="s">
        <v>129</v>
      </c>
      <c r="G4233" s="4" t="s">
        <v>33</v>
      </c>
      <c r="H4233" s="4">
        <v>31</v>
      </c>
      <c r="I4233" s="4" t="s">
        <v>31</v>
      </c>
      <c r="J4233" s="4">
        <v>2</v>
      </c>
      <c r="K4233" s="4" t="s">
        <v>46</v>
      </c>
      <c r="L4233" s="4" t="s">
        <v>35</v>
      </c>
      <c r="M4233" s="4">
        <v>18</v>
      </c>
      <c r="P4233" s="5">
        <v>44216</v>
      </c>
      <c r="Q4233" s="6">
        <v>16.012716334942731</v>
      </c>
      <c r="R4233" s="4">
        <v>8</v>
      </c>
      <c r="S4233" s="4" t="str" cm="1">
        <f t="array" ref="S4233">_xlfn.IFS(R4233=0,"None",R4233&lt;3,"Low",R4233&lt;6,"Medium",R4233&lt;=10,"High")</f>
        <v>High</v>
      </c>
      <c r="T4233" s="4" t="str" cm="1">
        <f t="array" ref="T4233">_xlfn.IFS(M4233&lt;=20,"Low",M4233&lt;=50,"Medium",M4233&lt;=90,"High")</f>
        <v>Low</v>
      </c>
      <c r="U4233" s="7">
        <f>Datos_Limpios[[#This Row],[Number of Complaints or Support]]/Datos_Limpios[[#This Row],[Account Length (in months)]]</f>
        <v>0.11764705882352941</v>
      </c>
      <c r="V4233" s="4" t="str" cm="1">
        <f t="array" ref="V4233">_xlfn.IFS(H4233&lt;30,"Under 30",H4233&lt;66,"Middle Age",H4233&gt;=66,"Senior")</f>
        <v>Middle Age</v>
      </c>
      <c r="W4233" s="4" t="s">
        <v>29</v>
      </c>
    </row>
    <row r="4234" spans="1:23" x14ac:dyDescent="0.3">
      <c r="A4234" s="4" t="s">
        <v>4349</v>
      </c>
      <c r="B4234" s="4" t="s">
        <v>24</v>
      </c>
      <c r="C4234" s="4">
        <v>25</v>
      </c>
      <c r="D4234" s="4">
        <v>0</v>
      </c>
      <c r="E4234" s="4" t="s">
        <v>31</v>
      </c>
      <c r="F4234" s="4" t="s">
        <v>165</v>
      </c>
      <c r="G4234" s="4" t="s">
        <v>26</v>
      </c>
      <c r="H4234" s="4">
        <v>34</v>
      </c>
      <c r="I4234" s="4" t="s">
        <v>24</v>
      </c>
      <c r="J4234" s="4">
        <v>0</v>
      </c>
      <c r="K4234" s="4" t="s">
        <v>34</v>
      </c>
      <c r="L4234" s="4" t="s">
        <v>35</v>
      </c>
      <c r="M4234" s="4">
        <v>32</v>
      </c>
      <c r="P4234" s="5">
        <v>44462</v>
      </c>
      <c r="Q4234" s="6">
        <v>27.77064949572986</v>
      </c>
      <c r="R4234" s="4">
        <v>6</v>
      </c>
      <c r="S4234" s="4" t="str" cm="1">
        <f t="array" ref="S4234">_xlfn.IFS(R4234=0,"None",R4234&lt;3,"Low",R4234&lt;6,"Medium",R4234&lt;=10,"High")</f>
        <v>High</v>
      </c>
      <c r="T4234" s="4" t="str" cm="1">
        <f t="array" ref="T4234">_xlfn.IFS(M4234&lt;=20,"Low",M4234&lt;=50,"Medium",M4234&lt;=90,"High")</f>
        <v>Medium</v>
      </c>
      <c r="U4234" s="7">
        <f>Datos_Limpios[[#This Row],[Number of Complaints or Support]]/Datos_Limpios[[#This Row],[Account Length (in months)]]</f>
        <v>0.24</v>
      </c>
      <c r="V4234" s="4" t="str" cm="1">
        <f t="array" ref="V4234">_xlfn.IFS(H4234&lt;30,"Under 30",H4234&lt;66,"Middle Age",H4234&gt;=66,"Senior")</f>
        <v>Middle Age</v>
      </c>
      <c r="W4234" s="4" t="s">
        <v>40</v>
      </c>
    </row>
    <row r="4235" spans="1:23" x14ac:dyDescent="0.3">
      <c r="A4235" s="4" t="s">
        <v>4350</v>
      </c>
      <c r="B4235" s="4" t="s">
        <v>24</v>
      </c>
      <c r="C4235" s="4">
        <v>43</v>
      </c>
      <c r="D4235" s="4">
        <v>0</v>
      </c>
      <c r="E4235" s="4" t="s">
        <v>31</v>
      </c>
      <c r="F4235" s="4" t="s">
        <v>183</v>
      </c>
      <c r="G4235" s="4" t="s">
        <v>26</v>
      </c>
      <c r="H4235" s="4">
        <v>45</v>
      </c>
      <c r="I4235" s="4" t="s">
        <v>31</v>
      </c>
      <c r="J4235" s="4">
        <v>2</v>
      </c>
      <c r="K4235" s="4" t="s">
        <v>46</v>
      </c>
      <c r="L4235" s="4" t="s">
        <v>35</v>
      </c>
      <c r="M4235" s="4">
        <v>29</v>
      </c>
      <c r="P4235" s="5">
        <v>44997</v>
      </c>
      <c r="Q4235" s="6">
        <v>26.713960340210669</v>
      </c>
      <c r="R4235" s="4">
        <v>2</v>
      </c>
      <c r="S4235" s="4" t="str" cm="1">
        <f t="array" ref="S4235">_xlfn.IFS(R4235=0,"None",R4235&lt;3,"Low",R4235&lt;6,"Medium",R4235&lt;=10,"High")</f>
        <v>Low</v>
      </c>
      <c r="T4235" s="4" t="str" cm="1">
        <f t="array" ref="T4235">_xlfn.IFS(M4235&lt;=20,"Low",M4235&lt;=50,"Medium",M4235&lt;=90,"High")</f>
        <v>Medium</v>
      </c>
      <c r="U4235" s="7">
        <f>Datos_Limpios[[#This Row],[Number of Complaints or Support]]/Datos_Limpios[[#This Row],[Account Length (in months)]]</f>
        <v>4.6511627906976744E-2</v>
      </c>
      <c r="V4235" s="4" t="str" cm="1">
        <f t="array" ref="V4235">_xlfn.IFS(H4235&lt;30,"Under 30",H4235&lt;66,"Middle Age",H4235&gt;=66,"Senior")</f>
        <v>Middle Age</v>
      </c>
      <c r="W4235" s="4" t="s">
        <v>43</v>
      </c>
    </row>
    <row r="4236" spans="1:23" x14ac:dyDescent="0.3">
      <c r="A4236" s="4" t="s">
        <v>4351</v>
      </c>
      <c r="B4236" s="4" t="s">
        <v>24</v>
      </c>
      <c r="C4236" s="4">
        <v>71</v>
      </c>
      <c r="D4236" s="4">
        <v>0</v>
      </c>
      <c r="E4236" s="4" t="s">
        <v>24</v>
      </c>
      <c r="F4236" s="4" t="s">
        <v>68</v>
      </c>
      <c r="G4236" s="4" t="s">
        <v>33</v>
      </c>
      <c r="H4236" s="4">
        <v>29</v>
      </c>
      <c r="I4236" s="4" t="s">
        <v>31</v>
      </c>
      <c r="J4236" s="4">
        <v>2</v>
      </c>
      <c r="K4236" s="4" t="s">
        <v>46</v>
      </c>
      <c r="L4236" s="4" t="s">
        <v>35</v>
      </c>
      <c r="M4236" s="4">
        <v>8</v>
      </c>
      <c r="P4236" s="5">
        <v>44403</v>
      </c>
      <c r="Q4236" s="6">
        <v>7.396558814634191</v>
      </c>
      <c r="R4236" s="4">
        <v>5</v>
      </c>
      <c r="S4236" s="4" t="str" cm="1">
        <f t="array" ref="S4236">_xlfn.IFS(R4236=0,"None",R4236&lt;3,"Low",R4236&lt;6,"Medium",R4236&lt;=10,"High")</f>
        <v>Medium</v>
      </c>
      <c r="T4236" s="4" t="str" cm="1">
        <f t="array" ref="T4236">_xlfn.IFS(M4236&lt;=20,"Low",M4236&lt;=50,"Medium",M4236&lt;=90,"High")</f>
        <v>Low</v>
      </c>
      <c r="U4236" s="7">
        <f>Datos_Limpios[[#This Row],[Number of Complaints or Support]]/Datos_Limpios[[#This Row],[Account Length (in months)]]</f>
        <v>7.0422535211267609E-2</v>
      </c>
      <c r="V4236" s="4" t="str" cm="1">
        <f t="array" ref="V4236">_xlfn.IFS(H4236&lt;30,"Under 30",H4236&lt;66,"Middle Age",H4236&gt;=66,"Senior")</f>
        <v>Under 30</v>
      </c>
      <c r="W4236" s="4" t="s">
        <v>40</v>
      </c>
    </row>
    <row r="4237" spans="1:23" x14ac:dyDescent="0.3">
      <c r="A4237" s="4" t="s">
        <v>4352</v>
      </c>
      <c r="B4237" s="4" t="s">
        <v>24</v>
      </c>
      <c r="C4237" s="4">
        <v>50</v>
      </c>
      <c r="D4237" s="4">
        <v>2</v>
      </c>
      <c r="E4237" s="4" t="s">
        <v>31</v>
      </c>
      <c r="F4237" s="4" t="s">
        <v>52</v>
      </c>
      <c r="G4237" s="4" t="s">
        <v>33</v>
      </c>
      <c r="H4237" s="4">
        <v>48</v>
      </c>
      <c r="I4237" s="4" t="s">
        <v>31</v>
      </c>
      <c r="J4237" s="4">
        <v>6</v>
      </c>
      <c r="K4237" s="4" t="s">
        <v>27</v>
      </c>
      <c r="L4237" s="4" t="s">
        <v>35</v>
      </c>
      <c r="M4237" s="4">
        <v>39</v>
      </c>
      <c r="P4237" s="5">
        <v>43916</v>
      </c>
      <c r="Q4237" s="6">
        <v>46.575284058885067</v>
      </c>
      <c r="R4237" s="4">
        <v>5</v>
      </c>
      <c r="S4237" s="4" t="str" cm="1">
        <f t="array" ref="S4237">_xlfn.IFS(R4237=0,"None",R4237&lt;3,"Low",R4237&lt;6,"Medium",R4237&lt;=10,"High")</f>
        <v>Medium</v>
      </c>
      <c r="T4237" s="4" t="str" cm="1">
        <f t="array" ref="T4237">_xlfn.IFS(M4237&lt;=20,"Low",M4237&lt;=50,"Medium",M4237&lt;=90,"High")</f>
        <v>Medium</v>
      </c>
      <c r="U4237" s="7">
        <f>Datos_Limpios[[#This Row],[Number of Complaints or Support]]/Datos_Limpios[[#This Row],[Account Length (in months)]]</f>
        <v>0.1</v>
      </c>
      <c r="V4237" s="4" t="str" cm="1">
        <f t="array" ref="V4237">_xlfn.IFS(H4237&lt;30,"Under 30",H4237&lt;66,"Middle Age",H4237&gt;=66,"Senior")</f>
        <v>Middle Age</v>
      </c>
      <c r="W4237" s="4" t="s">
        <v>40</v>
      </c>
    </row>
    <row r="4238" spans="1:23" x14ac:dyDescent="0.3">
      <c r="A4238" s="4" t="s">
        <v>4353</v>
      </c>
      <c r="B4238" s="4" t="s">
        <v>24</v>
      </c>
      <c r="C4238" s="4">
        <v>17</v>
      </c>
      <c r="D4238" s="4">
        <v>0</v>
      </c>
      <c r="E4238" s="4" t="s">
        <v>31</v>
      </c>
      <c r="F4238" s="4" t="s">
        <v>65</v>
      </c>
      <c r="G4238" s="4" t="s">
        <v>33</v>
      </c>
      <c r="H4238" s="4">
        <v>40</v>
      </c>
      <c r="I4238" s="4" t="s">
        <v>24</v>
      </c>
      <c r="J4238" s="4">
        <v>0</v>
      </c>
      <c r="K4238" s="4" t="s">
        <v>27</v>
      </c>
      <c r="L4238" s="4" t="s">
        <v>35</v>
      </c>
      <c r="M4238" s="4">
        <v>19</v>
      </c>
      <c r="P4238" s="5">
        <v>44204</v>
      </c>
      <c r="Q4238" s="6">
        <v>16.804997657281088</v>
      </c>
      <c r="R4238" s="4">
        <v>0</v>
      </c>
      <c r="S4238" s="4" t="str" cm="1">
        <f t="array" ref="S4238">_xlfn.IFS(R4238=0,"None",R4238&lt;3,"Low",R4238&lt;6,"Medium",R4238&lt;=10,"High")</f>
        <v>None</v>
      </c>
      <c r="T4238" s="4" t="str" cm="1">
        <f t="array" ref="T4238">_xlfn.IFS(M4238&lt;=20,"Low",M4238&lt;=50,"Medium",M4238&lt;=90,"High")</f>
        <v>Low</v>
      </c>
      <c r="U4238" s="7">
        <f>Datos_Limpios[[#This Row],[Number of Complaints or Support]]/Datos_Limpios[[#This Row],[Account Length (in months)]]</f>
        <v>0</v>
      </c>
      <c r="V4238" s="4" t="str" cm="1">
        <f t="array" ref="V4238">_xlfn.IFS(H4238&lt;30,"Under 30",H4238&lt;66,"Middle Age",H4238&gt;=66,"Senior")</f>
        <v>Middle Age</v>
      </c>
      <c r="W4238" s="4" t="s">
        <v>43</v>
      </c>
    </row>
    <row r="4239" spans="1:23" x14ac:dyDescent="0.3">
      <c r="A4239" s="4" t="s">
        <v>4354</v>
      </c>
      <c r="B4239" s="4" t="s">
        <v>24</v>
      </c>
      <c r="C4239" s="4">
        <v>55</v>
      </c>
      <c r="D4239" s="4">
        <v>0</v>
      </c>
      <c r="E4239" s="4" t="s">
        <v>31</v>
      </c>
      <c r="F4239" s="4" t="s">
        <v>32</v>
      </c>
      <c r="G4239" s="4" t="s">
        <v>33</v>
      </c>
      <c r="H4239" s="4">
        <v>28</v>
      </c>
      <c r="I4239" s="4" t="s">
        <v>24</v>
      </c>
      <c r="J4239" s="4">
        <v>0</v>
      </c>
      <c r="K4239" s="4" t="s">
        <v>34</v>
      </c>
      <c r="L4239" s="4" t="s">
        <v>35</v>
      </c>
      <c r="M4239" s="4">
        <v>49</v>
      </c>
      <c r="P4239" s="5">
        <v>44367</v>
      </c>
      <c r="Q4239" s="6">
        <v>46.093415340571923</v>
      </c>
      <c r="R4239" s="4">
        <v>9</v>
      </c>
      <c r="S4239" s="4" t="str" cm="1">
        <f t="array" ref="S4239">_xlfn.IFS(R4239=0,"None",R4239&lt;3,"Low",R4239&lt;6,"Medium",R4239&lt;=10,"High")</f>
        <v>High</v>
      </c>
      <c r="T4239" s="4" t="str" cm="1">
        <f t="array" ref="T4239">_xlfn.IFS(M4239&lt;=20,"Low",M4239&lt;=50,"Medium",M4239&lt;=90,"High")</f>
        <v>Medium</v>
      </c>
      <c r="U4239" s="7">
        <f>Datos_Limpios[[#This Row],[Number of Complaints or Support]]/Datos_Limpios[[#This Row],[Account Length (in months)]]</f>
        <v>0.16363636363636364</v>
      </c>
      <c r="V4239" s="4" t="str" cm="1">
        <f t="array" ref="V4239">_xlfn.IFS(H4239&lt;30,"Under 30",H4239&lt;66,"Middle Age",H4239&gt;=66,"Senior")</f>
        <v>Under 30</v>
      </c>
      <c r="W4239" s="4" t="s">
        <v>29</v>
      </c>
    </row>
    <row r="4240" spans="1:23" x14ac:dyDescent="0.3">
      <c r="A4240" s="4" t="s">
        <v>4355</v>
      </c>
      <c r="B4240" s="4" t="s">
        <v>24</v>
      </c>
      <c r="C4240" s="4">
        <v>41</v>
      </c>
      <c r="D4240" s="4">
        <v>0</v>
      </c>
      <c r="E4240" s="4" t="s">
        <v>31</v>
      </c>
      <c r="F4240" s="4" t="s">
        <v>74</v>
      </c>
      <c r="G4240" s="4" t="s">
        <v>26</v>
      </c>
      <c r="H4240" s="4">
        <v>55</v>
      </c>
      <c r="I4240" s="4" t="s">
        <v>24</v>
      </c>
      <c r="J4240" s="4">
        <v>0</v>
      </c>
      <c r="K4240" s="4" t="s">
        <v>34</v>
      </c>
      <c r="L4240" s="4" t="s">
        <v>35</v>
      </c>
      <c r="M4240" s="4">
        <v>40</v>
      </c>
      <c r="P4240" s="5">
        <v>44106</v>
      </c>
      <c r="Q4240" s="6">
        <v>32.89536758371591</v>
      </c>
      <c r="R4240" s="4">
        <v>2</v>
      </c>
      <c r="S4240" s="4" t="str" cm="1">
        <f t="array" ref="S4240">_xlfn.IFS(R4240=0,"None",R4240&lt;3,"Low",R4240&lt;6,"Medium",R4240&lt;=10,"High")</f>
        <v>Low</v>
      </c>
      <c r="T4240" s="4" t="str" cm="1">
        <f t="array" ref="T4240">_xlfn.IFS(M4240&lt;=20,"Low",M4240&lt;=50,"Medium",M4240&lt;=90,"High")</f>
        <v>Medium</v>
      </c>
      <c r="U4240" s="7">
        <f>Datos_Limpios[[#This Row],[Number of Complaints or Support]]/Datos_Limpios[[#This Row],[Account Length (in months)]]</f>
        <v>4.878048780487805E-2</v>
      </c>
      <c r="V4240" s="4" t="str" cm="1">
        <f t="array" ref="V4240">_xlfn.IFS(H4240&lt;30,"Under 30",H4240&lt;66,"Middle Age",H4240&gt;=66,"Senior")</f>
        <v>Middle Age</v>
      </c>
      <c r="W4240" s="4" t="s">
        <v>43</v>
      </c>
    </row>
    <row r="4241" spans="1:23" x14ac:dyDescent="0.3">
      <c r="A4241" s="4" t="s">
        <v>4356</v>
      </c>
      <c r="B4241" s="4" t="s">
        <v>31</v>
      </c>
      <c r="C4241" s="4">
        <v>21</v>
      </c>
      <c r="D4241" s="4">
        <v>3</v>
      </c>
      <c r="E4241" s="4" t="s">
        <v>31</v>
      </c>
      <c r="F4241" s="4" t="s">
        <v>155</v>
      </c>
      <c r="G4241" s="4" t="s">
        <v>33</v>
      </c>
      <c r="H4241" s="4">
        <v>73</v>
      </c>
      <c r="I4241" s="4" t="s">
        <v>24</v>
      </c>
      <c r="J4241" s="4">
        <v>0</v>
      </c>
      <c r="K4241" s="4" t="s">
        <v>27</v>
      </c>
      <c r="L4241" s="4" t="s">
        <v>35</v>
      </c>
      <c r="M4241" s="4">
        <v>42</v>
      </c>
      <c r="N4241" s="4" t="s">
        <v>75</v>
      </c>
      <c r="O4241" s="4" t="s">
        <v>133</v>
      </c>
      <c r="P4241" s="5">
        <v>45057</v>
      </c>
      <c r="Q4241" s="6">
        <v>35.922667302194547</v>
      </c>
      <c r="R4241" s="4">
        <v>10</v>
      </c>
      <c r="S4241" s="4" t="str" cm="1">
        <f t="array" ref="S4241">_xlfn.IFS(R4241=0,"None",R4241&lt;3,"Low",R4241&lt;6,"Medium",R4241&lt;=10,"High")</f>
        <v>High</v>
      </c>
      <c r="T4241" s="4" t="str" cm="1">
        <f t="array" ref="T4241">_xlfn.IFS(M4241&lt;=20,"Low",M4241&lt;=50,"Medium",M4241&lt;=90,"High")</f>
        <v>Medium</v>
      </c>
      <c r="U4241" s="7">
        <f>Datos_Limpios[[#This Row],[Number of Complaints or Support]]/Datos_Limpios[[#This Row],[Account Length (in months)]]</f>
        <v>0.47619047619047616</v>
      </c>
      <c r="V4241" s="4" t="str" cm="1">
        <f t="array" ref="V4241">_xlfn.IFS(H4241&lt;30,"Under 30",H4241&lt;66,"Middle Age",H4241&gt;=66,"Senior")</f>
        <v>Senior</v>
      </c>
      <c r="W4241" s="4" t="s">
        <v>40</v>
      </c>
    </row>
    <row r="4242" spans="1:23" x14ac:dyDescent="0.3">
      <c r="A4242" s="4" t="s">
        <v>4357</v>
      </c>
      <c r="B4242" s="4" t="s">
        <v>31</v>
      </c>
      <c r="C4242" s="4">
        <v>1</v>
      </c>
      <c r="D4242" s="4">
        <v>0</v>
      </c>
      <c r="E4242" s="4" t="s">
        <v>31</v>
      </c>
      <c r="F4242" s="4" t="s">
        <v>63</v>
      </c>
      <c r="G4242" s="4" t="s">
        <v>33</v>
      </c>
      <c r="H4242" s="4">
        <v>37</v>
      </c>
      <c r="I4242" s="4" t="s">
        <v>24</v>
      </c>
      <c r="J4242" s="4">
        <v>0</v>
      </c>
      <c r="K4242" s="4" t="s">
        <v>27</v>
      </c>
      <c r="L4242" s="4" t="s">
        <v>35</v>
      </c>
      <c r="M4242" s="4">
        <v>39</v>
      </c>
      <c r="N4242" s="4" t="s">
        <v>38</v>
      </c>
      <c r="O4242" s="4" t="s">
        <v>125</v>
      </c>
      <c r="P4242" s="5">
        <v>45006</v>
      </c>
      <c r="Q4242" s="6">
        <v>38.607329838292323</v>
      </c>
      <c r="R4242" s="4">
        <v>9</v>
      </c>
      <c r="S4242" s="4" t="str" cm="1">
        <f t="array" ref="S4242">_xlfn.IFS(R4242=0,"None",R4242&lt;3,"Low",R4242&lt;6,"Medium",R4242&lt;=10,"High")</f>
        <v>High</v>
      </c>
      <c r="T4242" s="4" t="str" cm="1">
        <f t="array" ref="T4242">_xlfn.IFS(M4242&lt;=20,"Low",M4242&lt;=50,"Medium",M4242&lt;=90,"High")</f>
        <v>Medium</v>
      </c>
      <c r="U4242" s="7">
        <f>Datos_Limpios[[#This Row],[Number of Complaints or Support]]/Datos_Limpios[[#This Row],[Account Length (in months)]]</f>
        <v>9</v>
      </c>
      <c r="V4242" s="4" t="str" cm="1">
        <f t="array" ref="V4242">_xlfn.IFS(H4242&lt;30,"Under 30",H4242&lt;66,"Middle Age",H4242&gt;=66,"Senior")</f>
        <v>Middle Age</v>
      </c>
      <c r="W4242" s="4" t="s">
        <v>40</v>
      </c>
    </row>
    <row r="4243" spans="1:23" x14ac:dyDescent="0.3">
      <c r="A4243" s="4" t="s">
        <v>4358</v>
      </c>
      <c r="B4243" s="4" t="s">
        <v>24</v>
      </c>
      <c r="C4243" s="4">
        <v>19</v>
      </c>
      <c r="D4243" s="4">
        <v>1</v>
      </c>
      <c r="E4243" s="4" t="s">
        <v>31</v>
      </c>
      <c r="F4243" s="4" t="s">
        <v>25</v>
      </c>
      <c r="G4243" s="4" t="s">
        <v>33</v>
      </c>
      <c r="H4243" s="4">
        <v>48</v>
      </c>
      <c r="I4243" s="4" t="s">
        <v>24</v>
      </c>
      <c r="J4243" s="4">
        <v>0</v>
      </c>
      <c r="K4243" s="4" t="s">
        <v>27</v>
      </c>
      <c r="L4243" s="4" t="s">
        <v>28</v>
      </c>
      <c r="M4243" s="4">
        <v>46</v>
      </c>
      <c r="P4243" s="5">
        <v>44584</v>
      </c>
      <c r="Q4243" s="6">
        <v>48.859076650062967</v>
      </c>
      <c r="R4243" s="4">
        <v>8</v>
      </c>
      <c r="S4243" s="4" t="str" cm="1">
        <f t="array" ref="S4243">_xlfn.IFS(R4243=0,"None",R4243&lt;3,"Low",R4243&lt;6,"Medium",R4243&lt;=10,"High")</f>
        <v>High</v>
      </c>
      <c r="T4243" s="4" t="str" cm="1">
        <f t="array" ref="T4243">_xlfn.IFS(M4243&lt;=20,"Low",M4243&lt;=50,"Medium",M4243&lt;=90,"High")</f>
        <v>Medium</v>
      </c>
      <c r="U4243" s="7">
        <f>Datos_Limpios[[#This Row],[Number of Complaints or Support]]/Datos_Limpios[[#This Row],[Account Length (in months)]]</f>
        <v>0.42105263157894735</v>
      </c>
      <c r="V4243" s="4" t="str" cm="1">
        <f t="array" ref="V4243">_xlfn.IFS(H4243&lt;30,"Under 30",H4243&lt;66,"Middle Age",H4243&gt;=66,"Senior")</f>
        <v>Middle Age</v>
      </c>
      <c r="W4243" s="4" t="s">
        <v>29</v>
      </c>
    </row>
    <row r="4244" spans="1:23" x14ac:dyDescent="0.3">
      <c r="A4244" s="4" t="s">
        <v>4359</v>
      </c>
      <c r="B4244" s="4" t="s">
        <v>24</v>
      </c>
      <c r="C4244" s="4">
        <v>16</v>
      </c>
      <c r="D4244" s="4">
        <v>0</v>
      </c>
      <c r="E4244" s="4" t="s">
        <v>31</v>
      </c>
      <c r="F4244" s="4" t="s">
        <v>72</v>
      </c>
      <c r="G4244" s="4" t="s">
        <v>26</v>
      </c>
      <c r="H4244" s="4">
        <v>43</v>
      </c>
      <c r="I4244" s="4" t="s">
        <v>24</v>
      </c>
      <c r="J4244" s="4">
        <v>0</v>
      </c>
      <c r="K4244" s="4" t="s">
        <v>27</v>
      </c>
      <c r="L4244" s="4" t="s">
        <v>35</v>
      </c>
      <c r="M4244" s="4">
        <v>49</v>
      </c>
      <c r="P4244" s="5">
        <v>44915</v>
      </c>
      <c r="Q4244" s="6">
        <v>41.734009078944347</v>
      </c>
      <c r="R4244" s="4">
        <v>2</v>
      </c>
      <c r="S4244" s="4" t="str" cm="1">
        <f t="array" ref="S4244">_xlfn.IFS(R4244=0,"None",R4244&lt;3,"Low",R4244&lt;6,"Medium",R4244&lt;=10,"High")</f>
        <v>Low</v>
      </c>
      <c r="T4244" s="4" t="str" cm="1">
        <f t="array" ref="T4244">_xlfn.IFS(M4244&lt;=20,"Low",M4244&lt;=50,"Medium",M4244&lt;=90,"High")</f>
        <v>Medium</v>
      </c>
      <c r="U4244" s="7">
        <f>Datos_Limpios[[#This Row],[Number of Complaints or Support]]/Datos_Limpios[[#This Row],[Account Length (in months)]]</f>
        <v>0.125</v>
      </c>
      <c r="V4244" s="4" t="str" cm="1">
        <f t="array" ref="V4244">_xlfn.IFS(H4244&lt;30,"Under 30",H4244&lt;66,"Middle Age",H4244&gt;=66,"Senior")</f>
        <v>Middle Age</v>
      </c>
      <c r="W4244" s="4" t="s">
        <v>29</v>
      </c>
    </row>
    <row r="4245" spans="1:23" x14ac:dyDescent="0.3">
      <c r="A4245" s="4" t="s">
        <v>4360</v>
      </c>
      <c r="B4245" s="4" t="s">
        <v>24</v>
      </c>
      <c r="C4245" s="4">
        <v>61</v>
      </c>
      <c r="D4245" s="4">
        <v>2</v>
      </c>
      <c r="E4245" s="4" t="s">
        <v>31</v>
      </c>
      <c r="F4245" s="4" t="s">
        <v>175</v>
      </c>
      <c r="G4245" s="4" t="s">
        <v>33</v>
      </c>
      <c r="H4245" s="4">
        <v>67</v>
      </c>
      <c r="I4245" s="4" t="s">
        <v>24</v>
      </c>
      <c r="J4245" s="4">
        <v>0</v>
      </c>
      <c r="K4245" s="4" t="s">
        <v>27</v>
      </c>
      <c r="L4245" s="4" t="s">
        <v>28</v>
      </c>
      <c r="M4245" s="4">
        <v>33</v>
      </c>
      <c r="P4245" s="5">
        <v>44300</v>
      </c>
      <c r="Q4245" s="6">
        <v>37.270777844201731</v>
      </c>
      <c r="R4245" s="4">
        <v>4</v>
      </c>
      <c r="S4245" s="4" t="str" cm="1">
        <f t="array" ref="S4245">_xlfn.IFS(R4245=0,"None",R4245&lt;3,"Low",R4245&lt;6,"Medium",R4245&lt;=10,"High")</f>
        <v>Medium</v>
      </c>
      <c r="T4245" s="4" t="str" cm="1">
        <f t="array" ref="T4245">_xlfn.IFS(M4245&lt;=20,"Low",M4245&lt;=50,"Medium",M4245&lt;=90,"High")</f>
        <v>Medium</v>
      </c>
      <c r="U4245" s="7">
        <f>Datos_Limpios[[#This Row],[Number of Complaints or Support]]/Datos_Limpios[[#This Row],[Account Length (in months)]]</f>
        <v>6.5573770491803282E-2</v>
      </c>
      <c r="V4245" s="4" t="str" cm="1">
        <f t="array" ref="V4245">_xlfn.IFS(H4245&lt;30,"Under 30",H4245&lt;66,"Middle Age",H4245&gt;=66,"Senior")</f>
        <v>Senior</v>
      </c>
      <c r="W4245" s="4" t="s">
        <v>29</v>
      </c>
    </row>
    <row r="4246" spans="1:23" x14ac:dyDescent="0.3">
      <c r="A4246" s="4" t="s">
        <v>4361</v>
      </c>
      <c r="B4246" s="4" t="s">
        <v>24</v>
      </c>
      <c r="C4246" s="4">
        <v>70</v>
      </c>
      <c r="D4246" s="4">
        <v>0</v>
      </c>
      <c r="E4246" s="4" t="s">
        <v>31</v>
      </c>
      <c r="F4246" s="4" t="s">
        <v>52</v>
      </c>
      <c r="G4246" s="4" t="s">
        <v>26</v>
      </c>
      <c r="H4246" s="4">
        <v>25</v>
      </c>
      <c r="I4246" s="4" t="s">
        <v>24</v>
      </c>
      <c r="J4246" s="4">
        <v>0</v>
      </c>
      <c r="K4246" s="4" t="s">
        <v>34</v>
      </c>
      <c r="L4246" s="4" t="s">
        <v>35</v>
      </c>
      <c r="M4246" s="4">
        <v>35</v>
      </c>
      <c r="P4246" s="5">
        <v>44015</v>
      </c>
      <c r="Q4246" s="6">
        <v>35.650016171188952</v>
      </c>
      <c r="R4246" s="4">
        <v>9</v>
      </c>
      <c r="S4246" s="4" t="str" cm="1">
        <f t="array" ref="S4246">_xlfn.IFS(R4246=0,"None",R4246&lt;3,"Low",R4246&lt;6,"Medium",R4246&lt;=10,"High")</f>
        <v>High</v>
      </c>
      <c r="T4246" s="4" t="str" cm="1">
        <f t="array" ref="T4246">_xlfn.IFS(M4246&lt;=20,"Low",M4246&lt;=50,"Medium",M4246&lt;=90,"High")</f>
        <v>Medium</v>
      </c>
      <c r="U4246" s="7">
        <f>Datos_Limpios[[#This Row],[Number of Complaints or Support]]/Datos_Limpios[[#This Row],[Account Length (in months)]]</f>
        <v>0.12857142857142856</v>
      </c>
      <c r="V4246" s="4" t="str" cm="1">
        <f t="array" ref="V4246">_xlfn.IFS(H4246&lt;30,"Under 30",H4246&lt;66,"Middle Age",H4246&gt;=66,"Senior")</f>
        <v>Under 30</v>
      </c>
      <c r="W4246" s="4" t="s">
        <v>40</v>
      </c>
    </row>
    <row r="4247" spans="1:23" x14ac:dyDescent="0.3">
      <c r="A4247" s="4" t="s">
        <v>4362</v>
      </c>
      <c r="B4247" s="4" t="s">
        <v>24</v>
      </c>
      <c r="C4247" s="4">
        <v>2</v>
      </c>
      <c r="D4247" s="4">
        <v>0</v>
      </c>
      <c r="E4247" s="4" t="s">
        <v>24</v>
      </c>
      <c r="F4247" s="4" t="s">
        <v>68</v>
      </c>
      <c r="G4247" s="4" t="s">
        <v>26</v>
      </c>
      <c r="H4247" s="4">
        <v>37</v>
      </c>
      <c r="I4247" s="4" t="s">
        <v>24</v>
      </c>
      <c r="J4247" s="4">
        <v>0</v>
      </c>
      <c r="K4247" s="4" t="s">
        <v>27</v>
      </c>
      <c r="L4247" s="4" t="s">
        <v>35</v>
      </c>
      <c r="M4247" s="4">
        <v>12</v>
      </c>
      <c r="P4247" s="5">
        <v>44048</v>
      </c>
      <c r="Q4247" s="6">
        <v>9.6242469348762683</v>
      </c>
      <c r="R4247" s="4">
        <v>1</v>
      </c>
      <c r="S4247" s="4" t="str" cm="1">
        <f t="array" ref="S4247">_xlfn.IFS(R4247=0,"None",R4247&lt;3,"Low",R4247&lt;6,"Medium",R4247&lt;=10,"High")</f>
        <v>Low</v>
      </c>
      <c r="T4247" s="4" t="str" cm="1">
        <f t="array" ref="T4247">_xlfn.IFS(M4247&lt;=20,"Low",M4247&lt;=50,"Medium",M4247&lt;=90,"High")</f>
        <v>Low</v>
      </c>
      <c r="U4247" s="7">
        <f>Datos_Limpios[[#This Row],[Number of Complaints or Support]]/Datos_Limpios[[#This Row],[Account Length (in months)]]</f>
        <v>0.5</v>
      </c>
      <c r="V4247" s="4" t="str" cm="1">
        <f t="array" ref="V4247">_xlfn.IFS(H4247&lt;30,"Under 30",H4247&lt;66,"Middle Age",H4247&gt;=66,"Senior")</f>
        <v>Middle Age</v>
      </c>
      <c r="W4247" s="4" t="s">
        <v>40</v>
      </c>
    </row>
    <row r="4248" spans="1:23" x14ac:dyDescent="0.3">
      <c r="A4248" s="4" t="s">
        <v>4363</v>
      </c>
      <c r="B4248" s="4" t="s">
        <v>24</v>
      </c>
      <c r="C4248" s="4">
        <v>29</v>
      </c>
      <c r="D4248" s="4">
        <v>0</v>
      </c>
      <c r="E4248" s="4" t="s">
        <v>31</v>
      </c>
      <c r="F4248" s="4" t="s">
        <v>159</v>
      </c>
      <c r="G4248" s="4" t="s">
        <v>33</v>
      </c>
      <c r="H4248" s="4">
        <v>57</v>
      </c>
      <c r="I4248" s="4" t="s">
        <v>24</v>
      </c>
      <c r="J4248" s="4">
        <v>0</v>
      </c>
      <c r="K4248" s="4" t="s">
        <v>27</v>
      </c>
      <c r="L4248" s="4" t="s">
        <v>28</v>
      </c>
      <c r="M4248" s="4">
        <v>27</v>
      </c>
      <c r="P4248" s="5">
        <v>44223</v>
      </c>
      <c r="Q4248" s="6">
        <v>22.573796257981439</v>
      </c>
      <c r="R4248" s="4">
        <v>10</v>
      </c>
      <c r="S4248" s="4" t="str" cm="1">
        <f t="array" ref="S4248">_xlfn.IFS(R4248=0,"None",R4248&lt;3,"Low",R4248&lt;6,"Medium",R4248&lt;=10,"High")</f>
        <v>High</v>
      </c>
      <c r="T4248" s="4" t="str" cm="1">
        <f t="array" ref="T4248">_xlfn.IFS(M4248&lt;=20,"Low",M4248&lt;=50,"Medium",M4248&lt;=90,"High")</f>
        <v>Medium</v>
      </c>
      <c r="U4248" s="7">
        <f>Datos_Limpios[[#This Row],[Number of Complaints or Support]]/Datos_Limpios[[#This Row],[Account Length (in months)]]</f>
        <v>0.34482758620689657</v>
      </c>
      <c r="V4248" s="4" t="str" cm="1">
        <f t="array" ref="V4248">_xlfn.IFS(H4248&lt;30,"Under 30",H4248&lt;66,"Middle Age",H4248&gt;=66,"Senior")</f>
        <v>Middle Age</v>
      </c>
      <c r="W4248" s="4" t="s">
        <v>29</v>
      </c>
    </row>
    <row r="4249" spans="1:23" x14ac:dyDescent="0.3">
      <c r="A4249" s="4" t="s">
        <v>4364</v>
      </c>
      <c r="B4249" s="4" t="s">
        <v>31</v>
      </c>
      <c r="C4249" s="4">
        <v>5</v>
      </c>
      <c r="D4249" s="4">
        <v>3</v>
      </c>
      <c r="E4249" s="4" t="s">
        <v>31</v>
      </c>
      <c r="F4249" s="4" t="s">
        <v>63</v>
      </c>
      <c r="G4249" s="4" t="s">
        <v>33</v>
      </c>
      <c r="H4249" s="4">
        <v>62</v>
      </c>
      <c r="I4249" s="4" t="s">
        <v>24</v>
      </c>
      <c r="J4249" s="4">
        <v>0</v>
      </c>
      <c r="K4249" s="4" t="s">
        <v>27</v>
      </c>
      <c r="L4249" s="4" t="s">
        <v>35</v>
      </c>
      <c r="M4249" s="4">
        <v>46</v>
      </c>
      <c r="N4249" s="4" t="s">
        <v>38</v>
      </c>
      <c r="O4249" s="4" t="s">
        <v>142</v>
      </c>
      <c r="P4249" s="5">
        <v>44766</v>
      </c>
      <c r="Q4249" s="6">
        <v>43.004858145831307</v>
      </c>
      <c r="R4249" s="4">
        <v>3</v>
      </c>
      <c r="S4249" s="4" t="str" cm="1">
        <f t="array" ref="S4249">_xlfn.IFS(R4249=0,"None",R4249&lt;3,"Low",R4249&lt;6,"Medium",R4249&lt;=10,"High")</f>
        <v>Medium</v>
      </c>
      <c r="T4249" s="4" t="str" cm="1">
        <f t="array" ref="T4249">_xlfn.IFS(M4249&lt;=20,"Low",M4249&lt;=50,"Medium",M4249&lt;=90,"High")</f>
        <v>Medium</v>
      </c>
      <c r="U4249" s="7">
        <f>Datos_Limpios[[#This Row],[Number of Complaints or Support]]/Datos_Limpios[[#This Row],[Account Length (in months)]]</f>
        <v>0.6</v>
      </c>
      <c r="V4249" s="4" t="str" cm="1">
        <f t="array" ref="V4249">_xlfn.IFS(H4249&lt;30,"Under 30",H4249&lt;66,"Middle Age",H4249&gt;=66,"Senior")</f>
        <v>Middle Age</v>
      </c>
      <c r="W4249" s="4" t="s">
        <v>40</v>
      </c>
    </row>
    <row r="4250" spans="1:23" x14ac:dyDescent="0.3">
      <c r="A4250" s="4" t="s">
        <v>4365</v>
      </c>
      <c r="B4250" s="4" t="s">
        <v>24</v>
      </c>
      <c r="C4250" s="4">
        <v>1</v>
      </c>
      <c r="D4250" s="4">
        <v>2</v>
      </c>
      <c r="E4250" s="4" t="s">
        <v>24</v>
      </c>
      <c r="F4250" s="4" t="s">
        <v>140</v>
      </c>
      <c r="G4250" s="4" t="s">
        <v>33</v>
      </c>
      <c r="H4250" s="4">
        <v>39</v>
      </c>
      <c r="I4250" s="4" t="s">
        <v>24</v>
      </c>
      <c r="J4250" s="4">
        <v>0</v>
      </c>
      <c r="K4250" s="4" t="s">
        <v>27</v>
      </c>
      <c r="L4250" s="4" t="s">
        <v>35</v>
      </c>
      <c r="M4250" s="4">
        <v>13</v>
      </c>
      <c r="P4250" s="5">
        <v>45033</v>
      </c>
      <c r="Q4250" s="6">
        <v>15.534563157921591</v>
      </c>
      <c r="R4250" s="4">
        <v>0</v>
      </c>
      <c r="S4250" s="4" t="str" cm="1">
        <f t="array" ref="S4250">_xlfn.IFS(R4250=0,"None",R4250&lt;3,"Low",R4250&lt;6,"Medium",R4250&lt;=10,"High")</f>
        <v>None</v>
      </c>
      <c r="T4250" s="4" t="str" cm="1">
        <f t="array" ref="T4250">_xlfn.IFS(M4250&lt;=20,"Low",M4250&lt;=50,"Medium",M4250&lt;=90,"High")</f>
        <v>Low</v>
      </c>
      <c r="U4250" s="7">
        <f>Datos_Limpios[[#This Row],[Number of Complaints or Support]]/Datos_Limpios[[#This Row],[Account Length (in months)]]</f>
        <v>0</v>
      </c>
      <c r="V4250" s="4" t="str" cm="1">
        <f t="array" ref="V4250">_xlfn.IFS(H4250&lt;30,"Under 30",H4250&lt;66,"Middle Age",H4250&gt;=66,"Senior")</f>
        <v>Middle Age</v>
      </c>
      <c r="W4250" s="4" t="s">
        <v>40</v>
      </c>
    </row>
    <row r="4251" spans="1:23" x14ac:dyDescent="0.3">
      <c r="A4251" s="4" t="s">
        <v>4366</v>
      </c>
      <c r="B4251" s="4" t="s">
        <v>24</v>
      </c>
      <c r="C4251" s="4">
        <v>69</v>
      </c>
      <c r="D4251" s="4">
        <v>0</v>
      </c>
      <c r="E4251" s="4" t="s">
        <v>31</v>
      </c>
      <c r="F4251" s="4" t="s">
        <v>25</v>
      </c>
      <c r="G4251" s="4" t="s">
        <v>33</v>
      </c>
      <c r="H4251" s="4">
        <v>44</v>
      </c>
      <c r="I4251" s="4" t="s">
        <v>24</v>
      </c>
      <c r="J4251" s="4">
        <v>0</v>
      </c>
      <c r="K4251" s="4" t="s">
        <v>46</v>
      </c>
      <c r="L4251" s="4" t="s">
        <v>28</v>
      </c>
      <c r="M4251" s="4">
        <v>35</v>
      </c>
      <c r="P4251" s="5">
        <v>44377</v>
      </c>
      <c r="Q4251" s="6">
        <v>33.254490698240282</v>
      </c>
      <c r="R4251" s="4">
        <v>9</v>
      </c>
      <c r="S4251" s="4" t="str" cm="1">
        <f t="array" ref="S4251">_xlfn.IFS(R4251=0,"None",R4251&lt;3,"Low",R4251&lt;6,"Medium",R4251&lt;=10,"High")</f>
        <v>High</v>
      </c>
      <c r="T4251" s="4" t="str" cm="1">
        <f t="array" ref="T4251">_xlfn.IFS(M4251&lt;=20,"Low",M4251&lt;=50,"Medium",M4251&lt;=90,"High")</f>
        <v>Medium</v>
      </c>
      <c r="U4251" s="7">
        <f>Datos_Limpios[[#This Row],[Number of Complaints or Support]]/Datos_Limpios[[#This Row],[Account Length (in months)]]</f>
        <v>0.13043478260869565</v>
      </c>
      <c r="V4251" s="4" t="str" cm="1">
        <f t="array" ref="V4251">_xlfn.IFS(H4251&lt;30,"Under 30",H4251&lt;66,"Middle Age",H4251&gt;=66,"Senior")</f>
        <v>Middle Age</v>
      </c>
      <c r="W4251" s="4" t="s">
        <v>29</v>
      </c>
    </row>
    <row r="4252" spans="1:23" x14ac:dyDescent="0.3">
      <c r="A4252" s="4" t="s">
        <v>4367</v>
      </c>
      <c r="B4252" s="4" t="s">
        <v>31</v>
      </c>
      <c r="C4252" s="4">
        <v>6</v>
      </c>
      <c r="D4252" s="4">
        <v>5</v>
      </c>
      <c r="E4252" s="4" t="s">
        <v>31</v>
      </c>
      <c r="F4252" s="4" t="s">
        <v>106</v>
      </c>
      <c r="G4252" s="4" t="s">
        <v>33</v>
      </c>
      <c r="H4252" s="4">
        <v>38</v>
      </c>
      <c r="I4252" s="4" t="s">
        <v>31</v>
      </c>
      <c r="J4252" s="4">
        <v>6</v>
      </c>
      <c r="K4252" s="4" t="s">
        <v>27</v>
      </c>
      <c r="L4252" s="4" t="s">
        <v>35</v>
      </c>
      <c r="M4252" s="4">
        <v>35</v>
      </c>
      <c r="N4252" s="4" t="s">
        <v>66</v>
      </c>
      <c r="O4252" s="4" t="s">
        <v>87</v>
      </c>
      <c r="P4252" s="5">
        <v>44721</v>
      </c>
      <c r="Q4252" s="6">
        <v>38.837525785903033</v>
      </c>
      <c r="R4252" s="4">
        <v>3</v>
      </c>
      <c r="S4252" s="4" t="str" cm="1">
        <f t="array" ref="S4252">_xlfn.IFS(R4252=0,"None",R4252&lt;3,"Low",R4252&lt;6,"Medium",R4252&lt;=10,"High")</f>
        <v>Medium</v>
      </c>
      <c r="T4252" s="4" t="str" cm="1">
        <f t="array" ref="T4252">_xlfn.IFS(M4252&lt;=20,"Low",M4252&lt;=50,"Medium",M4252&lt;=90,"High")</f>
        <v>Medium</v>
      </c>
      <c r="U4252" s="7">
        <f>Datos_Limpios[[#This Row],[Number of Complaints or Support]]/Datos_Limpios[[#This Row],[Account Length (in months)]]</f>
        <v>0.5</v>
      </c>
      <c r="V4252" s="4" t="str" cm="1">
        <f t="array" ref="V4252">_xlfn.IFS(H4252&lt;30,"Under 30",H4252&lt;66,"Middle Age",H4252&gt;=66,"Senior")</f>
        <v>Middle Age</v>
      </c>
      <c r="W4252" s="4" t="s">
        <v>29</v>
      </c>
    </row>
    <row r="4253" spans="1:23" x14ac:dyDescent="0.3">
      <c r="A4253" s="4" t="s">
        <v>4368</v>
      </c>
      <c r="B4253" s="4" t="s">
        <v>31</v>
      </c>
      <c r="C4253" s="4">
        <v>1</v>
      </c>
      <c r="D4253" s="4">
        <v>5</v>
      </c>
      <c r="E4253" s="4" t="s">
        <v>31</v>
      </c>
      <c r="F4253" s="4" t="s">
        <v>175</v>
      </c>
      <c r="G4253" s="4" t="s">
        <v>33</v>
      </c>
      <c r="H4253" s="4">
        <v>83</v>
      </c>
      <c r="I4253" s="4" t="s">
        <v>24</v>
      </c>
      <c r="J4253" s="4">
        <v>0</v>
      </c>
      <c r="K4253" s="4" t="s">
        <v>27</v>
      </c>
      <c r="L4253" s="4" t="s">
        <v>35</v>
      </c>
      <c r="M4253" s="4">
        <v>27</v>
      </c>
      <c r="N4253" s="4" t="s">
        <v>38</v>
      </c>
      <c r="O4253" s="4" t="s">
        <v>125</v>
      </c>
      <c r="P4253" s="5">
        <v>44970</v>
      </c>
      <c r="Q4253" s="6">
        <v>22.681293060755401</v>
      </c>
      <c r="R4253" s="4">
        <v>6</v>
      </c>
      <c r="S4253" s="4" t="str" cm="1">
        <f t="array" ref="S4253">_xlfn.IFS(R4253=0,"None",R4253&lt;3,"Low",R4253&lt;6,"Medium",R4253&lt;=10,"High")</f>
        <v>High</v>
      </c>
      <c r="T4253" s="4" t="str" cm="1">
        <f t="array" ref="T4253">_xlfn.IFS(M4253&lt;=20,"Low",M4253&lt;=50,"Medium",M4253&lt;=90,"High")</f>
        <v>Medium</v>
      </c>
      <c r="U4253" s="7">
        <f>Datos_Limpios[[#This Row],[Number of Complaints or Support]]/Datos_Limpios[[#This Row],[Account Length (in months)]]</f>
        <v>6</v>
      </c>
      <c r="V4253" s="4" t="str" cm="1">
        <f t="array" ref="V4253">_xlfn.IFS(H4253&lt;30,"Under 30",H4253&lt;66,"Middle Age",H4253&gt;=66,"Senior")</f>
        <v>Senior</v>
      </c>
      <c r="W4253" s="4" t="s">
        <v>29</v>
      </c>
    </row>
    <row r="4254" spans="1:23" x14ac:dyDescent="0.3">
      <c r="A4254" s="4" t="s">
        <v>4369</v>
      </c>
      <c r="B4254" s="4" t="s">
        <v>24</v>
      </c>
      <c r="C4254" s="4">
        <v>69</v>
      </c>
      <c r="D4254" s="4">
        <v>0</v>
      </c>
      <c r="E4254" s="4" t="s">
        <v>24</v>
      </c>
      <c r="F4254" s="4" t="s">
        <v>196</v>
      </c>
      <c r="G4254" s="4" t="s">
        <v>26</v>
      </c>
      <c r="H4254" s="4">
        <v>55</v>
      </c>
      <c r="I4254" s="4" t="s">
        <v>24</v>
      </c>
      <c r="J4254" s="4">
        <v>0</v>
      </c>
      <c r="K4254" s="4" t="s">
        <v>46</v>
      </c>
      <c r="L4254" s="4" t="s">
        <v>35</v>
      </c>
      <c r="M4254" s="4">
        <v>48</v>
      </c>
      <c r="P4254" s="5">
        <v>44584</v>
      </c>
      <c r="Q4254" s="6">
        <v>49.369301319233983</v>
      </c>
      <c r="R4254" s="4">
        <v>2</v>
      </c>
      <c r="S4254" s="4" t="str" cm="1">
        <f t="array" ref="S4254">_xlfn.IFS(R4254=0,"None",R4254&lt;3,"Low",R4254&lt;6,"Medium",R4254&lt;=10,"High")</f>
        <v>Low</v>
      </c>
      <c r="T4254" s="4" t="str" cm="1">
        <f t="array" ref="T4254">_xlfn.IFS(M4254&lt;=20,"Low",M4254&lt;=50,"Medium",M4254&lt;=90,"High")</f>
        <v>Medium</v>
      </c>
      <c r="U4254" s="7">
        <f>Datos_Limpios[[#This Row],[Number of Complaints or Support]]/Datos_Limpios[[#This Row],[Account Length (in months)]]</f>
        <v>2.8985507246376812E-2</v>
      </c>
      <c r="V4254" s="4" t="str" cm="1">
        <f t="array" ref="V4254">_xlfn.IFS(H4254&lt;30,"Under 30",H4254&lt;66,"Middle Age",H4254&gt;=66,"Senior")</f>
        <v>Middle Age</v>
      </c>
      <c r="W4254" s="4" t="s">
        <v>47</v>
      </c>
    </row>
    <row r="4255" spans="1:23" x14ac:dyDescent="0.3">
      <c r="A4255" s="4" t="s">
        <v>4370</v>
      </c>
      <c r="B4255" s="4" t="s">
        <v>24</v>
      </c>
      <c r="C4255" s="4">
        <v>22</v>
      </c>
      <c r="D4255" s="4">
        <v>0</v>
      </c>
      <c r="E4255" s="4" t="s">
        <v>31</v>
      </c>
      <c r="F4255" s="4" t="s">
        <v>209</v>
      </c>
      <c r="G4255" s="4" t="s">
        <v>26</v>
      </c>
      <c r="H4255" s="4">
        <v>49</v>
      </c>
      <c r="I4255" s="4" t="s">
        <v>24</v>
      </c>
      <c r="J4255" s="4">
        <v>0</v>
      </c>
      <c r="K4255" s="4" t="s">
        <v>27</v>
      </c>
      <c r="L4255" s="4" t="s">
        <v>35</v>
      </c>
      <c r="M4255" s="4">
        <v>29</v>
      </c>
      <c r="P4255" s="5">
        <v>43887</v>
      </c>
      <c r="Q4255" s="6">
        <v>27.048118025063559</v>
      </c>
      <c r="R4255" s="4">
        <v>3</v>
      </c>
      <c r="S4255" s="4" t="str" cm="1">
        <f t="array" ref="S4255">_xlfn.IFS(R4255=0,"None",R4255&lt;3,"Low",R4255&lt;6,"Medium",R4255&lt;=10,"High")</f>
        <v>Medium</v>
      </c>
      <c r="T4255" s="4" t="str" cm="1">
        <f t="array" ref="T4255">_xlfn.IFS(M4255&lt;=20,"Low",M4255&lt;=50,"Medium",M4255&lt;=90,"High")</f>
        <v>Medium</v>
      </c>
      <c r="U4255" s="7">
        <f>Datos_Limpios[[#This Row],[Number of Complaints or Support]]/Datos_Limpios[[#This Row],[Account Length (in months)]]</f>
        <v>0.13636363636363635</v>
      </c>
      <c r="V4255" s="4" t="str" cm="1">
        <f t="array" ref="V4255">_xlfn.IFS(H4255&lt;30,"Under 30",H4255&lt;66,"Middle Age",H4255&gt;=66,"Senior")</f>
        <v>Middle Age</v>
      </c>
      <c r="W4255" s="4" t="s">
        <v>40</v>
      </c>
    </row>
    <row r="4256" spans="1:23" x14ac:dyDescent="0.3">
      <c r="A4256" s="4" t="s">
        <v>4371</v>
      </c>
      <c r="B4256" s="4" t="s">
        <v>31</v>
      </c>
      <c r="C4256" s="4">
        <v>1</v>
      </c>
      <c r="D4256" s="4">
        <v>1</v>
      </c>
      <c r="E4256" s="4" t="s">
        <v>31</v>
      </c>
      <c r="F4256" s="4" t="s">
        <v>165</v>
      </c>
      <c r="G4256" s="4" t="s">
        <v>33</v>
      </c>
      <c r="H4256" s="4">
        <v>43</v>
      </c>
      <c r="I4256" s="4" t="s">
        <v>24</v>
      </c>
      <c r="J4256" s="4">
        <v>0</v>
      </c>
      <c r="K4256" s="4" t="s">
        <v>27</v>
      </c>
      <c r="L4256" s="4" t="s">
        <v>35</v>
      </c>
      <c r="M4256" s="4">
        <v>41</v>
      </c>
      <c r="N4256" s="4" t="s">
        <v>75</v>
      </c>
      <c r="O4256" s="4" t="s">
        <v>133</v>
      </c>
      <c r="P4256" s="5">
        <v>44491</v>
      </c>
      <c r="Q4256" s="6">
        <v>42.979744638336037</v>
      </c>
      <c r="R4256" s="4">
        <v>0</v>
      </c>
      <c r="S4256" s="4" t="str" cm="1">
        <f t="array" ref="S4256">_xlfn.IFS(R4256=0,"None",R4256&lt;3,"Low",R4256&lt;6,"Medium",R4256&lt;=10,"High")</f>
        <v>None</v>
      </c>
      <c r="T4256" s="4" t="str" cm="1">
        <f t="array" ref="T4256">_xlfn.IFS(M4256&lt;=20,"Low",M4256&lt;=50,"Medium",M4256&lt;=90,"High")</f>
        <v>Medium</v>
      </c>
      <c r="U4256" s="7">
        <f>Datos_Limpios[[#This Row],[Number of Complaints or Support]]/Datos_Limpios[[#This Row],[Account Length (in months)]]</f>
        <v>0</v>
      </c>
      <c r="V4256" s="4" t="str" cm="1">
        <f t="array" ref="V4256">_xlfn.IFS(H4256&lt;30,"Under 30",H4256&lt;66,"Middle Age",H4256&gt;=66,"Senior")</f>
        <v>Middle Age</v>
      </c>
      <c r="W4256" s="4" t="s">
        <v>40</v>
      </c>
    </row>
    <row r="4257" spans="1:23" x14ac:dyDescent="0.3">
      <c r="A4257" s="4" t="s">
        <v>4372</v>
      </c>
      <c r="B4257" s="4" t="s">
        <v>24</v>
      </c>
      <c r="C4257" s="4">
        <v>7</v>
      </c>
      <c r="D4257" s="4">
        <v>0</v>
      </c>
      <c r="E4257" s="4" t="s">
        <v>31</v>
      </c>
      <c r="F4257" s="4" t="s">
        <v>157</v>
      </c>
      <c r="G4257" s="4" t="s">
        <v>26</v>
      </c>
      <c r="H4257" s="4">
        <v>27</v>
      </c>
      <c r="I4257" s="4" t="s">
        <v>24</v>
      </c>
      <c r="J4257" s="4">
        <v>0</v>
      </c>
      <c r="K4257" s="4" t="s">
        <v>27</v>
      </c>
      <c r="L4257" s="4" t="s">
        <v>28</v>
      </c>
      <c r="M4257" s="4">
        <v>35</v>
      </c>
      <c r="P4257" s="5">
        <v>44470</v>
      </c>
      <c r="Q4257" s="6">
        <v>38.096396020972662</v>
      </c>
      <c r="R4257" s="4">
        <v>1</v>
      </c>
      <c r="S4257" s="4" t="str" cm="1">
        <f t="array" ref="S4257">_xlfn.IFS(R4257=0,"None",R4257&lt;3,"Low",R4257&lt;6,"Medium",R4257&lt;=10,"High")</f>
        <v>Low</v>
      </c>
      <c r="T4257" s="4" t="str" cm="1">
        <f t="array" ref="T4257">_xlfn.IFS(M4257&lt;=20,"Low",M4257&lt;=50,"Medium",M4257&lt;=90,"High")</f>
        <v>Medium</v>
      </c>
      <c r="U4257" s="7">
        <f>Datos_Limpios[[#This Row],[Number of Complaints or Support]]/Datos_Limpios[[#This Row],[Account Length (in months)]]</f>
        <v>0.14285714285714285</v>
      </c>
      <c r="V4257" s="4" t="str" cm="1">
        <f t="array" ref="V4257">_xlfn.IFS(H4257&lt;30,"Under 30",H4257&lt;66,"Middle Age",H4257&gt;=66,"Senior")</f>
        <v>Under 30</v>
      </c>
      <c r="W4257" s="4" t="s">
        <v>47</v>
      </c>
    </row>
    <row r="4258" spans="1:23" x14ac:dyDescent="0.3">
      <c r="A4258" s="4" t="s">
        <v>4373</v>
      </c>
      <c r="B4258" s="4" t="s">
        <v>24</v>
      </c>
      <c r="C4258" s="4">
        <v>60</v>
      </c>
      <c r="D4258" s="4">
        <v>2</v>
      </c>
      <c r="E4258" s="4" t="s">
        <v>24</v>
      </c>
      <c r="F4258" s="4" t="s">
        <v>159</v>
      </c>
      <c r="G4258" s="4" t="s">
        <v>26</v>
      </c>
      <c r="H4258" s="4">
        <v>41</v>
      </c>
      <c r="I4258" s="4" t="s">
        <v>24</v>
      </c>
      <c r="J4258" s="4">
        <v>0</v>
      </c>
      <c r="K4258" s="4" t="s">
        <v>34</v>
      </c>
      <c r="L4258" s="4" t="s">
        <v>28</v>
      </c>
      <c r="M4258" s="4">
        <v>30</v>
      </c>
      <c r="P4258" s="5">
        <v>44662</v>
      </c>
      <c r="Q4258" s="6">
        <v>31.762386957877609</v>
      </c>
      <c r="R4258" s="4">
        <v>8</v>
      </c>
      <c r="S4258" s="4" t="str" cm="1">
        <f t="array" ref="S4258">_xlfn.IFS(R4258=0,"None",R4258&lt;3,"Low",R4258&lt;6,"Medium",R4258&lt;=10,"High")</f>
        <v>High</v>
      </c>
      <c r="T4258" s="4" t="str" cm="1">
        <f t="array" ref="T4258">_xlfn.IFS(M4258&lt;=20,"Low",M4258&lt;=50,"Medium",M4258&lt;=90,"High")</f>
        <v>Medium</v>
      </c>
      <c r="U4258" s="7">
        <f>Datos_Limpios[[#This Row],[Number of Complaints or Support]]/Datos_Limpios[[#This Row],[Account Length (in months)]]</f>
        <v>0.13333333333333333</v>
      </c>
      <c r="V4258" s="4" t="str" cm="1">
        <f t="array" ref="V4258">_xlfn.IFS(H4258&lt;30,"Under 30",H4258&lt;66,"Middle Age",H4258&gt;=66,"Senior")</f>
        <v>Middle Age</v>
      </c>
      <c r="W4258" s="4" t="s">
        <v>29</v>
      </c>
    </row>
    <row r="4259" spans="1:23" x14ac:dyDescent="0.3">
      <c r="A4259" s="4" t="s">
        <v>4374</v>
      </c>
      <c r="B4259" s="4" t="s">
        <v>31</v>
      </c>
      <c r="C4259" s="4">
        <v>16</v>
      </c>
      <c r="D4259" s="4">
        <v>4</v>
      </c>
      <c r="E4259" s="4" t="s">
        <v>31</v>
      </c>
      <c r="F4259" s="4" t="s">
        <v>72</v>
      </c>
      <c r="G4259" s="4" t="s">
        <v>26</v>
      </c>
      <c r="H4259" s="4">
        <v>70</v>
      </c>
      <c r="I4259" s="4" t="s">
        <v>24</v>
      </c>
      <c r="J4259" s="4">
        <v>0</v>
      </c>
      <c r="K4259" s="4" t="s">
        <v>27</v>
      </c>
      <c r="L4259" s="4" t="s">
        <v>28</v>
      </c>
      <c r="M4259" s="4">
        <v>32</v>
      </c>
      <c r="N4259" s="4" t="s">
        <v>66</v>
      </c>
      <c r="O4259" s="4" t="s">
        <v>779</v>
      </c>
      <c r="P4259" s="5">
        <v>45275</v>
      </c>
      <c r="Q4259" s="6">
        <v>31.239120021949851</v>
      </c>
      <c r="R4259" s="4">
        <v>2</v>
      </c>
      <c r="S4259" s="4" t="str" cm="1">
        <f t="array" ref="S4259">_xlfn.IFS(R4259=0,"None",R4259&lt;3,"Low",R4259&lt;6,"Medium",R4259&lt;=10,"High")</f>
        <v>Low</v>
      </c>
      <c r="T4259" s="4" t="str" cm="1">
        <f t="array" ref="T4259">_xlfn.IFS(M4259&lt;=20,"Low",M4259&lt;=50,"Medium",M4259&lt;=90,"High")</f>
        <v>Medium</v>
      </c>
      <c r="U4259" s="7">
        <f>Datos_Limpios[[#This Row],[Number of Complaints or Support]]/Datos_Limpios[[#This Row],[Account Length (in months)]]</f>
        <v>0.125</v>
      </c>
      <c r="V4259" s="4" t="str" cm="1">
        <f t="array" ref="V4259">_xlfn.IFS(H4259&lt;30,"Under 30",H4259&lt;66,"Middle Age",H4259&gt;=66,"Senior")</f>
        <v>Senior</v>
      </c>
      <c r="W4259" s="4" t="s">
        <v>29</v>
      </c>
    </row>
    <row r="4260" spans="1:23" x14ac:dyDescent="0.3">
      <c r="A4260" s="4" t="s">
        <v>4375</v>
      </c>
      <c r="B4260" s="4" t="s">
        <v>31</v>
      </c>
      <c r="C4260" s="4">
        <v>9</v>
      </c>
      <c r="D4260" s="4">
        <v>1</v>
      </c>
      <c r="E4260" s="4" t="s">
        <v>24</v>
      </c>
      <c r="F4260" s="4" t="s">
        <v>98</v>
      </c>
      <c r="G4260" s="4" t="s">
        <v>26</v>
      </c>
      <c r="H4260" s="4">
        <v>67</v>
      </c>
      <c r="I4260" s="4" t="s">
        <v>24</v>
      </c>
      <c r="J4260" s="4">
        <v>0</v>
      </c>
      <c r="K4260" s="4" t="s">
        <v>27</v>
      </c>
      <c r="L4260" s="4" t="s">
        <v>35</v>
      </c>
      <c r="M4260" s="4">
        <v>35</v>
      </c>
      <c r="N4260" s="4" t="s">
        <v>66</v>
      </c>
      <c r="O4260" s="4" t="s">
        <v>87</v>
      </c>
      <c r="P4260" s="5">
        <v>44952</v>
      </c>
      <c r="Q4260" s="6">
        <v>40.334339859032077</v>
      </c>
      <c r="R4260" s="4">
        <v>3</v>
      </c>
      <c r="S4260" s="4" t="str" cm="1">
        <f t="array" ref="S4260">_xlfn.IFS(R4260=0,"None",R4260&lt;3,"Low",R4260&lt;6,"Medium",R4260&lt;=10,"High")</f>
        <v>Medium</v>
      </c>
      <c r="T4260" s="4" t="str" cm="1">
        <f t="array" ref="T4260">_xlfn.IFS(M4260&lt;=20,"Low",M4260&lt;=50,"Medium",M4260&lt;=90,"High")</f>
        <v>Medium</v>
      </c>
      <c r="U4260" s="7">
        <f>Datos_Limpios[[#This Row],[Number of Complaints or Support]]/Datos_Limpios[[#This Row],[Account Length (in months)]]</f>
        <v>0.33333333333333331</v>
      </c>
      <c r="V4260" s="4" t="str" cm="1">
        <f t="array" ref="V4260">_xlfn.IFS(H4260&lt;30,"Under 30",H4260&lt;66,"Middle Age",H4260&gt;=66,"Senior")</f>
        <v>Senior</v>
      </c>
      <c r="W4260" s="4" t="s">
        <v>29</v>
      </c>
    </row>
    <row r="4261" spans="1:23" x14ac:dyDescent="0.3">
      <c r="A4261" s="4" t="s">
        <v>4376</v>
      </c>
      <c r="B4261" s="4" t="s">
        <v>24</v>
      </c>
      <c r="C4261" s="4">
        <v>13</v>
      </c>
      <c r="D4261" s="4">
        <v>2</v>
      </c>
      <c r="E4261" s="4" t="s">
        <v>31</v>
      </c>
      <c r="F4261" s="4" t="s">
        <v>196</v>
      </c>
      <c r="G4261" s="4" t="s">
        <v>26</v>
      </c>
      <c r="H4261" s="4">
        <v>46</v>
      </c>
      <c r="I4261" s="4" t="s">
        <v>24</v>
      </c>
      <c r="J4261" s="4">
        <v>0</v>
      </c>
      <c r="K4261" s="4" t="s">
        <v>27</v>
      </c>
      <c r="L4261" s="4" t="s">
        <v>35</v>
      </c>
      <c r="M4261" s="4">
        <v>24</v>
      </c>
      <c r="P4261" s="5">
        <v>44807</v>
      </c>
      <c r="Q4261" s="6">
        <v>19.774464113558899</v>
      </c>
      <c r="R4261" s="4">
        <v>6</v>
      </c>
      <c r="S4261" s="4" t="str" cm="1">
        <f t="array" ref="S4261">_xlfn.IFS(R4261=0,"None",R4261&lt;3,"Low",R4261&lt;6,"Medium",R4261&lt;=10,"High")</f>
        <v>High</v>
      </c>
      <c r="T4261" s="4" t="str" cm="1">
        <f t="array" ref="T4261">_xlfn.IFS(M4261&lt;=20,"Low",M4261&lt;=50,"Medium",M4261&lt;=90,"High")</f>
        <v>Medium</v>
      </c>
      <c r="U4261" s="7">
        <f>Datos_Limpios[[#This Row],[Number of Complaints or Support]]/Datos_Limpios[[#This Row],[Account Length (in months)]]</f>
        <v>0.46153846153846156</v>
      </c>
      <c r="V4261" s="4" t="str" cm="1">
        <f t="array" ref="V4261">_xlfn.IFS(H4261&lt;30,"Under 30",H4261&lt;66,"Middle Age",H4261&gt;=66,"Senior")</f>
        <v>Middle Age</v>
      </c>
      <c r="W4261" s="4" t="s">
        <v>47</v>
      </c>
    </row>
    <row r="4262" spans="1:23" x14ac:dyDescent="0.3">
      <c r="A4262" s="4" t="s">
        <v>4377</v>
      </c>
      <c r="B4262" s="4" t="s">
        <v>31</v>
      </c>
      <c r="C4262" s="4">
        <v>7</v>
      </c>
      <c r="D4262" s="4">
        <v>1</v>
      </c>
      <c r="E4262" s="4" t="s">
        <v>31</v>
      </c>
      <c r="F4262" s="4" t="s">
        <v>120</v>
      </c>
      <c r="G4262" s="4" t="s">
        <v>26</v>
      </c>
      <c r="H4262" s="4">
        <v>72</v>
      </c>
      <c r="I4262" s="4" t="s">
        <v>24</v>
      </c>
      <c r="J4262" s="4">
        <v>0</v>
      </c>
      <c r="K4262" s="4" t="s">
        <v>27</v>
      </c>
      <c r="L4262" s="4" t="s">
        <v>35</v>
      </c>
      <c r="M4262" s="4">
        <v>51</v>
      </c>
      <c r="N4262" s="4" t="s">
        <v>66</v>
      </c>
      <c r="O4262" s="4" t="s">
        <v>779</v>
      </c>
      <c r="P4262" s="5">
        <v>44068</v>
      </c>
      <c r="Q4262" s="6">
        <v>52.279175141946787</v>
      </c>
      <c r="R4262" s="4">
        <v>10</v>
      </c>
      <c r="S4262" s="4" t="str" cm="1">
        <f t="array" ref="S4262">_xlfn.IFS(R4262=0,"None",R4262&lt;3,"Low",R4262&lt;6,"Medium",R4262&lt;=10,"High")</f>
        <v>High</v>
      </c>
      <c r="T4262" s="4" t="str" cm="1">
        <f t="array" ref="T4262">_xlfn.IFS(M4262&lt;=20,"Low",M4262&lt;=50,"Medium",M4262&lt;=90,"High")</f>
        <v>High</v>
      </c>
      <c r="U4262" s="7">
        <f>Datos_Limpios[[#This Row],[Number of Complaints or Support]]/Datos_Limpios[[#This Row],[Account Length (in months)]]</f>
        <v>1.4285714285714286</v>
      </c>
      <c r="V4262" s="4" t="str" cm="1">
        <f t="array" ref="V4262">_xlfn.IFS(H4262&lt;30,"Under 30",H4262&lt;66,"Middle Age",H4262&gt;=66,"Senior")</f>
        <v>Senior</v>
      </c>
      <c r="W4262" s="4" t="s">
        <v>29</v>
      </c>
    </row>
    <row r="4263" spans="1:23" x14ac:dyDescent="0.3">
      <c r="A4263" s="4" t="s">
        <v>4378</v>
      </c>
      <c r="B4263" s="4" t="s">
        <v>24</v>
      </c>
      <c r="C4263" s="4">
        <v>34</v>
      </c>
      <c r="D4263" s="4">
        <v>2</v>
      </c>
      <c r="E4263" s="4" t="s">
        <v>31</v>
      </c>
      <c r="F4263" s="4" t="s">
        <v>25</v>
      </c>
      <c r="G4263" s="4" t="s">
        <v>33</v>
      </c>
      <c r="H4263" s="4">
        <v>25</v>
      </c>
      <c r="I4263" s="4" t="s">
        <v>31</v>
      </c>
      <c r="J4263" s="4">
        <v>2</v>
      </c>
      <c r="K4263" s="4" t="s">
        <v>27</v>
      </c>
      <c r="L4263" s="4" t="s">
        <v>35</v>
      </c>
      <c r="M4263" s="4">
        <v>41</v>
      </c>
      <c r="P4263" s="5">
        <v>44344</v>
      </c>
      <c r="Q4263" s="6">
        <v>42.87977765452284</v>
      </c>
      <c r="R4263" s="4">
        <v>3</v>
      </c>
      <c r="S4263" s="4" t="str" cm="1">
        <f t="array" ref="S4263">_xlfn.IFS(R4263=0,"None",R4263&lt;3,"Low",R4263&lt;6,"Medium",R4263&lt;=10,"High")</f>
        <v>Medium</v>
      </c>
      <c r="T4263" s="4" t="str" cm="1">
        <f t="array" ref="T4263">_xlfn.IFS(M4263&lt;=20,"Low",M4263&lt;=50,"Medium",M4263&lt;=90,"High")</f>
        <v>Medium</v>
      </c>
      <c r="U4263" s="7">
        <f>Datos_Limpios[[#This Row],[Number of Complaints or Support]]/Datos_Limpios[[#This Row],[Account Length (in months)]]</f>
        <v>8.8235294117647065E-2</v>
      </c>
      <c r="V4263" s="4" t="str" cm="1">
        <f t="array" ref="V4263">_xlfn.IFS(H4263&lt;30,"Under 30",H4263&lt;66,"Middle Age",H4263&gt;=66,"Senior")</f>
        <v>Under 30</v>
      </c>
      <c r="W4263" s="4" t="s">
        <v>29</v>
      </c>
    </row>
    <row r="4264" spans="1:23" x14ac:dyDescent="0.3">
      <c r="A4264" s="4" t="s">
        <v>4379</v>
      </c>
      <c r="B4264" s="4" t="s">
        <v>24</v>
      </c>
      <c r="C4264" s="4">
        <v>67</v>
      </c>
      <c r="D4264" s="4">
        <v>0</v>
      </c>
      <c r="E4264" s="4" t="s">
        <v>24</v>
      </c>
      <c r="F4264" s="4" t="s">
        <v>89</v>
      </c>
      <c r="G4264" s="4" t="s">
        <v>26</v>
      </c>
      <c r="H4264" s="4">
        <v>68</v>
      </c>
      <c r="I4264" s="4" t="s">
        <v>24</v>
      </c>
      <c r="J4264" s="4">
        <v>0</v>
      </c>
      <c r="K4264" s="4" t="s">
        <v>46</v>
      </c>
      <c r="L4264" s="4" t="s">
        <v>115</v>
      </c>
      <c r="M4264" s="4">
        <v>22</v>
      </c>
      <c r="P4264" s="5">
        <v>44292</v>
      </c>
      <c r="Q4264" s="6">
        <v>24.90025054694831</v>
      </c>
      <c r="R4264" s="4">
        <v>0</v>
      </c>
      <c r="S4264" s="4" t="str" cm="1">
        <f t="array" ref="S4264">_xlfn.IFS(R4264=0,"None",R4264&lt;3,"Low",R4264&lt;6,"Medium",R4264&lt;=10,"High")</f>
        <v>None</v>
      </c>
      <c r="T4264" s="4" t="str" cm="1">
        <f t="array" ref="T4264">_xlfn.IFS(M4264&lt;=20,"Low",M4264&lt;=50,"Medium",M4264&lt;=90,"High")</f>
        <v>Medium</v>
      </c>
      <c r="U4264" s="7">
        <f>Datos_Limpios[[#This Row],[Number of Complaints or Support]]/Datos_Limpios[[#This Row],[Account Length (in months)]]</f>
        <v>0</v>
      </c>
      <c r="V4264" s="4" t="str" cm="1">
        <f t="array" ref="V4264">_xlfn.IFS(H4264&lt;30,"Under 30",H4264&lt;66,"Middle Age",H4264&gt;=66,"Senior")</f>
        <v>Senior</v>
      </c>
      <c r="W4264" s="4" t="s">
        <v>40</v>
      </c>
    </row>
    <row r="4265" spans="1:23" x14ac:dyDescent="0.3">
      <c r="A4265" s="4" t="s">
        <v>4380</v>
      </c>
      <c r="B4265" s="4" t="s">
        <v>24</v>
      </c>
      <c r="C4265" s="4">
        <v>45</v>
      </c>
      <c r="D4265" s="4">
        <v>0</v>
      </c>
      <c r="E4265" s="4" t="s">
        <v>31</v>
      </c>
      <c r="F4265" s="4" t="s">
        <v>222</v>
      </c>
      <c r="G4265" s="4" t="s">
        <v>26</v>
      </c>
      <c r="H4265" s="4">
        <v>60</v>
      </c>
      <c r="I4265" s="4" t="s">
        <v>24</v>
      </c>
      <c r="J4265" s="4">
        <v>0</v>
      </c>
      <c r="K4265" s="4" t="s">
        <v>46</v>
      </c>
      <c r="L4265" s="4" t="s">
        <v>115</v>
      </c>
      <c r="M4265" s="4">
        <v>28</v>
      </c>
      <c r="P4265" s="5">
        <v>43939</v>
      </c>
      <c r="Q4265" s="6">
        <v>26.920043100471769</v>
      </c>
      <c r="R4265" s="4">
        <v>8</v>
      </c>
      <c r="S4265" s="4" t="str" cm="1">
        <f t="array" ref="S4265">_xlfn.IFS(R4265=0,"None",R4265&lt;3,"Low",R4265&lt;6,"Medium",R4265&lt;=10,"High")</f>
        <v>High</v>
      </c>
      <c r="T4265" s="4" t="str" cm="1">
        <f t="array" ref="T4265">_xlfn.IFS(M4265&lt;=20,"Low",M4265&lt;=50,"Medium",M4265&lt;=90,"High")</f>
        <v>Medium</v>
      </c>
      <c r="U4265" s="7">
        <f>Datos_Limpios[[#This Row],[Number of Complaints or Support]]/Datos_Limpios[[#This Row],[Account Length (in months)]]</f>
        <v>0.17777777777777778</v>
      </c>
      <c r="V4265" s="4" t="str" cm="1">
        <f t="array" ref="V4265">_xlfn.IFS(H4265&lt;30,"Under 30",H4265&lt;66,"Middle Age",H4265&gt;=66,"Senior")</f>
        <v>Middle Age</v>
      </c>
      <c r="W4265" s="4" t="s">
        <v>29</v>
      </c>
    </row>
    <row r="4266" spans="1:23" x14ac:dyDescent="0.3">
      <c r="A4266" s="4" t="s">
        <v>4381</v>
      </c>
      <c r="B4266" s="4" t="s">
        <v>24</v>
      </c>
      <c r="C4266" s="4">
        <v>48</v>
      </c>
      <c r="D4266" s="4">
        <v>0</v>
      </c>
      <c r="E4266" s="4" t="s">
        <v>24</v>
      </c>
      <c r="F4266" s="4" t="s">
        <v>222</v>
      </c>
      <c r="G4266" s="4" t="s">
        <v>26</v>
      </c>
      <c r="H4266" s="4">
        <v>70</v>
      </c>
      <c r="I4266" s="4" t="s">
        <v>24</v>
      </c>
      <c r="J4266" s="4">
        <v>0</v>
      </c>
      <c r="K4266" s="4" t="s">
        <v>27</v>
      </c>
      <c r="L4266" s="4" t="s">
        <v>35</v>
      </c>
      <c r="M4266" s="4">
        <v>42</v>
      </c>
      <c r="P4266" s="5">
        <v>44092</v>
      </c>
      <c r="Q4266" s="6">
        <v>40.456637209044018</v>
      </c>
      <c r="R4266" s="4">
        <v>9</v>
      </c>
      <c r="S4266" s="4" t="str" cm="1">
        <f t="array" ref="S4266">_xlfn.IFS(R4266=0,"None",R4266&lt;3,"Low",R4266&lt;6,"Medium",R4266&lt;=10,"High")</f>
        <v>High</v>
      </c>
      <c r="T4266" s="4" t="str" cm="1">
        <f t="array" ref="T4266">_xlfn.IFS(M4266&lt;=20,"Low",M4266&lt;=50,"Medium",M4266&lt;=90,"High")</f>
        <v>Medium</v>
      </c>
      <c r="U4266" s="7">
        <f>Datos_Limpios[[#This Row],[Number of Complaints or Support]]/Datos_Limpios[[#This Row],[Account Length (in months)]]</f>
        <v>0.1875</v>
      </c>
      <c r="V4266" s="4" t="str" cm="1">
        <f t="array" ref="V4266">_xlfn.IFS(H4266&lt;30,"Under 30",H4266&lt;66,"Middle Age",H4266&gt;=66,"Senior")</f>
        <v>Senior</v>
      </c>
      <c r="W4266" s="4" t="s">
        <v>29</v>
      </c>
    </row>
    <row r="4267" spans="1:23" x14ac:dyDescent="0.3">
      <c r="A4267" s="4" t="s">
        <v>4382</v>
      </c>
      <c r="B4267" s="4" t="s">
        <v>24</v>
      </c>
      <c r="C4267" s="4">
        <v>18</v>
      </c>
      <c r="D4267" s="4">
        <v>0</v>
      </c>
      <c r="E4267" s="4" t="s">
        <v>31</v>
      </c>
      <c r="F4267" s="4" t="s">
        <v>173</v>
      </c>
      <c r="G4267" s="4" t="s">
        <v>33</v>
      </c>
      <c r="H4267" s="4">
        <v>27</v>
      </c>
      <c r="I4267" s="4" t="s">
        <v>24</v>
      </c>
      <c r="J4267" s="4">
        <v>0</v>
      </c>
      <c r="K4267" s="4" t="s">
        <v>27</v>
      </c>
      <c r="L4267" s="4" t="s">
        <v>35</v>
      </c>
      <c r="M4267" s="4">
        <v>46</v>
      </c>
      <c r="P4267" s="5">
        <v>43921</v>
      </c>
      <c r="Q4267" s="6">
        <v>51.55878802305611</v>
      </c>
      <c r="R4267" s="4">
        <v>1</v>
      </c>
      <c r="S4267" s="4" t="str" cm="1">
        <f t="array" ref="S4267">_xlfn.IFS(R4267=0,"None",R4267&lt;3,"Low",R4267&lt;6,"Medium",R4267&lt;=10,"High")</f>
        <v>Low</v>
      </c>
      <c r="T4267" s="4" t="str" cm="1">
        <f t="array" ref="T4267">_xlfn.IFS(M4267&lt;=20,"Low",M4267&lt;=50,"Medium",M4267&lt;=90,"High")</f>
        <v>Medium</v>
      </c>
      <c r="U4267" s="7">
        <f>Datos_Limpios[[#This Row],[Number of Complaints or Support]]/Datos_Limpios[[#This Row],[Account Length (in months)]]</f>
        <v>5.5555555555555552E-2</v>
      </c>
      <c r="V4267" s="4" t="str" cm="1">
        <f t="array" ref="V4267">_xlfn.IFS(H4267&lt;30,"Under 30",H4267&lt;66,"Middle Age",H4267&gt;=66,"Senior")</f>
        <v>Under 30</v>
      </c>
      <c r="W4267" s="4" t="s">
        <v>43</v>
      </c>
    </row>
    <row r="4268" spans="1:23" x14ac:dyDescent="0.3">
      <c r="A4268" s="4" t="s">
        <v>4383</v>
      </c>
      <c r="B4268" s="4" t="s">
        <v>24</v>
      </c>
      <c r="C4268" s="4">
        <v>53</v>
      </c>
      <c r="D4268" s="4">
        <v>1</v>
      </c>
      <c r="E4268" s="4" t="s">
        <v>31</v>
      </c>
      <c r="F4268" s="4" t="s">
        <v>49</v>
      </c>
      <c r="G4268" s="4" t="s">
        <v>33</v>
      </c>
      <c r="H4268" s="4">
        <v>49</v>
      </c>
      <c r="I4268" s="4" t="s">
        <v>24</v>
      </c>
      <c r="J4268" s="4">
        <v>0</v>
      </c>
      <c r="K4268" s="4" t="s">
        <v>46</v>
      </c>
      <c r="L4268" s="4" t="s">
        <v>35</v>
      </c>
      <c r="M4268" s="4">
        <v>21</v>
      </c>
      <c r="P4268" s="5">
        <v>44356</v>
      </c>
      <c r="Q4268" s="6">
        <v>23.123860545221799</v>
      </c>
      <c r="R4268" s="4">
        <v>5</v>
      </c>
      <c r="S4268" s="4" t="str" cm="1">
        <f t="array" ref="S4268">_xlfn.IFS(R4268=0,"None",R4268&lt;3,"Low",R4268&lt;6,"Medium",R4268&lt;=10,"High")</f>
        <v>Medium</v>
      </c>
      <c r="T4268" s="4" t="str" cm="1">
        <f t="array" ref="T4268">_xlfn.IFS(M4268&lt;=20,"Low",M4268&lt;=50,"Medium",M4268&lt;=90,"High")</f>
        <v>Medium</v>
      </c>
      <c r="U4268" s="7">
        <f>Datos_Limpios[[#This Row],[Number of Complaints or Support]]/Datos_Limpios[[#This Row],[Account Length (in months)]]</f>
        <v>9.4339622641509441E-2</v>
      </c>
      <c r="V4268" s="4" t="str" cm="1">
        <f t="array" ref="V4268">_xlfn.IFS(H4268&lt;30,"Under 30",H4268&lt;66,"Middle Age",H4268&gt;=66,"Senior")</f>
        <v>Middle Age</v>
      </c>
      <c r="W4268" s="4" t="s">
        <v>29</v>
      </c>
    </row>
    <row r="4269" spans="1:23" x14ac:dyDescent="0.3">
      <c r="A4269" s="4" t="s">
        <v>4384</v>
      </c>
      <c r="B4269" s="4" t="s">
        <v>24</v>
      </c>
      <c r="C4269" s="4">
        <v>10</v>
      </c>
      <c r="D4269" s="4">
        <v>0</v>
      </c>
      <c r="E4269" s="4" t="s">
        <v>24</v>
      </c>
      <c r="F4269" s="4" t="s">
        <v>85</v>
      </c>
      <c r="G4269" s="4" t="s">
        <v>33</v>
      </c>
      <c r="H4269" s="4">
        <v>44</v>
      </c>
      <c r="I4269" s="4" t="s">
        <v>24</v>
      </c>
      <c r="J4269" s="4">
        <v>0</v>
      </c>
      <c r="K4269" s="4" t="s">
        <v>34</v>
      </c>
      <c r="L4269" s="4" t="s">
        <v>35</v>
      </c>
      <c r="M4269" s="4">
        <v>13</v>
      </c>
      <c r="P4269" s="5">
        <v>43877</v>
      </c>
      <c r="Q4269" s="6">
        <v>15.249804045662559</v>
      </c>
      <c r="R4269" s="4">
        <v>6</v>
      </c>
      <c r="S4269" s="4" t="str" cm="1">
        <f t="array" ref="S4269">_xlfn.IFS(R4269=0,"None",R4269&lt;3,"Low",R4269&lt;6,"Medium",R4269&lt;=10,"High")</f>
        <v>High</v>
      </c>
      <c r="T4269" s="4" t="str" cm="1">
        <f t="array" ref="T4269">_xlfn.IFS(M4269&lt;=20,"Low",M4269&lt;=50,"Medium",M4269&lt;=90,"High")</f>
        <v>Low</v>
      </c>
      <c r="U4269" s="7">
        <f>Datos_Limpios[[#This Row],[Number of Complaints or Support]]/Datos_Limpios[[#This Row],[Account Length (in months)]]</f>
        <v>0.6</v>
      </c>
      <c r="V4269" s="4" t="str" cm="1">
        <f t="array" ref="V4269">_xlfn.IFS(H4269&lt;30,"Under 30",H4269&lt;66,"Middle Age",H4269&gt;=66,"Senior")</f>
        <v>Middle Age</v>
      </c>
      <c r="W4269" s="4" t="s">
        <v>43</v>
      </c>
    </row>
    <row r="4270" spans="1:23" x14ac:dyDescent="0.3">
      <c r="A4270" s="4" t="s">
        <v>4385</v>
      </c>
      <c r="B4270" s="4" t="s">
        <v>24</v>
      </c>
      <c r="C4270" s="4">
        <v>8</v>
      </c>
      <c r="D4270" s="4">
        <v>2</v>
      </c>
      <c r="E4270" s="4" t="s">
        <v>31</v>
      </c>
      <c r="F4270" s="4" t="s">
        <v>140</v>
      </c>
      <c r="G4270" s="4" t="s">
        <v>33</v>
      </c>
      <c r="H4270" s="4">
        <v>26</v>
      </c>
      <c r="I4270" s="4" t="s">
        <v>24</v>
      </c>
      <c r="J4270" s="4">
        <v>0</v>
      </c>
      <c r="K4270" s="4" t="s">
        <v>27</v>
      </c>
      <c r="L4270" s="4" t="s">
        <v>35</v>
      </c>
      <c r="M4270" s="4">
        <v>24</v>
      </c>
      <c r="P4270" s="5">
        <v>44748</v>
      </c>
      <c r="Q4270" s="6">
        <v>25.069603244564629</v>
      </c>
      <c r="R4270" s="4">
        <v>4</v>
      </c>
      <c r="S4270" s="4" t="str" cm="1">
        <f t="array" ref="S4270">_xlfn.IFS(R4270=0,"None",R4270&lt;3,"Low",R4270&lt;6,"Medium",R4270&lt;=10,"High")</f>
        <v>Medium</v>
      </c>
      <c r="T4270" s="4" t="str" cm="1">
        <f t="array" ref="T4270">_xlfn.IFS(M4270&lt;=20,"Low",M4270&lt;=50,"Medium",M4270&lt;=90,"High")</f>
        <v>Medium</v>
      </c>
      <c r="U4270" s="7">
        <f>Datos_Limpios[[#This Row],[Number of Complaints or Support]]/Datos_Limpios[[#This Row],[Account Length (in months)]]</f>
        <v>0.5</v>
      </c>
      <c r="V4270" s="4" t="str" cm="1">
        <f t="array" ref="V4270">_xlfn.IFS(H4270&lt;30,"Under 30",H4270&lt;66,"Middle Age",H4270&gt;=66,"Senior")</f>
        <v>Under 30</v>
      </c>
      <c r="W4270" s="4" t="s">
        <v>40</v>
      </c>
    </row>
    <row r="4271" spans="1:23" x14ac:dyDescent="0.3">
      <c r="A4271" s="4" t="s">
        <v>4386</v>
      </c>
      <c r="B4271" s="4" t="s">
        <v>24</v>
      </c>
      <c r="C4271" s="4">
        <v>34</v>
      </c>
      <c r="D4271" s="4">
        <v>0</v>
      </c>
      <c r="E4271" s="4" t="s">
        <v>31</v>
      </c>
      <c r="F4271" s="4" t="s">
        <v>70</v>
      </c>
      <c r="G4271" s="4" t="s">
        <v>26</v>
      </c>
      <c r="H4271" s="4">
        <v>79</v>
      </c>
      <c r="I4271" s="4" t="s">
        <v>24</v>
      </c>
      <c r="J4271" s="4">
        <v>0</v>
      </c>
      <c r="K4271" s="4" t="s">
        <v>46</v>
      </c>
      <c r="L4271" s="4" t="s">
        <v>35</v>
      </c>
      <c r="M4271" s="4">
        <v>31</v>
      </c>
      <c r="P4271" s="5">
        <v>44128</v>
      </c>
      <c r="Q4271" s="6">
        <v>34.505916953102329</v>
      </c>
      <c r="R4271" s="4">
        <v>10</v>
      </c>
      <c r="S4271" s="4" t="str" cm="1">
        <f t="array" ref="S4271">_xlfn.IFS(R4271=0,"None",R4271&lt;3,"Low",R4271&lt;6,"Medium",R4271&lt;=10,"High")</f>
        <v>High</v>
      </c>
      <c r="T4271" s="4" t="str" cm="1">
        <f t="array" ref="T4271">_xlfn.IFS(M4271&lt;=20,"Low",M4271&lt;=50,"Medium",M4271&lt;=90,"High")</f>
        <v>Medium</v>
      </c>
      <c r="U4271" s="7">
        <f>Datos_Limpios[[#This Row],[Number of Complaints or Support]]/Datos_Limpios[[#This Row],[Account Length (in months)]]</f>
        <v>0.29411764705882354</v>
      </c>
      <c r="V4271" s="4" t="str" cm="1">
        <f t="array" ref="V4271">_xlfn.IFS(H4271&lt;30,"Under 30",H4271&lt;66,"Middle Age",H4271&gt;=66,"Senior")</f>
        <v>Senior</v>
      </c>
      <c r="W4271" s="4" t="s">
        <v>29</v>
      </c>
    </row>
    <row r="4272" spans="1:23" x14ac:dyDescent="0.3">
      <c r="A4272" s="4" t="s">
        <v>4387</v>
      </c>
      <c r="B4272" s="4" t="s">
        <v>24</v>
      </c>
      <c r="C4272" s="4">
        <v>34</v>
      </c>
      <c r="D4272" s="4">
        <v>0</v>
      </c>
      <c r="E4272" s="4" t="s">
        <v>24</v>
      </c>
      <c r="F4272" s="4" t="s">
        <v>25</v>
      </c>
      <c r="G4272" s="4" t="s">
        <v>26</v>
      </c>
      <c r="H4272" s="4">
        <v>33</v>
      </c>
      <c r="I4272" s="4" t="s">
        <v>24</v>
      </c>
      <c r="J4272" s="4">
        <v>0</v>
      </c>
      <c r="K4272" s="4" t="s">
        <v>34</v>
      </c>
      <c r="L4272" s="4" t="s">
        <v>28</v>
      </c>
      <c r="M4272" s="4">
        <v>8</v>
      </c>
      <c r="P4272" s="5">
        <v>44495</v>
      </c>
      <c r="Q4272" s="6">
        <v>8.5610674839093903</v>
      </c>
      <c r="R4272" s="4">
        <v>7</v>
      </c>
      <c r="S4272" s="4" t="str" cm="1">
        <f t="array" ref="S4272">_xlfn.IFS(R4272=0,"None",R4272&lt;3,"Low",R4272&lt;6,"Medium",R4272&lt;=10,"High")</f>
        <v>High</v>
      </c>
      <c r="T4272" s="4" t="str" cm="1">
        <f t="array" ref="T4272">_xlfn.IFS(M4272&lt;=20,"Low",M4272&lt;=50,"Medium",M4272&lt;=90,"High")</f>
        <v>Low</v>
      </c>
      <c r="U4272" s="7">
        <f>Datos_Limpios[[#This Row],[Number of Complaints or Support]]/Datos_Limpios[[#This Row],[Account Length (in months)]]</f>
        <v>0.20588235294117646</v>
      </c>
      <c r="V4272" s="4" t="str" cm="1">
        <f t="array" ref="V4272">_xlfn.IFS(H4272&lt;30,"Under 30",H4272&lt;66,"Middle Age",H4272&gt;=66,"Senior")</f>
        <v>Middle Age</v>
      </c>
      <c r="W4272" s="4" t="s">
        <v>29</v>
      </c>
    </row>
    <row r="4273" spans="1:23" x14ac:dyDescent="0.3">
      <c r="A4273" s="4" t="s">
        <v>4388</v>
      </c>
      <c r="B4273" s="4" t="s">
        <v>31</v>
      </c>
      <c r="C4273" s="4">
        <v>3</v>
      </c>
      <c r="D4273" s="4">
        <v>4</v>
      </c>
      <c r="E4273" s="4" t="s">
        <v>31</v>
      </c>
      <c r="F4273" s="4" t="s">
        <v>89</v>
      </c>
      <c r="G4273" s="4" t="s">
        <v>26</v>
      </c>
      <c r="H4273" s="4">
        <v>67</v>
      </c>
      <c r="I4273" s="4" t="s">
        <v>24</v>
      </c>
      <c r="J4273" s="4">
        <v>0</v>
      </c>
      <c r="K4273" s="4" t="s">
        <v>27</v>
      </c>
      <c r="L4273" s="4" t="s">
        <v>35</v>
      </c>
      <c r="M4273" s="4">
        <v>28</v>
      </c>
      <c r="N4273" s="4" t="s">
        <v>38</v>
      </c>
      <c r="O4273" s="4" t="s">
        <v>142</v>
      </c>
      <c r="P4273" s="5">
        <v>44519</v>
      </c>
      <c r="Q4273" s="6">
        <v>26.36564273833989</v>
      </c>
      <c r="R4273" s="4">
        <v>1</v>
      </c>
      <c r="S4273" s="4" t="str" cm="1">
        <f t="array" ref="S4273">_xlfn.IFS(R4273=0,"None",R4273&lt;3,"Low",R4273&lt;6,"Medium",R4273&lt;=10,"High")</f>
        <v>Low</v>
      </c>
      <c r="T4273" s="4" t="str" cm="1">
        <f t="array" ref="T4273">_xlfn.IFS(M4273&lt;=20,"Low",M4273&lt;=50,"Medium",M4273&lt;=90,"High")</f>
        <v>Medium</v>
      </c>
      <c r="U4273" s="7">
        <f>Datos_Limpios[[#This Row],[Number of Complaints or Support]]/Datos_Limpios[[#This Row],[Account Length (in months)]]</f>
        <v>0.33333333333333331</v>
      </c>
      <c r="V4273" s="4" t="str" cm="1">
        <f t="array" ref="V4273">_xlfn.IFS(H4273&lt;30,"Under 30",H4273&lt;66,"Middle Age",H4273&gt;=66,"Senior")</f>
        <v>Senior</v>
      </c>
      <c r="W4273" s="4" t="s">
        <v>40</v>
      </c>
    </row>
    <row r="4274" spans="1:23" x14ac:dyDescent="0.3">
      <c r="A4274" s="4" t="s">
        <v>4389</v>
      </c>
      <c r="B4274" s="4" t="s">
        <v>24</v>
      </c>
      <c r="C4274" s="4">
        <v>42</v>
      </c>
      <c r="D4274" s="4">
        <v>0</v>
      </c>
      <c r="E4274" s="4" t="s">
        <v>31</v>
      </c>
      <c r="F4274" s="4" t="s">
        <v>118</v>
      </c>
      <c r="G4274" s="4" t="s">
        <v>33</v>
      </c>
      <c r="H4274" s="4">
        <v>66</v>
      </c>
      <c r="I4274" s="4" t="s">
        <v>24</v>
      </c>
      <c r="J4274" s="4">
        <v>0</v>
      </c>
      <c r="K4274" s="4" t="s">
        <v>34</v>
      </c>
      <c r="L4274" s="4" t="s">
        <v>35</v>
      </c>
      <c r="M4274" s="4">
        <v>54</v>
      </c>
      <c r="P4274" s="5">
        <v>45112</v>
      </c>
      <c r="Q4274" s="6">
        <v>46.960867141353667</v>
      </c>
      <c r="R4274" s="4">
        <v>1</v>
      </c>
      <c r="S4274" s="4" t="str" cm="1">
        <f t="array" ref="S4274">_xlfn.IFS(R4274=0,"None",R4274&lt;3,"Low",R4274&lt;6,"Medium",R4274&lt;=10,"High")</f>
        <v>Low</v>
      </c>
      <c r="T4274" s="4" t="str" cm="1">
        <f t="array" ref="T4274">_xlfn.IFS(M4274&lt;=20,"Low",M4274&lt;=50,"Medium",M4274&lt;=90,"High")</f>
        <v>High</v>
      </c>
      <c r="U4274" s="7">
        <f>Datos_Limpios[[#This Row],[Number of Complaints or Support]]/Datos_Limpios[[#This Row],[Account Length (in months)]]</f>
        <v>2.3809523809523808E-2</v>
      </c>
      <c r="V4274" s="4" t="str" cm="1">
        <f t="array" ref="V4274">_xlfn.IFS(H4274&lt;30,"Under 30",H4274&lt;66,"Middle Age",H4274&gt;=66,"Senior")</f>
        <v>Senior</v>
      </c>
      <c r="W4274" s="4" t="s">
        <v>47</v>
      </c>
    </row>
    <row r="4275" spans="1:23" x14ac:dyDescent="0.3">
      <c r="A4275" s="4" t="s">
        <v>4390</v>
      </c>
      <c r="B4275" s="4" t="s">
        <v>24</v>
      </c>
      <c r="C4275" s="4">
        <v>62</v>
      </c>
      <c r="D4275" s="4">
        <v>2</v>
      </c>
      <c r="E4275" s="4" t="s">
        <v>24</v>
      </c>
      <c r="F4275" s="4" t="s">
        <v>45</v>
      </c>
      <c r="G4275" s="4" t="s">
        <v>26</v>
      </c>
      <c r="H4275" s="4">
        <v>31</v>
      </c>
      <c r="I4275" s="4" t="s">
        <v>31</v>
      </c>
      <c r="J4275" s="4">
        <v>4</v>
      </c>
      <c r="K4275" s="4" t="s">
        <v>46</v>
      </c>
      <c r="L4275" s="4" t="s">
        <v>35</v>
      </c>
      <c r="M4275" s="4">
        <v>15</v>
      </c>
      <c r="P4275" s="5">
        <v>44171</v>
      </c>
      <c r="Q4275" s="6">
        <v>16.49750489930102</v>
      </c>
      <c r="R4275" s="4">
        <v>10</v>
      </c>
      <c r="S4275" s="4" t="str" cm="1">
        <f t="array" ref="S4275">_xlfn.IFS(R4275=0,"None",R4275&lt;3,"Low",R4275&lt;6,"Medium",R4275&lt;=10,"High")</f>
        <v>High</v>
      </c>
      <c r="T4275" s="4" t="str" cm="1">
        <f t="array" ref="T4275">_xlfn.IFS(M4275&lt;=20,"Low",M4275&lt;=50,"Medium",M4275&lt;=90,"High")</f>
        <v>Low</v>
      </c>
      <c r="U4275" s="7">
        <f>Datos_Limpios[[#This Row],[Number of Complaints or Support]]/Datos_Limpios[[#This Row],[Account Length (in months)]]</f>
        <v>0.16129032258064516</v>
      </c>
      <c r="V4275" s="4" t="str" cm="1">
        <f t="array" ref="V4275">_xlfn.IFS(H4275&lt;30,"Under 30",H4275&lt;66,"Middle Age",H4275&gt;=66,"Senior")</f>
        <v>Middle Age</v>
      </c>
      <c r="W4275" s="4" t="s">
        <v>47</v>
      </c>
    </row>
    <row r="4276" spans="1:23" x14ac:dyDescent="0.3">
      <c r="A4276" s="4" t="s">
        <v>4391</v>
      </c>
      <c r="B4276" s="4" t="s">
        <v>24</v>
      </c>
      <c r="C4276" s="4">
        <v>32</v>
      </c>
      <c r="D4276" s="4">
        <v>0</v>
      </c>
      <c r="E4276" s="4" t="s">
        <v>31</v>
      </c>
      <c r="F4276" s="4" t="s">
        <v>95</v>
      </c>
      <c r="G4276" s="4" t="s">
        <v>26</v>
      </c>
      <c r="H4276" s="4">
        <v>77</v>
      </c>
      <c r="I4276" s="4" t="s">
        <v>24</v>
      </c>
      <c r="J4276" s="4">
        <v>0</v>
      </c>
      <c r="K4276" s="4" t="s">
        <v>46</v>
      </c>
      <c r="L4276" s="4" t="s">
        <v>35</v>
      </c>
      <c r="M4276" s="4">
        <v>49</v>
      </c>
      <c r="P4276" s="5">
        <v>44323</v>
      </c>
      <c r="Q4276" s="6">
        <v>56.869903018816338</v>
      </c>
      <c r="R4276" s="4">
        <v>9</v>
      </c>
      <c r="S4276" s="4" t="str" cm="1">
        <f t="array" ref="S4276">_xlfn.IFS(R4276=0,"None",R4276&lt;3,"Low",R4276&lt;6,"Medium",R4276&lt;=10,"High")</f>
        <v>High</v>
      </c>
      <c r="T4276" s="4" t="str" cm="1">
        <f t="array" ref="T4276">_xlfn.IFS(M4276&lt;=20,"Low",M4276&lt;=50,"Medium",M4276&lt;=90,"High")</f>
        <v>Medium</v>
      </c>
      <c r="U4276" s="7">
        <f>Datos_Limpios[[#This Row],[Number of Complaints or Support]]/Datos_Limpios[[#This Row],[Account Length (in months)]]</f>
        <v>0.28125</v>
      </c>
      <c r="V4276" s="4" t="str" cm="1">
        <f t="array" ref="V4276">_xlfn.IFS(H4276&lt;30,"Under 30",H4276&lt;66,"Middle Age",H4276&gt;=66,"Senior")</f>
        <v>Senior</v>
      </c>
      <c r="W4276" s="4" t="s">
        <v>47</v>
      </c>
    </row>
    <row r="4277" spans="1:23" x14ac:dyDescent="0.3">
      <c r="A4277" s="4" t="s">
        <v>4392</v>
      </c>
      <c r="B4277" s="4" t="s">
        <v>24</v>
      </c>
      <c r="C4277" s="4">
        <v>12</v>
      </c>
      <c r="D4277" s="4">
        <v>0</v>
      </c>
      <c r="E4277" s="4" t="s">
        <v>31</v>
      </c>
      <c r="F4277" s="4" t="s">
        <v>157</v>
      </c>
      <c r="G4277" s="4" t="s">
        <v>33</v>
      </c>
      <c r="H4277" s="4">
        <v>62</v>
      </c>
      <c r="I4277" s="4" t="s">
        <v>24</v>
      </c>
      <c r="J4277" s="4">
        <v>0</v>
      </c>
      <c r="K4277" s="4" t="s">
        <v>27</v>
      </c>
      <c r="L4277" s="4" t="s">
        <v>35</v>
      </c>
      <c r="M4277" s="4">
        <v>19</v>
      </c>
      <c r="P4277" s="5">
        <v>45076</v>
      </c>
      <c r="Q4277" s="6">
        <v>18.80908654373237</v>
      </c>
      <c r="R4277" s="4">
        <v>0</v>
      </c>
      <c r="S4277" s="4" t="str" cm="1">
        <f t="array" ref="S4277">_xlfn.IFS(R4277=0,"None",R4277&lt;3,"Low",R4277&lt;6,"Medium",R4277&lt;=10,"High")</f>
        <v>None</v>
      </c>
      <c r="T4277" s="4" t="str" cm="1">
        <f t="array" ref="T4277">_xlfn.IFS(M4277&lt;=20,"Low",M4277&lt;=50,"Medium",M4277&lt;=90,"High")</f>
        <v>Low</v>
      </c>
      <c r="U4277" s="7">
        <f>Datos_Limpios[[#This Row],[Number of Complaints or Support]]/Datos_Limpios[[#This Row],[Account Length (in months)]]</f>
        <v>0</v>
      </c>
      <c r="V4277" s="4" t="str" cm="1">
        <f t="array" ref="V4277">_xlfn.IFS(H4277&lt;30,"Under 30",H4277&lt;66,"Middle Age",H4277&gt;=66,"Senior")</f>
        <v>Middle Age</v>
      </c>
      <c r="W4277" s="4" t="s">
        <v>47</v>
      </c>
    </row>
    <row r="4278" spans="1:23" x14ac:dyDescent="0.3">
      <c r="A4278" s="4" t="s">
        <v>4393</v>
      </c>
      <c r="B4278" s="4" t="s">
        <v>24</v>
      </c>
      <c r="C4278" s="4">
        <v>20</v>
      </c>
      <c r="D4278" s="4">
        <v>0</v>
      </c>
      <c r="E4278" s="4" t="s">
        <v>31</v>
      </c>
      <c r="F4278" s="4" t="s">
        <v>65</v>
      </c>
      <c r="G4278" s="4" t="s">
        <v>33</v>
      </c>
      <c r="H4278" s="4">
        <v>37</v>
      </c>
      <c r="I4278" s="4" t="s">
        <v>24</v>
      </c>
      <c r="J4278" s="4">
        <v>0</v>
      </c>
      <c r="K4278" s="4" t="s">
        <v>27</v>
      </c>
      <c r="L4278" s="4" t="s">
        <v>28</v>
      </c>
      <c r="M4278" s="4">
        <v>35</v>
      </c>
      <c r="P4278" s="5">
        <v>45076</v>
      </c>
      <c r="Q4278" s="6">
        <v>37.29621363272291</v>
      </c>
      <c r="R4278" s="4">
        <v>7</v>
      </c>
      <c r="S4278" s="4" t="str" cm="1">
        <f t="array" ref="S4278">_xlfn.IFS(R4278=0,"None",R4278&lt;3,"Low",R4278&lt;6,"Medium",R4278&lt;=10,"High")</f>
        <v>High</v>
      </c>
      <c r="T4278" s="4" t="str" cm="1">
        <f t="array" ref="T4278">_xlfn.IFS(M4278&lt;=20,"Low",M4278&lt;=50,"Medium",M4278&lt;=90,"High")</f>
        <v>Medium</v>
      </c>
      <c r="U4278" s="7">
        <f>Datos_Limpios[[#This Row],[Number of Complaints or Support]]/Datos_Limpios[[#This Row],[Account Length (in months)]]</f>
        <v>0.35</v>
      </c>
      <c r="V4278" s="4" t="str" cm="1">
        <f t="array" ref="V4278">_xlfn.IFS(H4278&lt;30,"Under 30",H4278&lt;66,"Middle Age",H4278&gt;=66,"Senior")</f>
        <v>Middle Age</v>
      </c>
      <c r="W4278" s="4" t="s">
        <v>43</v>
      </c>
    </row>
    <row r="4279" spans="1:23" x14ac:dyDescent="0.3">
      <c r="A4279" s="4" t="s">
        <v>4394</v>
      </c>
      <c r="B4279" s="4" t="s">
        <v>24</v>
      </c>
      <c r="C4279" s="4">
        <v>62</v>
      </c>
      <c r="D4279" s="4">
        <v>0</v>
      </c>
      <c r="E4279" s="4" t="s">
        <v>31</v>
      </c>
      <c r="F4279" s="4" t="s">
        <v>140</v>
      </c>
      <c r="G4279" s="4" t="s">
        <v>33</v>
      </c>
      <c r="H4279" s="4">
        <v>44</v>
      </c>
      <c r="I4279" s="4" t="s">
        <v>31</v>
      </c>
      <c r="J4279" s="4">
        <v>2</v>
      </c>
      <c r="K4279" s="4" t="s">
        <v>34</v>
      </c>
      <c r="L4279" s="4" t="s">
        <v>35</v>
      </c>
      <c r="M4279" s="4">
        <v>43</v>
      </c>
      <c r="P4279" s="5">
        <v>45004</v>
      </c>
      <c r="Q4279" s="6">
        <v>44.845873305049842</v>
      </c>
      <c r="R4279" s="4">
        <v>1</v>
      </c>
      <c r="S4279" s="4" t="str" cm="1">
        <f t="array" ref="S4279">_xlfn.IFS(R4279=0,"None",R4279&lt;3,"Low",R4279&lt;6,"Medium",R4279&lt;=10,"High")</f>
        <v>Low</v>
      </c>
      <c r="T4279" s="4" t="str" cm="1">
        <f t="array" ref="T4279">_xlfn.IFS(M4279&lt;=20,"Low",M4279&lt;=50,"Medium",M4279&lt;=90,"High")</f>
        <v>Medium</v>
      </c>
      <c r="U4279" s="7">
        <f>Datos_Limpios[[#This Row],[Number of Complaints or Support]]/Datos_Limpios[[#This Row],[Account Length (in months)]]</f>
        <v>1.6129032258064516E-2</v>
      </c>
      <c r="V4279" s="4" t="str" cm="1">
        <f t="array" ref="V4279">_xlfn.IFS(H4279&lt;30,"Under 30",H4279&lt;66,"Middle Age",H4279&gt;=66,"Senior")</f>
        <v>Middle Age</v>
      </c>
      <c r="W4279" s="4" t="s">
        <v>40</v>
      </c>
    </row>
    <row r="4280" spans="1:23" x14ac:dyDescent="0.3">
      <c r="A4280" s="4" t="s">
        <v>4395</v>
      </c>
      <c r="B4280" s="4" t="s">
        <v>24</v>
      </c>
      <c r="C4280" s="4">
        <v>4</v>
      </c>
      <c r="D4280" s="4">
        <v>0</v>
      </c>
      <c r="E4280" s="4" t="s">
        <v>24</v>
      </c>
      <c r="F4280" s="4" t="s">
        <v>100</v>
      </c>
      <c r="G4280" s="4" t="s">
        <v>26</v>
      </c>
      <c r="H4280" s="4">
        <v>27</v>
      </c>
      <c r="I4280" s="4" t="s">
        <v>24</v>
      </c>
      <c r="J4280" s="4">
        <v>0</v>
      </c>
      <c r="K4280" s="4" t="s">
        <v>27</v>
      </c>
      <c r="L4280" s="4" t="s">
        <v>28</v>
      </c>
      <c r="M4280" s="4">
        <v>16</v>
      </c>
      <c r="P4280" s="5">
        <v>44883</v>
      </c>
      <c r="Q4280" s="6">
        <v>15.321518378664191</v>
      </c>
      <c r="R4280" s="4">
        <v>10</v>
      </c>
      <c r="S4280" s="4" t="str" cm="1">
        <f t="array" ref="S4280">_xlfn.IFS(R4280=0,"None",R4280&lt;3,"Low",R4280&lt;6,"Medium",R4280&lt;=10,"High")</f>
        <v>High</v>
      </c>
      <c r="T4280" s="4" t="str" cm="1">
        <f t="array" ref="T4280">_xlfn.IFS(M4280&lt;=20,"Low",M4280&lt;=50,"Medium",M4280&lt;=90,"High")</f>
        <v>Low</v>
      </c>
      <c r="U4280" s="7">
        <f>Datos_Limpios[[#This Row],[Number of Complaints or Support]]/Datos_Limpios[[#This Row],[Account Length (in months)]]</f>
        <v>2.5</v>
      </c>
      <c r="V4280" s="4" t="str" cm="1">
        <f t="array" ref="V4280">_xlfn.IFS(H4280&lt;30,"Under 30",H4280&lt;66,"Middle Age",H4280&gt;=66,"Senior")</f>
        <v>Under 30</v>
      </c>
      <c r="W4280" s="4" t="s">
        <v>40</v>
      </c>
    </row>
    <row r="4281" spans="1:23" x14ac:dyDescent="0.3">
      <c r="A4281" s="4" t="s">
        <v>4396</v>
      </c>
      <c r="B4281" s="4" t="s">
        <v>31</v>
      </c>
      <c r="C4281" s="4">
        <v>5</v>
      </c>
      <c r="D4281" s="4">
        <v>3</v>
      </c>
      <c r="E4281" s="4" t="s">
        <v>24</v>
      </c>
      <c r="F4281" s="4" t="s">
        <v>209</v>
      </c>
      <c r="G4281" s="4" t="s">
        <v>33</v>
      </c>
      <c r="H4281" s="4">
        <v>38</v>
      </c>
      <c r="I4281" s="4" t="s">
        <v>24</v>
      </c>
      <c r="J4281" s="4">
        <v>0</v>
      </c>
      <c r="K4281" s="4" t="s">
        <v>34</v>
      </c>
      <c r="L4281" s="4" t="s">
        <v>28</v>
      </c>
      <c r="M4281" s="4">
        <v>24</v>
      </c>
      <c r="N4281" s="4" t="s">
        <v>38</v>
      </c>
      <c r="O4281" s="4" t="s">
        <v>125</v>
      </c>
      <c r="P4281" s="5">
        <v>45175</v>
      </c>
      <c r="Q4281" s="6">
        <v>27.287212782690219</v>
      </c>
      <c r="R4281" s="4">
        <v>7</v>
      </c>
      <c r="S4281" s="4" t="str" cm="1">
        <f t="array" ref="S4281">_xlfn.IFS(R4281=0,"None",R4281&lt;3,"Low",R4281&lt;6,"Medium",R4281&lt;=10,"High")</f>
        <v>High</v>
      </c>
      <c r="T4281" s="4" t="str" cm="1">
        <f t="array" ref="T4281">_xlfn.IFS(M4281&lt;=20,"Low",M4281&lt;=50,"Medium",M4281&lt;=90,"High")</f>
        <v>Medium</v>
      </c>
      <c r="U4281" s="7">
        <f>Datos_Limpios[[#This Row],[Number of Complaints or Support]]/Datos_Limpios[[#This Row],[Account Length (in months)]]</f>
        <v>1.4</v>
      </c>
      <c r="V4281" s="4" t="str" cm="1">
        <f t="array" ref="V4281">_xlfn.IFS(H4281&lt;30,"Under 30",H4281&lt;66,"Middle Age",H4281&gt;=66,"Senior")</f>
        <v>Middle Age</v>
      </c>
      <c r="W4281" s="4" t="s">
        <v>40</v>
      </c>
    </row>
    <row r="4282" spans="1:23" x14ac:dyDescent="0.3">
      <c r="A4282" s="4" t="s">
        <v>4397</v>
      </c>
      <c r="B4282" s="4" t="s">
        <v>24</v>
      </c>
      <c r="C4282" s="4">
        <v>54</v>
      </c>
      <c r="D4282" s="4">
        <v>1</v>
      </c>
      <c r="E4282" s="4" t="s">
        <v>24</v>
      </c>
      <c r="F4282" s="4" t="s">
        <v>32</v>
      </c>
      <c r="G4282" s="4" t="s">
        <v>33</v>
      </c>
      <c r="H4282" s="4">
        <v>29</v>
      </c>
      <c r="I4282" s="4" t="s">
        <v>24</v>
      </c>
      <c r="J4282" s="4">
        <v>0</v>
      </c>
      <c r="K4282" s="4" t="s">
        <v>46</v>
      </c>
      <c r="L4282" s="4" t="s">
        <v>28</v>
      </c>
      <c r="M4282" s="4">
        <v>12</v>
      </c>
      <c r="P4282" s="5">
        <v>44321</v>
      </c>
      <c r="Q4282" s="6">
        <v>14.004720416383339</v>
      </c>
      <c r="R4282" s="4">
        <v>3</v>
      </c>
      <c r="S4282" s="4" t="str" cm="1">
        <f t="array" ref="S4282">_xlfn.IFS(R4282=0,"None",R4282&lt;3,"Low",R4282&lt;6,"Medium",R4282&lt;=10,"High")</f>
        <v>Medium</v>
      </c>
      <c r="T4282" s="4" t="str" cm="1">
        <f t="array" ref="T4282">_xlfn.IFS(M4282&lt;=20,"Low",M4282&lt;=50,"Medium",M4282&lt;=90,"High")</f>
        <v>Low</v>
      </c>
      <c r="U4282" s="7">
        <f>Datos_Limpios[[#This Row],[Number of Complaints or Support]]/Datos_Limpios[[#This Row],[Account Length (in months)]]</f>
        <v>5.5555555555555552E-2</v>
      </c>
      <c r="V4282" s="4" t="str" cm="1">
        <f t="array" ref="V4282">_xlfn.IFS(H4282&lt;30,"Under 30",H4282&lt;66,"Middle Age",H4282&gt;=66,"Senior")</f>
        <v>Under 30</v>
      </c>
      <c r="W4282" s="4" t="s">
        <v>29</v>
      </c>
    </row>
    <row r="4283" spans="1:23" x14ac:dyDescent="0.3">
      <c r="A4283" s="4" t="s">
        <v>4398</v>
      </c>
      <c r="B4283" s="4" t="s">
        <v>24</v>
      </c>
      <c r="C4283" s="4">
        <v>1</v>
      </c>
      <c r="D4283" s="4">
        <v>0</v>
      </c>
      <c r="E4283" s="4" t="s">
        <v>31</v>
      </c>
      <c r="F4283" s="4" t="s">
        <v>104</v>
      </c>
      <c r="G4283" s="4" t="s">
        <v>33</v>
      </c>
      <c r="H4283" s="4">
        <v>33</v>
      </c>
      <c r="I4283" s="4" t="s">
        <v>24</v>
      </c>
      <c r="J4283" s="4">
        <v>0</v>
      </c>
      <c r="K4283" s="4" t="s">
        <v>27</v>
      </c>
      <c r="L4283" s="4" t="s">
        <v>28</v>
      </c>
      <c r="M4283" s="4">
        <v>13</v>
      </c>
      <c r="P4283" s="5">
        <v>44783</v>
      </c>
      <c r="Q4283" s="6">
        <v>13.39328906666368</v>
      </c>
      <c r="R4283" s="4">
        <v>8</v>
      </c>
      <c r="S4283" s="4" t="str" cm="1">
        <f t="array" ref="S4283">_xlfn.IFS(R4283=0,"None",R4283&lt;3,"Low",R4283&lt;6,"Medium",R4283&lt;=10,"High")</f>
        <v>High</v>
      </c>
      <c r="T4283" s="4" t="str" cm="1">
        <f t="array" ref="T4283">_xlfn.IFS(M4283&lt;=20,"Low",M4283&lt;=50,"Medium",M4283&lt;=90,"High")</f>
        <v>Low</v>
      </c>
      <c r="U4283" s="7">
        <f>Datos_Limpios[[#This Row],[Number of Complaints or Support]]/Datos_Limpios[[#This Row],[Account Length (in months)]]</f>
        <v>8</v>
      </c>
      <c r="V4283" s="4" t="str" cm="1">
        <f t="array" ref="V4283">_xlfn.IFS(H4283&lt;30,"Under 30",H4283&lt;66,"Middle Age",H4283&gt;=66,"Senior")</f>
        <v>Middle Age</v>
      </c>
      <c r="W4283" s="4" t="s">
        <v>43</v>
      </c>
    </row>
    <row r="4284" spans="1:23" x14ac:dyDescent="0.3">
      <c r="A4284" s="4" t="s">
        <v>4399</v>
      </c>
      <c r="B4284" s="4" t="s">
        <v>24</v>
      </c>
      <c r="C4284" s="4">
        <v>36</v>
      </c>
      <c r="D4284" s="4">
        <v>0</v>
      </c>
      <c r="E4284" s="4" t="s">
        <v>31</v>
      </c>
      <c r="F4284" s="4" t="s">
        <v>95</v>
      </c>
      <c r="G4284" s="4" t="s">
        <v>33</v>
      </c>
      <c r="H4284" s="4">
        <v>26</v>
      </c>
      <c r="I4284" s="4" t="s">
        <v>24</v>
      </c>
      <c r="J4284" s="4">
        <v>0</v>
      </c>
      <c r="K4284" s="4" t="s">
        <v>34</v>
      </c>
      <c r="L4284" s="4" t="s">
        <v>28</v>
      </c>
      <c r="M4284" s="4">
        <v>41</v>
      </c>
      <c r="P4284" s="5">
        <v>45100</v>
      </c>
      <c r="Q4284" s="6">
        <v>36.337448142820129</v>
      </c>
      <c r="R4284" s="4">
        <v>4</v>
      </c>
      <c r="S4284" s="4" t="str" cm="1">
        <f t="array" ref="S4284">_xlfn.IFS(R4284=0,"None",R4284&lt;3,"Low",R4284&lt;6,"Medium",R4284&lt;=10,"High")</f>
        <v>Medium</v>
      </c>
      <c r="T4284" s="4" t="str" cm="1">
        <f t="array" ref="T4284">_xlfn.IFS(M4284&lt;=20,"Low",M4284&lt;=50,"Medium",M4284&lt;=90,"High")</f>
        <v>Medium</v>
      </c>
      <c r="U4284" s="7">
        <f>Datos_Limpios[[#This Row],[Number of Complaints or Support]]/Datos_Limpios[[#This Row],[Account Length (in months)]]</f>
        <v>0.1111111111111111</v>
      </c>
      <c r="V4284" s="4" t="str" cm="1">
        <f t="array" ref="V4284">_xlfn.IFS(H4284&lt;30,"Under 30",H4284&lt;66,"Middle Age",H4284&gt;=66,"Senior")</f>
        <v>Under 30</v>
      </c>
      <c r="W4284" s="4" t="s">
        <v>47</v>
      </c>
    </row>
    <row r="4285" spans="1:23" x14ac:dyDescent="0.3">
      <c r="A4285" s="4" t="s">
        <v>4400</v>
      </c>
      <c r="B4285" s="4" t="s">
        <v>24</v>
      </c>
      <c r="C4285" s="4">
        <v>73</v>
      </c>
      <c r="D4285" s="4">
        <v>2</v>
      </c>
      <c r="E4285" s="4" t="s">
        <v>31</v>
      </c>
      <c r="F4285" s="4" t="s">
        <v>129</v>
      </c>
      <c r="G4285" s="4" t="s">
        <v>26</v>
      </c>
      <c r="H4285" s="4">
        <v>29</v>
      </c>
      <c r="I4285" s="4" t="s">
        <v>24</v>
      </c>
      <c r="J4285" s="4">
        <v>0</v>
      </c>
      <c r="K4285" s="4" t="s">
        <v>46</v>
      </c>
      <c r="L4285" s="4" t="s">
        <v>28</v>
      </c>
      <c r="M4285" s="4">
        <v>46</v>
      </c>
      <c r="P4285" s="5">
        <v>45237</v>
      </c>
      <c r="Q4285" s="6">
        <v>39.611768182346388</v>
      </c>
      <c r="R4285" s="4">
        <v>4</v>
      </c>
      <c r="S4285" s="4" t="str" cm="1">
        <f t="array" ref="S4285">_xlfn.IFS(R4285=0,"None",R4285&lt;3,"Low",R4285&lt;6,"Medium",R4285&lt;=10,"High")</f>
        <v>Medium</v>
      </c>
      <c r="T4285" s="4" t="str" cm="1">
        <f t="array" ref="T4285">_xlfn.IFS(M4285&lt;=20,"Low",M4285&lt;=50,"Medium",M4285&lt;=90,"High")</f>
        <v>Medium</v>
      </c>
      <c r="U4285" s="7">
        <f>Datos_Limpios[[#This Row],[Number of Complaints or Support]]/Datos_Limpios[[#This Row],[Account Length (in months)]]</f>
        <v>5.4794520547945202E-2</v>
      </c>
      <c r="V4285" s="4" t="str" cm="1">
        <f t="array" ref="V4285">_xlfn.IFS(H4285&lt;30,"Under 30",H4285&lt;66,"Middle Age",H4285&gt;=66,"Senior")</f>
        <v>Under 30</v>
      </c>
      <c r="W4285" s="4" t="s">
        <v>29</v>
      </c>
    </row>
    <row r="4286" spans="1:23" x14ac:dyDescent="0.3">
      <c r="A4286" s="4" t="s">
        <v>4401</v>
      </c>
      <c r="B4286" s="4" t="s">
        <v>24</v>
      </c>
      <c r="C4286" s="4">
        <v>1</v>
      </c>
      <c r="D4286" s="4">
        <v>0</v>
      </c>
      <c r="E4286" s="4" t="s">
        <v>24</v>
      </c>
      <c r="F4286" s="4" t="s">
        <v>262</v>
      </c>
      <c r="G4286" s="4" t="s">
        <v>26</v>
      </c>
      <c r="H4286" s="4">
        <v>50</v>
      </c>
      <c r="I4286" s="4" t="s">
        <v>24</v>
      </c>
      <c r="J4286" s="4">
        <v>0</v>
      </c>
      <c r="K4286" s="4" t="s">
        <v>27</v>
      </c>
      <c r="L4286" s="4" t="s">
        <v>28</v>
      </c>
      <c r="M4286" s="4">
        <v>12</v>
      </c>
      <c r="P4286" s="5">
        <v>44682</v>
      </c>
      <c r="Q4286" s="6">
        <v>10.13001507184468</v>
      </c>
      <c r="R4286" s="4">
        <v>10</v>
      </c>
      <c r="S4286" s="4" t="str" cm="1">
        <f t="array" ref="S4286">_xlfn.IFS(R4286=0,"None",R4286&lt;3,"Low",R4286&lt;6,"Medium",R4286&lt;=10,"High")</f>
        <v>High</v>
      </c>
      <c r="T4286" s="4" t="str" cm="1">
        <f t="array" ref="T4286">_xlfn.IFS(M4286&lt;=20,"Low",M4286&lt;=50,"Medium",M4286&lt;=90,"High")</f>
        <v>Low</v>
      </c>
      <c r="U4286" s="7">
        <f>Datos_Limpios[[#This Row],[Number of Complaints or Support]]/Datos_Limpios[[#This Row],[Account Length (in months)]]</f>
        <v>10</v>
      </c>
      <c r="V4286" s="4" t="str" cm="1">
        <f t="array" ref="V4286">_xlfn.IFS(H4286&lt;30,"Under 30",H4286&lt;66,"Middle Age",H4286&gt;=66,"Senior")</f>
        <v>Middle Age</v>
      </c>
      <c r="W4286" s="4" t="s">
        <v>29</v>
      </c>
    </row>
    <row r="4287" spans="1:23" x14ac:dyDescent="0.3">
      <c r="A4287" s="4" t="s">
        <v>4402</v>
      </c>
      <c r="B4287" s="4" t="s">
        <v>24</v>
      </c>
      <c r="C4287" s="4">
        <v>61</v>
      </c>
      <c r="D4287" s="4">
        <v>0</v>
      </c>
      <c r="E4287" s="4" t="s">
        <v>31</v>
      </c>
      <c r="F4287" s="4" t="s">
        <v>56</v>
      </c>
      <c r="G4287" s="4" t="s">
        <v>26</v>
      </c>
      <c r="H4287" s="4">
        <v>41</v>
      </c>
      <c r="I4287" s="4" t="s">
        <v>31</v>
      </c>
      <c r="J4287" s="4">
        <v>4</v>
      </c>
      <c r="K4287" s="4" t="s">
        <v>46</v>
      </c>
      <c r="L4287" s="4" t="s">
        <v>28</v>
      </c>
      <c r="M4287" s="4">
        <v>36</v>
      </c>
      <c r="P4287" s="5">
        <v>45072</v>
      </c>
      <c r="Q4287" s="6">
        <v>30.580610911820759</v>
      </c>
      <c r="R4287" s="4">
        <v>9</v>
      </c>
      <c r="S4287" s="4" t="str" cm="1">
        <f t="array" ref="S4287">_xlfn.IFS(R4287=0,"None",R4287&lt;3,"Low",R4287&lt;6,"Medium",R4287&lt;=10,"High")</f>
        <v>High</v>
      </c>
      <c r="T4287" s="4" t="str" cm="1">
        <f t="array" ref="T4287">_xlfn.IFS(M4287&lt;=20,"Low",M4287&lt;=50,"Medium",M4287&lt;=90,"High")</f>
        <v>Medium</v>
      </c>
      <c r="U4287" s="7">
        <f>Datos_Limpios[[#This Row],[Number of Complaints or Support]]/Datos_Limpios[[#This Row],[Account Length (in months)]]</f>
        <v>0.14754098360655737</v>
      </c>
      <c r="V4287" s="4" t="str" cm="1">
        <f t="array" ref="V4287">_xlfn.IFS(H4287&lt;30,"Under 30",H4287&lt;66,"Middle Age",H4287&gt;=66,"Senior")</f>
        <v>Middle Age</v>
      </c>
      <c r="W4287" s="4" t="s">
        <v>29</v>
      </c>
    </row>
    <row r="4288" spans="1:23" x14ac:dyDescent="0.3">
      <c r="A4288" s="4" t="s">
        <v>4403</v>
      </c>
      <c r="B4288" s="4" t="s">
        <v>31</v>
      </c>
      <c r="C4288" s="4">
        <v>14</v>
      </c>
      <c r="D4288" s="4">
        <v>5</v>
      </c>
      <c r="E4288" s="4" t="s">
        <v>31</v>
      </c>
      <c r="F4288" s="4" t="s">
        <v>37</v>
      </c>
      <c r="G4288" s="4" t="s">
        <v>26</v>
      </c>
      <c r="H4288" s="4">
        <v>37</v>
      </c>
      <c r="I4288" s="4" t="s">
        <v>31</v>
      </c>
      <c r="J4288" s="4">
        <v>3</v>
      </c>
      <c r="K4288" s="4" t="s">
        <v>27</v>
      </c>
      <c r="L4288" s="4" t="s">
        <v>28</v>
      </c>
      <c r="M4288" s="4">
        <v>27</v>
      </c>
      <c r="N4288" s="4" t="s">
        <v>38</v>
      </c>
      <c r="O4288" s="4" t="s">
        <v>225</v>
      </c>
      <c r="P4288" s="5">
        <v>44621</v>
      </c>
      <c r="Q4288" s="6">
        <v>29.009566908486711</v>
      </c>
      <c r="R4288" s="4">
        <v>2</v>
      </c>
      <c r="S4288" s="4" t="str" cm="1">
        <f t="array" ref="S4288">_xlfn.IFS(R4288=0,"None",R4288&lt;3,"Low",R4288&lt;6,"Medium",R4288&lt;=10,"High")</f>
        <v>Low</v>
      </c>
      <c r="T4288" s="4" t="str" cm="1">
        <f t="array" ref="T4288">_xlfn.IFS(M4288&lt;=20,"Low",M4288&lt;=50,"Medium",M4288&lt;=90,"High")</f>
        <v>Medium</v>
      </c>
      <c r="U4288" s="7">
        <f>Datos_Limpios[[#This Row],[Number of Complaints or Support]]/Datos_Limpios[[#This Row],[Account Length (in months)]]</f>
        <v>0.14285714285714285</v>
      </c>
      <c r="V4288" s="4" t="str" cm="1">
        <f t="array" ref="V4288">_xlfn.IFS(H4288&lt;30,"Under 30",H4288&lt;66,"Middle Age",H4288&gt;=66,"Senior")</f>
        <v>Middle Age</v>
      </c>
      <c r="W4288" s="4" t="s">
        <v>40</v>
      </c>
    </row>
    <row r="4289" spans="1:23" x14ac:dyDescent="0.3">
      <c r="A4289" s="4" t="s">
        <v>4404</v>
      </c>
      <c r="B4289" s="4" t="s">
        <v>24</v>
      </c>
      <c r="C4289" s="4">
        <v>24</v>
      </c>
      <c r="D4289" s="4">
        <v>0</v>
      </c>
      <c r="E4289" s="4" t="s">
        <v>31</v>
      </c>
      <c r="F4289" s="4" t="s">
        <v>262</v>
      </c>
      <c r="G4289" s="4" t="s">
        <v>33</v>
      </c>
      <c r="H4289" s="4">
        <v>26</v>
      </c>
      <c r="I4289" s="4" t="s">
        <v>24</v>
      </c>
      <c r="J4289" s="4">
        <v>0</v>
      </c>
      <c r="K4289" s="4" t="s">
        <v>27</v>
      </c>
      <c r="L4289" s="4" t="s">
        <v>35</v>
      </c>
      <c r="M4289" s="4">
        <v>63</v>
      </c>
      <c r="P4289" s="5">
        <v>43997</v>
      </c>
      <c r="Q4289" s="6">
        <v>57.048752751178668</v>
      </c>
      <c r="R4289" s="4">
        <v>5</v>
      </c>
      <c r="S4289" s="4" t="str" cm="1">
        <f t="array" ref="S4289">_xlfn.IFS(R4289=0,"None",R4289&lt;3,"Low",R4289&lt;6,"Medium",R4289&lt;=10,"High")</f>
        <v>Medium</v>
      </c>
      <c r="T4289" s="4" t="str" cm="1">
        <f t="array" ref="T4289">_xlfn.IFS(M4289&lt;=20,"Low",M4289&lt;=50,"Medium",M4289&lt;=90,"High")</f>
        <v>High</v>
      </c>
      <c r="U4289" s="7">
        <f>Datos_Limpios[[#This Row],[Number of Complaints or Support]]/Datos_Limpios[[#This Row],[Account Length (in months)]]</f>
        <v>0.20833333333333334</v>
      </c>
      <c r="V4289" s="4" t="str" cm="1">
        <f t="array" ref="V4289">_xlfn.IFS(H4289&lt;30,"Under 30",H4289&lt;66,"Middle Age",H4289&gt;=66,"Senior")</f>
        <v>Under 30</v>
      </c>
      <c r="W4289" s="4" t="s">
        <v>29</v>
      </c>
    </row>
    <row r="4290" spans="1:23" x14ac:dyDescent="0.3">
      <c r="A4290" s="4" t="s">
        <v>4405</v>
      </c>
      <c r="B4290" s="4" t="s">
        <v>24</v>
      </c>
      <c r="C4290" s="4">
        <v>74</v>
      </c>
      <c r="D4290" s="4">
        <v>0</v>
      </c>
      <c r="E4290" s="4" t="s">
        <v>31</v>
      </c>
      <c r="F4290" s="4" t="s">
        <v>196</v>
      </c>
      <c r="G4290" s="4" t="s">
        <v>33</v>
      </c>
      <c r="H4290" s="4">
        <v>37</v>
      </c>
      <c r="I4290" s="4" t="s">
        <v>31</v>
      </c>
      <c r="J4290" s="4">
        <v>2</v>
      </c>
      <c r="K4290" s="4" t="s">
        <v>46</v>
      </c>
      <c r="L4290" s="4" t="s">
        <v>28</v>
      </c>
      <c r="M4290" s="4">
        <v>36</v>
      </c>
      <c r="P4290" s="5">
        <v>44478</v>
      </c>
      <c r="Q4290" s="6">
        <v>32.248024780482183</v>
      </c>
      <c r="R4290" s="4">
        <v>1</v>
      </c>
      <c r="S4290" s="4" t="str" cm="1">
        <f t="array" ref="S4290">_xlfn.IFS(R4290=0,"None",R4290&lt;3,"Low",R4290&lt;6,"Medium",R4290&lt;=10,"High")</f>
        <v>Low</v>
      </c>
      <c r="T4290" s="4" t="str" cm="1">
        <f t="array" ref="T4290">_xlfn.IFS(M4290&lt;=20,"Low",M4290&lt;=50,"Medium",M4290&lt;=90,"High")</f>
        <v>Medium</v>
      </c>
      <c r="U4290" s="7">
        <f>Datos_Limpios[[#This Row],[Number of Complaints or Support]]/Datos_Limpios[[#This Row],[Account Length (in months)]]</f>
        <v>1.3513513513513514E-2</v>
      </c>
      <c r="V4290" s="4" t="str" cm="1">
        <f t="array" ref="V4290">_xlfn.IFS(H4290&lt;30,"Under 30",H4290&lt;66,"Middle Age",H4290&gt;=66,"Senior")</f>
        <v>Middle Age</v>
      </c>
      <c r="W4290" s="4" t="s">
        <v>47</v>
      </c>
    </row>
    <row r="4291" spans="1:23" x14ac:dyDescent="0.3">
      <c r="A4291" s="4" t="s">
        <v>4406</v>
      </c>
      <c r="B4291" s="4" t="s">
        <v>24</v>
      </c>
      <c r="C4291" s="4">
        <v>34</v>
      </c>
      <c r="D4291" s="4">
        <v>0</v>
      </c>
      <c r="E4291" s="4" t="s">
        <v>31</v>
      </c>
      <c r="F4291" s="4" t="s">
        <v>145</v>
      </c>
      <c r="G4291" s="4" t="s">
        <v>26</v>
      </c>
      <c r="H4291" s="4">
        <v>28</v>
      </c>
      <c r="I4291" s="4" t="s">
        <v>31</v>
      </c>
      <c r="J4291" s="4">
        <v>2</v>
      </c>
      <c r="K4291" s="4" t="s">
        <v>46</v>
      </c>
      <c r="L4291" s="4" t="s">
        <v>28</v>
      </c>
      <c r="M4291" s="4">
        <v>48</v>
      </c>
      <c r="P4291" s="5">
        <v>45138</v>
      </c>
      <c r="Q4291" s="6">
        <v>56.84868280863494</v>
      </c>
      <c r="R4291" s="4">
        <v>2</v>
      </c>
      <c r="S4291" s="4" t="str" cm="1">
        <f t="array" ref="S4291">_xlfn.IFS(R4291=0,"None",R4291&lt;3,"Low",R4291&lt;6,"Medium",R4291&lt;=10,"High")</f>
        <v>Low</v>
      </c>
      <c r="T4291" s="4" t="str" cm="1">
        <f t="array" ref="T4291">_xlfn.IFS(M4291&lt;=20,"Low",M4291&lt;=50,"Medium",M4291&lt;=90,"High")</f>
        <v>Medium</v>
      </c>
      <c r="U4291" s="7">
        <f>Datos_Limpios[[#This Row],[Number of Complaints or Support]]/Datos_Limpios[[#This Row],[Account Length (in months)]]</f>
        <v>5.8823529411764705E-2</v>
      </c>
      <c r="V4291" s="4" t="str" cm="1">
        <f t="array" ref="V4291">_xlfn.IFS(H4291&lt;30,"Under 30",H4291&lt;66,"Middle Age",H4291&gt;=66,"Senior")</f>
        <v>Under 30</v>
      </c>
      <c r="W4291" s="4" t="s">
        <v>47</v>
      </c>
    </row>
    <row r="4292" spans="1:23" x14ac:dyDescent="0.3">
      <c r="A4292" s="4" t="s">
        <v>4407</v>
      </c>
      <c r="B4292" s="4" t="s">
        <v>24</v>
      </c>
      <c r="C4292" s="4">
        <v>3</v>
      </c>
      <c r="D4292" s="4">
        <v>2</v>
      </c>
      <c r="E4292" s="4" t="s">
        <v>31</v>
      </c>
      <c r="F4292" s="4" t="s">
        <v>173</v>
      </c>
      <c r="G4292" s="4" t="s">
        <v>33</v>
      </c>
      <c r="H4292" s="4">
        <v>41</v>
      </c>
      <c r="I4292" s="4" t="s">
        <v>24</v>
      </c>
      <c r="J4292" s="4">
        <v>0</v>
      </c>
      <c r="K4292" s="4" t="s">
        <v>27</v>
      </c>
      <c r="L4292" s="4" t="s">
        <v>35</v>
      </c>
      <c r="M4292" s="4">
        <v>70</v>
      </c>
      <c r="P4292" s="5">
        <v>44001</v>
      </c>
      <c r="Q4292" s="6">
        <v>78.611736286202756</v>
      </c>
      <c r="R4292" s="4">
        <v>1</v>
      </c>
      <c r="S4292" s="4" t="str" cm="1">
        <f t="array" ref="S4292">_xlfn.IFS(R4292=0,"None",R4292&lt;3,"Low",R4292&lt;6,"Medium",R4292&lt;=10,"High")</f>
        <v>Low</v>
      </c>
      <c r="T4292" s="4" t="str" cm="1">
        <f t="array" ref="T4292">_xlfn.IFS(M4292&lt;=20,"Low",M4292&lt;=50,"Medium",M4292&lt;=90,"High")</f>
        <v>High</v>
      </c>
      <c r="U4292" s="7">
        <f>Datos_Limpios[[#This Row],[Number of Complaints or Support]]/Datos_Limpios[[#This Row],[Account Length (in months)]]</f>
        <v>0.33333333333333331</v>
      </c>
      <c r="V4292" s="4" t="str" cm="1">
        <f t="array" ref="V4292">_xlfn.IFS(H4292&lt;30,"Under 30",H4292&lt;66,"Middle Age",H4292&gt;=66,"Senior")</f>
        <v>Middle Age</v>
      </c>
      <c r="W4292" s="4" t="s">
        <v>43</v>
      </c>
    </row>
    <row r="4293" spans="1:23" x14ac:dyDescent="0.3">
      <c r="A4293" s="4" t="s">
        <v>4408</v>
      </c>
      <c r="B4293" s="4" t="s">
        <v>24</v>
      </c>
      <c r="C4293" s="4">
        <v>52</v>
      </c>
      <c r="D4293" s="4">
        <v>2</v>
      </c>
      <c r="E4293" s="4" t="s">
        <v>31</v>
      </c>
      <c r="F4293" s="4" t="s">
        <v>120</v>
      </c>
      <c r="G4293" s="4" t="s">
        <v>33</v>
      </c>
      <c r="H4293" s="4">
        <v>63</v>
      </c>
      <c r="I4293" s="4" t="s">
        <v>24</v>
      </c>
      <c r="J4293" s="4">
        <v>0</v>
      </c>
      <c r="K4293" s="4" t="s">
        <v>34</v>
      </c>
      <c r="L4293" s="4" t="s">
        <v>35</v>
      </c>
      <c r="M4293" s="4">
        <v>49</v>
      </c>
      <c r="P4293" s="5">
        <v>44125</v>
      </c>
      <c r="Q4293" s="6">
        <v>51.958137723357758</v>
      </c>
      <c r="R4293" s="4">
        <v>6</v>
      </c>
      <c r="S4293" s="4" t="str" cm="1">
        <f t="array" ref="S4293">_xlfn.IFS(R4293=0,"None",R4293&lt;3,"Low",R4293&lt;6,"Medium",R4293&lt;=10,"High")</f>
        <v>High</v>
      </c>
      <c r="T4293" s="4" t="str" cm="1">
        <f t="array" ref="T4293">_xlfn.IFS(M4293&lt;=20,"Low",M4293&lt;=50,"Medium",M4293&lt;=90,"High")</f>
        <v>Medium</v>
      </c>
      <c r="U4293" s="7">
        <f>Datos_Limpios[[#This Row],[Number of Complaints or Support]]/Datos_Limpios[[#This Row],[Account Length (in months)]]</f>
        <v>0.11538461538461539</v>
      </c>
      <c r="V4293" s="4" t="str" cm="1">
        <f t="array" ref="V4293">_xlfn.IFS(H4293&lt;30,"Under 30",H4293&lt;66,"Middle Age",H4293&gt;=66,"Senior")</f>
        <v>Middle Age</v>
      </c>
      <c r="W4293" s="4" t="s">
        <v>29</v>
      </c>
    </row>
    <row r="4294" spans="1:23" x14ac:dyDescent="0.3">
      <c r="A4294" s="4" t="s">
        <v>4409</v>
      </c>
      <c r="B4294" s="4" t="s">
        <v>31</v>
      </c>
      <c r="C4294" s="4">
        <v>31</v>
      </c>
      <c r="D4294" s="4">
        <v>0</v>
      </c>
      <c r="E4294" s="4" t="s">
        <v>31</v>
      </c>
      <c r="F4294" s="4" t="s">
        <v>70</v>
      </c>
      <c r="G4294" s="4" t="s">
        <v>26</v>
      </c>
      <c r="H4294" s="4">
        <v>27</v>
      </c>
      <c r="I4294" s="4" t="s">
        <v>24</v>
      </c>
      <c r="J4294" s="4">
        <v>0</v>
      </c>
      <c r="K4294" s="4" t="s">
        <v>27</v>
      </c>
      <c r="L4294" s="4" t="s">
        <v>35</v>
      </c>
      <c r="M4294" s="4">
        <v>35</v>
      </c>
      <c r="N4294" s="4" t="s">
        <v>107</v>
      </c>
      <c r="O4294" s="4" t="s">
        <v>108</v>
      </c>
      <c r="P4294" s="5">
        <v>44259</v>
      </c>
      <c r="Q4294" s="6">
        <v>36.433373443876917</v>
      </c>
      <c r="R4294" s="4">
        <v>4</v>
      </c>
      <c r="S4294" s="4" t="str" cm="1">
        <f t="array" ref="S4294">_xlfn.IFS(R4294=0,"None",R4294&lt;3,"Low",R4294&lt;6,"Medium",R4294&lt;=10,"High")</f>
        <v>Medium</v>
      </c>
      <c r="T4294" s="4" t="str" cm="1">
        <f t="array" ref="T4294">_xlfn.IFS(M4294&lt;=20,"Low",M4294&lt;=50,"Medium",M4294&lt;=90,"High")</f>
        <v>Medium</v>
      </c>
      <c r="U4294" s="7">
        <f>Datos_Limpios[[#This Row],[Number of Complaints or Support]]/Datos_Limpios[[#This Row],[Account Length (in months)]]</f>
        <v>0.12903225806451613</v>
      </c>
      <c r="V4294" s="4" t="str" cm="1">
        <f t="array" ref="V4294">_xlfn.IFS(H4294&lt;30,"Under 30",H4294&lt;66,"Middle Age",H4294&gt;=66,"Senior")</f>
        <v>Under 30</v>
      </c>
      <c r="W4294" s="4" t="s">
        <v>29</v>
      </c>
    </row>
    <row r="4295" spans="1:23" x14ac:dyDescent="0.3">
      <c r="A4295" s="4" t="s">
        <v>4410</v>
      </c>
      <c r="B4295" s="4" t="s">
        <v>24</v>
      </c>
      <c r="C4295" s="4">
        <v>33</v>
      </c>
      <c r="D4295" s="4">
        <v>2</v>
      </c>
      <c r="E4295" s="4" t="s">
        <v>24</v>
      </c>
      <c r="F4295" s="4" t="s">
        <v>165</v>
      </c>
      <c r="G4295" s="4" t="s">
        <v>33</v>
      </c>
      <c r="H4295" s="4">
        <v>67</v>
      </c>
      <c r="I4295" s="4" t="s">
        <v>31</v>
      </c>
      <c r="J4295" s="4">
        <v>2</v>
      </c>
      <c r="K4295" s="4" t="s">
        <v>34</v>
      </c>
      <c r="L4295" s="4" t="s">
        <v>35</v>
      </c>
      <c r="M4295" s="4">
        <v>7</v>
      </c>
      <c r="P4295" s="5">
        <v>44338</v>
      </c>
      <c r="Q4295" s="6">
        <v>8.1240721263407334</v>
      </c>
      <c r="R4295" s="4">
        <v>10</v>
      </c>
      <c r="S4295" s="4" t="str" cm="1">
        <f t="array" ref="S4295">_xlfn.IFS(R4295=0,"None",R4295&lt;3,"Low",R4295&lt;6,"Medium",R4295&lt;=10,"High")</f>
        <v>High</v>
      </c>
      <c r="T4295" s="4" t="str" cm="1">
        <f t="array" ref="T4295">_xlfn.IFS(M4295&lt;=20,"Low",M4295&lt;=50,"Medium",M4295&lt;=90,"High")</f>
        <v>Low</v>
      </c>
      <c r="U4295" s="7">
        <f>Datos_Limpios[[#This Row],[Number of Complaints or Support]]/Datos_Limpios[[#This Row],[Account Length (in months)]]</f>
        <v>0.30303030303030304</v>
      </c>
      <c r="V4295" s="4" t="str" cm="1">
        <f t="array" ref="V4295">_xlfn.IFS(H4295&lt;30,"Under 30",H4295&lt;66,"Middle Age",H4295&gt;=66,"Senior")</f>
        <v>Senior</v>
      </c>
      <c r="W4295" s="4" t="s">
        <v>40</v>
      </c>
    </row>
    <row r="4296" spans="1:23" x14ac:dyDescent="0.3">
      <c r="A4296" s="4" t="s">
        <v>4411</v>
      </c>
      <c r="B4296" s="4" t="s">
        <v>24</v>
      </c>
      <c r="C4296" s="4">
        <v>64</v>
      </c>
      <c r="D4296" s="4">
        <v>0</v>
      </c>
      <c r="E4296" s="4" t="s">
        <v>24</v>
      </c>
      <c r="F4296" s="4" t="s">
        <v>147</v>
      </c>
      <c r="G4296" s="4" t="s">
        <v>26</v>
      </c>
      <c r="H4296" s="4">
        <v>48</v>
      </c>
      <c r="I4296" s="4" t="s">
        <v>31</v>
      </c>
      <c r="J4296" s="4">
        <v>2</v>
      </c>
      <c r="K4296" s="4" t="s">
        <v>34</v>
      </c>
      <c r="L4296" s="4" t="s">
        <v>28</v>
      </c>
      <c r="M4296" s="4">
        <v>7</v>
      </c>
      <c r="P4296" s="5">
        <v>44123</v>
      </c>
      <c r="Q4296" s="6">
        <v>6.0518948200186804</v>
      </c>
      <c r="R4296" s="4">
        <v>5</v>
      </c>
      <c r="S4296" s="4" t="str" cm="1">
        <f t="array" ref="S4296">_xlfn.IFS(R4296=0,"None",R4296&lt;3,"Low",R4296&lt;6,"Medium",R4296&lt;=10,"High")</f>
        <v>Medium</v>
      </c>
      <c r="T4296" s="4" t="str" cm="1">
        <f t="array" ref="T4296">_xlfn.IFS(M4296&lt;=20,"Low",M4296&lt;=50,"Medium",M4296&lt;=90,"High")</f>
        <v>Low</v>
      </c>
      <c r="U4296" s="7">
        <f>Datos_Limpios[[#This Row],[Number of Complaints or Support]]/Datos_Limpios[[#This Row],[Account Length (in months)]]</f>
        <v>7.8125E-2</v>
      </c>
      <c r="V4296" s="4" t="str" cm="1">
        <f t="array" ref="V4296">_xlfn.IFS(H4296&lt;30,"Under 30",H4296&lt;66,"Middle Age",H4296&gt;=66,"Senior")</f>
        <v>Middle Age</v>
      </c>
      <c r="W4296" s="4" t="s">
        <v>43</v>
      </c>
    </row>
    <row r="4297" spans="1:23" x14ac:dyDescent="0.3">
      <c r="A4297" s="4" t="s">
        <v>4412</v>
      </c>
      <c r="B4297" s="4" t="s">
        <v>24</v>
      </c>
      <c r="C4297" s="4">
        <v>17</v>
      </c>
      <c r="D4297" s="4">
        <v>0</v>
      </c>
      <c r="E4297" s="4" t="s">
        <v>24</v>
      </c>
      <c r="F4297" s="4" t="s">
        <v>95</v>
      </c>
      <c r="G4297" s="4" t="s">
        <v>26</v>
      </c>
      <c r="H4297" s="4">
        <v>75</v>
      </c>
      <c r="I4297" s="4" t="s">
        <v>24</v>
      </c>
      <c r="J4297" s="4">
        <v>0</v>
      </c>
      <c r="K4297" s="4" t="s">
        <v>46</v>
      </c>
      <c r="L4297" s="4" t="s">
        <v>35</v>
      </c>
      <c r="M4297" s="4">
        <v>43</v>
      </c>
      <c r="P4297" s="5">
        <v>44492</v>
      </c>
      <c r="Q4297" s="6">
        <v>50.258446868247333</v>
      </c>
      <c r="R4297" s="4">
        <v>10</v>
      </c>
      <c r="S4297" s="4" t="str" cm="1">
        <f t="array" ref="S4297">_xlfn.IFS(R4297=0,"None",R4297&lt;3,"Low",R4297&lt;6,"Medium",R4297&lt;=10,"High")</f>
        <v>High</v>
      </c>
      <c r="T4297" s="4" t="str" cm="1">
        <f t="array" ref="T4297">_xlfn.IFS(M4297&lt;=20,"Low",M4297&lt;=50,"Medium",M4297&lt;=90,"High")</f>
        <v>Medium</v>
      </c>
      <c r="U4297" s="7">
        <f>Datos_Limpios[[#This Row],[Number of Complaints or Support]]/Datos_Limpios[[#This Row],[Account Length (in months)]]</f>
        <v>0.58823529411764708</v>
      </c>
      <c r="V4297" s="4" t="str" cm="1">
        <f t="array" ref="V4297">_xlfn.IFS(H4297&lt;30,"Under 30",H4297&lt;66,"Middle Age",H4297&gt;=66,"Senior")</f>
        <v>Senior</v>
      </c>
      <c r="W4297" s="4" t="s">
        <v>47</v>
      </c>
    </row>
    <row r="4298" spans="1:23" x14ac:dyDescent="0.3">
      <c r="A4298" s="4" t="s">
        <v>4413</v>
      </c>
      <c r="B4298" s="4" t="s">
        <v>24</v>
      </c>
      <c r="C4298" s="4">
        <v>18</v>
      </c>
      <c r="D4298" s="4">
        <v>0</v>
      </c>
      <c r="E4298" s="4" t="s">
        <v>31</v>
      </c>
      <c r="F4298" s="4" t="s">
        <v>54</v>
      </c>
      <c r="G4298" s="4" t="s">
        <v>33</v>
      </c>
      <c r="H4298" s="4">
        <v>35</v>
      </c>
      <c r="I4298" s="4" t="s">
        <v>24</v>
      </c>
      <c r="J4298" s="4">
        <v>0</v>
      </c>
      <c r="K4298" s="4" t="s">
        <v>34</v>
      </c>
      <c r="L4298" s="4" t="s">
        <v>28</v>
      </c>
      <c r="M4298" s="4">
        <v>23</v>
      </c>
      <c r="P4298" s="5">
        <v>44558</v>
      </c>
      <c r="Q4298" s="6">
        <v>22.414445905813441</v>
      </c>
      <c r="R4298" s="4">
        <v>1</v>
      </c>
      <c r="S4298" s="4" t="str" cm="1">
        <f t="array" ref="S4298">_xlfn.IFS(R4298=0,"None",R4298&lt;3,"Low",R4298&lt;6,"Medium",R4298&lt;=10,"High")</f>
        <v>Low</v>
      </c>
      <c r="T4298" s="4" t="str" cm="1">
        <f t="array" ref="T4298">_xlfn.IFS(M4298&lt;=20,"Low",M4298&lt;=50,"Medium",M4298&lt;=90,"High")</f>
        <v>Medium</v>
      </c>
      <c r="U4298" s="7">
        <f>Datos_Limpios[[#This Row],[Number of Complaints or Support]]/Datos_Limpios[[#This Row],[Account Length (in months)]]</f>
        <v>5.5555555555555552E-2</v>
      </c>
      <c r="V4298" s="4" t="str" cm="1">
        <f t="array" ref="V4298">_xlfn.IFS(H4298&lt;30,"Under 30",H4298&lt;66,"Middle Age",H4298&gt;=66,"Senior")</f>
        <v>Middle Age</v>
      </c>
      <c r="W4298" s="4" t="s">
        <v>43</v>
      </c>
    </row>
    <row r="4299" spans="1:23" x14ac:dyDescent="0.3">
      <c r="A4299" s="4" t="s">
        <v>4414</v>
      </c>
      <c r="B4299" s="4" t="s">
        <v>24</v>
      </c>
      <c r="C4299" s="4">
        <v>23</v>
      </c>
      <c r="D4299" s="4">
        <v>1</v>
      </c>
      <c r="E4299" s="4" t="s">
        <v>31</v>
      </c>
      <c r="F4299" s="4" t="s">
        <v>155</v>
      </c>
      <c r="G4299" s="4" t="s">
        <v>33</v>
      </c>
      <c r="H4299" s="4">
        <v>60</v>
      </c>
      <c r="I4299" s="4" t="s">
        <v>24</v>
      </c>
      <c r="J4299" s="4">
        <v>0</v>
      </c>
      <c r="K4299" s="4" t="s">
        <v>46</v>
      </c>
      <c r="L4299" s="4" t="s">
        <v>35</v>
      </c>
      <c r="M4299" s="4">
        <v>21</v>
      </c>
      <c r="P4299" s="5">
        <v>43976</v>
      </c>
      <c r="Q4299" s="6">
        <v>21.846595518511599</v>
      </c>
      <c r="R4299" s="4">
        <v>1</v>
      </c>
      <c r="S4299" s="4" t="str" cm="1">
        <f t="array" ref="S4299">_xlfn.IFS(R4299=0,"None",R4299&lt;3,"Low",R4299&lt;6,"Medium",R4299&lt;=10,"High")</f>
        <v>Low</v>
      </c>
      <c r="T4299" s="4" t="str" cm="1">
        <f t="array" ref="T4299">_xlfn.IFS(M4299&lt;=20,"Low",M4299&lt;=50,"Medium",M4299&lt;=90,"High")</f>
        <v>Medium</v>
      </c>
      <c r="U4299" s="7">
        <f>Datos_Limpios[[#This Row],[Number of Complaints or Support]]/Datos_Limpios[[#This Row],[Account Length (in months)]]</f>
        <v>4.3478260869565216E-2</v>
      </c>
      <c r="V4299" s="4" t="str" cm="1">
        <f t="array" ref="V4299">_xlfn.IFS(H4299&lt;30,"Under 30",H4299&lt;66,"Middle Age",H4299&gt;=66,"Senior")</f>
        <v>Middle Age</v>
      </c>
      <c r="W4299" s="4" t="s">
        <v>40</v>
      </c>
    </row>
    <row r="4300" spans="1:23" x14ac:dyDescent="0.3">
      <c r="A4300" s="4" t="s">
        <v>4415</v>
      </c>
      <c r="B4300" s="4" t="s">
        <v>24</v>
      </c>
      <c r="C4300" s="4">
        <v>54</v>
      </c>
      <c r="D4300" s="4">
        <v>0</v>
      </c>
      <c r="E4300" s="4" t="s">
        <v>24</v>
      </c>
      <c r="F4300" s="4" t="s">
        <v>110</v>
      </c>
      <c r="G4300" s="4" t="s">
        <v>26</v>
      </c>
      <c r="H4300" s="4">
        <v>62</v>
      </c>
      <c r="I4300" s="4" t="s">
        <v>31</v>
      </c>
      <c r="J4300" s="4">
        <v>6</v>
      </c>
      <c r="K4300" s="4" t="s">
        <v>46</v>
      </c>
      <c r="L4300" s="4" t="s">
        <v>28</v>
      </c>
      <c r="M4300" s="4">
        <v>10</v>
      </c>
      <c r="P4300" s="5">
        <v>43982</v>
      </c>
      <c r="Q4300" s="6">
        <v>10.20724062890263</v>
      </c>
      <c r="R4300" s="4">
        <v>2</v>
      </c>
      <c r="S4300" s="4" t="str" cm="1">
        <f t="array" ref="S4300">_xlfn.IFS(R4300=0,"None",R4300&lt;3,"Low",R4300&lt;6,"Medium",R4300&lt;=10,"High")</f>
        <v>Low</v>
      </c>
      <c r="T4300" s="4" t="str" cm="1">
        <f t="array" ref="T4300">_xlfn.IFS(M4300&lt;=20,"Low",M4300&lt;=50,"Medium",M4300&lt;=90,"High")</f>
        <v>Low</v>
      </c>
      <c r="U4300" s="7">
        <f>Datos_Limpios[[#This Row],[Number of Complaints or Support]]/Datos_Limpios[[#This Row],[Account Length (in months)]]</f>
        <v>3.7037037037037035E-2</v>
      </c>
      <c r="V4300" s="4" t="str" cm="1">
        <f t="array" ref="V4300">_xlfn.IFS(H4300&lt;30,"Under 30",H4300&lt;66,"Middle Age",H4300&gt;=66,"Senior")</f>
        <v>Middle Age</v>
      </c>
      <c r="W4300" s="4" t="s">
        <v>29</v>
      </c>
    </row>
    <row r="4301" spans="1:23" x14ac:dyDescent="0.3">
      <c r="A4301" s="4" t="s">
        <v>4416</v>
      </c>
      <c r="B4301" s="4" t="s">
        <v>31</v>
      </c>
      <c r="C4301" s="4">
        <v>11</v>
      </c>
      <c r="D4301" s="4">
        <v>4</v>
      </c>
      <c r="E4301" s="4" t="s">
        <v>31</v>
      </c>
      <c r="F4301" s="4" t="s">
        <v>196</v>
      </c>
      <c r="G4301" s="4" t="s">
        <v>33</v>
      </c>
      <c r="H4301" s="4">
        <v>30</v>
      </c>
      <c r="I4301" s="4" t="s">
        <v>24</v>
      </c>
      <c r="J4301" s="4">
        <v>0</v>
      </c>
      <c r="K4301" s="4" t="s">
        <v>27</v>
      </c>
      <c r="L4301" s="4" t="s">
        <v>28</v>
      </c>
      <c r="M4301" s="4">
        <v>35</v>
      </c>
      <c r="N4301" s="4" t="s">
        <v>75</v>
      </c>
      <c r="O4301" s="4" t="s">
        <v>133</v>
      </c>
      <c r="P4301" s="5">
        <v>44106</v>
      </c>
      <c r="Q4301" s="6">
        <v>31.39941776294808</v>
      </c>
      <c r="R4301" s="4">
        <v>10</v>
      </c>
      <c r="S4301" s="4" t="str" cm="1">
        <f t="array" ref="S4301">_xlfn.IFS(R4301=0,"None",R4301&lt;3,"Low",R4301&lt;6,"Medium",R4301&lt;=10,"High")</f>
        <v>High</v>
      </c>
      <c r="T4301" s="4" t="str" cm="1">
        <f t="array" ref="T4301">_xlfn.IFS(M4301&lt;=20,"Low",M4301&lt;=50,"Medium",M4301&lt;=90,"High")</f>
        <v>Medium</v>
      </c>
      <c r="U4301" s="7">
        <f>Datos_Limpios[[#This Row],[Number of Complaints or Support]]/Datos_Limpios[[#This Row],[Account Length (in months)]]</f>
        <v>0.90909090909090906</v>
      </c>
      <c r="V4301" s="4" t="str" cm="1">
        <f t="array" ref="V4301">_xlfn.IFS(H4301&lt;30,"Under 30",H4301&lt;66,"Middle Age",H4301&gt;=66,"Senior")</f>
        <v>Middle Age</v>
      </c>
      <c r="W4301" s="4" t="s">
        <v>47</v>
      </c>
    </row>
    <row r="4302" spans="1:23" x14ac:dyDescent="0.3">
      <c r="A4302" s="4" t="s">
        <v>4417</v>
      </c>
      <c r="B4302" s="4" t="s">
        <v>31</v>
      </c>
      <c r="C4302" s="4">
        <v>2</v>
      </c>
      <c r="D4302" s="4">
        <v>0</v>
      </c>
      <c r="E4302" s="4" t="s">
        <v>31</v>
      </c>
      <c r="F4302" s="4" t="s">
        <v>118</v>
      </c>
      <c r="G4302" s="4" t="s">
        <v>26</v>
      </c>
      <c r="H4302" s="4">
        <v>46</v>
      </c>
      <c r="I4302" s="4" t="s">
        <v>24</v>
      </c>
      <c r="J4302" s="4">
        <v>0</v>
      </c>
      <c r="K4302" s="4" t="s">
        <v>27</v>
      </c>
      <c r="L4302" s="4" t="s">
        <v>35</v>
      </c>
      <c r="M4302" s="4">
        <v>39</v>
      </c>
      <c r="N4302" s="4" t="s">
        <v>66</v>
      </c>
      <c r="O4302" s="4" t="s">
        <v>317</v>
      </c>
      <c r="P4302" s="5">
        <v>44141</v>
      </c>
      <c r="Q4302" s="6">
        <v>34.071834323388543</v>
      </c>
      <c r="R4302" s="4">
        <v>9</v>
      </c>
      <c r="S4302" s="4" t="str" cm="1">
        <f t="array" ref="S4302">_xlfn.IFS(R4302=0,"None",R4302&lt;3,"Low",R4302&lt;6,"Medium",R4302&lt;=10,"High")</f>
        <v>High</v>
      </c>
      <c r="T4302" s="4" t="str" cm="1">
        <f t="array" ref="T4302">_xlfn.IFS(M4302&lt;=20,"Low",M4302&lt;=50,"Medium",M4302&lt;=90,"High")</f>
        <v>Medium</v>
      </c>
      <c r="U4302" s="7">
        <f>Datos_Limpios[[#This Row],[Number of Complaints or Support]]/Datos_Limpios[[#This Row],[Account Length (in months)]]</f>
        <v>4.5</v>
      </c>
      <c r="V4302" s="4" t="str" cm="1">
        <f t="array" ref="V4302">_xlfn.IFS(H4302&lt;30,"Under 30",H4302&lt;66,"Middle Age",H4302&gt;=66,"Senior")</f>
        <v>Middle Age</v>
      </c>
      <c r="W4302" s="4" t="s">
        <v>47</v>
      </c>
    </row>
    <row r="4303" spans="1:23" x14ac:dyDescent="0.3">
      <c r="A4303" s="4" t="s">
        <v>4418</v>
      </c>
      <c r="B4303" s="4" t="s">
        <v>31</v>
      </c>
      <c r="C4303" s="4">
        <v>1</v>
      </c>
      <c r="D4303" s="4">
        <v>5</v>
      </c>
      <c r="E4303" s="4" t="s">
        <v>31</v>
      </c>
      <c r="F4303" s="4" t="s">
        <v>79</v>
      </c>
      <c r="G4303" s="4" t="s">
        <v>26</v>
      </c>
      <c r="H4303" s="4">
        <v>44</v>
      </c>
      <c r="I4303" s="4" t="s">
        <v>24</v>
      </c>
      <c r="J4303" s="4">
        <v>0</v>
      </c>
      <c r="K4303" s="4" t="s">
        <v>27</v>
      </c>
      <c r="L4303" s="4" t="s">
        <v>35</v>
      </c>
      <c r="M4303" s="4">
        <v>56</v>
      </c>
      <c r="N4303" s="4" t="s">
        <v>38</v>
      </c>
      <c r="O4303" s="4" t="s">
        <v>181</v>
      </c>
      <c r="P4303" s="5">
        <v>44146</v>
      </c>
      <c r="Q4303" s="6">
        <v>53.331096482502929</v>
      </c>
      <c r="R4303" s="4">
        <v>1</v>
      </c>
      <c r="S4303" s="4" t="str" cm="1">
        <f t="array" ref="S4303">_xlfn.IFS(R4303=0,"None",R4303&lt;3,"Low",R4303&lt;6,"Medium",R4303&lt;=10,"High")</f>
        <v>Low</v>
      </c>
      <c r="T4303" s="4" t="str" cm="1">
        <f t="array" ref="T4303">_xlfn.IFS(M4303&lt;=20,"Low",M4303&lt;=50,"Medium",M4303&lt;=90,"High")</f>
        <v>High</v>
      </c>
      <c r="U4303" s="7">
        <f>Datos_Limpios[[#This Row],[Number of Complaints or Support]]/Datos_Limpios[[#This Row],[Account Length (in months)]]</f>
        <v>1</v>
      </c>
      <c r="V4303" s="4" t="str" cm="1">
        <f t="array" ref="V4303">_xlfn.IFS(H4303&lt;30,"Under 30",H4303&lt;66,"Middle Age",H4303&gt;=66,"Senior")</f>
        <v>Middle Age</v>
      </c>
      <c r="W4303" s="4" t="s">
        <v>43</v>
      </c>
    </row>
    <row r="4304" spans="1:23" x14ac:dyDescent="0.3">
      <c r="A4304" s="4" t="s">
        <v>4419</v>
      </c>
      <c r="B4304" s="4" t="s">
        <v>31</v>
      </c>
      <c r="C4304" s="4">
        <v>39</v>
      </c>
      <c r="D4304" s="4">
        <v>2</v>
      </c>
      <c r="E4304" s="4" t="s">
        <v>31</v>
      </c>
      <c r="F4304" s="4" t="s">
        <v>56</v>
      </c>
      <c r="G4304" s="4" t="s">
        <v>26</v>
      </c>
      <c r="H4304" s="4">
        <v>63</v>
      </c>
      <c r="I4304" s="4" t="s">
        <v>24</v>
      </c>
      <c r="J4304" s="4">
        <v>0</v>
      </c>
      <c r="K4304" s="4" t="s">
        <v>27</v>
      </c>
      <c r="L4304" s="4" t="s">
        <v>28</v>
      </c>
      <c r="M4304" s="4">
        <v>55</v>
      </c>
      <c r="N4304" s="4" t="s">
        <v>38</v>
      </c>
      <c r="O4304" s="4" t="s">
        <v>125</v>
      </c>
      <c r="P4304" s="5">
        <v>44224</v>
      </c>
      <c r="Q4304" s="6">
        <v>58.278736426623972</v>
      </c>
      <c r="R4304" s="4">
        <v>5</v>
      </c>
      <c r="S4304" s="4" t="str" cm="1">
        <f t="array" ref="S4304">_xlfn.IFS(R4304=0,"None",R4304&lt;3,"Low",R4304&lt;6,"Medium",R4304&lt;=10,"High")</f>
        <v>Medium</v>
      </c>
      <c r="T4304" s="4" t="str" cm="1">
        <f t="array" ref="T4304">_xlfn.IFS(M4304&lt;=20,"Low",M4304&lt;=50,"Medium",M4304&lt;=90,"High")</f>
        <v>High</v>
      </c>
      <c r="U4304" s="7">
        <f>Datos_Limpios[[#This Row],[Number of Complaints or Support]]/Datos_Limpios[[#This Row],[Account Length (in months)]]</f>
        <v>0.12820512820512819</v>
      </c>
      <c r="V4304" s="4" t="str" cm="1">
        <f t="array" ref="V4304">_xlfn.IFS(H4304&lt;30,"Under 30",H4304&lt;66,"Middle Age",H4304&gt;=66,"Senior")</f>
        <v>Middle Age</v>
      </c>
      <c r="W4304" s="4" t="s">
        <v>29</v>
      </c>
    </row>
    <row r="4305" spans="1:23" x14ac:dyDescent="0.3">
      <c r="A4305" s="4" t="s">
        <v>4420</v>
      </c>
      <c r="B4305" s="4" t="s">
        <v>24</v>
      </c>
      <c r="C4305" s="4">
        <v>45</v>
      </c>
      <c r="D4305" s="4">
        <v>0</v>
      </c>
      <c r="E4305" s="4" t="s">
        <v>31</v>
      </c>
      <c r="F4305" s="4" t="s">
        <v>219</v>
      </c>
      <c r="G4305" s="4" t="s">
        <v>26</v>
      </c>
      <c r="H4305" s="4">
        <v>54</v>
      </c>
      <c r="I4305" s="4" t="s">
        <v>24</v>
      </c>
      <c r="J4305" s="4">
        <v>0</v>
      </c>
      <c r="K4305" s="4" t="s">
        <v>27</v>
      </c>
      <c r="L4305" s="4" t="s">
        <v>35</v>
      </c>
      <c r="M4305" s="4">
        <v>28</v>
      </c>
      <c r="P4305" s="5">
        <v>44072</v>
      </c>
      <c r="Q4305" s="6">
        <v>30.756231528043109</v>
      </c>
      <c r="R4305" s="4">
        <v>5</v>
      </c>
      <c r="S4305" s="4" t="str" cm="1">
        <f t="array" ref="S4305">_xlfn.IFS(R4305=0,"None",R4305&lt;3,"Low",R4305&lt;6,"Medium",R4305&lt;=10,"High")</f>
        <v>Medium</v>
      </c>
      <c r="T4305" s="4" t="str" cm="1">
        <f t="array" ref="T4305">_xlfn.IFS(M4305&lt;=20,"Low",M4305&lt;=50,"Medium",M4305&lt;=90,"High")</f>
        <v>Medium</v>
      </c>
      <c r="U4305" s="7">
        <f>Datos_Limpios[[#This Row],[Number of Complaints or Support]]/Datos_Limpios[[#This Row],[Account Length (in months)]]</f>
        <v>0.1111111111111111</v>
      </c>
      <c r="V4305" s="4" t="str" cm="1">
        <f t="array" ref="V4305">_xlfn.IFS(H4305&lt;30,"Under 30",H4305&lt;66,"Middle Age",H4305&gt;=66,"Senior")</f>
        <v>Middle Age</v>
      </c>
      <c r="W4305" s="4" t="s">
        <v>43</v>
      </c>
    </row>
    <row r="4306" spans="1:23" x14ac:dyDescent="0.3">
      <c r="A4306" s="4" t="s">
        <v>4421</v>
      </c>
      <c r="B4306" s="4" t="s">
        <v>24</v>
      </c>
      <c r="C4306" s="4">
        <v>29</v>
      </c>
      <c r="D4306" s="4">
        <v>0</v>
      </c>
      <c r="E4306" s="4" t="s">
        <v>31</v>
      </c>
      <c r="F4306" s="4" t="s">
        <v>120</v>
      </c>
      <c r="G4306" s="4" t="s">
        <v>26</v>
      </c>
      <c r="H4306" s="4">
        <v>36</v>
      </c>
      <c r="I4306" s="4" t="s">
        <v>24</v>
      </c>
      <c r="J4306" s="4">
        <v>0</v>
      </c>
      <c r="K4306" s="4" t="s">
        <v>27</v>
      </c>
      <c r="L4306" s="4" t="s">
        <v>35</v>
      </c>
      <c r="M4306" s="4">
        <v>56</v>
      </c>
      <c r="P4306" s="5">
        <v>45207</v>
      </c>
      <c r="Q4306" s="6">
        <v>63.481812179008152</v>
      </c>
      <c r="R4306" s="4">
        <v>3</v>
      </c>
      <c r="S4306" s="4" t="str" cm="1">
        <f t="array" ref="S4306">_xlfn.IFS(R4306=0,"None",R4306&lt;3,"Low",R4306&lt;6,"Medium",R4306&lt;=10,"High")</f>
        <v>Medium</v>
      </c>
      <c r="T4306" s="4" t="str" cm="1">
        <f t="array" ref="T4306">_xlfn.IFS(M4306&lt;=20,"Low",M4306&lt;=50,"Medium",M4306&lt;=90,"High")</f>
        <v>High</v>
      </c>
      <c r="U4306" s="7">
        <f>Datos_Limpios[[#This Row],[Number of Complaints or Support]]/Datos_Limpios[[#This Row],[Account Length (in months)]]</f>
        <v>0.10344827586206896</v>
      </c>
      <c r="V4306" s="4" t="str" cm="1">
        <f t="array" ref="V4306">_xlfn.IFS(H4306&lt;30,"Under 30",H4306&lt;66,"Middle Age",H4306&gt;=66,"Senior")</f>
        <v>Middle Age</v>
      </c>
      <c r="W4306" s="4" t="s">
        <v>29</v>
      </c>
    </row>
    <row r="4307" spans="1:23" x14ac:dyDescent="0.3">
      <c r="A4307" s="4" t="s">
        <v>4422</v>
      </c>
      <c r="B4307" s="4" t="s">
        <v>31</v>
      </c>
      <c r="C4307" s="4">
        <v>15</v>
      </c>
      <c r="D4307" s="4">
        <v>2</v>
      </c>
      <c r="E4307" s="4" t="s">
        <v>31</v>
      </c>
      <c r="F4307" s="4" t="s">
        <v>98</v>
      </c>
      <c r="G4307" s="4" t="s">
        <v>26</v>
      </c>
      <c r="H4307" s="4">
        <v>85</v>
      </c>
      <c r="I4307" s="4" t="s">
        <v>24</v>
      </c>
      <c r="J4307" s="4">
        <v>0</v>
      </c>
      <c r="K4307" s="4" t="s">
        <v>27</v>
      </c>
      <c r="L4307" s="4" t="s">
        <v>35</v>
      </c>
      <c r="M4307" s="4">
        <v>55</v>
      </c>
      <c r="N4307" s="4" t="s">
        <v>66</v>
      </c>
      <c r="O4307" s="4" t="s">
        <v>122</v>
      </c>
      <c r="P4307" s="5">
        <v>44583</v>
      </c>
      <c r="Q4307" s="6">
        <v>50.514885849675153</v>
      </c>
      <c r="R4307" s="4">
        <v>4</v>
      </c>
      <c r="S4307" s="4" t="str" cm="1">
        <f t="array" ref="S4307">_xlfn.IFS(R4307=0,"None",R4307&lt;3,"Low",R4307&lt;6,"Medium",R4307&lt;=10,"High")</f>
        <v>Medium</v>
      </c>
      <c r="T4307" s="4" t="str" cm="1">
        <f t="array" ref="T4307">_xlfn.IFS(M4307&lt;=20,"Low",M4307&lt;=50,"Medium",M4307&lt;=90,"High")</f>
        <v>High</v>
      </c>
      <c r="U4307" s="7">
        <f>Datos_Limpios[[#This Row],[Number of Complaints or Support]]/Datos_Limpios[[#This Row],[Account Length (in months)]]</f>
        <v>0.26666666666666666</v>
      </c>
      <c r="V4307" s="4" t="str" cm="1">
        <f t="array" ref="V4307">_xlfn.IFS(H4307&lt;30,"Under 30",H4307&lt;66,"Middle Age",H4307&gt;=66,"Senior")</f>
        <v>Senior</v>
      </c>
      <c r="W4307" s="4" t="s">
        <v>29</v>
      </c>
    </row>
    <row r="4308" spans="1:23" x14ac:dyDescent="0.3">
      <c r="A4308" s="4" t="s">
        <v>4423</v>
      </c>
      <c r="B4308" s="4" t="s">
        <v>31</v>
      </c>
      <c r="C4308" s="4">
        <v>17</v>
      </c>
      <c r="D4308" s="4">
        <v>5</v>
      </c>
      <c r="E4308" s="4" t="s">
        <v>31</v>
      </c>
      <c r="F4308" s="4" t="s">
        <v>37</v>
      </c>
      <c r="G4308" s="4" t="s">
        <v>26</v>
      </c>
      <c r="H4308" s="4">
        <v>55</v>
      </c>
      <c r="I4308" s="4" t="s">
        <v>24</v>
      </c>
      <c r="J4308" s="4">
        <v>0</v>
      </c>
      <c r="K4308" s="4" t="s">
        <v>27</v>
      </c>
      <c r="L4308" s="4" t="s">
        <v>35</v>
      </c>
      <c r="M4308" s="4">
        <v>45</v>
      </c>
      <c r="N4308" s="4" t="s">
        <v>38</v>
      </c>
      <c r="O4308" s="4" t="s">
        <v>225</v>
      </c>
      <c r="P4308" s="5">
        <v>45163</v>
      </c>
      <c r="Q4308" s="6">
        <v>46.132495124458003</v>
      </c>
      <c r="R4308" s="4">
        <v>5</v>
      </c>
      <c r="S4308" s="4" t="str" cm="1">
        <f t="array" ref="S4308">_xlfn.IFS(R4308=0,"None",R4308&lt;3,"Low",R4308&lt;6,"Medium",R4308&lt;=10,"High")</f>
        <v>Medium</v>
      </c>
      <c r="T4308" s="4" t="str" cm="1">
        <f t="array" ref="T4308">_xlfn.IFS(M4308&lt;=20,"Low",M4308&lt;=50,"Medium",M4308&lt;=90,"High")</f>
        <v>Medium</v>
      </c>
      <c r="U4308" s="7">
        <f>Datos_Limpios[[#This Row],[Number of Complaints or Support]]/Datos_Limpios[[#This Row],[Account Length (in months)]]</f>
        <v>0.29411764705882354</v>
      </c>
      <c r="V4308" s="4" t="str" cm="1">
        <f t="array" ref="V4308">_xlfn.IFS(H4308&lt;30,"Under 30",H4308&lt;66,"Middle Age",H4308&gt;=66,"Senior")</f>
        <v>Middle Age</v>
      </c>
      <c r="W4308" s="4" t="s">
        <v>40</v>
      </c>
    </row>
    <row r="4309" spans="1:23" x14ac:dyDescent="0.3">
      <c r="A4309" s="4" t="s">
        <v>4424</v>
      </c>
      <c r="B4309" s="4" t="s">
        <v>24</v>
      </c>
      <c r="C4309" s="4">
        <v>70</v>
      </c>
      <c r="D4309" s="4">
        <v>0</v>
      </c>
      <c r="E4309" s="4" t="s">
        <v>31</v>
      </c>
      <c r="F4309" s="4" t="s">
        <v>32</v>
      </c>
      <c r="G4309" s="4" t="s">
        <v>26</v>
      </c>
      <c r="H4309" s="4">
        <v>78</v>
      </c>
      <c r="I4309" s="4" t="s">
        <v>24</v>
      </c>
      <c r="J4309" s="4">
        <v>0</v>
      </c>
      <c r="K4309" s="4" t="s">
        <v>46</v>
      </c>
      <c r="L4309" s="4" t="s">
        <v>28</v>
      </c>
      <c r="M4309" s="4">
        <v>45</v>
      </c>
      <c r="P4309" s="5">
        <v>44297</v>
      </c>
      <c r="Q4309" s="6">
        <v>47.025256574247948</v>
      </c>
      <c r="R4309" s="4">
        <v>5</v>
      </c>
      <c r="S4309" s="4" t="str" cm="1">
        <f t="array" ref="S4309">_xlfn.IFS(R4309=0,"None",R4309&lt;3,"Low",R4309&lt;6,"Medium",R4309&lt;=10,"High")</f>
        <v>Medium</v>
      </c>
      <c r="T4309" s="4" t="str" cm="1">
        <f t="array" ref="T4309">_xlfn.IFS(M4309&lt;=20,"Low",M4309&lt;=50,"Medium",M4309&lt;=90,"High")</f>
        <v>Medium</v>
      </c>
      <c r="U4309" s="7">
        <f>Datos_Limpios[[#This Row],[Number of Complaints or Support]]/Datos_Limpios[[#This Row],[Account Length (in months)]]</f>
        <v>7.1428571428571425E-2</v>
      </c>
      <c r="V4309" s="4" t="str" cm="1">
        <f t="array" ref="V4309">_xlfn.IFS(H4309&lt;30,"Under 30",H4309&lt;66,"Middle Age",H4309&gt;=66,"Senior")</f>
        <v>Senior</v>
      </c>
      <c r="W4309" s="4" t="s">
        <v>29</v>
      </c>
    </row>
    <row r="4310" spans="1:23" x14ac:dyDescent="0.3">
      <c r="A4310" s="4" t="s">
        <v>4425</v>
      </c>
      <c r="B4310" s="4" t="s">
        <v>24</v>
      </c>
      <c r="C4310" s="4">
        <v>61</v>
      </c>
      <c r="D4310" s="4">
        <v>0</v>
      </c>
      <c r="E4310" s="4" t="s">
        <v>31</v>
      </c>
      <c r="F4310" s="4" t="s">
        <v>132</v>
      </c>
      <c r="G4310" s="4" t="s">
        <v>33</v>
      </c>
      <c r="H4310" s="4">
        <v>36</v>
      </c>
      <c r="I4310" s="4" t="s">
        <v>31</v>
      </c>
      <c r="J4310" s="4">
        <v>4</v>
      </c>
      <c r="K4310" s="4" t="s">
        <v>46</v>
      </c>
      <c r="L4310" s="4" t="s">
        <v>35</v>
      </c>
      <c r="M4310" s="4">
        <v>24</v>
      </c>
      <c r="P4310" s="5">
        <v>44093</v>
      </c>
      <c r="Q4310" s="6">
        <v>24.11421170135187</v>
      </c>
      <c r="R4310" s="4">
        <v>6</v>
      </c>
      <c r="S4310" s="4" t="str" cm="1">
        <f t="array" ref="S4310">_xlfn.IFS(R4310=0,"None",R4310&lt;3,"Low",R4310&lt;6,"Medium",R4310&lt;=10,"High")</f>
        <v>High</v>
      </c>
      <c r="T4310" s="4" t="str" cm="1">
        <f t="array" ref="T4310">_xlfn.IFS(M4310&lt;=20,"Low",M4310&lt;=50,"Medium",M4310&lt;=90,"High")</f>
        <v>Medium</v>
      </c>
      <c r="U4310" s="7">
        <f>Datos_Limpios[[#This Row],[Number of Complaints or Support]]/Datos_Limpios[[#This Row],[Account Length (in months)]]</f>
        <v>9.8360655737704916E-2</v>
      </c>
      <c r="V4310" s="4" t="str" cm="1">
        <f t="array" ref="V4310">_xlfn.IFS(H4310&lt;30,"Under 30",H4310&lt;66,"Middle Age",H4310&gt;=66,"Senior")</f>
        <v>Middle Age</v>
      </c>
      <c r="W4310" s="4" t="s">
        <v>43</v>
      </c>
    </row>
    <row r="4311" spans="1:23" x14ac:dyDescent="0.3">
      <c r="A4311" s="4" t="s">
        <v>4426</v>
      </c>
      <c r="B4311" s="4" t="s">
        <v>24</v>
      </c>
      <c r="C4311" s="4">
        <v>58</v>
      </c>
      <c r="D4311" s="4">
        <v>1</v>
      </c>
      <c r="E4311" s="4" t="s">
        <v>24</v>
      </c>
      <c r="F4311" s="4" t="s">
        <v>213</v>
      </c>
      <c r="G4311" s="4" t="s">
        <v>26</v>
      </c>
      <c r="H4311" s="4">
        <v>51</v>
      </c>
      <c r="I4311" s="4" t="s">
        <v>31</v>
      </c>
      <c r="J4311" s="4">
        <v>2</v>
      </c>
      <c r="K4311" s="4" t="s">
        <v>46</v>
      </c>
      <c r="L4311" s="4" t="s">
        <v>28</v>
      </c>
      <c r="M4311" s="4">
        <v>6</v>
      </c>
      <c r="P4311" s="5">
        <v>44041</v>
      </c>
      <c r="Q4311" s="6">
        <v>5.3537338279331994</v>
      </c>
      <c r="R4311" s="4">
        <v>9</v>
      </c>
      <c r="S4311" s="4" t="str" cm="1">
        <f t="array" ref="S4311">_xlfn.IFS(R4311=0,"None",R4311&lt;3,"Low",R4311&lt;6,"Medium",R4311&lt;=10,"High")</f>
        <v>High</v>
      </c>
      <c r="T4311" s="4" t="str" cm="1">
        <f t="array" ref="T4311">_xlfn.IFS(M4311&lt;=20,"Low",M4311&lt;=50,"Medium",M4311&lt;=90,"High")</f>
        <v>Low</v>
      </c>
      <c r="U4311" s="7">
        <f>Datos_Limpios[[#This Row],[Number of Complaints or Support]]/Datos_Limpios[[#This Row],[Account Length (in months)]]</f>
        <v>0.15517241379310345</v>
      </c>
      <c r="V4311" s="4" t="str" cm="1">
        <f t="array" ref="V4311">_xlfn.IFS(H4311&lt;30,"Under 30",H4311&lt;66,"Middle Age",H4311&gt;=66,"Senior")</f>
        <v>Middle Age</v>
      </c>
      <c r="W4311" s="4" t="s">
        <v>47</v>
      </c>
    </row>
    <row r="4312" spans="1:23" x14ac:dyDescent="0.3">
      <c r="A4312" s="4" t="s">
        <v>4427</v>
      </c>
      <c r="B4312" s="4" t="s">
        <v>31</v>
      </c>
      <c r="C4312" s="4">
        <v>19</v>
      </c>
      <c r="D4312" s="4">
        <v>1</v>
      </c>
      <c r="E4312" s="4" t="s">
        <v>31</v>
      </c>
      <c r="F4312" s="4" t="s">
        <v>72</v>
      </c>
      <c r="G4312" s="4" t="s">
        <v>33</v>
      </c>
      <c r="H4312" s="4">
        <v>56</v>
      </c>
      <c r="I4312" s="4" t="s">
        <v>24</v>
      </c>
      <c r="J4312" s="4">
        <v>0</v>
      </c>
      <c r="K4312" s="4" t="s">
        <v>27</v>
      </c>
      <c r="L4312" s="4" t="s">
        <v>28</v>
      </c>
      <c r="M4312" s="4">
        <v>54</v>
      </c>
      <c r="N4312" s="4" t="s">
        <v>107</v>
      </c>
      <c r="O4312" s="4" t="s">
        <v>108</v>
      </c>
      <c r="P4312" s="5">
        <v>43967</v>
      </c>
      <c r="Q4312" s="6">
        <v>62.764512350286317</v>
      </c>
      <c r="R4312" s="4">
        <v>8</v>
      </c>
      <c r="S4312" s="4" t="str" cm="1">
        <f t="array" ref="S4312">_xlfn.IFS(R4312=0,"None",R4312&lt;3,"Low",R4312&lt;6,"Medium",R4312&lt;=10,"High")</f>
        <v>High</v>
      </c>
      <c r="T4312" s="4" t="str" cm="1">
        <f t="array" ref="T4312">_xlfn.IFS(M4312&lt;=20,"Low",M4312&lt;=50,"Medium",M4312&lt;=90,"High")</f>
        <v>High</v>
      </c>
      <c r="U4312" s="7">
        <f>Datos_Limpios[[#This Row],[Number of Complaints or Support]]/Datos_Limpios[[#This Row],[Account Length (in months)]]</f>
        <v>0.42105263157894735</v>
      </c>
      <c r="V4312" s="4" t="str" cm="1">
        <f t="array" ref="V4312">_xlfn.IFS(H4312&lt;30,"Under 30",H4312&lt;66,"Middle Age",H4312&gt;=66,"Senior")</f>
        <v>Middle Age</v>
      </c>
      <c r="W4312" s="4" t="s">
        <v>29</v>
      </c>
    </row>
    <row r="4313" spans="1:23" x14ac:dyDescent="0.3">
      <c r="A4313" s="4" t="s">
        <v>4428</v>
      </c>
      <c r="B4313" s="4" t="s">
        <v>24</v>
      </c>
      <c r="C4313" s="4">
        <v>13</v>
      </c>
      <c r="D4313" s="4">
        <v>2</v>
      </c>
      <c r="E4313" s="4" t="s">
        <v>31</v>
      </c>
      <c r="F4313" s="4" t="s">
        <v>70</v>
      </c>
      <c r="G4313" s="4" t="s">
        <v>26</v>
      </c>
      <c r="H4313" s="4">
        <v>57</v>
      </c>
      <c r="I4313" s="4" t="s">
        <v>24</v>
      </c>
      <c r="J4313" s="4">
        <v>0</v>
      </c>
      <c r="K4313" s="4" t="s">
        <v>27</v>
      </c>
      <c r="L4313" s="4" t="s">
        <v>35</v>
      </c>
      <c r="M4313" s="4">
        <v>15</v>
      </c>
      <c r="P4313" s="5">
        <v>44796</v>
      </c>
      <c r="Q4313" s="6">
        <v>12.259210923542639</v>
      </c>
      <c r="R4313" s="4">
        <v>0</v>
      </c>
      <c r="S4313" s="4" t="str" cm="1">
        <f t="array" ref="S4313">_xlfn.IFS(R4313=0,"None",R4313&lt;3,"Low",R4313&lt;6,"Medium",R4313&lt;=10,"High")</f>
        <v>None</v>
      </c>
      <c r="T4313" s="4" t="str" cm="1">
        <f t="array" ref="T4313">_xlfn.IFS(M4313&lt;=20,"Low",M4313&lt;=50,"Medium",M4313&lt;=90,"High")</f>
        <v>Low</v>
      </c>
      <c r="U4313" s="7">
        <f>Datos_Limpios[[#This Row],[Number of Complaints or Support]]/Datos_Limpios[[#This Row],[Account Length (in months)]]</f>
        <v>0</v>
      </c>
      <c r="V4313" s="4" t="str" cm="1">
        <f t="array" ref="V4313">_xlfn.IFS(H4313&lt;30,"Under 30",H4313&lt;66,"Middle Age",H4313&gt;=66,"Senior")</f>
        <v>Middle Age</v>
      </c>
      <c r="W4313" s="4" t="s">
        <v>29</v>
      </c>
    </row>
    <row r="4314" spans="1:23" x14ac:dyDescent="0.3">
      <c r="A4314" s="4" t="s">
        <v>4429</v>
      </c>
      <c r="B4314" s="4" t="s">
        <v>24</v>
      </c>
      <c r="C4314" s="4">
        <v>12</v>
      </c>
      <c r="D4314" s="4">
        <v>0</v>
      </c>
      <c r="E4314" s="4" t="s">
        <v>24</v>
      </c>
      <c r="F4314" s="4" t="s">
        <v>209</v>
      </c>
      <c r="G4314" s="4" t="s">
        <v>26</v>
      </c>
      <c r="H4314" s="4">
        <v>67</v>
      </c>
      <c r="I4314" s="4" t="s">
        <v>24</v>
      </c>
      <c r="J4314" s="4">
        <v>0</v>
      </c>
      <c r="K4314" s="4" t="s">
        <v>27</v>
      </c>
      <c r="L4314" s="4" t="s">
        <v>35</v>
      </c>
      <c r="M4314" s="4">
        <v>8</v>
      </c>
      <c r="P4314" s="5">
        <v>45230</v>
      </c>
      <c r="Q4314" s="6">
        <v>7.4415822295392777</v>
      </c>
      <c r="R4314" s="4">
        <v>0</v>
      </c>
      <c r="S4314" s="4" t="str" cm="1">
        <f t="array" ref="S4314">_xlfn.IFS(R4314=0,"None",R4314&lt;3,"Low",R4314&lt;6,"Medium",R4314&lt;=10,"High")</f>
        <v>None</v>
      </c>
      <c r="T4314" s="4" t="str" cm="1">
        <f t="array" ref="T4314">_xlfn.IFS(M4314&lt;=20,"Low",M4314&lt;=50,"Medium",M4314&lt;=90,"High")</f>
        <v>Low</v>
      </c>
      <c r="U4314" s="7">
        <f>Datos_Limpios[[#This Row],[Number of Complaints or Support]]/Datos_Limpios[[#This Row],[Account Length (in months)]]</f>
        <v>0</v>
      </c>
      <c r="V4314" s="4" t="str" cm="1">
        <f t="array" ref="V4314">_xlfn.IFS(H4314&lt;30,"Under 30",H4314&lt;66,"Middle Age",H4314&gt;=66,"Senior")</f>
        <v>Senior</v>
      </c>
      <c r="W4314" s="4" t="s">
        <v>40</v>
      </c>
    </row>
    <row r="4315" spans="1:23" x14ac:dyDescent="0.3">
      <c r="A4315" s="4" t="s">
        <v>4430</v>
      </c>
      <c r="B4315" s="4" t="s">
        <v>24</v>
      </c>
      <c r="C4315" s="4">
        <v>66</v>
      </c>
      <c r="D4315" s="4">
        <v>0</v>
      </c>
      <c r="E4315" s="4" t="s">
        <v>31</v>
      </c>
      <c r="F4315" s="4" t="s">
        <v>367</v>
      </c>
      <c r="G4315" s="4" t="s">
        <v>33</v>
      </c>
      <c r="H4315" s="4">
        <v>49</v>
      </c>
      <c r="I4315" s="4" t="s">
        <v>24</v>
      </c>
      <c r="J4315" s="4">
        <v>0</v>
      </c>
      <c r="K4315" s="4" t="s">
        <v>34</v>
      </c>
      <c r="L4315" s="4" t="s">
        <v>28</v>
      </c>
      <c r="M4315" s="4">
        <v>34</v>
      </c>
      <c r="P4315" s="5">
        <v>44054</v>
      </c>
      <c r="Q4315" s="6">
        <v>27.365835061579482</v>
      </c>
      <c r="R4315" s="4">
        <v>4</v>
      </c>
      <c r="S4315" s="4" t="str" cm="1">
        <f t="array" ref="S4315">_xlfn.IFS(R4315=0,"None",R4315&lt;3,"Low",R4315&lt;6,"Medium",R4315&lt;=10,"High")</f>
        <v>Medium</v>
      </c>
      <c r="T4315" s="4" t="str" cm="1">
        <f t="array" ref="T4315">_xlfn.IFS(M4315&lt;=20,"Low",M4315&lt;=50,"Medium",M4315&lt;=90,"High")</f>
        <v>Medium</v>
      </c>
      <c r="U4315" s="7">
        <f>Datos_Limpios[[#This Row],[Number of Complaints or Support]]/Datos_Limpios[[#This Row],[Account Length (in months)]]</f>
        <v>6.0606060606060608E-2</v>
      </c>
      <c r="V4315" s="4" t="str" cm="1">
        <f t="array" ref="V4315">_xlfn.IFS(H4315&lt;30,"Under 30",H4315&lt;66,"Middle Age",H4315&gt;=66,"Senior")</f>
        <v>Middle Age</v>
      </c>
      <c r="W4315" s="4" t="s">
        <v>29</v>
      </c>
    </row>
    <row r="4316" spans="1:23" x14ac:dyDescent="0.3">
      <c r="A4316" s="4" t="s">
        <v>4431</v>
      </c>
      <c r="B4316" s="4" t="s">
        <v>24</v>
      </c>
      <c r="C4316" s="4">
        <v>8</v>
      </c>
      <c r="D4316" s="4">
        <v>0</v>
      </c>
      <c r="E4316" s="4" t="s">
        <v>31</v>
      </c>
      <c r="F4316" s="4" t="s">
        <v>42</v>
      </c>
      <c r="G4316" s="4" t="s">
        <v>33</v>
      </c>
      <c r="H4316" s="4">
        <v>29</v>
      </c>
      <c r="I4316" s="4" t="s">
        <v>24</v>
      </c>
      <c r="J4316" s="4">
        <v>0</v>
      </c>
      <c r="K4316" s="4" t="s">
        <v>27</v>
      </c>
      <c r="L4316" s="4" t="s">
        <v>35</v>
      </c>
      <c r="M4316" s="4">
        <v>38</v>
      </c>
      <c r="P4316" s="5">
        <v>45056</v>
      </c>
      <c r="Q4316" s="6">
        <v>43.353449080771973</v>
      </c>
      <c r="R4316" s="4">
        <v>0</v>
      </c>
      <c r="S4316" s="4" t="str" cm="1">
        <f t="array" ref="S4316">_xlfn.IFS(R4316=0,"None",R4316&lt;3,"Low",R4316&lt;6,"Medium",R4316&lt;=10,"High")</f>
        <v>None</v>
      </c>
      <c r="T4316" s="4" t="str" cm="1">
        <f t="array" ref="T4316">_xlfn.IFS(M4316&lt;=20,"Low",M4316&lt;=50,"Medium",M4316&lt;=90,"High")</f>
        <v>Medium</v>
      </c>
      <c r="U4316" s="7">
        <f>Datos_Limpios[[#This Row],[Number of Complaints or Support]]/Datos_Limpios[[#This Row],[Account Length (in months)]]</f>
        <v>0</v>
      </c>
      <c r="V4316" s="4" t="str" cm="1">
        <f t="array" ref="V4316">_xlfn.IFS(H4316&lt;30,"Under 30",H4316&lt;66,"Middle Age",H4316&gt;=66,"Senior")</f>
        <v>Under 30</v>
      </c>
      <c r="W4316" s="4" t="s">
        <v>43</v>
      </c>
    </row>
    <row r="4317" spans="1:23" x14ac:dyDescent="0.3">
      <c r="A4317" s="4" t="s">
        <v>4432</v>
      </c>
      <c r="B4317" s="4" t="s">
        <v>24</v>
      </c>
      <c r="C4317" s="4">
        <v>4</v>
      </c>
      <c r="D4317" s="4">
        <v>2</v>
      </c>
      <c r="E4317" s="4" t="s">
        <v>31</v>
      </c>
      <c r="F4317" s="4" t="s">
        <v>65</v>
      </c>
      <c r="G4317" s="4" t="s">
        <v>26</v>
      </c>
      <c r="H4317" s="4">
        <v>68</v>
      </c>
      <c r="I4317" s="4" t="s">
        <v>24</v>
      </c>
      <c r="J4317" s="4">
        <v>0</v>
      </c>
      <c r="K4317" s="4" t="s">
        <v>27</v>
      </c>
      <c r="L4317" s="4" t="s">
        <v>35</v>
      </c>
      <c r="M4317" s="4">
        <v>19</v>
      </c>
      <c r="P4317" s="5">
        <v>44676</v>
      </c>
      <c r="Q4317" s="6">
        <v>22.164906815882709</v>
      </c>
      <c r="R4317" s="4">
        <v>10</v>
      </c>
      <c r="S4317" s="4" t="str" cm="1">
        <f t="array" ref="S4317">_xlfn.IFS(R4317=0,"None",R4317&lt;3,"Low",R4317&lt;6,"Medium",R4317&lt;=10,"High")</f>
        <v>High</v>
      </c>
      <c r="T4317" s="4" t="str" cm="1">
        <f t="array" ref="T4317">_xlfn.IFS(M4317&lt;=20,"Low",M4317&lt;=50,"Medium",M4317&lt;=90,"High")</f>
        <v>Low</v>
      </c>
      <c r="U4317" s="7">
        <f>Datos_Limpios[[#This Row],[Number of Complaints or Support]]/Datos_Limpios[[#This Row],[Account Length (in months)]]</f>
        <v>2.5</v>
      </c>
      <c r="V4317" s="4" t="str" cm="1">
        <f t="array" ref="V4317">_xlfn.IFS(H4317&lt;30,"Under 30",H4317&lt;66,"Middle Age",H4317&gt;=66,"Senior")</f>
        <v>Senior</v>
      </c>
      <c r="W4317" s="4" t="s">
        <v>43</v>
      </c>
    </row>
    <row r="4318" spans="1:23" x14ac:dyDescent="0.3">
      <c r="A4318" s="4" t="s">
        <v>4433</v>
      </c>
      <c r="B4318" s="4" t="s">
        <v>31</v>
      </c>
      <c r="C4318" s="4">
        <v>22</v>
      </c>
      <c r="D4318" s="4">
        <v>2</v>
      </c>
      <c r="E4318" s="4" t="s">
        <v>31</v>
      </c>
      <c r="F4318" s="4" t="s">
        <v>157</v>
      </c>
      <c r="G4318" s="4" t="s">
        <v>26</v>
      </c>
      <c r="H4318" s="4">
        <v>27</v>
      </c>
      <c r="I4318" s="4" t="s">
        <v>24</v>
      </c>
      <c r="J4318" s="4">
        <v>0</v>
      </c>
      <c r="K4318" s="4" t="s">
        <v>27</v>
      </c>
      <c r="L4318" s="4" t="s">
        <v>35</v>
      </c>
      <c r="M4318" s="4">
        <v>47</v>
      </c>
      <c r="N4318" s="4" t="s">
        <v>66</v>
      </c>
      <c r="O4318" s="4" t="s">
        <v>122</v>
      </c>
      <c r="P4318" s="5">
        <v>44791</v>
      </c>
      <c r="Q4318" s="6">
        <v>46.411457745596273</v>
      </c>
      <c r="R4318" s="4">
        <v>2</v>
      </c>
      <c r="S4318" s="4" t="str" cm="1">
        <f t="array" ref="S4318">_xlfn.IFS(R4318=0,"None",R4318&lt;3,"Low",R4318&lt;6,"Medium",R4318&lt;=10,"High")</f>
        <v>Low</v>
      </c>
      <c r="T4318" s="4" t="str" cm="1">
        <f t="array" ref="T4318">_xlfn.IFS(M4318&lt;=20,"Low",M4318&lt;=50,"Medium",M4318&lt;=90,"High")</f>
        <v>Medium</v>
      </c>
      <c r="U4318" s="7">
        <f>Datos_Limpios[[#This Row],[Number of Complaints or Support]]/Datos_Limpios[[#This Row],[Account Length (in months)]]</f>
        <v>9.0909090909090912E-2</v>
      </c>
      <c r="V4318" s="4" t="str" cm="1">
        <f t="array" ref="V4318">_xlfn.IFS(H4318&lt;30,"Under 30",H4318&lt;66,"Middle Age",H4318&gt;=66,"Senior")</f>
        <v>Under 30</v>
      </c>
      <c r="W4318" s="4" t="s">
        <v>47</v>
      </c>
    </row>
    <row r="4319" spans="1:23" x14ac:dyDescent="0.3">
      <c r="A4319" s="4" t="s">
        <v>4434</v>
      </c>
      <c r="B4319" s="4" t="s">
        <v>24</v>
      </c>
      <c r="C4319" s="4">
        <v>54</v>
      </c>
      <c r="D4319" s="4">
        <v>0</v>
      </c>
      <c r="E4319" s="4" t="s">
        <v>24</v>
      </c>
      <c r="F4319" s="4" t="s">
        <v>120</v>
      </c>
      <c r="G4319" s="4" t="s">
        <v>26</v>
      </c>
      <c r="H4319" s="4">
        <v>45</v>
      </c>
      <c r="I4319" s="4" t="s">
        <v>31</v>
      </c>
      <c r="J4319" s="4">
        <v>6</v>
      </c>
      <c r="K4319" s="4" t="s">
        <v>46</v>
      </c>
      <c r="L4319" s="4" t="s">
        <v>28</v>
      </c>
      <c r="M4319" s="4">
        <v>7</v>
      </c>
      <c r="P4319" s="5">
        <v>44065</v>
      </c>
      <c r="Q4319" s="6">
        <v>7.5190262050077408</v>
      </c>
      <c r="R4319" s="4">
        <v>1</v>
      </c>
      <c r="S4319" s="4" t="str" cm="1">
        <f t="array" ref="S4319">_xlfn.IFS(R4319=0,"None",R4319&lt;3,"Low",R4319&lt;6,"Medium",R4319&lt;=10,"High")</f>
        <v>Low</v>
      </c>
      <c r="T4319" s="4" t="str" cm="1">
        <f t="array" ref="T4319">_xlfn.IFS(M4319&lt;=20,"Low",M4319&lt;=50,"Medium",M4319&lt;=90,"High")</f>
        <v>Low</v>
      </c>
      <c r="U4319" s="7">
        <f>Datos_Limpios[[#This Row],[Number of Complaints or Support]]/Datos_Limpios[[#This Row],[Account Length (in months)]]</f>
        <v>1.8518518518518517E-2</v>
      </c>
      <c r="V4319" s="4" t="str" cm="1">
        <f t="array" ref="V4319">_xlfn.IFS(H4319&lt;30,"Under 30",H4319&lt;66,"Middle Age",H4319&gt;=66,"Senior")</f>
        <v>Middle Age</v>
      </c>
      <c r="W4319" s="4" t="s">
        <v>29</v>
      </c>
    </row>
    <row r="4320" spans="1:23" x14ac:dyDescent="0.3">
      <c r="A4320" s="4" t="s">
        <v>4435</v>
      </c>
      <c r="B4320" s="4" t="s">
        <v>24</v>
      </c>
      <c r="C4320" s="4">
        <v>1</v>
      </c>
      <c r="D4320" s="4">
        <v>0</v>
      </c>
      <c r="E4320" s="4" t="s">
        <v>24</v>
      </c>
      <c r="F4320" s="4" t="s">
        <v>175</v>
      </c>
      <c r="G4320" s="4" t="s">
        <v>33</v>
      </c>
      <c r="H4320" s="4">
        <v>32</v>
      </c>
      <c r="I4320" s="4" t="s">
        <v>24</v>
      </c>
      <c r="J4320" s="4">
        <v>0</v>
      </c>
      <c r="K4320" s="4" t="s">
        <v>27</v>
      </c>
      <c r="L4320" s="4" t="s">
        <v>28</v>
      </c>
      <c r="M4320" s="4">
        <v>12</v>
      </c>
      <c r="P4320" s="5">
        <v>44889</v>
      </c>
      <c r="Q4320" s="6">
        <v>11.03017029025137</v>
      </c>
      <c r="R4320" s="4">
        <v>9</v>
      </c>
      <c r="S4320" s="4" t="str" cm="1">
        <f t="array" ref="S4320">_xlfn.IFS(R4320=0,"None",R4320&lt;3,"Low",R4320&lt;6,"Medium",R4320&lt;=10,"High")</f>
        <v>High</v>
      </c>
      <c r="T4320" s="4" t="str" cm="1">
        <f t="array" ref="T4320">_xlfn.IFS(M4320&lt;=20,"Low",M4320&lt;=50,"Medium",M4320&lt;=90,"High")</f>
        <v>Low</v>
      </c>
      <c r="U4320" s="7">
        <f>Datos_Limpios[[#This Row],[Number of Complaints or Support]]/Datos_Limpios[[#This Row],[Account Length (in months)]]</f>
        <v>9</v>
      </c>
      <c r="V4320" s="4" t="str" cm="1">
        <f t="array" ref="V4320">_xlfn.IFS(H4320&lt;30,"Under 30",H4320&lt;66,"Middle Age",H4320&gt;=66,"Senior")</f>
        <v>Middle Age</v>
      </c>
      <c r="W4320" s="4" t="s">
        <v>29</v>
      </c>
    </row>
    <row r="4321" spans="1:23" x14ac:dyDescent="0.3">
      <c r="A4321" s="4" t="s">
        <v>4436</v>
      </c>
      <c r="B4321" s="4" t="s">
        <v>24</v>
      </c>
      <c r="C4321" s="4">
        <v>39</v>
      </c>
      <c r="D4321" s="4">
        <v>0</v>
      </c>
      <c r="E4321" s="4" t="s">
        <v>24</v>
      </c>
      <c r="F4321" s="4" t="s">
        <v>102</v>
      </c>
      <c r="G4321" s="4" t="s">
        <v>26</v>
      </c>
      <c r="H4321" s="4">
        <v>24</v>
      </c>
      <c r="I4321" s="4" t="s">
        <v>24</v>
      </c>
      <c r="J4321" s="4">
        <v>0</v>
      </c>
      <c r="K4321" s="4" t="s">
        <v>34</v>
      </c>
      <c r="L4321" s="4" t="s">
        <v>35</v>
      </c>
      <c r="M4321" s="4">
        <v>24</v>
      </c>
      <c r="P4321" s="5">
        <v>44006</v>
      </c>
      <c r="Q4321" s="6">
        <v>19.477859243728791</v>
      </c>
      <c r="R4321" s="4">
        <v>1</v>
      </c>
      <c r="S4321" s="4" t="str" cm="1">
        <f t="array" ref="S4321">_xlfn.IFS(R4321=0,"None",R4321&lt;3,"Low",R4321&lt;6,"Medium",R4321&lt;=10,"High")</f>
        <v>Low</v>
      </c>
      <c r="T4321" s="4" t="str" cm="1">
        <f t="array" ref="T4321">_xlfn.IFS(M4321&lt;=20,"Low",M4321&lt;=50,"Medium",M4321&lt;=90,"High")</f>
        <v>Medium</v>
      </c>
      <c r="U4321" s="7">
        <f>Datos_Limpios[[#This Row],[Number of Complaints or Support]]/Datos_Limpios[[#This Row],[Account Length (in months)]]</f>
        <v>2.564102564102564E-2</v>
      </c>
      <c r="V4321" s="4" t="str" cm="1">
        <f t="array" ref="V4321">_xlfn.IFS(H4321&lt;30,"Under 30",H4321&lt;66,"Middle Age",H4321&gt;=66,"Senior")</f>
        <v>Under 30</v>
      </c>
      <c r="W4321" s="4" t="s">
        <v>40</v>
      </c>
    </row>
    <row r="4322" spans="1:23" x14ac:dyDescent="0.3">
      <c r="A4322" s="4" t="s">
        <v>4437</v>
      </c>
      <c r="B4322" s="4" t="s">
        <v>24</v>
      </c>
      <c r="C4322" s="4">
        <v>42</v>
      </c>
      <c r="D4322" s="4">
        <v>0</v>
      </c>
      <c r="E4322" s="4" t="s">
        <v>31</v>
      </c>
      <c r="F4322" s="4" t="s">
        <v>209</v>
      </c>
      <c r="G4322" s="4" t="s">
        <v>33</v>
      </c>
      <c r="H4322" s="4">
        <v>47</v>
      </c>
      <c r="I4322" s="4" t="s">
        <v>24</v>
      </c>
      <c r="J4322" s="4">
        <v>0</v>
      </c>
      <c r="K4322" s="4" t="s">
        <v>46</v>
      </c>
      <c r="L4322" s="4" t="s">
        <v>28</v>
      </c>
      <c r="M4322" s="4">
        <v>23</v>
      </c>
      <c r="P4322" s="5">
        <v>44778</v>
      </c>
      <c r="Q4322" s="6">
        <v>20.68775712859021</v>
      </c>
      <c r="R4322" s="4">
        <v>8</v>
      </c>
      <c r="S4322" s="4" t="str" cm="1">
        <f t="array" ref="S4322">_xlfn.IFS(R4322=0,"None",R4322&lt;3,"Low",R4322&lt;6,"Medium",R4322&lt;=10,"High")</f>
        <v>High</v>
      </c>
      <c r="T4322" s="4" t="str" cm="1">
        <f t="array" ref="T4322">_xlfn.IFS(M4322&lt;=20,"Low",M4322&lt;=50,"Medium",M4322&lt;=90,"High")</f>
        <v>Medium</v>
      </c>
      <c r="U4322" s="7">
        <f>Datos_Limpios[[#This Row],[Number of Complaints or Support]]/Datos_Limpios[[#This Row],[Account Length (in months)]]</f>
        <v>0.19047619047619047</v>
      </c>
      <c r="V4322" s="4" t="str" cm="1">
        <f t="array" ref="V4322">_xlfn.IFS(H4322&lt;30,"Under 30",H4322&lt;66,"Middle Age",H4322&gt;=66,"Senior")</f>
        <v>Middle Age</v>
      </c>
      <c r="W4322" s="4" t="s">
        <v>40</v>
      </c>
    </row>
    <row r="4323" spans="1:23" x14ac:dyDescent="0.3">
      <c r="A4323" s="4" t="s">
        <v>4438</v>
      </c>
      <c r="B4323" s="4" t="s">
        <v>24</v>
      </c>
      <c r="C4323" s="4">
        <v>5</v>
      </c>
      <c r="D4323" s="4">
        <v>1</v>
      </c>
      <c r="E4323" s="4" t="s">
        <v>24</v>
      </c>
      <c r="F4323" s="4" t="s">
        <v>70</v>
      </c>
      <c r="G4323" s="4" t="s">
        <v>26</v>
      </c>
      <c r="H4323" s="4">
        <v>34</v>
      </c>
      <c r="I4323" s="4" t="s">
        <v>24</v>
      </c>
      <c r="J4323" s="4">
        <v>0</v>
      </c>
      <c r="K4323" s="4" t="s">
        <v>27</v>
      </c>
      <c r="L4323" s="4" t="s">
        <v>35</v>
      </c>
      <c r="M4323" s="4">
        <v>9</v>
      </c>
      <c r="P4323" s="5">
        <v>44974</v>
      </c>
      <c r="Q4323" s="6">
        <v>8.8215771629725204</v>
      </c>
      <c r="R4323" s="4">
        <v>8</v>
      </c>
      <c r="S4323" s="4" t="str" cm="1">
        <f t="array" ref="S4323">_xlfn.IFS(R4323=0,"None",R4323&lt;3,"Low",R4323&lt;6,"Medium",R4323&lt;=10,"High")</f>
        <v>High</v>
      </c>
      <c r="T4323" s="4" t="str" cm="1">
        <f t="array" ref="T4323">_xlfn.IFS(M4323&lt;=20,"Low",M4323&lt;=50,"Medium",M4323&lt;=90,"High")</f>
        <v>Low</v>
      </c>
      <c r="U4323" s="7">
        <f>Datos_Limpios[[#This Row],[Number of Complaints or Support]]/Datos_Limpios[[#This Row],[Account Length (in months)]]</f>
        <v>1.6</v>
      </c>
      <c r="V4323" s="4" t="str" cm="1">
        <f t="array" ref="V4323">_xlfn.IFS(H4323&lt;30,"Under 30",H4323&lt;66,"Middle Age",H4323&gt;=66,"Senior")</f>
        <v>Middle Age</v>
      </c>
      <c r="W4323" s="4" t="s">
        <v>29</v>
      </c>
    </row>
    <row r="4324" spans="1:23" x14ac:dyDescent="0.3">
      <c r="A4324" s="4" t="s">
        <v>4439</v>
      </c>
      <c r="B4324" s="4" t="s">
        <v>24</v>
      </c>
      <c r="C4324" s="4">
        <v>14</v>
      </c>
      <c r="D4324" s="4">
        <v>1</v>
      </c>
      <c r="E4324" s="4" t="s">
        <v>31</v>
      </c>
      <c r="F4324" s="4" t="s">
        <v>110</v>
      </c>
      <c r="G4324" s="4" t="s">
        <v>33</v>
      </c>
      <c r="H4324" s="4">
        <v>38</v>
      </c>
      <c r="I4324" s="4" t="s">
        <v>24</v>
      </c>
      <c r="J4324" s="4">
        <v>0</v>
      </c>
      <c r="K4324" s="4" t="s">
        <v>27</v>
      </c>
      <c r="L4324" s="4" t="s">
        <v>35</v>
      </c>
      <c r="M4324" s="4">
        <v>21</v>
      </c>
      <c r="P4324" s="5">
        <v>44012</v>
      </c>
      <c r="Q4324" s="6">
        <v>21.771236458813519</v>
      </c>
      <c r="R4324" s="4">
        <v>2</v>
      </c>
      <c r="S4324" s="4" t="str" cm="1">
        <f t="array" ref="S4324">_xlfn.IFS(R4324=0,"None",R4324&lt;3,"Low",R4324&lt;6,"Medium",R4324&lt;=10,"High")</f>
        <v>Low</v>
      </c>
      <c r="T4324" s="4" t="str" cm="1">
        <f t="array" ref="T4324">_xlfn.IFS(M4324&lt;=20,"Low",M4324&lt;=50,"Medium",M4324&lt;=90,"High")</f>
        <v>Medium</v>
      </c>
      <c r="U4324" s="7">
        <f>Datos_Limpios[[#This Row],[Number of Complaints or Support]]/Datos_Limpios[[#This Row],[Account Length (in months)]]</f>
        <v>0.14285714285714285</v>
      </c>
      <c r="V4324" s="4" t="str" cm="1">
        <f t="array" ref="V4324">_xlfn.IFS(H4324&lt;30,"Under 30",H4324&lt;66,"Middle Age",H4324&gt;=66,"Senior")</f>
        <v>Middle Age</v>
      </c>
      <c r="W4324" s="4" t="s">
        <v>29</v>
      </c>
    </row>
    <row r="4325" spans="1:23" x14ac:dyDescent="0.3">
      <c r="A4325" s="4" t="s">
        <v>4440</v>
      </c>
      <c r="B4325" s="4" t="s">
        <v>24</v>
      </c>
      <c r="C4325" s="4">
        <v>40</v>
      </c>
      <c r="D4325" s="4">
        <v>1</v>
      </c>
      <c r="E4325" s="4" t="s">
        <v>24</v>
      </c>
      <c r="F4325" s="4" t="s">
        <v>129</v>
      </c>
      <c r="G4325" s="4" t="s">
        <v>26</v>
      </c>
      <c r="H4325" s="4">
        <v>30</v>
      </c>
      <c r="I4325" s="4" t="s">
        <v>24</v>
      </c>
      <c r="J4325" s="4">
        <v>0</v>
      </c>
      <c r="K4325" s="4" t="s">
        <v>46</v>
      </c>
      <c r="L4325" s="4" t="s">
        <v>28</v>
      </c>
      <c r="M4325" s="4">
        <v>13</v>
      </c>
      <c r="P4325" s="5">
        <v>44165</v>
      </c>
      <c r="Q4325" s="6">
        <v>12.80674683010011</v>
      </c>
      <c r="R4325" s="4">
        <v>6</v>
      </c>
      <c r="S4325" s="4" t="str" cm="1">
        <f t="array" ref="S4325">_xlfn.IFS(R4325=0,"None",R4325&lt;3,"Low",R4325&lt;6,"Medium",R4325&lt;=10,"High")</f>
        <v>High</v>
      </c>
      <c r="T4325" s="4" t="str" cm="1">
        <f t="array" ref="T4325">_xlfn.IFS(M4325&lt;=20,"Low",M4325&lt;=50,"Medium",M4325&lt;=90,"High")</f>
        <v>Low</v>
      </c>
      <c r="U4325" s="7">
        <f>Datos_Limpios[[#This Row],[Number of Complaints or Support]]/Datos_Limpios[[#This Row],[Account Length (in months)]]</f>
        <v>0.15</v>
      </c>
      <c r="V4325" s="4" t="str" cm="1">
        <f t="array" ref="V4325">_xlfn.IFS(H4325&lt;30,"Under 30",H4325&lt;66,"Middle Age",H4325&gt;=66,"Senior")</f>
        <v>Middle Age</v>
      </c>
      <c r="W4325" s="4" t="s">
        <v>29</v>
      </c>
    </row>
    <row r="4326" spans="1:23" x14ac:dyDescent="0.3">
      <c r="A4326" s="4" t="s">
        <v>4441</v>
      </c>
      <c r="B4326" s="4" t="s">
        <v>24</v>
      </c>
      <c r="C4326" s="4">
        <v>24</v>
      </c>
      <c r="D4326" s="4">
        <v>0</v>
      </c>
      <c r="E4326" s="4" t="s">
        <v>31</v>
      </c>
      <c r="F4326" s="4" t="s">
        <v>157</v>
      </c>
      <c r="G4326" s="4" t="s">
        <v>33</v>
      </c>
      <c r="H4326" s="4">
        <v>33</v>
      </c>
      <c r="I4326" s="4" t="s">
        <v>31</v>
      </c>
      <c r="J4326" s="4">
        <v>2</v>
      </c>
      <c r="K4326" s="4" t="s">
        <v>27</v>
      </c>
      <c r="L4326" s="4" t="s">
        <v>35</v>
      </c>
      <c r="M4326" s="4">
        <v>18</v>
      </c>
      <c r="P4326" s="5">
        <v>44765</v>
      </c>
      <c r="Q4326" s="6">
        <v>21.143900991019091</v>
      </c>
      <c r="R4326" s="4">
        <v>2</v>
      </c>
      <c r="S4326" s="4" t="str" cm="1">
        <f t="array" ref="S4326">_xlfn.IFS(R4326=0,"None",R4326&lt;3,"Low",R4326&lt;6,"Medium",R4326&lt;=10,"High")</f>
        <v>Low</v>
      </c>
      <c r="T4326" s="4" t="str" cm="1">
        <f t="array" ref="T4326">_xlfn.IFS(M4326&lt;=20,"Low",M4326&lt;=50,"Medium",M4326&lt;=90,"High")</f>
        <v>Low</v>
      </c>
      <c r="U4326" s="7">
        <f>Datos_Limpios[[#This Row],[Number of Complaints or Support]]/Datos_Limpios[[#This Row],[Account Length (in months)]]</f>
        <v>8.3333333333333329E-2</v>
      </c>
      <c r="V4326" s="4" t="str" cm="1">
        <f t="array" ref="V4326">_xlfn.IFS(H4326&lt;30,"Under 30",H4326&lt;66,"Middle Age",H4326&gt;=66,"Senior")</f>
        <v>Middle Age</v>
      </c>
      <c r="W4326" s="4" t="s">
        <v>47</v>
      </c>
    </row>
    <row r="4327" spans="1:23" x14ac:dyDescent="0.3">
      <c r="A4327" s="4" t="s">
        <v>4442</v>
      </c>
      <c r="B4327" s="4" t="s">
        <v>24</v>
      </c>
      <c r="C4327" s="4">
        <v>57</v>
      </c>
      <c r="D4327" s="4">
        <v>0</v>
      </c>
      <c r="E4327" s="4" t="s">
        <v>24</v>
      </c>
      <c r="F4327" s="4" t="s">
        <v>60</v>
      </c>
      <c r="G4327" s="4" t="s">
        <v>26</v>
      </c>
      <c r="H4327" s="4">
        <v>22</v>
      </c>
      <c r="I4327" s="4" t="s">
        <v>31</v>
      </c>
      <c r="J4327" s="4">
        <v>2</v>
      </c>
      <c r="K4327" s="4" t="s">
        <v>46</v>
      </c>
      <c r="L4327" s="4" t="s">
        <v>28</v>
      </c>
      <c r="M4327" s="4">
        <v>9</v>
      </c>
      <c r="P4327" s="5">
        <v>44639</v>
      </c>
      <c r="Q4327" s="6">
        <v>9.308132580108591</v>
      </c>
      <c r="R4327" s="4">
        <v>2</v>
      </c>
      <c r="S4327" s="4" t="str" cm="1">
        <f t="array" ref="S4327">_xlfn.IFS(R4327=0,"None",R4327&lt;3,"Low",R4327&lt;6,"Medium",R4327&lt;=10,"High")</f>
        <v>Low</v>
      </c>
      <c r="T4327" s="4" t="str" cm="1">
        <f t="array" ref="T4327">_xlfn.IFS(M4327&lt;=20,"Low",M4327&lt;=50,"Medium",M4327&lt;=90,"High")</f>
        <v>Low</v>
      </c>
      <c r="U4327" s="7">
        <f>Datos_Limpios[[#This Row],[Number of Complaints or Support]]/Datos_Limpios[[#This Row],[Account Length (in months)]]</f>
        <v>3.5087719298245612E-2</v>
      </c>
      <c r="V4327" s="4" t="str" cm="1">
        <f t="array" ref="V4327">_xlfn.IFS(H4327&lt;30,"Under 30",H4327&lt;66,"Middle Age",H4327&gt;=66,"Senior")</f>
        <v>Under 30</v>
      </c>
      <c r="W4327" s="4" t="s">
        <v>40</v>
      </c>
    </row>
    <row r="4328" spans="1:23" x14ac:dyDescent="0.3">
      <c r="A4328" s="4" t="s">
        <v>4443</v>
      </c>
      <c r="B4328" s="4" t="s">
        <v>31</v>
      </c>
      <c r="C4328" s="4">
        <v>33</v>
      </c>
      <c r="D4328" s="4">
        <v>0</v>
      </c>
      <c r="E4328" s="4" t="s">
        <v>31</v>
      </c>
      <c r="F4328" s="4" t="s">
        <v>157</v>
      </c>
      <c r="G4328" s="4" t="s">
        <v>26</v>
      </c>
      <c r="H4328" s="4">
        <v>73</v>
      </c>
      <c r="I4328" s="4" t="s">
        <v>24</v>
      </c>
      <c r="J4328" s="4">
        <v>0</v>
      </c>
      <c r="K4328" s="4" t="s">
        <v>27</v>
      </c>
      <c r="L4328" s="4" t="s">
        <v>35</v>
      </c>
      <c r="M4328" s="4">
        <v>38</v>
      </c>
      <c r="N4328" s="4" t="s">
        <v>38</v>
      </c>
      <c r="O4328" s="4" t="s">
        <v>225</v>
      </c>
      <c r="P4328" s="5">
        <v>44762</v>
      </c>
      <c r="Q4328" s="6">
        <v>39.813971511679853</v>
      </c>
      <c r="R4328" s="4">
        <v>6</v>
      </c>
      <c r="S4328" s="4" t="str" cm="1">
        <f t="array" ref="S4328">_xlfn.IFS(R4328=0,"None",R4328&lt;3,"Low",R4328&lt;6,"Medium",R4328&lt;=10,"High")</f>
        <v>High</v>
      </c>
      <c r="T4328" s="4" t="str" cm="1">
        <f t="array" ref="T4328">_xlfn.IFS(M4328&lt;=20,"Low",M4328&lt;=50,"Medium",M4328&lt;=90,"High")</f>
        <v>Medium</v>
      </c>
      <c r="U4328" s="7">
        <f>Datos_Limpios[[#This Row],[Number of Complaints or Support]]/Datos_Limpios[[#This Row],[Account Length (in months)]]</f>
        <v>0.18181818181818182</v>
      </c>
      <c r="V4328" s="4" t="str" cm="1">
        <f t="array" ref="V4328">_xlfn.IFS(H4328&lt;30,"Under 30",H4328&lt;66,"Middle Age",H4328&gt;=66,"Senior")</f>
        <v>Senior</v>
      </c>
      <c r="W4328" s="4" t="s">
        <v>47</v>
      </c>
    </row>
    <row r="4329" spans="1:23" x14ac:dyDescent="0.3">
      <c r="A4329" s="4" t="s">
        <v>4444</v>
      </c>
      <c r="B4329" s="4" t="s">
        <v>31</v>
      </c>
      <c r="C4329" s="4">
        <v>11</v>
      </c>
      <c r="D4329" s="4">
        <v>2</v>
      </c>
      <c r="E4329" s="4" t="s">
        <v>31</v>
      </c>
      <c r="F4329" s="4" t="s">
        <v>155</v>
      </c>
      <c r="G4329" s="4" t="s">
        <v>33</v>
      </c>
      <c r="H4329" s="4">
        <v>58</v>
      </c>
      <c r="I4329" s="4" t="s">
        <v>24</v>
      </c>
      <c r="J4329" s="4">
        <v>0</v>
      </c>
      <c r="K4329" s="4" t="s">
        <v>27</v>
      </c>
      <c r="L4329" s="4" t="s">
        <v>35</v>
      </c>
      <c r="M4329" s="4">
        <v>28</v>
      </c>
      <c r="N4329" s="4" t="s">
        <v>38</v>
      </c>
      <c r="O4329" s="4" t="s">
        <v>142</v>
      </c>
      <c r="P4329" s="5">
        <v>44933</v>
      </c>
      <c r="Q4329" s="6">
        <v>27.805362310411631</v>
      </c>
      <c r="R4329" s="4">
        <v>5</v>
      </c>
      <c r="S4329" s="4" t="str" cm="1">
        <f t="array" ref="S4329">_xlfn.IFS(R4329=0,"None",R4329&lt;3,"Low",R4329&lt;6,"Medium",R4329&lt;=10,"High")</f>
        <v>Medium</v>
      </c>
      <c r="T4329" s="4" t="str" cm="1">
        <f t="array" ref="T4329">_xlfn.IFS(M4329&lt;=20,"Low",M4329&lt;=50,"Medium",M4329&lt;=90,"High")</f>
        <v>Medium</v>
      </c>
      <c r="U4329" s="7">
        <f>Datos_Limpios[[#This Row],[Number of Complaints or Support]]/Datos_Limpios[[#This Row],[Account Length (in months)]]</f>
        <v>0.45454545454545453</v>
      </c>
      <c r="V4329" s="4" t="str" cm="1">
        <f t="array" ref="V4329">_xlfn.IFS(H4329&lt;30,"Under 30",H4329&lt;66,"Middle Age",H4329&gt;=66,"Senior")</f>
        <v>Middle Age</v>
      </c>
      <c r="W4329" s="4" t="s">
        <v>40</v>
      </c>
    </row>
    <row r="4330" spans="1:23" x14ac:dyDescent="0.3">
      <c r="A4330" s="4" t="s">
        <v>4445</v>
      </c>
      <c r="B4330" s="4" t="s">
        <v>24</v>
      </c>
      <c r="C4330" s="4">
        <v>40</v>
      </c>
      <c r="D4330" s="4">
        <v>0</v>
      </c>
      <c r="E4330" s="4" t="s">
        <v>31</v>
      </c>
      <c r="F4330" s="4" t="s">
        <v>138</v>
      </c>
      <c r="G4330" s="4" t="s">
        <v>33</v>
      </c>
      <c r="H4330" s="4">
        <v>63</v>
      </c>
      <c r="I4330" s="4" t="s">
        <v>24</v>
      </c>
      <c r="J4330" s="4">
        <v>0</v>
      </c>
      <c r="K4330" s="4" t="s">
        <v>34</v>
      </c>
      <c r="L4330" s="4" t="s">
        <v>35</v>
      </c>
      <c r="M4330" s="4">
        <v>42</v>
      </c>
      <c r="P4330" s="5">
        <v>45005</v>
      </c>
      <c r="Q4330" s="6">
        <v>44.662439005637879</v>
      </c>
      <c r="R4330" s="4">
        <v>5</v>
      </c>
      <c r="S4330" s="4" t="str" cm="1">
        <f t="array" ref="S4330">_xlfn.IFS(R4330=0,"None",R4330&lt;3,"Low",R4330&lt;6,"Medium",R4330&lt;=10,"High")</f>
        <v>Medium</v>
      </c>
      <c r="T4330" s="4" t="str" cm="1">
        <f t="array" ref="T4330">_xlfn.IFS(M4330&lt;=20,"Low",M4330&lt;=50,"Medium",M4330&lt;=90,"High")</f>
        <v>Medium</v>
      </c>
      <c r="U4330" s="7">
        <f>Datos_Limpios[[#This Row],[Number of Complaints or Support]]/Datos_Limpios[[#This Row],[Account Length (in months)]]</f>
        <v>0.125</v>
      </c>
      <c r="V4330" s="4" t="str" cm="1">
        <f t="array" ref="V4330">_xlfn.IFS(H4330&lt;30,"Under 30",H4330&lt;66,"Middle Age",H4330&gt;=66,"Senior")</f>
        <v>Middle Age</v>
      </c>
      <c r="W4330" s="4" t="s">
        <v>47</v>
      </c>
    </row>
    <row r="4331" spans="1:23" x14ac:dyDescent="0.3">
      <c r="A4331" s="4" t="s">
        <v>4446</v>
      </c>
      <c r="B4331" s="4" t="s">
        <v>24</v>
      </c>
      <c r="C4331" s="4">
        <v>19</v>
      </c>
      <c r="D4331" s="4">
        <v>0</v>
      </c>
      <c r="E4331" s="4" t="s">
        <v>24</v>
      </c>
      <c r="F4331" s="4" t="s">
        <v>52</v>
      </c>
      <c r="G4331" s="4" t="s">
        <v>26</v>
      </c>
      <c r="H4331" s="4">
        <v>47</v>
      </c>
      <c r="I4331" s="4" t="s">
        <v>31</v>
      </c>
      <c r="J4331" s="4">
        <v>6</v>
      </c>
      <c r="K4331" s="4" t="s">
        <v>46</v>
      </c>
      <c r="L4331" s="4" t="s">
        <v>28</v>
      </c>
      <c r="M4331" s="4">
        <v>6</v>
      </c>
      <c r="P4331" s="5">
        <v>44191</v>
      </c>
      <c r="Q4331" s="6">
        <v>5.0894146325750391</v>
      </c>
      <c r="R4331" s="4">
        <v>4</v>
      </c>
      <c r="S4331" s="4" t="str" cm="1">
        <f t="array" ref="S4331">_xlfn.IFS(R4331=0,"None",R4331&lt;3,"Low",R4331&lt;6,"Medium",R4331&lt;=10,"High")</f>
        <v>Medium</v>
      </c>
      <c r="T4331" s="4" t="str" cm="1">
        <f t="array" ref="T4331">_xlfn.IFS(M4331&lt;=20,"Low",M4331&lt;=50,"Medium",M4331&lt;=90,"High")</f>
        <v>Low</v>
      </c>
      <c r="U4331" s="7">
        <f>Datos_Limpios[[#This Row],[Number of Complaints or Support]]/Datos_Limpios[[#This Row],[Account Length (in months)]]</f>
        <v>0.21052631578947367</v>
      </c>
      <c r="V4331" s="4" t="str" cm="1">
        <f t="array" ref="V4331">_xlfn.IFS(H4331&lt;30,"Under 30",H4331&lt;66,"Middle Age",H4331&gt;=66,"Senior")</f>
        <v>Middle Age</v>
      </c>
      <c r="W4331" s="4" t="s">
        <v>40</v>
      </c>
    </row>
    <row r="4332" spans="1:23" x14ac:dyDescent="0.3">
      <c r="A4332" s="4" t="s">
        <v>4447</v>
      </c>
      <c r="B4332" s="4" t="s">
        <v>31</v>
      </c>
      <c r="C4332" s="4">
        <v>64</v>
      </c>
      <c r="D4332" s="4">
        <v>2</v>
      </c>
      <c r="E4332" s="4" t="s">
        <v>31</v>
      </c>
      <c r="F4332" s="4" t="s">
        <v>183</v>
      </c>
      <c r="G4332" s="4" t="s">
        <v>33</v>
      </c>
      <c r="H4332" s="4">
        <v>59</v>
      </c>
      <c r="I4332" s="4" t="s">
        <v>24</v>
      </c>
      <c r="J4332" s="4">
        <v>0</v>
      </c>
      <c r="K4332" s="4" t="s">
        <v>27</v>
      </c>
      <c r="L4332" s="4" t="s">
        <v>35</v>
      </c>
      <c r="M4332" s="4">
        <v>63</v>
      </c>
      <c r="N4332" s="4" t="s">
        <v>38</v>
      </c>
      <c r="O4332" s="4" t="s">
        <v>142</v>
      </c>
      <c r="P4332" s="5">
        <v>44326</v>
      </c>
      <c r="Q4332" s="6">
        <v>67.725936051634548</v>
      </c>
      <c r="R4332" s="4">
        <v>8</v>
      </c>
      <c r="S4332" s="4" t="str" cm="1">
        <f t="array" ref="S4332">_xlfn.IFS(R4332=0,"None",R4332&lt;3,"Low",R4332&lt;6,"Medium",R4332&lt;=10,"High")</f>
        <v>High</v>
      </c>
      <c r="T4332" s="4" t="str" cm="1">
        <f t="array" ref="T4332">_xlfn.IFS(M4332&lt;=20,"Low",M4332&lt;=50,"Medium",M4332&lt;=90,"High")</f>
        <v>High</v>
      </c>
      <c r="U4332" s="7">
        <f>Datos_Limpios[[#This Row],[Number of Complaints or Support]]/Datos_Limpios[[#This Row],[Account Length (in months)]]</f>
        <v>0.125</v>
      </c>
      <c r="V4332" s="4" t="str" cm="1">
        <f t="array" ref="V4332">_xlfn.IFS(H4332&lt;30,"Under 30",H4332&lt;66,"Middle Age",H4332&gt;=66,"Senior")</f>
        <v>Middle Age</v>
      </c>
      <c r="W4332" s="4" t="s">
        <v>43</v>
      </c>
    </row>
    <row r="4333" spans="1:23" x14ac:dyDescent="0.3">
      <c r="A4333" s="4" t="s">
        <v>4448</v>
      </c>
      <c r="B4333" s="4" t="s">
        <v>24</v>
      </c>
      <c r="C4333" s="4">
        <v>2</v>
      </c>
      <c r="D4333" s="4">
        <v>0</v>
      </c>
      <c r="E4333" s="4" t="s">
        <v>31</v>
      </c>
      <c r="F4333" s="4" t="s">
        <v>147</v>
      </c>
      <c r="G4333" s="4" t="s">
        <v>26</v>
      </c>
      <c r="H4333" s="4">
        <v>70</v>
      </c>
      <c r="I4333" s="4" t="s">
        <v>24</v>
      </c>
      <c r="J4333" s="4">
        <v>0</v>
      </c>
      <c r="K4333" s="4" t="s">
        <v>46</v>
      </c>
      <c r="L4333" s="4" t="s">
        <v>28</v>
      </c>
      <c r="M4333" s="4">
        <v>45</v>
      </c>
      <c r="P4333" s="5">
        <v>44535</v>
      </c>
      <c r="Q4333" s="6">
        <v>38.101250051081969</v>
      </c>
      <c r="R4333" s="4">
        <v>7</v>
      </c>
      <c r="S4333" s="4" t="str" cm="1">
        <f t="array" ref="S4333">_xlfn.IFS(R4333=0,"None",R4333&lt;3,"Low",R4333&lt;6,"Medium",R4333&lt;=10,"High")</f>
        <v>High</v>
      </c>
      <c r="T4333" s="4" t="str" cm="1">
        <f t="array" ref="T4333">_xlfn.IFS(M4333&lt;=20,"Low",M4333&lt;=50,"Medium",M4333&lt;=90,"High")</f>
        <v>Medium</v>
      </c>
      <c r="U4333" s="7">
        <f>Datos_Limpios[[#This Row],[Number of Complaints or Support]]/Datos_Limpios[[#This Row],[Account Length (in months)]]</f>
        <v>3.5</v>
      </c>
      <c r="V4333" s="4" t="str" cm="1">
        <f t="array" ref="V4333">_xlfn.IFS(H4333&lt;30,"Under 30",H4333&lt;66,"Middle Age",H4333&gt;=66,"Senior")</f>
        <v>Senior</v>
      </c>
      <c r="W4333" s="4" t="s">
        <v>43</v>
      </c>
    </row>
    <row r="4334" spans="1:23" x14ac:dyDescent="0.3">
      <c r="A4334" s="4" t="s">
        <v>4449</v>
      </c>
      <c r="B4334" s="4" t="s">
        <v>24</v>
      </c>
      <c r="C4334" s="4">
        <v>32</v>
      </c>
      <c r="D4334" s="4">
        <v>0</v>
      </c>
      <c r="E4334" s="4" t="s">
        <v>24</v>
      </c>
      <c r="F4334" s="4" t="s">
        <v>222</v>
      </c>
      <c r="G4334" s="4" t="s">
        <v>26</v>
      </c>
      <c r="H4334" s="4">
        <v>45</v>
      </c>
      <c r="I4334" s="4" t="s">
        <v>24</v>
      </c>
      <c r="J4334" s="4">
        <v>0</v>
      </c>
      <c r="K4334" s="4" t="s">
        <v>34</v>
      </c>
      <c r="L4334" s="4" t="s">
        <v>35</v>
      </c>
      <c r="M4334" s="4">
        <v>7</v>
      </c>
      <c r="P4334" s="5">
        <v>44798</v>
      </c>
      <c r="Q4334" s="6">
        <v>6.9254920054839362</v>
      </c>
      <c r="R4334" s="4">
        <v>2</v>
      </c>
      <c r="S4334" s="4" t="str" cm="1">
        <f t="array" ref="S4334">_xlfn.IFS(R4334=0,"None",R4334&lt;3,"Low",R4334&lt;6,"Medium",R4334&lt;=10,"High")</f>
        <v>Low</v>
      </c>
      <c r="T4334" s="4" t="str" cm="1">
        <f t="array" ref="T4334">_xlfn.IFS(M4334&lt;=20,"Low",M4334&lt;=50,"Medium",M4334&lt;=90,"High")</f>
        <v>Low</v>
      </c>
      <c r="U4334" s="7">
        <f>Datos_Limpios[[#This Row],[Number of Complaints or Support]]/Datos_Limpios[[#This Row],[Account Length (in months)]]</f>
        <v>6.25E-2</v>
      </c>
      <c r="V4334" s="4" t="str" cm="1">
        <f t="array" ref="V4334">_xlfn.IFS(H4334&lt;30,"Under 30",H4334&lt;66,"Middle Age",H4334&gt;=66,"Senior")</f>
        <v>Middle Age</v>
      </c>
      <c r="W4334" s="4" t="s">
        <v>29</v>
      </c>
    </row>
    <row r="4335" spans="1:23" x14ac:dyDescent="0.3">
      <c r="A4335" s="4" t="s">
        <v>4450</v>
      </c>
      <c r="B4335" s="4" t="s">
        <v>31</v>
      </c>
      <c r="C4335" s="4">
        <v>21</v>
      </c>
      <c r="D4335" s="4">
        <v>4</v>
      </c>
      <c r="E4335" s="4" t="s">
        <v>31</v>
      </c>
      <c r="F4335" s="4" t="s">
        <v>42</v>
      </c>
      <c r="G4335" s="4" t="s">
        <v>26</v>
      </c>
      <c r="H4335" s="4">
        <v>22</v>
      </c>
      <c r="I4335" s="4" t="s">
        <v>24</v>
      </c>
      <c r="J4335" s="4">
        <v>0</v>
      </c>
      <c r="K4335" s="4" t="s">
        <v>27</v>
      </c>
      <c r="L4335" s="4" t="s">
        <v>35</v>
      </c>
      <c r="M4335" s="4">
        <v>59</v>
      </c>
      <c r="N4335" s="4" t="s">
        <v>75</v>
      </c>
      <c r="O4335" s="4" t="s">
        <v>133</v>
      </c>
      <c r="P4335" s="5">
        <v>45175</v>
      </c>
      <c r="Q4335" s="6">
        <v>63.541397521325329</v>
      </c>
      <c r="R4335" s="4">
        <v>2</v>
      </c>
      <c r="S4335" s="4" t="str" cm="1">
        <f t="array" ref="S4335">_xlfn.IFS(R4335=0,"None",R4335&lt;3,"Low",R4335&lt;6,"Medium",R4335&lt;=10,"High")</f>
        <v>Low</v>
      </c>
      <c r="T4335" s="4" t="str" cm="1">
        <f t="array" ref="T4335">_xlfn.IFS(M4335&lt;=20,"Low",M4335&lt;=50,"Medium",M4335&lt;=90,"High")</f>
        <v>High</v>
      </c>
      <c r="U4335" s="7">
        <f>Datos_Limpios[[#This Row],[Number of Complaints or Support]]/Datos_Limpios[[#This Row],[Account Length (in months)]]</f>
        <v>9.5238095238095233E-2</v>
      </c>
      <c r="V4335" s="4" t="str" cm="1">
        <f t="array" ref="V4335">_xlfn.IFS(H4335&lt;30,"Under 30",H4335&lt;66,"Middle Age",H4335&gt;=66,"Senior")</f>
        <v>Under 30</v>
      </c>
      <c r="W4335" s="4" t="s">
        <v>43</v>
      </c>
    </row>
    <row r="4336" spans="1:23" x14ac:dyDescent="0.3">
      <c r="A4336" s="4" t="s">
        <v>4451</v>
      </c>
      <c r="B4336" s="4" t="s">
        <v>24</v>
      </c>
      <c r="C4336" s="4">
        <v>60</v>
      </c>
      <c r="D4336" s="4">
        <v>0</v>
      </c>
      <c r="E4336" s="4" t="s">
        <v>24</v>
      </c>
      <c r="F4336" s="4" t="s">
        <v>183</v>
      </c>
      <c r="G4336" s="4" t="s">
        <v>33</v>
      </c>
      <c r="H4336" s="4">
        <v>51</v>
      </c>
      <c r="I4336" s="4" t="s">
        <v>31</v>
      </c>
      <c r="J4336" s="4">
        <v>2</v>
      </c>
      <c r="K4336" s="4" t="s">
        <v>46</v>
      </c>
      <c r="L4336" s="4" t="s">
        <v>35</v>
      </c>
      <c r="M4336" s="4">
        <v>54</v>
      </c>
      <c r="P4336" s="5">
        <v>44507</v>
      </c>
      <c r="Q4336" s="6">
        <v>52.274057058424297</v>
      </c>
      <c r="R4336" s="4">
        <v>2</v>
      </c>
      <c r="S4336" s="4" t="str" cm="1">
        <f t="array" ref="S4336">_xlfn.IFS(R4336=0,"None",R4336&lt;3,"Low",R4336&lt;6,"Medium",R4336&lt;=10,"High")</f>
        <v>Low</v>
      </c>
      <c r="T4336" s="4" t="str" cm="1">
        <f t="array" ref="T4336">_xlfn.IFS(M4336&lt;=20,"Low",M4336&lt;=50,"Medium",M4336&lt;=90,"High")</f>
        <v>High</v>
      </c>
      <c r="U4336" s="7">
        <f>Datos_Limpios[[#This Row],[Number of Complaints or Support]]/Datos_Limpios[[#This Row],[Account Length (in months)]]</f>
        <v>3.3333333333333333E-2</v>
      </c>
      <c r="V4336" s="4" t="str" cm="1">
        <f t="array" ref="V4336">_xlfn.IFS(H4336&lt;30,"Under 30",H4336&lt;66,"Middle Age",H4336&gt;=66,"Senior")</f>
        <v>Middle Age</v>
      </c>
      <c r="W4336" s="4" t="s">
        <v>43</v>
      </c>
    </row>
    <row r="4337" spans="1:23" x14ac:dyDescent="0.3">
      <c r="A4337" s="4" t="s">
        <v>4452</v>
      </c>
      <c r="B4337" s="4" t="s">
        <v>24</v>
      </c>
      <c r="C4337" s="4">
        <v>16</v>
      </c>
      <c r="D4337" s="4">
        <v>1</v>
      </c>
      <c r="E4337" s="4" t="s">
        <v>31</v>
      </c>
      <c r="F4337" s="4" t="s">
        <v>95</v>
      </c>
      <c r="G4337" s="4" t="s">
        <v>33</v>
      </c>
      <c r="H4337" s="4">
        <v>57</v>
      </c>
      <c r="I4337" s="4" t="s">
        <v>31</v>
      </c>
      <c r="J4337" s="4">
        <v>2</v>
      </c>
      <c r="K4337" s="4" t="s">
        <v>27</v>
      </c>
      <c r="L4337" s="4" t="s">
        <v>35</v>
      </c>
      <c r="M4337" s="4">
        <v>15</v>
      </c>
      <c r="P4337" s="5">
        <v>43847</v>
      </c>
      <c r="Q4337" s="6">
        <v>14.4479241987957</v>
      </c>
      <c r="R4337" s="4">
        <v>9</v>
      </c>
      <c r="S4337" s="4" t="str" cm="1">
        <f t="array" ref="S4337">_xlfn.IFS(R4337=0,"None",R4337&lt;3,"Low",R4337&lt;6,"Medium",R4337&lt;=10,"High")</f>
        <v>High</v>
      </c>
      <c r="T4337" s="4" t="str" cm="1">
        <f t="array" ref="T4337">_xlfn.IFS(M4337&lt;=20,"Low",M4337&lt;=50,"Medium",M4337&lt;=90,"High")</f>
        <v>Low</v>
      </c>
      <c r="U4337" s="7">
        <f>Datos_Limpios[[#This Row],[Number of Complaints or Support]]/Datos_Limpios[[#This Row],[Account Length (in months)]]</f>
        <v>0.5625</v>
      </c>
      <c r="V4337" s="4" t="str" cm="1">
        <f t="array" ref="V4337">_xlfn.IFS(H4337&lt;30,"Under 30",H4337&lt;66,"Middle Age",H4337&gt;=66,"Senior")</f>
        <v>Middle Age</v>
      </c>
      <c r="W4337" s="4" t="s">
        <v>47</v>
      </c>
    </row>
    <row r="4338" spans="1:23" x14ac:dyDescent="0.3">
      <c r="A4338" s="4" t="s">
        <v>4453</v>
      </c>
      <c r="B4338" s="4" t="s">
        <v>31</v>
      </c>
      <c r="C4338" s="4">
        <v>1</v>
      </c>
      <c r="D4338" s="4">
        <v>3</v>
      </c>
      <c r="E4338" s="4" t="s">
        <v>31</v>
      </c>
      <c r="F4338" s="4" t="s">
        <v>219</v>
      </c>
      <c r="G4338" s="4" t="s">
        <v>26</v>
      </c>
      <c r="H4338" s="4">
        <v>69</v>
      </c>
      <c r="I4338" s="4" t="s">
        <v>24</v>
      </c>
      <c r="J4338" s="4">
        <v>0</v>
      </c>
      <c r="K4338" s="4" t="s">
        <v>27</v>
      </c>
      <c r="L4338" s="4" t="s">
        <v>35</v>
      </c>
      <c r="M4338" s="4">
        <v>37</v>
      </c>
      <c r="N4338" s="4" t="s">
        <v>38</v>
      </c>
      <c r="O4338" s="4" t="s">
        <v>225</v>
      </c>
      <c r="P4338" s="5">
        <v>44579</v>
      </c>
      <c r="Q4338" s="6">
        <v>43.192562858582257</v>
      </c>
      <c r="R4338" s="4">
        <v>0</v>
      </c>
      <c r="S4338" s="4" t="str" cm="1">
        <f t="array" ref="S4338">_xlfn.IFS(R4338=0,"None",R4338&lt;3,"Low",R4338&lt;6,"Medium",R4338&lt;=10,"High")</f>
        <v>None</v>
      </c>
      <c r="T4338" s="4" t="str" cm="1">
        <f t="array" ref="T4338">_xlfn.IFS(M4338&lt;=20,"Low",M4338&lt;=50,"Medium",M4338&lt;=90,"High")</f>
        <v>Medium</v>
      </c>
      <c r="U4338" s="7">
        <f>Datos_Limpios[[#This Row],[Number of Complaints or Support]]/Datos_Limpios[[#This Row],[Account Length (in months)]]</f>
        <v>0</v>
      </c>
      <c r="V4338" s="4" t="str" cm="1">
        <f t="array" ref="V4338">_xlfn.IFS(H4338&lt;30,"Under 30",H4338&lt;66,"Middle Age",H4338&gt;=66,"Senior")</f>
        <v>Senior</v>
      </c>
      <c r="W4338" s="4" t="s">
        <v>43</v>
      </c>
    </row>
    <row r="4339" spans="1:23" x14ac:dyDescent="0.3">
      <c r="A4339" s="4" t="s">
        <v>4454</v>
      </c>
      <c r="B4339" s="4" t="s">
        <v>31</v>
      </c>
      <c r="C4339" s="4">
        <v>3</v>
      </c>
      <c r="D4339" s="4">
        <v>0</v>
      </c>
      <c r="E4339" s="4" t="s">
        <v>31</v>
      </c>
      <c r="F4339" s="4" t="s">
        <v>175</v>
      </c>
      <c r="G4339" s="4" t="s">
        <v>26</v>
      </c>
      <c r="H4339" s="4">
        <v>42</v>
      </c>
      <c r="I4339" s="4" t="s">
        <v>31</v>
      </c>
      <c r="J4339" s="4">
        <v>2</v>
      </c>
      <c r="K4339" s="4" t="s">
        <v>27</v>
      </c>
      <c r="L4339" s="4" t="s">
        <v>115</v>
      </c>
      <c r="M4339" s="4">
        <v>19</v>
      </c>
      <c r="N4339" s="4" t="s">
        <v>38</v>
      </c>
      <c r="O4339" s="4" t="s">
        <v>181</v>
      </c>
      <c r="P4339" s="5">
        <v>45081</v>
      </c>
      <c r="Q4339" s="6">
        <v>18.930233501547409</v>
      </c>
      <c r="R4339" s="4">
        <v>8</v>
      </c>
      <c r="S4339" s="4" t="str" cm="1">
        <f t="array" ref="S4339">_xlfn.IFS(R4339=0,"None",R4339&lt;3,"Low",R4339&lt;6,"Medium",R4339&lt;=10,"High")</f>
        <v>High</v>
      </c>
      <c r="T4339" s="4" t="str" cm="1">
        <f t="array" ref="T4339">_xlfn.IFS(M4339&lt;=20,"Low",M4339&lt;=50,"Medium",M4339&lt;=90,"High")</f>
        <v>Low</v>
      </c>
      <c r="U4339" s="7">
        <f>Datos_Limpios[[#This Row],[Number of Complaints or Support]]/Datos_Limpios[[#This Row],[Account Length (in months)]]</f>
        <v>2.6666666666666665</v>
      </c>
      <c r="V4339" s="4" t="str" cm="1">
        <f t="array" ref="V4339">_xlfn.IFS(H4339&lt;30,"Under 30",H4339&lt;66,"Middle Age",H4339&gt;=66,"Senior")</f>
        <v>Middle Age</v>
      </c>
      <c r="W4339" s="4" t="s">
        <v>29</v>
      </c>
    </row>
    <row r="4340" spans="1:23" x14ac:dyDescent="0.3">
      <c r="A4340" s="4" t="s">
        <v>4455</v>
      </c>
      <c r="B4340" s="4" t="s">
        <v>31</v>
      </c>
      <c r="C4340" s="4">
        <v>4</v>
      </c>
      <c r="D4340" s="4">
        <v>3</v>
      </c>
      <c r="E4340" s="4" t="s">
        <v>31</v>
      </c>
      <c r="F4340" s="4" t="s">
        <v>49</v>
      </c>
      <c r="G4340" s="4" t="s">
        <v>26</v>
      </c>
      <c r="H4340" s="4">
        <v>47</v>
      </c>
      <c r="I4340" s="4" t="s">
        <v>24</v>
      </c>
      <c r="J4340" s="4">
        <v>0</v>
      </c>
      <c r="K4340" s="4" t="s">
        <v>27</v>
      </c>
      <c r="L4340" s="4" t="s">
        <v>35</v>
      </c>
      <c r="M4340" s="4">
        <v>42</v>
      </c>
      <c r="N4340" s="4" t="s">
        <v>38</v>
      </c>
      <c r="O4340" s="4" t="s">
        <v>142</v>
      </c>
      <c r="P4340" s="5">
        <v>44900</v>
      </c>
      <c r="Q4340" s="6">
        <v>49.982743102324108</v>
      </c>
      <c r="R4340" s="4">
        <v>3</v>
      </c>
      <c r="S4340" s="4" t="str" cm="1">
        <f t="array" ref="S4340">_xlfn.IFS(R4340=0,"None",R4340&lt;3,"Low",R4340&lt;6,"Medium",R4340&lt;=10,"High")</f>
        <v>Medium</v>
      </c>
      <c r="T4340" s="4" t="str" cm="1">
        <f t="array" ref="T4340">_xlfn.IFS(M4340&lt;=20,"Low",M4340&lt;=50,"Medium",M4340&lt;=90,"High")</f>
        <v>Medium</v>
      </c>
      <c r="U4340" s="7">
        <f>Datos_Limpios[[#This Row],[Number of Complaints or Support]]/Datos_Limpios[[#This Row],[Account Length (in months)]]</f>
        <v>0.75</v>
      </c>
      <c r="V4340" s="4" t="str" cm="1">
        <f t="array" ref="V4340">_xlfn.IFS(H4340&lt;30,"Under 30",H4340&lt;66,"Middle Age",H4340&gt;=66,"Senior")</f>
        <v>Middle Age</v>
      </c>
      <c r="W4340" s="4" t="s">
        <v>29</v>
      </c>
    </row>
    <row r="4341" spans="1:23" x14ac:dyDescent="0.3">
      <c r="A4341" s="4" t="s">
        <v>4456</v>
      </c>
      <c r="B4341" s="4" t="s">
        <v>24</v>
      </c>
      <c r="C4341" s="4">
        <v>2</v>
      </c>
      <c r="D4341" s="4">
        <v>0</v>
      </c>
      <c r="E4341" s="4" t="s">
        <v>31</v>
      </c>
      <c r="F4341" s="4" t="s">
        <v>25</v>
      </c>
      <c r="G4341" s="4" t="s">
        <v>33</v>
      </c>
      <c r="H4341" s="4">
        <v>22</v>
      </c>
      <c r="I4341" s="4" t="s">
        <v>24</v>
      </c>
      <c r="J4341" s="4">
        <v>0</v>
      </c>
      <c r="K4341" s="4" t="s">
        <v>27</v>
      </c>
      <c r="L4341" s="4" t="s">
        <v>35</v>
      </c>
      <c r="M4341" s="4">
        <v>44</v>
      </c>
      <c r="P4341" s="5">
        <v>44718</v>
      </c>
      <c r="Q4341" s="6">
        <v>38.947710650325902</v>
      </c>
      <c r="R4341" s="4">
        <v>4</v>
      </c>
      <c r="S4341" s="4" t="str" cm="1">
        <f t="array" ref="S4341">_xlfn.IFS(R4341=0,"None",R4341&lt;3,"Low",R4341&lt;6,"Medium",R4341&lt;=10,"High")</f>
        <v>Medium</v>
      </c>
      <c r="T4341" s="4" t="str" cm="1">
        <f t="array" ref="T4341">_xlfn.IFS(M4341&lt;=20,"Low",M4341&lt;=50,"Medium",M4341&lt;=90,"High")</f>
        <v>Medium</v>
      </c>
      <c r="U4341" s="7">
        <f>Datos_Limpios[[#This Row],[Number of Complaints or Support]]/Datos_Limpios[[#This Row],[Account Length (in months)]]</f>
        <v>2</v>
      </c>
      <c r="V4341" s="4" t="str" cm="1">
        <f t="array" ref="V4341">_xlfn.IFS(H4341&lt;30,"Under 30",H4341&lt;66,"Middle Age",H4341&gt;=66,"Senior")</f>
        <v>Under 30</v>
      </c>
      <c r="W4341" s="4" t="s">
        <v>29</v>
      </c>
    </row>
    <row r="4342" spans="1:23" x14ac:dyDescent="0.3">
      <c r="A4342" s="4" t="s">
        <v>4457</v>
      </c>
      <c r="B4342" s="4" t="s">
        <v>24</v>
      </c>
      <c r="C4342" s="4">
        <v>16</v>
      </c>
      <c r="D4342" s="4">
        <v>0</v>
      </c>
      <c r="E4342" s="4" t="s">
        <v>24</v>
      </c>
      <c r="F4342" s="4" t="s">
        <v>367</v>
      </c>
      <c r="G4342" s="4" t="s">
        <v>33</v>
      </c>
      <c r="H4342" s="4">
        <v>58</v>
      </c>
      <c r="I4342" s="4" t="s">
        <v>24</v>
      </c>
      <c r="J4342" s="4">
        <v>0</v>
      </c>
      <c r="K4342" s="4" t="s">
        <v>27</v>
      </c>
      <c r="L4342" s="4" t="s">
        <v>35</v>
      </c>
      <c r="M4342" s="4">
        <v>40</v>
      </c>
      <c r="P4342" s="5">
        <v>44393</v>
      </c>
      <c r="Q4342" s="6">
        <v>44.483809382786703</v>
      </c>
      <c r="R4342" s="4">
        <v>6</v>
      </c>
      <c r="S4342" s="4" t="str" cm="1">
        <f t="array" ref="S4342">_xlfn.IFS(R4342=0,"None",R4342&lt;3,"Low",R4342&lt;6,"Medium",R4342&lt;=10,"High")</f>
        <v>High</v>
      </c>
      <c r="T4342" s="4" t="str" cm="1">
        <f t="array" ref="T4342">_xlfn.IFS(M4342&lt;=20,"Low",M4342&lt;=50,"Medium",M4342&lt;=90,"High")</f>
        <v>Medium</v>
      </c>
      <c r="U4342" s="7">
        <f>Datos_Limpios[[#This Row],[Number of Complaints or Support]]/Datos_Limpios[[#This Row],[Account Length (in months)]]</f>
        <v>0.375</v>
      </c>
      <c r="V4342" s="4" t="str" cm="1">
        <f t="array" ref="V4342">_xlfn.IFS(H4342&lt;30,"Under 30",H4342&lt;66,"Middle Age",H4342&gt;=66,"Senior")</f>
        <v>Middle Age</v>
      </c>
      <c r="W4342" s="4" t="s">
        <v>29</v>
      </c>
    </row>
    <row r="4343" spans="1:23" x14ac:dyDescent="0.3">
      <c r="A4343" s="4" t="s">
        <v>4458</v>
      </c>
      <c r="B4343" s="4" t="s">
        <v>24</v>
      </c>
      <c r="C4343" s="4">
        <v>67</v>
      </c>
      <c r="D4343" s="4">
        <v>0</v>
      </c>
      <c r="E4343" s="4" t="s">
        <v>24</v>
      </c>
      <c r="F4343" s="4" t="s">
        <v>85</v>
      </c>
      <c r="G4343" s="4" t="s">
        <v>33</v>
      </c>
      <c r="H4343" s="4">
        <v>35</v>
      </c>
      <c r="I4343" s="4" t="s">
        <v>31</v>
      </c>
      <c r="J4343" s="4">
        <v>2</v>
      </c>
      <c r="K4343" s="4" t="s">
        <v>34</v>
      </c>
      <c r="L4343" s="4" t="s">
        <v>28</v>
      </c>
      <c r="M4343" s="4">
        <v>13</v>
      </c>
      <c r="P4343" s="5">
        <v>43985</v>
      </c>
      <c r="Q4343" s="6">
        <v>13.44198105712433</v>
      </c>
      <c r="R4343" s="4">
        <v>6</v>
      </c>
      <c r="S4343" s="4" t="str" cm="1">
        <f t="array" ref="S4343">_xlfn.IFS(R4343=0,"None",R4343&lt;3,"Low",R4343&lt;6,"Medium",R4343&lt;=10,"High")</f>
        <v>High</v>
      </c>
      <c r="T4343" s="4" t="str" cm="1">
        <f t="array" ref="T4343">_xlfn.IFS(M4343&lt;=20,"Low",M4343&lt;=50,"Medium",M4343&lt;=90,"High")</f>
        <v>Low</v>
      </c>
      <c r="U4343" s="7">
        <f>Datos_Limpios[[#This Row],[Number of Complaints or Support]]/Datos_Limpios[[#This Row],[Account Length (in months)]]</f>
        <v>8.9552238805970144E-2</v>
      </c>
      <c r="V4343" s="4" t="str" cm="1">
        <f t="array" ref="V4343">_xlfn.IFS(H4343&lt;30,"Under 30",H4343&lt;66,"Middle Age",H4343&gt;=66,"Senior")</f>
        <v>Middle Age</v>
      </c>
      <c r="W4343" s="4" t="s">
        <v>43</v>
      </c>
    </row>
    <row r="4344" spans="1:23" x14ac:dyDescent="0.3">
      <c r="A4344" s="4" t="s">
        <v>4459</v>
      </c>
      <c r="B4344" s="4" t="s">
        <v>24</v>
      </c>
      <c r="C4344" s="4">
        <v>45</v>
      </c>
      <c r="D4344" s="4">
        <v>1</v>
      </c>
      <c r="E4344" s="4" t="s">
        <v>31</v>
      </c>
      <c r="F4344" s="4" t="s">
        <v>367</v>
      </c>
      <c r="G4344" s="4" t="s">
        <v>33</v>
      </c>
      <c r="H4344" s="4">
        <v>77</v>
      </c>
      <c r="I4344" s="4" t="s">
        <v>24</v>
      </c>
      <c r="J4344" s="4">
        <v>0</v>
      </c>
      <c r="K4344" s="4" t="s">
        <v>46</v>
      </c>
      <c r="L4344" s="4" t="s">
        <v>35</v>
      </c>
      <c r="M4344" s="4">
        <v>40</v>
      </c>
      <c r="P4344" s="5">
        <v>44485</v>
      </c>
      <c r="Q4344" s="6">
        <v>35.976456811311387</v>
      </c>
      <c r="R4344" s="4">
        <v>2</v>
      </c>
      <c r="S4344" s="4" t="str" cm="1">
        <f t="array" ref="S4344">_xlfn.IFS(R4344=0,"None",R4344&lt;3,"Low",R4344&lt;6,"Medium",R4344&lt;=10,"High")</f>
        <v>Low</v>
      </c>
      <c r="T4344" s="4" t="str" cm="1">
        <f t="array" ref="T4344">_xlfn.IFS(M4344&lt;=20,"Low",M4344&lt;=50,"Medium",M4344&lt;=90,"High")</f>
        <v>Medium</v>
      </c>
      <c r="U4344" s="7">
        <f>Datos_Limpios[[#This Row],[Number of Complaints or Support]]/Datos_Limpios[[#This Row],[Account Length (in months)]]</f>
        <v>4.4444444444444446E-2</v>
      </c>
      <c r="V4344" s="4" t="str" cm="1">
        <f t="array" ref="V4344">_xlfn.IFS(H4344&lt;30,"Under 30",H4344&lt;66,"Middle Age",H4344&gt;=66,"Senior")</f>
        <v>Senior</v>
      </c>
      <c r="W4344" s="4" t="s">
        <v>29</v>
      </c>
    </row>
    <row r="4345" spans="1:23" x14ac:dyDescent="0.3">
      <c r="A4345" s="4" t="s">
        <v>4460</v>
      </c>
      <c r="B4345" s="4" t="s">
        <v>31</v>
      </c>
      <c r="C4345" s="4">
        <v>23</v>
      </c>
      <c r="D4345" s="4">
        <v>1</v>
      </c>
      <c r="E4345" s="4" t="s">
        <v>24</v>
      </c>
      <c r="F4345" s="4" t="s">
        <v>85</v>
      </c>
      <c r="G4345" s="4" t="s">
        <v>26</v>
      </c>
      <c r="H4345" s="4">
        <v>21</v>
      </c>
      <c r="I4345" s="4" t="s">
        <v>31</v>
      </c>
      <c r="J4345" s="4">
        <v>5</v>
      </c>
      <c r="K4345" s="4" t="s">
        <v>27</v>
      </c>
      <c r="L4345" s="4" t="s">
        <v>28</v>
      </c>
      <c r="M4345" s="4">
        <v>28</v>
      </c>
      <c r="N4345" s="4" t="s">
        <v>66</v>
      </c>
      <c r="O4345" s="4" t="s">
        <v>87</v>
      </c>
      <c r="P4345" s="5">
        <v>43891</v>
      </c>
      <c r="Q4345" s="6">
        <v>31.11177721977122</v>
      </c>
      <c r="R4345" s="4">
        <v>0</v>
      </c>
      <c r="S4345" s="4" t="str" cm="1">
        <f t="array" ref="S4345">_xlfn.IFS(R4345=0,"None",R4345&lt;3,"Low",R4345&lt;6,"Medium",R4345&lt;=10,"High")</f>
        <v>None</v>
      </c>
      <c r="T4345" s="4" t="str" cm="1">
        <f t="array" ref="T4345">_xlfn.IFS(M4345&lt;=20,"Low",M4345&lt;=50,"Medium",M4345&lt;=90,"High")</f>
        <v>Medium</v>
      </c>
      <c r="U4345" s="7">
        <f>Datos_Limpios[[#This Row],[Number of Complaints or Support]]/Datos_Limpios[[#This Row],[Account Length (in months)]]</f>
        <v>0</v>
      </c>
      <c r="V4345" s="4" t="str" cm="1">
        <f t="array" ref="V4345">_xlfn.IFS(H4345&lt;30,"Under 30",H4345&lt;66,"Middle Age",H4345&gt;=66,"Senior")</f>
        <v>Under 30</v>
      </c>
      <c r="W4345" s="4" t="s">
        <v>43</v>
      </c>
    </row>
    <row r="4346" spans="1:23" x14ac:dyDescent="0.3">
      <c r="A4346" s="4" t="s">
        <v>4461</v>
      </c>
      <c r="B4346" s="4" t="s">
        <v>24</v>
      </c>
      <c r="C4346" s="4">
        <v>2</v>
      </c>
      <c r="D4346" s="4">
        <v>0</v>
      </c>
      <c r="E4346" s="4" t="s">
        <v>24</v>
      </c>
      <c r="F4346" s="4" t="s">
        <v>213</v>
      </c>
      <c r="G4346" s="4" t="s">
        <v>33</v>
      </c>
      <c r="H4346" s="4">
        <v>50</v>
      </c>
      <c r="I4346" s="4" t="s">
        <v>24</v>
      </c>
      <c r="J4346" s="4">
        <v>0</v>
      </c>
      <c r="K4346" s="4" t="s">
        <v>34</v>
      </c>
      <c r="L4346" s="4" t="s">
        <v>28</v>
      </c>
      <c r="M4346" s="4">
        <v>11</v>
      </c>
      <c r="P4346" s="5">
        <v>44612</v>
      </c>
      <c r="Q4346" s="6">
        <v>10.77417664329294</v>
      </c>
      <c r="R4346" s="4">
        <v>1</v>
      </c>
      <c r="S4346" s="4" t="str" cm="1">
        <f t="array" ref="S4346">_xlfn.IFS(R4346=0,"None",R4346&lt;3,"Low",R4346&lt;6,"Medium",R4346&lt;=10,"High")</f>
        <v>Low</v>
      </c>
      <c r="T4346" s="4" t="str" cm="1">
        <f t="array" ref="T4346">_xlfn.IFS(M4346&lt;=20,"Low",M4346&lt;=50,"Medium",M4346&lt;=90,"High")</f>
        <v>Low</v>
      </c>
      <c r="U4346" s="7">
        <f>Datos_Limpios[[#This Row],[Number of Complaints or Support]]/Datos_Limpios[[#This Row],[Account Length (in months)]]</f>
        <v>0.5</v>
      </c>
      <c r="V4346" s="4" t="str" cm="1">
        <f t="array" ref="V4346">_xlfn.IFS(H4346&lt;30,"Under 30",H4346&lt;66,"Middle Age",H4346&gt;=66,"Senior")</f>
        <v>Middle Age</v>
      </c>
      <c r="W4346" s="4" t="s">
        <v>47</v>
      </c>
    </row>
    <row r="4347" spans="1:23" x14ac:dyDescent="0.3">
      <c r="A4347" s="4" t="s">
        <v>4462</v>
      </c>
      <c r="B4347" s="4" t="s">
        <v>24</v>
      </c>
      <c r="C4347" s="4">
        <v>72</v>
      </c>
      <c r="D4347" s="4">
        <v>2</v>
      </c>
      <c r="E4347" s="4" t="s">
        <v>24</v>
      </c>
      <c r="F4347" s="4" t="s">
        <v>159</v>
      </c>
      <c r="G4347" s="4" t="s">
        <v>33</v>
      </c>
      <c r="H4347" s="4">
        <v>47</v>
      </c>
      <c r="I4347" s="4" t="s">
        <v>31</v>
      </c>
      <c r="J4347" s="4">
        <v>2</v>
      </c>
      <c r="K4347" s="4" t="s">
        <v>46</v>
      </c>
      <c r="L4347" s="4" t="s">
        <v>28</v>
      </c>
      <c r="M4347" s="4">
        <v>11</v>
      </c>
      <c r="P4347" s="5">
        <v>44868</v>
      </c>
      <c r="Q4347" s="6">
        <v>11.854896324682359</v>
      </c>
      <c r="R4347" s="4">
        <v>8</v>
      </c>
      <c r="S4347" s="4" t="str" cm="1">
        <f t="array" ref="S4347">_xlfn.IFS(R4347=0,"None",R4347&lt;3,"Low",R4347&lt;6,"Medium",R4347&lt;=10,"High")</f>
        <v>High</v>
      </c>
      <c r="T4347" s="4" t="str" cm="1">
        <f t="array" ref="T4347">_xlfn.IFS(M4347&lt;=20,"Low",M4347&lt;=50,"Medium",M4347&lt;=90,"High")</f>
        <v>Low</v>
      </c>
      <c r="U4347" s="7">
        <f>Datos_Limpios[[#This Row],[Number of Complaints or Support]]/Datos_Limpios[[#This Row],[Account Length (in months)]]</f>
        <v>0.1111111111111111</v>
      </c>
      <c r="V4347" s="4" t="str" cm="1">
        <f t="array" ref="V4347">_xlfn.IFS(H4347&lt;30,"Under 30",H4347&lt;66,"Middle Age",H4347&gt;=66,"Senior")</f>
        <v>Middle Age</v>
      </c>
      <c r="W4347" s="4" t="s">
        <v>29</v>
      </c>
    </row>
    <row r="4348" spans="1:23" x14ac:dyDescent="0.3">
      <c r="A4348" s="4" t="s">
        <v>4463</v>
      </c>
      <c r="B4348" s="4" t="s">
        <v>24</v>
      </c>
      <c r="C4348" s="4">
        <v>61</v>
      </c>
      <c r="D4348" s="4">
        <v>0</v>
      </c>
      <c r="E4348" s="4" t="s">
        <v>31</v>
      </c>
      <c r="F4348" s="4" t="s">
        <v>60</v>
      </c>
      <c r="G4348" s="4" t="s">
        <v>33</v>
      </c>
      <c r="H4348" s="4">
        <v>83</v>
      </c>
      <c r="I4348" s="4" t="s">
        <v>24</v>
      </c>
      <c r="J4348" s="4">
        <v>0</v>
      </c>
      <c r="K4348" s="4" t="s">
        <v>34</v>
      </c>
      <c r="L4348" s="4" t="s">
        <v>35</v>
      </c>
      <c r="M4348" s="4">
        <v>44</v>
      </c>
      <c r="P4348" s="5">
        <v>44092</v>
      </c>
      <c r="Q4348" s="6">
        <v>42.236378911604703</v>
      </c>
      <c r="R4348" s="4">
        <v>1</v>
      </c>
      <c r="S4348" s="4" t="str" cm="1">
        <f t="array" ref="S4348">_xlfn.IFS(R4348=0,"None",R4348&lt;3,"Low",R4348&lt;6,"Medium",R4348&lt;=10,"High")</f>
        <v>Low</v>
      </c>
      <c r="T4348" s="4" t="str" cm="1">
        <f t="array" ref="T4348">_xlfn.IFS(M4348&lt;=20,"Low",M4348&lt;=50,"Medium",M4348&lt;=90,"High")</f>
        <v>Medium</v>
      </c>
      <c r="U4348" s="7">
        <f>Datos_Limpios[[#This Row],[Number of Complaints or Support]]/Datos_Limpios[[#This Row],[Account Length (in months)]]</f>
        <v>1.6393442622950821E-2</v>
      </c>
      <c r="V4348" s="4" t="str" cm="1">
        <f t="array" ref="V4348">_xlfn.IFS(H4348&lt;30,"Under 30",H4348&lt;66,"Middle Age",H4348&gt;=66,"Senior")</f>
        <v>Senior</v>
      </c>
      <c r="W4348" s="4" t="s">
        <v>40</v>
      </c>
    </row>
    <row r="4349" spans="1:23" x14ac:dyDescent="0.3">
      <c r="A4349" s="4" t="s">
        <v>4464</v>
      </c>
      <c r="B4349" s="4" t="s">
        <v>24</v>
      </c>
      <c r="C4349" s="4">
        <v>18</v>
      </c>
      <c r="D4349" s="4">
        <v>0</v>
      </c>
      <c r="E4349" s="4" t="s">
        <v>31</v>
      </c>
      <c r="F4349" s="4" t="s">
        <v>118</v>
      </c>
      <c r="G4349" s="4" t="s">
        <v>33</v>
      </c>
      <c r="H4349" s="4">
        <v>66</v>
      </c>
      <c r="I4349" s="4" t="s">
        <v>24</v>
      </c>
      <c r="J4349" s="4">
        <v>0</v>
      </c>
      <c r="K4349" s="4" t="s">
        <v>27</v>
      </c>
      <c r="L4349" s="4" t="s">
        <v>28</v>
      </c>
      <c r="M4349" s="4">
        <v>27</v>
      </c>
      <c r="P4349" s="5">
        <v>44252</v>
      </c>
      <c r="Q4349" s="6">
        <v>22.264279578056058</v>
      </c>
      <c r="R4349" s="4">
        <v>5</v>
      </c>
      <c r="S4349" s="4" t="str" cm="1">
        <f t="array" ref="S4349">_xlfn.IFS(R4349=0,"None",R4349&lt;3,"Low",R4349&lt;6,"Medium",R4349&lt;=10,"High")</f>
        <v>Medium</v>
      </c>
      <c r="T4349" s="4" t="str" cm="1">
        <f t="array" ref="T4349">_xlfn.IFS(M4349&lt;=20,"Low",M4349&lt;=50,"Medium",M4349&lt;=90,"High")</f>
        <v>Medium</v>
      </c>
      <c r="U4349" s="7">
        <f>Datos_Limpios[[#This Row],[Number of Complaints or Support]]/Datos_Limpios[[#This Row],[Account Length (in months)]]</f>
        <v>0.27777777777777779</v>
      </c>
      <c r="V4349" s="4" t="str" cm="1">
        <f t="array" ref="V4349">_xlfn.IFS(H4349&lt;30,"Under 30",H4349&lt;66,"Middle Age",H4349&gt;=66,"Senior")</f>
        <v>Senior</v>
      </c>
      <c r="W4349" s="4" t="s">
        <v>47</v>
      </c>
    </row>
    <row r="4350" spans="1:23" x14ac:dyDescent="0.3">
      <c r="A4350" s="4" t="s">
        <v>4465</v>
      </c>
      <c r="B4350" s="4" t="s">
        <v>24</v>
      </c>
      <c r="C4350" s="4">
        <v>66</v>
      </c>
      <c r="D4350" s="4">
        <v>0</v>
      </c>
      <c r="E4350" s="4" t="s">
        <v>24</v>
      </c>
      <c r="F4350" s="4" t="s">
        <v>124</v>
      </c>
      <c r="G4350" s="4" t="s">
        <v>33</v>
      </c>
      <c r="H4350" s="4">
        <v>57</v>
      </c>
      <c r="I4350" s="4" t="s">
        <v>31</v>
      </c>
      <c r="J4350" s="4">
        <v>2</v>
      </c>
      <c r="K4350" s="4" t="s">
        <v>46</v>
      </c>
      <c r="L4350" s="4" t="s">
        <v>28</v>
      </c>
      <c r="M4350" s="4">
        <v>8</v>
      </c>
      <c r="P4350" s="5">
        <v>44411</v>
      </c>
      <c r="Q4350" s="6">
        <v>8.2735337022233697</v>
      </c>
      <c r="R4350" s="4">
        <v>2</v>
      </c>
      <c r="S4350" s="4" t="str" cm="1">
        <f t="array" ref="S4350">_xlfn.IFS(R4350=0,"None",R4350&lt;3,"Low",R4350&lt;6,"Medium",R4350&lt;=10,"High")</f>
        <v>Low</v>
      </c>
      <c r="T4350" s="4" t="str" cm="1">
        <f t="array" ref="T4350">_xlfn.IFS(M4350&lt;=20,"Low",M4350&lt;=50,"Medium",M4350&lt;=90,"High")</f>
        <v>Low</v>
      </c>
      <c r="U4350" s="7">
        <f>Datos_Limpios[[#This Row],[Number of Complaints or Support]]/Datos_Limpios[[#This Row],[Account Length (in months)]]</f>
        <v>3.0303030303030304E-2</v>
      </c>
      <c r="V4350" s="4" t="str" cm="1">
        <f t="array" ref="V4350">_xlfn.IFS(H4350&lt;30,"Under 30",H4350&lt;66,"Middle Age",H4350&gt;=66,"Senior")</f>
        <v>Middle Age</v>
      </c>
      <c r="W4350" s="4" t="s">
        <v>43</v>
      </c>
    </row>
    <row r="4351" spans="1:23" x14ac:dyDescent="0.3">
      <c r="A4351" s="4" t="s">
        <v>4466</v>
      </c>
      <c r="B4351" s="4" t="s">
        <v>24</v>
      </c>
      <c r="C4351" s="4">
        <v>71</v>
      </c>
      <c r="D4351" s="4">
        <v>0</v>
      </c>
      <c r="E4351" s="4" t="s">
        <v>24</v>
      </c>
      <c r="F4351" s="4" t="s">
        <v>89</v>
      </c>
      <c r="G4351" s="4" t="s">
        <v>33</v>
      </c>
      <c r="H4351" s="4">
        <v>19</v>
      </c>
      <c r="I4351" s="4" t="s">
        <v>31</v>
      </c>
      <c r="J4351" s="4">
        <v>4</v>
      </c>
      <c r="K4351" s="4" t="s">
        <v>46</v>
      </c>
      <c r="L4351" s="4" t="s">
        <v>35</v>
      </c>
      <c r="M4351" s="4">
        <v>11</v>
      </c>
      <c r="P4351" s="5">
        <v>44828</v>
      </c>
      <c r="Q4351" s="6">
        <v>11.021080048269591</v>
      </c>
      <c r="R4351" s="4">
        <v>7</v>
      </c>
      <c r="S4351" s="4" t="str" cm="1">
        <f t="array" ref="S4351">_xlfn.IFS(R4351=0,"None",R4351&lt;3,"Low",R4351&lt;6,"Medium",R4351&lt;=10,"High")</f>
        <v>High</v>
      </c>
      <c r="T4351" s="4" t="str" cm="1">
        <f t="array" ref="T4351">_xlfn.IFS(M4351&lt;=20,"Low",M4351&lt;=50,"Medium",M4351&lt;=90,"High")</f>
        <v>Low</v>
      </c>
      <c r="U4351" s="7">
        <f>Datos_Limpios[[#This Row],[Number of Complaints or Support]]/Datos_Limpios[[#This Row],[Account Length (in months)]]</f>
        <v>9.8591549295774641E-2</v>
      </c>
      <c r="V4351" s="4" t="str" cm="1">
        <f t="array" ref="V4351">_xlfn.IFS(H4351&lt;30,"Under 30",H4351&lt;66,"Middle Age",H4351&gt;=66,"Senior")</f>
        <v>Under 30</v>
      </c>
      <c r="W4351" s="4" t="s">
        <v>40</v>
      </c>
    </row>
    <row r="4352" spans="1:23" x14ac:dyDescent="0.3">
      <c r="A4352" s="4" t="s">
        <v>4467</v>
      </c>
      <c r="B4352" s="4" t="s">
        <v>24</v>
      </c>
      <c r="C4352" s="4">
        <v>11</v>
      </c>
      <c r="D4352" s="4">
        <v>1</v>
      </c>
      <c r="E4352" s="4" t="s">
        <v>31</v>
      </c>
      <c r="F4352" s="4" t="s">
        <v>42</v>
      </c>
      <c r="G4352" s="4" t="s">
        <v>26</v>
      </c>
      <c r="H4352" s="4">
        <v>82</v>
      </c>
      <c r="I4352" s="4" t="s">
        <v>31</v>
      </c>
      <c r="J4352" s="4">
        <v>4</v>
      </c>
      <c r="K4352" s="4" t="s">
        <v>27</v>
      </c>
      <c r="L4352" s="4" t="s">
        <v>28</v>
      </c>
      <c r="M4352" s="4">
        <v>29</v>
      </c>
      <c r="P4352" s="5">
        <v>44903</v>
      </c>
      <c r="Q4352" s="6">
        <v>27.523192606468331</v>
      </c>
      <c r="R4352" s="4">
        <v>4</v>
      </c>
      <c r="S4352" s="4" t="str" cm="1">
        <f t="array" ref="S4352">_xlfn.IFS(R4352=0,"None",R4352&lt;3,"Low",R4352&lt;6,"Medium",R4352&lt;=10,"High")</f>
        <v>Medium</v>
      </c>
      <c r="T4352" s="4" t="str" cm="1">
        <f t="array" ref="T4352">_xlfn.IFS(M4352&lt;=20,"Low",M4352&lt;=50,"Medium",M4352&lt;=90,"High")</f>
        <v>Medium</v>
      </c>
      <c r="U4352" s="7">
        <f>Datos_Limpios[[#This Row],[Number of Complaints or Support]]/Datos_Limpios[[#This Row],[Account Length (in months)]]</f>
        <v>0.36363636363636365</v>
      </c>
      <c r="V4352" s="4" t="str" cm="1">
        <f t="array" ref="V4352">_xlfn.IFS(H4352&lt;30,"Under 30",H4352&lt;66,"Middle Age",H4352&gt;=66,"Senior")</f>
        <v>Senior</v>
      </c>
      <c r="W4352" s="4" t="s">
        <v>43</v>
      </c>
    </row>
    <row r="4353" spans="1:23" x14ac:dyDescent="0.3">
      <c r="A4353" s="4" t="s">
        <v>4468</v>
      </c>
      <c r="B4353" s="4" t="s">
        <v>24</v>
      </c>
      <c r="C4353" s="4">
        <v>4</v>
      </c>
      <c r="D4353" s="4">
        <v>0</v>
      </c>
      <c r="E4353" s="4" t="s">
        <v>24</v>
      </c>
      <c r="F4353" s="4" t="s">
        <v>196</v>
      </c>
      <c r="G4353" s="4" t="s">
        <v>26</v>
      </c>
      <c r="H4353" s="4">
        <v>21</v>
      </c>
      <c r="I4353" s="4" t="s">
        <v>24</v>
      </c>
      <c r="J4353" s="4">
        <v>0</v>
      </c>
      <c r="K4353" s="4" t="s">
        <v>27</v>
      </c>
      <c r="L4353" s="4" t="s">
        <v>115</v>
      </c>
      <c r="M4353" s="4">
        <v>17</v>
      </c>
      <c r="P4353" s="5">
        <v>44954</v>
      </c>
      <c r="Q4353" s="6">
        <v>16.98929550801196</v>
      </c>
      <c r="R4353" s="4">
        <v>4</v>
      </c>
      <c r="S4353" s="4" t="str" cm="1">
        <f t="array" ref="S4353">_xlfn.IFS(R4353=0,"None",R4353&lt;3,"Low",R4353&lt;6,"Medium",R4353&lt;=10,"High")</f>
        <v>Medium</v>
      </c>
      <c r="T4353" s="4" t="str" cm="1">
        <f t="array" ref="T4353">_xlfn.IFS(M4353&lt;=20,"Low",M4353&lt;=50,"Medium",M4353&lt;=90,"High")</f>
        <v>Low</v>
      </c>
      <c r="U4353" s="7">
        <f>Datos_Limpios[[#This Row],[Number of Complaints or Support]]/Datos_Limpios[[#This Row],[Account Length (in months)]]</f>
        <v>1</v>
      </c>
      <c r="V4353" s="4" t="str" cm="1">
        <f t="array" ref="V4353">_xlfn.IFS(H4353&lt;30,"Under 30",H4353&lt;66,"Middle Age",H4353&gt;=66,"Senior")</f>
        <v>Under 30</v>
      </c>
      <c r="W4353" s="4" t="s">
        <v>47</v>
      </c>
    </row>
    <row r="4354" spans="1:23" x14ac:dyDescent="0.3">
      <c r="A4354" s="4" t="s">
        <v>4469</v>
      </c>
      <c r="B4354" s="4" t="s">
        <v>24</v>
      </c>
      <c r="C4354" s="4">
        <v>60</v>
      </c>
      <c r="D4354" s="4">
        <v>0</v>
      </c>
      <c r="E4354" s="4" t="s">
        <v>24</v>
      </c>
      <c r="F4354" s="4" t="s">
        <v>63</v>
      </c>
      <c r="G4354" s="4" t="s">
        <v>33</v>
      </c>
      <c r="H4354" s="4">
        <v>48</v>
      </c>
      <c r="I4354" s="4" t="s">
        <v>31</v>
      </c>
      <c r="J4354" s="4">
        <v>3</v>
      </c>
      <c r="K4354" s="4" t="s">
        <v>46</v>
      </c>
      <c r="L4354" s="4" t="s">
        <v>28</v>
      </c>
      <c r="M4354" s="4">
        <v>7</v>
      </c>
      <c r="P4354" s="5">
        <v>43941</v>
      </c>
      <c r="Q4354" s="6">
        <v>8.1856623827217252</v>
      </c>
      <c r="R4354" s="4">
        <v>10</v>
      </c>
      <c r="S4354" s="4" t="str" cm="1">
        <f t="array" ref="S4354">_xlfn.IFS(R4354=0,"None",R4354&lt;3,"Low",R4354&lt;6,"Medium",R4354&lt;=10,"High")</f>
        <v>High</v>
      </c>
      <c r="T4354" s="4" t="str" cm="1">
        <f t="array" ref="T4354">_xlfn.IFS(M4354&lt;=20,"Low",M4354&lt;=50,"Medium",M4354&lt;=90,"High")</f>
        <v>Low</v>
      </c>
      <c r="U4354" s="7">
        <f>Datos_Limpios[[#This Row],[Number of Complaints or Support]]/Datos_Limpios[[#This Row],[Account Length (in months)]]</f>
        <v>0.16666666666666666</v>
      </c>
      <c r="V4354" s="4" t="str" cm="1">
        <f t="array" ref="V4354">_xlfn.IFS(H4354&lt;30,"Under 30",H4354&lt;66,"Middle Age",H4354&gt;=66,"Senior")</f>
        <v>Middle Age</v>
      </c>
      <c r="W4354" s="4" t="s">
        <v>40</v>
      </c>
    </row>
    <row r="4355" spans="1:23" x14ac:dyDescent="0.3">
      <c r="A4355" s="4" t="s">
        <v>4470</v>
      </c>
      <c r="B4355" s="4" t="s">
        <v>24</v>
      </c>
      <c r="C4355" s="4">
        <v>26</v>
      </c>
      <c r="D4355" s="4">
        <v>0</v>
      </c>
      <c r="E4355" s="4" t="s">
        <v>31</v>
      </c>
      <c r="F4355" s="4" t="s">
        <v>106</v>
      </c>
      <c r="G4355" s="4" t="s">
        <v>33</v>
      </c>
      <c r="H4355" s="4">
        <v>63</v>
      </c>
      <c r="I4355" s="4" t="s">
        <v>24</v>
      </c>
      <c r="J4355" s="4">
        <v>0</v>
      </c>
      <c r="K4355" s="4" t="s">
        <v>46</v>
      </c>
      <c r="L4355" s="4" t="s">
        <v>35</v>
      </c>
      <c r="M4355" s="4">
        <v>49</v>
      </c>
      <c r="P4355" s="5">
        <v>45181</v>
      </c>
      <c r="Q4355" s="6">
        <v>41.281881570099522</v>
      </c>
      <c r="R4355" s="4">
        <v>2</v>
      </c>
      <c r="S4355" s="4" t="str" cm="1">
        <f t="array" ref="S4355">_xlfn.IFS(R4355=0,"None",R4355&lt;3,"Low",R4355&lt;6,"Medium",R4355&lt;=10,"High")</f>
        <v>Low</v>
      </c>
      <c r="T4355" s="4" t="str" cm="1">
        <f t="array" ref="T4355">_xlfn.IFS(M4355&lt;=20,"Low",M4355&lt;=50,"Medium",M4355&lt;=90,"High")</f>
        <v>Medium</v>
      </c>
      <c r="U4355" s="7">
        <f>Datos_Limpios[[#This Row],[Number of Complaints or Support]]/Datos_Limpios[[#This Row],[Account Length (in months)]]</f>
        <v>7.6923076923076927E-2</v>
      </c>
      <c r="V4355" s="4" t="str" cm="1">
        <f t="array" ref="V4355">_xlfn.IFS(H4355&lt;30,"Under 30",H4355&lt;66,"Middle Age",H4355&gt;=66,"Senior")</f>
        <v>Middle Age</v>
      </c>
      <c r="W4355" s="4" t="s">
        <v>29</v>
      </c>
    </row>
    <row r="4356" spans="1:23" x14ac:dyDescent="0.3">
      <c r="A4356" s="4" t="s">
        <v>4471</v>
      </c>
      <c r="B4356" s="4" t="s">
        <v>31</v>
      </c>
      <c r="C4356" s="4">
        <v>26</v>
      </c>
      <c r="D4356" s="4">
        <v>3</v>
      </c>
      <c r="E4356" s="4" t="s">
        <v>31</v>
      </c>
      <c r="F4356" s="4" t="s">
        <v>95</v>
      </c>
      <c r="G4356" s="4" t="s">
        <v>26</v>
      </c>
      <c r="H4356" s="4">
        <v>69</v>
      </c>
      <c r="I4356" s="4" t="s">
        <v>24</v>
      </c>
      <c r="J4356" s="4">
        <v>0</v>
      </c>
      <c r="K4356" s="4" t="s">
        <v>27</v>
      </c>
      <c r="L4356" s="4" t="s">
        <v>35</v>
      </c>
      <c r="M4356" s="4">
        <v>44</v>
      </c>
      <c r="N4356" s="4" t="s">
        <v>92</v>
      </c>
      <c r="O4356" s="4" t="s">
        <v>93</v>
      </c>
      <c r="P4356" s="5">
        <v>44144</v>
      </c>
      <c r="Q4356" s="6">
        <v>52.243954374768023</v>
      </c>
      <c r="R4356" s="4">
        <v>0</v>
      </c>
      <c r="S4356" s="4" t="str" cm="1">
        <f t="array" ref="S4356">_xlfn.IFS(R4356=0,"None",R4356&lt;3,"Low",R4356&lt;6,"Medium",R4356&lt;=10,"High")</f>
        <v>None</v>
      </c>
      <c r="T4356" s="4" t="str" cm="1">
        <f t="array" ref="T4356">_xlfn.IFS(M4356&lt;=20,"Low",M4356&lt;=50,"Medium",M4356&lt;=90,"High")</f>
        <v>Medium</v>
      </c>
      <c r="U4356" s="7">
        <f>Datos_Limpios[[#This Row],[Number of Complaints or Support]]/Datos_Limpios[[#This Row],[Account Length (in months)]]</f>
        <v>0</v>
      </c>
      <c r="V4356" s="4" t="str" cm="1">
        <f t="array" ref="V4356">_xlfn.IFS(H4356&lt;30,"Under 30",H4356&lt;66,"Middle Age",H4356&gt;=66,"Senior")</f>
        <v>Senior</v>
      </c>
      <c r="W4356" s="4" t="s">
        <v>47</v>
      </c>
    </row>
    <row r="4357" spans="1:23" x14ac:dyDescent="0.3">
      <c r="A4357" s="4" t="s">
        <v>4472</v>
      </c>
      <c r="B4357" s="4" t="s">
        <v>24</v>
      </c>
      <c r="C4357" s="4">
        <v>38</v>
      </c>
      <c r="D4357" s="4">
        <v>0</v>
      </c>
      <c r="E4357" s="4" t="s">
        <v>31</v>
      </c>
      <c r="F4357" s="4" t="s">
        <v>102</v>
      </c>
      <c r="G4357" s="4" t="s">
        <v>26</v>
      </c>
      <c r="H4357" s="4">
        <v>60</v>
      </c>
      <c r="I4357" s="4" t="s">
        <v>24</v>
      </c>
      <c r="J4357" s="4">
        <v>0</v>
      </c>
      <c r="K4357" s="4" t="s">
        <v>27</v>
      </c>
      <c r="L4357" s="4" t="s">
        <v>28</v>
      </c>
      <c r="M4357" s="4">
        <v>32</v>
      </c>
      <c r="P4357" s="5">
        <v>43981</v>
      </c>
      <c r="Q4357" s="6">
        <v>33.921617606488823</v>
      </c>
      <c r="R4357" s="4">
        <v>3</v>
      </c>
      <c r="S4357" s="4" t="str" cm="1">
        <f t="array" ref="S4357">_xlfn.IFS(R4357=0,"None",R4357&lt;3,"Low",R4357&lt;6,"Medium",R4357&lt;=10,"High")</f>
        <v>Medium</v>
      </c>
      <c r="T4357" s="4" t="str" cm="1">
        <f t="array" ref="T4357">_xlfn.IFS(M4357&lt;=20,"Low",M4357&lt;=50,"Medium",M4357&lt;=90,"High")</f>
        <v>Medium</v>
      </c>
      <c r="U4357" s="7">
        <f>Datos_Limpios[[#This Row],[Number of Complaints or Support]]/Datos_Limpios[[#This Row],[Account Length (in months)]]</f>
        <v>7.8947368421052627E-2</v>
      </c>
      <c r="V4357" s="4" t="str" cm="1">
        <f t="array" ref="V4357">_xlfn.IFS(H4357&lt;30,"Under 30",H4357&lt;66,"Middle Age",H4357&gt;=66,"Senior")</f>
        <v>Middle Age</v>
      </c>
      <c r="W4357" s="4" t="s">
        <v>40</v>
      </c>
    </row>
    <row r="4358" spans="1:23" x14ac:dyDescent="0.3">
      <c r="A4358" s="4" t="s">
        <v>4473</v>
      </c>
      <c r="B4358" s="4" t="s">
        <v>24</v>
      </c>
      <c r="C4358" s="4">
        <v>33</v>
      </c>
      <c r="D4358" s="4">
        <v>1</v>
      </c>
      <c r="E4358" s="4" t="s">
        <v>31</v>
      </c>
      <c r="F4358" s="4" t="s">
        <v>70</v>
      </c>
      <c r="G4358" s="4" t="s">
        <v>26</v>
      </c>
      <c r="H4358" s="4">
        <v>71</v>
      </c>
      <c r="I4358" s="4" t="s">
        <v>24</v>
      </c>
      <c r="J4358" s="4">
        <v>0</v>
      </c>
      <c r="K4358" s="4" t="s">
        <v>34</v>
      </c>
      <c r="L4358" s="4" t="s">
        <v>35</v>
      </c>
      <c r="M4358" s="4">
        <v>28</v>
      </c>
      <c r="P4358" s="5">
        <v>44629</v>
      </c>
      <c r="Q4358" s="6">
        <v>31.89618469608321</v>
      </c>
      <c r="R4358" s="4">
        <v>3</v>
      </c>
      <c r="S4358" s="4" t="str" cm="1">
        <f t="array" ref="S4358">_xlfn.IFS(R4358=0,"None",R4358&lt;3,"Low",R4358&lt;6,"Medium",R4358&lt;=10,"High")</f>
        <v>Medium</v>
      </c>
      <c r="T4358" s="4" t="str" cm="1">
        <f t="array" ref="T4358">_xlfn.IFS(M4358&lt;=20,"Low",M4358&lt;=50,"Medium",M4358&lt;=90,"High")</f>
        <v>Medium</v>
      </c>
      <c r="U4358" s="7">
        <f>Datos_Limpios[[#This Row],[Number of Complaints or Support]]/Datos_Limpios[[#This Row],[Account Length (in months)]]</f>
        <v>9.0909090909090912E-2</v>
      </c>
      <c r="V4358" s="4" t="str" cm="1">
        <f t="array" ref="V4358">_xlfn.IFS(H4358&lt;30,"Under 30",H4358&lt;66,"Middle Age",H4358&gt;=66,"Senior")</f>
        <v>Senior</v>
      </c>
      <c r="W4358" s="4" t="s">
        <v>29</v>
      </c>
    </row>
    <row r="4359" spans="1:23" x14ac:dyDescent="0.3">
      <c r="A4359" s="4" t="s">
        <v>4474</v>
      </c>
      <c r="B4359" s="4" t="s">
        <v>24</v>
      </c>
      <c r="C4359" s="4">
        <v>10</v>
      </c>
      <c r="D4359" s="4">
        <v>0</v>
      </c>
      <c r="E4359" s="4" t="s">
        <v>31</v>
      </c>
      <c r="F4359" s="4" t="s">
        <v>100</v>
      </c>
      <c r="G4359" s="4" t="s">
        <v>33</v>
      </c>
      <c r="H4359" s="4">
        <v>85</v>
      </c>
      <c r="I4359" s="4" t="s">
        <v>24</v>
      </c>
      <c r="J4359" s="4">
        <v>0</v>
      </c>
      <c r="K4359" s="4" t="s">
        <v>46</v>
      </c>
      <c r="L4359" s="4" t="s">
        <v>35</v>
      </c>
      <c r="M4359" s="4">
        <v>46</v>
      </c>
      <c r="P4359" s="5">
        <v>43905</v>
      </c>
      <c r="Q4359" s="6">
        <v>47.106434240420278</v>
      </c>
      <c r="R4359" s="4">
        <v>5</v>
      </c>
      <c r="S4359" s="4" t="str" cm="1">
        <f t="array" ref="S4359">_xlfn.IFS(R4359=0,"None",R4359&lt;3,"Low",R4359&lt;6,"Medium",R4359&lt;=10,"High")</f>
        <v>Medium</v>
      </c>
      <c r="T4359" s="4" t="str" cm="1">
        <f t="array" ref="T4359">_xlfn.IFS(M4359&lt;=20,"Low",M4359&lt;=50,"Medium",M4359&lt;=90,"High")</f>
        <v>Medium</v>
      </c>
      <c r="U4359" s="7">
        <f>Datos_Limpios[[#This Row],[Number of Complaints or Support]]/Datos_Limpios[[#This Row],[Account Length (in months)]]</f>
        <v>0.5</v>
      </c>
      <c r="V4359" s="4" t="str" cm="1">
        <f t="array" ref="V4359">_xlfn.IFS(H4359&lt;30,"Under 30",H4359&lt;66,"Middle Age",H4359&gt;=66,"Senior")</f>
        <v>Senior</v>
      </c>
      <c r="W4359" s="4" t="s">
        <v>40</v>
      </c>
    </row>
    <row r="4360" spans="1:23" x14ac:dyDescent="0.3">
      <c r="A4360" s="4" t="s">
        <v>4475</v>
      </c>
      <c r="B4360" s="4" t="s">
        <v>24</v>
      </c>
      <c r="C4360" s="4">
        <v>13</v>
      </c>
      <c r="D4360" s="4">
        <v>0</v>
      </c>
      <c r="E4360" s="4" t="s">
        <v>31</v>
      </c>
      <c r="F4360" s="4" t="s">
        <v>98</v>
      </c>
      <c r="G4360" s="4" t="s">
        <v>26</v>
      </c>
      <c r="H4360" s="4">
        <v>66</v>
      </c>
      <c r="I4360" s="4" t="s">
        <v>24</v>
      </c>
      <c r="J4360" s="4">
        <v>0</v>
      </c>
      <c r="K4360" s="4" t="s">
        <v>34</v>
      </c>
      <c r="L4360" s="4" t="s">
        <v>35</v>
      </c>
      <c r="M4360" s="4">
        <v>32</v>
      </c>
      <c r="P4360" s="5">
        <v>44877</v>
      </c>
      <c r="Q4360" s="6">
        <v>28.900033093164929</v>
      </c>
      <c r="R4360" s="4">
        <v>3</v>
      </c>
      <c r="S4360" s="4" t="str" cm="1">
        <f t="array" ref="S4360">_xlfn.IFS(R4360=0,"None",R4360&lt;3,"Low",R4360&lt;6,"Medium",R4360&lt;=10,"High")</f>
        <v>Medium</v>
      </c>
      <c r="T4360" s="4" t="str" cm="1">
        <f t="array" ref="T4360">_xlfn.IFS(M4360&lt;=20,"Low",M4360&lt;=50,"Medium",M4360&lt;=90,"High")</f>
        <v>Medium</v>
      </c>
      <c r="U4360" s="7">
        <f>Datos_Limpios[[#This Row],[Number of Complaints or Support]]/Datos_Limpios[[#This Row],[Account Length (in months)]]</f>
        <v>0.23076923076923078</v>
      </c>
      <c r="V4360" s="4" t="str" cm="1">
        <f t="array" ref="V4360">_xlfn.IFS(H4360&lt;30,"Under 30",H4360&lt;66,"Middle Age",H4360&gt;=66,"Senior")</f>
        <v>Senior</v>
      </c>
      <c r="W4360" s="4" t="s">
        <v>29</v>
      </c>
    </row>
    <row r="4361" spans="1:23" x14ac:dyDescent="0.3">
      <c r="A4361" s="4" t="s">
        <v>4476</v>
      </c>
      <c r="B4361" s="4" t="s">
        <v>24</v>
      </c>
      <c r="C4361" s="4">
        <v>11</v>
      </c>
      <c r="D4361" s="4">
        <v>1</v>
      </c>
      <c r="E4361" s="4" t="s">
        <v>24</v>
      </c>
      <c r="F4361" s="4" t="s">
        <v>138</v>
      </c>
      <c r="G4361" s="4" t="s">
        <v>33</v>
      </c>
      <c r="H4361" s="4">
        <v>72</v>
      </c>
      <c r="I4361" s="4" t="s">
        <v>24</v>
      </c>
      <c r="J4361" s="4">
        <v>0</v>
      </c>
      <c r="K4361" s="4" t="s">
        <v>46</v>
      </c>
      <c r="L4361" s="4" t="s">
        <v>35</v>
      </c>
      <c r="M4361" s="4">
        <v>22</v>
      </c>
      <c r="P4361" s="5">
        <v>44225</v>
      </c>
      <c r="Q4361" s="6">
        <v>21.102311315583361</v>
      </c>
      <c r="R4361" s="4">
        <v>8</v>
      </c>
      <c r="S4361" s="4" t="str" cm="1">
        <f t="array" ref="S4361">_xlfn.IFS(R4361=0,"None",R4361&lt;3,"Low",R4361&lt;6,"Medium",R4361&lt;=10,"High")</f>
        <v>High</v>
      </c>
      <c r="T4361" s="4" t="str" cm="1">
        <f t="array" ref="T4361">_xlfn.IFS(M4361&lt;=20,"Low",M4361&lt;=50,"Medium",M4361&lt;=90,"High")</f>
        <v>Medium</v>
      </c>
      <c r="U4361" s="7">
        <f>Datos_Limpios[[#This Row],[Number of Complaints or Support]]/Datos_Limpios[[#This Row],[Account Length (in months)]]</f>
        <v>0.72727272727272729</v>
      </c>
      <c r="V4361" s="4" t="str" cm="1">
        <f t="array" ref="V4361">_xlfn.IFS(H4361&lt;30,"Under 30",H4361&lt;66,"Middle Age",H4361&gt;=66,"Senior")</f>
        <v>Senior</v>
      </c>
      <c r="W4361" s="4" t="s">
        <v>47</v>
      </c>
    </row>
    <row r="4362" spans="1:23" x14ac:dyDescent="0.3">
      <c r="A4362" s="4" t="s">
        <v>4477</v>
      </c>
      <c r="B4362" s="4" t="s">
        <v>24</v>
      </c>
      <c r="C4362" s="4">
        <v>6</v>
      </c>
      <c r="D4362" s="4">
        <v>0</v>
      </c>
      <c r="E4362" s="4" t="s">
        <v>24</v>
      </c>
      <c r="F4362" s="4" t="s">
        <v>68</v>
      </c>
      <c r="G4362" s="4" t="s">
        <v>26</v>
      </c>
      <c r="H4362" s="4">
        <v>68</v>
      </c>
      <c r="I4362" s="4" t="s">
        <v>24</v>
      </c>
      <c r="J4362" s="4">
        <v>0</v>
      </c>
      <c r="K4362" s="4" t="s">
        <v>27</v>
      </c>
      <c r="L4362" s="4" t="s">
        <v>28</v>
      </c>
      <c r="M4362" s="4">
        <v>10</v>
      </c>
      <c r="P4362" s="5">
        <v>45025</v>
      </c>
      <c r="Q4362" s="6">
        <v>8.1035695191914634</v>
      </c>
      <c r="R4362" s="4">
        <v>2</v>
      </c>
      <c r="S4362" s="4" t="str" cm="1">
        <f t="array" ref="S4362">_xlfn.IFS(R4362=0,"None",R4362&lt;3,"Low",R4362&lt;6,"Medium",R4362&lt;=10,"High")</f>
        <v>Low</v>
      </c>
      <c r="T4362" s="4" t="str" cm="1">
        <f t="array" ref="T4362">_xlfn.IFS(M4362&lt;=20,"Low",M4362&lt;=50,"Medium",M4362&lt;=90,"High")</f>
        <v>Low</v>
      </c>
      <c r="U4362" s="7">
        <f>Datos_Limpios[[#This Row],[Number of Complaints or Support]]/Datos_Limpios[[#This Row],[Account Length (in months)]]</f>
        <v>0.33333333333333331</v>
      </c>
      <c r="V4362" s="4" t="str" cm="1">
        <f t="array" ref="V4362">_xlfn.IFS(H4362&lt;30,"Under 30",H4362&lt;66,"Middle Age",H4362&gt;=66,"Senior")</f>
        <v>Senior</v>
      </c>
      <c r="W4362" s="4" t="s">
        <v>40</v>
      </c>
    </row>
    <row r="4363" spans="1:23" x14ac:dyDescent="0.3">
      <c r="A4363" s="4" t="s">
        <v>4478</v>
      </c>
      <c r="B4363" s="4" t="s">
        <v>24</v>
      </c>
      <c r="C4363" s="4">
        <v>26</v>
      </c>
      <c r="D4363" s="4">
        <v>0</v>
      </c>
      <c r="E4363" s="4" t="s">
        <v>24</v>
      </c>
      <c r="F4363" s="4" t="s">
        <v>196</v>
      </c>
      <c r="G4363" s="4" t="s">
        <v>26</v>
      </c>
      <c r="H4363" s="4">
        <v>65</v>
      </c>
      <c r="I4363" s="4" t="s">
        <v>31</v>
      </c>
      <c r="J4363" s="4">
        <v>2</v>
      </c>
      <c r="K4363" s="4" t="s">
        <v>46</v>
      </c>
      <c r="L4363" s="4" t="s">
        <v>28</v>
      </c>
      <c r="M4363" s="4">
        <v>12</v>
      </c>
      <c r="P4363" s="5">
        <v>44811</v>
      </c>
      <c r="Q4363" s="6">
        <v>11.40355839935639</v>
      </c>
      <c r="R4363" s="4">
        <v>0</v>
      </c>
      <c r="S4363" s="4" t="str" cm="1">
        <f t="array" ref="S4363">_xlfn.IFS(R4363=0,"None",R4363&lt;3,"Low",R4363&lt;6,"Medium",R4363&lt;=10,"High")</f>
        <v>None</v>
      </c>
      <c r="T4363" s="4" t="str" cm="1">
        <f t="array" ref="T4363">_xlfn.IFS(M4363&lt;=20,"Low",M4363&lt;=50,"Medium",M4363&lt;=90,"High")</f>
        <v>Low</v>
      </c>
      <c r="U4363" s="7">
        <f>Datos_Limpios[[#This Row],[Number of Complaints or Support]]/Datos_Limpios[[#This Row],[Account Length (in months)]]</f>
        <v>0</v>
      </c>
      <c r="V4363" s="4" t="str" cm="1">
        <f t="array" ref="V4363">_xlfn.IFS(H4363&lt;30,"Under 30",H4363&lt;66,"Middle Age",H4363&gt;=66,"Senior")</f>
        <v>Middle Age</v>
      </c>
      <c r="W4363" s="4" t="s">
        <v>47</v>
      </c>
    </row>
    <row r="4364" spans="1:23" x14ac:dyDescent="0.3">
      <c r="A4364" s="4" t="s">
        <v>4479</v>
      </c>
      <c r="B4364" s="4" t="s">
        <v>24</v>
      </c>
      <c r="C4364" s="4">
        <v>10</v>
      </c>
      <c r="D4364" s="4">
        <v>0</v>
      </c>
      <c r="E4364" s="4" t="s">
        <v>31</v>
      </c>
      <c r="F4364" s="4" t="s">
        <v>124</v>
      </c>
      <c r="G4364" s="4" t="s">
        <v>33</v>
      </c>
      <c r="H4364" s="4">
        <v>69</v>
      </c>
      <c r="I4364" s="4" t="s">
        <v>31</v>
      </c>
      <c r="J4364" s="4">
        <v>6</v>
      </c>
      <c r="K4364" s="4" t="s">
        <v>34</v>
      </c>
      <c r="L4364" s="4" t="s">
        <v>28</v>
      </c>
      <c r="M4364" s="4">
        <v>20</v>
      </c>
      <c r="P4364" s="5">
        <v>44223</v>
      </c>
      <c r="Q4364" s="6">
        <v>17.05839644615169</v>
      </c>
      <c r="R4364" s="4">
        <v>10</v>
      </c>
      <c r="S4364" s="4" t="str" cm="1">
        <f t="array" ref="S4364">_xlfn.IFS(R4364=0,"None",R4364&lt;3,"Low",R4364&lt;6,"Medium",R4364&lt;=10,"High")</f>
        <v>High</v>
      </c>
      <c r="T4364" s="4" t="str" cm="1">
        <f t="array" ref="T4364">_xlfn.IFS(M4364&lt;=20,"Low",M4364&lt;=50,"Medium",M4364&lt;=90,"High")</f>
        <v>Low</v>
      </c>
      <c r="U4364" s="7">
        <f>Datos_Limpios[[#This Row],[Number of Complaints or Support]]/Datos_Limpios[[#This Row],[Account Length (in months)]]</f>
        <v>1</v>
      </c>
      <c r="V4364" s="4" t="str" cm="1">
        <f t="array" ref="V4364">_xlfn.IFS(H4364&lt;30,"Under 30",H4364&lt;66,"Middle Age",H4364&gt;=66,"Senior")</f>
        <v>Senior</v>
      </c>
      <c r="W4364" s="4" t="s">
        <v>43</v>
      </c>
    </row>
    <row r="4365" spans="1:23" x14ac:dyDescent="0.3">
      <c r="A4365" s="4" t="s">
        <v>4480</v>
      </c>
      <c r="B4365" s="4" t="s">
        <v>24</v>
      </c>
      <c r="C4365" s="4">
        <v>5</v>
      </c>
      <c r="D4365" s="4">
        <v>0</v>
      </c>
      <c r="E4365" s="4" t="s">
        <v>31</v>
      </c>
      <c r="F4365" s="4" t="s">
        <v>37</v>
      </c>
      <c r="G4365" s="4" t="s">
        <v>26</v>
      </c>
      <c r="H4365" s="4">
        <v>45</v>
      </c>
      <c r="I4365" s="4" t="s">
        <v>24</v>
      </c>
      <c r="J4365" s="4">
        <v>0</v>
      </c>
      <c r="K4365" s="4" t="s">
        <v>27</v>
      </c>
      <c r="L4365" s="4" t="s">
        <v>28</v>
      </c>
      <c r="M4365" s="4">
        <v>25</v>
      </c>
      <c r="P4365" s="5">
        <v>44853</v>
      </c>
      <c r="Q4365" s="6">
        <v>28.002118198956431</v>
      </c>
      <c r="R4365" s="4">
        <v>4</v>
      </c>
      <c r="S4365" s="4" t="str" cm="1">
        <f t="array" ref="S4365">_xlfn.IFS(R4365=0,"None",R4365&lt;3,"Low",R4365&lt;6,"Medium",R4365&lt;=10,"High")</f>
        <v>Medium</v>
      </c>
      <c r="T4365" s="4" t="str" cm="1">
        <f t="array" ref="T4365">_xlfn.IFS(M4365&lt;=20,"Low",M4365&lt;=50,"Medium",M4365&lt;=90,"High")</f>
        <v>Medium</v>
      </c>
      <c r="U4365" s="7">
        <f>Datos_Limpios[[#This Row],[Number of Complaints or Support]]/Datos_Limpios[[#This Row],[Account Length (in months)]]</f>
        <v>0.8</v>
      </c>
      <c r="V4365" s="4" t="str" cm="1">
        <f t="array" ref="V4365">_xlfn.IFS(H4365&lt;30,"Under 30",H4365&lt;66,"Middle Age",H4365&gt;=66,"Senior")</f>
        <v>Middle Age</v>
      </c>
      <c r="W4365" s="4" t="s">
        <v>40</v>
      </c>
    </row>
    <row r="4366" spans="1:23" x14ac:dyDescent="0.3">
      <c r="A4366" s="4" t="s">
        <v>4481</v>
      </c>
      <c r="B4366" s="4" t="s">
        <v>24</v>
      </c>
      <c r="C4366" s="4">
        <v>56</v>
      </c>
      <c r="D4366" s="4">
        <v>0</v>
      </c>
      <c r="E4366" s="4" t="s">
        <v>31</v>
      </c>
      <c r="F4366" s="4" t="s">
        <v>54</v>
      </c>
      <c r="G4366" s="4" t="s">
        <v>26</v>
      </c>
      <c r="H4366" s="4">
        <v>52</v>
      </c>
      <c r="I4366" s="4" t="s">
        <v>24</v>
      </c>
      <c r="J4366" s="4">
        <v>0</v>
      </c>
      <c r="K4366" s="4" t="s">
        <v>34</v>
      </c>
      <c r="L4366" s="4" t="s">
        <v>35</v>
      </c>
      <c r="M4366" s="4">
        <v>41</v>
      </c>
      <c r="P4366" s="5">
        <v>44720</v>
      </c>
      <c r="Q4366" s="6">
        <v>46.145620277637562</v>
      </c>
      <c r="R4366" s="4">
        <v>3</v>
      </c>
      <c r="S4366" s="4" t="str" cm="1">
        <f t="array" ref="S4366">_xlfn.IFS(R4366=0,"None",R4366&lt;3,"Low",R4366&lt;6,"Medium",R4366&lt;=10,"High")</f>
        <v>Medium</v>
      </c>
      <c r="T4366" s="4" t="str" cm="1">
        <f t="array" ref="T4366">_xlfn.IFS(M4366&lt;=20,"Low",M4366&lt;=50,"Medium",M4366&lt;=90,"High")</f>
        <v>Medium</v>
      </c>
      <c r="U4366" s="7">
        <f>Datos_Limpios[[#This Row],[Number of Complaints or Support]]/Datos_Limpios[[#This Row],[Account Length (in months)]]</f>
        <v>5.3571428571428568E-2</v>
      </c>
      <c r="V4366" s="4" t="str" cm="1">
        <f t="array" ref="V4366">_xlfn.IFS(H4366&lt;30,"Under 30",H4366&lt;66,"Middle Age",H4366&gt;=66,"Senior")</f>
        <v>Middle Age</v>
      </c>
      <c r="W4366" s="4" t="s">
        <v>43</v>
      </c>
    </row>
    <row r="4367" spans="1:23" x14ac:dyDescent="0.3">
      <c r="A4367" s="4" t="s">
        <v>4482</v>
      </c>
      <c r="B4367" s="4" t="s">
        <v>31</v>
      </c>
      <c r="C4367" s="4">
        <v>40</v>
      </c>
      <c r="D4367" s="4">
        <v>0</v>
      </c>
      <c r="E4367" s="4" t="s">
        <v>31</v>
      </c>
      <c r="F4367" s="4" t="s">
        <v>65</v>
      </c>
      <c r="G4367" s="4" t="s">
        <v>26</v>
      </c>
      <c r="H4367" s="4">
        <v>40</v>
      </c>
      <c r="I4367" s="4" t="s">
        <v>24</v>
      </c>
      <c r="J4367" s="4">
        <v>0</v>
      </c>
      <c r="K4367" s="4" t="s">
        <v>27</v>
      </c>
      <c r="L4367" s="4" t="s">
        <v>35</v>
      </c>
      <c r="M4367" s="4">
        <v>64</v>
      </c>
      <c r="N4367" s="4" t="s">
        <v>92</v>
      </c>
      <c r="O4367" s="4" t="s">
        <v>249</v>
      </c>
      <c r="P4367" s="5">
        <v>44845</v>
      </c>
      <c r="Q4367" s="6">
        <v>58.471477002635318</v>
      </c>
      <c r="R4367" s="4">
        <v>10</v>
      </c>
      <c r="S4367" s="4" t="str" cm="1">
        <f t="array" ref="S4367">_xlfn.IFS(R4367=0,"None",R4367&lt;3,"Low",R4367&lt;6,"Medium",R4367&lt;=10,"High")</f>
        <v>High</v>
      </c>
      <c r="T4367" s="4" t="str" cm="1">
        <f t="array" ref="T4367">_xlfn.IFS(M4367&lt;=20,"Low",M4367&lt;=50,"Medium",M4367&lt;=90,"High")</f>
        <v>High</v>
      </c>
      <c r="U4367" s="7">
        <f>Datos_Limpios[[#This Row],[Number of Complaints or Support]]/Datos_Limpios[[#This Row],[Account Length (in months)]]</f>
        <v>0.25</v>
      </c>
      <c r="V4367" s="4" t="str" cm="1">
        <f t="array" ref="V4367">_xlfn.IFS(H4367&lt;30,"Under 30",H4367&lt;66,"Middle Age",H4367&gt;=66,"Senior")</f>
        <v>Middle Age</v>
      </c>
      <c r="W4367" s="4" t="s">
        <v>43</v>
      </c>
    </row>
    <row r="4368" spans="1:23" x14ac:dyDescent="0.3">
      <c r="A4368" s="4" t="s">
        <v>4483</v>
      </c>
      <c r="B4368" s="4" t="s">
        <v>24</v>
      </c>
      <c r="C4368" s="4">
        <v>56</v>
      </c>
      <c r="D4368" s="4">
        <v>0</v>
      </c>
      <c r="E4368" s="4" t="s">
        <v>24</v>
      </c>
      <c r="F4368" s="4" t="s">
        <v>72</v>
      </c>
      <c r="G4368" s="4" t="s">
        <v>33</v>
      </c>
      <c r="H4368" s="4">
        <v>58</v>
      </c>
      <c r="I4368" s="4" t="s">
        <v>24</v>
      </c>
      <c r="J4368" s="4">
        <v>0</v>
      </c>
      <c r="K4368" s="4" t="s">
        <v>46</v>
      </c>
      <c r="L4368" s="4" t="s">
        <v>35</v>
      </c>
      <c r="M4368" s="4">
        <v>11</v>
      </c>
      <c r="P4368" s="5">
        <v>44202</v>
      </c>
      <c r="Q4368" s="6">
        <v>8.9405829369218281</v>
      </c>
      <c r="R4368" s="4">
        <v>3</v>
      </c>
      <c r="S4368" s="4" t="str" cm="1">
        <f t="array" ref="S4368">_xlfn.IFS(R4368=0,"None",R4368&lt;3,"Low",R4368&lt;6,"Medium",R4368&lt;=10,"High")</f>
        <v>Medium</v>
      </c>
      <c r="T4368" s="4" t="str" cm="1">
        <f t="array" ref="T4368">_xlfn.IFS(M4368&lt;=20,"Low",M4368&lt;=50,"Medium",M4368&lt;=90,"High")</f>
        <v>Low</v>
      </c>
      <c r="U4368" s="7">
        <f>Datos_Limpios[[#This Row],[Number of Complaints or Support]]/Datos_Limpios[[#This Row],[Account Length (in months)]]</f>
        <v>5.3571428571428568E-2</v>
      </c>
      <c r="V4368" s="4" t="str" cm="1">
        <f t="array" ref="V4368">_xlfn.IFS(H4368&lt;30,"Under 30",H4368&lt;66,"Middle Age",H4368&gt;=66,"Senior")</f>
        <v>Middle Age</v>
      </c>
      <c r="W4368" s="4" t="s">
        <v>29</v>
      </c>
    </row>
    <row r="4369" spans="1:23" x14ac:dyDescent="0.3">
      <c r="A4369" s="4" t="s">
        <v>4484</v>
      </c>
      <c r="B4369" s="4" t="s">
        <v>31</v>
      </c>
      <c r="C4369" s="4">
        <v>24</v>
      </c>
      <c r="D4369" s="4">
        <v>0</v>
      </c>
      <c r="E4369" s="4" t="s">
        <v>31</v>
      </c>
      <c r="F4369" s="4" t="s">
        <v>159</v>
      </c>
      <c r="G4369" s="4" t="s">
        <v>33</v>
      </c>
      <c r="H4369" s="4">
        <v>48</v>
      </c>
      <c r="I4369" s="4" t="s">
        <v>24</v>
      </c>
      <c r="J4369" s="4">
        <v>0</v>
      </c>
      <c r="K4369" s="4" t="s">
        <v>27</v>
      </c>
      <c r="L4369" s="4" t="s">
        <v>28</v>
      </c>
      <c r="M4369" s="4">
        <v>62</v>
      </c>
      <c r="N4369" s="4" t="s">
        <v>38</v>
      </c>
      <c r="O4369" s="4" t="s">
        <v>125</v>
      </c>
      <c r="P4369" s="5">
        <v>44021</v>
      </c>
      <c r="Q4369" s="6">
        <v>67.424722287242759</v>
      </c>
      <c r="R4369" s="4">
        <v>3</v>
      </c>
      <c r="S4369" s="4" t="str" cm="1">
        <f t="array" ref="S4369">_xlfn.IFS(R4369=0,"None",R4369&lt;3,"Low",R4369&lt;6,"Medium",R4369&lt;=10,"High")</f>
        <v>Medium</v>
      </c>
      <c r="T4369" s="4" t="str" cm="1">
        <f t="array" ref="T4369">_xlfn.IFS(M4369&lt;=20,"Low",M4369&lt;=50,"Medium",M4369&lt;=90,"High")</f>
        <v>High</v>
      </c>
      <c r="U4369" s="7">
        <f>Datos_Limpios[[#This Row],[Number of Complaints or Support]]/Datos_Limpios[[#This Row],[Account Length (in months)]]</f>
        <v>0.125</v>
      </c>
      <c r="V4369" s="4" t="str" cm="1">
        <f t="array" ref="V4369">_xlfn.IFS(H4369&lt;30,"Under 30",H4369&lt;66,"Middle Age",H4369&gt;=66,"Senior")</f>
        <v>Middle Age</v>
      </c>
      <c r="W4369" s="4" t="s">
        <v>29</v>
      </c>
    </row>
    <row r="4370" spans="1:23" x14ac:dyDescent="0.3">
      <c r="A4370" s="4" t="s">
        <v>4485</v>
      </c>
      <c r="B4370" s="4" t="s">
        <v>24</v>
      </c>
      <c r="C4370" s="4">
        <v>33</v>
      </c>
      <c r="D4370" s="4">
        <v>0</v>
      </c>
      <c r="E4370" s="4" t="s">
        <v>31</v>
      </c>
      <c r="F4370" s="4" t="s">
        <v>140</v>
      </c>
      <c r="G4370" s="4" t="s">
        <v>33</v>
      </c>
      <c r="H4370" s="4">
        <v>34</v>
      </c>
      <c r="I4370" s="4" t="s">
        <v>31</v>
      </c>
      <c r="J4370" s="4">
        <v>6</v>
      </c>
      <c r="K4370" s="4" t="s">
        <v>34</v>
      </c>
      <c r="L4370" s="4" t="s">
        <v>35</v>
      </c>
      <c r="M4370" s="4">
        <v>43</v>
      </c>
      <c r="P4370" s="5">
        <v>45039</v>
      </c>
      <c r="Q4370" s="6">
        <v>37.907079040932672</v>
      </c>
      <c r="R4370" s="4">
        <v>9</v>
      </c>
      <c r="S4370" s="4" t="str" cm="1">
        <f t="array" ref="S4370">_xlfn.IFS(R4370=0,"None",R4370&lt;3,"Low",R4370&lt;6,"Medium",R4370&lt;=10,"High")</f>
        <v>High</v>
      </c>
      <c r="T4370" s="4" t="str" cm="1">
        <f t="array" ref="T4370">_xlfn.IFS(M4370&lt;=20,"Low",M4370&lt;=50,"Medium",M4370&lt;=90,"High")</f>
        <v>Medium</v>
      </c>
      <c r="U4370" s="7">
        <f>Datos_Limpios[[#This Row],[Number of Complaints or Support]]/Datos_Limpios[[#This Row],[Account Length (in months)]]</f>
        <v>0.27272727272727271</v>
      </c>
      <c r="V4370" s="4" t="str" cm="1">
        <f t="array" ref="V4370">_xlfn.IFS(H4370&lt;30,"Under 30",H4370&lt;66,"Middle Age",H4370&gt;=66,"Senior")</f>
        <v>Middle Age</v>
      </c>
      <c r="W4370" s="4" t="s">
        <v>40</v>
      </c>
    </row>
    <row r="4371" spans="1:23" x14ac:dyDescent="0.3">
      <c r="A4371" s="4" t="s">
        <v>4486</v>
      </c>
      <c r="B4371" s="4" t="s">
        <v>24</v>
      </c>
      <c r="C4371" s="4">
        <v>33</v>
      </c>
      <c r="D4371" s="4">
        <v>0</v>
      </c>
      <c r="E4371" s="4" t="s">
        <v>31</v>
      </c>
      <c r="F4371" s="4" t="s">
        <v>25</v>
      </c>
      <c r="G4371" s="4" t="s">
        <v>33</v>
      </c>
      <c r="H4371" s="4">
        <v>35</v>
      </c>
      <c r="I4371" s="4" t="s">
        <v>24</v>
      </c>
      <c r="J4371" s="4">
        <v>0</v>
      </c>
      <c r="K4371" s="4" t="s">
        <v>46</v>
      </c>
      <c r="L4371" s="4" t="s">
        <v>35</v>
      </c>
      <c r="M4371" s="4">
        <v>51</v>
      </c>
      <c r="P4371" s="5">
        <v>44247</v>
      </c>
      <c r="Q4371" s="6">
        <v>52.722124770435457</v>
      </c>
      <c r="R4371" s="4">
        <v>5</v>
      </c>
      <c r="S4371" s="4" t="str" cm="1">
        <f t="array" ref="S4371">_xlfn.IFS(R4371=0,"None",R4371&lt;3,"Low",R4371&lt;6,"Medium",R4371&lt;=10,"High")</f>
        <v>Medium</v>
      </c>
      <c r="T4371" s="4" t="str" cm="1">
        <f t="array" ref="T4371">_xlfn.IFS(M4371&lt;=20,"Low",M4371&lt;=50,"Medium",M4371&lt;=90,"High")</f>
        <v>High</v>
      </c>
      <c r="U4371" s="7">
        <f>Datos_Limpios[[#This Row],[Number of Complaints or Support]]/Datos_Limpios[[#This Row],[Account Length (in months)]]</f>
        <v>0.15151515151515152</v>
      </c>
      <c r="V4371" s="4" t="str" cm="1">
        <f t="array" ref="V4371">_xlfn.IFS(H4371&lt;30,"Under 30",H4371&lt;66,"Middle Age",H4371&gt;=66,"Senior")</f>
        <v>Middle Age</v>
      </c>
      <c r="W4371" s="4" t="s">
        <v>29</v>
      </c>
    </row>
    <row r="4372" spans="1:23" x14ac:dyDescent="0.3">
      <c r="A4372" s="4" t="s">
        <v>4487</v>
      </c>
      <c r="B4372" s="4" t="s">
        <v>24</v>
      </c>
      <c r="C4372" s="4">
        <v>12</v>
      </c>
      <c r="D4372" s="4">
        <v>0</v>
      </c>
      <c r="E4372" s="4" t="s">
        <v>31</v>
      </c>
      <c r="F4372" s="4" t="s">
        <v>32</v>
      </c>
      <c r="G4372" s="4" t="s">
        <v>33</v>
      </c>
      <c r="H4372" s="4">
        <v>47</v>
      </c>
      <c r="I4372" s="4" t="s">
        <v>24</v>
      </c>
      <c r="J4372" s="4">
        <v>0</v>
      </c>
      <c r="K4372" s="4" t="s">
        <v>27</v>
      </c>
      <c r="L4372" s="4" t="s">
        <v>28</v>
      </c>
      <c r="M4372" s="4">
        <v>34</v>
      </c>
      <c r="P4372" s="5">
        <v>45007</v>
      </c>
      <c r="Q4372" s="6">
        <v>33.001412666148823</v>
      </c>
      <c r="R4372" s="4">
        <v>8</v>
      </c>
      <c r="S4372" s="4" t="str" cm="1">
        <f t="array" ref="S4372">_xlfn.IFS(R4372=0,"None",R4372&lt;3,"Low",R4372&lt;6,"Medium",R4372&lt;=10,"High")</f>
        <v>High</v>
      </c>
      <c r="T4372" s="4" t="str" cm="1">
        <f t="array" ref="T4372">_xlfn.IFS(M4372&lt;=20,"Low",M4372&lt;=50,"Medium",M4372&lt;=90,"High")</f>
        <v>Medium</v>
      </c>
      <c r="U4372" s="7">
        <f>Datos_Limpios[[#This Row],[Number of Complaints or Support]]/Datos_Limpios[[#This Row],[Account Length (in months)]]</f>
        <v>0.66666666666666663</v>
      </c>
      <c r="V4372" s="4" t="str" cm="1">
        <f t="array" ref="V4372">_xlfn.IFS(H4372&lt;30,"Under 30",H4372&lt;66,"Middle Age",H4372&gt;=66,"Senior")</f>
        <v>Middle Age</v>
      </c>
      <c r="W4372" s="4" t="s">
        <v>29</v>
      </c>
    </row>
    <row r="4373" spans="1:23" x14ac:dyDescent="0.3">
      <c r="A4373" s="4" t="s">
        <v>4488</v>
      </c>
      <c r="B4373" s="4" t="s">
        <v>24</v>
      </c>
      <c r="C4373" s="4">
        <v>51</v>
      </c>
      <c r="D4373" s="4">
        <v>0</v>
      </c>
      <c r="E4373" s="4" t="s">
        <v>24</v>
      </c>
      <c r="F4373" s="4" t="s">
        <v>159</v>
      </c>
      <c r="G4373" s="4" t="s">
        <v>33</v>
      </c>
      <c r="H4373" s="4">
        <v>23</v>
      </c>
      <c r="I4373" s="4" t="s">
        <v>24</v>
      </c>
      <c r="J4373" s="4">
        <v>0</v>
      </c>
      <c r="K4373" s="4" t="s">
        <v>27</v>
      </c>
      <c r="L4373" s="4" t="s">
        <v>35</v>
      </c>
      <c r="M4373" s="4">
        <v>44</v>
      </c>
      <c r="P4373" s="5">
        <v>45042</v>
      </c>
      <c r="Q4373" s="6">
        <v>46.26426543688882</v>
      </c>
      <c r="R4373" s="4">
        <v>7</v>
      </c>
      <c r="S4373" s="4" t="str" cm="1">
        <f t="array" ref="S4373">_xlfn.IFS(R4373=0,"None",R4373&lt;3,"Low",R4373&lt;6,"Medium",R4373&lt;=10,"High")</f>
        <v>High</v>
      </c>
      <c r="T4373" s="4" t="str" cm="1">
        <f t="array" ref="T4373">_xlfn.IFS(M4373&lt;=20,"Low",M4373&lt;=50,"Medium",M4373&lt;=90,"High")</f>
        <v>Medium</v>
      </c>
      <c r="U4373" s="7">
        <f>Datos_Limpios[[#This Row],[Number of Complaints or Support]]/Datos_Limpios[[#This Row],[Account Length (in months)]]</f>
        <v>0.13725490196078433</v>
      </c>
      <c r="V4373" s="4" t="str" cm="1">
        <f t="array" ref="V4373">_xlfn.IFS(H4373&lt;30,"Under 30",H4373&lt;66,"Middle Age",H4373&gt;=66,"Senior")</f>
        <v>Under 30</v>
      </c>
      <c r="W4373" s="4" t="s">
        <v>29</v>
      </c>
    </row>
    <row r="4374" spans="1:23" x14ac:dyDescent="0.3">
      <c r="A4374" s="4" t="s">
        <v>4489</v>
      </c>
      <c r="B4374" s="4" t="s">
        <v>24</v>
      </c>
      <c r="C4374" s="4">
        <v>63</v>
      </c>
      <c r="D4374" s="4">
        <v>0</v>
      </c>
      <c r="E4374" s="4" t="s">
        <v>31</v>
      </c>
      <c r="F4374" s="4" t="s">
        <v>155</v>
      </c>
      <c r="G4374" s="4" t="s">
        <v>33</v>
      </c>
      <c r="H4374" s="4">
        <v>35</v>
      </c>
      <c r="I4374" s="4" t="s">
        <v>24</v>
      </c>
      <c r="J4374" s="4">
        <v>0</v>
      </c>
      <c r="K4374" s="4" t="s">
        <v>46</v>
      </c>
      <c r="L4374" s="4" t="s">
        <v>35</v>
      </c>
      <c r="M4374" s="4">
        <v>21</v>
      </c>
      <c r="P4374" s="5">
        <v>44813</v>
      </c>
      <c r="Q4374" s="6">
        <v>22.289285550740459</v>
      </c>
      <c r="R4374" s="4">
        <v>2</v>
      </c>
      <c r="S4374" s="4" t="str" cm="1">
        <f t="array" ref="S4374">_xlfn.IFS(R4374=0,"None",R4374&lt;3,"Low",R4374&lt;6,"Medium",R4374&lt;=10,"High")</f>
        <v>Low</v>
      </c>
      <c r="T4374" s="4" t="str" cm="1">
        <f t="array" ref="T4374">_xlfn.IFS(M4374&lt;=20,"Low",M4374&lt;=50,"Medium",M4374&lt;=90,"High")</f>
        <v>Medium</v>
      </c>
      <c r="U4374" s="7">
        <f>Datos_Limpios[[#This Row],[Number of Complaints or Support]]/Datos_Limpios[[#This Row],[Account Length (in months)]]</f>
        <v>3.1746031746031744E-2</v>
      </c>
      <c r="V4374" s="4" t="str" cm="1">
        <f t="array" ref="V4374">_xlfn.IFS(H4374&lt;30,"Under 30",H4374&lt;66,"Middle Age",H4374&gt;=66,"Senior")</f>
        <v>Middle Age</v>
      </c>
      <c r="W4374" s="4" t="s">
        <v>40</v>
      </c>
    </row>
    <row r="4375" spans="1:23" x14ac:dyDescent="0.3">
      <c r="A4375" s="4" t="s">
        <v>4490</v>
      </c>
      <c r="B4375" s="4" t="s">
        <v>24</v>
      </c>
      <c r="C4375" s="4">
        <v>63</v>
      </c>
      <c r="D4375" s="4">
        <v>0</v>
      </c>
      <c r="E4375" s="4" t="s">
        <v>24</v>
      </c>
      <c r="F4375" s="4" t="s">
        <v>32</v>
      </c>
      <c r="G4375" s="4" t="s">
        <v>26</v>
      </c>
      <c r="H4375" s="4">
        <v>23</v>
      </c>
      <c r="I4375" s="4" t="s">
        <v>24</v>
      </c>
      <c r="J4375" s="4">
        <v>0</v>
      </c>
      <c r="K4375" s="4" t="s">
        <v>46</v>
      </c>
      <c r="L4375" s="4" t="s">
        <v>28</v>
      </c>
      <c r="M4375" s="4">
        <v>9</v>
      </c>
      <c r="P4375" s="5">
        <v>44717</v>
      </c>
      <c r="Q4375" s="6">
        <v>9.2543259322089408</v>
      </c>
      <c r="R4375" s="4">
        <v>7</v>
      </c>
      <c r="S4375" s="4" t="str" cm="1">
        <f t="array" ref="S4375">_xlfn.IFS(R4375=0,"None",R4375&lt;3,"Low",R4375&lt;6,"Medium",R4375&lt;=10,"High")</f>
        <v>High</v>
      </c>
      <c r="T4375" s="4" t="str" cm="1">
        <f t="array" ref="T4375">_xlfn.IFS(M4375&lt;=20,"Low",M4375&lt;=50,"Medium",M4375&lt;=90,"High")</f>
        <v>Low</v>
      </c>
      <c r="U4375" s="7">
        <f>Datos_Limpios[[#This Row],[Number of Complaints or Support]]/Datos_Limpios[[#This Row],[Account Length (in months)]]</f>
        <v>0.1111111111111111</v>
      </c>
      <c r="V4375" s="4" t="str" cm="1">
        <f t="array" ref="V4375">_xlfn.IFS(H4375&lt;30,"Under 30",H4375&lt;66,"Middle Age",H4375&gt;=66,"Senior")</f>
        <v>Under 30</v>
      </c>
      <c r="W4375" s="4" t="s">
        <v>29</v>
      </c>
    </row>
    <row r="4376" spans="1:23" x14ac:dyDescent="0.3">
      <c r="A4376" s="4" t="s">
        <v>4491</v>
      </c>
      <c r="B4376" s="4" t="s">
        <v>31</v>
      </c>
      <c r="C4376" s="4">
        <v>64</v>
      </c>
      <c r="D4376" s="4">
        <v>1</v>
      </c>
      <c r="E4376" s="4" t="s">
        <v>31</v>
      </c>
      <c r="F4376" s="4" t="s">
        <v>129</v>
      </c>
      <c r="G4376" s="4" t="s">
        <v>33</v>
      </c>
      <c r="H4376" s="4">
        <v>24</v>
      </c>
      <c r="I4376" s="4" t="s">
        <v>24</v>
      </c>
      <c r="J4376" s="4">
        <v>0</v>
      </c>
      <c r="K4376" s="4" t="s">
        <v>34</v>
      </c>
      <c r="L4376" s="4" t="s">
        <v>28</v>
      </c>
      <c r="M4376" s="4">
        <v>30</v>
      </c>
      <c r="N4376" s="4" t="s">
        <v>38</v>
      </c>
      <c r="O4376" s="4" t="s">
        <v>225</v>
      </c>
      <c r="P4376" s="5">
        <v>43875</v>
      </c>
      <c r="Q4376" s="6">
        <v>31.997048263425881</v>
      </c>
      <c r="R4376" s="4">
        <v>2</v>
      </c>
      <c r="S4376" s="4" t="str" cm="1">
        <f t="array" ref="S4376">_xlfn.IFS(R4376=0,"None",R4376&lt;3,"Low",R4376&lt;6,"Medium",R4376&lt;=10,"High")</f>
        <v>Low</v>
      </c>
      <c r="T4376" s="4" t="str" cm="1">
        <f t="array" ref="T4376">_xlfn.IFS(M4376&lt;=20,"Low",M4376&lt;=50,"Medium",M4376&lt;=90,"High")</f>
        <v>Medium</v>
      </c>
      <c r="U4376" s="7">
        <f>Datos_Limpios[[#This Row],[Number of Complaints or Support]]/Datos_Limpios[[#This Row],[Account Length (in months)]]</f>
        <v>3.125E-2</v>
      </c>
      <c r="V4376" s="4" t="str" cm="1">
        <f t="array" ref="V4376">_xlfn.IFS(H4376&lt;30,"Under 30",H4376&lt;66,"Middle Age",H4376&gt;=66,"Senior")</f>
        <v>Under 30</v>
      </c>
      <c r="W4376" s="4" t="s">
        <v>29</v>
      </c>
    </row>
    <row r="4377" spans="1:23" x14ac:dyDescent="0.3">
      <c r="A4377" s="4" t="s">
        <v>4492</v>
      </c>
      <c r="B4377" s="4" t="s">
        <v>24</v>
      </c>
      <c r="C4377" s="4">
        <v>67</v>
      </c>
      <c r="D4377" s="4">
        <v>1</v>
      </c>
      <c r="E4377" s="4" t="s">
        <v>31</v>
      </c>
      <c r="F4377" s="4" t="s">
        <v>74</v>
      </c>
      <c r="G4377" s="4" t="s">
        <v>26</v>
      </c>
      <c r="H4377" s="4">
        <v>22</v>
      </c>
      <c r="I4377" s="4" t="s">
        <v>31</v>
      </c>
      <c r="J4377" s="4">
        <v>2</v>
      </c>
      <c r="K4377" s="4" t="s">
        <v>46</v>
      </c>
      <c r="L4377" s="4" t="s">
        <v>35</v>
      </c>
      <c r="M4377" s="4">
        <v>54</v>
      </c>
      <c r="P4377" s="5">
        <v>45163</v>
      </c>
      <c r="Q4377" s="6">
        <v>58.192336071004469</v>
      </c>
      <c r="R4377" s="4">
        <v>4</v>
      </c>
      <c r="S4377" s="4" t="str" cm="1">
        <f t="array" ref="S4377">_xlfn.IFS(R4377=0,"None",R4377&lt;3,"Low",R4377&lt;6,"Medium",R4377&lt;=10,"High")</f>
        <v>Medium</v>
      </c>
      <c r="T4377" s="4" t="str" cm="1">
        <f t="array" ref="T4377">_xlfn.IFS(M4377&lt;=20,"Low",M4377&lt;=50,"Medium",M4377&lt;=90,"High")</f>
        <v>High</v>
      </c>
      <c r="U4377" s="7">
        <f>Datos_Limpios[[#This Row],[Number of Complaints or Support]]/Datos_Limpios[[#This Row],[Account Length (in months)]]</f>
        <v>5.9701492537313432E-2</v>
      </c>
      <c r="V4377" s="4" t="str" cm="1">
        <f t="array" ref="V4377">_xlfn.IFS(H4377&lt;30,"Under 30",H4377&lt;66,"Middle Age",H4377&gt;=66,"Senior")</f>
        <v>Under 30</v>
      </c>
      <c r="W4377" s="4" t="s">
        <v>43</v>
      </c>
    </row>
    <row r="4378" spans="1:23" x14ac:dyDescent="0.3">
      <c r="A4378" s="4" t="s">
        <v>4493</v>
      </c>
      <c r="B4378" s="4" t="s">
        <v>24</v>
      </c>
      <c r="C4378" s="4">
        <v>24</v>
      </c>
      <c r="D4378" s="4">
        <v>0</v>
      </c>
      <c r="E4378" s="4" t="s">
        <v>31</v>
      </c>
      <c r="F4378" s="4" t="s">
        <v>25</v>
      </c>
      <c r="G4378" s="4" t="s">
        <v>33</v>
      </c>
      <c r="H4378" s="4">
        <v>36</v>
      </c>
      <c r="I4378" s="4" t="s">
        <v>24</v>
      </c>
      <c r="J4378" s="4">
        <v>0</v>
      </c>
      <c r="K4378" s="4" t="s">
        <v>46</v>
      </c>
      <c r="L4378" s="4" t="s">
        <v>28</v>
      </c>
      <c r="M4378" s="4">
        <v>38</v>
      </c>
      <c r="P4378" s="5">
        <v>43909</v>
      </c>
      <c r="Q4378" s="6">
        <v>35.606823344333868</v>
      </c>
      <c r="R4378" s="4">
        <v>1</v>
      </c>
      <c r="S4378" s="4" t="str" cm="1">
        <f t="array" ref="S4378">_xlfn.IFS(R4378=0,"None",R4378&lt;3,"Low",R4378&lt;6,"Medium",R4378&lt;=10,"High")</f>
        <v>Low</v>
      </c>
      <c r="T4378" s="4" t="str" cm="1">
        <f t="array" ref="T4378">_xlfn.IFS(M4378&lt;=20,"Low",M4378&lt;=50,"Medium",M4378&lt;=90,"High")</f>
        <v>Medium</v>
      </c>
      <c r="U4378" s="7">
        <f>Datos_Limpios[[#This Row],[Number of Complaints or Support]]/Datos_Limpios[[#This Row],[Account Length (in months)]]</f>
        <v>4.1666666666666664E-2</v>
      </c>
      <c r="V4378" s="4" t="str" cm="1">
        <f t="array" ref="V4378">_xlfn.IFS(H4378&lt;30,"Under 30",H4378&lt;66,"Middle Age",H4378&gt;=66,"Senior")</f>
        <v>Middle Age</v>
      </c>
      <c r="W4378" s="4" t="s">
        <v>29</v>
      </c>
    </row>
    <row r="4379" spans="1:23" x14ac:dyDescent="0.3">
      <c r="A4379" s="4" t="s">
        <v>4494</v>
      </c>
      <c r="B4379" s="4" t="s">
        <v>24</v>
      </c>
      <c r="C4379" s="4">
        <v>27</v>
      </c>
      <c r="D4379" s="4">
        <v>0</v>
      </c>
      <c r="E4379" s="4" t="s">
        <v>24</v>
      </c>
      <c r="F4379" s="4" t="s">
        <v>367</v>
      </c>
      <c r="G4379" s="4" t="s">
        <v>26</v>
      </c>
      <c r="H4379" s="4">
        <v>47</v>
      </c>
      <c r="I4379" s="4" t="s">
        <v>24</v>
      </c>
      <c r="J4379" s="4">
        <v>0</v>
      </c>
      <c r="K4379" s="4" t="s">
        <v>46</v>
      </c>
      <c r="L4379" s="4" t="s">
        <v>28</v>
      </c>
      <c r="M4379" s="4">
        <v>9</v>
      </c>
      <c r="P4379" s="5">
        <v>44086</v>
      </c>
      <c r="Q4379" s="6">
        <v>9.2533437459461236</v>
      </c>
      <c r="R4379" s="4">
        <v>5</v>
      </c>
      <c r="S4379" s="4" t="str" cm="1">
        <f t="array" ref="S4379">_xlfn.IFS(R4379=0,"None",R4379&lt;3,"Low",R4379&lt;6,"Medium",R4379&lt;=10,"High")</f>
        <v>Medium</v>
      </c>
      <c r="T4379" s="4" t="str" cm="1">
        <f t="array" ref="T4379">_xlfn.IFS(M4379&lt;=20,"Low",M4379&lt;=50,"Medium",M4379&lt;=90,"High")</f>
        <v>Low</v>
      </c>
      <c r="U4379" s="7">
        <f>Datos_Limpios[[#This Row],[Number of Complaints or Support]]/Datos_Limpios[[#This Row],[Account Length (in months)]]</f>
        <v>0.18518518518518517</v>
      </c>
      <c r="V4379" s="4" t="str" cm="1">
        <f t="array" ref="V4379">_xlfn.IFS(H4379&lt;30,"Under 30",H4379&lt;66,"Middle Age",H4379&gt;=66,"Senior")</f>
        <v>Middle Age</v>
      </c>
      <c r="W4379" s="4" t="s">
        <v>29</v>
      </c>
    </row>
    <row r="4380" spans="1:23" x14ac:dyDescent="0.3">
      <c r="A4380" s="4" t="s">
        <v>4495</v>
      </c>
      <c r="B4380" s="4" t="s">
        <v>24</v>
      </c>
      <c r="C4380" s="4">
        <v>50</v>
      </c>
      <c r="D4380" s="4">
        <v>0</v>
      </c>
      <c r="E4380" s="4" t="s">
        <v>31</v>
      </c>
      <c r="F4380" s="4" t="s">
        <v>262</v>
      </c>
      <c r="G4380" s="4" t="s">
        <v>26</v>
      </c>
      <c r="H4380" s="4">
        <v>70</v>
      </c>
      <c r="I4380" s="4" t="s">
        <v>24</v>
      </c>
      <c r="J4380" s="4">
        <v>0</v>
      </c>
      <c r="K4380" s="4" t="s">
        <v>34</v>
      </c>
      <c r="L4380" s="4" t="s">
        <v>35</v>
      </c>
      <c r="M4380" s="4">
        <v>69</v>
      </c>
      <c r="P4380" s="5">
        <v>44864</v>
      </c>
      <c r="Q4380" s="6">
        <v>59.701546557661651</v>
      </c>
      <c r="R4380" s="4">
        <v>7</v>
      </c>
      <c r="S4380" s="4" t="str" cm="1">
        <f t="array" ref="S4380">_xlfn.IFS(R4380=0,"None",R4380&lt;3,"Low",R4380&lt;6,"Medium",R4380&lt;=10,"High")</f>
        <v>High</v>
      </c>
      <c r="T4380" s="4" t="str" cm="1">
        <f t="array" ref="T4380">_xlfn.IFS(M4380&lt;=20,"Low",M4380&lt;=50,"Medium",M4380&lt;=90,"High")</f>
        <v>High</v>
      </c>
      <c r="U4380" s="7">
        <f>Datos_Limpios[[#This Row],[Number of Complaints or Support]]/Datos_Limpios[[#This Row],[Account Length (in months)]]</f>
        <v>0.14000000000000001</v>
      </c>
      <c r="V4380" s="4" t="str" cm="1">
        <f t="array" ref="V4380">_xlfn.IFS(H4380&lt;30,"Under 30",H4380&lt;66,"Middle Age",H4380&gt;=66,"Senior")</f>
        <v>Senior</v>
      </c>
      <c r="W4380" s="4" t="s">
        <v>29</v>
      </c>
    </row>
    <row r="4381" spans="1:23" x14ac:dyDescent="0.3">
      <c r="A4381" s="4" t="s">
        <v>4496</v>
      </c>
      <c r="B4381" s="4" t="s">
        <v>24</v>
      </c>
      <c r="C4381" s="4">
        <v>33</v>
      </c>
      <c r="D4381" s="4">
        <v>0</v>
      </c>
      <c r="E4381" s="4" t="s">
        <v>31</v>
      </c>
      <c r="F4381" s="4" t="s">
        <v>60</v>
      </c>
      <c r="G4381" s="4" t="s">
        <v>33</v>
      </c>
      <c r="H4381" s="4">
        <v>38</v>
      </c>
      <c r="I4381" s="4" t="s">
        <v>24</v>
      </c>
      <c r="J4381" s="4">
        <v>0</v>
      </c>
      <c r="K4381" s="4" t="s">
        <v>27</v>
      </c>
      <c r="L4381" s="4" t="s">
        <v>35</v>
      </c>
      <c r="M4381" s="4">
        <v>51</v>
      </c>
      <c r="P4381" s="5">
        <v>44261</v>
      </c>
      <c r="Q4381" s="6">
        <v>46.615120469759127</v>
      </c>
      <c r="R4381" s="4">
        <v>6</v>
      </c>
      <c r="S4381" s="4" t="str" cm="1">
        <f t="array" ref="S4381">_xlfn.IFS(R4381=0,"None",R4381&lt;3,"Low",R4381&lt;6,"Medium",R4381&lt;=10,"High")</f>
        <v>High</v>
      </c>
      <c r="T4381" s="4" t="str" cm="1">
        <f t="array" ref="T4381">_xlfn.IFS(M4381&lt;=20,"Low",M4381&lt;=50,"Medium",M4381&lt;=90,"High")</f>
        <v>High</v>
      </c>
      <c r="U4381" s="7">
        <f>Datos_Limpios[[#This Row],[Number of Complaints or Support]]/Datos_Limpios[[#This Row],[Account Length (in months)]]</f>
        <v>0.18181818181818182</v>
      </c>
      <c r="V4381" s="4" t="str" cm="1">
        <f t="array" ref="V4381">_xlfn.IFS(H4381&lt;30,"Under 30",H4381&lt;66,"Middle Age",H4381&gt;=66,"Senior")</f>
        <v>Middle Age</v>
      </c>
      <c r="W4381" s="4" t="s">
        <v>40</v>
      </c>
    </row>
    <row r="4382" spans="1:23" x14ac:dyDescent="0.3">
      <c r="A4382" s="4" t="s">
        <v>4497</v>
      </c>
      <c r="B4382" s="4" t="s">
        <v>31</v>
      </c>
      <c r="C4382" s="4">
        <v>11</v>
      </c>
      <c r="D4382" s="4">
        <v>5</v>
      </c>
      <c r="E4382" s="4" t="s">
        <v>31</v>
      </c>
      <c r="F4382" s="4" t="s">
        <v>367</v>
      </c>
      <c r="G4382" s="4" t="s">
        <v>33</v>
      </c>
      <c r="H4382" s="4">
        <v>51</v>
      </c>
      <c r="I4382" s="4" t="s">
        <v>24</v>
      </c>
      <c r="J4382" s="4">
        <v>0</v>
      </c>
      <c r="K4382" s="4" t="s">
        <v>34</v>
      </c>
      <c r="L4382" s="4" t="s">
        <v>35</v>
      </c>
      <c r="M4382" s="4">
        <v>9</v>
      </c>
      <c r="N4382" s="4" t="s">
        <v>38</v>
      </c>
      <c r="O4382" s="4" t="s">
        <v>225</v>
      </c>
      <c r="P4382" s="5">
        <v>43966</v>
      </c>
      <c r="Q4382" s="6">
        <v>9.9651638121186981</v>
      </c>
      <c r="R4382" s="4">
        <v>7</v>
      </c>
      <c r="S4382" s="4" t="str" cm="1">
        <f t="array" ref="S4382">_xlfn.IFS(R4382=0,"None",R4382&lt;3,"Low",R4382&lt;6,"Medium",R4382&lt;=10,"High")</f>
        <v>High</v>
      </c>
      <c r="T4382" s="4" t="str" cm="1">
        <f t="array" ref="T4382">_xlfn.IFS(M4382&lt;=20,"Low",M4382&lt;=50,"Medium",M4382&lt;=90,"High")</f>
        <v>Low</v>
      </c>
      <c r="U4382" s="7">
        <f>Datos_Limpios[[#This Row],[Number of Complaints or Support]]/Datos_Limpios[[#This Row],[Account Length (in months)]]</f>
        <v>0.63636363636363635</v>
      </c>
      <c r="V4382" s="4" t="str" cm="1">
        <f t="array" ref="V4382">_xlfn.IFS(H4382&lt;30,"Under 30",H4382&lt;66,"Middle Age",H4382&gt;=66,"Senior")</f>
        <v>Middle Age</v>
      </c>
      <c r="W4382" s="4" t="s">
        <v>29</v>
      </c>
    </row>
    <row r="4383" spans="1:23" x14ac:dyDescent="0.3">
      <c r="A4383" s="4" t="s">
        <v>4498</v>
      </c>
      <c r="B4383" s="4" t="s">
        <v>24</v>
      </c>
      <c r="C4383" s="4">
        <v>23</v>
      </c>
      <c r="D4383" s="4">
        <v>1</v>
      </c>
      <c r="E4383" s="4" t="s">
        <v>24</v>
      </c>
      <c r="F4383" s="4" t="s">
        <v>63</v>
      </c>
      <c r="G4383" s="4" t="s">
        <v>26</v>
      </c>
      <c r="H4383" s="4">
        <v>36</v>
      </c>
      <c r="I4383" s="4" t="s">
        <v>24</v>
      </c>
      <c r="J4383" s="4">
        <v>0</v>
      </c>
      <c r="K4383" s="4" t="s">
        <v>34</v>
      </c>
      <c r="L4383" s="4" t="s">
        <v>28</v>
      </c>
      <c r="M4383" s="4">
        <v>13</v>
      </c>
      <c r="P4383" s="5">
        <v>44715</v>
      </c>
      <c r="Q4383" s="6">
        <v>12.82198277644587</v>
      </c>
      <c r="R4383" s="4">
        <v>5</v>
      </c>
      <c r="S4383" s="4" t="str" cm="1">
        <f t="array" ref="S4383">_xlfn.IFS(R4383=0,"None",R4383&lt;3,"Low",R4383&lt;6,"Medium",R4383&lt;=10,"High")</f>
        <v>Medium</v>
      </c>
      <c r="T4383" s="4" t="str" cm="1">
        <f t="array" ref="T4383">_xlfn.IFS(M4383&lt;=20,"Low",M4383&lt;=50,"Medium",M4383&lt;=90,"High")</f>
        <v>Low</v>
      </c>
      <c r="U4383" s="7">
        <f>Datos_Limpios[[#This Row],[Number of Complaints or Support]]/Datos_Limpios[[#This Row],[Account Length (in months)]]</f>
        <v>0.21739130434782608</v>
      </c>
      <c r="V4383" s="4" t="str" cm="1">
        <f t="array" ref="V4383">_xlfn.IFS(H4383&lt;30,"Under 30",H4383&lt;66,"Middle Age",H4383&gt;=66,"Senior")</f>
        <v>Middle Age</v>
      </c>
      <c r="W4383" s="4" t="s">
        <v>40</v>
      </c>
    </row>
    <row r="4384" spans="1:23" x14ac:dyDescent="0.3">
      <c r="A4384" s="4" t="s">
        <v>4499</v>
      </c>
      <c r="B4384" s="4" t="s">
        <v>24</v>
      </c>
      <c r="C4384" s="4">
        <v>6</v>
      </c>
      <c r="D4384" s="4">
        <v>0</v>
      </c>
      <c r="E4384" s="4" t="s">
        <v>31</v>
      </c>
      <c r="F4384" s="4" t="s">
        <v>367</v>
      </c>
      <c r="G4384" s="4" t="s">
        <v>26</v>
      </c>
      <c r="H4384" s="4">
        <v>29</v>
      </c>
      <c r="I4384" s="4" t="s">
        <v>24</v>
      </c>
      <c r="J4384" s="4">
        <v>0</v>
      </c>
      <c r="K4384" s="4" t="s">
        <v>27</v>
      </c>
      <c r="L4384" s="4" t="s">
        <v>35</v>
      </c>
      <c r="M4384" s="4">
        <v>29</v>
      </c>
      <c r="P4384" s="5">
        <v>44907</v>
      </c>
      <c r="Q4384" s="6">
        <v>33.173013700204471</v>
      </c>
      <c r="R4384" s="4">
        <v>8</v>
      </c>
      <c r="S4384" s="4" t="str" cm="1">
        <f t="array" ref="S4384">_xlfn.IFS(R4384=0,"None",R4384&lt;3,"Low",R4384&lt;6,"Medium",R4384&lt;=10,"High")</f>
        <v>High</v>
      </c>
      <c r="T4384" s="4" t="str" cm="1">
        <f t="array" ref="T4384">_xlfn.IFS(M4384&lt;=20,"Low",M4384&lt;=50,"Medium",M4384&lt;=90,"High")</f>
        <v>Medium</v>
      </c>
      <c r="U4384" s="7">
        <f>Datos_Limpios[[#This Row],[Number of Complaints or Support]]/Datos_Limpios[[#This Row],[Account Length (in months)]]</f>
        <v>1.3333333333333333</v>
      </c>
      <c r="V4384" s="4" t="str" cm="1">
        <f t="array" ref="V4384">_xlfn.IFS(H4384&lt;30,"Under 30",H4384&lt;66,"Middle Age",H4384&gt;=66,"Senior")</f>
        <v>Under 30</v>
      </c>
      <c r="W4384" s="4" t="s">
        <v>29</v>
      </c>
    </row>
    <row r="4385" spans="1:23" x14ac:dyDescent="0.3">
      <c r="A4385" s="4" t="s">
        <v>4500</v>
      </c>
      <c r="B4385" s="4" t="s">
        <v>31</v>
      </c>
      <c r="C4385" s="4">
        <v>3</v>
      </c>
      <c r="D4385" s="4">
        <v>2</v>
      </c>
      <c r="E4385" s="4" t="s">
        <v>31</v>
      </c>
      <c r="F4385" s="4" t="s">
        <v>219</v>
      </c>
      <c r="G4385" s="4" t="s">
        <v>26</v>
      </c>
      <c r="H4385" s="4">
        <v>68</v>
      </c>
      <c r="I4385" s="4" t="s">
        <v>24</v>
      </c>
      <c r="J4385" s="4">
        <v>0</v>
      </c>
      <c r="K4385" s="4" t="s">
        <v>27</v>
      </c>
      <c r="L4385" s="4" t="s">
        <v>35</v>
      </c>
      <c r="M4385" s="4">
        <v>30</v>
      </c>
      <c r="N4385" s="4" t="s">
        <v>107</v>
      </c>
      <c r="O4385" s="4" t="s">
        <v>108</v>
      </c>
      <c r="P4385" s="5">
        <v>44740</v>
      </c>
      <c r="Q4385" s="6">
        <v>25.404849533280441</v>
      </c>
      <c r="R4385" s="4">
        <v>5</v>
      </c>
      <c r="S4385" s="4" t="str" cm="1">
        <f t="array" ref="S4385">_xlfn.IFS(R4385=0,"None",R4385&lt;3,"Low",R4385&lt;6,"Medium",R4385&lt;=10,"High")</f>
        <v>Medium</v>
      </c>
      <c r="T4385" s="4" t="str" cm="1">
        <f t="array" ref="T4385">_xlfn.IFS(M4385&lt;=20,"Low",M4385&lt;=50,"Medium",M4385&lt;=90,"High")</f>
        <v>Medium</v>
      </c>
      <c r="U4385" s="7">
        <f>Datos_Limpios[[#This Row],[Number of Complaints or Support]]/Datos_Limpios[[#This Row],[Account Length (in months)]]</f>
        <v>1.6666666666666667</v>
      </c>
      <c r="V4385" s="4" t="str" cm="1">
        <f t="array" ref="V4385">_xlfn.IFS(H4385&lt;30,"Under 30",H4385&lt;66,"Middle Age",H4385&gt;=66,"Senior")</f>
        <v>Senior</v>
      </c>
      <c r="W4385" s="4" t="s">
        <v>43</v>
      </c>
    </row>
    <row r="4386" spans="1:23" x14ac:dyDescent="0.3">
      <c r="A4386" s="4" t="s">
        <v>4501</v>
      </c>
      <c r="B4386" s="4" t="s">
        <v>24</v>
      </c>
      <c r="C4386" s="4">
        <v>9</v>
      </c>
      <c r="D4386" s="4">
        <v>0</v>
      </c>
      <c r="E4386" s="4" t="s">
        <v>31</v>
      </c>
      <c r="F4386" s="4" t="s">
        <v>104</v>
      </c>
      <c r="G4386" s="4" t="s">
        <v>26</v>
      </c>
      <c r="H4386" s="4">
        <v>55</v>
      </c>
      <c r="I4386" s="4" t="s">
        <v>31</v>
      </c>
      <c r="J4386" s="4">
        <v>5</v>
      </c>
      <c r="K4386" s="4" t="s">
        <v>27</v>
      </c>
      <c r="L4386" s="4" t="s">
        <v>28</v>
      </c>
      <c r="M4386" s="4">
        <v>16</v>
      </c>
      <c r="P4386" s="5">
        <v>44453</v>
      </c>
      <c r="Q4386" s="6">
        <v>18.335868778484361</v>
      </c>
      <c r="R4386" s="4">
        <v>6</v>
      </c>
      <c r="S4386" s="4" t="str" cm="1">
        <f t="array" ref="S4386">_xlfn.IFS(R4386=0,"None",R4386&lt;3,"Low",R4386&lt;6,"Medium",R4386&lt;=10,"High")</f>
        <v>High</v>
      </c>
      <c r="T4386" s="4" t="str" cm="1">
        <f t="array" ref="T4386">_xlfn.IFS(M4386&lt;=20,"Low",M4386&lt;=50,"Medium",M4386&lt;=90,"High")</f>
        <v>Low</v>
      </c>
      <c r="U4386" s="7">
        <f>Datos_Limpios[[#This Row],[Number of Complaints or Support]]/Datos_Limpios[[#This Row],[Account Length (in months)]]</f>
        <v>0.66666666666666663</v>
      </c>
      <c r="V4386" s="4" t="str" cm="1">
        <f t="array" ref="V4386">_xlfn.IFS(H4386&lt;30,"Under 30",H4386&lt;66,"Middle Age",H4386&gt;=66,"Senior")</f>
        <v>Middle Age</v>
      </c>
      <c r="W4386" s="4" t="s">
        <v>43</v>
      </c>
    </row>
    <row r="4387" spans="1:23" x14ac:dyDescent="0.3">
      <c r="A4387" s="4" t="s">
        <v>4502</v>
      </c>
      <c r="B4387" s="4" t="s">
        <v>24</v>
      </c>
      <c r="C4387" s="4">
        <v>63</v>
      </c>
      <c r="D4387" s="4">
        <v>0</v>
      </c>
      <c r="E4387" s="4" t="s">
        <v>31</v>
      </c>
      <c r="F4387" s="4" t="s">
        <v>120</v>
      </c>
      <c r="G4387" s="4" t="s">
        <v>33</v>
      </c>
      <c r="H4387" s="4">
        <v>49</v>
      </c>
      <c r="I4387" s="4" t="s">
        <v>24</v>
      </c>
      <c r="J4387" s="4">
        <v>0</v>
      </c>
      <c r="K4387" s="4" t="s">
        <v>46</v>
      </c>
      <c r="L4387" s="4" t="s">
        <v>35</v>
      </c>
      <c r="M4387" s="4">
        <v>51</v>
      </c>
      <c r="P4387" s="5">
        <v>44355</v>
      </c>
      <c r="Q4387" s="6">
        <v>58.294379638962539</v>
      </c>
      <c r="R4387" s="4">
        <v>8</v>
      </c>
      <c r="S4387" s="4" t="str" cm="1">
        <f t="array" ref="S4387">_xlfn.IFS(R4387=0,"None",R4387&lt;3,"Low",R4387&lt;6,"Medium",R4387&lt;=10,"High")</f>
        <v>High</v>
      </c>
      <c r="T4387" s="4" t="str" cm="1">
        <f t="array" ref="T4387">_xlfn.IFS(M4387&lt;=20,"Low",M4387&lt;=50,"Medium",M4387&lt;=90,"High")</f>
        <v>High</v>
      </c>
      <c r="U4387" s="7">
        <f>Datos_Limpios[[#This Row],[Number of Complaints or Support]]/Datos_Limpios[[#This Row],[Account Length (in months)]]</f>
        <v>0.12698412698412698</v>
      </c>
      <c r="V4387" s="4" t="str" cm="1">
        <f t="array" ref="V4387">_xlfn.IFS(H4387&lt;30,"Under 30",H4387&lt;66,"Middle Age",H4387&gt;=66,"Senior")</f>
        <v>Middle Age</v>
      </c>
      <c r="W4387" s="4" t="s">
        <v>29</v>
      </c>
    </row>
    <row r="4388" spans="1:23" x14ac:dyDescent="0.3">
      <c r="A4388" s="4" t="s">
        <v>4503</v>
      </c>
      <c r="B4388" s="4" t="s">
        <v>31</v>
      </c>
      <c r="C4388" s="4">
        <v>1</v>
      </c>
      <c r="D4388" s="4">
        <v>2</v>
      </c>
      <c r="E4388" s="4" t="s">
        <v>31</v>
      </c>
      <c r="F4388" s="4" t="s">
        <v>37</v>
      </c>
      <c r="G4388" s="4" t="s">
        <v>33</v>
      </c>
      <c r="H4388" s="4">
        <v>43</v>
      </c>
      <c r="I4388" s="4" t="s">
        <v>24</v>
      </c>
      <c r="J4388" s="4">
        <v>0</v>
      </c>
      <c r="K4388" s="4" t="s">
        <v>27</v>
      </c>
      <c r="L4388" s="4" t="s">
        <v>115</v>
      </c>
      <c r="M4388" s="4">
        <v>16</v>
      </c>
      <c r="N4388" s="4" t="s">
        <v>92</v>
      </c>
      <c r="O4388" s="4" t="s">
        <v>249</v>
      </c>
      <c r="P4388" s="5">
        <v>44278</v>
      </c>
      <c r="Q4388" s="6">
        <v>14.43185653319216</v>
      </c>
      <c r="R4388" s="4">
        <v>0</v>
      </c>
      <c r="S4388" s="4" t="str" cm="1">
        <f t="array" ref="S4388">_xlfn.IFS(R4388=0,"None",R4388&lt;3,"Low",R4388&lt;6,"Medium",R4388&lt;=10,"High")</f>
        <v>None</v>
      </c>
      <c r="T4388" s="4" t="str" cm="1">
        <f t="array" ref="T4388">_xlfn.IFS(M4388&lt;=20,"Low",M4388&lt;=50,"Medium",M4388&lt;=90,"High")</f>
        <v>Low</v>
      </c>
      <c r="U4388" s="7">
        <f>Datos_Limpios[[#This Row],[Number of Complaints or Support]]/Datos_Limpios[[#This Row],[Account Length (in months)]]</f>
        <v>0</v>
      </c>
      <c r="V4388" s="4" t="str" cm="1">
        <f t="array" ref="V4388">_xlfn.IFS(H4388&lt;30,"Under 30",H4388&lt;66,"Middle Age",H4388&gt;=66,"Senior")</f>
        <v>Middle Age</v>
      </c>
      <c r="W4388" s="4" t="s">
        <v>40</v>
      </c>
    </row>
    <row r="4389" spans="1:23" x14ac:dyDescent="0.3">
      <c r="A4389" s="4" t="s">
        <v>4504</v>
      </c>
      <c r="B4389" s="4" t="s">
        <v>24</v>
      </c>
      <c r="C4389" s="4">
        <v>5</v>
      </c>
      <c r="D4389" s="4">
        <v>0</v>
      </c>
      <c r="E4389" s="4" t="s">
        <v>31</v>
      </c>
      <c r="F4389" s="4" t="s">
        <v>95</v>
      </c>
      <c r="G4389" s="4" t="s">
        <v>26</v>
      </c>
      <c r="H4389" s="4">
        <v>24</v>
      </c>
      <c r="I4389" s="4" t="s">
        <v>24</v>
      </c>
      <c r="J4389" s="4">
        <v>0</v>
      </c>
      <c r="K4389" s="4" t="s">
        <v>27</v>
      </c>
      <c r="L4389" s="4" t="s">
        <v>35</v>
      </c>
      <c r="M4389" s="4">
        <v>26</v>
      </c>
      <c r="P4389" s="5">
        <v>44837</v>
      </c>
      <c r="Q4389" s="6">
        <v>21.453432655808541</v>
      </c>
      <c r="R4389" s="4">
        <v>3</v>
      </c>
      <c r="S4389" s="4" t="str" cm="1">
        <f t="array" ref="S4389">_xlfn.IFS(R4389=0,"None",R4389&lt;3,"Low",R4389&lt;6,"Medium",R4389&lt;=10,"High")</f>
        <v>Medium</v>
      </c>
      <c r="T4389" s="4" t="str" cm="1">
        <f t="array" ref="T4389">_xlfn.IFS(M4389&lt;=20,"Low",M4389&lt;=50,"Medium",M4389&lt;=90,"High")</f>
        <v>Medium</v>
      </c>
      <c r="U4389" s="7">
        <f>Datos_Limpios[[#This Row],[Number of Complaints or Support]]/Datos_Limpios[[#This Row],[Account Length (in months)]]</f>
        <v>0.6</v>
      </c>
      <c r="V4389" s="4" t="str" cm="1">
        <f t="array" ref="V4389">_xlfn.IFS(H4389&lt;30,"Under 30",H4389&lt;66,"Middle Age",H4389&gt;=66,"Senior")</f>
        <v>Under 30</v>
      </c>
      <c r="W4389" s="4" t="s">
        <v>47</v>
      </c>
    </row>
    <row r="4390" spans="1:23" x14ac:dyDescent="0.3">
      <c r="A4390" s="4" t="s">
        <v>4505</v>
      </c>
      <c r="B4390" s="4" t="s">
        <v>24</v>
      </c>
      <c r="C4390" s="4">
        <v>65</v>
      </c>
      <c r="D4390" s="4">
        <v>0</v>
      </c>
      <c r="E4390" s="4" t="s">
        <v>31</v>
      </c>
      <c r="F4390" s="4" t="s">
        <v>60</v>
      </c>
      <c r="G4390" s="4" t="s">
        <v>26</v>
      </c>
      <c r="H4390" s="4">
        <v>43</v>
      </c>
      <c r="I4390" s="4" t="s">
        <v>24</v>
      </c>
      <c r="J4390" s="4">
        <v>0</v>
      </c>
      <c r="K4390" s="4" t="s">
        <v>34</v>
      </c>
      <c r="L4390" s="4" t="s">
        <v>35</v>
      </c>
      <c r="M4390" s="4">
        <v>62</v>
      </c>
      <c r="P4390" s="5">
        <v>43952</v>
      </c>
      <c r="Q4390" s="6">
        <v>67.975689117706111</v>
      </c>
      <c r="R4390" s="4">
        <v>6</v>
      </c>
      <c r="S4390" s="4" t="str" cm="1">
        <f t="array" ref="S4390">_xlfn.IFS(R4390=0,"None",R4390&lt;3,"Low",R4390&lt;6,"Medium",R4390&lt;=10,"High")</f>
        <v>High</v>
      </c>
      <c r="T4390" s="4" t="str" cm="1">
        <f t="array" ref="T4390">_xlfn.IFS(M4390&lt;=20,"Low",M4390&lt;=50,"Medium",M4390&lt;=90,"High")</f>
        <v>High</v>
      </c>
      <c r="U4390" s="7">
        <f>Datos_Limpios[[#This Row],[Number of Complaints or Support]]/Datos_Limpios[[#This Row],[Account Length (in months)]]</f>
        <v>9.2307692307692313E-2</v>
      </c>
      <c r="V4390" s="4" t="str" cm="1">
        <f t="array" ref="V4390">_xlfn.IFS(H4390&lt;30,"Under 30",H4390&lt;66,"Middle Age",H4390&gt;=66,"Senior")</f>
        <v>Middle Age</v>
      </c>
      <c r="W4390" s="4" t="s">
        <v>40</v>
      </c>
    </row>
    <row r="4391" spans="1:23" x14ac:dyDescent="0.3">
      <c r="A4391" s="4" t="s">
        <v>4506</v>
      </c>
      <c r="B4391" s="4" t="s">
        <v>24</v>
      </c>
      <c r="C4391" s="4">
        <v>7</v>
      </c>
      <c r="D4391" s="4">
        <v>0</v>
      </c>
      <c r="E4391" s="4" t="s">
        <v>31</v>
      </c>
      <c r="F4391" s="4" t="s">
        <v>106</v>
      </c>
      <c r="G4391" s="4" t="s">
        <v>33</v>
      </c>
      <c r="H4391" s="4">
        <v>22</v>
      </c>
      <c r="I4391" s="4" t="s">
        <v>24</v>
      </c>
      <c r="J4391" s="4">
        <v>0</v>
      </c>
      <c r="K4391" s="4" t="s">
        <v>27</v>
      </c>
      <c r="L4391" s="4" t="s">
        <v>35</v>
      </c>
      <c r="M4391" s="4">
        <v>16</v>
      </c>
      <c r="P4391" s="5">
        <v>44046</v>
      </c>
      <c r="Q4391" s="6">
        <v>13.36366217551196</v>
      </c>
      <c r="R4391" s="4">
        <v>0</v>
      </c>
      <c r="S4391" s="4" t="str" cm="1">
        <f t="array" ref="S4391">_xlfn.IFS(R4391=0,"None",R4391&lt;3,"Low",R4391&lt;6,"Medium",R4391&lt;=10,"High")</f>
        <v>None</v>
      </c>
      <c r="T4391" s="4" t="str" cm="1">
        <f t="array" ref="T4391">_xlfn.IFS(M4391&lt;=20,"Low",M4391&lt;=50,"Medium",M4391&lt;=90,"High")</f>
        <v>Low</v>
      </c>
      <c r="U4391" s="7">
        <f>Datos_Limpios[[#This Row],[Number of Complaints or Support]]/Datos_Limpios[[#This Row],[Account Length (in months)]]</f>
        <v>0</v>
      </c>
      <c r="V4391" s="4" t="str" cm="1">
        <f t="array" ref="V4391">_xlfn.IFS(H4391&lt;30,"Under 30",H4391&lt;66,"Middle Age",H4391&gt;=66,"Senior")</f>
        <v>Under 30</v>
      </c>
      <c r="W4391" s="4" t="s">
        <v>29</v>
      </c>
    </row>
    <row r="4392" spans="1:23" x14ac:dyDescent="0.3">
      <c r="A4392" s="4" t="s">
        <v>4507</v>
      </c>
      <c r="B4392" s="4" t="s">
        <v>24</v>
      </c>
      <c r="C4392" s="4">
        <v>1</v>
      </c>
      <c r="D4392" s="4">
        <v>0</v>
      </c>
      <c r="E4392" s="4" t="s">
        <v>31</v>
      </c>
      <c r="F4392" s="4" t="s">
        <v>100</v>
      </c>
      <c r="G4392" s="4" t="s">
        <v>33</v>
      </c>
      <c r="H4392" s="4">
        <v>65</v>
      </c>
      <c r="I4392" s="4" t="s">
        <v>31</v>
      </c>
      <c r="J4392" s="4">
        <v>5</v>
      </c>
      <c r="K4392" s="4" t="s">
        <v>27</v>
      </c>
      <c r="L4392" s="4" t="s">
        <v>35</v>
      </c>
      <c r="M4392" s="4">
        <v>25</v>
      </c>
      <c r="P4392" s="5">
        <v>44994</v>
      </c>
      <c r="Q4392" s="6">
        <v>24.487919011628129</v>
      </c>
      <c r="R4392" s="4">
        <v>4</v>
      </c>
      <c r="S4392" s="4" t="str" cm="1">
        <f t="array" ref="S4392">_xlfn.IFS(R4392=0,"None",R4392&lt;3,"Low",R4392&lt;6,"Medium",R4392&lt;=10,"High")</f>
        <v>Medium</v>
      </c>
      <c r="T4392" s="4" t="str" cm="1">
        <f t="array" ref="T4392">_xlfn.IFS(M4392&lt;=20,"Low",M4392&lt;=50,"Medium",M4392&lt;=90,"High")</f>
        <v>Medium</v>
      </c>
      <c r="U4392" s="7">
        <f>Datos_Limpios[[#This Row],[Number of Complaints or Support]]/Datos_Limpios[[#This Row],[Account Length (in months)]]</f>
        <v>4</v>
      </c>
      <c r="V4392" s="4" t="str" cm="1">
        <f t="array" ref="V4392">_xlfn.IFS(H4392&lt;30,"Under 30",H4392&lt;66,"Middle Age",H4392&gt;=66,"Senior")</f>
        <v>Middle Age</v>
      </c>
      <c r="W4392" s="4" t="s">
        <v>40</v>
      </c>
    </row>
    <row r="4393" spans="1:23" x14ac:dyDescent="0.3">
      <c r="A4393" s="4" t="s">
        <v>4508</v>
      </c>
      <c r="B4393" s="4" t="s">
        <v>24</v>
      </c>
      <c r="C4393" s="4">
        <v>45</v>
      </c>
      <c r="D4393" s="4">
        <v>0</v>
      </c>
      <c r="E4393" s="4" t="s">
        <v>31</v>
      </c>
      <c r="F4393" s="4" t="s">
        <v>140</v>
      </c>
      <c r="G4393" s="4" t="s">
        <v>33</v>
      </c>
      <c r="H4393" s="4">
        <v>31</v>
      </c>
      <c r="I4393" s="4" t="s">
        <v>24</v>
      </c>
      <c r="J4393" s="4">
        <v>0</v>
      </c>
      <c r="K4393" s="4" t="s">
        <v>34</v>
      </c>
      <c r="L4393" s="4" t="s">
        <v>28</v>
      </c>
      <c r="M4393" s="4">
        <v>23</v>
      </c>
      <c r="P4393" s="5">
        <v>44873</v>
      </c>
      <c r="Q4393" s="6">
        <v>25.379870321370209</v>
      </c>
      <c r="R4393" s="4">
        <v>1</v>
      </c>
      <c r="S4393" s="4" t="str" cm="1">
        <f t="array" ref="S4393">_xlfn.IFS(R4393=0,"None",R4393&lt;3,"Low",R4393&lt;6,"Medium",R4393&lt;=10,"High")</f>
        <v>Low</v>
      </c>
      <c r="T4393" s="4" t="str" cm="1">
        <f t="array" ref="T4393">_xlfn.IFS(M4393&lt;=20,"Low",M4393&lt;=50,"Medium",M4393&lt;=90,"High")</f>
        <v>Medium</v>
      </c>
      <c r="U4393" s="7">
        <f>Datos_Limpios[[#This Row],[Number of Complaints or Support]]/Datos_Limpios[[#This Row],[Account Length (in months)]]</f>
        <v>2.2222222222222223E-2</v>
      </c>
      <c r="V4393" s="4" t="str" cm="1">
        <f t="array" ref="V4393">_xlfn.IFS(H4393&lt;30,"Under 30",H4393&lt;66,"Middle Age",H4393&gt;=66,"Senior")</f>
        <v>Middle Age</v>
      </c>
      <c r="W4393" s="4" t="s">
        <v>40</v>
      </c>
    </row>
    <row r="4394" spans="1:23" x14ac:dyDescent="0.3">
      <c r="A4394" s="4" t="s">
        <v>4509</v>
      </c>
      <c r="B4394" s="4" t="s">
        <v>24</v>
      </c>
      <c r="C4394" s="4">
        <v>24</v>
      </c>
      <c r="D4394" s="4">
        <v>0</v>
      </c>
      <c r="E4394" s="4" t="s">
        <v>31</v>
      </c>
      <c r="F4394" s="4" t="s">
        <v>118</v>
      </c>
      <c r="G4394" s="4" t="s">
        <v>33</v>
      </c>
      <c r="H4394" s="4">
        <v>27</v>
      </c>
      <c r="I4394" s="4" t="s">
        <v>24</v>
      </c>
      <c r="J4394" s="4">
        <v>0</v>
      </c>
      <c r="K4394" s="4" t="s">
        <v>27</v>
      </c>
      <c r="L4394" s="4" t="s">
        <v>35</v>
      </c>
      <c r="M4394" s="4">
        <v>10</v>
      </c>
      <c r="P4394" s="5">
        <v>43844</v>
      </c>
      <c r="Q4394" s="6">
        <v>8.5307405342309153</v>
      </c>
      <c r="R4394" s="4">
        <v>8</v>
      </c>
      <c r="S4394" s="4" t="str" cm="1">
        <f t="array" ref="S4394">_xlfn.IFS(R4394=0,"None",R4394&lt;3,"Low",R4394&lt;6,"Medium",R4394&lt;=10,"High")</f>
        <v>High</v>
      </c>
      <c r="T4394" s="4" t="str" cm="1">
        <f t="array" ref="T4394">_xlfn.IFS(M4394&lt;=20,"Low",M4394&lt;=50,"Medium",M4394&lt;=90,"High")</f>
        <v>Low</v>
      </c>
      <c r="U4394" s="7">
        <f>Datos_Limpios[[#This Row],[Number of Complaints or Support]]/Datos_Limpios[[#This Row],[Account Length (in months)]]</f>
        <v>0.33333333333333331</v>
      </c>
      <c r="V4394" s="4" t="str" cm="1">
        <f t="array" ref="V4394">_xlfn.IFS(H4394&lt;30,"Under 30",H4394&lt;66,"Middle Age",H4394&gt;=66,"Senior")</f>
        <v>Under 30</v>
      </c>
      <c r="W4394" s="4" t="s">
        <v>47</v>
      </c>
    </row>
    <row r="4395" spans="1:23" x14ac:dyDescent="0.3">
      <c r="A4395" s="4" t="s">
        <v>4510</v>
      </c>
      <c r="B4395" s="4" t="s">
        <v>24</v>
      </c>
      <c r="C4395" s="4">
        <v>13</v>
      </c>
      <c r="D4395" s="4">
        <v>0</v>
      </c>
      <c r="E4395" s="4" t="s">
        <v>24</v>
      </c>
      <c r="F4395" s="4" t="s">
        <v>63</v>
      </c>
      <c r="G4395" s="4" t="s">
        <v>26</v>
      </c>
      <c r="H4395" s="4">
        <v>47</v>
      </c>
      <c r="I4395" s="4" t="s">
        <v>31</v>
      </c>
      <c r="J4395" s="4">
        <v>4</v>
      </c>
      <c r="K4395" s="4" t="s">
        <v>46</v>
      </c>
      <c r="L4395" s="4" t="s">
        <v>35</v>
      </c>
      <c r="M4395" s="4">
        <v>8</v>
      </c>
      <c r="P4395" s="5">
        <v>44275</v>
      </c>
      <c r="Q4395" s="6">
        <v>6.9269010504009287</v>
      </c>
      <c r="R4395" s="4">
        <v>6</v>
      </c>
      <c r="S4395" s="4" t="str" cm="1">
        <f t="array" ref="S4395">_xlfn.IFS(R4395=0,"None",R4395&lt;3,"Low",R4395&lt;6,"Medium",R4395&lt;=10,"High")</f>
        <v>High</v>
      </c>
      <c r="T4395" s="4" t="str" cm="1">
        <f t="array" ref="T4395">_xlfn.IFS(M4395&lt;=20,"Low",M4395&lt;=50,"Medium",M4395&lt;=90,"High")</f>
        <v>Low</v>
      </c>
      <c r="U4395" s="7">
        <f>Datos_Limpios[[#This Row],[Number of Complaints or Support]]/Datos_Limpios[[#This Row],[Account Length (in months)]]</f>
        <v>0.46153846153846156</v>
      </c>
      <c r="V4395" s="4" t="str" cm="1">
        <f t="array" ref="V4395">_xlfn.IFS(H4395&lt;30,"Under 30",H4395&lt;66,"Middle Age",H4395&gt;=66,"Senior")</f>
        <v>Middle Age</v>
      </c>
      <c r="W4395" s="4" t="s">
        <v>40</v>
      </c>
    </row>
    <row r="4396" spans="1:23" x14ac:dyDescent="0.3">
      <c r="A4396" s="4" t="s">
        <v>4511</v>
      </c>
      <c r="B4396" s="4" t="s">
        <v>24</v>
      </c>
      <c r="C4396" s="4">
        <v>1</v>
      </c>
      <c r="D4396" s="4">
        <v>0</v>
      </c>
      <c r="E4396" s="4" t="s">
        <v>24</v>
      </c>
      <c r="F4396" s="4" t="s">
        <v>196</v>
      </c>
      <c r="G4396" s="4" t="s">
        <v>33</v>
      </c>
      <c r="H4396" s="4">
        <v>27</v>
      </c>
      <c r="I4396" s="4" t="s">
        <v>31</v>
      </c>
      <c r="J4396" s="4">
        <v>5</v>
      </c>
      <c r="K4396" s="4" t="s">
        <v>27</v>
      </c>
      <c r="L4396" s="4" t="s">
        <v>35</v>
      </c>
      <c r="M4396" s="4">
        <v>6</v>
      </c>
      <c r="P4396" s="5">
        <v>45276</v>
      </c>
      <c r="Q4396" s="6">
        <v>6.9743866555970673</v>
      </c>
      <c r="R4396" s="4">
        <v>5</v>
      </c>
      <c r="S4396" s="4" t="str" cm="1">
        <f t="array" ref="S4396">_xlfn.IFS(R4396=0,"None",R4396&lt;3,"Low",R4396&lt;6,"Medium",R4396&lt;=10,"High")</f>
        <v>Medium</v>
      </c>
      <c r="T4396" s="4" t="str" cm="1">
        <f t="array" ref="T4396">_xlfn.IFS(M4396&lt;=20,"Low",M4396&lt;=50,"Medium",M4396&lt;=90,"High")</f>
        <v>Low</v>
      </c>
      <c r="U4396" s="7">
        <f>Datos_Limpios[[#This Row],[Number of Complaints or Support]]/Datos_Limpios[[#This Row],[Account Length (in months)]]</f>
        <v>5</v>
      </c>
      <c r="V4396" s="4" t="str" cm="1">
        <f t="array" ref="V4396">_xlfn.IFS(H4396&lt;30,"Under 30",H4396&lt;66,"Middle Age",H4396&gt;=66,"Senior")</f>
        <v>Under 30</v>
      </c>
      <c r="W4396" s="4" t="s">
        <v>47</v>
      </c>
    </row>
    <row r="4397" spans="1:23" x14ac:dyDescent="0.3">
      <c r="A4397" s="4" t="s">
        <v>4512</v>
      </c>
      <c r="B4397" s="4" t="s">
        <v>24</v>
      </c>
      <c r="C4397" s="4">
        <v>34</v>
      </c>
      <c r="D4397" s="4">
        <v>0</v>
      </c>
      <c r="E4397" s="4" t="s">
        <v>24</v>
      </c>
      <c r="F4397" s="4" t="s">
        <v>65</v>
      </c>
      <c r="G4397" s="4" t="s">
        <v>33</v>
      </c>
      <c r="H4397" s="4">
        <v>55</v>
      </c>
      <c r="I4397" s="4" t="s">
        <v>31</v>
      </c>
      <c r="J4397" s="4">
        <v>6</v>
      </c>
      <c r="K4397" s="4" t="s">
        <v>34</v>
      </c>
      <c r="L4397" s="4" t="s">
        <v>28</v>
      </c>
      <c r="M4397" s="4">
        <v>9</v>
      </c>
      <c r="P4397" s="5">
        <v>45250</v>
      </c>
      <c r="Q4397" s="6">
        <v>7.4431670996018431</v>
      </c>
      <c r="R4397" s="4">
        <v>2</v>
      </c>
      <c r="S4397" s="4" t="str" cm="1">
        <f t="array" ref="S4397">_xlfn.IFS(R4397=0,"None",R4397&lt;3,"Low",R4397&lt;6,"Medium",R4397&lt;=10,"High")</f>
        <v>Low</v>
      </c>
      <c r="T4397" s="4" t="str" cm="1">
        <f t="array" ref="T4397">_xlfn.IFS(M4397&lt;=20,"Low",M4397&lt;=50,"Medium",M4397&lt;=90,"High")</f>
        <v>Low</v>
      </c>
      <c r="U4397" s="7">
        <f>Datos_Limpios[[#This Row],[Number of Complaints or Support]]/Datos_Limpios[[#This Row],[Account Length (in months)]]</f>
        <v>5.8823529411764705E-2</v>
      </c>
      <c r="V4397" s="4" t="str" cm="1">
        <f t="array" ref="V4397">_xlfn.IFS(H4397&lt;30,"Under 30",H4397&lt;66,"Middle Age",H4397&gt;=66,"Senior")</f>
        <v>Middle Age</v>
      </c>
      <c r="W4397" s="4" t="s">
        <v>43</v>
      </c>
    </row>
    <row r="4398" spans="1:23" x14ac:dyDescent="0.3">
      <c r="A4398" s="4" t="s">
        <v>4513</v>
      </c>
      <c r="B4398" s="4" t="s">
        <v>31</v>
      </c>
      <c r="C4398" s="4">
        <v>9</v>
      </c>
      <c r="D4398" s="4">
        <v>0</v>
      </c>
      <c r="E4398" s="4" t="s">
        <v>31</v>
      </c>
      <c r="F4398" s="4" t="s">
        <v>132</v>
      </c>
      <c r="G4398" s="4" t="s">
        <v>26</v>
      </c>
      <c r="H4398" s="4">
        <v>33</v>
      </c>
      <c r="I4398" s="4" t="s">
        <v>24</v>
      </c>
      <c r="J4398" s="4">
        <v>0</v>
      </c>
      <c r="K4398" s="4" t="s">
        <v>27</v>
      </c>
      <c r="L4398" s="4" t="s">
        <v>35</v>
      </c>
      <c r="M4398" s="4">
        <v>44</v>
      </c>
      <c r="N4398" s="4" t="s">
        <v>481</v>
      </c>
      <c r="O4398" s="4" t="s">
        <v>481</v>
      </c>
      <c r="P4398" s="5">
        <v>44644</v>
      </c>
      <c r="Q4398" s="6">
        <v>46.501161720656668</v>
      </c>
      <c r="R4398" s="4">
        <v>7</v>
      </c>
      <c r="S4398" s="4" t="str" cm="1">
        <f t="array" ref="S4398">_xlfn.IFS(R4398=0,"None",R4398&lt;3,"Low",R4398&lt;6,"Medium",R4398&lt;=10,"High")</f>
        <v>High</v>
      </c>
      <c r="T4398" s="4" t="str" cm="1">
        <f t="array" ref="T4398">_xlfn.IFS(M4398&lt;=20,"Low",M4398&lt;=50,"Medium",M4398&lt;=90,"High")</f>
        <v>Medium</v>
      </c>
      <c r="U4398" s="7">
        <f>Datos_Limpios[[#This Row],[Number of Complaints or Support]]/Datos_Limpios[[#This Row],[Account Length (in months)]]</f>
        <v>0.77777777777777779</v>
      </c>
      <c r="V4398" s="4" t="str" cm="1">
        <f t="array" ref="V4398">_xlfn.IFS(H4398&lt;30,"Under 30",H4398&lt;66,"Middle Age",H4398&gt;=66,"Senior")</f>
        <v>Middle Age</v>
      </c>
      <c r="W4398" s="4" t="s">
        <v>43</v>
      </c>
    </row>
    <row r="4399" spans="1:23" x14ac:dyDescent="0.3">
      <c r="A4399" s="4" t="s">
        <v>4514</v>
      </c>
      <c r="B4399" s="4" t="s">
        <v>31</v>
      </c>
      <c r="C4399" s="4">
        <v>1</v>
      </c>
      <c r="D4399" s="4">
        <v>2</v>
      </c>
      <c r="E4399" s="4" t="s">
        <v>24</v>
      </c>
      <c r="F4399" s="4" t="s">
        <v>37</v>
      </c>
      <c r="G4399" s="4" t="s">
        <v>33</v>
      </c>
      <c r="H4399" s="4">
        <v>44</v>
      </c>
      <c r="I4399" s="4" t="s">
        <v>24</v>
      </c>
      <c r="J4399" s="4">
        <v>0</v>
      </c>
      <c r="K4399" s="4" t="s">
        <v>27</v>
      </c>
      <c r="L4399" s="4" t="s">
        <v>115</v>
      </c>
      <c r="M4399" s="4">
        <v>9</v>
      </c>
      <c r="N4399" s="4" t="s">
        <v>75</v>
      </c>
      <c r="O4399" s="4" t="s">
        <v>133</v>
      </c>
      <c r="P4399" s="5">
        <v>45237</v>
      </c>
      <c r="Q4399" s="6">
        <v>10.679002136557671</v>
      </c>
      <c r="R4399" s="4">
        <v>6</v>
      </c>
      <c r="S4399" s="4" t="str" cm="1">
        <f t="array" ref="S4399">_xlfn.IFS(R4399=0,"None",R4399&lt;3,"Low",R4399&lt;6,"Medium",R4399&lt;=10,"High")</f>
        <v>High</v>
      </c>
      <c r="T4399" s="4" t="str" cm="1">
        <f t="array" ref="T4399">_xlfn.IFS(M4399&lt;=20,"Low",M4399&lt;=50,"Medium",M4399&lt;=90,"High")</f>
        <v>Low</v>
      </c>
      <c r="U4399" s="7">
        <f>Datos_Limpios[[#This Row],[Number of Complaints or Support]]/Datos_Limpios[[#This Row],[Account Length (in months)]]</f>
        <v>6</v>
      </c>
      <c r="V4399" s="4" t="str" cm="1">
        <f t="array" ref="V4399">_xlfn.IFS(H4399&lt;30,"Under 30",H4399&lt;66,"Middle Age",H4399&gt;=66,"Senior")</f>
        <v>Middle Age</v>
      </c>
      <c r="W4399" s="4" t="s">
        <v>40</v>
      </c>
    </row>
    <row r="4400" spans="1:23" x14ac:dyDescent="0.3">
      <c r="A4400" s="4" t="s">
        <v>4515</v>
      </c>
      <c r="B4400" s="4" t="s">
        <v>24</v>
      </c>
      <c r="C4400" s="4">
        <v>67</v>
      </c>
      <c r="D4400" s="4">
        <v>0</v>
      </c>
      <c r="E4400" s="4" t="s">
        <v>24</v>
      </c>
      <c r="F4400" s="4" t="s">
        <v>264</v>
      </c>
      <c r="G4400" s="4" t="s">
        <v>33</v>
      </c>
      <c r="H4400" s="4">
        <v>63</v>
      </c>
      <c r="I4400" s="4" t="s">
        <v>24</v>
      </c>
      <c r="J4400" s="4">
        <v>0</v>
      </c>
      <c r="K4400" s="4" t="s">
        <v>34</v>
      </c>
      <c r="L4400" s="4" t="s">
        <v>35</v>
      </c>
      <c r="M4400" s="4">
        <v>11</v>
      </c>
      <c r="P4400" s="5">
        <v>44091</v>
      </c>
      <c r="Q4400" s="6">
        <v>13.049092487810359</v>
      </c>
      <c r="R4400" s="4">
        <v>9</v>
      </c>
      <c r="S4400" s="4" t="str" cm="1">
        <f t="array" ref="S4400">_xlfn.IFS(R4400=0,"None",R4400&lt;3,"Low",R4400&lt;6,"Medium",R4400&lt;=10,"High")</f>
        <v>High</v>
      </c>
      <c r="T4400" s="4" t="str" cm="1">
        <f t="array" ref="T4400">_xlfn.IFS(M4400&lt;=20,"Low",M4400&lt;=50,"Medium",M4400&lt;=90,"High")</f>
        <v>Low</v>
      </c>
      <c r="U4400" s="7">
        <f>Datos_Limpios[[#This Row],[Number of Complaints or Support]]/Datos_Limpios[[#This Row],[Account Length (in months)]]</f>
        <v>0.13432835820895522</v>
      </c>
      <c r="V4400" s="4" t="str" cm="1">
        <f t="array" ref="V4400">_xlfn.IFS(H4400&lt;30,"Under 30",H4400&lt;66,"Middle Age",H4400&gt;=66,"Senior")</f>
        <v>Middle Age</v>
      </c>
      <c r="W4400" s="4" t="s">
        <v>47</v>
      </c>
    </row>
    <row r="4401" spans="1:23" x14ac:dyDescent="0.3">
      <c r="A4401" s="4" t="s">
        <v>4516</v>
      </c>
      <c r="B4401" s="4" t="s">
        <v>24</v>
      </c>
      <c r="C4401" s="4">
        <v>1</v>
      </c>
      <c r="D4401" s="4">
        <v>0</v>
      </c>
      <c r="E4401" s="4" t="s">
        <v>24</v>
      </c>
      <c r="F4401" s="4" t="s">
        <v>42</v>
      </c>
      <c r="G4401" s="4" t="s">
        <v>33</v>
      </c>
      <c r="H4401" s="4">
        <v>48</v>
      </c>
      <c r="I4401" s="4" t="s">
        <v>24</v>
      </c>
      <c r="J4401" s="4">
        <v>0</v>
      </c>
      <c r="K4401" s="4" t="s">
        <v>27</v>
      </c>
      <c r="L4401" s="4" t="s">
        <v>35</v>
      </c>
      <c r="M4401" s="4">
        <v>9</v>
      </c>
      <c r="P4401" s="5">
        <v>45253</v>
      </c>
      <c r="Q4401" s="6">
        <v>7.6668860002736459</v>
      </c>
      <c r="R4401" s="4">
        <v>1</v>
      </c>
      <c r="S4401" s="4" t="str" cm="1">
        <f t="array" ref="S4401">_xlfn.IFS(R4401=0,"None",R4401&lt;3,"Low",R4401&lt;6,"Medium",R4401&lt;=10,"High")</f>
        <v>Low</v>
      </c>
      <c r="T4401" s="4" t="str" cm="1">
        <f t="array" ref="T4401">_xlfn.IFS(M4401&lt;=20,"Low",M4401&lt;=50,"Medium",M4401&lt;=90,"High")</f>
        <v>Low</v>
      </c>
      <c r="U4401" s="7">
        <f>Datos_Limpios[[#This Row],[Number of Complaints or Support]]/Datos_Limpios[[#This Row],[Account Length (in months)]]</f>
        <v>1</v>
      </c>
      <c r="V4401" s="4" t="str" cm="1">
        <f t="array" ref="V4401">_xlfn.IFS(H4401&lt;30,"Under 30",H4401&lt;66,"Middle Age",H4401&gt;=66,"Senior")</f>
        <v>Middle Age</v>
      </c>
      <c r="W4401" s="4" t="s">
        <v>43</v>
      </c>
    </row>
    <row r="4402" spans="1:23" x14ac:dyDescent="0.3">
      <c r="A4402" s="4" t="s">
        <v>4517</v>
      </c>
      <c r="B4402" s="4" t="s">
        <v>24</v>
      </c>
      <c r="C4402" s="4">
        <v>71</v>
      </c>
      <c r="D4402" s="4">
        <v>2</v>
      </c>
      <c r="E4402" s="4" t="s">
        <v>31</v>
      </c>
      <c r="F4402" s="4" t="s">
        <v>37</v>
      </c>
      <c r="G4402" s="4" t="s">
        <v>26</v>
      </c>
      <c r="H4402" s="4">
        <v>53</v>
      </c>
      <c r="I4402" s="4" t="s">
        <v>24</v>
      </c>
      <c r="J4402" s="4">
        <v>0</v>
      </c>
      <c r="K4402" s="4" t="s">
        <v>46</v>
      </c>
      <c r="L4402" s="4" t="s">
        <v>35</v>
      </c>
      <c r="M4402" s="4">
        <v>65</v>
      </c>
      <c r="P4402" s="5">
        <v>44498</v>
      </c>
      <c r="Q4402" s="6">
        <v>65.420466680465665</v>
      </c>
      <c r="R4402" s="4">
        <v>5</v>
      </c>
      <c r="S4402" s="4" t="str" cm="1">
        <f t="array" ref="S4402">_xlfn.IFS(R4402=0,"None",R4402&lt;3,"Low",R4402&lt;6,"Medium",R4402&lt;=10,"High")</f>
        <v>Medium</v>
      </c>
      <c r="T4402" s="4" t="str" cm="1">
        <f t="array" ref="T4402">_xlfn.IFS(M4402&lt;=20,"Low",M4402&lt;=50,"Medium",M4402&lt;=90,"High")</f>
        <v>High</v>
      </c>
      <c r="U4402" s="7">
        <f>Datos_Limpios[[#This Row],[Number of Complaints or Support]]/Datos_Limpios[[#This Row],[Account Length (in months)]]</f>
        <v>7.0422535211267609E-2</v>
      </c>
      <c r="V4402" s="4" t="str" cm="1">
        <f t="array" ref="V4402">_xlfn.IFS(H4402&lt;30,"Under 30",H4402&lt;66,"Middle Age",H4402&gt;=66,"Senior")</f>
        <v>Middle Age</v>
      </c>
      <c r="W4402" s="4" t="s">
        <v>40</v>
      </c>
    </row>
    <row r="4403" spans="1:23" x14ac:dyDescent="0.3">
      <c r="A4403" s="4" t="s">
        <v>4518</v>
      </c>
      <c r="B4403" s="4" t="s">
        <v>24</v>
      </c>
      <c r="C4403" s="4">
        <v>70</v>
      </c>
      <c r="D4403" s="4">
        <v>0</v>
      </c>
      <c r="E4403" s="4" t="s">
        <v>31</v>
      </c>
      <c r="F4403" s="4" t="s">
        <v>157</v>
      </c>
      <c r="G4403" s="4" t="s">
        <v>26</v>
      </c>
      <c r="H4403" s="4">
        <v>47</v>
      </c>
      <c r="I4403" s="4" t="s">
        <v>24</v>
      </c>
      <c r="J4403" s="4">
        <v>0</v>
      </c>
      <c r="K4403" s="4" t="s">
        <v>46</v>
      </c>
      <c r="L4403" s="4" t="s">
        <v>28</v>
      </c>
      <c r="M4403" s="4">
        <v>52</v>
      </c>
      <c r="P4403" s="5">
        <v>43948</v>
      </c>
      <c r="Q4403" s="6">
        <v>62.017786721500407</v>
      </c>
      <c r="R4403" s="4">
        <v>6</v>
      </c>
      <c r="S4403" s="4" t="str" cm="1">
        <f t="array" ref="S4403">_xlfn.IFS(R4403=0,"None",R4403&lt;3,"Low",R4403&lt;6,"Medium",R4403&lt;=10,"High")</f>
        <v>High</v>
      </c>
      <c r="T4403" s="4" t="str" cm="1">
        <f t="array" ref="T4403">_xlfn.IFS(M4403&lt;=20,"Low",M4403&lt;=50,"Medium",M4403&lt;=90,"High")</f>
        <v>High</v>
      </c>
      <c r="U4403" s="7">
        <f>Datos_Limpios[[#This Row],[Number of Complaints or Support]]/Datos_Limpios[[#This Row],[Account Length (in months)]]</f>
        <v>8.5714285714285715E-2</v>
      </c>
      <c r="V4403" s="4" t="str" cm="1">
        <f t="array" ref="V4403">_xlfn.IFS(H4403&lt;30,"Under 30",H4403&lt;66,"Middle Age",H4403&gt;=66,"Senior")</f>
        <v>Middle Age</v>
      </c>
      <c r="W4403" s="4" t="s">
        <v>47</v>
      </c>
    </row>
    <row r="4404" spans="1:23" x14ac:dyDescent="0.3">
      <c r="A4404" s="4" t="s">
        <v>4519</v>
      </c>
      <c r="B4404" s="4" t="s">
        <v>24</v>
      </c>
      <c r="C4404" s="4">
        <v>54</v>
      </c>
      <c r="D4404" s="4">
        <v>0</v>
      </c>
      <c r="E4404" s="4" t="s">
        <v>31</v>
      </c>
      <c r="F4404" s="4" t="s">
        <v>196</v>
      </c>
      <c r="G4404" s="4" t="s">
        <v>26</v>
      </c>
      <c r="H4404" s="4">
        <v>37</v>
      </c>
      <c r="I4404" s="4" t="s">
        <v>31</v>
      </c>
      <c r="J4404" s="4">
        <v>2</v>
      </c>
      <c r="K4404" s="4" t="s">
        <v>34</v>
      </c>
      <c r="L4404" s="4" t="s">
        <v>28</v>
      </c>
      <c r="M4404" s="4">
        <v>31</v>
      </c>
      <c r="P4404" s="5">
        <v>44370</v>
      </c>
      <c r="Q4404" s="6">
        <v>26.006198177225681</v>
      </c>
      <c r="R4404" s="4">
        <v>1</v>
      </c>
      <c r="S4404" s="4" t="str" cm="1">
        <f t="array" ref="S4404">_xlfn.IFS(R4404=0,"None",R4404&lt;3,"Low",R4404&lt;6,"Medium",R4404&lt;=10,"High")</f>
        <v>Low</v>
      </c>
      <c r="T4404" s="4" t="str" cm="1">
        <f t="array" ref="T4404">_xlfn.IFS(M4404&lt;=20,"Low",M4404&lt;=50,"Medium",M4404&lt;=90,"High")</f>
        <v>Medium</v>
      </c>
      <c r="U4404" s="7">
        <f>Datos_Limpios[[#This Row],[Number of Complaints or Support]]/Datos_Limpios[[#This Row],[Account Length (in months)]]</f>
        <v>1.8518518518518517E-2</v>
      </c>
      <c r="V4404" s="4" t="str" cm="1">
        <f t="array" ref="V4404">_xlfn.IFS(H4404&lt;30,"Under 30",H4404&lt;66,"Middle Age",H4404&gt;=66,"Senior")</f>
        <v>Middle Age</v>
      </c>
      <c r="W4404" s="4" t="s">
        <v>47</v>
      </c>
    </row>
    <row r="4405" spans="1:23" x14ac:dyDescent="0.3">
      <c r="A4405" s="4" t="s">
        <v>4520</v>
      </c>
      <c r="B4405" s="4" t="s">
        <v>24</v>
      </c>
      <c r="C4405" s="4">
        <v>47</v>
      </c>
      <c r="D4405" s="4">
        <v>0</v>
      </c>
      <c r="E4405" s="4" t="s">
        <v>31</v>
      </c>
      <c r="F4405" s="4" t="s">
        <v>173</v>
      </c>
      <c r="G4405" s="4" t="s">
        <v>26</v>
      </c>
      <c r="H4405" s="4">
        <v>33</v>
      </c>
      <c r="I4405" s="4" t="s">
        <v>24</v>
      </c>
      <c r="J4405" s="4">
        <v>0</v>
      </c>
      <c r="K4405" s="4" t="s">
        <v>34</v>
      </c>
      <c r="L4405" s="4" t="s">
        <v>28</v>
      </c>
      <c r="M4405" s="4">
        <v>46</v>
      </c>
      <c r="P4405" s="5">
        <v>44234</v>
      </c>
      <c r="Q4405" s="6">
        <v>54.8884934482125</v>
      </c>
      <c r="R4405" s="4">
        <v>3</v>
      </c>
      <c r="S4405" s="4" t="str" cm="1">
        <f t="array" ref="S4405">_xlfn.IFS(R4405=0,"None",R4405&lt;3,"Low",R4405&lt;6,"Medium",R4405&lt;=10,"High")</f>
        <v>Medium</v>
      </c>
      <c r="T4405" s="4" t="str" cm="1">
        <f t="array" ref="T4405">_xlfn.IFS(M4405&lt;=20,"Low",M4405&lt;=50,"Medium",M4405&lt;=90,"High")</f>
        <v>Medium</v>
      </c>
      <c r="U4405" s="7">
        <f>Datos_Limpios[[#This Row],[Number of Complaints or Support]]/Datos_Limpios[[#This Row],[Account Length (in months)]]</f>
        <v>6.3829787234042548E-2</v>
      </c>
      <c r="V4405" s="4" t="str" cm="1">
        <f t="array" ref="V4405">_xlfn.IFS(H4405&lt;30,"Under 30",H4405&lt;66,"Middle Age",H4405&gt;=66,"Senior")</f>
        <v>Middle Age</v>
      </c>
      <c r="W4405" s="4" t="s">
        <v>43</v>
      </c>
    </row>
    <row r="4406" spans="1:23" x14ac:dyDescent="0.3">
      <c r="A4406" s="4" t="s">
        <v>4521</v>
      </c>
      <c r="B4406" s="4" t="s">
        <v>31</v>
      </c>
      <c r="C4406" s="4">
        <v>5</v>
      </c>
      <c r="D4406" s="4">
        <v>4</v>
      </c>
      <c r="E4406" s="4" t="s">
        <v>31</v>
      </c>
      <c r="F4406" s="4" t="s">
        <v>102</v>
      </c>
      <c r="G4406" s="4" t="s">
        <v>26</v>
      </c>
      <c r="H4406" s="4">
        <v>68</v>
      </c>
      <c r="I4406" s="4" t="s">
        <v>24</v>
      </c>
      <c r="J4406" s="4">
        <v>0</v>
      </c>
      <c r="K4406" s="4" t="s">
        <v>27</v>
      </c>
      <c r="L4406" s="4" t="s">
        <v>28</v>
      </c>
      <c r="M4406" s="4">
        <v>37</v>
      </c>
      <c r="N4406" s="4" t="s">
        <v>38</v>
      </c>
      <c r="O4406" s="4" t="s">
        <v>142</v>
      </c>
      <c r="P4406" s="5">
        <v>44475</v>
      </c>
      <c r="Q4406" s="6">
        <v>42.152613835709538</v>
      </c>
      <c r="R4406" s="4">
        <v>9</v>
      </c>
      <c r="S4406" s="4" t="str" cm="1">
        <f t="array" ref="S4406">_xlfn.IFS(R4406=0,"None",R4406&lt;3,"Low",R4406&lt;6,"Medium",R4406&lt;=10,"High")</f>
        <v>High</v>
      </c>
      <c r="T4406" s="4" t="str" cm="1">
        <f t="array" ref="T4406">_xlfn.IFS(M4406&lt;=20,"Low",M4406&lt;=50,"Medium",M4406&lt;=90,"High")</f>
        <v>Medium</v>
      </c>
      <c r="U4406" s="7">
        <f>Datos_Limpios[[#This Row],[Number of Complaints or Support]]/Datos_Limpios[[#This Row],[Account Length (in months)]]</f>
        <v>1.8</v>
      </c>
      <c r="V4406" s="4" t="str" cm="1">
        <f t="array" ref="V4406">_xlfn.IFS(H4406&lt;30,"Under 30",H4406&lt;66,"Middle Age",H4406&gt;=66,"Senior")</f>
        <v>Senior</v>
      </c>
      <c r="W4406" s="4" t="s">
        <v>40</v>
      </c>
    </row>
    <row r="4407" spans="1:23" x14ac:dyDescent="0.3">
      <c r="A4407" s="4" t="s">
        <v>4522</v>
      </c>
      <c r="B4407" s="4" t="s">
        <v>31</v>
      </c>
      <c r="C4407" s="4">
        <v>38</v>
      </c>
      <c r="D4407" s="4">
        <v>0</v>
      </c>
      <c r="E4407" s="4" t="s">
        <v>31</v>
      </c>
      <c r="F4407" s="4" t="s">
        <v>140</v>
      </c>
      <c r="G4407" s="4" t="s">
        <v>33</v>
      </c>
      <c r="H4407" s="4">
        <v>32</v>
      </c>
      <c r="I4407" s="4" t="s">
        <v>24</v>
      </c>
      <c r="J4407" s="4">
        <v>0</v>
      </c>
      <c r="K4407" s="4" t="s">
        <v>27</v>
      </c>
      <c r="L4407" s="4" t="s">
        <v>28</v>
      </c>
      <c r="M4407" s="4">
        <v>49</v>
      </c>
      <c r="N4407" s="4" t="s">
        <v>38</v>
      </c>
      <c r="O4407" s="4" t="s">
        <v>125</v>
      </c>
      <c r="P4407" s="5">
        <v>44461</v>
      </c>
      <c r="Q4407" s="6">
        <v>46.328713450899983</v>
      </c>
      <c r="R4407" s="4">
        <v>3</v>
      </c>
      <c r="S4407" s="4" t="str" cm="1">
        <f t="array" ref="S4407">_xlfn.IFS(R4407=0,"None",R4407&lt;3,"Low",R4407&lt;6,"Medium",R4407&lt;=10,"High")</f>
        <v>Medium</v>
      </c>
      <c r="T4407" s="4" t="str" cm="1">
        <f t="array" ref="T4407">_xlfn.IFS(M4407&lt;=20,"Low",M4407&lt;=50,"Medium",M4407&lt;=90,"High")</f>
        <v>Medium</v>
      </c>
      <c r="U4407" s="7">
        <f>Datos_Limpios[[#This Row],[Number of Complaints or Support]]/Datos_Limpios[[#This Row],[Account Length (in months)]]</f>
        <v>7.8947368421052627E-2</v>
      </c>
      <c r="V4407" s="4" t="str" cm="1">
        <f t="array" ref="V4407">_xlfn.IFS(H4407&lt;30,"Under 30",H4407&lt;66,"Middle Age",H4407&gt;=66,"Senior")</f>
        <v>Middle Age</v>
      </c>
      <c r="W4407" s="4" t="s">
        <v>40</v>
      </c>
    </row>
    <row r="4408" spans="1:23" x14ac:dyDescent="0.3">
      <c r="A4408" s="4" t="s">
        <v>4523</v>
      </c>
      <c r="B4408" s="4" t="s">
        <v>24</v>
      </c>
      <c r="C4408" s="4">
        <v>47</v>
      </c>
      <c r="D4408" s="4">
        <v>0</v>
      </c>
      <c r="E4408" s="4" t="s">
        <v>31</v>
      </c>
      <c r="F4408" s="4" t="s">
        <v>25</v>
      </c>
      <c r="G4408" s="4" t="s">
        <v>26</v>
      </c>
      <c r="H4408" s="4">
        <v>54</v>
      </c>
      <c r="I4408" s="4" t="s">
        <v>24</v>
      </c>
      <c r="J4408" s="4">
        <v>0</v>
      </c>
      <c r="K4408" s="4" t="s">
        <v>46</v>
      </c>
      <c r="L4408" s="4" t="s">
        <v>28</v>
      </c>
      <c r="M4408" s="4">
        <v>25</v>
      </c>
      <c r="P4408" s="5">
        <v>44408</v>
      </c>
      <c r="Q4408" s="6">
        <v>29.109955415189411</v>
      </c>
      <c r="R4408" s="4">
        <v>10</v>
      </c>
      <c r="S4408" s="4" t="str" cm="1">
        <f t="array" ref="S4408">_xlfn.IFS(R4408=0,"None",R4408&lt;3,"Low",R4408&lt;6,"Medium",R4408&lt;=10,"High")</f>
        <v>High</v>
      </c>
      <c r="T4408" s="4" t="str" cm="1">
        <f t="array" ref="T4408">_xlfn.IFS(M4408&lt;=20,"Low",M4408&lt;=50,"Medium",M4408&lt;=90,"High")</f>
        <v>Medium</v>
      </c>
      <c r="U4408" s="7">
        <f>Datos_Limpios[[#This Row],[Number of Complaints or Support]]/Datos_Limpios[[#This Row],[Account Length (in months)]]</f>
        <v>0.21276595744680851</v>
      </c>
      <c r="V4408" s="4" t="str" cm="1">
        <f t="array" ref="V4408">_xlfn.IFS(H4408&lt;30,"Under 30",H4408&lt;66,"Middle Age",H4408&gt;=66,"Senior")</f>
        <v>Middle Age</v>
      </c>
      <c r="W4408" s="4" t="s">
        <v>29</v>
      </c>
    </row>
    <row r="4409" spans="1:23" x14ac:dyDescent="0.3">
      <c r="A4409" s="4" t="s">
        <v>4524</v>
      </c>
      <c r="B4409" s="4" t="s">
        <v>24</v>
      </c>
      <c r="C4409" s="4">
        <v>20</v>
      </c>
      <c r="D4409" s="4">
        <v>0</v>
      </c>
      <c r="E4409" s="4" t="s">
        <v>31</v>
      </c>
      <c r="F4409" s="4" t="s">
        <v>120</v>
      </c>
      <c r="G4409" s="4" t="s">
        <v>26</v>
      </c>
      <c r="H4409" s="4">
        <v>31</v>
      </c>
      <c r="I4409" s="4" t="s">
        <v>24</v>
      </c>
      <c r="J4409" s="4">
        <v>0</v>
      </c>
      <c r="K4409" s="4" t="s">
        <v>27</v>
      </c>
      <c r="L4409" s="4" t="s">
        <v>35</v>
      </c>
      <c r="M4409" s="4">
        <v>49</v>
      </c>
      <c r="P4409" s="5">
        <v>45114</v>
      </c>
      <c r="Q4409" s="6">
        <v>54.49061056203066</v>
      </c>
      <c r="R4409" s="4">
        <v>1</v>
      </c>
      <c r="S4409" s="4" t="str" cm="1">
        <f t="array" ref="S4409">_xlfn.IFS(R4409=0,"None",R4409&lt;3,"Low",R4409&lt;6,"Medium",R4409&lt;=10,"High")</f>
        <v>Low</v>
      </c>
      <c r="T4409" s="4" t="str" cm="1">
        <f t="array" ref="T4409">_xlfn.IFS(M4409&lt;=20,"Low",M4409&lt;=50,"Medium",M4409&lt;=90,"High")</f>
        <v>Medium</v>
      </c>
      <c r="U4409" s="7">
        <f>Datos_Limpios[[#This Row],[Number of Complaints or Support]]/Datos_Limpios[[#This Row],[Account Length (in months)]]</f>
        <v>0.05</v>
      </c>
      <c r="V4409" s="4" t="str" cm="1">
        <f t="array" ref="V4409">_xlfn.IFS(H4409&lt;30,"Under 30",H4409&lt;66,"Middle Age",H4409&gt;=66,"Senior")</f>
        <v>Middle Age</v>
      </c>
      <c r="W4409" s="4" t="s">
        <v>29</v>
      </c>
    </row>
    <row r="4410" spans="1:23" x14ac:dyDescent="0.3">
      <c r="A4410" s="4" t="s">
        <v>4525</v>
      </c>
      <c r="B4410" s="4" t="s">
        <v>31</v>
      </c>
      <c r="C4410" s="4">
        <v>2</v>
      </c>
      <c r="D4410" s="4">
        <v>0</v>
      </c>
      <c r="E4410" s="4" t="s">
        <v>31</v>
      </c>
      <c r="F4410" s="4" t="s">
        <v>104</v>
      </c>
      <c r="G4410" s="4" t="s">
        <v>33</v>
      </c>
      <c r="H4410" s="4">
        <v>59</v>
      </c>
      <c r="I4410" s="4" t="s">
        <v>24</v>
      </c>
      <c r="J4410" s="4">
        <v>0</v>
      </c>
      <c r="K4410" s="4" t="s">
        <v>27</v>
      </c>
      <c r="L4410" s="4" t="s">
        <v>35</v>
      </c>
      <c r="M4410" s="4">
        <v>45</v>
      </c>
      <c r="N4410" s="4" t="s">
        <v>107</v>
      </c>
      <c r="O4410" s="4" t="s">
        <v>108</v>
      </c>
      <c r="P4410" s="5">
        <v>44149</v>
      </c>
      <c r="Q4410" s="6">
        <v>49.395336752917977</v>
      </c>
      <c r="R4410" s="4">
        <v>3</v>
      </c>
      <c r="S4410" s="4" t="str" cm="1">
        <f t="array" ref="S4410">_xlfn.IFS(R4410=0,"None",R4410&lt;3,"Low",R4410&lt;6,"Medium",R4410&lt;=10,"High")</f>
        <v>Medium</v>
      </c>
      <c r="T4410" s="4" t="str" cm="1">
        <f t="array" ref="T4410">_xlfn.IFS(M4410&lt;=20,"Low",M4410&lt;=50,"Medium",M4410&lt;=90,"High")</f>
        <v>Medium</v>
      </c>
      <c r="U4410" s="7">
        <f>Datos_Limpios[[#This Row],[Number of Complaints or Support]]/Datos_Limpios[[#This Row],[Account Length (in months)]]</f>
        <v>1.5</v>
      </c>
      <c r="V4410" s="4" t="str" cm="1">
        <f t="array" ref="V4410">_xlfn.IFS(H4410&lt;30,"Under 30",H4410&lt;66,"Middle Age",H4410&gt;=66,"Senior")</f>
        <v>Middle Age</v>
      </c>
      <c r="W4410" s="4" t="s">
        <v>43</v>
      </c>
    </row>
    <row r="4411" spans="1:23" x14ac:dyDescent="0.3">
      <c r="A4411" s="4" t="s">
        <v>4526</v>
      </c>
      <c r="B4411" s="4" t="s">
        <v>24</v>
      </c>
      <c r="C4411" s="4">
        <v>70</v>
      </c>
      <c r="D4411" s="4">
        <v>2</v>
      </c>
      <c r="E4411" s="4" t="s">
        <v>31</v>
      </c>
      <c r="F4411" s="4" t="s">
        <v>98</v>
      </c>
      <c r="G4411" s="4" t="s">
        <v>33</v>
      </c>
      <c r="H4411" s="4">
        <v>39</v>
      </c>
      <c r="I4411" s="4" t="s">
        <v>24</v>
      </c>
      <c r="J4411" s="4">
        <v>0</v>
      </c>
      <c r="K4411" s="4" t="s">
        <v>46</v>
      </c>
      <c r="L4411" s="4" t="s">
        <v>28</v>
      </c>
      <c r="M4411" s="4">
        <v>37</v>
      </c>
      <c r="P4411" s="5">
        <v>43912</v>
      </c>
      <c r="Q4411" s="6">
        <v>35.50034289339029</v>
      </c>
      <c r="R4411" s="4">
        <v>8</v>
      </c>
      <c r="S4411" s="4" t="str" cm="1">
        <f t="array" ref="S4411">_xlfn.IFS(R4411=0,"None",R4411&lt;3,"Low",R4411&lt;6,"Medium",R4411&lt;=10,"High")</f>
        <v>High</v>
      </c>
      <c r="T4411" s="4" t="str" cm="1">
        <f t="array" ref="T4411">_xlfn.IFS(M4411&lt;=20,"Low",M4411&lt;=50,"Medium",M4411&lt;=90,"High")</f>
        <v>Medium</v>
      </c>
      <c r="U4411" s="7">
        <f>Datos_Limpios[[#This Row],[Number of Complaints or Support]]/Datos_Limpios[[#This Row],[Account Length (in months)]]</f>
        <v>0.11428571428571428</v>
      </c>
      <c r="V4411" s="4" t="str" cm="1">
        <f t="array" ref="V4411">_xlfn.IFS(H4411&lt;30,"Under 30",H4411&lt;66,"Middle Age",H4411&gt;=66,"Senior")</f>
        <v>Middle Age</v>
      </c>
      <c r="W4411" s="4" t="s">
        <v>29</v>
      </c>
    </row>
    <row r="4412" spans="1:23" x14ac:dyDescent="0.3">
      <c r="A4412" s="4" t="s">
        <v>4527</v>
      </c>
      <c r="B4412" s="4" t="s">
        <v>24</v>
      </c>
      <c r="C4412" s="4">
        <v>63</v>
      </c>
      <c r="D4412" s="4">
        <v>0</v>
      </c>
      <c r="E4412" s="4" t="s">
        <v>31</v>
      </c>
      <c r="F4412" s="4" t="s">
        <v>262</v>
      </c>
      <c r="G4412" s="4" t="s">
        <v>33</v>
      </c>
      <c r="H4412" s="4">
        <v>50</v>
      </c>
      <c r="I4412" s="4" t="s">
        <v>31</v>
      </c>
      <c r="J4412" s="4">
        <v>6</v>
      </c>
      <c r="K4412" s="4" t="s">
        <v>27</v>
      </c>
      <c r="L4412" s="4" t="s">
        <v>35</v>
      </c>
      <c r="M4412" s="4">
        <v>42</v>
      </c>
      <c r="P4412" s="5">
        <v>43982</v>
      </c>
      <c r="Q4412" s="6">
        <v>44.205922337508348</v>
      </c>
      <c r="R4412" s="4">
        <v>8</v>
      </c>
      <c r="S4412" s="4" t="str" cm="1">
        <f t="array" ref="S4412">_xlfn.IFS(R4412=0,"None",R4412&lt;3,"Low",R4412&lt;6,"Medium",R4412&lt;=10,"High")</f>
        <v>High</v>
      </c>
      <c r="T4412" s="4" t="str" cm="1">
        <f t="array" ref="T4412">_xlfn.IFS(M4412&lt;=20,"Low",M4412&lt;=50,"Medium",M4412&lt;=90,"High")</f>
        <v>Medium</v>
      </c>
      <c r="U4412" s="7">
        <f>Datos_Limpios[[#This Row],[Number of Complaints or Support]]/Datos_Limpios[[#This Row],[Account Length (in months)]]</f>
        <v>0.12698412698412698</v>
      </c>
      <c r="V4412" s="4" t="str" cm="1">
        <f t="array" ref="V4412">_xlfn.IFS(H4412&lt;30,"Under 30",H4412&lt;66,"Middle Age",H4412&gt;=66,"Senior")</f>
        <v>Middle Age</v>
      </c>
      <c r="W4412" s="4" t="s">
        <v>29</v>
      </c>
    </row>
    <row r="4413" spans="1:23" x14ac:dyDescent="0.3">
      <c r="A4413" s="4" t="s">
        <v>4528</v>
      </c>
      <c r="B4413" s="4" t="s">
        <v>24</v>
      </c>
      <c r="C4413" s="4">
        <v>22</v>
      </c>
      <c r="D4413" s="4">
        <v>2</v>
      </c>
      <c r="E4413" s="4" t="s">
        <v>31</v>
      </c>
      <c r="F4413" s="4" t="s">
        <v>65</v>
      </c>
      <c r="G4413" s="4" t="s">
        <v>26</v>
      </c>
      <c r="H4413" s="4">
        <v>49</v>
      </c>
      <c r="I4413" s="4" t="s">
        <v>24</v>
      </c>
      <c r="J4413" s="4">
        <v>0</v>
      </c>
      <c r="K4413" s="4" t="s">
        <v>27</v>
      </c>
      <c r="L4413" s="4" t="s">
        <v>35</v>
      </c>
      <c r="M4413" s="4">
        <v>28</v>
      </c>
      <c r="P4413" s="5">
        <v>44670</v>
      </c>
      <c r="Q4413" s="6">
        <v>27.352618235700159</v>
      </c>
      <c r="R4413" s="4">
        <v>4</v>
      </c>
      <c r="S4413" s="4" t="str" cm="1">
        <f t="array" ref="S4413">_xlfn.IFS(R4413=0,"None",R4413&lt;3,"Low",R4413&lt;6,"Medium",R4413&lt;=10,"High")</f>
        <v>Medium</v>
      </c>
      <c r="T4413" s="4" t="str" cm="1">
        <f t="array" ref="T4413">_xlfn.IFS(M4413&lt;=20,"Low",M4413&lt;=50,"Medium",M4413&lt;=90,"High")</f>
        <v>Medium</v>
      </c>
      <c r="U4413" s="7">
        <f>Datos_Limpios[[#This Row],[Number of Complaints or Support]]/Datos_Limpios[[#This Row],[Account Length (in months)]]</f>
        <v>0.18181818181818182</v>
      </c>
      <c r="V4413" s="4" t="str" cm="1">
        <f t="array" ref="V4413">_xlfn.IFS(H4413&lt;30,"Under 30",H4413&lt;66,"Middle Age",H4413&gt;=66,"Senior")</f>
        <v>Middle Age</v>
      </c>
      <c r="W4413" s="4" t="s">
        <v>43</v>
      </c>
    </row>
    <row r="4414" spans="1:23" x14ac:dyDescent="0.3">
      <c r="A4414" s="4" t="s">
        <v>4529</v>
      </c>
      <c r="B4414" s="4" t="s">
        <v>24</v>
      </c>
      <c r="C4414" s="4">
        <v>61</v>
      </c>
      <c r="D4414" s="4">
        <v>2</v>
      </c>
      <c r="E4414" s="4" t="s">
        <v>24</v>
      </c>
      <c r="F4414" s="4" t="s">
        <v>58</v>
      </c>
      <c r="G4414" s="4" t="s">
        <v>33</v>
      </c>
      <c r="H4414" s="4">
        <v>54</v>
      </c>
      <c r="I4414" s="4" t="s">
        <v>24</v>
      </c>
      <c r="J4414" s="4">
        <v>0</v>
      </c>
      <c r="K4414" s="4" t="s">
        <v>46</v>
      </c>
      <c r="L4414" s="4" t="s">
        <v>28</v>
      </c>
      <c r="M4414" s="4">
        <v>9</v>
      </c>
      <c r="P4414" s="5">
        <v>44716</v>
      </c>
      <c r="Q4414" s="6">
        <v>9.320040453963971</v>
      </c>
      <c r="R4414" s="4">
        <v>3</v>
      </c>
      <c r="S4414" s="4" t="str" cm="1">
        <f t="array" ref="S4414">_xlfn.IFS(R4414=0,"None",R4414&lt;3,"Low",R4414&lt;6,"Medium",R4414&lt;=10,"High")</f>
        <v>Medium</v>
      </c>
      <c r="T4414" s="4" t="str" cm="1">
        <f t="array" ref="T4414">_xlfn.IFS(M4414&lt;=20,"Low",M4414&lt;=50,"Medium",M4414&lt;=90,"High")</f>
        <v>Low</v>
      </c>
      <c r="U4414" s="7">
        <f>Datos_Limpios[[#This Row],[Number of Complaints or Support]]/Datos_Limpios[[#This Row],[Account Length (in months)]]</f>
        <v>4.9180327868852458E-2</v>
      </c>
      <c r="V4414" s="4" t="str" cm="1">
        <f t="array" ref="V4414">_xlfn.IFS(H4414&lt;30,"Under 30",H4414&lt;66,"Middle Age",H4414&gt;=66,"Senior")</f>
        <v>Middle Age</v>
      </c>
      <c r="W4414" s="4" t="s">
        <v>29</v>
      </c>
    </row>
    <row r="4415" spans="1:23" x14ac:dyDescent="0.3">
      <c r="A4415" s="4" t="s">
        <v>4530</v>
      </c>
      <c r="B4415" s="4" t="s">
        <v>31</v>
      </c>
      <c r="C4415" s="4">
        <v>7</v>
      </c>
      <c r="D4415" s="4">
        <v>0</v>
      </c>
      <c r="E4415" s="4" t="s">
        <v>31</v>
      </c>
      <c r="F4415" s="4" t="s">
        <v>70</v>
      </c>
      <c r="G4415" s="4" t="s">
        <v>26</v>
      </c>
      <c r="H4415" s="4">
        <v>38</v>
      </c>
      <c r="I4415" s="4" t="s">
        <v>24</v>
      </c>
      <c r="J4415" s="4">
        <v>0</v>
      </c>
      <c r="K4415" s="4" t="s">
        <v>27</v>
      </c>
      <c r="L4415" s="4" t="s">
        <v>35</v>
      </c>
      <c r="M4415" s="4">
        <v>38</v>
      </c>
      <c r="N4415" s="4" t="s">
        <v>38</v>
      </c>
      <c r="O4415" s="4" t="s">
        <v>225</v>
      </c>
      <c r="P4415" s="5">
        <v>44590</v>
      </c>
      <c r="Q4415" s="6">
        <v>40.050377962595988</v>
      </c>
      <c r="R4415" s="4">
        <v>9</v>
      </c>
      <c r="S4415" s="4" t="str" cm="1">
        <f t="array" ref="S4415">_xlfn.IFS(R4415=0,"None",R4415&lt;3,"Low",R4415&lt;6,"Medium",R4415&lt;=10,"High")</f>
        <v>High</v>
      </c>
      <c r="T4415" s="4" t="str" cm="1">
        <f t="array" ref="T4415">_xlfn.IFS(M4415&lt;=20,"Low",M4415&lt;=50,"Medium",M4415&lt;=90,"High")</f>
        <v>Medium</v>
      </c>
      <c r="U4415" s="7">
        <f>Datos_Limpios[[#This Row],[Number of Complaints or Support]]/Datos_Limpios[[#This Row],[Account Length (in months)]]</f>
        <v>1.2857142857142858</v>
      </c>
      <c r="V4415" s="4" t="str" cm="1">
        <f t="array" ref="V4415">_xlfn.IFS(H4415&lt;30,"Under 30",H4415&lt;66,"Middle Age",H4415&gt;=66,"Senior")</f>
        <v>Middle Age</v>
      </c>
      <c r="W4415" s="4" t="s">
        <v>29</v>
      </c>
    </row>
    <row r="4416" spans="1:23" x14ac:dyDescent="0.3">
      <c r="A4416" s="4" t="s">
        <v>4531</v>
      </c>
      <c r="B4416" s="4" t="s">
        <v>24</v>
      </c>
      <c r="C4416" s="4">
        <v>25</v>
      </c>
      <c r="D4416" s="4">
        <v>1</v>
      </c>
      <c r="E4416" s="4" t="s">
        <v>24</v>
      </c>
      <c r="F4416" s="4" t="s">
        <v>32</v>
      </c>
      <c r="G4416" s="4" t="s">
        <v>33</v>
      </c>
      <c r="H4416" s="4">
        <v>48</v>
      </c>
      <c r="I4416" s="4" t="s">
        <v>31</v>
      </c>
      <c r="J4416" s="4">
        <v>4</v>
      </c>
      <c r="K4416" s="4" t="s">
        <v>27</v>
      </c>
      <c r="L4416" s="4" t="s">
        <v>28</v>
      </c>
      <c r="M4416" s="4">
        <v>7</v>
      </c>
      <c r="P4416" s="5">
        <v>44260</v>
      </c>
      <c r="Q4416" s="6">
        <v>7.7428240549065688</v>
      </c>
      <c r="R4416" s="4">
        <v>7</v>
      </c>
      <c r="S4416" s="4" t="str" cm="1">
        <f t="array" ref="S4416">_xlfn.IFS(R4416=0,"None",R4416&lt;3,"Low",R4416&lt;6,"Medium",R4416&lt;=10,"High")</f>
        <v>High</v>
      </c>
      <c r="T4416" s="4" t="str" cm="1">
        <f t="array" ref="T4416">_xlfn.IFS(M4416&lt;=20,"Low",M4416&lt;=50,"Medium",M4416&lt;=90,"High")</f>
        <v>Low</v>
      </c>
      <c r="U4416" s="7">
        <f>Datos_Limpios[[#This Row],[Number of Complaints or Support]]/Datos_Limpios[[#This Row],[Account Length (in months)]]</f>
        <v>0.28000000000000003</v>
      </c>
      <c r="V4416" s="4" t="str" cm="1">
        <f t="array" ref="V4416">_xlfn.IFS(H4416&lt;30,"Under 30",H4416&lt;66,"Middle Age",H4416&gt;=66,"Senior")</f>
        <v>Middle Age</v>
      </c>
      <c r="W4416" s="4" t="s">
        <v>29</v>
      </c>
    </row>
    <row r="4417" spans="1:23" x14ac:dyDescent="0.3">
      <c r="A4417" s="4" t="s">
        <v>4532</v>
      </c>
      <c r="B4417" s="4" t="s">
        <v>31</v>
      </c>
      <c r="C4417" s="4">
        <v>30</v>
      </c>
      <c r="D4417" s="4">
        <v>4</v>
      </c>
      <c r="E4417" s="4" t="s">
        <v>24</v>
      </c>
      <c r="F4417" s="4" t="s">
        <v>209</v>
      </c>
      <c r="G4417" s="4" t="s">
        <v>26</v>
      </c>
      <c r="H4417" s="4">
        <v>78</v>
      </c>
      <c r="I4417" s="4" t="s">
        <v>24</v>
      </c>
      <c r="J4417" s="4">
        <v>0</v>
      </c>
      <c r="K4417" s="4" t="s">
        <v>27</v>
      </c>
      <c r="L4417" s="4" t="s">
        <v>35</v>
      </c>
      <c r="M4417" s="4">
        <v>53</v>
      </c>
      <c r="N4417" s="4" t="s">
        <v>66</v>
      </c>
      <c r="O4417" s="4" t="s">
        <v>122</v>
      </c>
      <c r="P4417" s="5">
        <v>44147</v>
      </c>
      <c r="Q4417" s="6">
        <v>42.876148744674452</v>
      </c>
      <c r="R4417" s="4">
        <v>1</v>
      </c>
      <c r="S4417" s="4" t="str" cm="1">
        <f t="array" ref="S4417">_xlfn.IFS(R4417=0,"None",R4417&lt;3,"Low",R4417&lt;6,"Medium",R4417&lt;=10,"High")</f>
        <v>Low</v>
      </c>
      <c r="T4417" s="4" t="str" cm="1">
        <f t="array" ref="T4417">_xlfn.IFS(M4417&lt;=20,"Low",M4417&lt;=50,"Medium",M4417&lt;=90,"High")</f>
        <v>High</v>
      </c>
      <c r="U4417" s="7">
        <f>Datos_Limpios[[#This Row],[Number of Complaints or Support]]/Datos_Limpios[[#This Row],[Account Length (in months)]]</f>
        <v>3.3333333333333333E-2</v>
      </c>
      <c r="V4417" s="4" t="str" cm="1">
        <f t="array" ref="V4417">_xlfn.IFS(H4417&lt;30,"Under 30",H4417&lt;66,"Middle Age",H4417&gt;=66,"Senior")</f>
        <v>Senior</v>
      </c>
      <c r="W4417" s="4" t="s">
        <v>40</v>
      </c>
    </row>
    <row r="4418" spans="1:23" x14ac:dyDescent="0.3">
      <c r="A4418" s="4" t="s">
        <v>4533</v>
      </c>
      <c r="B4418" s="4" t="s">
        <v>24</v>
      </c>
      <c r="C4418" s="4">
        <v>58</v>
      </c>
      <c r="D4418" s="4">
        <v>0</v>
      </c>
      <c r="E4418" s="4" t="s">
        <v>31</v>
      </c>
      <c r="F4418" s="4" t="s">
        <v>118</v>
      </c>
      <c r="G4418" s="4" t="s">
        <v>26</v>
      </c>
      <c r="H4418" s="4">
        <v>42</v>
      </c>
      <c r="I4418" s="4" t="s">
        <v>24</v>
      </c>
      <c r="J4418" s="4">
        <v>0</v>
      </c>
      <c r="K4418" s="4" t="s">
        <v>46</v>
      </c>
      <c r="L4418" s="4" t="s">
        <v>35</v>
      </c>
      <c r="M4418" s="4">
        <v>34</v>
      </c>
      <c r="P4418" s="5">
        <v>44868</v>
      </c>
      <c r="Q4418" s="6">
        <v>39.889306212744557</v>
      </c>
      <c r="R4418" s="4">
        <v>5</v>
      </c>
      <c r="S4418" s="4" t="str" cm="1">
        <f t="array" ref="S4418">_xlfn.IFS(R4418=0,"None",R4418&lt;3,"Low",R4418&lt;6,"Medium",R4418&lt;=10,"High")</f>
        <v>Medium</v>
      </c>
      <c r="T4418" s="4" t="str" cm="1">
        <f t="array" ref="T4418">_xlfn.IFS(M4418&lt;=20,"Low",M4418&lt;=50,"Medium",M4418&lt;=90,"High")</f>
        <v>Medium</v>
      </c>
      <c r="U4418" s="7">
        <f>Datos_Limpios[[#This Row],[Number of Complaints or Support]]/Datos_Limpios[[#This Row],[Account Length (in months)]]</f>
        <v>8.6206896551724144E-2</v>
      </c>
      <c r="V4418" s="4" t="str" cm="1">
        <f t="array" ref="V4418">_xlfn.IFS(H4418&lt;30,"Under 30",H4418&lt;66,"Middle Age",H4418&gt;=66,"Senior")</f>
        <v>Middle Age</v>
      </c>
      <c r="W4418" s="4" t="s">
        <v>47</v>
      </c>
    </row>
    <row r="4419" spans="1:23" x14ac:dyDescent="0.3">
      <c r="A4419" s="4" t="s">
        <v>4534</v>
      </c>
      <c r="B4419" s="4" t="s">
        <v>31</v>
      </c>
      <c r="C4419" s="4">
        <v>33</v>
      </c>
      <c r="D4419" s="4">
        <v>0</v>
      </c>
      <c r="E4419" s="4" t="s">
        <v>31</v>
      </c>
      <c r="F4419" s="4" t="s">
        <v>219</v>
      </c>
      <c r="G4419" s="4" t="s">
        <v>26</v>
      </c>
      <c r="H4419" s="4">
        <v>34</v>
      </c>
      <c r="I4419" s="4" t="s">
        <v>24</v>
      </c>
      <c r="J4419" s="4">
        <v>0</v>
      </c>
      <c r="K4419" s="4" t="s">
        <v>27</v>
      </c>
      <c r="L4419" s="4" t="s">
        <v>35</v>
      </c>
      <c r="M4419" s="4">
        <v>55</v>
      </c>
      <c r="N4419" s="4" t="s">
        <v>107</v>
      </c>
      <c r="O4419" s="4" t="s">
        <v>108</v>
      </c>
      <c r="P4419" s="5">
        <v>44212</v>
      </c>
      <c r="Q4419" s="6">
        <v>47.186682377974762</v>
      </c>
      <c r="R4419" s="4">
        <v>10</v>
      </c>
      <c r="S4419" s="4" t="str" cm="1">
        <f t="array" ref="S4419">_xlfn.IFS(R4419=0,"None",R4419&lt;3,"Low",R4419&lt;6,"Medium",R4419&lt;=10,"High")</f>
        <v>High</v>
      </c>
      <c r="T4419" s="4" t="str" cm="1">
        <f t="array" ref="T4419">_xlfn.IFS(M4419&lt;=20,"Low",M4419&lt;=50,"Medium",M4419&lt;=90,"High")</f>
        <v>High</v>
      </c>
      <c r="U4419" s="7">
        <f>Datos_Limpios[[#This Row],[Number of Complaints or Support]]/Datos_Limpios[[#This Row],[Account Length (in months)]]</f>
        <v>0.30303030303030304</v>
      </c>
      <c r="V4419" s="4" t="str" cm="1">
        <f t="array" ref="V4419">_xlfn.IFS(H4419&lt;30,"Under 30",H4419&lt;66,"Middle Age",H4419&gt;=66,"Senior")</f>
        <v>Middle Age</v>
      </c>
      <c r="W4419" s="4" t="s">
        <v>43</v>
      </c>
    </row>
    <row r="4420" spans="1:23" x14ac:dyDescent="0.3">
      <c r="A4420" s="4" t="s">
        <v>4535</v>
      </c>
      <c r="B4420" s="4" t="s">
        <v>31</v>
      </c>
      <c r="C4420" s="4">
        <v>1</v>
      </c>
      <c r="D4420" s="4">
        <v>5</v>
      </c>
      <c r="E4420" s="4" t="s">
        <v>31</v>
      </c>
      <c r="F4420" s="4" t="s">
        <v>196</v>
      </c>
      <c r="G4420" s="4" t="s">
        <v>26</v>
      </c>
      <c r="H4420" s="4">
        <v>38</v>
      </c>
      <c r="I4420" s="4" t="s">
        <v>24</v>
      </c>
      <c r="J4420" s="4">
        <v>0</v>
      </c>
      <c r="K4420" s="4" t="s">
        <v>27</v>
      </c>
      <c r="L4420" s="4" t="s">
        <v>35</v>
      </c>
      <c r="M4420" s="4">
        <v>47</v>
      </c>
      <c r="N4420" s="4" t="s">
        <v>75</v>
      </c>
      <c r="O4420" s="4" t="s">
        <v>133</v>
      </c>
      <c r="P4420" s="5">
        <v>44217</v>
      </c>
      <c r="Q4420" s="6">
        <v>40.655116067974127</v>
      </c>
      <c r="R4420" s="4">
        <v>8</v>
      </c>
      <c r="S4420" s="4" t="str" cm="1">
        <f t="array" ref="S4420">_xlfn.IFS(R4420=0,"None",R4420&lt;3,"Low",R4420&lt;6,"Medium",R4420&lt;=10,"High")</f>
        <v>High</v>
      </c>
      <c r="T4420" s="4" t="str" cm="1">
        <f t="array" ref="T4420">_xlfn.IFS(M4420&lt;=20,"Low",M4420&lt;=50,"Medium",M4420&lt;=90,"High")</f>
        <v>Medium</v>
      </c>
      <c r="U4420" s="7">
        <f>Datos_Limpios[[#This Row],[Number of Complaints or Support]]/Datos_Limpios[[#This Row],[Account Length (in months)]]</f>
        <v>8</v>
      </c>
      <c r="V4420" s="4" t="str" cm="1">
        <f t="array" ref="V4420">_xlfn.IFS(H4420&lt;30,"Under 30",H4420&lt;66,"Middle Age",H4420&gt;=66,"Senior")</f>
        <v>Middle Age</v>
      </c>
      <c r="W4420" s="4" t="s">
        <v>47</v>
      </c>
    </row>
    <row r="4421" spans="1:23" x14ac:dyDescent="0.3">
      <c r="A4421" s="4" t="s">
        <v>4536</v>
      </c>
      <c r="B4421" s="4" t="s">
        <v>24</v>
      </c>
      <c r="C4421" s="4">
        <v>67</v>
      </c>
      <c r="D4421" s="4">
        <v>0</v>
      </c>
      <c r="E4421" s="4" t="s">
        <v>31</v>
      </c>
      <c r="F4421" s="4" t="s">
        <v>262</v>
      </c>
      <c r="G4421" s="4" t="s">
        <v>33</v>
      </c>
      <c r="H4421" s="4">
        <v>27</v>
      </c>
      <c r="I4421" s="4" t="s">
        <v>31</v>
      </c>
      <c r="J4421" s="4">
        <v>2</v>
      </c>
      <c r="K4421" s="4" t="s">
        <v>34</v>
      </c>
      <c r="L4421" s="4" t="s">
        <v>35</v>
      </c>
      <c r="M4421" s="4">
        <v>44</v>
      </c>
      <c r="P4421" s="5">
        <v>44479</v>
      </c>
      <c r="Q4421" s="6">
        <v>46.798147644289358</v>
      </c>
      <c r="R4421" s="4">
        <v>9</v>
      </c>
      <c r="S4421" s="4" t="str" cm="1">
        <f t="array" ref="S4421">_xlfn.IFS(R4421=0,"None",R4421&lt;3,"Low",R4421&lt;6,"Medium",R4421&lt;=10,"High")</f>
        <v>High</v>
      </c>
      <c r="T4421" s="4" t="str" cm="1">
        <f t="array" ref="T4421">_xlfn.IFS(M4421&lt;=20,"Low",M4421&lt;=50,"Medium",M4421&lt;=90,"High")</f>
        <v>Medium</v>
      </c>
      <c r="U4421" s="7">
        <f>Datos_Limpios[[#This Row],[Number of Complaints or Support]]/Datos_Limpios[[#This Row],[Account Length (in months)]]</f>
        <v>0.13432835820895522</v>
      </c>
      <c r="V4421" s="4" t="str" cm="1">
        <f t="array" ref="V4421">_xlfn.IFS(H4421&lt;30,"Under 30",H4421&lt;66,"Middle Age",H4421&gt;=66,"Senior")</f>
        <v>Under 30</v>
      </c>
      <c r="W4421" s="4" t="s">
        <v>29</v>
      </c>
    </row>
    <row r="4422" spans="1:23" x14ac:dyDescent="0.3">
      <c r="A4422" s="4" t="s">
        <v>4537</v>
      </c>
      <c r="B4422" s="4" t="s">
        <v>31</v>
      </c>
      <c r="C4422" s="4">
        <v>38</v>
      </c>
      <c r="D4422" s="4">
        <v>4</v>
      </c>
      <c r="E4422" s="4" t="s">
        <v>31</v>
      </c>
      <c r="F4422" s="4" t="s">
        <v>60</v>
      </c>
      <c r="G4422" s="4" t="s">
        <v>33</v>
      </c>
      <c r="H4422" s="4">
        <v>33</v>
      </c>
      <c r="I4422" s="4" t="s">
        <v>24</v>
      </c>
      <c r="J4422" s="4">
        <v>0</v>
      </c>
      <c r="K4422" s="4" t="s">
        <v>27</v>
      </c>
      <c r="L4422" s="4" t="s">
        <v>35</v>
      </c>
      <c r="M4422" s="4">
        <v>44</v>
      </c>
      <c r="N4422" s="4" t="s">
        <v>38</v>
      </c>
      <c r="O4422" s="4" t="s">
        <v>125</v>
      </c>
      <c r="P4422" s="5">
        <v>44986</v>
      </c>
      <c r="Q4422" s="6">
        <v>36.470301462660522</v>
      </c>
      <c r="R4422" s="4">
        <v>5</v>
      </c>
      <c r="S4422" s="4" t="str" cm="1">
        <f t="array" ref="S4422">_xlfn.IFS(R4422=0,"None",R4422&lt;3,"Low",R4422&lt;6,"Medium",R4422&lt;=10,"High")</f>
        <v>Medium</v>
      </c>
      <c r="T4422" s="4" t="str" cm="1">
        <f t="array" ref="T4422">_xlfn.IFS(M4422&lt;=20,"Low",M4422&lt;=50,"Medium",M4422&lt;=90,"High")</f>
        <v>Medium</v>
      </c>
      <c r="U4422" s="7">
        <f>Datos_Limpios[[#This Row],[Number of Complaints or Support]]/Datos_Limpios[[#This Row],[Account Length (in months)]]</f>
        <v>0.13157894736842105</v>
      </c>
      <c r="V4422" s="4" t="str" cm="1">
        <f t="array" ref="V4422">_xlfn.IFS(H4422&lt;30,"Under 30",H4422&lt;66,"Middle Age",H4422&gt;=66,"Senior")</f>
        <v>Middle Age</v>
      </c>
      <c r="W4422" s="4" t="s">
        <v>40</v>
      </c>
    </row>
    <row r="4423" spans="1:23" x14ac:dyDescent="0.3">
      <c r="A4423" s="4" t="s">
        <v>4538</v>
      </c>
      <c r="B4423" s="4" t="s">
        <v>24</v>
      </c>
      <c r="C4423" s="4">
        <v>51</v>
      </c>
      <c r="D4423" s="4">
        <v>0</v>
      </c>
      <c r="E4423" s="4" t="s">
        <v>31</v>
      </c>
      <c r="F4423" s="4" t="s">
        <v>159</v>
      </c>
      <c r="G4423" s="4" t="s">
        <v>33</v>
      </c>
      <c r="H4423" s="4">
        <v>47</v>
      </c>
      <c r="I4423" s="4" t="s">
        <v>31</v>
      </c>
      <c r="J4423" s="4">
        <v>4</v>
      </c>
      <c r="K4423" s="4" t="s">
        <v>34</v>
      </c>
      <c r="L4423" s="4" t="s">
        <v>35</v>
      </c>
      <c r="M4423" s="4">
        <v>17</v>
      </c>
      <c r="P4423" s="5">
        <v>45076</v>
      </c>
      <c r="Q4423" s="6">
        <v>18.0301732056503</v>
      </c>
      <c r="R4423" s="4">
        <v>3</v>
      </c>
      <c r="S4423" s="4" t="str" cm="1">
        <f t="array" ref="S4423">_xlfn.IFS(R4423=0,"None",R4423&lt;3,"Low",R4423&lt;6,"Medium",R4423&lt;=10,"High")</f>
        <v>Medium</v>
      </c>
      <c r="T4423" s="4" t="str" cm="1">
        <f t="array" ref="T4423">_xlfn.IFS(M4423&lt;=20,"Low",M4423&lt;=50,"Medium",M4423&lt;=90,"High")</f>
        <v>Low</v>
      </c>
      <c r="U4423" s="7">
        <f>Datos_Limpios[[#This Row],[Number of Complaints or Support]]/Datos_Limpios[[#This Row],[Account Length (in months)]]</f>
        <v>5.8823529411764705E-2</v>
      </c>
      <c r="V4423" s="4" t="str" cm="1">
        <f t="array" ref="V4423">_xlfn.IFS(H4423&lt;30,"Under 30",H4423&lt;66,"Middle Age",H4423&gt;=66,"Senior")</f>
        <v>Middle Age</v>
      </c>
      <c r="W4423" s="4" t="s">
        <v>29</v>
      </c>
    </row>
    <row r="4424" spans="1:23" x14ac:dyDescent="0.3">
      <c r="A4424" s="4" t="s">
        <v>4539</v>
      </c>
      <c r="B4424" s="4" t="s">
        <v>24</v>
      </c>
      <c r="C4424" s="4">
        <v>23</v>
      </c>
      <c r="D4424" s="4">
        <v>0</v>
      </c>
      <c r="E4424" s="4" t="s">
        <v>31</v>
      </c>
      <c r="F4424" s="4" t="s">
        <v>56</v>
      </c>
      <c r="G4424" s="4" t="s">
        <v>26</v>
      </c>
      <c r="H4424" s="4">
        <v>60</v>
      </c>
      <c r="I4424" s="4" t="s">
        <v>31</v>
      </c>
      <c r="J4424" s="4">
        <v>3</v>
      </c>
      <c r="K4424" s="4" t="s">
        <v>46</v>
      </c>
      <c r="L4424" s="4" t="s">
        <v>35</v>
      </c>
      <c r="M4424" s="4">
        <v>22</v>
      </c>
      <c r="P4424" s="5">
        <v>45281</v>
      </c>
      <c r="Q4424" s="6">
        <v>19.88831272544903</v>
      </c>
      <c r="R4424" s="4">
        <v>9</v>
      </c>
      <c r="S4424" s="4" t="str" cm="1">
        <f t="array" ref="S4424">_xlfn.IFS(R4424=0,"None",R4424&lt;3,"Low",R4424&lt;6,"Medium",R4424&lt;=10,"High")</f>
        <v>High</v>
      </c>
      <c r="T4424" s="4" t="str" cm="1">
        <f t="array" ref="T4424">_xlfn.IFS(M4424&lt;=20,"Low",M4424&lt;=50,"Medium",M4424&lt;=90,"High")</f>
        <v>Medium</v>
      </c>
      <c r="U4424" s="7">
        <f>Datos_Limpios[[#This Row],[Number of Complaints or Support]]/Datos_Limpios[[#This Row],[Account Length (in months)]]</f>
        <v>0.39130434782608697</v>
      </c>
      <c r="V4424" s="4" t="str" cm="1">
        <f t="array" ref="V4424">_xlfn.IFS(H4424&lt;30,"Under 30",H4424&lt;66,"Middle Age",H4424&gt;=66,"Senior")</f>
        <v>Middle Age</v>
      </c>
      <c r="W4424" s="4" t="s">
        <v>29</v>
      </c>
    </row>
    <row r="4425" spans="1:23" x14ac:dyDescent="0.3">
      <c r="A4425" s="4" t="s">
        <v>4540</v>
      </c>
      <c r="B4425" s="4" t="s">
        <v>24</v>
      </c>
      <c r="C4425" s="4">
        <v>7</v>
      </c>
      <c r="D4425" s="4">
        <v>1</v>
      </c>
      <c r="E4425" s="4" t="s">
        <v>24</v>
      </c>
      <c r="F4425" s="4" t="s">
        <v>74</v>
      </c>
      <c r="G4425" s="4" t="s">
        <v>26</v>
      </c>
      <c r="H4425" s="4">
        <v>43</v>
      </c>
      <c r="I4425" s="4" t="s">
        <v>24</v>
      </c>
      <c r="J4425" s="4">
        <v>0</v>
      </c>
      <c r="K4425" s="4" t="s">
        <v>46</v>
      </c>
      <c r="L4425" s="4" t="s">
        <v>28</v>
      </c>
      <c r="M4425" s="4">
        <v>11</v>
      </c>
      <c r="P4425" s="5">
        <v>44096</v>
      </c>
      <c r="Q4425" s="6">
        <v>10.002987071674159</v>
      </c>
      <c r="R4425" s="4">
        <v>4</v>
      </c>
      <c r="S4425" s="4" t="str" cm="1">
        <f t="array" ref="S4425">_xlfn.IFS(R4425=0,"None",R4425&lt;3,"Low",R4425&lt;6,"Medium",R4425&lt;=10,"High")</f>
        <v>Medium</v>
      </c>
      <c r="T4425" s="4" t="str" cm="1">
        <f t="array" ref="T4425">_xlfn.IFS(M4425&lt;=20,"Low",M4425&lt;=50,"Medium",M4425&lt;=90,"High")</f>
        <v>Low</v>
      </c>
      <c r="U4425" s="7">
        <f>Datos_Limpios[[#This Row],[Number of Complaints or Support]]/Datos_Limpios[[#This Row],[Account Length (in months)]]</f>
        <v>0.5714285714285714</v>
      </c>
      <c r="V4425" s="4" t="str" cm="1">
        <f t="array" ref="V4425">_xlfn.IFS(H4425&lt;30,"Under 30",H4425&lt;66,"Middle Age",H4425&gt;=66,"Senior")</f>
        <v>Middle Age</v>
      </c>
      <c r="W4425" s="4" t="s">
        <v>43</v>
      </c>
    </row>
    <row r="4426" spans="1:23" x14ac:dyDescent="0.3">
      <c r="A4426" s="4" t="s">
        <v>4541</v>
      </c>
      <c r="B4426" s="4" t="s">
        <v>24</v>
      </c>
      <c r="C4426" s="4">
        <v>21</v>
      </c>
      <c r="D4426" s="4">
        <v>1</v>
      </c>
      <c r="E4426" s="4" t="s">
        <v>24</v>
      </c>
      <c r="F4426" s="4" t="s">
        <v>72</v>
      </c>
      <c r="G4426" s="4" t="s">
        <v>33</v>
      </c>
      <c r="H4426" s="4">
        <v>57</v>
      </c>
      <c r="I4426" s="4" t="s">
        <v>24</v>
      </c>
      <c r="J4426" s="4">
        <v>0</v>
      </c>
      <c r="K4426" s="4" t="s">
        <v>27</v>
      </c>
      <c r="L4426" s="4" t="s">
        <v>28</v>
      </c>
      <c r="M4426" s="4">
        <v>13</v>
      </c>
      <c r="P4426" s="5">
        <v>44700</v>
      </c>
      <c r="Q4426" s="6">
        <v>11.081894574246229</v>
      </c>
      <c r="R4426" s="4">
        <v>7</v>
      </c>
      <c r="S4426" s="4" t="str" cm="1">
        <f t="array" ref="S4426">_xlfn.IFS(R4426=0,"None",R4426&lt;3,"Low",R4426&lt;6,"Medium",R4426&lt;=10,"High")</f>
        <v>High</v>
      </c>
      <c r="T4426" s="4" t="str" cm="1">
        <f t="array" ref="T4426">_xlfn.IFS(M4426&lt;=20,"Low",M4426&lt;=50,"Medium",M4426&lt;=90,"High")</f>
        <v>Low</v>
      </c>
      <c r="U4426" s="7">
        <f>Datos_Limpios[[#This Row],[Number of Complaints or Support]]/Datos_Limpios[[#This Row],[Account Length (in months)]]</f>
        <v>0.33333333333333331</v>
      </c>
      <c r="V4426" s="4" t="str" cm="1">
        <f t="array" ref="V4426">_xlfn.IFS(H4426&lt;30,"Under 30",H4426&lt;66,"Middle Age",H4426&gt;=66,"Senior")</f>
        <v>Middle Age</v>
      </c>
      <c r="W4426" s="4" t="s">
        <v>29</v>
      </c>
    </row>
    <row r="4427" spans="1:23" x14ac:dyDescent="0.3">
      <c r="A4427" s="4" t="s">
        <v>4542</v>
      </c>
      <c r="B4427" s="4" t="s">
        <v>31</v>
      </c>
      <c r="C4427" s="4">
        <v>1</v>
      </c>
      <c r="D4427" s="4">
        <v>5</v>
      </c>
      <c r="E4427" s="4" t="s">
        <v>24</v>
      </c>
      <c r="F4427" s="4" t="s">
        <v>49</v>
      </c>
      <c r="G4427" s="4" t="s">
        <v>33</v>
      </c>
      <c r="H4427" s="4">
        <v>67</v>
      </c>
      <c r="I4427" s="4" t="s">
        <v>24</v>
      </c>
      <c r="J4427" s="4">
        <v>0</v>
      </c>
      <c r="K4427" s="4" t="s">
        <v>27</v>
      </c>
      <c r="L4427" s="4" t="s">
        <v>28</v>
      </c>
      <c r="M4427" s="4">
        <v>13</v>
      </c>
      <c r="N4427" s="4" t="s">
        <v>92</v>
      </c>
      <c r="O4427" s="4" t="s">
        <v>234</v>
      </c>
      <c r="P4427" s="5">
        <v>44604</v>
      </c>
      <c r="Q4427" s="6">
        <v>12.30647010515303</v>
      </c>
      <c r="R4427" s="4">
        <v>0</v>
      </c>
      <c r="S4427" s="4" t="str" cm="1">
        <f t="array" ref="S4427">_xlfn.IFS(R4427=0,"None",R4427&lt;3,"Low",R4427&lt;6,"Medium",R4427&lt;=10,"High")</f>
        <v>None</v>
      </c>
      <c r="T4427" s="4" t="str" cm="1">
        <f t="array" ref="T4427">_xlfn.IFS(M4427&lt;=20,"Low",M4427&lt;=50,"Medium",M4427&lt;=90,"High")</f>
        <v>Low</v>
      </c>
      <c r="U4427" s="7">
        <f>Datos_Limpios[[#This Row],[Number of Complaints or Support]]/Datos_Limpios[[#This Row],[Account Length (in months)]]</f>
        <v>0</v>
      </c>
      <c r="V4427" s="4" t="str" cm="1">
        <f t="array" ref="V4427">_xlfn.IFS(H4427&lt;30,"Under 30",H4427&lt;66,"Middle Age",H4427&gt;=66,"Senior")</f>
        <v>Senior</v>
      </c>
      <c r="W4427" s="4" t="s">
        <v>29</v>
      </c>
    </row>
    <row r="4428" spans="1:23" x14ac:dyDescent="0.3">
      <c r="A4428" s="4" t="s">
        <v>4543</v>
      </c>
      <c r="B4428" s="4" t="s">
        <v>24</v>
      </c>
      <c r="C4428" s="4">
        <v>25</v>
      </c>
      <c r="D4428" s="4">
        <v>2</v>
      </c>
      <c r="E4428" s="4" t="s">
        <v>31</v>
      </c>
      <c r="F4428" s="4" t="s">
        <v>25</v>
      </c>
      <c r="G4428" s="4" t="s">
        <v>33</v>
      </c>
      <c r="H4428" s="4">
        <v>48</v>
      </c>
      <c r="I4428" s="4" t="s">
        <v>24</v>
      </c>
      <c r="J4428" s="4">
        <v>0</v>
      </c>
      <c r="K4428" s="4" t="s">
        <v>27</v>
      </c>
      <c r="L4428" s="4" t="s">
        <v>28</v>
      </c>
      <c r="M4428" s="4">
        <v>18</v>
      </c>
      <c r="P4428" s="5">
        <v>44677</v>
      </c>
      <c r="Q4428" s="6">
        <v>19.289380291483361</v>
      </c>
      <c r="R4428" s="4">
        <v>9</v>
      </c>
      <c r="S4428" s="4" t="str" cm="1">
        <f t="array" ref="S4428">_xlfn.IFS(R4428=0,"None",R4428&lt;3,"Low",R4428&lt;6,"Medium",R4428&lt;=10,"High")</f>
        <v>High</v>
      </c>
      <c r="T4428" s="4" t="str" cm="1">
        <f t="array" ref="T4428">_xlfn.IFS(M4428&lt;=20,"Low",M4428&lt;=50,"Medium",M4428&lt;=90,"High")</f>
        <v>Low</v>
      </c>
      <c r="U4428" s="7">
        <f>Datos_Limpios[[#This Row],[Number of Complaints or Support]]/Datos_Limpios[[#This Row],[Account Length (in months)]]</f>
        <v>0.36</v>
      </c>
      <c r="V4428" s="4" t="str" cm="1">
        <f t="array" ref="V4428">_xlfn.IFS(H4428&lt;30,"Under 30",H4428&lt;66,"Middle Age",H4428&gt;=66,"Senior")</f>
        <v>Middle Age</v>
      </c>
      <c r="W4428" s="4" t="s">
        <v>29</v>
      </c>
    </row>
    <row r="4429" spans="1:23" x14ac:dyDescent="0.3">
      <c r="A4429" s="4" t="s">
        <v>4544</v>
      </c>
      <c r="B4429" s="4" t="s">
        <v>24</v>
      </c>
      <c r="C4429" s="4">
        <v>67</v>
      </c>
      <c r="D4429" s="4">
        <v>0</v>
      </c>
      <c r="E4429" s="4" t="s">
        <v>31</v>
      </c>
      <c r="F4429" s="4" t="s">
        <v>140</v>
      </c>
      <c r="G4429" s="4" t="s">
        <v>26</v>
      </c>
      <c r="H4429" s="4">
        <v>23</v>
      </c>
      <c r="I4429" s="4" t="s">
        <v>24</v>
      </c>
      <c r="J4429" s="4">
        <v>0</v>
      </c>
      <c r="K4429" s="4" t="s">
        <v>34</v>
      </c>
      <c r="L4429" s="4" t="s">
        <v>115</v>
      </c>
      <c r="M4429" s="4">
        <v>43</v>
      </c>
      <c r="P4429" s="5">
        <v>44842</v>
      </c>
      <c r="Q4429" s="6">
        <v>35.355493300705412</v>
      </c>
      <c r="R4429" s="4">
        <v>0</v>
      </c>
      <c r="S4429" s="4" t="str" cm="1">
        <f t="array" ref="S4429">_xlfn.IFS(R4429=0,"None",R4429&lt;3,"Low",R4429&lt;6,"Medium",R4429&lt;=10,"High")</f>
        <v>None</v>
      </c>
      <c r="T4429" s="4" t="str" cm="1">
        <f t="array" ref="T4429">_xlfn.IFS(M4429&lt;=20,"Low",M4429&lt;=50,"Medium",M4429&lt;=90,"High")</f>
        <v>Medium</v>
      </c>
      <c r="U4429" s="7">
        <f>Datos_Limpios[[#This Row],[Number of Complaints or Support]]/Datos_Limpios[[#This Row],[Account Length (in months)]]</f>
        <v>0</v>
      </c>
      <c r="V4429" s="4" t="str" cm="1">
        <f t="array" ref="V4429">_xlfn.IFS(H4429&lt;30,"Under 30",H4429&lt;66,"Middle Age",H4429&gt;=66,"Senior")</f>
        <v>Under 30</v>
      </c>
      <c r="W4429" s="4" t="s">
        <v>40</v>
      </c>
    </row>
    <row r="4430" spans="1:23" x14ac:dyDescent="0.3">
      <c r="A4430" s="4" t="s">
        <v>4545</v>
      </c>
      <c r="B4430" s="4" t="s">
        <v>24</v>
      </c>
      <c r="C4430" s="4">
        <v>32</v>
      </c>
      <c r="D4430" s="4">
        <v>0</v>
      </c>
      <c r="E4430" s="4" t="s">
        <v>24</v>
      </c>
      <c r="F4430" s="4" t="s">
        <v>120</v>
      </c>
      <c r="G4430" s="4" t="s">
        <v>26</v>
      </c>
      <c r="H4430" s="4">
        <v>43</v>
      </c>
      <c r="I4430" s="4" t="s">
        <v>31</v>
      </c>
      <c r="J4430" s="4">
        <v>3</v>
      </c>
      <c r="K4430" s="4" t="s">
        <v>34</v>
      </c>
      <c r="L4430" s="4" t="s">
        <v>28</v>
      </c>
      <c r="M4430" s="4">
        <v>9</v>
      </c>
      <c r="P4430" s="5">
        <v>44378</v>
      </c>
      <c r="Q4430" s="6">
        <v>7.8669355137498176</v>
      </c>
      <c r="R4430" s="4">
        <v>1</v>
      </c>
      <c r="S4430" s="4" t="str" cm="1">
        <f t="array" ref="S4430">_xlfn.IFS(R4430=0,"None",R4430&lt;3,"Low",R4430&lt;6,"Medium",R4430&lt;=10,"High")</f>
        <v>Low</v>
      </c>
      <c r="T4430" s="4" t="str" cm="1">
        <f t="array" ref="T4430">_xlfn.IFS(M4430&lt;=20,"Low",M4430&lt;=50,"Medium",M4430&lt;=90,"High")</f>
        <v>Low</v>
      </c>
      <c r="U4430" s="7">
        <f>Datos_Limpios[[#This Row],[Number of Complaints or Support]]/Datos_Limpios[[#This Row],[Account Length (in months)]]</f>
        <v>3.125E-2</v>
      </c>
      <c r="V4430" s="4" t="str" cm="1">
        <f t="array" ref="V4430">_xlfn.IFS(H4430&lt;30,"Under 30",H4430&lt;66,"Middle Age",H4430&gt;=66,"Senior")</f>
        <v>Middle Age</v>
      </c>
      <c r="W4430" s="4" t="s">
        <v>29</v>
      </c>
    </row>
    <row r="4431" spans="1:23" x14ac:dyDescent="0.3">
      <c r="A4431" s="4" t="s">
        <v>4546</v>
      </c>
      <c r="B4431" s="4" t="s">
        <v>24</v>
      </c>
      <c r="C4431" s="4">
        <v>15</v>
      </c>
      <c r="D4431" s="4">
        <v>0</v>
      </c>
      <c r="E4431" s="4" t="s">
        <v>24</v>
      </c>
      <c r="F4431" s="4" t="s">
        <v>95</v>
      </c>
      <c r="G4431" s="4" t="s">
        <v>26</v>
      </c>
      <c r="H4431" s="4">
        <v>62</v>
      </c>
      <c r="I4431" s="4" t="s">
        <v>24</v>
      </c>
      <c r="J4431" s="4">
        <v>0</v>
      </c>
      <c r="K4431" s="4" t="s">
        <v>34</v>
      </c>
      <c r="L4431" s="4" t="s">
        <v>28</v>
      </c>
      <c r="M4431" s="4">
        <v>12</v>
      </c>
      <c r="P4431" s="5">
        <v>43856</v>
      </c>
      <c r="Q4431" s="6">
        <v>13.96394791132122</v>
      </c>
      <c r="R4431" s="4">
        <v>5</v>
      </c>
      <c r="S4431" s="4" t="str" cm="1">
        <f t="array" ref="S4431">_xlfn.IFS(R4431=0,"None",R4431&lt;3,"Low",R4431&lt;6,"Medium",R4431&lt;=10,"High")</f>
        <v>Medium</v>
      </c>
      <c r="T4431" s="4" t="str" cm="1">
        <f t="array" ref="T4431">_xlfn.IFS(M4431&lt;=20,"Low",M4431&lt;=50,"Medium",M4431&lt;=90,"High")</f>
        <v>Low</v>
      </c>
      <c r="U4431" s="7">
        <f>Datos_Limpios[[#This Row],[Number of Complaints or Support]]/Datos_Limpios[[#This Row],[Account Length (in months)]]</f>
        <v>0.33333333333333331</v>
      </c>
      <c r="V4431" s="4" t="str" cm="1">
        <f t="array" ref="V4431">_xlfn.IFS(H4431&lt;30,"Under 30",H4431&lt;66,"Middle Age",H4431&gt;=66,"Senior")</f>
        <v>Middle Age</v>
      </c>
      <c r="W4431" s="4" t="s">
        <v>47</v>
      </c>
    </row>
    <row r="4432" spans="1:23" x14ac:dyDescent="0.3">
      <c r="A4432" s="4" t="s">
        <v>4547</v>
      </c>
      <c r="B4432" s="4" t="s">
        <v>31</v>
      </c>
      <c r="C4432" s="4">
        <v>8</v>
      </c>
      <c r="D4432" s="4">
        <v>2</v>
      </c>
      <c r="E4432" s="4" t="s">
        <v>31</v>
      </c>
      <c r="F4432" s="4" t="s">
        <v>175</v>
      </c>
      <c r="G4432" s="4" t="s">
        <v>33</v>
      </c>
      <c r="H4432" s="4">
        <v>72</v>
      </c>
      <c r="I4432" s="4" t="s">
        <v>24</v>
      </c>
      <c r="J4432" s="4">
        <v>0</v>
      </c>
      <c r="K4432" s="4" t="s">
        <v>27</v>
      </c>
      <c r="L4432" s="4" t="s">
        <v>35</v>
      </c>
      <c r="M4432" s="4">
        <v>42</v>
      </c>
      <c r="N4432" s="4" t="s">
        <v>66</v>
      </c>
      <c r="O4432" s="4" t="s">
        <v>317</v>
      </c>
      <c r="P4432" s="5">
        <v>45185</v>
      </c>
      <c r="Q4432" s="6">
        <v>41.683459421128738</v>
      </c>
      <c r="R4432" s="4">
        <v>8</v>
      </c>
      <c r="S4432" s="4" t="str" cm="1">
        <f t="array" ref="S4432">_xlfn.IFS(R4432=0,"None",R4432&lt;3,"Low",R4432&lt;6,"Medium",R4432&lt;=10,"High")</f>
        <v>High</v>
      </c>
      <c r="T4432" s="4" t="str" cm="1">
        <f t="array" ref="T4432">_xlfn.IFS(M4432&lt;=20,"Low",M4432&lt;=50,"Medium",M4432&lt;=90,"High")</f>
        <v>Medium</v>
      </c>
      <c r="U4432" s="7">
        <f>Datos_Limpios[[#This Row],[Number of Complaints or Support]]/Datos_Limpios[[#This Row],[Account Length (in months)]]</f>
        <v>1</v>
      </c>
      <c r="V4432" s="4" t="str" cm="1">
        <f t="array" ref="V4432">_xlfn.IFS(H4432&lt;30,"Under 30",H4432&lt;66,"Middle Age",H4432&gt;=66,"Senior")</f>
        <v>Senior</v>
      </c>
      <c r="W4432" s="4" t="s">
        <v>29</v>
      </c>
    </row>
    <row r="4433" spans="1:23" x14ac:dyDescent="0.3">
      <c r="A4433" s="4" t="s">
        <v>4548</v>
      </c>
      <c r="B4433" s="4" t="s">
        <v>24</v>
      </c>
      <c r="C4433" s="4">
        <v>41</v>
      </c>
      <c r="D4433" s="4">
        <v>0</v>
      </c>
      <c r="E4433" s="4" t="s">
        <v>24</v>
      </c>
      <c r="F4433" s="4" t="s">
        <v>85</v>
      </c>
      <c r="G4433" s="4" t="s">
        <v>33</v>
      </c>
      <c r="H4433" s="4">
        <v>47</v>
      </c>
      <c r="I4433" s="4" t="s">
        <v>24</v>
      </c>
      <c r="J4433" s="4">
        <v>0</v>
      </c>
      <c r="K4433" s="4" t="s">
        <v>34</v>
      </c>
      <c r="L4433" s="4" t="s">
        <v>35</v>
      </c>
      <c r="M4433" s="4">
        <v>14</v>
      </c>
      <c r="P4433" s="5">
        <v>44263</v>
      </c>
      <c r="Q4433" s="6">
        <v>13.735400344008291</v>
      </c>
      <c r="R4433" s="4">
        <v>3</v>
      </c>
      <c r="S4433" s="4" t="str" cm="1">
        <f t="array" ref="S4433">_xlfn.IFS(R4433=0,"None",R4433&lt;3,"Low",R4433&lt;6,"Medium",R4433&lt;=10,"High")</f>
        <v>Medium</v>
      </c>
      <c r="T4433" s="4" t="str" cm="1">
        <f t="array" ref="T4433">_xlfn.IFS(M4433&lt;=20,"Low",M4433&lt;=50,"Medium",M4433&lt;=90,"High")</f>
        <v>Low</v>
      </c>
      <c r="U4433" s="7">
        <f>Datos_Limpios[[#This Row],[Number of Complaints or Support]]/Datos_Limpios[[#This Row],[Account Length (in months)]]</f>
        <v>7.3170731707317069E-2</v>
      </c>
      <c r="V4433" s="4" t="str" cm="1">
        <f t="array" ref="V4433">_xlfn.IFS(H4433&lt;30,"Under 30",H4433&lt;66,"Middle Age",H4433&gt;=66,"Senior")</f>
        <v>Middle Age</v>
      </c>
      <c r="W4433" s="4" t="s">
        <v>43</v>
      </c>
    </row>
    <row r="4434" spans="1:23" x14ac:dyDescent="0.3">
      <c r="A4434" s="4" t="s">
        <v>4549</v>
      </c>
      <c r="B4434" s="4" t="s">
        <v>24</v>
      </c>
      <c r="C4434" s="4">
        <v>51</v>
      </c>
      <c r="D4434" s="4">
        <v>0</v>
      </c>
      <c r="E4434" s="4" t="s">
        <v>24</v>
      </c>
      <c r="F4434" s="4" t="s">
        <v>89</v>
      </c>
      <c r="G4434" s="4" t="s">
        <v>33</v>
      </c>
      <c r="H4434" s="4">
        <v>59</v>
      </c>
      <c r="I4434" s="4" t="s">
        <v>24</v>
      </c>
      <c r="J4434" s="4">
        <v>0</v>
      </c>
      <c r="K4434" s="4" t="s">
        <v>46</v>
      </c>
      <c r="L4434" s="4" t="s">
        <v>28</v>
      </c>
      <c r="M4434" s="4">
        <v>57</v>
      </c>
      <c r="P4434" s="5">
        <v>44307</v>
      </c>
      <c r="Q4434" s="6">
        <v>53.533126322277063</v>
      </c>
      <c r="R4434" s="4">
        <v>4</v>
      </c>
      <c r="S4434" s="4" t="str" cm="1">
        <f t="array" ref="S4434">_xlfn.IFS(R4434=0,"None",R4434&lt;3,"Low",R4434&lt;6,"Medium",R4434&lt;=10,"High")</f>
        <v>Medium</v>
      </c>
      <c r="T4434" s="4" t="str" cm="1">
        <f t="array" ref="T4434">_xlfn.IFS(M4434&lt;=20,"Low",M4434&lt;=50,"Medium",M4434&lt;=90,"High")</f>
        <v>High</v>
      </c>
      <c r="U4434" s="7">
        <f>Datos_Limpios[[#This Row],[Number of Complaints or Support]]/Datos_Limpios[[#This Row],[Account Length (in months)]]</f>
        <v>7.8431372549019607E-2</v>
      </c>
      <c r="V4434" s="4" t="str" cm="1">
        <f t="array" ref="V4434">_xlfn.IFS(H4434&lt;30,"Under 30",H4434&lt;66,"Middle Age",H4434&gt;=66,"Senior")</f>
        <v>Middle Age</v>
      </c>
      <c r="W4434" s="4" t="s">
        <v>40</v>
      </c>
    </row>
    <row r="4435" spans="1:23" x14ac:dyDescent="0.3">
      <c r="A4435" s="4" t="s">
        <v>4550</v>
      </c>
      <c r="B4435" s="4" t="s">
        <v>24</v>
      </c>
      <c r="C4435" s="4">
        <v>62</v>
      </c>
      <c r="D4435" s="4">
        <v>0</v>
      </c>
      <c r="E4435" s="4" t="s">
        <v>24</v>
      </c>
      <c r="F4435" s="4" t="s">
        <v>58</v>
      </c>
      <c r="G4435" s="4" t="s">
        <v>26</v>
      </c>
      <c r="H4435" s="4">
        <v>38</v>
      </c>
      <c r="I4435" s="4" t="s">
        <v>31</v>
      </c>
      <c r="J4435" s="4">
        <v>5</v>
      </c>
      <c r="K4435" s="4" t="s">
        <v>34</v>
      </c>
      <c r="L4435" s="4" t="s">
        <v>115</v>
      </c>
      <c r="M4435" s="4">
        <v>26</v>
      </c>
      <c r="P4435" s="5">
        <v>44740</v>
      </c>
      <c r="Q4435" s="6">
        <v>23.673331521623059</v>
      </c>
      <c r="R4435" s="4">
        <v>7</v>
      </c>
      <c r="S4435" s="4" t="str" cm="1">
        <f t="array" ref="S4435">_xlfn.IFS(R4435=0,"None",R4435&lt;3,"Low",R4435&lt;6,"Medium",R4435&lt;=10,"High")</f>
        <v>High</v>
      </c>
      <c r="T4435" s="4" t="str" cm="1">
        <f t="array" ref="T4435">_xlfn.IFS(M4435&lt;=20,"Low",M4435&lt;=50,"Medium",M4435&lt;=90,"High")</f>
        <v>Medium</v>
      </c>
      <c r="U4435" s="7">
        <f>Datos_Limpios[[#This Row],[Number of Complaints or Support]]/Datos_Limpios[[#This Row],[Account Length (in months)]]</f>
        <v>0.11290322580645161</v>
      </c>
      <c r="V4435" s="4" t="str" cm="1">
        <f t="array" ref="V4435">_xlfn.IFS(H4435&lt;30,"Under 30",H4435&lt;66,"Middle Age",H4435&gt;=66,"Senior")</f>
        <v>Middle Age</v>
      </c>
      <c r="W4435" s="4" t="s">
        <v>29</v>
      </c>
    </row>
    <row r="4436" spans="1:23" x14ac:dyDescent="0.3">
      <c r="A4436" s="4" t="s">
        <v>4551</v>
      </c>
      <c r="B4436" s="4" t="s">
        <v>24</v>
      </c>
      <c r="C4436" s="4">
        <v>22</v>
      </c>
      <c r="D4436" s="4">
        <v>0</v>
      </c>
      <c r="E4436" s="4" t="s">
        <v>31</v>
      </c>
      <c r="F4436" s="4" t="s">
        <v>45</v>
      </c>
      <c r="G4436" s="4" t="s">
        <v>26</v>
      </c>
      <c r="H4436" s="4">
        <v>37</v>
      </c>
      <c r="I4436" s="4" t="s">
        <v>24</v>
      </c>
      <c r="J4436" s="4">
        <v>0</v>
      </c>
      <c r="K4436" s="4" t="s">
        <v>46</v>
      </c>
      <c r="L4436" s="4" t="s">
        <v>28</v>
      </c>
      <c r="M4436" s="4">
        <v>15</v>
      </c>
      <c r="P4436" s="5">
        <v>44265</v>
      </c>
      <c r="Q4436" s="6">
        <v>15.463557324186461</v>
      </c>
      <c r="R4436" s="4">
        <v>3</v>
      </c>
      <c r="S4436" s="4" t="str" cm="1">
        <f t="array" ref="S4436">_xlfn.IFS(R4436=0,"None",R4436&lt;3,"Low",R4436&lt;6,"Medium",R4436&lt;=10,"High")</f>
        <v>Medium</v>
      </c>
      <c r="T4436" s="4" t="str" cm="1">
        <f t="array" ref="T4436">_xlfn.IFS(M4436&lt;=20,"Low",M4436&lt;=50,"Medium",M4436&lt;=90,"High")</f>
        <v>Low</v>
      </c>
      <c r="U4436" s="7">
        <f>Datos_Limpios[[#This Row],[Number of Complaints or Support]]/Datos_Limpios[[#This Row],[Account Length (in months)]]</f>
        <v>0.13636363636363635</v>
      </c>
      <c r="V4436" s="4" t="str" cm="1">
        <f t="array" ref="V4436">_xlfn.IFS(H4436&lt;30,"Under 30",H4436&lt;66,"Middle Age",H4436&gt;=66,"Senior")</f>
        <v>Middle Age</v>
      </c>
      <c r="W4436" s="4" t="s">
        <v>47</v>
      </c>
    </row>
    <row r="4437" spans="1:23" x14ac:dyDescent="0.3">
      <c r="A4437" s="4" t="s">
        <v>4552</v>
      </c>
      <c r="B4437" s="4" t="s">
        <v>24</v>
      </c>
      <c r="C4437" s="4">
        <v>46</v>
      </c>
      <c r="D4437" s="4">
        <v>0</v>
      </c>
      <c r="E4437" s="4" t="s">
        <v>31</v>
      </c>
      <c r="F4437" s="4" t="s">
        <v>118</v>
      </c>
      <c r="G4437" s="4" t="s">
        <v>26</v>
      </c>
      <c r="H4437" s="4">
        <v>56</v>
      </c>
      <c r="I4437" s="4" t="s">
        <v>24</v>
      </c>
      <c r="J4437" s="4">
        <v>0</v>
      </c>
      <c r="K4437" s="4" t="s">
        <v>34</v>
      </c>
      <c r="L4437" s="4" t="s">
        <v>35</v>
      </c>
      <c r="M4437" s="4">
        <v>21</v>
      </c>
      <c r="P4437" s="5">
        <v>44216</v>
      </c>
      <c r="Q4437" s="6">
        <v>17.24930384154171</v>
      </c>
      <c r="R4437" s="4">
        <v>5</v>
      </c>
      <c r="S4437" s="4" t="str" cm="1">
        <f t="array" ref="S4437">_xlfn.IFS(R4437=0,"None",R4437&lt;3,"Low",R4437&lt;6,"Medium",R4437&lt;=10,"High")</f>
        <v>Medium</v>
      </c>
      <c r="T4437" s="4" t="str" cm="1">
        <f t="array" ref="T4437">_xlfn.IFS(M4437&lt;=20,"Low",M4437&lt;=50,"Medium",M4437&lt;=90,"High")</f>
        <v>Medium</v>
      </c>
      <c r="U4437" s="7">
        <f>Datos_Limpios[[#This Row],[Number of Complaints or Support]]/Datos_Limpios[[#This Row],[Account Length (in months)]]</f>
        <v>0.10869565217391304</v>
      </c>
      <c r="V4437" s="4" t="str" cm="1">
        <f t="array" ref="V4437">_xlfn.IFS(H4437&lt;30,"Under 30",H4437&lt;66,"Middle Age",H4437&gt;=66,"Senior")</f>
        <v>Middle Age</v>
      </c>
      <c r="W4437" s="4" t="s">
        <v>47</v>
      </c>
    </row>
    <row r="4438" spans="1:23" x14ac:dyDescent="0.3">
      <c r="A4438" s="4" t="s">
        <v>4553</v>
      </c>
      <c r="B4438" s="4" t="s">
        <v>24</v>
      </c>
      <c r="C4438" s="4">
        <v>54</v>
      </c>
      <c r="D4438" s="4">
        <v>0</v>
      </c>
      <c r="E4438" s="4" t="s">
        <v>31</v>
      </c>
      <c r="F4438" s="4" t="s">
        <v>118</v>
      </c>
      <c r="G4438" s="4" t="s">
        <v>33</v>
      </c>
      <c r="H4438" s="4">
        <v>29</v>
      </c>
      <c r="I4438" s="4" t="s">
        <v>31</v>
      </c>
      <c r="J4438" s="4">
        <v>2</v>
      </c>
      <c r="K4438" s="4" t="s">
        <v>46</v>
      </c>
      <c r="L4438" s="4" t="s">
        <v>28</v>
      </c>
      <c r="M4438" s="4">
        <v>33</v>
      </c>
      <c r="P4438" s="5">
        <v>45010</v>
      </c>
      <c r="Q4438" s="6">
        <v>37.399301917359359</v>
      </c>
      <c r="R4438" s="4">
        <v>8</v>
      </c>
      <c r="S4438" s="4" t="str" cm="1">
        <f t="array" ref="S4438">_xlfn.IFS(R4438=0,"None",R4438&lt;3,"Low",R4438&lt;6,"Medium",R4438&lt;=10,"High")</f>
        <v>High</v>
      </c>
      <c r="T4438" s="4" t="str" cm="1">
        <f t="array" ref="T4438">_xlfn.IFS(M4438&lt;=20,"Low",M4438&lt;=50,"Medium",M4438&lt;=90,"High")</f>
        <v>Medium</v>
      </c>
      <c r="U4438" s="7">
        <f>Datos_Limpios[[#This Row],[Number of Complaints or Support]]/Datos_Limpios[[#This Row],[Account Length (in months)]]</f>
        <v>0.14814814814814814</v>
      </c>
      <c r="V4438" s="4" t="str" cm="1">
        <f t="array" ref="V4438">_xlfn.IFS(H4438&lt;30,"Under 30",H4438&lt;66,"Middle Age",H4438&gt;=66,"Senior")</f>
        <v>Under 30</v>
      </c>
      <c r="W4438" s="4" t="s">
        <v>47</v>
      </c>
    </row>
    <row r="4439" spans="1:23" x14ac:dyDescent="0.3">
      <c r="A4439" s="4" t="s">
        <v>4554</v>
      </c>
      <c r="B4439" s="4" t="s">
        <v>24</v>
      </c>
      <c r="C4439" s="4">
        <v>28</v>
      </c>
      <c r="D4439" s="4">
        <v>1</v>
      </c>
      <c r="E4439" s="4" t="s">
        <v>31</v>
      </c>
      <c r="F4439" s="4" t="s">
        <v>183</v>
      </c>
      <c r="G4439" s="4" t="s">
        <v>26</v>
      </c>
      <c r="H4439" s="4">
        <v>34</v>
      </c>
      <c r="I4439" s="4" t="s">
        <v>24</v>
      </c>
      <c r="J4439" s="4">
        <v>0</v>
      </c>
      <c r="K4439" s="4" t="s">
        <v>34</v>
      </c>
      <c r="L4439" s="4" t="s">
        <v>28</v>
      </c>
      <c r="M4439" s="4">
        <v>34</v>
      </c>
      <c r="P4439" s="5">
        <v>44079</v>
      </c>
      <c r="Q4439" s="6">
        <v>38.019712551109293</v>
      </c>
      <c r="R4439" s="4">
        <v>4</v>
      </c>
      <c r="S4439" s="4" t="str" cm="1">
        <f t="array" ref="S4439">_xlfn.IFS(R4439=0,"None",R4439&lt;3,"Low",R4439&lt;6,"Medium",R4439&lt;=10,"High")</f>
        <v>Medium</v>
      </c>
      <c r="T4439" s="4" t="str" cm="1">
        <f t="array" ref="T4439">_xlfn.IFS(M4439&lt;=20,"Low",M4439&lt;=50,"Medium",M4439&lt;=90,"High")</f>
        <v>Medium</v>
      </c>
      <c r="U4439" s="7">
        <f>Datos_Limpios[[#This Row],[Number of Complaints or Support]]/Datos_Limpios[[#This Row],[Account Length (in months)]]</f>
        <v>0.14285714285714285</v>
      </c>
      <c r="V4439" s="4" t="str" cm="1">
        <f t="array" ref="V4439">_xlfn.IFS(H4439&lt;30,"Under 30",H4439&lt;66,"Middle Age",H4439&gt;=66,"Senior")</f>
        <v>Middle Age</v>
      </c>
      <c r="W4439" s="4" t="s">
        <v>43</v>
      </c>
    </row>
    <row r="4440" spans="1:23" x14ac:dyDescent="0.3">
      <c r="A4440" s="4" t="s">
        <v>4555</v>
      </c>
      <c r="B4440" s="4" t="s">
        <v>31</v>
      </c>
      <c r="C4440" s="4">
        <v>74</v>
      </c>
      <c r="D4440" s="4">
        <v>0</v>
      </c>
      <c r="E4440" s="4" t="s">
        <v>31</v>
      </c>
      <c r="F4440" s="4" t="s">
        <v>106</v>
      </c>
      <c r="G4440" s="4" t="s">
        <v>26</v>
      </c>
      <c r="H4440" s="4">
        <v>55</v>
      </c>
      <c r="I4440" s="4" t="s">
        <v>24</v>
      </c>
      <c r="J4440" s="4">
        <v>0</v>
      </c>
      <c r="K4440" s="4" t="s">
        <v>34</v>
      </c>
      <c r="L4440" s="4" t="s">
        <v>35</v>
      </c>
      <c r="M4440" s="4">
        <v>45</v>
      </c>
      <c r="N4440" s="4" t="s">
        <v>38</v>
      </c>
      <c r="O4440" s="4" t="s">
        <v>125</v>
      </c>
      <c r="P4440" s="5">
        <v>45159</v>
      </c>
      <c r="Q4440" s="6">
        <v>51.98006116648336</v>
      </c>
      <c r="R4440" s="4">
        <v>0</v>
      </c>
      <c r="S4440" s="4" t="str" cm="1">
        <f t="array" ref="S4440">_xlfn.IFS(R4440=0,"None",R4440&lt;3,"Low",R4440&lt;6,"Medium",R4440&lt;=10,"High")</f>
        <v>None</v>
      </c>
      <c r="T4440" s="4" t="str" cm="1">
        <f t="array" ref="T4440">_xlfn.IFS(M4440&lt;=20,"Low",M4440&lt;=50,"Medium",M4440&lt;=90,"High")</f>
        <v>Medium</v>
      </c>
      <c r="U4440" s="7">
        <f>Datos_Limpios[[#This Row],[Number of Complaints or Support]]/Datos_Limpios[[#This Row],[Account Length (in months)]]</f>
        <v>0</v>
      </c>
      <c r="V4440" s="4" t="str" cm="1">
        <f t="array" ref="V4440">_xlfn.IFS(H4440&lt;30,"Under 30",H4440&lt;66,"Middle Age",H4440&gt;=66,"Senior")</f>
        <v>Middle Age</v>
      </c>
      <c r="W4440" s="4" t="s">
        <v>29</v>
      </c>
    </row>
    <row r="4441" spans="1:23" x14ac:dyDescent="0.3">
      <c r="A4441" s="4" t="s">
        <v>4556</v>
      </c>
      <c r="B4441" s="4" t="s">
        <v>31</v>
      </c>
      <c r="C4441" s="4">
        <v>1</v>
      </c>
      <c r="D4441" s="4">
        <v>5</v>
      </c>
      <c r="E4441" s="4" t="s">
        <v>31</v>
      </c>
      <c r="F4441" s="4" t="s">
        <v>157</v>
      </c>
      <c r="G4441" s="4" t="s">
        <v>26</v>
      </c>
      <c r="H4441" s="4">
        <v>66</v>
      </c>
      <c r="I4441" s="4" t="s">
        <v>24</v>
      </c>
      <c r="J4441" s="4">
        <v>0</v>
      </c>
      <c r="K4441" s="4" t="s">
        <v>27</v>
      </c>
      <c r="L4441" s="4" t="s">
        <v>35</v>
      </c>
      <c r="M4441" s="4">
        <v>41</v>
      </c>
      <c r="N4441" s="4" t="s">
        <v>38</v>
      </c>
      <c r="O4441" s="4" t="s">
        <v>125</v>
      </c>
      <c r="P4441" s="5">
        <v>44989</v>
      </c>
      <c r="Q4441" s="6">
        <v>44.158569808715541</v>
      </c>
      <c r="R4441" s="4">
        <v>0</v>
      </c>
      <c r="S4441" s="4" t="str" cm="1">
        <f t="array" ref="S4441">_xlfn.IFS(R4441=0,"None",R4441&lt;3,"Low",R4441&lt;6,"Medium",R4441&lt;=10,"High")</f>
        <v>None</v>
      </c>
      <c r="T4441" s="4" t="str" cm="1">
        <f t="array" ref="T4441">_xlfn.IFS(M4441&lt;=20,"Low",M4441&lt;=50,"Medium",M4441&lt;=90,"High")</f>
        <v>Medium</v>
      </c>
      <c r="U4441" s="7">
        <f>Datos_Limpios[[#This Row],[Number of Complaints or Support]]/Datos_Limpios[[#This Row],[Account Length (in months)]]</f>
        <v>0</v>
      </c>
      <c r="V4441" s="4" t="str" cm="1">
        <f t="array" ref="V4441">_xlfn.IFS(H4441&lt;30,"Under 30",H4441&lt;66,"Middle Age",H4441&gt;=66,"Senior")</f>
        <v>Senior</v>
      </c>
      <c r="W4441" s="4" t="s">
        <v>47</v>
      </c>
    </row>
    <row r="4442" spans="1:23" x14ac:dyDescent="0.3">
      <c r="A4442" s="4" t="s">
        <v>4557</v>
      </c>
      <c r="B4442" s="4" t="s">
        <v>24</v>
      </c>
      <c r="C4442" s="4">
        <v>16</v>
      </c>
      <c r="D4442" s="4">
        <v>1</v>
      </c>
      <c r="E4442" s="4" t="s">
        <v>31</v>
      </c>
      <c r="F4442" s="4" t="s">
        <v>25</v>
      </c>
      <c r="G4442" s="4" t="s">
        <v>33</v>
      </c>
      <c r="H4442" s="4">
        <v>30</v>
      </c>
      <c r="I4442" s="4" t="s">
        <v>31</v>
      </c>
      <c r="J4442" s="4">
        <v>6</v>
      </c>
      <c r="K4442" s="4" t="s">
        <v>27</v>
      </c>
      <c r="L4442" s="4" t="s">
        <v>35</v>
      </c>
      <c r="M4442" s="4">
        <v>28</v>
      </c>
      <c r="P4442" s="5">
        <v>44308</v>
      </c>
      <c r="Q4442" s="6">
        <v>24.468079487174851</v>
      </c>
      <c r="R4442" s="4">
        <v>6</v>
      </c>
      <c r="S4442" s="4" t="str" cm="1">
        <f t="array" ref="S4442">_xlfn.IFS(R4442=0,"None",R4442&lt;3,"Low",R4442&lt;6,"Medium",R4442&lt;=10,"High")</f>
        <v>High</v>
      </c>
      <c r="T4442" s="4" t="str" cm="1">
        <f t="array" ref="T4442">_xlfn.IFS(M4442&lt;=20,"Low",M4442&lt;=50,"Medium",M4442&lt;=90,"High")</f>
        <v>Medium</v>
      </c>
      <c r="U4442" s="7">
        <f>Datos_Limpios[[#This Row],[Number of Complaints or Support]]/Datos_Limpios[[#This Row],[Account Length (in months)]]</f>
        <v>0.375</v>
      </c>
      <c r="V4442" s="4" t="str" cm="1">
        <f t="array" ref="V4442">_xlfn.IFS(H4442&lt;30,"Under 30",H4442&lt;66,"Middle Age",H4442&gt;=66,"Senior")</f>
        <v>Middle Age</v>
      </c>
      <c r="W4442" s="4" t="s">
        <v>29</v>
      </c>
    </row>
    <row r="4443" spans="1:23" x14ac:dyDescent="0.3">
      <c r="A4443" s="4" t="s">
        <v>4558</v>
      </c>
      <c r="B4443" s="4" t="s">
        <v>24</v>
      </c>
      <c r="C4443" s="4">
        <v>70</v>
      </c>
      <c r="D4443" s="4">
        <v>0</v>
      </c>
      <c r="E4443" s="4" t="s">
        <v>31</v>
      </c>
      <c r="F4443" s="4" t="s">
        <v>120</v>
      </c>
      <c r="G4443" s="4" t="s">
        <v>33</v>
      </c>
      <c r="H4443" s="4">
        <v>45</v>
      </c>
      <c r="I4443" s="4" t="s">
        <v>24</v>
      </c>
      <c r="J4443" s="4">
        <v>0</v>
      </c>
      <c r="K4443" s="4" t="s">
        <v>46</v>
      </c>
      <c r="L4443" s="4" t="s">
        <v>35</v>
      </c>
      <c r="M4443" s="4">
        <v>35</v>
      </c>
      <c r="P4443" s="5">
        <v>45100</v>
      </c>
      <c r="Q4443" s="6">
        <v>30.088533318818499</v>
      </c>
      <c r="R4443" s="4">
        <v>6</v>
      </c>
      <c r="S4443" s="4" t="str" cm="1">
        <f t="array" ref="S4443">_xlfn.IFS(R4443=0,"None",R4443&lt;3,"Low",R4443&lt;6,"Medium",R4443&lt;=10,"High")</f>
        <v>High</v>
      </c>
      <c r="T4443" s="4" t="str" cm="1">
        <f t="array" ref="T4443">_xlfn.IFS(M4443&lt;=20,"Low",M4443&lt;=50,"Medium",M4443&lt;=90,"High")</f>
        <v>Medium</v>
      </c>
      <c r="U4443" s="7">
        <f>Datos_Limpios[[#This Row],[Number of Complaints or Support]]/Datos_Limpios[[#This Row],[Account Length (in months)]]</f>
        <v>8.5714285714285715E-2</v>
      </c>
      <c r="V4443" s="4" t="str" cm="1">
        <f t="array" ref="V4443">_xlfn.IFS(H4443&lt;30,"Under 30",H4443&lt;66,"Middle Age",H4443&gt;=66,"Senior")</f>
        <v>Middle Age</v>
      </c>
      <c r="W4443" s="4" t="s">
        <v>29</v>
      </c>
    </row>
    <row r="4444" spans="1:23" x14ac:dyDescent="0.3">
      <c r="A4444" s="4" t="s">
        <v>4559</v>
      </c>
      <c r="B4444" s="4" t="s">
        <v>24</v>
      </c>
      <c r="C4444" s="4">
        <v>22</v>
      </c>
      <c r="D4444" s="4">
        <v>0</v>
      </c>
      <c r="E4444" s="4" t="s">
        <v>24</v>
      </c>
      <c r="F4444" s="4" t="s">
        <v>147</v>
      </c>
      <c r="G4444" s="4" t="s">
        <v>33</v>
      </c>
      <c r="H4444" s="4">
        <v>20</v>
      </c>
      <c r="I4444" s="4" t="s">
        <v>24</v>
      </c>
      <c r="J4444" s="4">
        <v>0</v>
      </c>
      <c r="K4444" s="4" t="s">
        <v>27</v>
      </c>
      <c r="L4444" s="4" t="s">
        <v>28</v>
      </c>
      <c r="M4444" s="4">
        <v>23</v>
      </c>
      <c r="P4444" s="5">
        <v>45280</v>
      </c>
      <c r="Q4444" s="6">
        <v>20.48320550816354</v>
      </c>
      <c r="R4444" s="4">
        <v>3</v>
      </c>
      <c r="S4444" s="4" t="str" cm="1">
        <f t="array" ref="S4444">_xlfn.IFS(R4444=0,"None",R4444&lt;3,"Low",R4444&lt;6,"Medium",R4444&lt;=10,"High")</f>
        <v>Medium</v>
      </c>
      <c r="T4444" s="4" t="str" cm="1">
        <f t="array" ref="T4444">_xlfn.IFS(M4444&lt;=20,"Low",M4444&lt;=50,"Medium",M4444&lt;=90,"High")</f>
        <v>Medium</v>
      </c>
      <c r="U4444" s="7">
        <f>Datos_Limpios[[#This Row],[Number of Complaints or Support]]/Datos_Limpios[[#This Row],[Account Length (in months)]]</f>
        <v>0.13636363636363635</v>
      </c>
      <c r="V4444" s="4" t="str" cm="1">
        <f t="array" ref="V4444">_xlfn.IFS(H4444&lt;30,"Under 30",H4444&lt;66,"Middle Age",H4444&gt;=66,"Senior")</f>
        <v>Under 30</v>
      </c>
      <c r="W4444" s="4" t="s">
        <v>43</v>
      </c>
    </row>
    <row r="4445" spans="1:23" x14ac:dyDescent="0.3">
      <c r="A4445" s="4" t="s">
        <v>4560</v>
      </c>
      <c r="B4445" s="4" t="s">
        <v>31</v>
      </c>
      <c r="C4445" s="4">
        <v>14</v>
      </c>
      <c r="D4445" s="4">
        <v>3</v>
      </c>
      <c r="E4445" s="4" t="s">
        <v>31</v>
      </c>
      <c r="F4445" s="4" t="s">
        <v>138</v>
      </c>
      <c r="G4445" s="4" t="s">
        <v>33</v>
      </c>
      <c r="H4445" s="4">
        <v>71</v>
      </c>
      <c r="I4445" s="4" t="s">
        <v>24</v>
      </c>
      <c r="J4445" s="4">
        <v>0</v>
      </c>
      <c r="K4445" s="4" t="s">
        <v>27</v>
      </c>
      <c r="L4445" s="4" t="s">
        <v>28</v>
      </c>
      <c r="M4445" s="4">
        <v>39</v>
      </c>
      <c r="N4445" s="4" t="s">
        <v>38</v>
      </c>
      <c r="O4445" s="4" t="s">
        <v>225</v>
      </c>
      <c r="P4445" s="5">
        <v>44018</v>
      </c>
      <c r="Q4445" s="6">
        <v>31.949918014373822</v>
      </c>
      <c r="R4445" s="4">
        <v>4</v>
      </c>
      <c r="S4445" s="4" t="str" cm="1">
        <f t="array" ref="S4445">_xlfn.IFS(R4445=0,"None",R4445&lt;3,"Low",R4445&lt;6,"Medium",R4445&lt;=10,"High")</f>
        <v>Medium</v>
      </c>
      <c r="T4445" s="4" t="str" cm="1">
        <f t="array" ref="T4445">_xlfn.IFS(M4445&lt;=20,"Low",M4445&lt;=50,"Medium",M4445&lt;=90,"High")</f>
        <v>Medium</v>
      </c>
      <c r="U4445" s="7">
        <f>Datos_Limpios[[#This Row],[Number of Complaints or Support]]/Datos_Limpios[[#This Row],[Account Length (in months)]]</f>
        <v>0.2857142857142857</v>
      </c>
      <c r="V4445" s="4" t="str" cm="1">
        <f t="array" ref="V4445">_xlfn.IFS(H4445&lt;30,"Under 30",H4445&lt;66,"Middle Age",H4445&gt;=66,"Senior")</f>
        <v>Senior</v>
      </c>
      <c r="W4445" s="4" t="s">
        <v>47</v>
      </c>
    </row>
    <row r="4446" spans="1:23" x14ac:dyDescent="0.3">
      <c r="A4446" s="4" t="s">
        <v>4561</v>
      </c>
      <c r="B4446" s="4" t="s">
        <v>24</v>
      </c>
      <c r="C4446" s="4">
        <v>51</v>
      </c>
      <c r="D4446" s="4">
        <v>1</v>
      </c>
      <c r="E4446" s="4" t="s">
        <v>31</v>
      </c>
      <c r="F4446" s="4" t="s">
        <v>79</v>
      </c>
      <c r="G4446" s="4" t="s">
        <v>33</v>
      </c>
      <c r="H4446" s="4">
        <v>48</v>
      </c>
      <c r="I4446" s="4" t="s">
        <v>31</v>
      </c>
      <c r="J4446" s="4">
        <v>2</v>
      </c>
      <c r="K4446" s="4" t="s">
        <v>34</v>
      </c>
      <c r="L4446" s="4" t="s">
        <v>35</v>
      </c>
      <c r="M4446" s="4">
        <v>33</v>
      </c>
      <c r="P4446" s="5">
        <v>44038</v>
      </c>
      <c r="Q4446" s="6">
        <v>29.57843616575785</v>
      </c>
      <c r="R4446" s="4">
        <v>6</v>
      </c>
      <c r="S4446" s="4" t="str" cm="1">
        <f t="array" ref="S4446">_xlfn.IFS(R4446=0,"None",R4446&lt;3,"Low",R4446&lt;6,"Medium",R4446&lt;=10,"High")</f>
        <v>High</v>
      </c>
      <c r="T4446" s="4" t="str" cm="1">
        <f t="array" ref="T4446">_xlfn.IFS(M4446&lt;=20,"Low",M4446&lt;=50,"Medium",M4446&lt;=90,"High")</f>
        <v>Medium</v>
      </c>
      <c r="U4446" s="7">
        <f>Datos_Limpios[[#This Row],[Number of Complaints or Support]]/Datos_Limpios[[#This Row],[Account Length (in months)]]</f>
        <v>0.11764705882352941</v>
      </c>
      <c r="V4446" s="4" t="str" cm="1">
        <f t="array" ref="V4446">_xlfn.IFS(H4446&lt;30,"Under 30",H4446&lt;66,"Middle Age",H4446&gt;=66,"Senior")</f>
        <v>Middle Age</v>
      </c>
      <c r="W4446" s="4" t="s">
        <v>43</v>
      </c>
    </row>
    <row r="4447" spans="1:23" x14ac:dyDescent="0.3">
      <c r="A4447" s="4" t="s">
        <v>4562</v>
      </c>
      <c r="B4447" s="4" t="s">
        <v>24</v>
      </c>
      <c r="C4447" s="4">
        <v>46</v>
      </c>
      <c r="D4447" s="4">
        <v>0</v>
      </c>
      <c r="E4447" s="4" t="s">
        <v>31</v>
      </c>
      <c r="F4447" s="4" t="s">
        <v>145</v>
      </c>
      <c r="G4447" s="4" t="s">
        <v>33</v>
      </c>
      <c r="H4447" s="4">
        <v>23</v>
      </c>
      <c r="I4447" s="4" t="s">
        <v>24</v>
      </c>
      <c r="J4447" s="4">
        <v>0</v>
      </c>
      <c r="K4447" s="4" t="s">
        <v>46</v>
      </c>
      <c r="L4447" s="4" t="s">
        <v>28</v>
      </c>
      <c r="M4447" s="4">
        <v>43</v>
      </c>
      <c r="P4447" s="5">
        <v>44888</v>
      </c>
      <c r="Q4447" s="6">
        <v>46.520431077044613</v>
      </c>
      <c r="R4447" s="4">
        <v>1</v>
      </c>
      <c r="S4447" s="4" t="str" cm="1">
        <f t="array" ref="S4447">_xlfn.IFS(R4447=0,"None",R4447&lt;3,"Low",R4447&lt;6,"Medium",R4447&lt;=10,"High")</f>
        <v>Low</v>
      </c>
      <c r="T4447" s="4" t="str" cm="1">
        <f t="array" ref="T4447">_xlfn.IFS(M4447&lt;=20,"Low",M4447&lt;=50,"Medium",M4447&lt;=90,"High")</f>
        <v>Medium</v>
      </c>
      <c r="U4447" s="7">
        <f>Datos_Limpios[[#This Row],[Number of Complaints or Support]]/Datos_Limpios[[#This Row],[Account Length (in months)]]</f>
        <v>2.1739130434782608E-2</v>
      </c>
      <c r="V4447" s="4" t="str" cm="1">
        <f t="array" ref="V4447">_xlfn.IFS(H4447&lt;30,"Under 30",H4447&lt;66,"Middle Age",H4447&gt;=66,"Senior")</f>
        <v>Under 30</v>
      </c>
      <c r="W4447" s="4" t="s">
        <v>47</v>
      </c>
    </row>
    <row r="4448" spans="1:23" x14ac:dyDescent="0.3">
      <c r="A4448" s="4" t="s">
        <v>4563</v>
      </c>
      <c r="B4448" s="4" t="s">
        <v>24</v>
      </c>
      <c r="C4448" s="4">
        <v>21</v>
      </c>
      <c r="D4448" s="4">
        <v>0</v>
      </c>
      <c r="E4448" s="4" t="s">
        <v>24</v>
      </c>
      <c r="F4448" s="4" t="s">
        <v>65</v>
      </c>
      <c r="G4448" s="4" t="s">
        <v>33</v>
      </c>
      <c r="H4448" s="4">
        <v>37</v>
      </c>
      <c r="I4448" s="4" t="s">
        <v>24</v>
      </c>
      <c r="J4448" s="4">
        <v>0</v>
      </c>
      <c r="K4448" s="4" t="s">
        <v>27</v>
      </c>
      <c r="L4448" s="4" t="s">
        <v>28</v>
      </c>
      <c r="M4448" s="4">
        <v>8</v>
      </c>
      <c r="P4448" s="5">
        <v>44430</v>
      </c>
      <c r="Q4448" s="6">
        <v>6.7242813226915992</v>
      </c>
      <c r="R4448" s="4">
        <v>9</v>
      </c>
      <c r="S4448" s="4" t="str" cm="1">
        <f t="array" ref="S4448">_xlfn.IFS(R4448=0,"None",R4448&lt;3,"Low",R4448&lt;6,"Medium",R4448&lt;=10,"High")</f>
        <v>High</v>
      </c>
      <c r="T4448" s="4" t="str" cm="1">
        <f t="array" ref="T4448">_xlfn.IFS(M4448&lt;=20,"Low",M4448&lt;=50,"Medium",M4448&lt;=90,"High")</f>
        <v>Low</v>
      </c>
      <c r="U4448" s="7">
        <f>Datos_Limpios[[#This Row],[Number of Complaints or Support]]/Datos_Limpios[[#This Row],[Account Length (in months)]]</f>
        <v>0.42857142857142855</v>
      </c>
      <c r="V4448" s="4" t="str" cm="1">
        <f t="array" ref="V4448">_xlfn.IFS(H4448&lt;30,"Under 30",H4448&lt;66,"Middle Age",H4448&gt;=66,"Senior")</f>
        <v>Middle Age</v>
      </c>
      <c r="W4448" s="4" t="s">
        <v>43</v>
      </c>
    </row>
    <row r="4449" spans="1:23" x14ac:dyDescent="0.3">
      <c r="A4449" s="4" t="s">
        <v>4564</v>
      </c>
      <c r="B4449" s="4" t="s">
        <v>31</v>
      </c>
      <c r="C4449" s="4">
        <v>33</v>
      </c>
      <c r="D4449" s="4">
        <v>0</v>
      </c>
      <c r="E4449" s="4" t="s">
        <v>31</v>
      </c>
      <c r="F4449" s="4" t="s">
        <v>175</v>
      </c>
      <c r="G4449" s="4" t="s">
        <v>26</v>
      </c>
      <c r="H4449" s="4">
        <v>43</v>
      </c>
      <c r="I4449" s="4" t="s">
        <v>24</v>
      </c>
      <c r="J4449" s="4">
        <v>0</v>
      </c>
      <c r="K4449" s="4" t="s">
        <v>34</v>
      </c>
      <c r="L4449" s="4" t="s">
        <v>35</v>
      </c>
      <c r="M4449" s="4">
        <v>28</v>
      </c>
      <c r="N4449" s="4" t="s">
        <v>107</v>
      </c>
      <c r="O4449" s="4" t="s">
        <v>220</v>
      </c>
      <c r="P4449" s="5">
        <v>44613</v>
      </c>
      <c r="Q4449" s="6">
        <v>22.793520072475111</v>
      </c>
      <c r="R4449" s="4">
        <v>2</v>
      </c>
      <c r="S4449" s="4" t="str" cm="1">
        <f t="array" ref="S4449">_xlfn.IFS(R4449=0,"None",R4449&lt;3,"Low",R4449&lt;6,"Medium",R4449&lt;=10,"High")</f>
        <v>Low</v>
      </c>
      <c r="T4449" s="4" t="str" cm="1">
        <f t="array" ref="T4449">_xlfn.IFS(M4449&lt;=20,"Low",M4449&lt;=50,"Medium",M4449&lt;=90,"High")</f>
        <v>Medium</v>
      </c>
      <c r="U4449" s="7">
        <f>Datos_Limpios[[#This Row],[Number of Complaints or Support]]/Datos_Limpios[[#This Row],[Account Length (in months)]]</f>
        <v>6.0606060606060608E-2</v>
      </c>
      <c r="V4449" s="4" t="str" cm="1">
        <f t="array" ref="V4449">_xlfn.IFS(H4449&lt;30,"Under 30",H4449&lt;66,"Middle Age",H4449&gt;=66,"Senior")</f>
        <v>Middle Age</v>
      </c>
      <c r="W4449" s="4" t="s">
        <v>29</v>
      </c>
    </row>
    <row r="4450" spans="1:23" x14ac:dyDescent="0.3">
      <c r="A4450" s="4" t="s">
        <v>4565</v>
      </c>
      <c r="B4450" s="4" t="s">
        <v>24</v>
      </c>
      <c r="C4450" s="4">
        <v>50</v>
      </c>
      <c r="D4450" s="4">
        <v>0</v>
      </c>
      <c r="E4450" s="4" t="s">
        <v>24</v>
      </c>
      <c r="F4450" s="4" t="s">
        <v>58</v>
      </c>
      <c r="G4450" s="4" t="s">
        <v>26</v>
      </c>
      <c r="H4450" s="4">
        <v>61</v>
      </c>
      <c r="I4450" s="4" t="s">
        <v>24</v>
      </c>
      <c r="J4450" s="4">
        <v>0</v>
      </c>
      <c r="K4450" s="4" t="s">
        <v>34</v>
      </c>
      <c r="L4450" s="4" t="s">
        <v>35</v>
      </c>
      <c r="M4450" s="4">
        <v>10</v>
      </c>
      <c r="P4450" s="5">
        <v>44612</v>
      </c>
      <c r="Q4450" s="6">
        <v>11.40997323773121</v>
      </c>
      <c r="R4450" s="4">
        <v>4</v>
      </c>
      <c r="S4450" s="4" t="str" cm="1">
        <f t="array" ref="S4450">_xlfn.IFS(R4450=0,"None",R4450&lt;3,"Low",R4450&lt;6,"Medium",R4450&lt;=10,"High")</f>
        <v>Medium</v>
      </c>
      <c r="T4450" s="4" t="str" cm="1">
        <f t="array" ref="T4450">_xlfn.IFS(M4450&lt;=20,"Low",M4450&lt;=50,"Medium",M4450&lt;=90,"High")</f>
        <v>Low</v>
      </c>
      <c r="U4450" s="7">
        <f>Datos_Limpios[[#This Row],[Number of Complaints or Support]]/Datos_Limpios[[#This Row],[Account Length (in months)]]</f>
        <v>0.08</v>
      </c>
      <c r="V4450" s="4" t="str" cm="1">
        <f t="array" ref="V4450">_xlfn.IFS(H4450&lt;30,"Under 30",H4450&lt;66,"Middle Age",H4450&gt;=66,"Senior")</f>
        <v>Middle Age</v>
      </c>
      <c r="W4450" s="4" t="s">
        <v>29</v>
      </c>
    </row>
    <row r="4451" spans="1:23" x14ac:dyDescent="0.3">
      <c r="A4451" s="4" t="s">
        <v>4566</v>
      </c>
      <c r="B4451" s="4" t="s">
        <v>24</v>
      </c>
      <c r="C4451" s="4">
        <v>36</v>
      </c>
      <c r="D4451" s="4">
        <v>0</v>
      </c>
      <c r="E4451" s="4" t="s">
        <v>31</v>
      </c>
      <c r="F4451" s="4" t="s">
        <v>85</v>
      </c>
      <c r="G4451" s="4" t="s">
        <v>26</v>
      </c>
      <c r="H4451" s="4">
        <v>41</v>
      </c>
      <c r="I4451" s="4" t="s">
        <v>24</v>
      </c>
      <c r="J4451" s="4">
        <v>0</v>
      </c>
      <c r="K4451" s="4" t="s">
        <v>34</v>
      </c>
      <c r="L4451" s="4" t="s">
        <v>35</v>
      </c>
      <c r="M4451" s="4">
        <v>37</v>
      </c>
      <c r="P4451" s="5">
        <v>44286</v>
      </c>
      <c r="Q4451" s="6">
        <v>44.376590765337149</v>
      </c>
      <c r="R4451" s="4">
        <v>0</v>
      </c>
      <c r="S4451" s="4" t="str" cm="1">
        <f t="array" ref="S4451">_xlfn.IFS(R4451=0,"None",R4451&lt;3,"Low",R4451&lt;6,"Medium",R4451&lt;=10,"High")</f>
        <v>None</v>
      </c>
      <c r="T4451" s="4" t="str" cm="1">
        <f t="array" ref="T4451">_xlfn.IFS(M4451&lt;=20,"Low",M4451&lt;=50,"Medium",M4451&lt;=90,"High")</f>
        <v>Medium</v>
      </c>
      <c r="U4451" s="7">
        <f>Datos_Limpios[[#This Row],[Number of Complaints or Support]]/Datos_Limpios[[#This Row],[Account Length (in months)]]</f>
        <v>0</v>
      </c>
      <c r="V4451" s="4" t="str" cm="1">
        <f t="array" ref="V4451">_xlfn.IFS(H4451&lt;30,"Under 30",H4451&lt;66,"Middle Age",H4451&gt;=66,"Senior")</f>
        <v>Middle Age</v>
      </c>
      <c r="W4451" s="4" t="s">
        <v>43</v>
      </c>
    </row>
    <row r="4452" spans="1:23" x14ac:dyDescent="0.3">
      <c r="A4452" s="4" t="s">
        <v>4567</v>
      </c>
      <c r="B4452" s="4" t="s">
        <v>31</v>
      </c>
      <c r="C4452" s="4">
        <v>1</v>
      </c>
      <c r="D4452" s="4">
        <v>1</v>
      </c>
      <c r="E4452" s="4" t="s">
        <v>31</v>
      </c>
      <c r="F4452" s="4" t="s">
        <v>37</v>
      </c>
      <c r="G4452" s="4" t="s">
        <v>26</v>
      </c>
      <c r="H4452" s="4">
        <v>53</v>
      </c>
      <c r="I4452" s="4" t="s">
        <v>24</v>
      </c>
      <c r="J4452" s="4">
        <v>0</v>
      </c>
      <c r="K4452" s="4" t="s">
        <v>27</v>
      </c>
      <c r="L4452" s="4" t="s">
        <v>35</v>
      </c>
      <c r="M4452" s="4">
        <v>40</v>
      </c>
      <c r="N4452" s="4" t="s">
        <v>92</v>
      </c>
      <c r="O4452" s="4" t="s">
        <v>153</v>
      </c>
      <c r="P4452" s="5">
        <v>45196</v>
      </c>
      <c r="Q4452" s="6">
        <v>38.890304880228513</v>
      </c>
      <c r="R4452" s="4">
        <v>9</v>
      </c>
      <c r="S4452" s="4" t="str" cm="1">
        <f t="array" ref="S4452">_xlfn.IFS(R4452=0,"None",R4452&lt;3,"Low",R4452&lt;6,"Medium",R4452&lt;=10,"High")</f>
        <v>High</v>
      </c>
      <c r="T4452" s="4" t="str" cm="1">
        <f t="array" ref="T4452">_xlfn.IFS(M4452&lt;=20,"Low",M4452&lt;=50,"Medium",M4452&lt;=90,"High")</f>
        <v>Medium</v>
      </c>
      <c r="U4452" s="7">
        <f>Datos_Limpios[[#This Row],[Number of Complaints or Support]]/Datos_Limpios[[#This Row],[Account Length (in months)]]</f>
        <v>9</v>
      </c>
      <c r="V4452" s="4" t="str" cm="1">
        <f t="array" ref="V4452">_xlfn.IFS(H4452&lt;30,"Under 30",H4452&lt;66,"Middle Age",H4452&gt;=66,"Senior")</f>
        <v>Middle Age</v>
      </c>
      <c r="W4452" s="4" t="s">
        <v>40</v>
      </c>
    </row>
    <row r="4453" spans="1:23" x14ac:dyDescent="0.3">
      <c r="A4453" s="4" t="s">
        <v>4568</v>
      </c>
      <c r="B4453" s="4" t="s">
        <v>31</v>
      </c>
      <c r="C4453" s="4">
        <v>2</v>
      </c>
      <c r="D4453" s="4">
        <v>4</v>
      </c>
      <c r="E4453" s="4" t="s">
        <v>31</v>
      </c>
      <c r="F4453" s="4" t="s">
        <v>42</v>
      </c>
      <c r="G4453" s="4" t="s">
        <v>26</v>
      </c>
      <c r="H4453" s="4">
        <v>28</v>
      </c>
      <c r="I4453" s="4" t="s">
        <v>24</v>
      </c>
      <c r="J4453" s="4">
        <v>0</v>
      </c>
      <c r="K4453" s="4" t="s">
        <v>27</v>
      </c>
      <c r="L4453" s="4" t="s">
        <v>28</v>
      </c>
      <c r="M4453" s="4">
        <v>21</v>
      </c>
      <c r="N4453" s="4" t="s">
        <v>66</v>
      </c>
      <c r="O4453" s="4" t="s">
        <v>317</v>
      </c>
      <c r="P4453" s="5">
        <v>44076</v>
      </c>
      <c r="Q4453" s="6">
        <v>23.269399211632741</v>
      </c>
      <c r="R4453" s="4">
        <v>0</v>
      </c>
      <c r="S4453" s="4" t="str" cm="1">
        <f t="array" ref="S4453">_xlfn.IFS(R4453=0,"None",R4453&lt;3,"Low",R4453&lt;6,"Medium",R4453&lt;=10,"High")</f>
        <v>None</v>
      </c>
      <c r="T4453" s="4" t="str" cm="1">
        <f t="array" ref="T4453">_xlfn.IFS(M4453&lt;=20,"Low",M4453&lt;=50,"Medium",M4453&lt;=90,"High")</f>
        <v>Medium</v>
      </c>
      <c r="U4453" s="7">
        <f>Datos_Limpios[[#This Row],[Number of Complaints or Support]]/Datos_Limpios[[#This Row],[Account Length (in months)]]</f>
        <v>0</v>
      </c>
      <c r="V4453" s="4" t="str" cm="1">
        <f t="array" ref="V4453">_xlfn.IFS(H4453&lt;30,"Under 30",H4453&lt;66,"Middle Age",H4453&gt;=66,"Senior")</f>
        <v>Under 30</v>
      </c>
      <c r="W4453" s="4" t="s">
        <v>43</v>
      </c>
    </row>
    <row r="4454" spans="1:23" x14ac:dyDescent="0.3">
      <c r="A4454" s="4" t="s">
        <v>4569</v>
      </c>
      <c r="B4454" s="4" t="s">
        <v>24</v>
      </c>
      <c r="C4454" s="4">
        <v>42</v>
      </c>
      <c r="D4454" s="4">
        <v>2</v>
      </c>
      <c r="E4454" s="4" t="s">
        <v>31</v>
      </c>
      <c r="F4454" s="4" t="s">
        <v>106</v>
      </c>
      <c r="G4454" s="4" t="s">
        <v>26</v>
      </c>
      <c r="H4454" s="4">
        <v>32</v>
      </c>
      <c r="I4454" s="4" t="s">
        <v>31</v>
      </c>
      <c r="J4454" s="4">
        <v>3</v>
      </c>
      <c r="K4454" s="4" t="s">
        <v>27</v>
      </c>
      <c r="L4454" s="4" t="s">
        <v>35</v>
      </c>
      <c r="M4454" s="4">
        <v>50</v>
      </c>
      <c r="P4454" s="5">
        <v>45063</v>
      </c>
      <c r="Q4454" s="6">
        <v>51.044180415981657</v>
      </c>
      <c r="R4454" s="4">
        <v>8</v>
      </c>
      <c r="S4454" s="4" t="str" cm="1">
        <f t="array" ref="S4454">_xlfn.IFS(R4454=0,"None",R4454&lt;3,"Low",R4454&lt;6,"Medium",R4454&lt;=10,"High")</f>
        <v>High</v>
      </c>
      <c r="T4454" s="4" t="str" cm="1">
        <f t="array" ref="T4454">_xlfn.IFS(M4454&lt;=20,"Low",M4454&lt;=50,"Medium",M4454&lt;=90,"High")</f>
        <v>Medium</v>
      </c>
      <c r="U4454" s="7">
        <f>Datos_Limpios[[#This Row],[Number of Complaints or Support]]/Datos_Limpios[[#This Row],[Account Length (in months)]]</f>
        <v>0.19047619047619047</v>
      </c>
      <c r="V4454" s="4" t="str" cm="1">
        <f t="array" ref="V4454">_xlfn.IFS(H4454&lt;30,"Under 30",H4454&lt;66,"Middle Age",H4454&gt;=66,"Senior")</f>
        <v>Middle Age</v>
      </c>
      <c r="W4454" s="4" t="s">
        <v>29</v>
      </c>
    </row>
    <row r="4455" spans="1:23" x14ac:dyDescent="0.3">
      <c r="A4455" s="4" t="s">
        <v>4570</v>
      </c>
      <c r="B4455" s="4" t="s">
        <v>31</v>
      </c>
      <c r="C4455" s="4">
        <v>3</v>
      </c>
      <c r="D4455" s="4">
        <v>2</v>
      </c>
      <c r="E4455" s="4" t="s">
        <v>31</v>
      </c>
      <c r="F4455" s="4" t="s">
        <v>45</v>
      </c>
      <c r="G4455" s="4" t="s">
        <v>26</v>
      </c>
      <c r="H4455" s="4">
        <v>53</v>
      </c>
      <c r="I4455" s="4" t="s">
        <v>24</v>
      </c>
      <c r="J4455" s="4">
        <v>0</v>
      </c>
      <c r="K4455" s="4" t="s">
        <v>27</v>
      </c>
      <c r="L4455" s="4" t="s">
        <v>35</v>
      </c>
      <c r="M4455" s="4">
        <v>53</v>
      </c>
      <c r="N4455" s="4" t="s">
        <v>75</v>
      </c>
      <c r="O4455" s="4" t="s">
        <v>133</v>
      </c>
      <c r="P4455" s="5">
        <v>44922</v>
      </c>
      <c r="Q4455" s="6">
        <v>59.115265386207653</v>
      </c>
      <c r="R4455" s="4">
        <v>8</v>
      </c>
      <c r="S4455" s="4" t="str" cm="1">
        <f t="array" ref="S4455">_xlfn.IFS(R4455=0,"None",R4455&lt;3,"Low",R4455&lt;6,"Medium",R4455&lt;=10,"High")</f>
        <v>High</v>
      </c>
      <c r="T4455" s="4" t="str" cm="1">
        <f t="array" ref="T4455">_xlfn.IFS(M4455&lt;=20,"Low",M4455&lt;=50,"Medium",M4455&lt;=90,"High")</f>
        <v>High</v>
      </c>
      <c r="U4455" s="7">
        <f>Datos_Limpios[[#This Row],[Number of Complaints or Support]]/Datos_Limpios[[#This Row],[Account Length (in months)]]</f>
        <v>2.6666666666666665</v>
      </c>
      <c r="V4455" s="4" t="str" cm="1">
        <f t="array" ref="V4455">_xlfn.IFS(H4455&lt;30,"Under 30",H4455&lt;66,"Middle Age",H4455&gt;=66,"Senior")</f>
        <v>Middle Age</v>
      </c>
      <c r="W4455" s="4" t="s">
        <v>47</v>
      </c>
    </row>
    <row r="4456" spans="1:23" x14ac:dyDescent="0.3">
      <c r="A4456" s="4" t="s">
        <v>4571</v>
      </c>
      <c r="B4456" s="4" t="s">
        <v>24</v>
      </c>
      <c r="C4456" s="4">
        <v>3</v>
      </c>
      <c r="D4456" s="4">
        <v>0</v>
      </c>
      <c r="E4456" s="4" t="s">
        <v>24</v>
      </c>
      <c r="F4456" s="4" t="s">
        <v>124</v>
      </c>
      <c r="G4456" s="4" t="s">
        <v>26</v>
      </c>
      <c r="H4456" s="4">
        <v>58</v>
      </c>
      <c r="I4456" s="4" t="s">
        <v>24</v>
      </c>
      <c r="J4456" s="4">
        <v>0</v>
      </c>
      <c r="K4456" s="4" t="s">
        <v>27</v>
      </c>
      <c r="L4456" s="4" t="s">
        <v>35</v>
      </c>
      <c r="M4456" s="4">
        <v>8</v>
      </c>
      <c r="P4456" s="5">
        <v>45201</v>
      </c>
      <c r="Q4456" s="6">
        <v>8.02501568471612</v>
      </c>
      <c r="R4456" s="4">
        <v>7</v>
      </c>
      <c r="S4456" s="4" t="str" cm="1">
        <f t="array" ref="S4456">_xlfn.IFS(R4456=0,"None",R4456&lt;3,"Low",R4456&lt;6,"Medium",R4456&lt;=10,"High")</f>
        <v>High</v>
      </c>
      <c r="T4456" s="4" t="str" cm="1">
        <f t="array" ref="T4456">_xlfn.IFS(M4456&lt;=20,"Low",M4456&lt;=50,"Medium",M4456&lt;=90,"High")</f>
        <v>Low</v>
      </c>
      <c r="U4456" s="7">
        <f>Datos_Limpios[[#This Row],[Number of Complaints or Support]]/Datos_Limpios[[#This Row],[Account Length (in months)]]</f>
        <v>2.3333333333333335</v>
      </c>
      <c r="V4456" s="4" t="str" cm="1">
        <f t="array" ref="V4456">_xlfn.IFS(H4456&lt;30,"Under 30",H4456&lt;66,"Middle Age",H4456&gt;=66,"Senior")</f>
        <v>Middle Age</v>
      </c>
      <c r="W4456" s="4" t="s">
        <v>43</v>
      </c>
    </row>
    <row r="4457" spans="1:23" x14ac:dyDescent="0.3">
      <c r="A4457" s="4" t="s">
        <v>4572</v>
      </c>
      <c r="B4457" s="4" t="s">
        <v>24</v>
      </c>
      <c r="C4457" s="4">
        <v>25</v>
      </c>
      <c r="D4457" s="4">
        <v>2</v>
      </c>
      <c r="E4457" s="4" t="s">
        <v>31</v>
      </c>
      <c r="F4457" s="4" t="s">
        <v>95</v>
      </c>
      <c r="G4457" s="4" t="s">
        <v>33</v>
      </c>
      <c r="H4457" s="4">
        <v>23</v>
      </c>
      <c r="I4457" s="4" t="s">
        <v>24</v>
      </c>
      <c r="J4457" s="4">
        <v>0</v>
      </c>
      <c r="K4457" s="4" t="s">
        <v>27</v>
      </c>
      <c r="L4457" s="4" t="s">
        <v>28</v>
      </c>
      <c r="M4457" s="4">
        <v>38</v>
      </c>
      <c r="P4457" s="5">
        <v>44546</v>
      </c>
      <c r="Q4457" s="6">
        <v>37.015504403794132</v>
      </c>
      <c r="R4457" s="4">
        <v>7</v>
      </c>
      <c r="S4457" s="4" t="str" cm="1">
        <f t="array" ref="S4457">_xlfn.IFS(R4457=0,"None",R4457&lt;3,"Low",R4457&lt;6,"Medium",R4457&lt;=10,"High")</f>
        <v>High</v>
      </c>
      <c r="T4457" s="4" t="str" cm="1">
        <f t="array" ref="T4457">_xlfn.IFS(M4457&lt;=20,"Low",M4457&lt;=50,"Medium",M4457&lt;=90,"High")</f>
        <v>Medium</v>
      </c>
      <c r="U4457" s="7">
        <f>Datos_Limpios[[#This Row],[Number of Complaints or Support]]/Datos_Limpios[[#This Row],[Account Length (in months)]]</f>
        <v>0.28000000000000003</v>
      </c>
      <c r="V4457" s="4" t="str" cm="1">
        <f t="array" ref="V4457">_xlfn.IFS(H4457&lt;30,"Under 30",H4457&lt;66,"Middle Age",H4457&gt;=66,"Senior")</f>
        <v>Under 30</v>
      </c>
      <c r="W4457" s="4" t="s">
        <v>47</v>
      </c>
    </row>
    <row r="4458" spans="1:23" x14ac:dyDescent="0.3">
      <c r="A4458" s="4" t="s">
        <v>4573</v>
      </c>
      <c r="B4458" s="4" t="s">
        <v>31</v>
      </c>
      <c r="C4458" s="4">
        <v>33</v>
      </c>
      <c r="D4458" s="4">
        <v>1</v>
      </c>
      <c r="E4458" s="4" t="s">
        <v>24</v>
      </c>
      <c r="F4458" s="4" t="s">
        <v>165</v>
      </c>
      <c r="G4458" s="4" t="s">
        <v>26</v>
      </c>
      <c r="H4458" s="4">
        <v>55</v>
      </c>
      <c r="I4458" s="4" t="s">
        <v>24</v>
      </c>
      <c r="J4458" s="4">
        <v>0</v>
      </c>
      <c r="K4458" s="4" t="s">
        <v>27</v>
      </c>
      <c r="L4458" s="4" t="s">
        <v>35</v>
      </c>
      <c r="M4458" s="4">
        <v>47</v>
      </c>
      <c r="N4458" s="4" t="s">
        <v>92</v>
      </c>
      <c r="O4458" s="4" t="s">
        <v>93</v>
      </c>
      <c r="P4458" s="5">
        <v>44478</v>
      </c>
      <c r="Q4458" s="6">
        <v>48.364398367427221</v>
      </c>
      <c r="R4458" s="4">
        <v>4</v>
      </c>
      <c r="S4458" s="4" t="str" cm="1">
        <f t="array" ref="S4458">_xlfn.IFS(R4458=0,"None",R4458&lt;3,"Low",R4458&lt;6,"Medium",R4458&lt;=10,"High")</f>
        <v>Medium</v>
      </c>
      <c r="T4458" s="4" t="str" cm="1">
        <f t="array" ref="T4458">_xlfn.IFS(M4458&lt;=20,"Low",M4458&lt;=50,"Medium",M4458&lt;=90,"High")</f>
        <v>Medium</v>
      </c>
      <c r="U4458" s="7">
        <f>Datos_Limpios[[#This Row],[Number of Complaints or Support]]/Datos_Limpios[[#This Row],[Account Length (in months)]]</f>
        <v>0.12121212121212122</v>
      </c>
      <c r="V4458" s="4" t="str" cm="1">
        <f t="array" ref="V4458">_xlfn.IFS(H4458&lt;30,"Under 30",H4458&lt;66,"Middle Age",H4458&gt;=66,"Senior")</f>
        <v>Middle Age</v>
      </c>
      <c r="W4458" s="4" t="s">
        <v>40</v>
      </c>
    </row>
    <row r="4459" spans="1:23" x14ac:dyDescent="0.3">
      <c r="A4459" s="4" t="s">
        <v>4574</v>
      </c>
      <c r="B4459" s="4" t="s">
        <v>31</v>
      </c>
      <c r="C4459" s="4">
        <v>17</v>
      </c>
      <c r="D4459" s="4">
        <v>3</v>
      </c>
      <c r="E4459" s="4" t="s">
        <v>24</v>
      </c>
      <c r="F4459" s="4" t="s">
        <v>120</v>
      </c>
      <c r="G4459" s="4" t="s">
        <v>33</v>
      </c>
      <c r="H4459" s="4">
        <v>38</v>
      </c>
      <c r="I4459" s="4" t="s">
        <v>24</v>
      </c>
      <c r="J4459" s="4">
        <v>0</v>
      </c>
      <c r="K4459" s="4" t="s">
        <v>27</v>
      </c>
      <c r="L4459" s="4" t="s">
        <v>28</v>
      </c>
      <c r="M4459" s="4">
        <v>10</v>
      </c>
      <c r="N4459" s="4" t="s">
        <v>92</v>
      </c>
      <c r="O4459" s="4" t="s">
        <v>234</v>
      </c>
      <c r="P4459" s="5">
        <v>45278</v>
      </c>
      <c r="Q4459" s="6">
        <v>11.3524817990254</v>
      </c>
      <c r="R4459" s="4">
        <v>10</v>
      </c>
      <c r="S4459" s="4" t="str" cm="1">
        <f t="array" ref="S4459">_xlfn.IFS(R4459=0,"None",R4459&lt;3,"Low",R4459&lt;6,"Medium",R4459&lt;=10,"High")</f>
        <v>High</v>
      </c>
      <c r="T4459" s="4" t="str" cm="1">
        <f t="array" ref="T4459">_xlfn.IFS(M4459&lt;=20,"Low",M4459&lt;=50,"Medium",M4459&lt;=90,"High")</f>
        <v>Low</v>
      </c>
      <c r="U4459" s="7">
        <f>Datos_Limpios[[#This Row],[Number of Complaints or Support]]/Datos_Limpios[[#This Row],[Account Length (in months)]]</f>
        <v>0.58823529411764708</v>
      </c>
      <c r="V4459" s="4" t="str" cm="1">
        <f t="array" ref="V4459">_xlfn.IFS(H4459&lt;30,"Under 30",H4459&lt;66,"Middle Age",H4459&gt;=66,"Senior")</f>
        <v>Middle Age</v>
      </c>
      <c r="W4459" s="4" t="s">
        <v>29</v>
      </c>
    </row>
    <row r="4460" spans="1:23" x14ac:dyDescent="0.3">
      <c r="A4460" s="4" t="s">
        <v>4575</v>
      </c>
      <c r="B4460" s="4" t="s">
        <v>31</v>
      </c>
      <c r="C4460" s="4">
        <v>17</v>
      </c>
      <c r="D4460" s="4">
        <v>2</v>
      </c>
      <c r="E4460" s="4" t="s">
        <v>31</v>
      </c>
      <c r="F4460" s="4" t="s">
        <v>63</v>
      </c>
      <c r="G4460" s="4" t="s">
        <v>26</v>
      </c>
      <c r="H4460" s="4">
        <v>55</v>
      </c>
      <c r="I4460" s="4" t="s">
        <v>24</v>
      </c>
      <c r="J4460" s="4">
        <v>0</v>
      </c>
      <c r="K4460" s="4" t="s">
        <v>27</v>
      </c>
      <c r="L4460" s="4" t="s">
        <v>35</v>
      </c>
      <c r="M4460" s="4">
        <v>39</v>
      </c>
      <c r="N4460" s="4" t="s">
        <v>107</v>
      </c>
      <c r="O4460" s="4" t="s">
        <v>220</v>
      </c>
      <c r="P4460" s="5">
        <v>44722</v>
      </c>
      <c r="Q4460" s="6">
        <v>36.693926321060353</v>
      </c>
      <c r="R4460" s="4">
        <v>0</v>
      </c>
      <c r="S4460" s="4" t="str" cm="1">
        <f t="array" ref="S4460">_xlfn.IFS(R4460=0,"None",R4460&lt;3,"Low",R4460&lt;6,"Medium",R4460&lt;=10,"High")</f>
        <v>None</v>
      </c>
      <c r="T4460" s="4" t="str" cm="1">
        <f t="array" ref="T4460">_xlfn.IFS(M4460&lt;=20,"Low",M4460&lt;=50,"Medium",M4460&lt;=90,"High")</f>
        <v>Medium</v>
      </c>
      <c r="U4460" s="7">
        <f>Datos_Limpios[[#This Row],[Number of Complaints or Support]]/Datos_Limpios[[#This Row],[Account Length (in months)]]</f>
        <v>0</v>
      </c>
      <c r="V4460" s="4" t="str" cm="1">
        <f t="array" ref="V4460">_xlfn.IFS(H4460&lt;30,"Under 30",H4460&lt;66,"Middle Age",H4460&gt;=66,"Senior")</f>
        <v>Middle Age</v>
      </c>
      <c r="W4460" s="4" t="s">
        <v>40</v>
      </c>
    </row>
    <row r="4461" spans="1:23" x14ac:dyDescent="0.3">
      <c r="A4461" s="4" t="s">
        <v>4576</v>
      </c>
      <c r="B4461" s="4" t="s">
        <v>31</v>
      </c>
      <c r="C4461" s="4">
        <v>48</v>
      </c>
      <c r="D4461" s="4">
        <v>5</v>
      </c>
      <c r="E4461" s="4" t="s">
        <v>31</v>
      </c>
      <c r="F4461" s="4" t="s">
        <v>173</v>
      </c>
      <c r="G4461" s="4" t="s">
        <v>33</v>
      </c>
      <c r="H4461" s="4">
        <v>53</v>
      </c>
      <c r="I4461" s="4" t="s">
        <v>24</v>
      </c>
      <c r="J4461" s="4">
        <v>0</v>
      </c>
      <c r="K4461" s="4" t="s">
        <v>27</v>
      </c>
      <c r="L4461" s="4" t="s">
        <v>35</v>
      </c>
      <c r="M4461" s="4">
        <v>44</v>
      </c>
      <c r="N4461" s="4" t="s">
        <v>92</v>
      </c>
      <c r="O4461" s="4" t="s">
        <v>93</v>
      </c>
      <c r="P4461" s="5">
        <v>45163</v>
      </c>
      <c r="Q4461" s="6">
        <v>38.397556044825372</v>
      </c>
      <c r="R4461" s="4">
        <v>9</v>
      </c>
      <c r="S4461" s="4" t="str" cm="1">
        <f t="array" ref="S4461">_xlfn.IFS(R4461=0,"None",R4461&lt;3,"Low",R4461&lt;6,"Medium",R4461&lt;=10,"High")</f>
        <v>High</v>
      </c>
      <c r="T4461" s="4" t="str" cm="1">
        <f t="array" ref="T4461">_xlfn.IFS(M4461&lt;=20,"Low",M4461&lt;=50,"Medium",M4461&lt;=90,"High")</f>
        <v>Medium</v>
      </c>
      <c r="U4461" s="7">
        <f>Datos_Limpios[[#This Row],[Number of Complaints or Support]]/Datos_Limpios[[#This Row],[Account Length (in months)]]</f>
        <v>0.1875</v>
      </c>
      <c r="V4461" s="4" t="str" cm="1">
        <f t="array" ref="V4461">_xlfn.IFS(H4461&lt;30,"Under 30",H4461&lt;66,"Middle Age",H4461&gt;=66,"Senior")</f>
        <v>Middle Age</v>
      </c>
      <c r="W4461" s="4" t="s">
        <v>43</v>
      </c>
    </row>
    <row r="4462" spans="1:23" x14ac:dyDescent="0.3">
      <c r="A4462" s="4" t="s">
        <v>4577</v>
      </c>
      <c r="B4462" s="4" t="s">
        <v>31</v>
      </c>
      <c r="C4462" s="4">
        <v>8</v>
      </c>
      <c r="D4462" s="4">
        <v>4</v>
      </c>
      <c r="E4462" s="4" t="s">
        <v>31</v>
      </c>
      <c r="F4462" s="4" t="s">
        <v>165</v>
      </c>
      <c r="G4462" s="4" t="s">
        <v>26</v>
      </c>
      <c r="H4462" s="4">
        <v>67</v>
      </c>
      <c r="I4462" s="4" t="s">
        <v>24</v>
      </c>
      <c r="J4462" s="4">
        <v>0</v>
      </c>
      <c r="K4462" s="4" t="s">
        <v>27</v>
      </c>
      <c r="L4462" s="4" t="s">
        <v>35</v>
      </c>
      <c r="M4462" s="4">
        <v>33</v>
      </c>
      <c r="N4462" s="4" t="s">
        <v>38</v>
      </c>
      <c r="O4462" s="4" t="s">
        <v>125</v>
      </c>
      <c r="P4462" s="5">
        <v>43937</v>
      </c>
      <c r="Q4462" s="6">
        <v>29.402080755554799</v>
      </c>
      <c r="R4462" s="4">
        <v>7</v>
      </c>
      <c r="S4462" s="4" t="str" cm="1">
        <f t="array" ref="S4462">_xlfn.IFS(R4462=0,"None",R4462&lt;3,"Low",R4462&lt;6,"Medium",R4462&lt;=10,"High")</f>
        <v>High</v>
      </c>
      <c r="T4462" s="4" t="str" cm="1">
        <f t="array" ref="T4462">_xlfn.IFS(M4462&lt;=20,"Low",M4462&lt;=50,"Medium",M4462&lt;=90,"High")</f>
        <v>Medium</v>
      </c>
      <c r="U4462" s="7">
        <f>Datos_Limpios[[#This Row],[Number of Complaints or Support]]/Datos_Limpios[[#This Row],[Account Length (in months)]]</f>
        <v>0.875</v>
      </c>
      <c r="V4462" s="4" t="str" cm="1">
        <f t="array" ref="V4462">_xlfn.IFS(H4462&lt;30,"Under 30",H4462&lt;66,"Middle Age",H4462&gt;=66,"Senior")</f>
        <v>Senior</v>
      </c>
      <c r="W4462" s="4" t="s">
        <v>40</v>
      </c>
    </row>
    <row r="4463" spans="1:23" x14ac:dyDescent="0.3">
      <c r="A4463" s="4" t="s">
        <v>4578</v>
      </c>
      <c r="B4463" s="4" t="s">
        <v>24</v>
      </c>
      <c r="C4463" s="4">
        <v>72</v>
      </c>
      <c r="D4463" s="4">
        <v>0</v>
      </c>
      <c r="E4463" s="4" t="s">
        <v>24</v>
      </c>
      <c r="F4463" s="4" t="s">
        <v>219</v>
      </c>
      <c r="G4463" s="4" t="s">
        <v>26</v>
      </c>
      <c r="H4463" s="4">
        <v>23</v>
      </c>
      <c r="I4463" s="4" t="s">
        <v>24</v>
      </c>
      <c r="J4463" s="4">
        <v>0</v>
      </c>
      <c r="K4463" s="4" t="s">
        <v>46</v>
      </c>
      <c r="L4463" s="4" t="s">
        <v>28</v>
      </c>
      <c r="M4463" s="4">
        <v>9</v>
      </c>
      <c r="P4463" s="5">
        <v>44692</v>
      </c>
      <c r="Q4463" s="6">
        <v>9.0183172256983983</v>
      </c>
      <c r="R4463" s="4">
        <v>1</v>
      </c>
      <c r="S4463" s="4" t="str" cm="1">
        <f t="array" ref="S4463">_xlfn.IFS(R4463=0,"None",R4463&lt;3,"Low",R4463&lt;6,"Medium",R4463&lt;=10,"High")</f>
        <v>Low</v>
      </c>
      <c r="T4463" s="4" t="str" cm="1">
        <f t="array" ref="T4463">_xlfn.IFS(M4463&lt;=20,"Low",M4463&lt;=50,"Medium",M4463&lt;=90,"High")</f>
        <v>Low</v>
      </c>
      <c r="U4463" s="7">
        <f>Datos_Limpios[[#This Row],[Number of Complaints or Support]]/Datos_Limpios[[#This Row],[Account Length (in months)]]</f>
        <v>1.3888888888888888E-2</v>
      </c>
      <c r="V4463" s="4" t="str" cm="1">
        <f t="array" ref="V4463">_xlfn.IFS(H4463&lt;30,"Under 30",H4463&lt;66,"Middle Age",H4463&gt;=66,"Senior")</f>
        <v>Under 30</v>
      </c>
      <c r="W4463" s="4" t="s">
        <v>43</v>
      </c>
    </row>
    <row r="4464" spans="1:23" x14ac:dyDescent="0.3">
      <c r="A4464" s="4" t="s">
        <v>4579</v>
      </c>
      <c r="B4464" s="4" t="s">
        <v>24</v>
      </c>
      <c r="C4464" s="4">
        <v>23</v>
      </c>
      <c r="D4464" s="4">
        <v>3</v>
      </c>
      <c r="E4464" s="4" t="s">
        <v>24</v>
      </c>
      <c r="F4464" s="4" t="s">
        <v>70</v>
      </c>
      <c r="G4464" s="4" t="s">
        <v>26</v>
      </c>
      <c r="H4464" s="4">
        <v>52</v>
      </c>
      <c r="I4464" s="4" t="s">
        <v>24</v>
      </c>
      <c r="J4464" s="4">
        <v>0</v>
      </c>
      <c r="K4464" s="4" t="s">
        <v>34</v>
      </c>
      <c r="L4464" s="4" t="s">
        <v>35</v>
      </c>
      <c r="M4464" s="4">
        <v>38</v>
      </c>
      <c r="P4464" s="5">
        <v>45134</v>
      </c>
      <c r="Q4464" s="6">
        <v>43.948702440735303</v>
      </c>
      <c r="R4464" s="4">
        <v>10</v>
      </c>
      <c r="S4464" s="4" t="str" cm="1">
        <f t="array" ref="S4464">_xlfn.IFS(R4464=0,"None",R4464&lt;3,"Low",R4464&lt;6,"Medium",R4464&lt;=10,"High")</f>
        <v>High</v>
      </c>
      <c r="T4464" s="4" t="str" cm="1">
        <f t="array" ref="T4464">_xlfn.IFS(M4464&lt;=20,"Low",M4464&lt;=50,"Medium",M4464&lt;=90,"High")</f>
        <v>Medium</v>
      </c>
      <c r="U4464" s="7">
        <f>Datos_Limpios[[#This Row],[Number of Complaints or Support]]/Datos_Limpios[[#This Row],[Account Length (in months)]]</f>
        <v>0.43478260869565216</v>
      </c>
      <c r="V4464" s="4" t="str" cm="1">
        <f t="array" ref="V4464">_xlfn.IFS(H4464&lt;30,"Under 30",H4464&lt;66,"Middle Age",H4464&gt;=66,"Senior")</f>
        <v>Middle Age</v>
      </c>
      <c r="W4464" s="4" t="s">
        <v>29</v>
      </c>
    </row>
    <row r="4465" spans="1:23" x14ac:dyDescent="0.3">
      <c r="A4465" s="4" t="s">
        <v>4580</v>
      </c>
      <c r="B4465" s="4" t="s">
        <v>24</v>
      </c>
      <c r="C4465" s="4">
        <v>3</v>
      </c>
      <c r="D4465" s="4">
        <v>0</v>
      </c>
      <c r="E4465" s="4" t="s">
        <v>31</v>
      </c>
      <c r="F4465" s="4" t="s">
        <v>25</v>
      </c>
      <c r="G4465" s="4" t="s">
        <v>33</v>
      </c>
      <c r="H4465" s="4">
        <v>46</v>
      </c>
      <c r="I4465" s="4" t="s">
        <v>24</v>
      </c>
      <c r="J4465" s="4">
        <v>0</v>
      </c>
      <c r="K4465" s="4" t="s">
        <v>27</v>
      </c>
      <c r="L4465" s="4" t="s">
        <v>28</v>
      </c>
      <c r="M4465" s="4">
        <v>39</v>
      </c>
      <c r="P4465" s="5">
        <v>44577</v>
      </c>
      <c r="Q4465" s="6">
        <v>42.50505498507632</v>
      </c>
      <c r="R4465" s="4">
        <v>0</v>
      </c>
      <c r="S4465" s="4" t="str" cm="1">
        <f t="array" ref="S4465">_xlfn.IFS(R4465=0,"None",R4465&lt;3,"Low",R4465&lt;6,"Medium",R4465&lt;=10,"High")</f>
        <v>None</v>
      </c>
      <c r="T4465" s="4" t="str" cm="1">
        <f t="array" ref="T4465">_xlfn.IFS(M4465&lt;=20,"Low",M4465&lt;=50,"Medium",M4465&lt;=90,"High")</f>
        <v>Medium</v>
      </c>
      <c r="U4465" s="7">
        <f>Datos_Limpios[[#This Row],[Number of Complaints or Support]]/Datos_Limpios[[#This Row],[Account Length (in months)]]</f>
        <v>0</v>
      </c>
      <c r="V4465" s="4" t="str" cm="1">
        <f t="array" ref="V4465">_xlfn.IFS(H4465&lt;30,"Under 30",H4465&lt;66,"Middle Age",H4465&gt;=66,"Senior")</f>
        <v>Middle Age</v>
      </c>
      <c r="W4465" s="4" t="s">
        <v>29</v>
      </c>
    </row>
    <row r="4466" spans="1:23" x14ac:dyDescent="0.3">
      <c r="A4466" s="4" t="s">
        <v>4581</v>
      </c>
      <c r="B4466" s="4" t="s">
        <v>24</v>
      </c>
      <c r="C4466" s="4">
        <v>13</v>
      </c>
      <c r="D4466" s="4">
        <v>1</v>
      </c>
      <c r="E4466" s="4" t="s">
        <v>31</v>
      </c>
      <c r="F4466" s="4" t="s">
        <v>165</v>
      </c>
      <c r="G4466" s="4" t="s">
        <v>33</v>
      </c>
      <c r="H4466" s="4">
        <v>27</v>
      </c>
      <c r="I4466" s="4" t="s">
        <v>24</v>
      </c>
      <c r="J4466" s="4">
        <v>0</v>
      </c>
      <c r="K4466" s="4" t="s">
        <v>27</v>
      </c>
      <c r="L4466" s="4" t="s">
        <v>28</v>
      </c>
      <c r="M4466" s="4">
        <v>20</v>
      </c>
      <c r="P4466" s="5">
        <v>44053</v>
      </c>
      <c r="Q4466" s="6">
        <v>23.68380468285077</v>
      </c>
      <c r="R4466" s="4">
        <v>2</v>
      </c>
      <c r="S4466" s="4" t="str" cm="1">
        <f t="array" ref="S4466">_xlfn.IFS(R4466=0,"None",R4466&lt;3,"Low",R4466&lt;6,"Medium",R4466&lt;=10,"High")</f>
        <v>Low</v>
      </c>
      <c r="T4466" s="4" t="str" cm="1">
        <f t="array" ref="T4466">_xlfn.IFS(M4466&lt;=20,"Low",M4466&lt;=50,"Medium",M4466&lt;=90,"High")</f>
        <v>Low</v>
      </c>
      <c r="U4466" s="7">
        <f>Datos_Limpios[[#This Row],[Number of Complaints or Support]]/Datos_Limpios[[#This Row],[Account Length (in months)]]</f>
        <v>0.15384615384615385</v>
      </c>
      <c r="V4466" s="4" t="str" cm="1">
        <f t="array" ref="V4466">_xlfn.IFS(H4466&lt;30,"Under 30",H4466&lt;66,"Middle Age",H4466&gt;=66,"Senior")</f>
        <v>Under 30</v>
      </c>
      <c r="W4466" s="4" t="s">
        <v>40</v>
      </c>
    </row>
    <row r="4467" spans="1:23" x14ac:dyDescent="0.3">
      <c r="A4467" s="4" t="s">
        <v>4582</v>
      </c>
      <c r="B4467" s="4" t="s">
        <v>31</v>
      </c>
      <c r="C4467" s="4">
        <v>27</v>
      </c>
      <c r="D4467" s="4">
        <v>4</v>
      </c>
      <c r="E4467" s="4" t="s">
        <v>31</v>
      </c>
      <c r="F4467" s="4" t="s">
        <v>106</v>
      </c>
      <c r="G4467" s="4" t="s">
        <v>33</v>
      </c>
      <c r="H4467" s="4">
        <v>35</v>
      </c>
      <c r="I4467" s="4" t="s">
        <v>24</v>
      </c>
      <c r="J4467" s="4">
        <v>0</v>
      </c>
      <c r="K4467" s="4" t="s">
        <v>27</v>
      </c>
      <c r="L4467" s="4" t="s">
        <v>35</v>
      </c>
      <c r="M4467" s="4">
        <v>37</v>
      </c>
      <c r="N4467" s="4" t="s">
        <v>38</v>
      </c>
      <c r="O4467" s="4" t="s">
        <v>181</v>
      </c>
      <c r="P4467" s="5">
        <v>44821</v>
      </c>
      <c r="Q4467" s="6">
        <v>41.101757996017888</v>
      </c>
      <c r="R4467" s="4">
        <v>6</v>
      </c>
      <c r="S4467" s="4" t="str" cm="1">
        <f t="array" ref="S4467">_xlfn.IFS(R4467=0,"None",R4467&lt;3,"Low",R4467&lt;6,"Medium",R4467&lt;=10,"High")</f>
        <v>High</v>
      </c>
      <c r="T4467" s="4" t="str" cm="1">
        <f t="array" ref="T4467">_xlfn.IFS(M4467&lt;=20,"Low",M4467&lt;=50,"Medium",M4467&lt;=90,"High")</f>
        <v>Medium</v>
      </c>
      <c r="U4467" s="7">
        <f>Datos_Limpios[[#This Row],[Number of Complaints or Support]]/Datos_Limpios[[#This Row],[Account Length (in months)]]</f>
        <v>0.22222222222222221</v>
      </c>
      <c r="V4467" s="4" t="str" cm="1">
        <f t="array" ref="V4467">_xlfn.IFS(H4467&lt;30,"Under 30",H4467&lt;66,"Middle Age",H4467&gt;=66,"Senior")</f>
        <v>Middle Age</v>
      </c>
      <c r="W4467" s="4" t="s">
        <v>29</v>
      </c>
    </row>
    <row r="4468" spans="1:23" x14ac:dyDescent="0.3">
      <c r="A4468" s="4" t="s">
        <v>4583</v>
      </c>
      <c r="B4468" s="4" t="s">
        <v>24</v>
      </c>
      <c r="C4468" s="4">
        <v>2</v>
      </c>
      <c r="D4468" s="4">
        <v>0</v>
      </c>
      <c r="E4468" s="4" t="s">
        <v>24</v>
      </c>
      <c r="F4468" s="4" t="s">
        <v>95</v>
      </c>
      <c r="G4468" s="4" t="s">
        <v>33</v>
      </c>
      <c r="H4468" s="4">
        <v>77</v>
      </c>
      <c r="I4468" s="4" t="s">
        <v>24</v>
      </c>
      <c r="J4468" s="4">
        <v>0</v>
      </c>
      <c r="K4468" s="4" t="s">
        <v>46</v>
      </c>
      <c r="L4468" s="4" t="s">
        <v>35</v>
      </c>
      <c r="M4468" s="4">
        <v>6</v>
      </c>
      <c r="P4468" s="5">
        <v>45236</v>
      </c>
      <c r="Q4468" s="6">
        <v>4.8429506764184316</v>
      </c>
      <c r="R4468" s="4">
        <v>6</v>
      </c>
      <c r="S4468" s="4" t="str" cm="1">
        <f t="array" ref="S4468">_xlfn.IFS(R4468=0,"None",R4468&lt;3,"Low",R4468&lt;6,"Medium",R4468&lt;=10,"High")</f>
        <v>High</v>
      </c>
      <c r="T4468" s="4" t="str" cm="1">
        <f t="array" ref="T4468">_xlfn.IFS(M4468&lt;=20,"Low",M4468&lt;=50,"Medium",M4468&lt;=90,"High")</f>
        <v>Low</v>
      </c>
      <c r="U4468" s="7">
        <f>Datos_Limpios[[#This Row],[Number of Complaints or Support]]/Datos_Limpios[[#This Row],[Account Length (in months)]]</f>
        <v>3</v>
      </c>
      <c r="V4468" s="4" t="str" cm="1">
        <f t="array" ref="V4468">_xlfn.IFS(H4468&lt;30,"Under 30",H4468&lt;66,"Middle Age",H4468&gt;=66,"Senior")</f>
        <v>Senior</v>
      </c>
      <c r="W4468" s="4" t="s">
        <v>47</v>
      </c>
    </row>
    <row r="4469" spans="1:23" x14ac:dyDescent="0.3">
      <c r="A4469" s="4" t="s">
        <v>4584</v>
      </c>
      <c r="B4469" s="4" t="s">
        <v>24</v>
      </c>
      <c r="C4469" s="4">
        <v>38</v>
      </c>
      <c r="D4469" s="4">
        <v>0</v>
      </c>
      <c r="E4469" s="4" t="s">
        <v>24</v>
      </c>
      <c r="F4469" s="4" t="s">
        <v>65</v>
      </c>
      <c r="G4469" s="4" t="s">
        <v>26</v>
      </c>
      <c r="H4469" s="4">
        <v>79</v>
      </c>
      <c r="I4469" s="4" t="s">
        <v>24</v>
      </c>
      <c r="J4469" s="4">
        <v>0</v>
      </c>
      <c r="K4469" s="4" t="s">
        <v>34</v>
      </c>
      <c r="L4469" s="4" t="s">
        <v>28</v>
      </c>
      <c r="M4469" s="4">
        <v>37</v>
      </c>
      <c r="P4469" s="5">
        <v>43894</v>
      </c>
      <c r="Q4469" s="6">
        <v>38.058975744075489</v>
      </c>
      <c r="R4469" s="4">
        <v>4</v>
      </c>
      <c r="S4469" s="4" t="str" cm="1">
        <f t="array" ref="S4469">_xlfn.IFS(R4469=0,"None",R4469&lt;3,"Low",R4469&lt;6,"Medium",R4469&lt;=10,"High")</f>
        <v>Medium</v>
      </c>
      <c r="T4469" s="4" t="str" cm="1">
        <f t="array" ref="T4469">_xlfn.IFS(M4469&lt;=20,"Low",M4469&lt;=50,"Medium",M4469&lt;=90,"High")</f>
        <v>Medium</v>
      </c>
      <c r="U4469" s="7">
        <f>Datos_Limpios[[#This Row],[Number of Complaints or Support]]/Datos_Limpios[[#This Row],[Account Length (in months)]]</f>
        <v>0.10526315789473684</v>
      </c>
      <c r="V4469" s="4" t="str" cm="1">
        <f t="array" ref="V4469">_xlfn.IFS(H4469&lt;30,"Under 30",H4469&lt;66,"Middle Age",H4469&gt;=66,"Senior")</f>
        <v>Senior</v>
      </c>
      <c r="W4469" s="4" t="s">
        <v>43</v>
      </c>
    </row>
    <row r="4470" spans="1:23" x14ac:dyDescent="0.3">
      <c r="A4470" s="4" t="s">
        <v>4585</v>
      </c>
      <c r="B4470" s="4" t="s">
        <v>24</v>
      </c>
      <c r="C4470" s="4">
        <v>45</v>
      </c>
      <c r="D4470" s="4">
        <v>0</v>
      </c>
      <c r="E4470" s="4" t="s">
        <v>31</v>
      </c>
      <c r="F4470" s="4" t="s">
        <v>74</v>
      </c>
      <c r="G4470" s="4" t="s">
        <v>33</v>
      </c>
      <c r="H4470" s="4">
        <v>56</v>
      </c>
      <c r="I4470" s="4" t="s">
        <v>31</v>
      </c>
      <c r="J4470" s="4">
        <v>3</v>
      </c>
      <c r="K4470" s="4" t="s">
        <v>34</v>
      </c>
      <c r="L4470" s="4" t="s">
        <v>28</v>
      </c>
      <c r="M4470" s="4">
        <v>21</v>
      </c>
      <c r="P4470" s="5">
        <v>43936</v>
      </c>
      <c r="Q4470" s="6">
        <v>17.962838052268811</v>
      </c>
      <c r="R4470" s="4">
        <v>6</v>
      </c>
      <c r="S4470" s="4" t="str" cm="1">
        <f t="array" ref="S4470">_xlfn.IFS(R4470=0,"None",R4470&lt;3,"Low",R4470&lt;6,"Medium",R4470&lt;=10,"High")</f>
        <v>High</v>
      </c>
      <c r="T4470" s="4" t="str" cm="1">
        <f t="array" ref="T4470">_xlfn.IFS(M4470&lt;=20,"Low",M4470&lt;=50,"Medium",M4470&lt;=90,"High")</f>
        <v>Medium</v>
      </c>
      <c r="U4470" s="7">
        <f>Datos_Limpios[[#This Row],[Number of Complaints or Support]]/Datos_Limpios[[#This Row],[Account Length (in months)]]</f>
        <v>0.13333333333333333</v>
      </c>
      <c r="V4470" s="4" t="str" cm="1">
        <f t="array" ref="V4470">_xlfn.IFS(H4470&lt;30,"Under 30",H4470&lt;66,"Middle Age",H4470&gt;=66,"Senior")</f>
        <v>Middle Age</v>
      </c>
      <c r="W4470" s="4" t="s">
        <v>43</v>
      </c>
    </row>
    <row r="4471" spans="1:23" x14ac:dyDescent="0.3">
      <c r="A4471" s="4" t="s">
        <v>4586</v>
      </c>
      <c r="B4471" s="4" t="s">
        <v>31</v>
      </c>
      <c r="C4471" s="4">
        <v>4</v>
      </c>
      <c r="D4471" s="4">
        <v>4</v>
      </c>
      <c r="E4471" s="4" t="s">
        <v>24</v>
      </c>
      <c r="F4471" s="4" t="s">
        <v>213</v>
      </c>
      <c r="G4471" s="4" t="s">
        <v>33</v>
      </c>
      <c r="H4471" s="4">
        <v>75</v>
      </c>
      <c r="I4471" s="4" t="s">
        <v>24</v>
      </c>
      <c r="J4471" s="4">
        <v>0</v>
      </c>
      <c r="K4471" s="4" t="s">
        <v>27</v>
      </c>
      <c r="L4471" s="4" t="s">
        <v>35</v>
      </c>
      <c r="M4471" s="4">
        <v>27</v>
      </c>
      <c r="N4471" s="4" t="s">
        <v>38</v>
      </c>
      <c r="O4471" s="4" t="s">
        <v>225</v>
      </c>
      <c r="P4471" s="5">
        <v>45115</v>
      </c>
      <c r="Q4471" s="6">
        <v>24.66353885805233</v>
      </c>
      <c r="R4471" s="4">
        <v>5</v>
      </c>
      <c r="S4471" s="4" t="str" cm="1">
        <f t="array" ref="S4471">_xlfn.IFS(R4471=0,"None",R4471&lt;3,"Low",R4471&lt;6,"Medium",R4471&lt;=10,"High")</f>
        <v>Medium</v>
      </c>
      <c r="T4471" s="4" t="str" cm="1">
        <f t="array" ref="T4471">_xlfn.IFS(M4471&lt;=20,"Low",M4471&lt;=50,"Medium",M4471&lt;=90,"High")</f>
        <v>Medium</v>
      </c>
      <c r="U4471" s="7">
        <f>Datos_Limpios[[#This Row],[Number of Complaints or Support]]/Datos_Limpios[[#This Row],[Account Length (in months)]]</f>
        <v>1.25</v>
      </c>
      <c r="V4471" s="4" t="str" cm="1">
        <f t="array" ref="V4471">_xlfn.IFS(H4471&lt;30,"Under 30",H4471&lt;66,"Middle Age",H4471&gt;=66,"Senior")</f>
        <v>Senior</v>
      </c>
      <c r="W4471" s="4" t="s">
        <v>47</v>
      </c>
    </row>
    <row r="4472" spans="1:23" x14ac:dyDescent="0.3">
      <c r="A4472" s="4" t="s">
        <v>4587</v>
      </c>
      <c r="B4472" s="4" t="s">
        <v>31</v>
      </c>
      <c r="C4472" s="4">
        <v>4</v>
      </c>
      <c r="D4472" s="4">
        <v>2</v>
      </c>
      <c r="E4472" s="4" t="s">
        <v>31</v>
      </c>
      <c r="F4472" s="4" t="s">
        <v>32</v>
      </c>
      <c r="G4472" s="4" t="s">
        <v>26</v>
      </c>
      <c r="H4472" s="4">
        <v>69</v>
      </c>
      <c r="I4472" s="4" t="s">
        <v>24</v>
      </c>
      <c r="J4472" s="4">
        <v>0</v>
      </c>
      <c r="K4472" s="4" t="s">
        <v>27</v>
      </c>
      <c r="L4472" s="4" t="s">
        <v>35</v>
      </c>
      <c r="M4472" s="4">
        <v>26</v>
      </c>
      <c r="N4472" s="4" t="s">
        <v>107</v>
      </c>
      <c r="O4472" s="4" t="s">
        <v>220</v>
      </c>
      <c r="P4472" s="5">
        <v>44146</v>
      </c>
      <c r="Q4472" s="6">
        <v>23.93826573048505</v>
      </c>
      <c r="R4472" s="4">
        <v>5</v>
      </c>
      <c r="S4472" s="4" t="str" cm="1">
        <f t="array" ref="S4472">_xlfn.IFS(R4472=0,"None",R4472&lt;3,"Low",R4472&lt;6,"Medium",R4472&lt;=10,"High")</f>
        <v>Medium</v>
      </c>
      <c r="T4472" s="4" t="str" cm="1">
        <f t="array" ref="T4472">_xlfn.IFS(M4472&lt;=20,"Low",M4472&lt;=50,"Medium",M4472&lt;=90,"High")</f>
        <v>Medium</v>
      </c>
      <c r="U4472" s="7">
        <f>Datos_Limpios[[#This Row],[Number of Complaints or Support]]/Datos_Limpios[[#This Row],[Account Length (in months)]]</f>
        <v>1.25</v>
      </c>
      <c r="V4472" s="4" t="str" cm="1">
        <f t="array" ref="V4472">_xlfn.IFS(H4472&lt;30,"Under 30",H4472&lt;66,"Middle Age",H4472&gt;=66,"Senior")</f>
        <v>Senior</v>
      </c>
      <c r="W4472" s="4" t="s">
        <v>29</v>
      </c>
    </row>
    <row r="4473" spans="1:23" x14ac:dyDescent="0.3">
      <c r="A4473" s="4" t="s">
        <v>4588</v>
      </c>
      <c r="B4473" s="4" t="s">
        <v>31</v>
      </c>
      <c r="C4473" s="4">
        <v>1</v>
      </c>
      <c r="D4473" s="4">
        <v>2</v>
      </c>
      <c r="E4473" s="4" t="s">
        <v>31</v>
      </c>
      <c r="F4473" s="4" t="s">
        <v>95</v>
      </c>
      <c r="G4473" s="4" t="s">
        <v>26</v>
      </c>
      <c r="H4473" s="4">
        <v>44</v>
      </c>
      <c r="I4473" s="4" t="s">
        <v>24</v>
      </c>
      <c r="J4473" s="4">
        <v>0</v>
      </c>
      <c r="K4473" s="4" t="s">
        <v>27</v>
      </c>
      <c r="L4473" s="4" t="s">
        <v>28</v>
      </c>
      <c r="M4473" s="4">
        <v>39</v>
      </c>
      <c r="N4473" s="4" t="s">
        <v>107</v>
      </c>
      <c r="O4473" s="4" t="s">
        <v>108</v>
      </c>
      <c r="P4473" s="5">
        <v>44001</v>
      </c>
      <c r="Q4473" s="6">
        <v>34.201170392705883</v>
      </c>
      <c r="R4473" s="4">
        <v>3</v>
      </c>
      <c r="S4473" s="4" t="str" cm="1">
        <f t="array" ref="S4473">_xlfn.IFS(R4473=0,"None",R4473&lt;3,"Low",R4473&lt;6,"Medium",R4473&lt;=10,"High")</f>
        <v>Medium</v>
      </c>
      <c r="T4473" s="4" t="str" cm="1">
        <f t="array" ref="T4473">_xlfn.IFS(M4473&lt;=20,"Low",M4473&lt;=50,"Medium",M4473&lt;=90,"High")</f>
        <v>Medium</v>
      </c>
      <c r="U4473" s="7">
        <f>Datos_Limpios[[#This Row],[Number of Complaints or Support]]/Datos_Limpios[[#This Row],[Account Length (in months)]]</f>
        <v>3</v>
      </c>
      <c r="V4473" s="4" t="str" cm="1">
        <f t="array" ref="V4473">_xlfn.IFS(H4473&lt;30,"Under 30",H4473&lt;66,"Middle Age",H4473&gt;=66,"Senior")</f>
        <v>Middle Age</v>
      </c>
      <c r="W4473" s="4" t="s">
        <v>47</v>
      </c>
    </row>
    <row r="4474" spans="1:23" x14ac:dyDescent="0.3">
      <c r="A4474" s="4" t="s">
        <v>4589</v>
      </c>
      <c r="B4474" s="4" t="s">
        <v>31</v>
      </c>
      <c r="C4474" s="4">
        <v>4</v>
      </c>
      <c r="D4474" s="4">
        <v>4</v>
      </c>
      <c r="E4474" s="4" t="s">
        <v>31</v>
      </c>
      <c r="F4474" s="4" t="s">
        <v>120</v>
      </c>
      <c r="G4474" s="4" t="s">
        <v>26</v>
      </c>
      <c r="H4474" s="4">
        <v>33</v>
      </c>
      <c r="I4474" s="4" t="s">
        <v>24</v>
      </c>
      <c r="J4474" s="4">
        <v>0</v>
      </c>
      <c r="K4474" s="4" t="s">
        <v>27</v>
      </c>
      <c r="L4474" s="4" t="s">
        <v>35</v>
      </c>
      <c r="M4474" s="4">
        <v>49</v>
      </c>
      <c r="N4474" s="4" t="s">
        <v>38</v>
      </c>
      <c r="O4474" s="4" t="s">
        <v>142</v>
      </c>
      <c r="P4474" s="5">
        <v>44302</v>
      </c>
      <c r="Q4474" s="6">
        <v>42.014147248507378</v>
      </c>
      <c r="R4474" s="4">
        <v>7</v>
      </c>
      <c r="S4474" s="4" t="str" cm="1">
        <f t="array" ref="S4474">_xlfn.IFS(R4474=0,"None",R4474&lt;3,"Low",R4474&lt;6,"Medium",R4474&lt;=10,"High")</f>
        <v>High</v>
      </c>
      <c r="T4474" s="4" t="str" cm="1">
        <f t="array" ref="T4474">_xlfn.IFS(M4474&lt;=20,"Low",M4474&lt;=50,"Medium",M4474&lt;=90,"High")</f>
        <v>Medium</v>
      </c>
      <c r="U4474" s="7">
        <f>Datos_Limpios[[#This Row],[Number of Complaints or Support]]/Datos_Limpios[[#This Row],[Account Length (in months)]]</f>
        <v>1.75</v>
      </c>
      <c r="V4474" s="4" t="str" cm="1">
        <f t="array" ref="V4474">_xlfn.IFS(H4474&lt;30,"Under 30",H4474&lt;66,"Middle Age",H4474&gt;=66,"Senior")</f>
        <v>Middle Age</v>
      </c>
      <c r="W4474" s="4" t="s">
        <v>29</v>
      </c>
    </row>
    <row r="4475" spans="1:23" x14ac:dyDescent="0.3">
      <c r="A4475" s="4" t="s">
        <v>4590</v>
      </c>
      <c r="B4475" s="4" t="s">
        <v>31</v>
      </c>
      <c r="C4475" s="4">
        <v>2</v>
      </c>
      <c r="D4475" s="4">
        <v>1</v>
      </c>
      <c r="E4475" s="4" t="s">
        <v>31</v>
      </c>
      <c r="F4475" s="4" t="s">
        <v>138</v>
      </c>
      <c r="G4475" s="4" t="s">
        <v>33</v>
      </c>
      <c r="H4475" s="4">
        <v>59</v>
      </c>
      <c r="I4475" s="4" t="s">
        <v>24</v>
      </c>
      <c r="J4475" s="4">
        <v>0</v>
      </c>
      <c r="K4475" s="4" t="s">
        <v>27</v>
      </c>
      <c r="L4475" s="4" t="s">
        <v>35</v>
      </c>
      <c r="M4475" s="4">
        <v>40</v>
      </c>
      <c r="N4475" s="4" t="s">
        <v>75</v>
      </c>
      <c r="O4475" s="4" t="s">
        <v>133</v>
      </c>
      <c r="P4475" s="5">
        <v>44153</v>
      </c>
      <c r="Q4475" s="6">
        <v>40.331980893003269</v>
      </c>
      <c r="R4475" s="4">
        <v>8</v>
      </c>
      <c r="S4475" s="4" t="str" cm="1">
        <f t="array" ref="S4475">_xlfn.IFS(R4475=0,"None",R4475&lt;3,"Low",R4475&lt;6,"Medium",R4475&lt;=10,"High")</f>
        <v>High</v>
      </c>
      <c r="T4475" s="4" t="str" cm="1">
        <f t="array" ref="T4475">_xlfn.IFS(M4475&lt;=20,"Low",M4475&lt;=50,"Medium",M4475&lt;=90,"High")</f>
        <v>Medium</v>
      </c>
      <c r="U4475" s="7">
        <f>Datos_Limpios[[#This Row],[Number of Complaints or Support]]/Datos_Limpios[[#This Row],[Account Length (in months)]]</f>
        <v>4</v>
      </c>
      <c r="V4475" s="4" t="str" cm="1">
        <f t="array" ref="V4475">_xlfn.IFS(H4475&lt;30,"Under 30",H4475&lt;66,"Middle Age",H4475&gt;=66,"Senior")</f>
        <v>Middle Age</v>
      </c>
      <c r="W4475" s="4" t="s">
        <v>47</v>
      </c>
    </row>
    <row r="4476" spans="1:23" x14ac:dyDescent="0.3">
      <c r="A4476" s="4" t="s">
        <v>4591</v>
      </c>
      <c r="B4476" s="4" t="s">
        <v>24</v>
      </c>
      <c r="C4476" s="4">
        <v>46</v>
      </c>
      <c r="D4476" s="4">
        <v>0</v>
      </c>
      <c r="E4476" s="4" t="s">
        <v>31</v>
      </c>
      <c r="F4476" s="4" t="s">
        <v>65</v>
      </c>
      <c r="G4476" s="4" t="s">
        <v>33</v>
      </c>
      <c r="H4476" s="4">
        <v>35</v>
      </c>
      <c r="I4476" s="4" t="s">
        <v>24</v>
      </c>
      <c r="J4476" s="4">
        <v>0</v>
      </c>
      <c r="K4476" s="4" t="s">
        <v>34</v>
      </c>
      <c r="L4476" s="4" t="s">
        <v>35</v>
      </c>
      <c r="M4476" s="4">
        <v>50</v>
      </c>
      <c r="P4476" s="5">
        <v>44632</v>
      </c>
      <c r="Q4476" s="6">
        <v>40.241195530573201</v>
      </c>
      <c r="R4476" s="4">
        <v>0</v>
      </c>
      <c r="S4476" s="4" t="str" cm="1">
        <f t="array" ref="S4476">_xlfn.IFS(R4476=0,"None",R4476&lt;3,"Low",R4476&lt;6,"Medium",R4476&lt;=10,"High")</f>
        <v>None</v>
      </c>
      <c r="T4476" s="4" t="str" cm="1">
        <f t="array" ref="T4476">_xlfn.IFS(M4476&lt;=20,"Low",M4476&lt;=50,"Medium",M4476&lt;=90,"High")</f>
        <v>Medium</v>
      </c>
      <c r="U4476" s="7">
        <f>Datos_Limpios[[#This Row],[Number of Complaints or Support]]/Datos_Limpios[[#This Row],[Account Length (in months)]]</f>
        <v>0</v>
      </c>
      <c r="V4476" s="4" t="str" cm="1">
        <f t="array" ref="V4476">_xlfn.IFS(H4476&lt;30,"Under 30",H4476&lt;66,"Middle Age",H4476&gt;=66,"Senior")</f>
        <v>Middle Age</v>
      </c>
      <c r="W4476" s="4" t="s">
        <v>43</v>
      </c>
    </row>
    <row r="4477" spans="1:23" x14ac:dyDescent="0.3">
      <c r="A4477" s="4" t="s">
        <v>4592</v>
      </c>
      <c r="B4477" s="4" t="s">
        <v>31</v>
      </c>
      <c r="C4477" s="4">
        <v>48</v>
      </c>
      <c r="D4477" s="4">
        <v>0</v>
      </c>
      <c r="E4477" s="4" t="s">
        <v>31</v>
      </c>
      <c r="F4477" s="4" t="s">
        <v>89</v>
      </c>
      <c r="G4477" s="4" t="s">
        <v>26</v>
      </c>
      <c r="H4477" s="4">
        <v>50</v>
      </c>
      <c r="I4477" s="4" t="s">
        <v>24</v>
      </c>
      <c r="J4477" s="4">
        <v>0</v>
      </c>
      <c r="K4477" s="4" t="s">
        <v>46</v>
      </c>
      <c r="L4477" s="4" t="s">
        <v>28</v>
      </c>
      <c r="M4477" s="4">
        <v>36</v>
      </c>
      <c r="N4477" s="4" t="s">
        <v>38</v>
      </c>
      <c r="O4477" s="4" t="s">
        <v>142</v>
      </c>
      <c r="P4477" s="5">
        <v>44859</v>
      </c>
      <c r="Q4477" s="6">
        <v>33.297798213024222</v>
      </c>
      <c r="R4477" s="4">
        <v>4</v>
      </c>
      <c r="S4477" s="4" t="str" cm="1">
        <f t="array" ref="S4477">_xlfn.IFS(R4477=0,"None",R4477&lt;3,"Low",R4477&lt;6,"Medium",R4477&lt;=10,"High")</f>
        <v>Medium</v>
      </c>
      <c r="T4477" s="4" t="str" cm="1">
        <f t="array" ref="T4477">_xlfn.IFS(M4477&lt;=20,"Low",M4477&lt;=50,"Medium",M4477&lt;=90,"High")</f>
        <v>Medium</v>
      </c>
      <c r="U4477" s="7">
        <f>Datos_Limpios[[#This Row],[Number of Complaints or Support]]/Datos_Limpios[[#This Row],[Account Length (in months)]]</f>
        <v>8.3333333333333329E-2</v>
      </c>
      <c r="V4477" s="4" t="str" cm="1">
        <f t="array" ref="V4477">_xlfn.IFS(H4477&lt;30,"Under 30",H4477&lt;66,"Middle Age",H4477&gt;=66,"Senior")</f>
        <v>Middle Age</v>
      </c>
      <c r="W4477" s="4" t="s">
        <v>40</v>
      </c>
    </row>
    <row r="4478" spans="1:23" x14ac:dyDescent="0.3">
      <c r="A4478" s="4" t="s">
        <v>4593</v>
      </c>
      <c r="B4478" s="4" t="s">
        <v>31</v>
      </c>
      <c r="C4478" s="4">
        <v>26</v>
      </c>
      <c r="D4478" s="4">
        <v>2</v>
      </c>
      <c r="E4478" s="4" t="s">
        <v>31</v>
      </c>
      <c r="F4478" s="4" t="s">
        <v>54</v>
      </c>
      <c r="G4478" s="4" t="s">
        <v>33</v>
      </c>
      <c r="H4478" s="4">
        <v>59</v>
      </c>
      <c r="I4478" s="4" t="s">
        <v>24</v>
      </c>
      <c r="J4478" s="4">
        <v>0</v>
      </c>
      <c r="K4478" s="4" t="s">
        <v>27</v>
      </c>
      <c r="L4478" s="4" t="s">
        <v>35</v>
      </c>
      <c r="M4478" s="4">
        <v>46</v>
      </c>
      <c r="N4478" s="4" t="s">
        <v>38</v>
      </c>
      <c r="O4478" s="4" t="s">
        <v>125</v>
      </c>
      <c r="P4478" s="5">
        <v>44780</v>
      </c>
      <c r="Q4478" s="6">
        <v>42.212523593539458</v>
      </c>
      <c r="R4478" s="4">
        <v>7</v>
      </c>
      <c r="S4478" s="4" t="str" cm="1">
        <f t="array" ref="S4478">_xlfn.IFS(R4478=0,"None",R4478&lt;3,"Low",R4478&lt;6,"Medium",R4478&lt;=10,"High")</f>
        <v>High</v>
      </c>
      <c r="T4478" s="4" t="str" cm="1">
        <f t="array" ref="T4478">_xlfn.IFS(M4478&lt;=20,"Low",M4478&lt;=50,"Medium",M4478&lt;=90,"High")</f>
        <v>Medium</v>
      </c>
      <c r="U4478" s="7">
        <f>Datos_Limpios[[#This Row],[Number of Complaints or Support]]/Datos_Limpios[[#This Row],[Account Length (in months)]]</f>
        <v>0.26923076923076922</v>
      </c>
      <c r="V4478" s="4" t="str" cm="1">
        <f t="array" ref="V4478">_xlfn.IFS(H4478&lt;30,"Under 30",H4478&lt;66,"Middle Age",H4478&gt;=66,"Senior")</f>
        <v>Middle Age</v>
      </c>
      <c r="W4478" s="4" t="s">
        <v>43</v>
      </c>
    </row>
    <row r="4479" spans="1:23" x14ac:dyDescent="0.3">
      <c r="A4479" s="4" t="s">
        <v>4594</v>
      </c>
      <c r="B4479" s="4" t="s">
        <v>24</v>
      </c>
      <c r="C4479" s="4">
        <v>10</v>
      </c>
      <c r="D4479" s="4">
        <v>0</v>
      </c>
      <c r="E4479" s="4" t="s">
        <v>31</v>
      </c>
      <c r="F4479" s="4" t="s">
        <v>52</v>
      </c>
      <c r="G4479" s="4" t="s">
        <v>33</v>
      </c>
      <c r="H4479" s="4">
        <v>32</v>
      </c>
      <c r="I4479" s="4" t="s">
        <v>24</v>
      </c>
      <c r="J4479" s="4">
        <v>0</v>
      </c>
      <c r="K4479" s="4" t="s">
        <v>27</v>
      </c>
      <c r="L4479" s="4" t="s">
        <v>28</v>
      </c>
      <c r="M4479" s="4">
        <v>28</v>
      </c>
      <c r="P4479" s="5">
        <v>44927</v>
      </c>
      <c r="Q4479" s="6">
        <v>26.637128845148691</v>
      </c>
      <c r="R4479" s="4">
        <v>8</v>
      </c>
      <c r="S4479" s="4" t="str" cm="1">
        <f t="array" ref="S4479">_xlfn.IFS(R4479=0,"None",R4479&lt;3,"Low",R4479&lt;6,"Medium",R4479&lt;=10,"High")</f>
        <v>High</v>
      </c>
      <c r="T4479" s="4" t="str" cm="1">
        <f t="array" ref="T4479">_xlfn.IFS(M4479&lt;=20,"Low",M4479&lt;=50,"Medium",M4479&lt;=90,"High")</f>
        <v>Medium</v>
      </c>
      <c r="U4479" s="7">
        <f>Datos_Limpios[[#This Row],[Number of Complaints or Support]]/Datos_Limpios[[#This Row],[Account Length (in months)]]</f>
        <v>0.8</v>
      </c>
      <c r="V4479" s="4" t="str" cm="1">
        <f t="array" ref="V4479">_xlfn.IFS(H4479&lt;30,"Under 30",H4479&lt;66,"Middle Age",H4479&gt;=66,"Senior")</f>
        <v>Middle Age</v>
      </c>
      <c r="W4479" s="4" t="s">
        <v>40</v>
      </c>
    </row>
    <row r="4480" spans="1:23" x14ac:dyDescent="0.3">
      <c r="A4480" s="4" t="s">
        <v>4595</v>
      </c>
      <c r="B4480" s="4" t="s">
        <v>24</v>
      </c>
      <c r="C4480" s="4">
        <v>24</v>
      </c>
      <c r="D4480" s="4">
        <v>0</v>
      </c>
      <c r="E4480" s="4" t="s">
        <v>31</v>
      </c>
      <c r="F4480" s="4" t="s">
        <v>219</v>
      </c>
      <c r="G4480" s="4" t="s">
        <v>33</v>
      </c>
      <c r="H4480" s="4">
        <v>54</v>
      </c>
      <c r="I4480" s="4" t="s">
        <v>24</v>
      </c>
      <c r="J4480" s="4">
        <v>0</v>
      </c>
      <c r="K4480" s="4" t="s">
        <v>27</v>
      </c>
      <c r="L4480" s="4" t="s">
        <v>35</v>
      </c>
      <c r="M4480" s="4">
        <v>39</v>
      </c>
      <c r="P4480" s="5">
        <v>45006</v>
      </c>
      <c r="Q4480" s="6">
        <v>31.84984232219108</v>
      </c>
      <c r="R4480" s="4">
        <v>8</v>
      </c>
      <c r="S4480" s="4" t="str" cm="1">
        <f t="array" ref="S4480">_xlfn.IFS(R4480=0,"None",R4480&lt;3,"Low",R4480&lt;6,"Medium",R4480&lt;=10,"High")</f>
        <v>High</v>
      </c>
      <c r="T4480" s="4" t="str" cm="1">
        <f t="array" ref="T4480">_xlfn.IFS(M4480&lt;=20,"Low",M4480&lt;=50,"Medium",M4480&lt;=90,"High")</f>
        <v>Medium</v>
      </c>
      <c r="U4480" s="7">
        <f>Datos_Limpios[[#This Row],[Number of Complaints or Support]]/Datos_Limpios[[#This Row],[Account Length (in months)]]</f>
        <v>0.33333333333333331</v>
      </c>
      <c r="V4480" s="4" t="str" cm="1">
        <f t="array" ref="V4480">_xlfn.IFS(H4480&lt;30,"Under 30",H4480&lt;66,"Middle Age",H4480&gt;=66,"Senior")</f>
        <v>Middle Age</v>
      </c>
      <c r="W4480" s="4" t="s">
        <v>43</v>
      </c>
    </row>
    <row r="4481" spans="1:23" x14ac:dyDescent="0.3">
      <c r="A4481" s="4" t="s">
        <v>4596</v>
      </c>
      <c r="B4481" s="4" t="s">
        <v>24</v>
      </c>
      <c r="C4481" s="4">
        <v>52</v>
      </c>
      <c r="D4481" s="4">
        <v>0</v>
      </c>
      <c r="E4481" s="4" t="s">
        <v>24</v>
      </c>
      <c r="F4481" s="4" t="s">
        <v>54</v>
      </c>
      <c r="G4481" s="4" t="s">
        <v>26</v>
      </c>
      <c r="H4481" s="4">
        <v>48</v>
      </c>
      <c r="I4481" s="4" t="s">
        <v>31</v>
      </c>
      <c r="J4481" s="4">
        <v>2</v>
      </c>
      <c r="K4481" s="4" t="s">
        <v>34</v>
      </c>
      <c r="L4481" s="4" t="s">
        <v>35</v>
      </c>
      <c r="M4481" s="4">
        <v>7</v>
      </c>
      <c r="P4481" s="5">
        <v>44089</v>
      </c>
      <c r="Q4481" s="6">
        <v>6.3010928746803092</v>
      </c>
      <c r="R4481" s="4">
        <v>3</v>
      </c>
      <c r="S4481" s="4" t="str" cm="1">
        <f t="array" ref="S4481">_xlfn.IFS(R4481=0,"None",R4481&lt;3,"Low",R4481&lt;6,"Medium",R4481&lt;=10,"High")</f>
        <v>Medium</v>
      </c>
      <c r="T4481" s="4" t="str" cm="1">
        <f t="array" ref="T4481">_xlfn.IFS(M4481&lt;=20,"Low",M4481&lt;=50,"Medium",M4481&lt;=90,"High")</f>
        <v>Low</v>
      </c>
      <c r="U4481" s="7">
        <f>Datos_Limpios[[#This Row],[Number of Complaints or Support]]/Datos_Limpios[[#This Row],[Account Length (in months)]]</f>
        <v>5.7692307692307696E-2</v>
      </c>
      <c r="V4481" s="4" t="str" cm="1">
        <f t="array" ref="V4481">_xlfn.IFS(H4481&lt;30,"Under 30",H4481&lt;66,"Middle Age",H4481&gt;=66,"Senior")</f>
        <v>Middle Age</v>
      </c>
      <c r="W4481" s="4" t="s">
        <v>43</v>
      </c>
    </row>
    <row r="4482" spans="1:23" x14ac:dyDescent="0.3">
      <c r="A4482" s="4" t="s">
        <v>4597</v>
      </c>
      <c r="B4482" s="4" t="s">
        <v>24</v>
      </c>
      <c r="C4482" s="4">
        <v>68</v>
      </c>
      <c r="D4482" s="4">
        <v>2</v>
      </c>
      <c r="E4482" s="4" t="s">
        <v>24</v>
      </c>
      <c r="F4482" s="4" t="s">
        <v>155</v>
      </c>
      <c r="G4482" s="4" t="s">
        <v>33</v>
      </c>
      <c r="H4482" s="4">
        <v>39</v>
      </c>
      <c r="I4482" s="4" t="s">
        <v>31</v>
      </c>
      <c r="J4482" s="4">
        <v>2</v>
      </c>
      <c r="K4482" s="4" t="s">
        <v>46</v>
      </c>
      <c r="L4482" s="4" t="s">
        <v>28</v>
      </c>
      <c r="M4482" s="4">
        <v>11</v>
      </c>
      <c r="P4482" s="5">
        <v>44299</v>
      </c>
      <c r="Q4482" s="6">
        <v>11.32977106263764</v>
      </c>
      <c r="R4482" s="4">
        <v>5</v>
      </c>
      <c r="S4482" s="4" t="str" cm="1">
        <f t="array" ref="S4482">_xlfn.IFS(R4482=0,"None",R4482&lt;3,"Low",R4482&lt;6,"Medium",R4482&lt;=10,"High")</f>
        <v>Medium</v>
      </c>
      <c r="T4482" s="4" t="str" cm="1">
        <f t="array" ref="T4482">_xlfn.IFS(M4482&lt;=20,"Low",M4482&lt;=50,"Medium",M4482&lt;=90,"High")</f>
        <v>Low</v>
      </c>
      <c r="U4482" s="7">
        <f>Datos_Limpios[[#This Row],[Number of Complaints or Support]]/Datos_Limpios[[#This Row],[Account Length (in months)]]</f>
        <v>7.3529411764705885E-2</v>
      </c>
      <c r="V4482" s="4" t="str" cm="1">
        <f t="array" ref="V4482">_xlfn.IFS(H4482&lt;30,"Under 30",H4482&lt;66,"Middle Age",H4482&gt;=66,"Senior")</f>
        <v>Middle Age</v>
      </c>
      <c r="W4482" s="4" t="s">
        <v>40</v>
      </c>
    </row>
    <row r="4483" spans="1:23" x14ac:dyDescent="0.3">
      <c r="A4483" s="4" t="s">
        <v>4598</v>
      </c>
      <c r="B4483" s="4" t="s">
        <v>24</v>
      </c>
      <c r="C4483" s="4">
        <v>17</v>
      </c>
      <c r="D4483" s="4">
        <v>1</v>
      </c>
      <c r="E4483" s="4" t="s">
        <v>24</v>
      </c>
      <c r="F4483" s="4" t="s">
        <v>68</v>
      </c>
      <c r="G4483" s="4" t="s">
        <v>26</v>
      </c>
      <c r="H4483" s="4">
        <v>62</v>
      </c>
      <c r="I4483" s="4" t="s">
        <v>24</v>
      </c>
      <c r="J4483" s="4">
        <v>0</v>
      </c>
      <c r="K4483" s="4" t="s">
        <v>46</v>
      </c>
      <c r="L4483" s="4" t="s">
        <v>28</v>
      </c>
      <c r="M4483" s="4">
        <v>8</v>
      </c>
      <c r="P4483" s="5">
        <v>45286</v>
      </c>
      <c r="Q4483" s="6">
        <v>9.3521064078283338</v>
      </c>
      <c r="R4483" s="4">
        <v>0</v>
      </c>
      <c r="S4483" s="4" t="str" cm="1">
        <f t="array" ref="S4483">_xlfn.IFS(R4483=0,"None",R4483&lt;3,"Low",R4483&lt;6,"Medium",R4483&lt;=10,"High")</f>
        <v>None</v>
      </c>
      <c r="T4483" s="4" t="str" cm="1">
        <f t="array" ref="T4483">_xlfn.IFS(M4483&lt;=20,"Low",M4483&lt;=50,"Medium",M4483&lt;=90,"High")</f>
        <v>Low</v>
      </c>
      <c r="U4483" s="7">
        <f>Datos_Limpios[[#This Row],[Number of Complaints or Support]]/Datos_Limpios[[#This Row],[Account Length (in months)]]</f>
        <v>0</v>
      </c>
      <c r="V4483" s="4" t="str" cm="1">
        <f t="array" ref="V4483">_xlfn.IFS(H4483&lt;30,"Under 30",H4483&lt;66,"Middle Age",H4483&gt;=66,"Senior")</f>
        <v>Middle Age</v>
      </c>
      <c r="W4483" s="4" t="s">
        <v>40</v>
      </c>
    </row>
    <row r="4484" spans="1:23" x14ac:dyDescent="0.3">
      <c r="A4484" s="4" t="s">
        <v>4599</v>
      </c>
      <c r="B4484" s="4" t="s">
        <v>24</v>
      </c>
      <c r="C4484" s="4">
        <v>36</v>
      </c>
      <c r="D4484" s="4">
        <v>1</v>
      </c>
      <c r="E4484" s="4" t="s">
        <v>31</v>
      </c>
      <c r="F4484" s="4" t="s">
        <v>196</v>
      </c>
      <c r="G4484" s="4" t="s">
        <v>26</v>
      </c>
      <c r="H4484" s="4">
        <v>32</v>
      </c>
      <c r="I4484" s="4" t="s">
        <v>24</v>
      </c>
      <c r="J4484" s="4">
        <v>0</v>
      </c>
      <c r="K4484" s="4" t="s">
        <v>27</v>
      </c>
      <c r="L4484" s="4" t="s">
        <v>35</v>
      </c>
      <c r="M4484" s="4">
        <v>27</v>
      </c>
      <c r="P4484" s="5">
        <v>45280</v>
      </c>
      <c r="Q4484" s="6">
        <v>27.334492805542251</v>
      </c>
      <c r="R4484" s="4">
        <v>8</v>
      </c>
      <c r="S4484" s="4" t="str" cm="1">
        <f t="array" ref="S4484">_xlfn.IFS(R4484=0,"None",R4484&lt;3,"Low",R4484&lt;6,"Medium",R4484&lt;=10,"High")</f>
        <v>High</v>
      </c>
      <c r="T4484" s="4" t="str" cm="1">
        <f t="array" ref="T4484">_xlfn.IFS(M4484&lt;=20,"Low",M4484&lt;=50,"Medium",M4484&lt;=90,"High")</f>
        <v>Medium</v>
      </c>
      <c r="U4484" s="7">
        <f>Datos_Limpios[[#This Row],[Number of Complaints or Support]]/Datos_Limpios[[#This Row],[Account Length (in months)]]</f>
        <v>0.22222222222222221</v>
      </c>
      <c r="V4484" s="4" t="str" cm="1">
        <f t="array" ref="V4484">_xlfn.IFS(H4484&lt;30,"Under 30",H4484&lt;66,"Middle Age",H4484&gt;=66,"Senior")</f>
        <v>Middle Age</v>
      </c>
      <c r="W4484" s="4" t="s">
        <v>47</v>
      </c>
    </row>
    <row r="4485" spans="1:23" x14ac:dyDescent="0.3">
      <c r="A4485" s="4" t="s">
        <v>4600</v>
      </c>
      <c r="B4485" s="4" t="s">
        <v>31</v>
      </c>
      <c r="C4485" s="4">
        <v>1</v>
      </c>
      <c r="D4485" s="4">
        <v>4</v>
      </c>
      <c r="E4485" s="4" t="s">
        <v>24</v>
      </c>
      <c r="F4485" s="4" t="s">
        <v>106</v>
      </c>
      <c r="G4485" s="4" t="s">
        <v>33</v>
      </c>
      <c r="H4485" s="4">
        <v>50</v>
      </c>
      <c r="I4485" s="4" t="s">
        <v>24</v>
      </c>
      <c r="J4485" s="4">
        <v>0</v>
      </c>
      <c r="K4485" s="4" t="s">
        <v>27</v>
      </c>
      <c r="L4485" s="4" t="s">
        <v>28</v>
      </c>
      <c r="M4485" s="4">
        <v>7</v>
      </c>
      <c r="N4485" s="4" t="s">
        <v>38</v>
      </c>
      <c r="O4485" s="4" t="s">
        <v>142</v>
      </c>
      <c r="P4485" s="5">
        <v>45042</v>
      </c>
      <c r="Q4485" s="6">
        <v>8.3858539236860601</v>
      </c>
      <c r="R4485" s="4">
        <v>4</v>
      </c>
      <c r="S4485" s="4" t="str" cm="1">
        <f t="array" ref="S4485">_xlfn.IFS(R4485=0,"None",R4485&lt;3,"Low",R4485&lt;6,"Medium",R4485&lt;=10,"High")</f>
        <v>Medium</v>
      </c>
      <c r="T4485" s="4" t="str" cm="1">
        <f t="array" ref="T4485">_xlfn.IFS(M4485&lt;=20,"Low",M4485&lt;=50,"Medium",M4485&lt;=90,"High")</f>
        <v>Low</v>
      </c>
      <c r="U4485" s="7">
        <f>Datos_Limpios[[#This Row],[Number of Complaints or Support]]/Datos_Limpios[[#This Row],[Account Length (in months)]]</f>
        <v>4</v>
      </c>
      <c r="V4485" s="4" t="str" cm="1">
        <f t="array" ref="V4485">_xlfn.IFS(H4485&lt;30,"Under 30",H4485&lt;66,"Middle Age",H4485&gt;=66,"Senior")</f>
        <v>Middle Age</v>
      </c>
      <c r="W4485" s="4" t="s">
        <v>29</v>
      </c>
    </row>
    <row r="4486" spans="1:23" x14ac:dyDescent="0.3">
      <c r="A4486" s="4" t="s">
        <v>4601</v>
      </c>
      <c r="B4486" s="4" t="s">
        <v>24</v>
      </c>
      <c r="C4486" s="4">
        <v>33</v>
      </c>
      <c r="D4486" s="4">
        <v>0</v>
      </c>
      <c r="E4486" s="4" t="s">
        <v>31</v>
      </c>
      <c r="F4486" s="4" t="s">
        <v>213</v>
      </c>
      <c r="G4486" s="4" t="s">
        <v>33</v>
      </c>
      <c r="H4486" s="4">
        <v>21</v>
      </c>
      <c r="I4486" s="4" t="s">
        <v>24</v>
      </c>
      <c r="J4486" s="4">
        <v>0</v>
      </c>
      <c r="K4486" s="4" t="s">
        <v>46</v>
      </c>
      <c r="L4486" s="4" t="s">
        <v>28</v>
      </c>
      <c r="M4486" s="4">
        <v>32</v>
      </c>
      <c r="P4486" s="5">
        <v>44139</v>
      </c>
      <c r="Q4486" s="6">
        <v>37.897757865989732</v>
      </c>
      <c r="R4486" s="4">
        <v>9</v>
      </c>
      <c r="S4486" s="4" t="str" cm="1">
        <f t="array" ref="S4486">_xlfn.IFS(R4486=0,"None",R4486&lt;3,"Low",R4486&lt;6,"Medium",R4486&lt;=10,"High")</f>
        <v>High</v>
      </c>
      <c r="T4486" s="4" t="str" cm="1">
        <f t="array" ref="T4486">_xlfn.IFS(M4486&lt;=20,"Low",M4486&lt;=50,"Medium",M4486&lt;=90,"High")</f>
        <v>Medium</v>
      </c>
      <c r="U4486" s="7">
        <f>Datos_Limpios[[#This Row],[Number of Complaints or Support]]/Datos_Limpios[[#This Row],[Account Length (in months)]]</f>
        <v>0.27272727272727271</v>
      </c>
      <c r="V4486" s="4" t="str" cm="1">
        <f t="array" ref="V4486">_xlfn.IFS(H4486&lt;30,"Under 30",H4486&lt;66,"Middle Age",H4486&gt;=66,"Senior")</f>
        <v>Under 30</v>
      </c>
      <c r="W4486" s="4" t="s">
        <v>47</v>
      </c>
    </row>
    <row r="4487" spans="1:23" x14ac:dyDescent="0.3">
      <c r="A4487" s="4" t="s">
        <v>4602</v>
      </c>
      <c r="B4487" s="4" t="s">
        <v>24</v>
      </c>
      <c r="C4487" s="4">
        <v>23</v>
      </c>
      <c r="D4487" s="4">
        <v>2</v>
      </c>
      <c r="E4487" s="4" t="s">
        <v>31</v>
      </c>
      <c r="F4487" s="4" t="s">
        <v>42</v>
      </c>
      <c r="G4487" s="4" t="s">
        <v>33</v>
      </c>
      <c r="H4487" s="4">
        <v>48</v>
      </c>
      <c r="I4487" s="4" t="s">
        <v>24</v>
      </c>
      <c r="J4487" s="4">
        <v>0</v>
      </c>
      <c r="K4487" s="4" t="s">
        <v>34</v>
      </c>
      <c r="L4487" s="4" t="s">
        <v>35</v>
      </c>
      <c r="M4487" s="4">
        <v>34</v>
      </c>
      <c r="P4487" s="5">
        <v>43934</v>
      </c>
      <c r="Q4487" s="6">
        <v>40.306214920460206</v>
      </c>
      <c r="R4487" s="4">
        <v>1</v>
      </c>
      <c r="S4487" s="4" t="str" cm="1">
        <f t="array" ref="S4487">_xlfn.IFS(R4487=0,"None",R4487&lt;3,"Low",R4487&lt;6,"Medium",R4487&lt;=10,"High")</f>
        <v>Low</v>
      </c>
      <c r="T4487" s="4" t="str" cm="1">
        <f t="array" ref="T4487">_xlfn.IFS(M4487&lt;=20,"Low",M4487&lt;=50,"Medium",M4487&lt;=90,"High")</f>
        <v>Medium</v>
      </c>
      <c r="U4487" s="7">
        <f>Datos_Limpios[[#This Row],[Number of Complaints or Support]]/Datos_Limpios[[#This Row],[Account Length (in months)]]</f>
        <v>4.3478260869565216E-2</v>
      </c>
      <c r="V4487" s="4" t="str" cm="1">
        <f t="array" ref="V4487">_xlfn.IFS(H4487&lt;30,"Under 30",H4487&lt;66,"Middle Age",H4487&gt;=66,"Senior")</f>
        <v>Middle Age</v>
      </c>
      <c r="W4487" s="4" t="s">
        <v>43</v>
      </c>
    </row>
    <row r="4488" spans="1:23" x14ac:dyDescent="0.3">
      <c r="A4488" s="4" t="s">
        <v>4603</v>
      </c>
      <c r="B4488" s="4" t="s">
        <v>24</v>
      </c>
      <c r="C4488" s="4">
        <v>28</v>
      </c>
      <c r="D4488" s="4">
        <v>0</v>
      </c>
      <c r="E4488" s="4" t="s">
        <v>31</v>
      </c>
      <c r="F4488" s="4" t="s">
        <v>367</v>
      </c>
      <c r="G4488" s="4" t="s">
        <v>26</v>
      </c>
      <c r="H4488" s="4">
        <v>49</v>
      </c>
      <c r="I4488" s="4" t="s">
        <v>24</v>
      </c>
      <c r="J4488" s="4">
        <v>0</v>
      </c>
      <c r="K4488" s="4" t="s">
        <v>34</v>
      </c>
      <c r="L4488" s="4" t="s">
        <v>28</v>
      </c>
      <c r="M4488" s="4">
        <v>40</v>
      </c>
      <c r="P4488" s="5">
        <v>44664</v>
      </c>
      <c r="Q4488" s="6">
        <v>38.623952431363357</v>
      </c>
      <c r="R4488" s="4">
        <v>3</v>
      </c>
      <c r="S4488" s="4" t="str" cm="1">
        <f t="array" ref="S4488">_xlfn.IFS(R4488=0,"None",R4488&lt;3,"Low",R4488&lt;6,"Medium",R4488&lt;=10,"High")</f>
        <v>Medium</v>
      </c>
      <c r="T4488" s="4" t="str" cm="1">
        <f t="array" ref="T4488">_xlfn.IFS(M4488&lt;=20,"Low",M4488&lt;=50,"Medium",M4488&lt;=90,"High")</f>
        <v>Medium</v>
      </c>
      <c r="U4488" s="7">
        <f>Datos_Limpios[[#This Row],[Number of Complaints or Support]]/Datos_Limpios[[#This Row],[Account Length (in months)]]</f>
        <v>0.10714285714285714</v>
      </c>
      <c r="V4488" s="4" t="str" cm="1">
        <f t="array" ref="V4488">_xlfn.IFS(H4488&lt;30,"Under 30",H4488&lt;66,"Middle Age",H4488&gt;=66,"Senior")</f>
        <v>Middle Age</v>
      </c>
      <c r="W4488" s="4" t="s">
        <v>29</v>
      </c>
    </row>
    <row r="4489" spans="1:23" x14ac:dyDescent="0.3">
      <c r="A4489" s="4" t="s">
        <v>4604</v>
      </c>
      <c r="B4489" s="4" t="s">
        <v>24</v>
      </c>
      <c r="C4489" s="4">
        <v>25</v>
      </c>
      <c r="D4489" s="4">
        <v>0</v>
      </c>
      <c r="E4489" s="4" t="s">
        <v>24</v>
      </c>
      <c r="F4489" s="4" t="s">
        <v>209</v>
      </c>
      <c r="G4489" s="4" t="s">
        <v>33</v>
      </c>
      <c r="H4489" s="4">
        <v>48</v>
      </c>
      <c r="I4489" s="4" t="s">
        <v>24</v>
      </c>
      <c r="J4489" s="4">
        <v>0</v>
      </c>
      <c r="K4489" s="4" t="s">
        <v>34</v>
      </c>
      <c r="L4489" s="4" t="s">
        <v>35</v>
      </c>
      <c r="M4489" s="4">
        <v>8</v>
      </c>
      <c r="P4489" s="5">
        <v>45044</v>
      </c>
      <c r="Q4489" s="6">
        <v>9.0705605277822627</v>
      </c>
      <c r="R4489" s="4">
        <v>1</v>
      </c>
      <c r="S4489" s="4" t="str" cm="1">
        <f t="array" ref="S4489">_xlfn.IFS(R4489=0,"None",R4489&lt;3,"Low",R4489&lt;6,"Medium",R4489&lt;=10,"High")</f>
        <v>Low</v>
      </c>
      <c r="T4489" s="4" t="str" cm="1">
        <f t="array" ref="T4489">_xlfn.IFS(M4489&lt;=20,"Low",M4489&lt;=50,"Medium",M4489&lt;=90,"High")</f>
        <v>Low</v>
      </c>
      <c r="U4489" s="7">
        <f>Datos_Limpios[[#This Row],[Number of Complaints or Support]]/Datos_Limpios[[#This Row],[Account Length (in months)]]</f>
        <v>0.04</v>
      </c>
      <c r="V4489" s="4" t="str" cm="1">
        <f t="array" ref="V4489">_xlfn.IFS(H4489&lt;30,"Under 30",H4489&lt;66,"Middle Age",H4489&gt;=66,"Senior")</f>
        <v>Middle Age</v>
      </c>
      <c r="W4489" s="4" t="s">
        <v>40</v>
      </c>
    </row>
    <row r="4490" spans="1:23" x14ac:dyDescent="0.3">
      <c r="A4490" s="4" t="s">
        <v>4605</v>
      </c>
      <c r="B4490" s="4" t="s">
        <v>24</v>
      </c>
      <c r="C4490" s="4">
        <v>1</v>
      </c>
      <c r="D4490" s="4">
        <v>0</v>
      </c>
      <c r="E4490" s="4" t="s">
        <v>24</v>
      </c>
      <c r="F4490" s="4" t="s">
        <v>102</v>
      </c>
      <c r="G4490" s="4" t="s">
        <v>33</v>
      </c>
      <c r="H4490" s="4">
        <v>29</v>
      </c>
      <c r="I4490" s="4" t="s">
        <v>24</v>
      </c>
      <c r="J4490" s="4">
        <v>0</v>
      </c>
      <c r="K4490" s="4" t="s">
        <v>27</v>
      </c>
      <c r="L4490" s="4" t="s">
        <v>28</v>
      </c>
      <c r="M4490" s="4">
        <v>10</v>
      </c>
      <c r="P4490" s="5">
        <v>44756</v>
      </c>
      <c r="Q4490" s="6">
        <v>9.9456205798605328</v>
      </c>
      <c r="R4490" s="4">
        <v>8</v>
      </c>
      <c r="S4490" s="4" t="str" cm="1">
        <f t="array" ref="S4490">_xlfn.IFS(R4490=0,"None",R4490&lt;3,"Low",R4490&lt;6,"Medium",R4490&lt;=10,"High")</f>
        <v>High</v>
      </c>
      <c r="T4490" s="4" t="str" cm="1">
        <f t="array" ref="T4490">_xlfn.IFS(M4490&lt;=20,"Low",M4490&lt;=50,"Medium",M4490&lt;=90,"High")</f>
        <v>Low</v>
      </c>
      <c r="U4490" s="7">
        <f>Datos_Limpios[[#This Row],[Number of Complaints or Support]]/Datos_Limpios[[#This Row],[Account Length (in months)]]</f>
        <v>8</v>
      </c>
      <c r="V4490" s="4" t="str" cm="1">
        <f t="array" ref="V4490">_xlfn.IFS(H4490&lt;30,"Under 30",H4490&lt;66,"Middle Age",H4490&gt;=66,"Senior")</f>
        <v>Under 30</v>
      </c>
      <c r="W4490" s="4" t="s">
        <v>40</v>
      </c>
    </row>
    <row r="4491" spans="1:23" x14ac:dyDescent="0.3">
      <c r="A4491" s="4" t="s">
        <v>4606</v>
      </c>
      <c r="B4491" s="4" t="s">
        <v>24</v>
      </c>
      <c r="C4491" s="4">
        <v>28</v>
      </c>
      <c r="D4491" s="4">
        <v>0</v>
      </c>
      <c r="E4491" s="4" t="s">
        <v>31</v>
      </c>
      <c r="F4491" s="4" t="s">
        <v>209</v>
      </c>
      <c r="G4491" s="4" t="s">
        <v>26</v>
      </c>
      <c r="H4491" s="4">
        <v>62</v>
      </c>
      <c r="I4491" s="4" t="s">
        <v>24</v>
      </c>
      <c r="J4491" s="4">
        <v>0</v>
      </c>
      <c r="K4491" s="4" t="s">
        <v>34</v>
      </c>
      <c r="L4491" s="4" t="s">
        <v>35</v>
      </c>
      <c r="M4491" s="4">
        <v>40</v>
      </c>
      <c r="P4491" s="5">
        <v>44169</v>
      </c>
      <c r="Q4491" s="6">
        <v>37.874883618941809</v>
      </c>
      <c r="R4491" s="4">
        <v>10</v>
      </c>
      <c r="S4491" s="4" t="str" cm="1">
        <f t="array" ref="S4491">_xlfn.IFS(R4491=0,"None",R4491&lt;3,"Low",R4491&lt;6,"Medium",R4491&lt;=10,"High")</f>
        <v>High</v>
      </c>
      <c r="T4491" s="4" t="str" cm="1">
        <f t="array" ref="T4491">_xlfn.IFS(M4491&lt;=20,"Low",M4491&lt;=50,"Medium",M4491&lt;=90,"High")</f>
        <v>Medium</v>
      </c>
      <c r="U4491" s="7">
        <f>Datos_Limpios[[#This Row],[Number of Complaints or Support]]/Datos_Limpios[[#This Row],[Account Length (in months)]]</f>
        <v>0.35714285714285715</v>
      </c>
      <c r="V4491" s="4" t="str" cm="1">
        <f t="array" ref="V4491">_xlfn.IFS(H4491&lt;30,"Under 30",H4491&lt;66,"Middle Age",H4491&gt;=66,"Senior")</f>
        <v>Middle Age</v>
      </c>
      <c r="W4491" s="4" t="s">
        <v>40</v>
      </c>
    </row>
    <row r="4492" spans="1:23" x14ac:dyDescent="0.3">
      <c r="A4492" s="4" t="s">
        <v>4607</v>
      </c>
      <c r="B4492" s="4" t="s">
        <v>24</v>
      </c>
      <c r="C4492" s="4">
        <v>1</v>
      </c>
      <c r="D4492" s="4">
        <v>0</v>
      </c>
      <c r="E4492" s="4" t="s">
        <v>24</v>
      </c>
      <c r="F4492" s="4" t="s">
        <v>219</v>
      </c>
      <c r="G4492" s="4" t="s">
        <v>33</v>
      </c>
      <c r="H4492" s="4">
        <v>50</v>
      </c>
      <c r="I4492" s="4" t="s">
        <v>24</v>
      </c>
      <c r="J4492" s="4">
        <v>0</v>
      </c>
      <c r="K4492" s="4" t="s">
        <v>27</v>
      </c>
      <c r="L4492" s="4" t="s">
        <v>35</v>
      </c>
      <c r="M4492" s="4">
        <v>13</v>
      </c>
      <c r="P4492" s="5">
        <v>44167</v>
      </c>
      <c r="Q4492" s="6">
        <v>12.85655842839247</v>
      </c>
      <c r="R4492" s="4">
        <v>1</v>
      </c>
      <c r="S4492" s="4" t="str" cm="1">
        <f t="array" ref="S4492">_xlfn.IFS(R4492=0,"None",R4492&lt;3,"Low",R4492&lt;6,"Medium",R4492&lt;=10,"High")</f>
        <v>Low</v>
      </c>
      <c r="T4492" s="4" t="str" cm="1">
        <f t="array" ref="T4492">_xlfn.IFS(M4492&lt;=20,"Low",M4492&lt;=50,"Medium",M4492&lt;=90,"High")</f>
        <v>Low</v>
      </c>
      <c r="U4492" s="7">
        <f>Datos_Limpios[[#This Row],[Number of Complaints or Support]]/Datos_Limpios[[#This Row],[Account Length (in months)]]</f>
        <v>1</v>
      </c>
      <c r="V4492" s="4" t="str" cm="1">
        <f t="array" ref="V4492">_xlfn.IFS(H4492&lt;30,"Under 30",H4492&lt;66,"Middle Age",H4492&gt;=66,"Senior")</f>
        <v>Middle Age</v>
      </c>
      <c r="W4492" s="4" t="s">
        <v>43</v>
      </c>
    </row>
    <row r="4493" spans="1:23" x14ac:dyDescent="0.3">
      <c r="A4493" s="4" t="s">
        <v>4608</v>
      </c>
      <c r="B4493" s="4" t="s">
        <v>24</v>
      </c>
      <c r="C4493" s="4">
        <v>16</v>
      </c>
      <c r="D4493" s="4">
        <v>0</v>
      </c>
      <c r="E4493" s="4" t="s">
        <v>24</v>
      </c>
      <c r="F4493" s="4" t="s">
        <v>79</v>
      </c>
      <c r="G4493" s="4" t="s">
        <v>26</v>
      </c>
      <c r="H4493" s="4">
        <v>20</v>
      </c>
      <c r="I4493" s="4" t="s">
        <v>31</v>
      </c>
      <c r="J4493" s="4">
        <v>2</v>
      </c>
      <c r="K4493" s="4" t="s">
        <v>46</v>
      </c>
      <c r="L4493" s="4" t="s">
        <v>28</v>
      </c>
      <c r="M4493" s="4">
        <v>9</v>
      </c>
      <c r="P4493" s="5">
        <v>45016</v>
      </c>
      <c r="Q4493" s="6">
        <v>9.1070346035676604</v>
      </c>
      <c r="R4493" s="4">
        <v>6</v>
      </c>
      <c r="S4493" s="4" t="str" cm="1">
        <f t="array" ref="S4493">_xlfn.IFS(R4493=0,"None",R4493&lt;3,"Low",R4493&lt;6,"Medium",R4493&lt;=10,"High")</f>
        <v>High</v>
      </c>
      <c r="T4493" s="4" t="str" cm="1">
        <f t="array" ref="T4493">_xlfn.IFS(M4493&lt;=20,"Low",M4493&lt;=50,"Medium",M4493&lt;=90,"High")</f>
        <v>Low</v>
      </c>
      <c r="U4493" s="7">
        <f>Datos_Limpios[[#This Row],[Number of Complaints or Support]]/Datos_Limpios[[#This Row],[Account Length (in months)]]</f>
        <v>0.375</v>
      </c>
      <c r="V4493" s="4" t="str" cm="1">
        <f t="array" ref="V4493">_xlfn.IFS(H4493&lt;30,"Under 30",H4493&lt;66,"Middle Age",H4493&gt;=66,"Senior")</f>
        <v>Under 30</v>
      </c>
      <c r="W4493" s="4" t="s">
        <v>43</v>
      </c>
    </row>
    <row r="4494" spans="1:23" x14ac:dyDescent="0.3">
      <c r="A4494" s="4" t="s">
        <v>4609</v>
      </c>
      <c r="B4494" s="4" t="s">
        <v>24</v>
      </c>
      <c r="C4494" s="4">
        <v>1</v>
      </c>
      <c r="D4494" s="4">
        <v>0</v>
      </c>
      <c r="E4494" s="4" t="s">
        <v>24</v>
      </c>
      <c r="F4494" s="4" t="s">
        <v>45</v>
      </c>
      <c r="G4494" s="4" t="s">
        <v>26</v>
      </c>
      <c r="H4494" s="4">
        <v>45</v>
      </c>
      <c r="I4494" s="4" t="s">
        <v>24</v>
      </c>
      <c r="J4494" s="4">
        <v>0</v>
      </c>
      <c r="K4494" s="4" t="s">
        <v>27</v>
      </c>
      <c r="L4494" s="4" t="s">
        <v>28</v>
      </c>
      <c r="M4494" s="4">
        <v>13</v>
      </c>
      <c r="P4494" s="5">
        <v>44533</v>
      </c>
      <c r="Q4494" s="6">
        <v>14.791201247366731</v>
      </c>
      <c r="R4494" s="4">
        <v>1</v>
      </c>
      <c r="S4494" s="4" t="str" cm="1">
        <f t="array" ref="S4494">_xlfn.IFS(R4494=0,"None",R4494&lt;3,"Low",R4494&lt;6,"Medium",R4494&lt;=10,"High")</f>
        <v>Low</v>
      </c>
      <c r="T4494" s="4" t="str" cm="1">
        <f t="array" ref="T4494">_xlfn.IFS(M4494&lt;=20,"Low",M4494&lt;=50,"Medium",M4494&lt;=90,"High")</f>
        <v>Low</v>
      </c>
      <c r="U4494" s="7">
        <f>Datos_Limpios[[#This Row],[Number of Complaints or Support]]/Datos_Limpios[[#This Row],[Account Length (in months)]]</f>
        <v>1</v>
      </c>
      <c r="V4494" s="4" t="str" cm="1">
        <f t="array" ref="V4494">_xlfn.IFS(H4494&lt;30,"Under 30",H4494&lt;66,"Middle Age",H4494&gt;=66,"Senior")</f>
        <v>Middle Age</v>
      </c>
      <c r="W4494" s="4" t="s">
        <v>47</v>
      </c>
    </row>
    <row r="4495" spans="1:23" x14ac:dyDescent="0.3">
      <c r="A4495" s="4" t="s">
        <v>4610</v>
      </c>
      <c r="B4495" s="4" t="s">
        <v>31</v>
      </c>
      <c r="C4495" s="4">
        <v>70</v>
      </c>
      <c r="D4495" s="4">
        <v>0</v>
      </c>
      <c r="E4495" s="4" t="s">
        <v>31</v>
      </c>
      <c r="F4495" s="4" t="s">
        <v>54</v>
      </c>
      <c r="G4495" s="4" t="s">
        <v>26</v>
      </c>
      <c r="H4495" s="4">
        <v>41</v>
      </c>
      <c r="I4495" s="4" t="s">
        <v>24</v>
      </c>
      <c r="J4495" s="4">
        <v>0</v>
      </c>
      <c r="K4495" s="4" t="s">
        <v>46</v>
      </c>
      <c r="L4495" s="4" t="s">
        <v>35</v>
      </c>
      <c r="M4495" s="4">
        <v>52</v>
      </c>
      <c r="N4495" s="4" t="s">
        <v>92</v>
      </c>
      <c r="O4495" s="4" t="s">
        <v>234</v>
      </c>
      <c r="P4495" s="5">
        <v>44945</v>
      </c>
      <c r="Q4495" s="6">
        <v>55.46995458222856</v>
      </c>
      <c r="R4495" s="4">
        <v>10</v>
      </c>
      <c r="S4495" s="4" t="str" cm="1">
        <f t="array" ref="S4495">_xlfn.IFS(R4495=0,"None",R4495&lt;3,"Low",R4495&lt;6,"Medium",R4495&lt;=10,"High")</f>
        <v>High</v>
      </c>
      <c r="T4495" s="4" t="str" cm="1">
        <f t="array" ref="T4495">_xlfn.IFS(M4495&lt;=20,"Low",M4495&lt;=50,"Medium",M4495&lt;=90,"High")</f>
        <v>High</v>
      </c>
      <c r="U4495" s="7">
        <f>Datos_Limpios[[#This Row],[Number of Complaints or Support]]/Datos_Limpios[[#This Row],[Account Length (in months)]]</f>
        <v>0.14285714285714285</v>
      </c>
      <c r="V4495" s="4" t="str" cm="1">
        <f t="array" ref="V4495">_xlfn.IFS(H4495&lt;30,"Under 30",H4495&lt;66,"Middle Age",H4495&gt;=66,"Senior")</f>
        <v>Middle Age</v>
      </c>
      <c r="W4495" s="4" t="s">
        <v>43</v>
      </c>
    </row>
    <row r="4496" spans="1:23" x14ac:dyDescent="0.3">
      <c r="A4496" s="4" t="s">
        <v>4611</v>
      </c>
      <c r="B4496" s="4" t="s">
        <v>24</v>
      </c>
      <c r="C4496" s="4">
        <v>31</v>
      </c>
      <c r="D4496" s="4">
        <v>3</v>
      </c>
      <c r="E4496" s="4" t="s">
        <v>31</v>
      </c>
      <c r="F4496" s="4" t="s">
        <v>173</v>
      </c>
      <c r="G4496" s="4" t="s">
        <v>33</v>
      </c>
      <c r="H4496" s="4">
        <v>24</v>
      </c>
      <c r="I4496" s="4" t="s">
        <v>24</v>
      </c>
      <c r="J4496" s="4">
        <v>0</v>
      </c>
      <c r="K4496" s="4" t="s">
        <v>34</v>
      </c>
      <c r="L4496" s="4" t="s">
        <v>28</v>
      </c>
      <c r="M4496" s="4">
        <v>38</v>
      </c>
      <c r="P4496" s="5">
        <v>44495</v>
      </c>
      <c r="Q4496" s="6">
        <v>33.36732414424624</v>
      </c>
      <c r="R4496" s="4">
        <v>6</v>
      </c>
      <c r="S4496" s="4" t="str" cm="1">
        <f t="array" ref="S4496">_xlfn.IFS(R4496=0,"None",R4496&lt;3,"Low",R4496&lt;6,"Medium",R4496&lt;=10,"High")</f>
        <v>High</v>
      </c>
      <c r="T4496" s="4" t="str" cm="1">
        <f t="array" ref="T4496">_xlfn.IFS(M4496&lt;=20,"Low",M4496&lt;=50,"Medium",M4496&lt;=90,"High")</f>
        <v>Medium</v>
      </c>
      <c r="U4496" s="7">
        <f>Datos_Limpios[[#This Row],[Number of Complaints or Support]]/Datos_Limpios[[#This Row],[Account Length (in months)]]</f>
        <v>0.19354838709677419</v>
      </c>
      <c r="V4496" s="4" t="str" cm="1">
        <f t="array" ref="V4496">_xlfn.IFS(H4496&lt;30,"Under 30",H4496&lt;66,"Middle Age",H4496&gt;=66,"Senior")</f>
        <v>Under 30</v>
      </c>
      <c r="W4496" s="4" t="s">
        <v>43</v>
      </c>
    </row>
    <row r="4497" spans="1:23" x14ac:dyDescent="0.3">
      <c r="A4497" s="4" t="s">
        <v>4612</v>
      </c>
      <c r="B4497" s="4" t="s">
        <v>31</v>
      </c>
      <c r="C4497" s="4">
        <v>12</v>
      </c>
      <c r="D4497" s="4">
        <v>1</v>
      </c>
      <c r="E4497" s="4" t="s">
        <v>31</v>
      </c>
      <c r="F4497" s="4" t="s">
        <v>79</v>
      </c>
      <c r="G4497" s="4" t="s">
        <v>33</v>
      </c>
      <c r="H4497" s="4">
        <v>59</v>
      </c>
      <c r="I4497" s="4" t="s">
        <v>24</v>
      </c>
      <c r="J4497" s="4">
        <v>0</v>
      </c>
      <c r="K4497" s="4" t="s">
        <v>27</v>
      </c>
      <c r="L4497" s="4" t="s">
        <v>35</v>
      </c>
      <c r="M4497" s="4">
        <v>37</v>
      </c>
      <c r="N4497" s="4" t="s">
        <v>66</v>
      </c>
      <c r="O4497" s="4" t="s">
        <v>87</v>
      </c>
      <c r="P4497" s="5">
        <v>44378</v>
      </c>
      <c r="Q4497" s="6">
        <v>41.070582632795073</v>
      </c>
      <c r="R4497" s="4">
        <v>6</v>
      </c>
      <c r="S4497" s="4" t="str" cm="1">
        <f t="array" ref="S4497">_xlfn.IFS(R4497=0,"None",R4497&lt;3,"Low",R4497&lt;6,"Medium",R4497&lt;=10,"High")</f>
        <v>High</v>
      </c>
      <c r="T4497" s="4" t="str" cm="1">
        <f t="array" ref="T4497">_xlfn.IFS(M4497&lt;=20,"Low",M4497&lt;=50,"Medium",M4497&lt;=90,"High")</f>
        <v>Medium</v>
      </c>
      <c r="U4497" s="7">
        <f>Datos_Limpios[[#This Row],[Number of Complaints or Support]]/Datos_Limpios[[#This Row],[Account Length (in months)]]</f>
        <v>0.5</v>
      </c>
      <c r="V4497" s="4" t="str" cm="1">
        <f t="array" ref="V4497">_xlfn.IFS(H4497&lt;30,"Under 30",H4497&lt;66,"Middle Age",H4497&gt;=66,"Senior")</f>
        <v>Middle Age</v>
      </c>
      <c r="W4497" s="4" t="s">
        <v>43</v>
      </c>
    </row>
    <row r="4498" spans="1:23" x14ac:dyDescent="0.3">
      <c r="A4498" s="4" t="s">
        <v>4613</v>
      </c>
      <c r="B4498" s="4" t="s">
        <v>24</v>
      </c>
      <c r="C4498" s="4">
        <v>16</v>
      </c>
      <c r="D4498" s="4">
        <v>0</v>
      </c>
      <c r="E4498" s="4" t="s">
        <v>31</v>
      </c>
      <c r="F4498" s="4" t="s">
        <v>110</v>
      </c>
      <c r="G4498" s="4" t="s">
        <v>33</v>
      </c>
      <c r="H4498" s="4">
        <v>62</v>
      </c>
      <c r="I4498" s="4" t="s">
        <v>24</v>
      </c>
      <c r="J4498" s="4">
        <v>0</v>
      </c>
      <c r="K4498" s="4" t="s">
        <v>27</v>
      </c>
      <c r="L4498" s="4" t="s">
        <v>28</v>
      </c>
      <c r="M4498" s="4">
        <v>33</v>
      </c>
      <c r="P4498" s="5">
        <v>44352</v>
      </c>
      <c r="Q4498" s="6">
        <v>27.446392347788471</v>
      </c>
      <c r="R4498" s="4">
        <v>2</v>
      </c>
      <c r="S4498" s="4" t="str" cm="1">
        <f t="array" ref="S4498">_xlfn.IFS(R4498=0,"None",R4498&lt;3,"Low",R4498&lt;6,"Medium",R4498&lt;=10,"High")</f>
        <v>Low</v>
      </c>
      <c r="T4498" s="4" t="str" cm="1">
        <f t="array" ref="T4498">_xlfn.IFS(M4498&lt;=20,"Low",M4498&lt;=50,"Medium",M4498&lt;=90,"High")</f>
        <v>Medium</v>
      </c>
      <c r="U4498" s="7">
        <f>Datos_Limpios[[#This Row],[Number of Complaints or Support]]/Datos_Limpios[[#This Row],[Account Length (in months)]]</f>
        <v>0.125</v>
      </c>
      <c r="V4498" s="4" t="str" cm="1">
        <f t="array" ref="V4498">_xlfn.IFS(H4498&lt;30,"Under 30",H4498&lt;66,"Middle Age",H4498&gt;=66,"Senior")</f>
        <v>Middle Age</v>
      </c>
      <c r="W4498" s="4" t="s">
        <v>29</v>
      </c>
    </row>
    <row r="4499" spans="1:23" x14ac:dyDescent="0.3">
      <c r="A4499" s="4" t="s">
        <v>4614</v>
      </c>
      <c r="B4499" s="4" t="s">
        <v>31</v>
      </c>
      <c r="C4499" s="4">
        <v>32</v>
      </c>
      <c r="D4499" s="4">
        <v>0</v>
      </c>
      <c r="E4499" s="4" t="s">
        <v>31</v>
      </c>
      <c r="F4499" s="4" t="s">
        <v>132</v>
      </c>
      <c r="G4499" s="4" t="s">
        <v>26</v>
      </c>
      <c r="H4499" s="4">
        <v>62</v>
      </c>
      <c r="I4499" s="4" t="s">
        <v>24</v>
      </c>
      <c r="J4499" s="4">
        <v>0</v>
      </c>
      <c r="K4499" s="4" t="s">
        <v>27</v>
      </c>
      <c r="L4499" s="4" t="s">
        <v>35</v>
      </c>
      <c r="M4499" s="4">
        <v>30</v>
      </c>
      <c r="N4499" s="4" t="s">
        <v>481</v>
      </c>
      <c r="O4499" s="4" t="s">
        <v>481</v>
      </c>
      <c r="P4499" s="5">
        <v>43908</v>
      </c>
      <c r="Q4499" s="6">
        <v>33.629700059568997</v>
      </c>
      <c r="R4499" s="4">
        <v>2</v>
      </c>
      <c r="S4499" s="4" t="str" cm="1">
        <f t="array" ref="S4499">_xlfn.IFS(R4499=0,"None",R4499&lt;3,"Low",R4499&lt;6,"Medium",R4499&lt;=10,"High")</f>
        <v>Low</v>
      </c>
      <c r="T4499" s="4" t="str" cm="1">
        <f t="array" ref="T4499">_xlfn.IFS(M4499&lt;=20,"Low",M4499&lt;=50,"Medium",M4499&lt;=90,"High")</f>
        <v>Medium</v>
      </c>
      <c r="U4499" s="7">
        <f>Datos_Limpios[[#This Row],[Number of Complaints or Support]]/Datos_Limpios[[#This Row],[Account Length (in months)]]</f>
        <v>6.25E-2</v>
      </c>
      <c r="V4499" s="4" t="str" cm="1">
        <f t="array" ref="V4499">_xlfn.IFS(H4499&lt;30,"Under 30",H4499&lt;66,"Middle Age",H4499&gt;=66,"Senior")</f>
        <v>Middle Age</v>
      </c>
      <c r="W4499" s="4" t="s">
        <v>43</v>
      </c>
    </row>
    <row r="4500" spans="1:23" x14ac:dyDescent="0.3">
      <c r="A4500" s="4" t="s">
        <v>4615</v>
      </c>
      <c r="B4500" s="4" t="s">
        <v>24</v>
      </c>
      <c r="C4500" s="4">
        <v>31</v>
      </c>
      <c r="D4500" s="4">
        <v>1</v>
      </c>
      <c r="E4500" s="4" t="s">
        <v>31</v>
      </c>
      <c r="F4500" s="4" t="s">
        <v>25</v>
      </c>
      <c r="G4500" s="4" t="s">
        <v>33</v>
      </c>
      <c r="H4500" s="4">
        <v>50</v>
      </c>
      <c r="I4500" s="4" t="s">
        <v>24</v>
      </c>
      <c r="J4500" s="4">
        <v>0</v>
      </c>
      <c r="K4500" s="4" t="s">
        <v>34</v>
      </c>
      <c r="L4500" s="4" t="s">
        <v>28</v>
      </c>
      <c r="M4500" s="4">
        <v>38</v>
      </c>
      <c r="P4500" s="5">
        <v>45029</v>
      </c>
      <c r="Q4500" s="6">
        <v>40.614142764706351</v>
      </c>
      <c r="R4500" s="4">
        <v>2</v>
      </c>
      <c r="S4500" s="4" t="str" cm="1">
        <f t="array" ref="S4500">_xlfn.IFS(R4500=0,"None",R4500&lt;3,"Low",R4500&lt;6,"Medium",R4500&lt;=10,"High")</f>
        <v>Low</v>
      </c>
      <c r="T4500" s="4" t="str" cm="1">
        <f t="array" ref="T4500">_xlfn.IFS(M4500&lt;=20,"Low",M4500&lt;=50,"Medium",M4500&lt;=90,"High")</f>
        <v>Medium</v>
      </c>
      <c r="U4500" s="7">
        <f>Datos_Limpios[[#This Row],[Number of Complaints or Support]]/Datos_Limpios[[#This Row],[Account Length (in months)]]</f>
        <v>6.4516129032258063E-2</v>
      </c>
      <c r="V4500" s="4" t="str" cm="1">
        <f t="array" ref="V4500">_xlfn.IFS(H4500&lt;30,"Under 30",H4500&lt;66,"Middle Age",H4500&gt;=66,"Senior")</f>
        <v>Middle Age</v>
      </c>
      <c r="W4500" s="4" t="s">
        <v>29</v>
      </c>
    </row>
    <row r="4501" spans="1:23" x14ac:dyDescent="0.3">
      <c r="A4501" s="4" t="s">
        <v>4616</v>
      </c>
      <c r="B4501" s="4" t="s">
        <v>24</v>
      </c>
      <c r="C4501" s="4">
        <v>9</v>
      </c>
      <c r="D4501" s="4">
        <v>0</v>
      </c>
      <c r="E4501" s="4" t="s">
        <v>31</v>
      </c>
      <c r="F4501" s="4" t="s">
        <v>49</v>
      </c>
      <c r="G4501" s="4" t="s">
        <v>33</v>
      </c>
      <c r="H4501" s="4">
        <v>59</v>
      </c>
      <c r="I4501" s="4" t="s">
        <v>24</v>
      </c>
      <c r="J4501" s="4">
        <v>0</v>
      </c>
      <c r="K4501" s="4" t="s">
        <v>34</v>
      </c>
      <c r="L4501" s="4" t="s">
        <v>115</v>
      </c>
      <c r="M4501" s="4">
        <v>18</v>
      </c>
      <c r="P4501" s="5">
        <v>44921</v>
      </c>
      <c r="Q4501" s="6">
        <v>18.241391420839449</v>
      </c>
      <c r="R4501" s="4">
        <v>10</v>
      </c>
      <c r="S4501" s="4" t="str" cm="1">
        <f t="array" ref="S4501">_xlfn.IFS(R4501=0,"None",R4501&lt;3,"Low",R4501&lt;6,"Medium",R4501&lt;=10,"High")</f>
        <v>High</v>
      </c>
      <c r="T4501" s="4" t="str" cm="1">
        <f t="array" ref="T4501">_xlfn.IFS(M4501&lt;=20,"Low",M4501&lt;=50,"Medium",M4501&lt;=90,"High")</f>
        <v>Low</v>
      </c>
      <c r="U4501" s="7">
        <f>Datos_Limpios[[#This Row],[Number of Complaints or Support]]/Datos_Limpios[[#This Row],[Account Length (in months)]]</f>
        <v>1.1111111111111112</v>
      </c>
      <c r="V4501" s="4" t="str" cm="1">
        <f t="array" ref="V4501">_xlfn.IFS(H4501&lt;30,"Under 30",H4501&lt;66,"Middle Age",H4501&gt;=66,"Senior")</f>
        <v>Middle Age</v>
      </c>
      <c r="W4501" s="4" t="s">
        <v>29</v>
      </c>
    </row>
    <row r="4502" spans="1:23" x14ac:dyDescent="0.3">
      <c r="A4502" s="4" t="s">
        <v>4617</v>
      </c>
      <c r="B4502" s="4" t="s">
        <v>24</v>
      </c>
      <c r="C4502" s="4">
        <v>57</v>
      </c>
      <c r="D4502" s="4">
        <v>0</v>
      </c>
      <c r="E4502" s="4" t="s">
        <v>31</v>
      </c>
      <c r="F4502" s="4" t="s">
        <v>65</v>
      </c>
      <c r="G4502" s="4" t="s">
        <v>26</v>
      </c>
      <c r="H4502" s="4">
        <v>32</v>
      </c>
      <c r="I4502" s="4" t="s">
        <v>31</v>
      </c>
      <c r="J4502" s="4">
        <v>3</v>
      </c>
      <c r="K4502" s="4" t="s">
        <v>34</v>
      </c>
      <c r="L4502" s="4" t="s">
        <v>35</v>
      </c>
      <c r="M4502" s="4">
        <v>19</v>
      </c>
      <c r="P4502" s="5">
        <v>45180</v>
      </c>
      <c r="Q4502" s="6">
        <v>16.024236817085541</v>
      </c>
      <c r="R4502" s="4">
        <v>2</v>
      </c>
      <c r="S4502" s="4" t="str" cm="1">
        <f t="array" ref="S4502">_xlfn.IFS(R4502=0,"None",R4502&lt;3,"Low",R4502&lt;6,"Medium",R4502&lt;=10,"High")</f>
        <v>Low</v>
      </c>
      <c r="T4502" s="4" t="str" cm="1">
        <f t="array" ref="T4502">_xlfn.IFS(M4502&lt;=20,"Low",M4502&lt;=50,"Medium",M4502&lt;=90,"High")</f>
        <v>Low</v>
      </c>
      <c r="U4502" s="7">
        <f>Datos_Limpios[[#This Row],[Number of Complaints or Support]]/Datos_Limpios[[#This Row],[Account Length (in months)]]</f>
        <v>3.5087719298245612E-2</v>
      </c>
      <c r="V4502" s="4" t="str" cm="1">
        <f t="array" ref="V4502">_xlfn.IFS(H4502&lt;30,"Under 30",H4502&lt;66,"Middle Age",H4502&gt;=66,"Senior")</f>
        <v>Middle Age</v>
      </c>
      <c r="W4502" s="4" t="s">
        <v>43</v>
      </c>
    </row>
    <row r="4503" spans="1:23" x14ac:dyDescent="0.3">
      <c r="A4503" s="4" t="s">
        <v>4618</v>
      </c>
      <c r="B4503" s="4" t="s">
        <v>24</v>
      </c>
      <c r="C4503" s="4">
        <v>38</v>
      </c>
      <c r="D4503" s="4">
        <v>0</v>
      </c>
      <c r="E4503" s="4" t="s">
        <v>24</v>
      </c>
      <c r="F4503" s="4" t="s">
        <v>49</v>
      </c>
      <c r="G4503" s="4" t="s">
        <v>33</v>
      </c>
      <c r="H4503" s="4">
        <v>55</v>
      </c>
      <c r="I4503" s="4" t="s">
        <v>24</v>
      </c>
      <c r="J4503" s="4">
        <v>0</v>
      </c>
      <c r="K4503" s="4" t="s">
        <v>27</v>
      </c>
      <c r="L4503" s="4" t="s">
        <v>35</v>
      </c>
      <c r="M4503" s="4">
        <v>31</v>
      </c>
      <c r="P4503" s="5">
        <v>44483</v>
      </c>
      <c r="Q4503" s="6">
        <v>34.109073074031294</v>
      </c>
      <c r="R4503" s="4">
        <v>6</v>
      </c>
      <c r="S4503" s="4" t="str" cm="1">
        <f t="array" ref="S4503">_xlfn.IFS(R4503=0,"None",R4503&lt;3,"Low",R4503&lt;6,"Medium",R4503&lt;=10,"High")</f>
        <v>High</v>
      </c>
      <c r="T4503" s="4" t="str" cm="1">
        <f t="array" ref="T4503">_xlfn.IFS(M4503&lt;=20,"Low",M4503&lt;=50,"Medium",M4503&lt;=90,"High")</f>
        <v>Medium</v>
      </c>
      <c r="U4503" s="7">
        <f>Datos_Limpios[[#This Row],[Number of Complaints or Support]]/Datos_Limpios[[#This Row],[Account Length (in months)]]</f>
        <v>0.15789473684210525</v>
      </c>
      <c r="V4503" s="4" t="str" cm="1">
        <f t="array" ref="V4503">_xlfn.IFS(H4503&lt;30,"Under 30",H4503&lt;66,"Middle Age",H4503&gt;=66,"Senior")</f>
        <v>Middle Age</v>
      </c>
      <c r="W4503" s="4" t="s">
        <v>29</v>
      </c>
    </row>
    <row r="4504" spans="1:23" x14ac:dyDescent="0.3">
      <c r="A4504" s="4" t="s">
        <v>4619</v>
      </c>
      <c r="B4504" s="4" t="s">
        <v>24</v>
      </c>
      <c r="C4504" s="4">
        <v>71</v>
      </c>
      <c r="D4504" s="4">
        <v>0</v>
      </c>
      <c r="E4504" s="4" t="s">
        <v>31</v>
      </c>
      <c r="F4504" s="4" t="s">
        <v>60</v>
      </c>
      <c r="G4504" s="4" t="s">
        <v>33</v>
      </c>
      <c r="H4504" s="4">
        <v>21</v>
      </c>
      <c r="I4504" s="4" t="s">
        <v>31</v>
      </c>
      <c r="J4504" s="4">
        <v>6</v>
      </c>
      <c r="K4504" s="4" t="s">
        <v>34</v>
      </c>
      <c r="L4504" s="4" t="s">
        <v>28</v>
      </c>
      <c r="M4504" s="4">
        <v>33</v>
      </c>
      <c r="P4504" s="5">
        <v>44137</v>
      </c>
      <c r="Q4504" s="6">
        <v>30.34573000595363</v>
      </c>
      <c r="R4504" s="4">
        <v>2</v>
      </c>
      <c r="S4504" s="4" t="str" cm="1">
        <f t="array" ref="S4504">_xlfn.IFS(R4504=0,"None",R4504&lt;3,"Low",R4504&lt;6,"Medium",R4504&lt;=10,"High")</f>
        <v>Low</v>
      </c>
      <c r="T4504" s="4" t="str" cm="1">
        <f t="array" ref="T4504">_xlfn.IFS(M4504&lt;=20,"Low",M4504&lt;=50,"Medium",M4504&lt;=90,"High")</f>
        <v>Medium</v>
      </c>
      <c r="U4504" s="7">
        <f>Datos_Limpios[[#This Row],[Number of Complaints or Support]]/Datos_Limpios[[#This Row],[Account Length (in months)]]</f>
        <v>2.8169014084507043E-2</v>
      </c>
      <c r="V4504" s="4" t="str" cm="1">
        <f t="array" ref="V4504">_xlfn.IFS(H4504&lt;30,"Under 30",H4504&lt;66,"Middle Age",H4504&gt;=66,"Senior")</f>
        <v>Under 30</v>
      </c>
      <c r="W4504" s="4" t="s">
        <v>40</v>
      </c>
    </row>
    <row r="4505" spans="1:23" x14ac:dyDescent="0.3">
      <c r="A4505" s="4" t="s">
        <v>4620</v>
      </c>
      <c r="B4505" s="4" t="s">
        <v>24</v>
      </c>
      <c r="C4505" s="4">
        <v>37</v>
      </c>
      <c r="D4505" s="4">
        <v>0</v>
      </c>
      <c r="E4505" s="4" t="s">
        <v>31</v>
      </c>
      <c r="F4505" s="4" t="s">
        <v>72</v>
      </c>
      <c r="G4505" s="4" t="s">
        <v>33</v>
      </c>
      <c r="H4505" s="4">
        <v>63</v>
      </c>
      <c r="I4505" s="4" t="s">
        <v>24</v>
      </c>
      <c r="J4505" s="4">
        <v>0</v>
      </c>
      <c r="K4505" s="4" t="s">
        <v>34</v>
      </c>
      <c r="L4505" s="4" t="s">
        <v>28</v>
      </c>
      <c r="M4505" s="4">
        <v>35</v>
      </c>
      <c r="P4505" s="5">
        <v>44844</v>
      </c>
      <c r="Q4505" s="6">
        <v>38.243733178538683</v>
      </c>
      <c r="R4505" s="4">
        <v>1</v>
      </c>
      <c r="S4505" s="4" t="str" cm="1">
        <f t="array" ref="S4505">_xlfn.IFS(R4505=0,"None",R4505&lt;3,"Low",R4505&lt;6,"Medium",R4505&lt;=10,"High")</f>
        <v>Low</v>
      </c>
      <c r="T4505" s="4" t="str" cm="1">
        <f t="array" ref="T4505">_xlfn.IFS(M4505&lt;=20,"Low",M4505&lt;=50,"Medium",M4505&lt;=90,"High")</f>
        <v>Medium</v>
      </c>
      <c r="U4505" s="7">
        <f>Datos_Limpios[[#This Row],[Number of Complaints or Support]]/Datos_Limpios[[#This Row],[Account Length (in months)]]</f>
        <v>2.7027027027027029E-2</v>
      </c>
      <c r="V4505" s="4" t="str" cm="1">
        <f t="array" ref="V4505">_xlfn.IFS(H4505&lt;30,"Under 30",H4505&lt;66,"Middle Age",H4505&gt;=66,"Senior")</f>
        <v>Middle Age</v>
      </c>
      <c r="W4505" s="4" t="s">
        <v>29</v>
      </c>
    </row>
    <row r="4506" spans="1:23" x14ac:dyDescent="0.3">
      <c r="A4506" s="4" t="s">
        <v>4621</v>
      </c>
      <c r="B4506" s="4" t="s">
        <v>24</v>
      </c>
      <c r="C4506" s="4">
        <v>35</v>
      </c>
      <c r="D4506" s="4">
        <v>0</v>
      </c>
      <c r="E4506" s="4" t="s">
        <v>31</v>
      </c>
      <c r="F4506" s="4" t="s">
        <v>140</v>
      </c>
      <c r="G4506" s="4" t="s">
        <v>26</v>
      </c>
      <c r="H4506" s="4">
        <v>24</v>
      </c>
      <c r="I4506" s="4" t="s">
        <v>24</v>
      </c>
      <c r="J4506" s="4">
        <v>0</v>
      </c>
      <c r="K4506" s="4" t="s">
        <v>46</v>
      </c>
      <c r="L4506" s="4" t="s">
        <v>28</v>
      </c>
      <c r="M4506" s="4">
        <v>29</v>
      </c>
      <c r="P4506" s="5">
        <v>43915</v>
      </c>
      <c r="Q4506" s="6">
        <v>34.620347186601762</v>
      </c>
      <c r="R4506" s="4">
        <v>8</v>
      </c>
      <c r="S4506" s="4" t="str" cm="1">
        <f t="array" ref="S4506">_xlfn.IFS(R4506=0,"None",R4506&lt;3,"Low",R4506&lt;6,"Medium",R4506&lt;=10,"High")</f>
        <v>High</v>
      </c>
      <c r="T4506" s="4" t="str" cm="1">
        <f t="array" ref="T4506">_xlfn.IFS(M4506&lt;=20,"Low",M4506&lt;=50,"Medium",M4506&lt;=90,"High")</f>
        <v>Medium</v>
      </c>
      <c r="U4506" s="7">
        <f>Datos_Limpios[[#This Row],[Number of Complaints or Support]]/Datos_Limpios[[#This Row],[Account Length (in months)]]</f>
        <v>0.22857142857142856</v>
      </c>
      <c r="V4506" s="4" t="str" cm="1">
        <f t="array" ref="V4506">_xlfn.IFS(H4506&lt;30,"Under 30",H4506&lt;66,"Middle Age",H4506&gt;=66,"Senior")</f>
        <v>Under 30</v>
      </c>
      <c r="W4506" s="4" t="s">
        <v>40</v>
      </c>
    </row>
    <row r="4507" spans="1:23" x14ac:dyDescent="0.3">
      <c r="A4507" s="4" t="s">
        <v>4622</v>
      </c>
      <c r="B4507" s="4" t="s">
        <v>24</v>
      </c>
      <c r="C4507" s="4">
        <v>20</v>
      </c>
      <c r="D4507" s="4">
        <v>0</v>
      </c>
      <c r="E4507" s="4" t="s">
        <v>31</v>
      </c>
      <c r="F4507" s="4" t="s">
        <v>157</v>
      </c>
      <c r="G4507" s="4" t="s">
        <v>33</v>
      </c>
      <c r="H4507" s="4">
        <v>44</v>
      </c>
      <c r="I4507" s="4" t="s">
        <v>24</v>
      </c>
      <c r="J4507" s="4">
        <v>0</v>
      </c>
      <c r="K4507" s="4" t="s">
        <v>27</v>
      </c>
      <c r="L4507" s="4" t="s">
        <v>28</v>
      </c>
      <c r="M4507" s="4">
        <v>34</v>
      </c>
      <c r="P4507" s="5">
        <v>44685</v>
      </c>
      <c r="Q4507" s="6">
        <v>30.7154210753122</v>
      </c>
      <c r="R4507" s="4">
        <v>7</v>
      </c>
      <c r="S4507" s="4" t="str" cm="1">
        <f t="array" ref="S4507">_xlfn.IFS(R4507=0,"None",R4507&lt;3,"Low",R4507&lt;6,"Medium",R4507&lt;=10,"High")</f>
        <v>High</v>
      </c>
      <c r="T4507" s="4" t="str" cm="1">
        <f t="array" ref="T4507">_xlfn.IFS(M4507&lt;=20,"Low",M4507&lt;=50,"Medium",M4507&lt;=90,"High")</f>
        <v>Medium</v>
      </c>
      <c r="U4507" s="7">
        <f>Datos_Limpios[[#This Row],[Number of Complaints or Support]]/Datos_Limpios[[#This Row],[Account Length (in months)]]</f>
        <v>0.35</v>
      </c>
      <c r="V4507" s="4" t="str" cm="1">
        <f t="array" ref="V4507">_xlfn.IFS(H4507&lt;30,"Under 30",H4507&lt;66,"Middle Age",H4507&gt;=66,"Senior")</f>
        <v>Middle Age</v>
      </c>
      <c r="W4507" s="4" t="s">
        <v>47</v>
      </c>
    </row>
    <row r="4508" spans="1:23" x14ac:dyDescent="0.3">
      <c r="A4508" s="4" t="s">
        <v>4623</v>
      </c>
      <c r="B4508" s="4" t="s">
        <v>24</v>
      </c>
      <c r="C4508" s="4">
        <v>46</v>
      </c>
      <c r="D4508" s="4">
        <v>0</v>
      </c>
      <c r="E4508" s="4" t="s">
        <v>24</v>
      </c>
      <c r="F4508" s="4" t="s">
        <v>262</v>
      </c>
      <c r="G4508" s="4" t="s">
        <v>33</v>
      </c>
      <c r="H4508" s="4">
        <v>24</v>
      </c>
      <c r="I4508" s="4" t="s">
        <v>31</v>
      </c>
      <c r="J4508" s="4">
        <v>3</v>
      </c>
      <c r="K4508" s="4" t="s">
        <v>46</v>
      </c>
      <c r="L4508" s="4" t="s">
        <v>28</v>
      </c>
      <c r="M4508" s="4">
        <v>6</v>
      </c>
      <c r="P4508" s="5">
        <v>44392</v>
      </c>
      <c r="Q4508" s="6">
        <v>5.0427392524681016</v>
      </c>
      <c r="R4508" s="4">
        <v>3</v>
      </c>
      <c r="S4508" s="4" t="str" cm="1">
        <f t="array" ref="S4508">_xlfn.IFS(R4508=0,"None",R4508&lt;3,"Low",R4508&lt;6,"Medium",R4508&lt;=10,"High")</f>
        <v>Medium</v>
      </c>
      <c r="T4508" s="4" t="str" cm="1">
        <f t="array" ref="T4508">_xlfn.IFS(M4508&lt;=20,"Low",M4508&lt;=50,"Medium",M4508&lt;=90,"High")</f>
        <v>Low</v>
      </c>
      <c r="U4508" s="7">
        <f>Datos_Limpios[[#This Row],[Number of Complaints or Support]]/Datos_Limpios[[#This Row],[Account Length (in months)]]</f>
        <v>6.5217391304347824E-2</v>
      </c>
      <c r="V4508" s="4" t="str" cm="1">
        <f t="array" ref="V4508">_xlfn.IFS(H4508&lt;30,"Under 30",H4508&lt;66,"Middle Age",H4508&gt;=66,"Senior")</f>
        <v>Under 30</v>
      </c>
      <c r="W4508" s="4" t="s">
        <v>29</v>
      </c>
    </row>
    <row r="4509" spans="1:23" x14ac:dyDescent="0.3">
      <c r="A4509" s="4" t="s">
        <v>4624</v>
      </c>
      <c r="B4509" s="4" t="s">
        <v>24</v>
      </c>
      <c r="C4509" s="4">
        <v>42</v>
      </c>
      <c r="D4509" s="4">
        <v>0</v>
      </c>
      <c r="E4509" s="4" t="s">
        <v>31</v>
      </c>
      <c r="F4509" s="4" t="s">
        <v>85</v>
      </c>
      <c r="G4509" s="4" t="s">
        <v>33</v>
      </c>
      <c r="H4509" s="4">
        <v>59</v>
      </c>
      <c r="I4509" s="4" t="s">
        <v>24</v>
      </c>
      <c r="J4509" s="4">
        <v>0</v>
      </c>
      <c r="K4509" s="4" t="s">
        <v>34</v>
      </c>
      <c r="L4509" s="4" t="s">
        <v>35</v>
      </c>
      <c r="M4509" s="4">
        <v>42</v>
      </c>
      <c r="P4509" s="5">
        <v>44170</v>
      </c>
      <c r="Q4509" s="6">
        <v>48.40899030441404</v>
      </c>
      <c r="R4509" s="4">
        <v>6</v>
      </c>
      <c r="S4509" s="4" t="str" cm="1">
        <f t="array" ref="S4509">_xlfn.IFS(R4509=0,"None",R4509&lt;3,"Low",R4509&lt;6,"Medium",R4509&lt;=10,"High")</f>
        <v>High</v>
      </c>
      <c r="T4509" s="4" t="str" cm="1">
        <f t="array" ref="T4509">_xlfn.IFS(M4509&lt;=20,"Low",M4509&lt;=50,"Medium",M4509&lt;=90,"High")</f>
        <v>Medium</v>
      </c>
      <c r="U4509" s="7">
        <f>Datos_Limpios[[#This Row],[Number of Complaints or Support]]/Datos_Limpios[[#This Row],[Account Length (in months)]]</f>
        <v>0.14285714285714285</v>
      </c>
      <c r="V4509" s="4" t="str" cm="1">
        <f t="array" ref="V4509">_xlfn.IFS(H4509&lt;30,"Under 30",H4509&lt;66,"Middle Age",H4509&gt;=66,"Senior")</f>
        <v>Middle Age</v>
      </c>
      <c r="W4509" s="4" t="s">
        <v>43</v>
      </c>
    </row>
    <row r="4510" spans="1:23" x14ac:dyDescent="0.3">
      <c r="A4510" s="4" t="s">
        <v>4625</v>
      </c>
      <c r="B4510" s="4" t="s">
        <v>24</v>
      </c>
      <c r="C4510" s="4">
        <v>14</v>
      </c>
      <c r="D4510" s="4">
        <v>0</v>
      </c>
      <c r="E4510" s="4" t="s">
        <v>24</v>
      </c>
      <c r="F4510" s="4" t="s">
        <v>264</v>
      </c>
      <c r="G4510" s="4" t="s">
        <v>26</v>
      </c>
      <c r="H4510" s="4">
        <v>39</v>
      </c>
      <c r="I4510" s="4" t="s">
        <v>31</v>
      </c>
      <c r="J4510" s="4">
        <v>2</v>
      </c>
      <c r="K4510" s="4" t="s">
        <v>27</v>
      </c>
      <c r="L4510" s="4" t="s">
        <v>28</v>
      </c>
      <c r="M4510" s="4">
        <v>7</v>
      </c>
      <c r="P4510" s="5">
        <v>44143</v>
      </c>
      <c r="Q4510" s="6">
        <v>8.2486361580454748</v>
      </c>
      <c r="R4510" s="4">
        <v>4</v>
      </c>
      <c r="S4510" s="4" t="str" cm="1">
        <f t="array" ref="S4510">_xlfn.IFS(R4510=0,"None",R4510&lt;3,"Low",R4510&lt;6,"Medium",R4510&lt;=10,"High")</f>
        <v>Medium</v>
      </c>
      <c r="T4510" s="4" t="str" cm="1">
        <f t="array" ref="T4510">_xlfn.IFS(M4510&lt;=20,"Low",M4510&lt;=50,"Medium",M4510&lt;=90,"High")</f>
        <v>Low</v>
      </c>
      <c r="U4510" s="7">
        <f>Datos_Limpios[[#This Row],[Number of Complaints or Support]]/Datos_Limpios[[#This Row],[Account Length (in months)]]</f>
        <v>0.2857142857142857</v>
      </c>
      <c r="V4510" s="4" t="str" cm="1">
        <f t="array" ref="V4510">_xlfn.IFS(H4510&lt;30,"Under 30",H4510&lt;66,"Middle Age",H4510&gt;=66,"Senior")</f>
        <v>Middle Age</v>
      </c>
      <c r="W4510" s="4" t="s">
        <v>47</v>
      </c>
    </row>
    <row r="4511" spans="1:23" x14ac:dyDescent="0.3">
      <c r="A4511" s="4" t="s">
        <v>4626</v>
      </c>
      <c r="B4511" s="4" t="s">
        <v>24</v>
      </c>
      <c r="C4511" s="4">
        <v>18</v>
      </c>
      <c r="D4511" s="4">
        <v>0</v>
      </c>
      <c r="E4511" s="4" t="s">
        <v>31</v>
      </c>
      <c r="F4511" s="4" t="s">
        <v>124</v>
      </c>
      <c r="G4511" s="4" t="s">
        <v>26</v>
      </c>
      <c r="H4511" s="4">
        <v>29</v>
      </c>
      <c r="I4511" s="4" t="s">
        <v>24</v>
      </c>
      <c r="J4511" s="4">
        <v>0</v>
      </c>
      <c r="K4511" s="4" t="s">
        <v>27</v>
      </c>
      <c r="L4511" s="4" t="s">
        <v>35</v>
      </c>
      <c r="M4511" s="4">
        <v>28</v>
      </c>
      <c r="P4511" s="5">
        <v>44736</v>
      </c>
      <c r="Q4511" s="6">
        <v>29.05501405994443</v>
      </c>
      <c r="R4511" s="4">
        <v>5</v>
      </c>
      <c r="S4511" s="4" t="str" cm="1">
        <f t="array" ref="S4511">_xlfn.IFS(R4511=0,"None",R4511&lt;3,"Low",R4511&lt;6,"Medium",R4511&lt;=10,"High")</f>
        <v>Medium</v>
      </c>
      <c r="T4511" s="4" t="str" cm="1">
        <f t="array" ref="T4511">_xlfn.IFS(M4511&lt;=20,"Low",M4511&lt;=50,"Medium",M4511&lt;=90,"High")</f>
        <v>Medium</v>
      </c>
      <c r="U4511" s="7">
        <f>Datos_Limpios[[#This Row],[Number of Complaints or Support]]/Datos_Limpios[[#This Row],[Account Length (in months)]]</f>
        <v>0.27777777777777779</v>
      </c>
      <c r="V4511" s="4" t="str" cm="1">
        <f t="array" ref="V4511">_xlfn.IFS(H4511&lt;30,"Under 30",H4511&lt;66,"Middle Age",H4511&gt;=66,"Senior")</f>
        <v>Under 30</v>
      </c>
      <c r="W4511" s="4" t="s">
        <v>43</v>
      </c>
    </row>
    <row r="4512" spans="1:23" x14ac:dyDescent="0.3">
      <c r="A4512" s="4" t="s">
        <v>4627</v>
      </c>
      <c r="B4512" s="4" t="s">
        <v>24</v>
      </c>
      <c r="C4512" s="4">
        <v>5</v>
      </c>
      <c r="D4512" s="4">
        <v>1</v>
      </c>
      <c r="E4512" s="4" t="s">
        <v>24</v>
      </c>
      <c r="F4512" s="4" t="s">
        <v>85</v>
      </c>
      <c r="G4512" s="4" t="s">
        <v>33</v>
      </c>
      <c r="H4512" s="4">
        <v>30</v>
      </c>
      <c r="I4512" s="4" t="s">
        <v>24</v>
      </c>
      <c r="J4512" s="4">
        <v>0</v>
      </c>
      <c r="K4512" s="4" t="s">
        <v>27</v>
      </c>
      <c r="L4512" s="4" t="s">
        <v>28</v>
      </c>
      <c r="M4512" s="4">
        <v>11</v>
      </c>
      <c r="P4512" s="5">
        <v>44317</v>
      </c>
      <c r="Q4512" s="6">
        <v>11.37819919247665</v>
      </c>
      <c r="R4512" s="4">
        <v>10</v>
      </c>
      <c r="S4512" s="4" t="str" cm="1">
        <f t="array" ref="S4512">_xlfn.IFS(R4512=0,"None",R4512&lt;3,"Low",R4512&lt;6,"Medium",R4512&lt;=10,"High")</f>
        <v>High</v>
      </c>
      <c r="T4512" s="4" t="str" cm="1">
        <f t="array" ref="T4512">_xlfn.IFS(M4512&lt;=20,"Low",M4512&lt;=50,"Medium",M4512&lt;=90,"High")</f>
        <v>Low</v>
      </c>
      <c r="U4512" s="7">
        <f>Datos_Limpios[[#This Row],[Number of Complaints or Support]]/Datos_Limpios[[#This Row],[Account Length (in months)]]</f>
        <v>2</v>
      </c>
      <c r="V4512" s="4" t="str" cm="1">
        <f t="array" ref="V4512">_xlfn.IFS(H4512&lt;30,"Under 30",H4512&lt;66,"Middle Age",H4512&gt;=66,"Senior")</f>
        <v>Middle Age</v>
      </c>
      <c r="W4512" s="4" t="s">
        <v>43</v>
      </c>
    </row>
    <row r="4513" spans="1:23" x14ac:dyDescent="0.3">
      <c r="A4513" s="4" t="s">
        <v>4628</v>
      </c>
      <c r="B4513" s="4" t="s">
        <v>31</v>
      </c>
      <c r="C4513" s="4">
        <v>27</v>
      </c>
      <c r="D4513" s="4">
        <v>2</v>
      </c>
      <c r="E4513" s="4" t="s">
        <v>31</v>
      </c>
      <c r="F4513" s="4" t="s">
        <v>25</v>
      </c>
      <c r="G4513" s="4" t="s">
        <v>33</v>
      </c>
      <c r="H4513" s="4">
        <v>38</v>
      </c>
      <c r="I4513" s="4" t="s">
        <v>24</v>
      </c>
      <c r="J4513" s="4">
        <v>0</v>
      </c>
      <c r="K4513" s="4" t="s">
        <v>27</v>
      </c>
      <c r="L4513" s="4" t="s">
        <v>35</v>
      </c>
      <c r="M4513" s="4">
        <v>33</v>
      </c>
      <c r="N4513" s="4" t="s">
        <v>92</v>
      </c>
      <c r="O4513" s="4" t="s">
        <v>153</v>
      </c>
      <c r="P4513" s="5">
        <v>43834</v>
      </c>
      <c r="Q4513" s="6">
        <v>37.424124174213098</v>
      </c>
      <c r="R4513" s="4">
        <v>4</v>
      </c>
      <c r="S4513" s="4" t="str" cm="1">
        <f t="array" ref="S4513">_xlfn.IFS(R4513=0,"None",R4513&lt;3,"Low",R4513&lt;6,"Medium",R4513&lt;=10,"High")</f>
        <v>Medium</v>
      </c>
      <c r="T4513" s="4" t="str" cm="1">
        <f t="array" ref="T4513">_xlfn.IFS(M4513&lt;=20,"Low",M4513&lt;=50,"Medium",M4513&lt;=90,"High")</f>
        <v>Medium</v>
      </c>
      <c r="U4513" s="7">
        <f>Datos_Limpios[[#This Row],[Number of Complaints or Support]]/Datos_Limpios[[#This Row],[Account Length (in months)]]</f>
        <v>0.14814814814814814</v>
      </c>
      <c r="V4513" s="4" t="str" cm="1">
        <f t="array" ref="V4513">_xlfn.IFS(H4513&lt;30,"Under 30",H4513&lt;66,"Middle Age",H4513&gt;=66,"Senior")</f>
        <v>Middle Age</v>
      </c>
      <c r="W4513" s="4" t="s">
        <v>29</v>
      </c>
    </row>
    <row r="4514" spans="1:23" x14ac:dyDescent="0.3">
      <c r="A4514" s="4" t="s">
        <v>4629</v>
      </c>
      <c r="B4514" s="4" t="s">
        <v>24</v>
      </c>
      <c r="C4514" s="4">
        <v>11</v>
      </c>
      <c r="D4514" s="4">
        <v>0</v>
      </c>
      <c r="E4514" s="4" t="s">
        <v>31</v>
      </c>
      <c r="F4514" s="4" t="s">
        <v>209</v>
      </c>
      <c r="G4514" s="4" t="s">
        <v>33</v>
      </c>
      <c r="H4514" s="4">
        <v>35</v>
      </c>
      <c r="I4514" s="4" t="s">
        <v>24</v>
      </c>
      <c r="J4514" s="4">
        <v>0</v>
      </c>
      <c r="K4514" s="4" t="s">
        <v>27</v>
      </c>
      <c r="L4514" s="4" t="s">
        <v>35</v>
      </c>
      <c r="M4514" s="4">
        <v>51</v>
      </c>
      <c r="P4514" s="5">
        <v>44538</v>
      </c>
      <c r="Q4514" s="6">
        <v>53.637986691107898</v>
      </c>
      <c r="R4514" s="4">
        <v>8</v>
      </c>
      <c r="S4514" s="4" t="str" cm="1">
        <f t="array" ref="S4514">_xlfn.IFS(R4514=0,"None",R4514&lt;3,"Low",R4514&lt;6,"Medium",R4514&lt;=10,"High")</f>
        <v>High</v>
      </c>
      <c r="T4514" s="4" t="str" cm="1">
        <f t="array" ref="T4514">_xlfn.IFS(M4514&lt;=20,"Low",M4514&lt;=50,"Medium",M4514&lt;=90,"High")</f>
        <v>High</v>
      </c>
      <c r="U4514" s="7">
        <f>Datos_Limpios[[#This Row],[Number of Complaints or Support]]/Datos_Limpios[[#This Row],[Account Length (in months)]]</f>
        <v>0.72727272727272729</v>
      </c>
      <c r="V4514" s="4" t="str" cm="1">
        <f t="array" ref="V4514">_xlfn.IFS(H4514&lt;30,"Under 30",H4514&lt;66,"Middle Age",H4514&gt;=66,"Senior")</f>
        <v>Middle Age</v>
      </c>
      <c r="W4514" s="4" t="s">
        <v>40</v>
      </c>
    </row>
    <row r="4515" spans="1:23" x14ac:dyDescent="0.3">
      <c r="A4515" s="4" t="s">
        <v>4630</v>
      </c>
      <c r="B4515" s="4" t="s">
        <v>31</v>
      </c>
      <c r="C4515" s="4">
        <v>16</v>
      </c>
      <c r="D4515" s="4">
        <v>1</v>
      </c>
      <c r="E4515" s="4" t="s">
        <v>24</v>
      </c>
      <c r="F4515" s="4" t="s">
        <v>56</v>
      </c>
      <c r="G4515" s="4" t="s">
        <v>33</v>
      </c>
      <c r="H4515" s="4">
        <v>29</v>
      </c>
      <c r="I4515" s="4" t="s">
        <v>24</v>
      </c>
      <c r="J4515" s="4">
        <v>0</v>
      </c>
      <c r="K4515" s="4" t="s">
        <v>27</v>
      </c>
      <c r="L4515" s="4" t="s">
        <v>35</v>
      </c>
      <c r="M4515" s="4">
        <v>42</v>
      </c>
      <c r="N4515" s="4" t="s">
        <v>38</v>
      </c>
      <c r="O4515" s="4" t="s">
        <v>181</v>
      </c>
      <c r="P4515" s="5">
        <v>44827</v>
      </c>
      <c r="Q4515" s="6">
        <v>35.565376164687102</v>
      </c>
      <c r="R4515" s="4">
        <v>9</v>
      </c>
      <c r="S4515" s="4" t="str" cm="1">
        <f t="array" ref="S4515">_xlfn.IFS(R4515=0,"None",R4515&lt;3,"Low",R4515&lt;6,"Medium",R4515&lt;=10,"High")</f>
        <v>High</v>
      </c>
      <c r="T4515" s="4" t="str" cm="1">
        <f t="array" ref="T4515">_xlfn.IFS(M4515&lt;=20,"Low",M4515&lt;=50,"Medium",M4515&lt;=90,"High")</f>
        <v>Medium</v>
      </c>
      <c r="U4515" s="7">
        <f>Datos_Limpios[[#This Row],[Number of Complaints or Support]]/Datos_Limpios[[#This Row],[Account Length (in months)]]</f>
        <v>0.5625</v>
      </c>
      <c r="V4515" s="4" t="str" cm="1">
        <f t="array" ref="V4515">_xlfn.IFS(H4515&lt;30,"Under 30",H4515&lt;66,"Middle Age",H4515&gt;=66,"Senior")</f>
        <v>Under 30</v>
      </c>
      <c r="W4515" s="4" t="s">
        <v>29</v>
      </c>
    </row>
    <row r="4516" spans="1:23" x14ac:dyDescent="0.3">
      <c r="A4516" s="4" t="s">
        <v>4631</v>
      </c>
      <c r="B4516" s="4" t="s">
        <v>24</v>
      </c>
      <c r="C4516" s="4">
        <v>30</v>
      </c>
      <c r="D4516" s="4">
        <v>0</v>
      </c>
      <c r="E4516" s="4" t="s">
        <v>31</v>
      </c>
      <c r="F4516" s="4" t="s">
        <v>118</v>
      </c>
      <c r="G4516" s="4" t="s">
        <v>33</v>
      </c>
      <c r="H4516" s="4">
        <v>46</v>
      </c>
      <c r="I4516" s="4" t="s">
        <v>24</v>
      </c>
      <c r="J4516" s="4">
        <v>0</v>
      </c>
      <c r="K4516" s="4" t="s">
        <v>27</v>
      </c>
      <c r="L4516" s="4" t="s">
        <v>28</v>
      </c>
      <c r="M4516" s="4">
        <v>19</v>
      </c>
      <c r="P4516" s="5">
        <v>45112</v>
      </c>
      <c r="Q4516" s="6">
        <v>19.204430515019752</v>
      </c>
      <c r="R4516" s="4">
        <v>6</v>
      </c>
      <c r="S4516" s="4" t="str" cm="1">
        <f t="array" ref="S4516">_xlfn.IFS(R4516=0,"None",R4516&lt;3,"Low",R4516&lt;6,"Medium",R4516&lt;=10,"High")</f>
        <v>High</v>
      </c>
      <c r="T4516" s="4" t="str" cm="1">
        <f t="array" ref="T4516">_xlfn.IFS(M4516&lt;=20,"Low",M4516&lt;=50,"Medium",M4516&lt;=90,"High")</f>
        <v>Low</v>
      </c>
      <c r="U4516" s="7">
        <f>Datos_Limpios[[#This Row],[Number of Complaints or Support]]/Datos_Limpios[[#This Row],[Account Length (in months)]]</f>
        <v>0.2</v>
      </c>
      <c r="V4516" s="4" t="str" cm="1">
        <f t="array" ref="V4516">_xlfn.IFS(H4516&lt;30,"Under 30",H4516&lt;66,"Middle Age",H4516&gt;=66,"Senior")</f>
        <v>Middle Age</v>
      </c>
      <c r="W4516" s="4" t="s">
        <v>47</v>
      </c>
    </row>
    <row r="4517" spans="1:23" x14ac:dyDescent="0.3">
      <c r="A4517" s="4" t="s">
        <v>4632</v>
      </c>
      <c r="B4517" s="4" t="s">
        <v>24</v>
      </c>
      <c r="C4517" s="4">
        <v>4</v>
      </c>
      <c r="D4517" s="4">
        <v>0</v>
      </c>
      <c r="E4517" s="4" t="s">
        <v>31</v>
      </c>
      <c r="F4517" s="4" t="s">
        <v>175</v>
      </c>
      <c r="G4517" s="4" t="s">
        <v>33</v>
      </c>
      <c r="H4517" s="4">
        <v>77</v>
      </c>
      <c r="I4517" s="4" t="s">
        <v>24</v>
      </c>
      <c r="J4517" s="4">
        <v>0</v>
      </c>
      <c r="K4517" s="4" t="s">
        <v>46</v>
      </c>
      <c r="L4517" s="4" t="s">
        <v>35</v>
      </c>
      <c r="M4517" s="4">
        <v>60</v>
      </c>
      <c r="P4517" s="5">
        <v>45237</v>
      </c>
      <c r="Q4517" s="6">
        <v>54.118614629605389</v>
      </c>
      <c r="R4517" s="4">
        <v>6</v>
      </c>
      <c r="S4517" s="4" t="str" cm="1">
        <f t="array" ref="S4517">_xlfn.IFS(R4517=0,"None",R4517&lt;3,"Low",R4517&lt;6,"Medium",R4517&lt;=10,"High")</f>
        <v>High</v>
      </c>
      <c r="T4517" s="4" t="str" cm="1">
        <f t="array" ref="T4517">_xlfn.IFS(M4517&lt;=20,"Low",M4517&lt;=50,"Medium",M4517&lt;=90,"High")</f>
        <v>High</v>
      </c>
      <c r="U4517" s="7">
        <f>Datos_Limpios[[#This Row],[Number of Complaints or Support]]/Datos_Limpios[[#This Row],[Account Length (in months)]]</f>
        <v>1.5</v>
      </c>
      <c r="V4517" s="4" t="str" cm="1">
        <f t="array" ref="V4517">_xlfn.IFS(H4517&lt;30,"Under 30",H4517&lt;66,"Middle Age",H4517&gt;=66,"Senior")</f>
        <v>Senior</v>
      </c>
      <c r="W4517" s="4" t="s">
        <v>29</v>
      </c>
    </row>
    <row r="4518" spans="1:23" x14ac:dyDescent="0.3">
      <c r="A4518" s="4" t="s">
        <v>4633</v>
      </c>
      <c r="B4518" s="4" t="s">
        <v>24</v>
      </c>
      <c r="C4518" s="4">
        <v>2</v>
      </c>
      <c r="D4518" s="4">
        <v>0</v>
      </c>
      <c r="E4518" s="4" t="s">
        <v>31</v>
      </c>
      <c r="F4518" s="4" t="s">
        <v>129</v>
      </c>
      <c r="G4518" s="4" t="s">
        <v>26</v>
      </c>
      <c r="H4518" s="4">
        <v>30</v>
      </c>
      <c r="I4518" s="4" t="s">
        <v>31</v>
      </c>
      <c r="J4518" s="4">
        <v>6</v>
      </c>
      <c r="K4518" s="4" t="s">
        <v>27</v>
      </c>
      <c r="L4518" s="4" t="s">
        <v>115</v>
      </c>
      <c r="M4518" s="4">
        <v>13</v>
      </c>
      <c r="P4518" s="5">
        <v>44188</v>
      </c>
      <c r="Q4518" s="6">
        <v>14.75680370499976</v>
      </c>
      <c r="R4518" s="4">
        <v>10</v>
      </c>
      <c r="S4518" s="4" t="str" cm="1">
        <f t="array" ref="S4518">_xlfn.IFS(R4518=0,"None",R4518&lt;3,"Low",R4518&lt;6,"Medium",R4518&lt;=10,"High")</f>
        <v>High</v>
      </c>
      <c r="T4518" s="4" t="str" cm="1">
        <f t="array" ref="T4518">_xlfn.IFS(M4518&lt;=20,"Low",M4518&lt;=50,"Medium",M4518&lt;=90,"High")</f>
        <v>Low</v>
      </c>
      <c r="U4518" s="7">
        <f>Datos_Limpios[[#This Row],[Number of Complaints or Support]]/Datos_Limpios[[#This Row],[Account Length (in months)]]</f>
        <v>5</v>
      </c>
      <c r="V4518" s="4" t="str" cm="1">
        <f t="array" ref="V4518">_xlfn.IFS(H4518&lt;30,"Under 30",H4518&lt;66,"Middle Age",H4518&gt;=66,"Senior")</f>
        <v>Middle Age</v>
      </c>
      <c r="W4518" s="4" t="s">
        <v>29</v>
      </c>
    </row>
    <row r="4519" spans="1:23" x14ac:dyDescent="0.3">
      <c r="A4519" s="4" t="s">
        <v>4634</v>
      </c>
      <c r="B4519" s="4" t="s">
        <v>24</v>
      </c>
      <c r="C4519" s="4">
        <v>8</v>
      </c>
      <c r="D4519" s="4">
        <v>2</v>
      </c>
      <c r="E4519" s="4" t="s">
        <v>31</v>
      </c>
      <c r="F4519" s="4" t="s">
        <v>140</v>
      </c>
      <c r="G4519" s="4" t="s">
        <v>26</v>
      </c>
      <c r="H4519" s="4">
        <v>67</v>
      </c>
      <c r="I4519" s="4" t="s">
        <v>24</v>
      </c>
      <c r="J4519" s="4">
        <v>0</v>
      </c>
      <c r="K4519" s="4" t="s">
        <v>46</v>
      </c>
      <c r="L4519" s="4" t="s">
        <v>35</v>
      </c>
      <c r="M4519" s="4">
        <v>55</v>
      </c>
      <c r="P4519" s="5">
        <v>44940</v>
      </c>
      <c r="Q4519" s="6">
        <v>65.034511240763962</v>
      </c>
      <c r="R4519" s="4">
        <v>7</v>
      </c>
      <c r="S4519" s="4" t="str" cm="1">
        <f t="array" ref="S4519">_xlfn.IFS(R4519=0,"None",R4519&lt;3,"Low",R4519&lt;6,"Medium",R4519&lt;=10,"High")</f>
        <v>High</v>
      </c>
      <c r="T4519" s="4" t="str" cm="1">
        <f t="array" ref="T4519">_xlfn.IFS(M4519&lt;=20,"Low",M4519&lt;=50,"Medium",M4519&lt;=90,"High")</f>
        <v>High</v>
      </c>
      <c r="U4519" s="7">
        <f>Datos_Limpios[[#This Row],[Number of Complaints or Support]]/Datos_Limpios[[#This Row],[Account Length (in months)]]</f>
        <v>0.875</v>
      </c>
      <c r="V4519" s="4" t="str" cm="1">
        <f t="array" ref="V4519">_xlfn.IFS(H4519&lt;30,"Under 30",H4519&lt;66,"Middle Age",H4519&gt;=66,"Senior")</f>
        <v>Senior</v>
      </c>
      <c r="W4519" s="4" t="s">
        <v>40</v>
      </c>
    </row>
    <row r="4520" spans="1:23" x14ac:dyDescent="0.3">
      <c r="A4520" s="4" t="s">
        <v>4635</v>
      </c>
      <c r="B4520" s="4" t="s">
        <v>31</v>
      </c>
      <c r="C4520" s="4">
        <v>12</v>
      </c>
      <c r="D4520" s="4">
        <v>2</v>
      </c>
      <c r="E4520" s="4" t="s">
        <v>31</v>
      </c>
      <c r="F4520" s="4" t="s">
        <v>147</v>
      </c>
      <c r="G4520" s="4" t="s">
        <v>26</v>
      </c>
      <c r="H4520" s="4">
        <v>56</v>
      </c>
      <c r="I4520" s="4" t="s">
        <v>24</v>
      </c>
      <c r="J4520" s="4">
        <v>0</v>
      </c>
      <c r="K4520" s="4" t="s">
        <v>27</v>
      </c>
      <c r="L4520" s="4" t="s">
        <v>115</v>
      </c>
      <c r="M4520" s="4">
        <v>22</v>
      </c>
      <c r="N4520" s="4" t="s">
        <v>38</v>
      </c>
      <c r="O4520" s="4" t="s">
        <v>181</v>
      </c>
      <c r="P4520" s="5">
        <v>44820</v>
      </c>
      <c r="Q4520" s="6">
        <v>26.251850135860391</v>
      </c>
      <c r="R4520" s="4">
        <v>1</v>
      </c>
      <c r="S4520" s="4" t="str" cm="1">
        <f t="array" ref="S4520">_xlfn.IFS(R4520=0,"None",R4520&lt;3,"Low",R4520&lt;6,"Medium",R4520&lt;=10,"High")</f>
        <v>Low</v>
      </c>
      <c r="T4520" s="4" t="str" cm="1">
        <f t="array" ref="T4520">_xlfn.IFS(M4520&lt;=20,"Low",M4520&lt;=50,"Medium",M4520&lt;=90,"High")</f>
        <v>Medium</v>
      </c>
      <c r="U4520" s="7">
        <f>Datos_Limpios[[#This Row],[Number of Complaints or Support]]/Datos_Limpios[[#This Row],[Account Length (in months)]]</f>
        <v>8.3333333333333329E-2</v>
      </c>
      <c r="V4520" s="4" t="str" cm="1">
        <f t="array" ref="V4520">_xlfn.IFS(H4520&lt;30,"Under 30",H4520&lt;66,"Middle Age",H4520&gt;=66,"Senior")</f>
        <v>Middle Age</v>
      </c>
      <c r="W4520" s="4" t="s">
        <v>43</v>
      </c>
    </row>
    <row r="4521" spans="1:23" x14ac:dyDescent="0.3">
      <c r="A4521" s="4" t="s">
        <v>4636</v>
      </c>
      <c r="B4521" s="4" t="s">
        <v>24</v>
      </c>
      <c r="C4521" s="4">
        <v>19</v>
      </c>
      <c r="D4521" s="4">
        <v>0</v>
      </c>
      <c r="E4521" s="4" t="s">
        <v>31</v>
      </c>
      <c r="F4521" s="4" t="s">
        <v>262</v>
      </c>
      <c r="G4521" s="4" t="s">
        <v>33</v>
      </c>
      <c r="H4521" s="4">
        <v>40</v>
      </c>
      <c r="I4521" s="4" t="s">
        <v>24</v>
      </c>
      <c r="J4521" s="4">
        <v>0</v>
      </c>
      <c r="K4521" s="4" t="s">
        <v>27</v>
      </c>
      <c r="L4521" s="4" t="s">
        <v>35</v>
      </c>
      <c r="M4521" s="4">
        <v>15</v>
      </c>
      <c r="P4521" s="5">
        <v>44565</v>
      </c>
      <c r="Q4521" s="6">
        <v>17.534817428050971</v>
      </c>
      <c r="R4521" s="4">
        <v>2</v>
      </c>
      <c r="S4521" s="4" t="str" cm="1">
        <f t="array" ref="S4521">_xlfn.IFS(R4521=0,"None",R4521&lt;3,"Low",R4521&lt;6,"Medium",R4521&lt;=10,"High")</f>
        <v>Low</v>
      </c>
      <c r="T4521" s="4" t="str" cm="1">
        <f t="array" ref="T4521">_xlfn.IFS(M4521&lt;=20,"Low",M4521&lt;=50,"Medium",M4521&lt;=90,"High")</f>
        <v>Low</v>
      </c>
      <c r="U4521" s="7">
        <f>Datos_Limpios[[#This Row],[Number of Complaints or Support]]/Datos_Limpios[[#This Row],[Account Length (in months)]]</f>
        <v>0.10526315789473684</v>
      </c>
      <c r="V4521" s="4" t="str" cm="1">
        <f t="array" ref="V4521">_xlfn.IFS(H4521&lt;30,"Under 30",H4521&lt;66,"Middle Age",H4521&gt;=66,"Senior")</f>
        <v>Middle Age</v>
      </c>
      <c r="W4521" s="4" t="s">
        <v>29</v>
      </c>
    </row>
    <row r="4522" spans="1:23" x14ac:dyDescent="0.3">
      <c r="A4522" s="4" t="s">
        <v>4637</v>
      </c>
      <c r="B4522" s="4" t="s">
        <v>24</v>
      </c>
      <c r="C4522" s="4">
        <v>25</v>
      </c>
      <c r="D4522" s="4">
        <v>0</v>
      </c>
      <c r="E4522" s="4" t="s">
        <v>24</v>
      </c>
      <c r="F4522" s="4" t="s">
        <v>25</v>
      </c>
      <c r="G4522" s="4" t="s">
        <v>26</v>
      </c>
      <c r="H4522" s="4">
        <v>21</v>
      </c>
      <c r="I4522" s="4" t="s">
        <v>24</v>
      </c>
      <c r="J4522" s="4">
        <v>0</v>
      </c>
      <c r="K4522" s="4" t="s">
        <v>34</v>
      </c>
      <c r="L4522" s="4" t="s">
        <v>28</v>
      </c>
      <c r="M4522" s="4">
        <v>10</v>
      </c>
      <c r="P4522" s="5">
        <v>44161</v>
      </c>
      <c r="Q4522" s="6">
        <v>11.030222550845981</v>
      </c>
      <c r="R4522" s="4">
        <v>9</v>
      </c>
      <c r="S4522" s="4" t="str" cm="1">
        <f t="array" ref="S4522">_xlfn.IFS(R4522=0,"None",R4522&lt;3,"Low",R4522&lt;6,"Medium",R4522&lt;=10,"High")</f>
        <v>High</v>
      </c>
      <c r="T4522" s="4" t="str" cm="1">
        <f t="array" ref="T4522">_xlfn.IFS(M4522&lt;=20,"Low",M4522&lt;=50,"Medium",M4522&lt;=90,"High")</f>
        <v>Low</v>
      </c>
      <c r="U4522" s="7">
        <f>Datos_Limpios[[#This Row],[Number of Complaints or Support]]/Datos_Limpios[[#This Row],[Account Length (in months)]]</f>
        <v>0.36</v>
      </c>
      <c r="V4522" s="4" t="str" cm="1">
        <f t="array" ref="V4522">_xlfn.IFS(H4522&lt;30,"Under 30",H4522&lt;66,"Middle Age",H4522&gt;=66,"Senior")</f>
        <v>Under 30</v>
      </c>
      <c r="W4522" s="4" t="s">
        <v>29</v>
      </c>
    </row>
    <row r="4523" spans="1:23" x14ac:dyDescent="0.3">
      <c r="A4523" s="4" t="s">
        <v>4638</v>
      </c>
      <c r="B4523" s="4" t="s">
        <v>24</v>
      </c>
      <c r="C4523" s="4">
        <v>30</v>
      </c>
      <c r="D4523" s="4">
        <v>0</v>
      </c>
      <c r="E4523" s="4" t="s">
        <v>24</v>
      </c>
      <c r="F4523" s="4" t="s">
        <v>124</v>
      </c>
      <c r="G4523" s="4" t="s">
        <v>26</v>
      </c>
      <c r="H4523" s="4">
        <v>28</v>
      </c>
      <c r="I4523" s="4" t="s">
        <v>24</v>
      </c>
      <c r="J4523" s="4">
        <v>0</v>
      </c>
      <c r="K4523" s="4" t="s">
        <v>34</v>
      </c>
      <c r="L4523" s="4" t="s">
        <v>115</v>
      </c>
      <c r="M4523" s="4">
        <v>13</v>
      </c>
      <c r="P4523" s="5">
        <v>44331</v>
      </c>
      <c r="Q4523" s="6">
        <v>15.09574320563709</v>
      </c>
      <c r="R4523" s="4">
        <v>7</v>
      </c>
      <c r="S4523" s="4" t="str" cm="1">
        <f t="array" ref="S4523">_xlfn.IFS(R4523=0,"None",R4523&lt;3,"Low",R4523&lt;6,"Medium",R4523&lt;=10,"High")</f>
        <v>High</v>
      </c>
      <c r="T4523" s="4" t="str" cm="1">
        <f t="array" ref="T4523">_xlfn.IFS(M4523&lt;=20,"Low",M4523&lt;=50,"Medium",M4523&lt;=90,"High")</f>
        <v>Low</v>
      </c>
      <c r="U4523" s="7">
        <f>Datos_Limpios[[#This Row],[Number of Complaints or Support]]/Datos_Limpios[[#This Row],[Account Length (in months)]]</f>
        <v>0.23333333333333334</v>
      </c>
      <c r="V4523" s="4" t="str" cm="1">
        <f t="array" ref="V4523">_xlfn.IFS(H4523&lt;30,"Under 30",H4523&lt;66,"Middle Age",H4523&gt;=66,"Senior")</f>
        <v>Under 30</v>
      </c>
      <c r="W4523" s="4" t="s">
        <v>43</v>
      </c>
    </row>
    <row r="4524" spans="1:23" x14ac:dyDescent="0.3">
      <c r="A4524" s="4" t="s">
        <v>4639</v>
      </c>
      <c r="B4524" s="4" t="s">
        <v>31</v>
      </c>
      <c r="C4524" s="4">
        <v>50</v>
      </c>
      <c r="D4524" s="4">
        <v>1</v>
      </c>
      <c r="E4524" s="4" t="s">
        <v>31</v>
      </c>
      <c r="F4524" s="4" t="s">
        <v>262</v>
      </c>
      <c r="G4524" s="4" t="s">
        <v>26</v>
      </c>
      <c r="H4524" s="4">
        <v>51</v>
      </c>
      <c r="I4524" s="4" t="s">
        <v>24</v>
      </c>
      <c r="J4524" s="4">
        <v>0</v>
      </c>
      <c r="K4524" s="4" t="s">
        <v>27</v>
      </c>
      <c r="L4524" s="4" t="s">
        <v>35</v>
      </c>
      <c r="M4524" s="4">
        <v>52</v>
      </c>
      <c r="N4524" s="4" t="s">
        <v>38</v>
      </c>
      <c r="O4524" s="4" t="s">
        <v>181</v>
      </c>
      <c r="P4524" s="5">
        <v>44833</v>
      </c>
      <c r="Q4524" s="6">
        <v>42.489955321677449</v>
      </c>
      <c r="R4524" s="4">
        <v>2</v>
      </c>
      <c r="S4524" s="4" t="str" cm="1">
        <f t="array" ref="S4524">_xlfn.IFS(R4524=0,"None",R4524&lt;3,"Low",R4524&lt;6,"Medium",R4524&lt;=10,"High")</f>
        <v>Low</v>
      </c>
      <c r="T4524" s="4" t="str" cm="1">
        <f t="array" ref="T4524">_xlfn.IFS(M4524&lt;=20,"Low",M4524&lt;=50,"Medium",M4524&lt;=90,"High")</f>
        <v>High</v>
      </c>
      <c r="U4524" s="7">
        <f>Datos_Limpios[[#This Row],[Number of Complaints or Support]]/Datos_Limpios[[#This Row],[Account Length (in months)]]</f>
        <v>0.04</v>
      </c>
      <c r="V4524" s="4" t="str" cm="1">
        <f t="array" ref="V4524">_xlfn.IFS(H4524&lt;30,"Under 30",H4524&lt;66,"Middle Age",H4524&gt;=66,"Senior")</f>
        <v>Middle Age</v>
      </c>
      <c r="W4524" s="4" t="s">
        <v>29</v>
      </c>
    </row>
    <row r="4525" spans="1:23" x14ac:dyDescent="0.3">
      <c r="A4525" s="4" t="s">
        <v>4640</v>
      </c>
      <c r="B4525" s="4" t="s">
        <v>24</v>
      </c>
      <c r="C4525" s="4">
        <v>63</v>
      </c>
      <c r="D4525" s="4">
        <v>0</v>
      </c>
      <c r="E4525" s="4" t="s">
        <v>31</v>
      </c>
      <c r="F4525" s="4" t="s">
        <v>155</v>
      </c>
      <c r="G4525" s="4" t="s">
        <v>33</v>
      </c>
      <c r="H4525" s="4">
        <v>45</v>
      </c>
      <c r="I4525" s="4" t="s">
        <v>24</v>
      </c>
      <c r="J4525" s="4">
        <v>0</v>
      </c>
      <c r="K4525" s="4" t="s">
        <v>46</v>
      </c>
      <c r="L4525" s="4" t="s">
        <v>28</v>
      </c>
      <c r="M4525" s="4">
        <v>60</v>
      </c>
      <c r="P4525" s="5">
        <v>44160</v>
      </c>
      <c r="Q4525" s="6">
        <v>59.570299444408342</v>
      </c>
      <c r="R4525" s="4">
        <v>1</v>
      </c>
      <c r="S4525" s="4" t="str" cm="1">
        <f t="array" ref="S4525">_xlfn.IFS(R4525=0,"None",R4525&lt;3,"Low",R4525&lt;6,"Medium",R4525&lt;=10,"High")</f>
        <v>Low</v>
      </c>
      <c r="T4525" s="4" t="str" cm="1">
        <f t="array" ref="T4525">_xlfn.IFS(M4525&lt;=20,"Low",M4525&lt;=50,"Medium",M4525&lt;=90,"High")</f>
        <v>High</v>
      </c>
      <c r="U4525" s="7">
        <f>Datos_Limpios[[#This Row],[Number of Complaints or Support]]/Datos_Limpios[[#This Row],[Account Length (in months)]]</f>
        <v>1.5873015873015872E-2</v>
      </c>
      <c r="V4525" s="4" t="str" cm="1">
        <f t="array" ref="V4525">_xlfn.IFS(H4525&lt;30,"Under 30",H4525&lt;66,"Middle Age",H4525&gt;=66,"Senior")</f>
        <v>Middle Age</v>
      </c>
      <c r="W4525" s="4" t="s">
        <v>40</v>
      </c>
    </row>
    <row r="4526" spans="1:23" x14ac:dyDescent="0.3">
      <c r="A4526" s="4" t="s">
        <v>4641</v>
      </c>
      <c r="B4526" s="4" t="s">
        <v>31</v>
      </c>
      <c r="C4526" s="4">
        <v>1</v>
      </c>
      <c r="D4526" s="4">
        <v>4</v>
      </c>
      <c r="E4526" s="4" t="s">
        <v>31</v>
      </c>
      <c r="F4526" s="4" t="s">
        <v>32</v>
      </c>
      <c r="G4526" s="4" t="s">
        <v>26</v>
      </c>
      <c r="H4526" s="4">
        <v>20</v>
      </c>
      <c r="I4526" s="4" t="s">
        <v>24</v>
      </c>
      <c r="J4526" s="4">
        <v>0</v>
      </c>
      <c r="K4526" s="4" t="s">
        <v>27</v>
      </c>
      <c r="L4526" s="4" t="s">
        <v>35</v>
      </c>
      <c r="M4526" s="4">
        <v>59</v>
      </c>
      <c r="N4526" s="4" t="s">
        <v>75</v>
      </c>
      <c r="O4526" s="4" t="s">
        <v>76</v>
      </c>
      <c r="P4526" s="5">
        <v>44849</v>
      </c>
      <c r="Q4526" s="6">
        <v>66.682407915342054</v>
      </c>
      <c r="R4526" s="4">
        <v>9</v>
      </c>
      <c r="S4526" s="4" t="str" cm="1">
        <f t="array" ref="S4526">_xlfn.IFS(R4526=0,"None",R4526&lt;3,"Low",R4526&lt;6,"Medium",R4526&lt;=10,"High")</f>
        <v>High</v>
      </c>
      <c r="T4526" s="4" t="str" cm="1">
        <f t="array" ref="T4526">_xlfn.IFS(M4526&lt;=20,"Low",M4526&lt;=50,"Medium",M4526&lt;=90,"High")</f>
        <v>High</v>
      </c>
      <c r="U4526" s="7">
        <f>Datos_Limpios[[#This Row],[Number of Complaints or Support]]/Datos_Limpios[[#This Row],[Account Length (in months)]]</f>
        <v>9</v>
      </c>
      <c r="V4526" s="4" t="str" cm="1">
        <f t="array" ref="V4526">_xlfn.IFS(H4526&lt;30,"Under 30",H4526&lt;66,"Middle Age",H4526&gt;=66,"Senior")</f>
        <v>Under 30</v>
      </c>
      <c r="W4526" s="4" t="s">
        <v>29</v>
      </c>
    </row>
    <row r="4527" spans="1:23" x14ac:dyDescent="0.3">
      <c r="A4527" s="4" t="s">
        <v>4642</v>
      </c>
      <c r="B4527" s="4" t="s">
        <v>31</v>
      </c>
      <c r="C4527" s="4">
        <v>2</v>
      </c>
      <c r="D4527" s="4">
        <v>0</v>
      </c>
      <c r="E4527" s="4" t="s">
        <v>24</v>
      </c>
      <c r="F4527" s="4" t="s">
        <v>72</v>
      </c>
      <c r="G4527" s="4" t="s">
        <v>26</v>
      </c>
      <c r="H4527" s="4">
        <v>31</v>
      </c>
      <c r="I4527" s="4" t="s">
        <v>31</v>
      </c>
      <c r="J4527" s="4">
        <v>4</v>
      </c>
      <c r="K4527" s="4" t="s">
        <v>27</v>
      </c>
      <c r="L4527" s="4" t="s">
        <v>35</v>
      </c>
      <c r="M4527" s="4">
        <v>23</v>
      </c>
      <c r="N4527" s="4" t="s">
        <v>38</v>
      </c>
      <c r="O4527" s="4" t="s">
        <v>125</v>
      </c>
      <c r="P4527" s="5">
        <v>44396</v>
      </c>
      <c r="Q4527" s="6">
        <v>25.289481392795071</v>
      </c>
      <c r="R4527" s="4">
        <v>1</v>
      </c>
      <c r="S4527" s="4" t="str" cm="1">
        <f t="array" ref="S4527">_xlfn.IFS(R4527=0,"None",R4527&lt;3,"Low",R4527&lt;6,"Medium",R4527&lt;=10,"High")</f>
        <v>Low</v>
      </c>
      <c r="T4527" s="4" t="str" cm="1">
        <f t="array" ref="T4527">_xlfn.IFS(M4527&lt;=20,"Low",M4527&lt;=50,"Medium",M4527&lt;=90,"High")</f>
        <v>Medium</v>
      </c>
      <c r="U4527" s="7">
        <f>Datos_Limpios[[#This Row],[Number of Complaints or Support]]/Datos_Limpios[[#This Row],[Account Length (in months)]]</f>
        <v>0.5</v>
      </c>
      <c r="V4527" s="4" t="str" cm="1">
        <f t="array" ref="V4527">_xlfn.IFS(H4527&lt;30,"Under 30",H4527&lt;66,"Middle Age",H4527&gt;=66,"Senior")</f>
        <v>Middle Age</v>
      </c>
      <c r="W4527" s="4" t="s">
        <v>29</v>
      </c>
    </row>
    <row r="4528" spans="1:23" x14ac:dyDescent="0.3">
      <c r="A4528" s="4" t="s">
        <v>4643</v>
      </c>
      <c r="B4528" s="4" t="s">
        <v>24</v>
      </c>
      <c r="C4528" s="4">
        <v>26</v>
      </c>
      <c r="D4528" s="4">
        <v>0</v>
      </c>
      <c r="E4528" s="4" t="s">
        <v>24</v>
      </c>
      <c r="F4528" s="4" t="s">
        <v>165</v>
      </c>
      <c r="G4528" s="4" t="s">
        <v>26</v>
      </c>
      <c r="H4528" s="4">
        <v>57</v>
      </c>
      <c r="I4528" s="4" t="s">
        <v>31</v>
      </c>
      <c r="J4528" s="4">
        <v>2</v>
      </c>
      <c r="K4528" s="4" t="s">
        <v>27</v>
      </c>
      <c r="L4528" s="4" t="s">
        <v>28</v>
      </c>
      <c r="M4528" s="4">
        <v>22</v>
      </c>
      <c r="P4528" s="5">
        <v>44937</v>
      </c>
      <c r="Q4528" s="6">
        <v>20.8998232547785</v>
      </c>
      <c r="R4528" s="4">
        <v>10</v>
      </c>
      <c r="S4528" s="4" t="str" cm="1">
        <f t="array" ref="S4528">_xlfn.IFS(R4528=0,"None",R4528&lt;3,"Low",R4528&lt;6,"Medium",R4528&lt;=10,"High")</f>
        <v>High</v>
      </c>
      <c r="T4528" s="4" t="str" cm="1">
        <f t="array" ref="T4528">_xlfn.IFS(M4528&lt;=20,"Low",M4528&lt;=50,"Medium",M4528&lt;=90,"High")</f>
        <v>Medium</v>
      </c>
      <c r="U4528" s="7">
        <f>Datos_Limpios[[#This Row],[Number of Complaints or Support]]/Datos_Limpios[[#This Row],[Account Length (in months)]]</f>
        <v>0.38461538461538464</v>
      </c>
      <c r="V4528" s="4" t="str" cm="1">
        <f t="array" ref="V4528">_xlfn.IFS(H4528&lt;30,"Under 30",H4528&lt;66,"Middle Age",H4528&gt;=66,"Senior")</f>
        <v>Middle Age</v>
      </c>
      <c r="W4528" s="4" t="s">
        <v>40</v>
      </c>
    </row>
    <row r="4529" spans="1:23" x14ac:dyDescent="0.3">
      <c r="A4529" s="4" t="s">
        <v>4644</v>
      </c>
      <c r="B4529" s="4" t="s">
        <v>24</v>
      </c>
      <c r="C4529" s="4">
        <v>46</v>
      </c>
      <c r="D4529" s="4">
        <v>1</v>
      </c>
      <c r="E4529" s="4" t="s">
        <v>31</v>
      </c>
      <c r="F4529" s="4" t="s">
        <v>104</v>
      </c>
      <c r="G4529" s="4" t="s">
        <v>26</v>
      </c>
      <c r="H4529" s="4">
        <v>50</v>
      </c>
      <c r="I4529" s="4" t="s">
        <v>24</v>
      </c>
      <c r="J4529" s="4">
        <v>0</v>
      </c>
      <c r="K4529" s="4" t="s">
        <v>27</v>
      </c>
      <c r="L4529" s="4" t="s">
        <v>35</v>
      </c>
      <c r="M4529" s="4">
        <v>26</v>
      </c>
      <c r="P4529" s="5">
        <v>44856</v>
      </c>
      <c r="Q4529" s="6">
        <v>28.317913369094779</v>
      </c>
      <c r="R4529" s="4">
        <v>9</v>
      </c>
      <c r="S4529" s="4" t="str" cm="1">
        <f t="array" ref="S4529">_xlfn.IFS(R4529=0,"None",R4529&lt;3,"Low",R4529&lt;6,"Medium",R4529&lt;=10,"High")</f>
        <v>High</v>
      </c>
      <c r="T4529" s="4" t="str" cm="1">
        <f t="array" ref="T4529">_xlfn.IFS(M4529&lt;=20,"Low",M4529&lt;=50,"Medium",M4529&lt;=90,"High")</f>
        <v>Medium</v>
      </c>
      <c r="U4529" s="7">
        <f>Datos_Limpios[[#This Row],[Number of Complaints or Support]]/Datos_Limpios[[#This Row],[Account Length (in months)]]</f>
        <v>0.19565217391304349</v>
      </c>
      <c r="V4529" s="4" t="str" cm="1">
        <f t="array" ref="V4529">_xlfn.IFS(H4529&lt;30,"Under 30",H4529&lt;66,"Middle Age",H4529&gt;=66,"Senior")</f>
        <v>Middle Age</v>
      </c>
      <c r="W4529" s="4" t="s">
        <v>43</v>
      </c>
    </row>
    <row r="4530" spans="1:23" x14ac:dyDescent="0.3">
      <c r="A4530" s="4" t="s">
        <v>4645</v>
      </c>
      <c r="B4530" s="4" t="s">
        <v>24</v>
      </c>
      <c r="C4530" s="4">
        <v>14</v>
      </c>
      <c r="D4530" s="4">
        <v>0</v>
      </c>
      <c r="E4530" s="4" t="s">
        <v>24</v>
      </c>
      <c r="F4530" s="4" t="s">
        <v>157</v>
      </c>
      <c r="G4530" s="4" t="s">
        <v>26</v>
      </c>
      <c r="H4530" s="4">
        <v>45</v>
      </c>
      <c r="I4530" s="4" t="s">
        <v>24</v>
      </c>
      <c r="J4530" s="4">
        <v>0</v>
      </c>
      <c r="K4530" s="4" t="s">
        <v>46</v>
      </c>
      <c r="L4530" s="4" t="s">
        <v>28</v>
      </c>
      <c r="M4530" s="4">
        <v>12</v>
      </c>
      <c r="P4530" s="5">
        <v>44160</v>
      </c>
      <c r="Q4530" s="6">
        <v>9.7380175960730462</v>
      </c>
      <c r="R4530" s="4">
        <v>1</v>
      </c>
      <c r="S4530" s="4" t="str" cm="1">
        <f t="array" ref="S4530">_xlfn.IFS(R4530=0,"None",R4530&lt;3,"Low",R4530&lt;6,"Medium",R4530&lt;=10,"High")</f>
        <v>Low</v>
      </c>
      <c r="T4530" s="4" t="str" cm="1">
        <f t="array" ref="T4530">_xlfn.IFS(M4530&lt;=20,"Low",M4530&lt;=50,"Medium",M4530&lt;=90,"High")</f>
        <v>Low</v>
      </c>
      <c r="U4530" s="7">
        <f>Datos_Limpios[[#This Row],[Number of Complaints or Support]]/Datos_Limpios[[#This Row],[Account Length (in months)]]</f>
        <v>7.1428571428571425E-2</v>
      </c>
      <c r="V4530" s="4" t="str" cm="1">
        <f t="array" ref="V4530">_xlfn.IFS(H4530&lt;30,"Under 30",H4530&lt;66,"Middle Age",H4530&gt;=66,"Senior")</f>
        <v>Middle Age</v>
      </c>
      <c r="W4530" s="4" t="s">
        <v>47</v>
      </c>
    </row>
    <row r="4531" spans="1:23" x14ac:dyDescent="0.3">
      <c r="A4531" s="4" t="s">
        <v>4646</v>
      </c>
      <c r="B4531" s="4" t="s">
        <v>24</v>
      </c>
      <c r="C4531" s="4">
        <v>5</v>
      </c>
      <c r="D4531" s="4">
        <v>0</v>
      </c>
      <c r="E4531" s="4" t="s">
        <v>24</v>
      </c>
      <c r="F4531" s="4" t="s">
        <v>209</v>
      </c>
      <c r="G4531" s="4" t="s">
        <v>26</v>
      </c>
      <c r="H4531" s="4">
        <v>60</v>
      </c>
      <c r="I4531" s="4" t="s">
        <v>31</v>
      </c>
      <c r="J4531" s="4">
        <v>6</v>
      </c>
      <c r="K4531" s="4" t="s">
        <v>34</v>
      </c>
      <c r="L4531" s="4" t="s">
        <v>28</v>
      </c>
      <c r="M4531" s="4">
        <v>6</v>
      </c>
      <c r="P4531" s="5">
        <v>44975</v>
      </c>
      <c r="Q4531" s="6">
        <v>4.9416671057942656</v>
      </c>
      <c r="R4531" s="4">
        <v>8</v>
      </c>
      <c r="S4531" s="4" t="str" cm="1">
        <f t="array" ref="S4531">_xlfn.IFS(R4531=0,"None",R4531&lt;3,"Low",R4531&lt;6,"Medium",R4531&lt;=10,"High")</f>
        <v>High</v>
      </c>
      <c r="T4531" s="4" t="str" cm="1">
        <f t="array" ref="T4531">_xlfn.IFS(M4531&lt;=20,"Low",M4531&lt;=50,"Medium",M4531&lt;=90,"High")</f>
        <v>Low</v>
      </c>
      <c r="U4531" s="7">
        <f>Datos_Limpios[[#This Row],[Number of Complaints or Support]]/Datos_Limpios[[#This Row],[Account Length (in months)]]</f>
        <v>1.6</v>
      </c>
      <c r="V4531" s="4" t="str" cm="1">
        <f t="array" ref="V4531">_xlfn.IFS(H4531&lt;30,"Under 30",H4531&lt;66,"Middle Age",H4531&gt;=66,"Senior")</f>
        <v>Middle Age</v>
      </c>
      <c r="W4531" s="4" t="s">
        <v>40</v>
      </c>
    </row>
    <row r="4532" spans="1:23" x14ac:dyDescent="0.3">
      <c r="A4532" s="4" t="s">
        <v>4647</v>
      </c>
      <c r="B4532" s="4" t="s">
        <v>24</v>
      </c>
      <c r="C4532" s="4">
        <v>71</v>
      </c>
      <c r="D4532" s="4">
        <v>0</v>
      </c>
      <c r="E4532" s="4" t="s">
        <v>31</v>
      </c>
      <c r="F4532" s="4" t="s">
        <v>118</v>
      </c>
      <c r="G4532" s="4" t="s">
        <v>33</v>
      </c>
      <c r="H4532" s="4">
        <v>25</v>
      </c>
      <c r="I4532" s="4" t="s">
        <v>24</v>
      </c>
      <c r="J4532" s="4">
        <v>0</v>
      </c>
      <c r="K4532" s="4" t="s">
        <v>46</v>
      </c>
      <c r="L4532" s="4" t="s">
        <v>35</v>
      </c>
      <c r="M4532" s="4">
        <v>19</v>
      </c>
      <c r="P4532" s="5">
        <v>43920</v>
      </c>
      <c r="Q4532" s="6">
        <v>22.625156494309341</v>
      </c>
      <c r="R4532" s="4">
        <v>0</v>
      </c>
      <c r="S4532" s="4" t="str" cm="1">
        <f t="array" ref="S4532">_xlfn.IFS(R4532=0,"None",R4532&lt;3,"Low",R4532&lt;6,"Medium",R4532&lt;=10,"High")</f>
        <v>None</v>
      </c>
      <c r="T4532" s="4" t="str" cm="1">
        <f t="array" ref="T4532">_xlfn.IFS(M4532&lt;=20,"Low",M4532&lt;=50,"Medium",M4532&lt;=90,"High")</f>
        <v>Low</v>
      </c>
      <c r="U4532" s="7">
        <f>Datos_Limpios[[#This Row],[Number of Complaints or Support]]/Datos_Limpios[[#This Row],[Account Length (in months)]]</f>
        <v>0</v>
      </c>
      <c r="V4532" s="4" t="str" cm="1">
        <f t="array" ref="V4532">_xlfn.IFS(H4532&lt;30,"Under 30",H4532&lt;66,"Middle Age",H4532&gt;=66,"Senior")</f>
        <v>Under 30</v>
      </c>
      <c r="W4532" s="4" t="s">
        <v>47</v>
      </c>
    </row>
    <row r="4533" spans="1:23" x14ac:dyDescent="0.3">
      <c r="A4533" s="4" t="s">
        <v>4648</v>
      </c>
      <c r="B4533" s="4" t="s">
        <v>24</v>
      </c>
      <c r="C4533" s="4">
        <v>24</v>
      </c>
      <c r="D4533" s="4">
        <v>0</v>
      </c>
      <c r="E4533" s="4" t="s">
        <v>31</v>
      </c>
      <c r="F4533" s="4" t="s">
        <v>367</v>
      </c>
      <c r="G4533" s="4" t="s">
        <v>33</v>
      </c>
      <c r="H4533" s="4">
        <v>38</v>
      </c>
      <c r="I4533" s="4" t="s">
        <v>24</v>
      </c>
      <c r="J4533" s="4">
        <v>0</v>
      </c>
      <c r="K4533" s="4" t="s">
        <v>27</v>
      </c>
      <c r="L4533" s="4" t="s">
        <v>35</v>
      </c>
      <c r="M4533" s="4">
        <v>56</v>
      </c>
      <c r="P4533" s="5">
        <v>44840</v>
      </c>
      <c r="Q4533" s="6">
        <v>58.160334491323908</v>
      </c>
      <c r="R4533" s="4">
        <v>5</v>
      </c>
      <c r="S4533" s="4" t="str" cm="1">
        <f t="array" ref="S4533">_xlfn.IFS(R4533=0,"None",R4533&lt;3,"Low",R4533&lt;6,"Medium",R4533&lt;=10,"High")</f>
        <v>Medium</v>
      </c>
      <c r="T4533" s="4" t="str" cm="1">
        <f t="array" ref="T4533">_xlfn.IFS(M4533&lt;=20,"Low",M4533&lt;=50,"Medium",M4533&lt;=90,"High")</f>
        <v>High</v>
      </c>
      <c r="U4533" s="7">
        <f>Datos_Limpios[[#This Row],[Number of Complaints or Support]]/Datos_Limpios[[#This Row],[Account Length (in months)]]</f>
        <v>0.20833333333333334</v>
      </c>
      <c r="V4533" s="4" t="str" cm="1">
        <f t="array" ref="V4533">_xlfn.IFS(H4533&lt;30,"Under 30",H4533&lt;66,"Middle Age",H4533&gt;=66,"Senior")</f>
        <v>Middle Age</v>
      </c>
      <c r="W4533" s="4" t="s">
        <v>29</v>
      </c>
    </row>
    <row r="4534" spans="1:23" x14ac:dyDescent="0.3">
      <c r="A4534" s="4" t="s">
        <v>4649</v>
      </c>
      <c r="B4534" s="4" t="s">
        <v>31</v>
      </c>
      <c r="C4534" s="4">
        <v>44</v>
      </c>
      <c r="D4534" s="4">
        <v>0</v>
      </c>
      <c r="E4534" s="4" t="s">
        <v>31</v>
      </c>
      <c r="F4534" s="4" t="s">
        <v>262</v>
      </c>
      <c r="G4534" s="4" t="s">
        <v>26</v>
      </c>
      <c r="H4534" s="4">
        <v>79</v>
      </c>
      <c r="I4534" s="4" t="s">
        <v>24</v>
      </c>
      <c r="J4534" s="4">
        <v>0</v>
      </c>
      <c r="K4534" s="4" t="s">
        <v>34</v>
      </c>
      <c r="L4534" s="4" t="s">
        <v>28</v>
      </c>
      <c r="M4534" s="4">
        <v>51</v>
      </c>
      <c r="N4534" s="4" t="s">
        <v>66</v>
      </c>
      <c r="O4534" s="4" t="s">
        <v>779</v>
      </c>
      <c r="P4534" s="5">
        <v>44888</v>
      </c>
      <c r="Q4534" s="6">
        <v>59.517140747037189</v>
      </c>
      <c r="R4534" s="4">
        <v>10</v>
      </c>
      <c r="S4534" s="4" t="str" cm="1">
        <f t="array" ref="S4534">_xlfn.IFS(R4534=0,"None",R4534&lt;3,"Low",R4534&lt;6,"Medium",R4534&lt;=10,"High")</f>
        <v>High</v>
      </c>
      <c r="T4534" s="4" t="str" cm="1">
        <f t="array" ref="T4534">_xlfn.IFS(M4534&lt;=20,"Low",M4534&lt;=50,"Medium",M4534&lt;=90,"High")</f>
        <v>High</v>
      </c>
      <c r="U4534" s="7">
        <f>Datos_Limpios[[#This Row],[Number of Complaints or Support]]/Datos_Limpios[[#This Row],[Account Length (in months)]]</f>
        <v>0.22727272727272727</v>
      </c>
      <c r="V4534" s="4" t="str" cm="1">
        <f t="array" ref="V4534">_xlfn.IFS(H4534&lt;30,"Under 30",H4534&lt;66,"Middle Age",H4534&gt;=66,"Senior")</f>
        <v>Senior</v>
      </c>
      <c r="W4534" s="4" t="s">
        <v>29</v>
      </c>
    </row>
    <row r="4535" spans="1:23" x14ac:dyDescent="0.3">
      <c r="A4535" s="4" t="s">
        <v>4650</v>
      </c>
      <c r="B4535" s="4" t="s">
        <v>31</v>
      </c>
      <c r="C4535" s="4">
        <v>25</v>
      </c>
      <c r="D4535" s="4">
        <v>5</v>
      </c>
      <c r="E4535" s="4" t="s">
        <v>31</v>
      </c>
      <c r="F4535" s="4" t="s">
        <v>85</v>
      </c>
      <c r="G4535" s="4" t="s">
        <v>26</v>
      </c>
      <c r="H4535" s="4">
        <v>21</v>
      </c>
      <c r="I4535" s="4" t="s">
        <v>24</v>
      </c>
      <c r="J4535" s="4">
        <v>0</v>
      </c>
      <c r="K4535" s="4" t="s">
        <v>27</v>
      </c>
      <c r="L4535" s="4" t="s">
        <v>35</v>
      </c>
      <c r="M4535" s="4">
        <v>21</v>
      </c>
      <c r="N4535" s="4" t="s">
        <v>38</v>
      </c>
      <c r="O4535" s="4" t="s">
        <v>125</v>
      </c>
      <c r="P4535" s="5">
        <v>44544</v>
      </c>
      <c r="Q4535" s="6">
        <v>20.764540851846839</v>
      </c>
      <c r="R4535" s="4">
        <v>7</v>
      </c>
      <c r="S4535" s="4" t="str" cm="1">
        <f t="array" ref="S4535">_xlfn.IFS(R4535=0,"None",R4535&lt;3,"Low",R4535&lt;6,"Medium",R4535&lt;=10,"High")</f>
        <v>High</v>
      </c>
      <c r="T4535" s="4" t="str" cm="1">
        <f t="array" ref="T4535">_xlfn.IFS(M4535&lt;=20,"Low",M4535&lt;=50,"Medium",M4535&lt;=90,"High")</f>
        <v>Medium</v>
      </c>
      <c r="U4535" s="7">
        <f>Datos_Limpios[[#This Row],[Number of Complaints or Support]]/Datos_Limpios[[#This Row],[Account Length (in months)]]</f>
        <v>0.28000000000000003</v>
      </c>
      <c r="V4535" s="4" t="str" cm="1">
        <f t="array" ref="V4535">_xlfn.IFS(H4535&lt;30,"Under 30",H4535&lt;66,"Middle Age",H4535&gt;=66,"Senior")</f>
        <v>Under 30</v>
      </c>
      <c r="W4535" s="4" t="s">
        <v>43</v>
      </c>
    </row>
    <row r="4536" spans="1:23" x14ac:dyDescent="0.3">
      <c r="A4536" s="4" t="s">
        <v>4651</v>
      </c>
      <c r="B4536" s="4" t="s">
        <v>24</v>
      </c>
      <c r="C4536" s="4">
        <v>53</v>
      </c>
      <c r="D4536" s="4">
        <v>0</v>
      </c>
      <c r="E4536" s="4" t="s">
        <v>31</v>
      </c>
      <c r="F4536" s="4" t="s">
        <v>110</v>
      </c>
      <c r="G4536" s="4" t="s">
        <v>26</v>
      </c>
      <c r="H4536" s="4">
        <v>61</v>
      </c>
      <c r="I4536" s="4" t="s">
        <v>24</v>
      </c>
      <c r="J4536" s="4">
        <v>0</v>
      </c>
      <c r="K4536" s="4" t="s">
        <v>34</v>
      </c>
      <c r="L4536" s="4" t="s">
        <v>28</v>
      </c>
      <c r="M4536" s="4">
        <v>41</v>
      </c>
      <c r="P4536" s="5">
        <v>43836</v>
      </c>
      <c r="Q4536" s="6">
        <v>33.599938063465473</v>
      </c>
      <c r="R4536" s="4">
        <v>8</v>
      </c>
      <c r="S4536" s="4" t="str" cm="1">
        <f t="array" ref="S4536">_xlfn.IFS(R4536=0,"None",R4536&lt;3,"Low",R4536&lt;6,"Medium",R4536&lt;=10,"High")</f>
        <v>High</v>
      </c>
      <c r="T4536" s="4" t="str" cm="1">
        <f t="array" ref="T4536">_xlfn.IFS(M4536&lt;=20,"Low",M4536&lt;=50,"Medium",M4536&lt;=90,"High")</f>
        <v>Medium</v>
      </c>
      <c r="U4536" s="7">
        <f>Datos_Limpios[[#This Row],[Number of Complaints or Support]]/Datos_Limpios[[#This Row],[Account Length (in months)]]</f>
        <v>0.15094339622641509</v>
      </c>
      <c r="V4536" s="4" t="str" cm="1">
        <f t="array" ref="V4536">_xlfn.IFS(H4536&lt;30,"Under 30",H4536&lt;66,"Middle Age",H4536&gt;=66,"Senior")</f>
        <v>Middle Age</v>
      </c>
      <c r="W4536" s="4" t="s">
        <v>29</v>
      </c>
    </row>
    <row r="4537" spans="1:23" x14ac:dyDescent="0.3">
      <c r="A4537" s="4" t="s">
        <v>4652</v>
      </c>
      <c r="B4537" s="4" t="s">
        <v>31</v>
      </c>
      <c r="C4537" s="4">
        <v>13</v>
      </c>
      <c r="D4537" s="4">
        <v>3</v>
      </c>
      <c r="E4537" s="4" t="s">
        <v>31</v>
      </c>
      <c r="F4537" s="4" t="s">
        <v>120</v>
      </c>
      <c r="G4537" s="4" t="s">
        <v>26</v>
      </c>
      <c r="H4537" s="4">
        <v>28</v>
      </c>
      <c r="I4537" s="4" t="s">
        <v>24</v>
      </c>
      <c r="J4537" s="4">
        <v>0</v>
      </c>
      <c r="K4537" s="4" t="s">
        <v>27</v>
      </c>
      <c r="L4537" s="4" t="s">
        <v>35</v>
      </c>
      <c r="M4537" s="4">
        <v>16</v>
      </c>
      <c r="N4537" s="4" t="s">
        <v>75</v>
      </c>
      <c r="O4537" s="4" t="s">
        <v>76</v>
      </c>
      <c r="P4537" s="5">
        <v>44056</v>
      </c>
      <c r="Q4537" s="6">
        <v>16.98539383629447</v>
      </c>
      <c r="R4537" s="4">
        <v>0</v>
      </c>
      <c r="S4537" s="4" t="str" cm="1">
        <f t="array" ref="S4537">_xlfn.IFS(R4537=0,"None",R4537&lt;3,"Low",R4537&lt;6,"Medium",R4537&lt;=10,"High")</f>
        <v>None</v>
      </c>
      <c r="T4537" s="4" t="str" cm="1">
        <f t="array" ref="T4537">_xlfn.IFS(M4537&lt;=20,"Low",M4537&lt;=50,"Medium",M4537&lt;=90,"High")</f>
        <v>Low</v>
      </c>
      <c r="U4537" s="7">
        <f>Datos_Limpios[[#This Row],[Number of Complaints or Support]]/Datos_Limpios[[#This Row],[Account Length (in months)]]</f>
        <v>0</v>
      </c>
      <c r="V4537" s="4" t="str" cm="1">
        <f t="array" ref="V4537">_xlfn.IFS(H4537&lt;30,"Under 30",H4537&lt;66,"Middle Age",H4537&gt;=66,"Senior")</f>
        <v>Under 30</v>
      </c>
      <c r="W4537" s="4" t="s">
        <v>29</v>
      </c>
    </row>
    <row r="4538" spans="1:23" x14ac:dyDescent="0.3">
      <c r="A4538" s="4" t="s">
        <v>4653</v>
      </c>
      <c r="B4538" s="4" t="s">
        <v>31</v>
      </c>
      <c r="C4538" s="4">
        <v>61</v>
      </c>
      <c r="D4538" s="4">
        <v>4</v>
      </c>
      <c r="E4538" s="4" t="s">
        <v>24</v>
      </c>
      <c r="F4538" s="4" t="s">
        <v>118</v>
      </c>
      <c r="G4538" s="4" t="s">
        <v>26</v>
      </c>
      <c r="H4538" s="4">
        <v>72</v>
      </c>
      <c r="I4538" s="4" t="s">
        <v>24</v>
      </c>
      <c r="J4538" s="4">
        <v>0</v>
      </c>
      <c r="K4538" s="4" t="s">
        <v>34</v>
      </c>
      <c r="L4538" s="4" t="s">
        <v>35</v>
      </c>
      <c r="M4538" s="4">
        <v>54</v>
      </c>
      <c r="N4538" s="4" t="s">
        <v>92</v>
      </c>
      <c r="O4538" s="4" t="s">
        <v>234</v>
      </c>
      <c r="P4538" s="5">
        <v>44867</v>
      </c>
      <c r="Q4538" s="6">
        <v>61.458736496895867</v>
      </c>
      <c r="R4538" s="4">
        <v>7</v>
      </c>
      <c r="S4538" s="4" t="str" cm="1">
        <f t="array" ref="S4538">_xlfn.IFS(R4538=0,"None",R4538&lt;3,"Low",R4538&lt;6,"Medium",R4538&lt;=10,"High")</f>
        <v>High</v>
      </c>
      <c r="T4538" s="4" t="str" cm="1">
        <f t="array" ref="T4538">_xlfn.IFS(M4538&lt;=20,"Low",M4538&lt;=50,"Medium",M4538&lt;=90,"High")</f>
        <v>High</v>
      </c>
      <c r="U4538" s="7">
        <f>Datos_Limpios[[#This Row],[Number of Complaints or Support]]/Datos_Limpios[[#This Row],[Account Length (in months)]]</f>
        <v>0.11475409836065574</v>
      </c>
      <c r="V4538" s="4" t="str" cm="1">
        <f t="array" ref="V4538">_xlfn.IFS(H4538&lt;30,"Under 30",H4538&lt;66,"Middle Age",H4538&gt;=66,"Senior")</f>
        <v>Senior</v>
      </c>
      <c r="W4538" s="4" t="s">
        <v>47</v>
      </c>
    </row>
    <row r="4539" spans="1:23" x14ac:dyDescent="0.3">
      <c r="A4539" s="4" t="s">
        <v>4654</v>
      </c>
      <c r="B4539" s="4" t="s">
        <v>31</v>
      </c>
      <c r="C4539" s="4">
        <v>4</v>
      </c>
      <c r="D4539" s="4">
        <v>4</v>
      </c>
      <c r="E4539" s="4" t="s">
        <v>24</v>
      </c>
      <c r="F4539" s="4" t="s">
        <v>70</v>
      </c>
      <c r="G4539" s="4" t="s">
        <v>33</v>
      </c>
      <c r="H4539" s="4">
        <v>47</v>
      </c>
      <c r="I4539" s="4" t="s">
        <v>24</v>
      </c>
      <c r="J4539" s="4">
        <v>0</v>
      </c>
      <c r="K4539" s="4" t="s">
        <v>27</v>
      </c>
      <c r="L4539" s="4" t="s">
        <v>35</v>
      </c>
      <c r="M4539" s="4">
        <v>20</v>
      </c>
      <c r="N4539" s="4" t="s">
        <v>75</v>
      </c>
      <c r="O4539" s="4" t="s">
        <v>76</v>
      </c>
      <c r="P4539" s="5">
        <v>44353</v>
      </c>
      <c r="Q4539" s="6">
        <v>16.34096099493993</v>
      </c>
      <c r="R4539" s="4">
        <v>1</v>
      </c>
      <c r="S4539" s="4" t="str" cm="1">
        <f t="array" ref="S4539">_xlfn.IFS(R4539=0,"None",R4539&lt;3,"Low",R4539&lt;6,"Medium",R4539&lt;=10,"High")</f>
        <v>Low</v>
      </c>
      <c r="T4539" s="4" t="str" cm="1">
        <f t="array" ref="T4539">_xlfn.IFS(M4539&lt;=20,"Low",M4539&lt;=50,"Medium",M4539&lt;=90,"High")</f>
        <v>Low</v>
      </c>
      <c r="U4539" s="7">
        <f>Datos_Limpios[[#This Row],[Number of Complaints or Support]]/Datos_Limpios[[#This Row],[Account Length (in months)]]</f>
        <v>0.25</v>
      </c>
      <c r="V4539" s="4" t="str" cm="1">
        <f t="array" ref="V4539">_xlfn.IFS(H4539&lt;30,"Under 30",H4539&lt;66,"Middle Age",H4539&gt;=66,"Senior")</f>
        <v>Middle Age</v>
      </c>
      <c r="W4539" s="4" t="s">
        <v>29</v>
      </c>
    </row>
    <row r="4540" spans="1:23" x14ac:dyDescent="0.3">
      <c r="A4540" s="4" t="s">
        <v>4655</v>
      </c>
      <c r="B4540" s="4" t="s">
        <v>24</v>
      </c>
      <c r="C4540" s="4">
        <v>71</v>
      </c>
      <c r="D4540" s="4">
        <v>0</v>
      </c>
      <c r="E4540" s="4" t="s">
        <v>31</v>
      </c>
      <c r="F4540" s="4" t="s">
        <v>140</v>
      </c>
      <c r="G4540" s="4" t="s">
        <v>33</v>
      </c>
      <c r="H4540" s="4">
        <v>34</v>
      </c>
      <c r="I4540" s="4" t="s">
        <v>31</v>
      </c>
      <c r="J4540" s="4">
        <v>2</v>
      </c>
      <c r="K4540" s="4" t="s">
        <v>46</v>
      </c>
      <c r="L4540" s="4" t="s">
        <v>35</v>
      </c>
      <c r="M4540" s="4">
        <v>40</v>
      </c>
      <c r="P4540" s="5">
        <v>44843</v>
      </c>
      <c r="Q4540" s="6">
        <v>38.583397540131259</v>
      </c>
      <c r="R4540" s="4">
        <v>0</v>
      </c>
      <c r="S4540" s="4" t="str" cm="1">
        <f t="array" ref="S4540">_xlfn.IFS(R4540=0,"None",R4540&lt;3,"Low",R4540&lt;6,"Medium",R4540&lt;=10,"High")</f>
        <v>None</v>
      </c>
      <c r="T4540" s="4" t="str" cm="1">
        <f t="array" ref="T4540">_xlfn.IFS(M4540&lt;=20,"Low",M4540&lt;=50,"Medium",M4540&lt;=90,"High")</f>
        <v>Medium</v>
      </c>
      <c r="U4540" s="7">
        <f>Datos_Limpios[[#This Row],[Number of Complaints or Support]]/Datos_Limpios[[#This Row],[Account Length (in months)]]</f>
        <v>0</v>
      </c>
      <c r="V4540" s="4" t="str" cm="1">
        <f t="array" ref="V4540">_xlfn.IFS(H4540&lt;30,"Under 30",H4540&lt;66,"Middle Age",H4540&gt;=66,"Senior")</f>
        <v>Middle Age</v>
      </c>
      <c r="W4540" s="4" t="s">
        <v>40</v>
      </c>
    </row>
    <row r="4541" spans="1:23" x14ac:dyDescent="0.3">
      <c r="A4541" s="4" t="s">
        <v>4656</v>
      </c>
      <c r="B4541" s="4" t="s">
        <v>24</v>
      </c>
      <c r="C4541" s="4">
        <v>40</v>
      </c>
      <c r="D4541" s="4">
        <v>2</v>
      </c>
      <c r="E4541" s="4" t="s">
        <v>31</v>
      </c>
      <c r="F4541" s="4" t="s">
        <v>72</v>
      </c>
      <c r="G4541" s="4" t="s">
        <v>26</v>
      </c>
      <c r="H4541" s="4">
        <v>23</v>
      </c>
      <c r="I4541" s="4" t="s">
        <v>24</v>
      </c>
      <c r="J4541" s="4">
        <v>0</v>
      </c>
      <c r="K4541" s="4" t="s">
        <v>34</v>
      </c>
      <c r="L4541" s="4" t="s">
        <v>35</v>
      </c>
      <c r="M4541" s="4">
        <v>31</v>
      </c>
      <c r="P4541" s="5">
        <v>44062</v>
      </c>
      <c r="Q4541" s="6">
        <v>27.71688632072653</v>
      </c>
      <c r="R4541" s="4">
        <v>7</v>
      </c>
      <c r="S4541" s="4" t="str" cm="1">
        <f t="array" ref="S4541">_xlfn.IFS(R4541=0,"None",R4541&lt;3,"Low",R4541&lt;6,"Medium",R4541&lt;=10,"High")</f>
        <v>High</v>
      </c>
      <c r="T4541" s="4" t="str" cm="1">
        <f t="array" ref="T4541">_xlfn.IFS(M4541&lt;=20,"Low",M4541&lt;=50,"Medium",M4541&lt;=90,"High")</f>
        <v>Medium</v>
      </c>
      <c r="U4541" s="7">
        <f>Datos_Limpios[[#This Row],[Number of Complaints or Support]]/Datos_Limpios[[#This Row],[Account Length (in months)]]</f>
        <v>0.17499999999999999</v>
      </c>
      <c r="V4541" s="4" t="str" cm="1">
        <f t="array" ref="V4541">_xlfn.IFS(H4541&lt;30,"Under 30",H4541&lt;66,"Middle Age",H4541&gt;=66,"Senior")</f>
        <v>Under 30</v>
      </c>
      <c r="W4541" s="4" t="s">
        <v>29</v>
      </c>
    </row>
    <row r="4542" spans="1:23" x14ac:dyDescent="0.3">
      <c r="A4542" s="4" t="s">
        <v>4657</v>
      </c>
      <c r="B4542" s="4" t="s">
        <v>24</v>
      </c>
      <c r="C4542" s="4">
        <v>72</v>
      </c>
      <c r="D4542" s="4">
        <v>0</v>
      </c>
      <c r="E4542" s="4" t="s">
        <v>31</v>
      </c>
      <c r="F4542" s="4" t="s">
        <v>165</v>
      </c>
      <c r="G4542" s="4" t="s">
        <v>26</v>
      </c>
      <c r="H4542" s="4">
        <v>45</v>
      </c>
      <c r="I4542" s="4" t="s">
        <v>24</v>
      </c>
      <c r="J4542" s="4">
        <v>0</v>
      </c>
      <c r="K4542" s="4" t="s">
        <v>46</v>
      </c>
      <c r="L4542" s="4" t="s">
        <v>35</v>
      </c>
      <c r="M4542" s="4">
        <v>56</v>
      </c>
      <c r="P4542" s="5">
        <v>44338</v>
      </c>
      <c r="Q4542" s="6">
        <v>62.241602538189667</v>
      </c>
      <c r="R4542" s="4">
        <v>1</v>
      </c>
      <c r="S4542" s="4" t="str" cm="1">
        <f t="array" ref="S4542">_xlfn.IFS(R4542=0,"None",R4542&lt;3,"Low",R4542&lt;6,"Medium",R4542&lt;=10,"High")</f>
        <v>Low</v>
      </c>
      <c r="T4542" s="4" t="str" cm="1">
        <f t="array" ref="T4542">_xlfn.IFS(M4542&lt;=20,"Low",M4542&lt;=50,"Medium",M4542&lt;=90,"High")</f>
        <v>High</v>
      </c>
      <c r="U4542" s="7">
        <f>Datos_Limpios[[#This Row],[Number of Complaints or Support]]/Datos_Limpios[[#This Row],[Account Length (in months)]]</f>
        <v>1.3888888888888888E-2</v>
      </c>
      <c r="V4542" s="4" t="str" cm="1">
        <f t="array" ref="V4542">_xlfn.IFS(H4542&lt;30,"Under 30",H4542&lt;66,"Middle Age",H4542&gt;=66,"Senior")</f>
        <v>Middle Age</v>
      </c>
      <c r="W4542" s="4" t="s">
        <v>40</v>
      </c>
    </row>
    <row r="4543" spans="1:23" x14ac:dyDescent="0.3">
      <c r="A4543" s="4" t="s">
        <v>4658</v>
      </c>
      <c r="B4543" s="4" t="s">
        <v>24</v>
      </c>
      <c r="C4543" s="4">
        <v>71</v>
      </c>
      <c r="D4543" s="4">
        <v>2</v>
      </c>
      <c r="E4543" s="4" t="s">
        <v>24</v>
      </c>
      <c r="F4543" s="4" t="s">
        <v>37</v>
      </c>
      <c r="G4543" s="4" t="s">
        <v>33</v>
      </c>
      <c r="H4543" s="4">
        <v>74</v>
      </c>
      <c r="I4543" s="4" t="s">
        <v>24</v>
      </c>
      <c r="J4543" s="4">
        <v>0</v>
      </c>
      <c r="K4543" s="4" t="s">
        <v>46</v>
      </c>
      <c r="L4543" s="4" t="s">
        <v>28</v>
      </c>
      <c r="M4543" s="4">
        <v>53</v>
      </c>
      <c r="P4543" s="5">
        <v>43954</v>
      </c>
      <c r="Q4543" s="6">
        <v>48.648241671063751</v>
      </c>
      <c r="R4543" s="4">
        <v>0</v>
      </c>
      <c r="S4543" s="4" t="str" cm="1">
        <f t="array" ref="S4543">_xlfn.IFS(R4543=0,"None",R4543&lt;3,"Low",R4543&lt;6,"Medium",R4543&lt;=10,"High")</f>
        <v>None</v>
      </c>
      <c r="T4543" s="4" t="str" cm="1">
        <f t="array" ref="T4543">_xlfn.IFS(M4543&lt;=20,"Low",M4543&lt;=50,"Medium",M4543&lt;=90,"High")</f>
        <v>High</v>
      </c>
      <c r="U4543" s="7">
        <f>Datos_Limpios[[#This Row],[Number of Complaints or Support]]/Datos_Limpios[[#This Row],[Account Length (in months)]]</f>
        <v>0</v>
      </c>
      <c r="V4543" s="4" t="str" cm="1">
        <f t="array" ref="V4543">_xlfn.IFS(H4543&lt;30,"Under 30",H4543&lt;66,"Middle Age",H4543&gt;=66,"Senior")</f>
        <v>Senior</v>
      </c>
      <c r="W4543" s="4" t="s">
        <v>40</v>
      </c>
    </row>
    <row r="4544" spans="1:23" x14ac:dyDescent="0.3">
      <c r="A4544" s="4" t="s">
        <v>4659</v>
      </c>
      <c r="B4544" s="4" t="s">
        <v>31</v>
      </c>
      <c r="C4544" s="4">
        <v>66</v>
      </c>
      <c r="D4544" s="4">
        <v>0</v>
      </c>
      <c r="E4544" s="4" t="s">
        <v>31</v>
      </c>
      <c r="F4544" s="4" t="s">
        <v>132</v>
      </c>
      <c r="G4544" s="4" t="s">
        <v>26</v>
      </c>
      <c r="H4544" s="4">
        <v>34</v>
      </c>
      <c r="I4544" s="4" t="s">
        <v>24</v>
      </c>
      <c r="J4544" s="4">
        <v>0</v>
      </c>
      <c r="K4544" s="4" t="s">
        <v>46</v>
      </c>
      <c r="L4544" s="4" t="s">
        <v>28</v>
      </c>
      <c r="M4544" s="4">
        <v>43</v>
      </c>
      <c r="N4544" s="4" t="s">
        <v>481</v>
      </c>
      <c r="O4544" s="4" t="s">
        <v>481</v>
      </c>
      <c r="P4544" s="5">
        <v>44642</v>
      </c>
      <c r="Q4544" s="6">
        <v>44.487247509617433</v>
      </c>
      <c r="R4544" s="4">
        <v>0</v>
      </c>
      <c r="S4544" s="4" t="str" cm="1">
        <f t="array" ref="S4544">_xlfn.IFS(R4544=0,"None",R4544&lt;3,"Low",R4544&lt;6,"Medium",R4544&lt;=10,"High")</f>
        <v>None</v>
      </c>
      <c r="T4544" s="4" t="str" cm="1">
        <f t="array" ref="T4544">_xlfn.IFS(M4544&lt;=20,"Low",M4544&lt;=50,"Medium",M4544&lt;=90,"High")</f>
        <v>Medium</v>
      </c>
      <c r="U4544" s="7">
        <f>Datos_Limpios[[#This Row],[Number of Complaints or Support]]/Datos_Limpios[[#This Row],[Account Length (in months)]]</f>
        <v>0</v>
      </c>
      <c r="V4544" s="4" t="str" cm="1">
        <f t="array" ref="V4544">_xlfn.IFS(H4544&lt;30,"Under 30",H4544&lt;66,"Middle Age",H4544&gt;=66,"Senior")</f>
        <v>Middle Age</v>
      </c>
      <c r="W4544" s="4" t="s">
        <v>43</v>
      </c>
    </row>
    <row r="4545" spans="1:23" x14ac:dyDescent="0.3">
      <c r="A4545" s="4" t="s">
        <v>4660</v>
      </c>
      <c r="B4545" s="4" t="s">
        <v>24</v>
      </c>
      <c r="C4545" s="4">
        <v>16</v>
      </c>
      <c r="D4545" s="4">
        <v>1</v>
      </c>
      <c r="E4545" s="4" t="s">
        <v>31</v>
      </c>
      <c r="F4545" s="4" t="s">
        <v>140</v>
      </c>
      <c r="G4545" s="4" t="s">
        <v>33</v>
      </c>
      <c r="H4545" s="4">
        <v>25</v>
      </c>
      <c r="I4545" s="4" t="s">
        <v>24</v>
      </c>
      <c r="J4545" s="4">
        <v>0</v>
      </c>
      <c r="K4545" s="4" t="s">
        <v>27</v>
      </c>
      <c r="L4545" s="4" t="s">
        <v>35</v>
      </c>
      <c r="M4545" s="4">
        <v>37</v>
      </c>
      <c r="P4545" s="5">
        <v>44367</v>
      </c>
      <c r="Q4545" s="6">
        <v>40.291704672804563</v>
      </c>
      <c r="R4545" s="4">
        <v>9</v>
      </c>
      <c r="S4545" s="4" t="str" cm="1">
        <f t="array" ref="S4545">_xlfn.IFS(R4545=0,"None",R4545&lt;3,"Low",R4545&lt;6,"Medium",R4545&lt;=10,"High")</f>
        <v>High</v>
      </c>
      <c r="T4545" s="4" t="str" cm="1">
        <f t="array" ref="T4545">_xlfn.IFS(M4545&lt;=20,"Low",M4545&lt;=50,"Medium",M4545&lt;=90,"High")</f>
        <v>Medium</v>
      </c>
      <c r="U4545" s="7">
        <f>Datos_Limpios[[#This Row],[Number of Complaints or Support]]/Datos_Limpios[[#This Row],[Account Length (in months)]]</f>
        <v>0.5625</v>
      </c>
      <c r="V4545" s="4" t="str" cm="1">
        <f t="array" ref="V4545">_xlfn.IFS(H4545&lt;30,"Under 30",H4545&lt;66,"Middle Age",H4545&gt;=66,"Senior")</f>
        <v>Under 30</v>
      </c>
      <c r="W4545" s="4" t="s">
        <v>40</v>
      </c>
    </row>
    <row r="4546" spans="1:23" x14ac:dyDescent="0.3">
      <c r="A4546" s="4" t="s">
        <v>4661</v>
      </c>
      <c r="B4546" s="4" t="s">
        <v>24</v>
      </c>
      <c r="C4546" s="4">
        <v>74</v>
      </c>
      <c r="D4546" s="4">
        <v>0</v>
      </c>
      <c r="E4546" s="4" t="s">
        <v>24</v>
      </c>
      <c r="F4546" s="4" t="s">
        <v>85</v>
      </c>
      <c r="G4546" s="4" t="s">
        <v>26</v>
      </c>
      <c r="H4546" s="4">
        <v>60</v>
      </c>
      <c r="I4546" s="4" t="s">
        <v>24</v>
      </c>
      <c r="J4546" s="4">
        <v>0</v>
      </c>
      <c r="K4546" s="4" t="s">
        <v>46</v>
      </c>
      <c r="L4546" s="4" t="s">
        <v>28</v>
      </c>
      <c r="M4546" s="4">
        <v>11</v>
      </c>
      <c r="P4546" s="5">
        <v>44408</v>
      </c>
      <c r="Q4546" s="6">
        <v>9.430241930049176</v>
      </c>
      <c r="R4546" s="4">
        <v>10</v>
      </c>
      <c r="S4546" s="4" t="str" cm="1">
        <f t="array" ref="S4546">_xlfn.IFS(R4546=0,"None",R4546&lt;3,"Low",R4546&lt;6,"Medium",R4546&lt;=10,"High")</f>
        <v>High</v>
      </c>
      <c r="T4546" s="4" t="str" cm="1">
        <f t="array" ref="T4546">_xlfn.IFS(M4546&lt;=20,"Low",M4546&lt;=50,"Medium",M4546&lt;=90,"High")</f>
        <v>Low</v>
      </c>
      <c r="U4546" s="7">
        <f>Datos_Limpios[[#This Row],[Number of Complaints or Support]]/Datos_Limpios[[#This Row],[Account Length (in months)]]</f>
        <v>0.13513513513513514</v>
      </c>
      <c r="V4546" s="4" t="str" cm="1">
        <f t="array" ref="V4546">_xlfn.IFS(H4546&lt;30,"Under 30",H4546&lt;66,"Middle Age",H4546&gt;=66,"Senior")</f>
        <v>Middle Age</v>
      </c>
      <c r="W4546" s="4" t="s">
        <v>43</v>
      </c>
    </row>
    <row r="4547" spans="1:23" x14ac:dyDescent="0.3">
      <c r="A4547" s="4" t="s">
        <v>4662</v>
      </c>
      <c r="B4547" s="4" t="s">
        <v>24</v>
      </c>
      <c r="C4547" s="4">
        <v>8</v>
      </c>
      <c r="D4547" s="4">
        <v>0</v>
      </c>
      <c r="E4547" s="4" t="s">
        <v>31</v>
      </c>
      <c r="F4547" s="4" t="s">
        <v>147</v>
      </c>
      <c r="G4547" s="4" t="s">
        <v>33</v>
      </c>
      <c r="H4547" s="4">
        <v>19</v>
      </c>
      <c r="I4547" s="4" t="s">
        <v>24</v>
      </c>
      <c r="J4547" s="4">
        <v>0</v>
      </c>
      <c r="K4547" s="4" t="s">
        <v>27</v>
      </c>
      <c r="L4547" s="4" t="s">
        <v>28</v>
      </c>
      <c r="M4547" s="4">
        <v>22</v>
      </c>
      <c r="P4547" s="5">
        <v>44237</v>
      </c>
      <c r="Q4547" s="6">
        <v>24.12698721197491</v>
      </c>
      <c r="R4547" s="4">
        <v>0</v>
      </c>
      <c r="S4547" s="4" t="str" cm="1">
        <f t="array" ref="S4547">_xlfn.IFS(R4547=0,"None",R4547&lt;3,"Low",R4547&lt;6,"Medium",R4547&lt;=10,"High")</f>
        <v>None</v>
      </c>
      <c r="T4547" s="4" t="str" cm="1">
        <f t="array" ref="T4547">_xlfn.IFS(M4547&lt;=20,"Low",M4547&lt;=50,"Medium",M4547&lt;=90,"High")</f>
        <v>Medium</v>
      </c>
      <c r="U4547" s="7">
        <f>Datos_Limpios[[#This Row],[Number of Complaints or Support]]/Datos_Limpios[[#This Row],[Account Length (in months)]]</f>
        <v>0</v>
      </c>
      <c r="V4547" s="4" t="str" cm="1">
        <f t="array" ref="V4547">_xlfn.IFS(H4547&lt;30,"Under 30",H4547&lt;66,"Middle Age",H4547&gt;=66,"Senior")</f>
        <v>Under 30</v>
      </c>
      <c r="W4547" s="4" t="s">
        <v>43</v>
      </c>
    </row>
    <row r="4548" spans="1:23" x14ac:dyDescent="0.3">
      <c r="A4548" s="4" t="s">
        <v>4663</v>
      </c>
      <c r="B4548" s="4" t="s">
        <v>31</v>
      </c>
      <c r="C4548" s="4">
        <v>59</v>
      </c>
      <c r="D4548" s="4">
        <v>2</v>
      </c>
      <c r="E4548" s="4" t="s">
        <v>31</v>
      </c>
      <c r="F4548" s="4" t="s">
        <v>100</v>
      </c>
      <c r="G4548" s="4" t="s">
        <v>33</v>
      </c>
      <c r="H4548" s="4">
        <v>65</v>
      </c>
      <c r="I4548" s="4" t="s">
        <v>24</v>
      </c>
      <c r="J4548" s="4">
        <v>0</v>
      </c>
      <c r="K4548" s="4" t="s">
        <v>27</v>
      </c>
      <c r="L4548" s="4" t="s">
        <v>35</v>
      </c>
      <c r="M4548" s="4">
        <v>54</v>
      </c>
      <c r="N4548" s="4" t="s">
        <v>38</v>
      </c>
      <c r="O4548" s="4" t="s">
        <v>125</v>
      </c>
      <c r="P4548" s="5">
        <v>44270</v>
      </c>
      <c r="Q4548" s="6">
        <v>48.642842961138228</v>
      </c>
      <c r="R4548" s="4">
        <v>8</v>
      </c>
      <c r="S4548" s="4" t="str" cm="1">
        <f t="array" ref="S4548">_xlfn.IFS(R4548=0,"None",R4548&lt;3,"Low",R4548&lt;6,"Medium",R4548&lt;=10,"High")</f>
        <v>High</v>
      </c>
      <c r="T4548" s="4" t="str" cm="1">
        <f t="array" ref="T4548">_xlfn.IFS(M4548&lt;=20,"Low",M4548&lt;=50,"Medium",M4548&lt;=90,"High")</f>
        <v>High</v>
      </c>
      <c r="U4548" s="7">
        <f>Datos_Limpios[[#This Row],[Number of Complaints or Support]]/Datos_Limpios[[#This Row],[Account Length (in months)]]</f>
        <v>0.13559322033898305</v>
      </c>
      <c r="V4548" s="4" t="str" cm="1">
        <f t="array" ref="V4548">_xlfn.IFS(H4548&lt;30,"Under 30",H4548&lt;66,"Middle Age",H4548&gt;=66,"Senior")</f>
        <v>Middle Age</v>
      </c>
      <c r="W4548" s="4" t="s">
        <v>40</v>
      </c>
    </row>
    <row r="4549" spans="1:23" x14ac:dyDescent="0.3">
      <c r="A4549" s="4" t="s">
        <v>4664</v>
      </c>
      <c r="B4549" s="4" t="s">
        <v>24</v>
      </c>
      <c r="C4549" s="4">
        <v>25</v>
      </c>
      <c r="D4549" s="4">
        <v>0</v>
      </c>
      <c r="E4549" s="4" t="s">
        <v>31</v>
      </c>
      <c r="F4549" s="4" t="s">
        <v>37</v>
      </c>
      <c r="G4549" s="4" t="s">
        <v>33</v>
      </c>
      <c r="H4549" s="4">
        <v>30</v>
      </c>
      <c r="I4549" s="4" t="s">
        <v>24</v>
      </c>
      <c r="J4549" s="4">
        <v>0</v>
      </c>
      <c r="K4549" s="4" t="s">
        <v>34</v>
      </c>
      <c r="L4549" s="4" t="s">
        <v>115</v>
      </c>
      <c r="M4549" s="4">
        <v>29</v>
      </c>
      <c r="P4549" s="5">
        <v>43832</v>
      </c>
      <c r="Q4549" s="6">
        <v>29.132908267918179</v>
      </c>
      <c r="R4549" s="4">
        <v>8</v>
      </c>
      <c r="S4549" s="4" t="str" cm="1">
        <f t="array" ref="S4549">_xlfn.IFS(R4549=0,"None",R4549&lt;3,"Low",R4549&lt;6,"Medium",R4549&lt;=10,"High")</f>
        <v>High</v>
      </c>
      <c r="T4549" s="4" t="str" cm="1">
        <f t="array" ref="T4549">_xlfn.IFS(M4549&lt;=20,"Low",M4549&lt;=50,"Medium",M4549&lt;=90,"High")</f>
        <v>Medium</v>
      </c>
      <c r="U4549" s="7">
        <f>Datos_Limpios[[#This Row],[Number of Complaints or Support]]/Datos_Limpios[[#This Row],[Account Length (in months)]]</f>
        <v>0.32</v>
      </c>
      <c r="V4549" s="4" t="str" cm="1">
        <f t="array" ref="V4549">_xlfn.IFS(H4549&lt;30,"Under 30",H4549&lt;66,"Middle Age",H4549&gt;=66,"Senior")</f>
        <v>Middle Age</v>
      </c>
      <c r="W4549" s="4" t="s">
        <v>40</v>
      </c>
    </row>
    <row r="4550" spans="1:23" x14ac:dyDescent="0.3">
      <c r="A4550" s="4" t="s">
        <v>4665</v>
      </c>
      <c r="B4550" s="4" t="s">
        <v>31</v>
      </c>
      <c r="C4550" s="4">
        <v>5</v>
      </c>
      <c r="D4550" s="4">
        <v>1</v>
      </c>
      <c r="E4550" s="4" t="s">
        <v>24</v>
      </c>
      <c r="F4550" s="4" t="s">
        <v>262</v>
      </c>
      <c r="G4550" s="4" t="s">
        <v>33</v>
      </c>
      <c r="H4550" s="4">
        <v>33</v>
      </c>
      <c r="I4550" s="4" t="s">
        <v>31</v>
      </c>
      <c r="J4550" s="4">
        <v>5</v>
      </c>
      <c r="K4550" s="4" t="s">
        <v>27</v>
      </c>
      <c r="L4550" s="4" t="s">
        <v>35</v>
      </c>
      <c r="M4550" s="4">
        <v>11</v>
      </c>
      <c r="N4550" s="4" t="s">
        <v>107</v>
      </c>
      <c r="O4550" s="4" t="s">
        <v>220</v>
      </c>
      <c r="P4550" s="5">
        <v>44570</v>
      </c>
      <c r="Q4550" s="6">
        <v>8.9314361688258348</v>
      </c>
      <c r="R4550" s="4">
        <v>9</v>
      </c>
      <c r="S4550" s="4" t="str" cm="1">
        <f t="array" ref="S4550">_xlfn.IFS(R4550=0,"None",R4550&lt;3,"Low",R4550&lt;6,"Medium",R4550&lt;=10,"High")</f>
        <v>High</v>
      </c>
      <c r="T4550" s="4" t="str" cm="1">
        <f t="array" ref="T4550">_xlfn.IFS(M4550&lt;=20,"Low",M4550&lt;=50,"Medium",M4550&lt;=90,"High")</f>
        <v>Low</v>
      </c>
      <c r="U4550" s="7">
        <f>Datos_Limpios[[#This Row],[Number of Complaints or Support]]/Datos_Limpios[[#This Row],[Account Length (in months)]]</f>
        <v>1.8</v>
      </c>
      <c r="V4550" s="4" t="str" cm="1">
        <f t="array" ref="V4550">_xlfn.IFS(H4550&lt;30,"Under 30",H4550&lt;66,"Middle Age",H4550&gt;=66,"Senior")</f>
        <v>Middle Age</v>
      </c>
      <c r="W4550" s="4" t="s">
        <v>29</v>
      </c>
    </row>
    <row r="4551" spans="1:23" x14ac:dyDescent="0.3">
      <c r="A4551" s="4" t="s">
        <v>4666</v>
      </c>
      <c r="B4551" s="4" t="s">
        <v>24</v>
      </c>
      <c r="C4551" s="4">
        <v>10</v>
      </c>
      <c r="D4551" s="4">
        <v>2</v>
      </c>
      <c r="E4551" s="4" t="s">
        <v>24</v>
      </c>
      <c r="F4551" s="4" t="s">
        <v>106</v>
      </c>
      <c r="G4551" s="4" t="s">
        <v>33</v>
      </c>
      <c r="H4551" s="4">
        <v>26</v>
      </c>
      <c r="I4551" s="4" t="s">
        <v>24</v>
      </c>
      <c r="J4551" s="4">
        <v>0</v>
      </c>
      <c r="K4551" s="4" t="s">
        <v>46</v>
      </c>
      <c r="L4551" s="4" t="s">
        <v>28</v>
      </c>
      <c r="M4551" s="4">
        <v>10</v>
      </c>
      <c r="P4551" s="5">
        <v>44771</v>
      </c>
      <c r="Q4551" s="6">
        <v>8.6261330902037479</v>
      </c>
      <c r="R4551" s="4">
        <v>2</v>
      </c>
      <c r="S4551" s="4" t="str" cm="1">
        <f t="array" ref="S4551">_xlfn.IFS(R4551=0,"None",R4551&lt;3,"Low",R4551&lt;6,"Medium",R4551&lt;=10,"High")</f>
        <v>Low</v>
      </c>
      <c r="T4551" s="4" t="str" cm="1">
        <f t="array" ref="T4551">_xlfn.IFS(M4551&lt;=20,"Low",M4551&lt;=50,"Medium",M4551&lt;=90,"High")</f>
        <v>Low</v>
      </c>
      <c r="U4551" s="7">
        <f>Datos_Limpios[[#This Row],[Number of Complaints or Support]]/Datos_Limpios[[#This Row],[Account Length (in months)]]</f>
        <v>0.2</v>
      </c>
      <c r="V4551" s="4" t="str" cm="1">
        <f t="array" ref="V4551">_xlfn.IFS(H4551&lt;30,"Under 30",H4551&lt;66,"Middle Age",H4551&gt;=66,"Senior")</f>
        <v>Under 30</v>
      </c>
      <c r="W4551" s="4" t="s">
        <v>29</v>
      </c>
    </row>
    <row r="4552" spans="1:23" x14ac:dyDescent="0.3">
      <c r="A4552" s="4" t="s">
        <v>4667</v>
      </c>
      <c r="B4552" s="4" t="s">
        <v>31</v>
      </c>
      <c r="C4552" s="4">
        <v>2</v>
      </c>
      <c r="D4552" s="4">
        <v>3</v>
      </c>
      <c r="E4552" s="4" t="s">
        <v>31</v>
      </c>
      <c r="F4552" s="4" t="s">
        <v>175</v>
      </c>
      <c r="G4552" s="4" t="s">
        <v>33</v>
      </c>
      <c r="H4552" s="4">
        <v>74</v>
      </c>
      <c r="I4552" s="4" t="s">
        <v>24</v>
      </c>
      <c r="J4552" s="4">
        <v>0</v>
      </c>
      <c r="K4552" s="4" t="s">
        <v>27</v>
      </c>
      <c r="L4552" s="4" t="s">
        <v>35</v>
      </c>
      <c r="M4552" s="4">
        <v>31</v>
      </c>
      <c r="N4552" s="4" t="s">
        <v>38</v>
      </c>
      <c r="O4552" s="4" t="s">
        <v>142</v>
      </c>
      <c r="P4552" s="5">
        <v>44327</v>
      </c>
      <c r="Q4552" s="6">
        <v>27.180628811725992</v>
      </c>
      <c r="R4552" s="4">
        <v>10</v>
      </c>
      <c r="S4552" s="4" t="str" cm="1">
        <f t="array" ref="S4552">_xlfn.IFS(R4552=0,"None",R4552&lt;3,"Low",R4552&lt;6,"Medium",R4552&lt;=10,"High")</f>
        <v>High</v>
      </c>
      <c r="T4552" s="4" t="str" cm="1">
        <f t="array" ref="T4552">_xlfn.IFS(M4552&lt;=20,"Low",M4552&lt;=50,"Medium",M4552&lt;=90,"High")</f>
        <v>Medium</v>
      </c>
      <c r="U4552" s="7">
        <f>Datos_Limpios[[#This Row],[Number of Complaints or Support]]/Datos_Limpios[[#This Row],[Account Length (in months)]]</f>
        <v>5</v>
      </c>
      <c r="V4552" s="4" t="str" cm="1">
        <f t="array" ref="V4552">_xlfn.IFS(H4552&lt;30,"Under 30",H4552&lt;66,"Middle Age",H4552&gt;=66,"Senior")</f>
        <v>Senior</v>
      </c>
      <c r="W4552" s="4" t="s">
        <v>29</v>
      </c>
    </row>
    <row r="4553" spans="1:23" x14ac:dyDescent="0.3">
      <c r="A4553" s="4" t="s">
        <v>4668</v>
      </c>
      <c r="B4553" s="4" t="s">
        <v>24</v>
      </c>
      <c r="C4553" s="4">
        <v>46</v>
      </c>
      <c r="D4553" s="4">
        <v>0</v>
      </c>
      <c r="E4553" s="4" t="s">
        <v>24</v>
      </c>
      <c r="F4553" s="4" t="s">
        <v>138</v>
      </c>
      <c r="G4553" s="4" t="s">
        <v>26</v>
      </c>
      <c r="H4553" s="4">
        <v>60</v>
      </c>
      <c r="I4553" s="4" t="s">
        <v>24</v>
      </c>
      <c r="J4553" s="4">
        <v>0</v>
      </c>
      <c r="K4553" s="4" t="s">
        <v>34</v>
      </c>
      <c r="L4553" s="4" t="s">
        <v>35</v>
      </c>
      <c r="M4553" s="4">
        <v>7</v>
      </c>
      <c r="P4553" s="5">
        <v>44464</v>
      </c>
      <c r="Q4553" s="6">
        <v>8.1695541777481449</v>
      </c>
      <c r="R4553" s="4">
        <v>9</v>
      </c>
      <c r="S4553" s="4" t="str" cm="1">
        <f t="array" ref="S4553">_xlfn.IFS(R4553=0,"None",R4553&lt;3,"Low",R4553&lt;6,"Medium",R4553&lt;=10,"High")</f>
        <v>High</v>
      </c>
      <c r="T4553" s="4" t="str" cm="1">
        <f t="array" ref="T4553">_xlfn.IFS(M4553&lt;=20,"Low",M4553&lt;=50,"Medium",M4553&lt;=90,"High")</f>
        <v>Low</v>
      </c>
      <c r="U4553" s="7">
        <f>Datos_Limpios[[#This Row],[Number of Complaints or Support]]/Datos_Limpios[[#This Row],[Account Length (in months)]]</f>
        <v>0.19565217391304349</v>
      </c>
      <c r="V4553" s="4" t="str" cm="1">
        <f t="array" ref="V4553">_xlfn.IFS(H4553&lt;30,"Under 30",H4553&lt;66,"Middle Age",H4553&gt;=66,"Senior")</f>
        <v>Middle Age</v>
      </c>
      <c r="W4553" s="4" t="s">
        <v>47</v>
      </c>
    </row>
    <row r="4554" spans="1:23" x14ac:dyDescent="0.3">
      <c r="A4554" s="4" t="s">
        <v>4669</v>
      </c>
      <c r="B4554" s="4" t="s">
        <v>24</v>
      </c>
      <c r="C4554" s="4">
        <v>8</v>
      </c>
      <c r="D4554" s="4">
        <v>0</v>
      </c>
      <c r="E4554" s="4" t="s">
        <v>31</v>
      </c>
      <c r="F4554" s="4" t="s">
        <v>159</v>
      </c>
      <c r="G4554" s="4" t="s">
        <v>33</v>
      </c>
      <c r="H4554" s="4">
        <v>45</v>
      </c>
      <c r="I4554" s="4" t="s">
        <v>24</v>
      </c>
      <c r="J4554" s="4">
        <v>0</v>
      </c>
      <c r="K4554" s="4" t="s">
        <v>46</v>
      </c>
      <c r="L4554" s="4" t="s">
        <v>115</v>
      </c>
      <c r="M4554" s="4">
        <v>19</v>
      </c>
      <c r="P4554" s="5">
        <v>45112</v>
      </c>
      <c r="Q4554" s="6">
        <v>20.86166673090823</v>
      </c>
      <c r="R4554" s="4">
        <v>3</v>
      </c>
      <c r="S4554" s="4" t="str" cm="1">
        <f t="array" ref="S4554">_xlfn.IFS(R4554=0,"None",R4554&lt;3,"Low",R4554&lt;6,"Medium",R4554&lt;=10,"High")</f>
        <v>Medium</v>
      </c>
      <c r="T4554" s="4" t="str" cm="1">
        <f t="array" ref="T4554">_xlfn.IFS(M4554&lt;=20,"Low",M4554&lt;=50,"Medium",M4554&lt;=90,"High")</f>
        <v>Low</v>
      </c>
      <c r="U4554" s="7">
        <f>Datos_Limpios[[#This Row],[Number of Complaints or Support]]/Datos_Limpios[[#This Row],[Account Length (in months)]]</f>
        <v>0.375</v>
      </c>
      <c r="V4554" s="4" t="str" cm="1">
        <f t="array" ref="V4554">_xlfn.IFS(H4554&lt;30,"Under 30",H4554&lt;66,"Middle Age",H4554&gt;=66,"Senior")</f>
        <v>Middle Age</v>
      </c>
      <c r="W4554" s="4" t="s">
        <v>29</v>
      </c>
    </row>
    <row r="4555" spans="1:23" x14ac:dyDescent="0.3">
      <c r="A4555" s="4" t="s">
        <v>4670</v>
      </c>
      <c r="B4555" s="4" t="s">
        <v>31</v>
      </c>
      <c r="C4555" s="4">
        <v>63</v>
      </c>
      <c r="D4555" s="4">
        <v>5</v>
      </c>
      <c r="E4555" s="4" t="s">
        <v>31</v>
      </c>
      <c r="F4555" s="4" t="s">
        <v>100</v>
      </c>
      <c r="G4555" s="4" t="s">
        <v>26</v>
      </c>
      <c r="H4555" s="4">
        <v>31</v>
      </c>
      <c r="I4555" s="4" t="s">
        <v>24</v>
      </c>
      <c r="J4555" s="4">
        <v>0</v>
      </c>
      <c r="K4555" s="4" t="s">
        <v>27</v>
      </c>
      <c r="L4555" s="4" t="s">
        <v>35</v>
      </c>
      <c r="M4555" s="4">
        <v>60</v>
      </c>
      <c r="N4555" s="4" t="s">
        <v>38</v>
      </c>
      <c r="O4555" s="4" t="s">
        <v>125</v>
      </c>
      <c r="P4555" s="5">
        <v>43891</v>
      </c>
      <c r="Q4555" s="6">
        <v>52.025242588564247</v>
      </c>
      <c r="R4555" s="4">
        <v>3</v>
      </c>
      <c r="S4555" s="4" t="str" cm="1">
        <f t="array" ref="S4555">_xlfn.IFS(R4555=0,"None",R4555&lt;3,"Low",R4555&lt;6,"Medium",R4555&lt;=10,"High")</f>
        <v>Medium</v>
      </c>
      <c r="T4555" s="4" t="str" cm="1">
        <f t="array" ref="T4555">_xlfn.IFS(M4555&lt;=20,"Low",M4555&lt;=50,"Medium",M4555&lt;=90,"High")</f>
        <v>High</v>
      </c>
      <c r="U4555" s="7">
        <f>Datos_Limpios[[#This Row],[Number of Complaints or Support]]/Datos_Limpios[[#This Row],[Account Length (in months)]]</f>
        <v>4.7619047619047616E-2</v>
      </c>
      <c r="V4555" s="4" t="str" cm="1">
        <f t="array" ref="V4555">_xlfn.IFS(H4555&lt;30,"Under 30",H4555&lt;66,"Middle Age",H4555&gt;=66,"Senior")</f>
        <v>Middle Age</v>
      </c>
      <c r="W4555" s="4" t="s">
        <v>40</v>
      </c>
    </row>
    <row r="4556" spans="1:23" x14ac:dyDescent="0.3">
      <c r="A4556" s="4" t="s">
        <v>4671</v>
      </c>
      <c r="B4556" s="4" t="s">
        <v>24</v>
      </c>
      <c r="C4556" s="4">
        <v>66</v>
      </c>
      <c r="D4556" s="4">
        <v>0</v>
      </c>
      <c r="E4556" s="4" t="s">
        <v>24</v>
      </c>
      <c r="F4556" s="4" t="s">
        <v>173</v>
      </c>
      <c r="G4556" s="4" t="s">
        <v>33</v>
      </c>
      <c r="H4556" s="4">
        <v>64</v>
      </c>
      <c r="I4556" s="4" t="s">
        <v>31</v>
      </c>
      <c r="J4556" s="4">
        <v>3</v>
      </c>
      <c r="K4556" s="4" t="s">
        <v>46</v>
      </c>
      <c r="L4556" s="4" t="s">
        <v>35</v>
      </c>
      <c r="M4556" s="4">
        <v>9</v>
      </c>
      <c r="P4556" s="5">
        <v>44398</v>
      </c>
      <c r="Q4556" s="6">
        <v>9.805713172579436</v>
      </c>
      <c r="R4556" s="4">
        <v>0</v>
      </c>
      <c r="S4556" s="4" t="str" cm="1">
        <f t="array" ref="S4556">_xlfn.IFS(R4556=0,"None",R4556&lt;3,"Low",R4556&lt;6,"Medium",R4556&lt;=10,"High")</f>
        <v>None</v>
      </c>
      <c r="T4556" s="4" t="str" cm="1">
        <f t="array" ref="T4556">_xlfn.IFS(M4556&lt;=20,"Low",M4556&lt;=50,"Medium",M4556&lt;=90,"High")</f>
        <v>Low</v>
      </c>
      <c r="U4556" s="7">
        <f>Datos_Limpios[[#This Row],[Number of Complaints or Support]]/Datos_Limpios[[#This Row],[Account Length (in months)]]</f>
        <v>0</v>
      </c>
      <c r="V4556" s="4" t="str" cm="1">
        <f t="array" ref="V4556">_xlfn.IFS(H4556&lt;30,"Under 30",H4556&lt;66,"Middle Age",H4556&gt;=66,"Senior")</f>
        <v>Middle Age</v>
      </c>
      <c r="W4556" s="4" t="s">
        <v>43</v>
      </c>
    </row>
    <row r="4557" spans="1:23" x14ac:dyDescent="0.3">
      <c r="A4557" s="4" t="s">
        <v>4672</v>
      </c>
      <c r="B4557" s="4" t="s">
        <v>24</v>
      </c>
      <c r="C4557" s="4">
        <v>51</v>
      </c>
      <c r="D4557" s="4">
        <v>0</v>
      </c>
      <c r="E4557" s="4" t="s">
        <v>31</v>
      </c>
      <c r="F4557" s="4" t="s">
        <v>209</v>
      </c>
      <c r="G4557" s="4" t="s">
        <v>33</v>
      </c>
      <c r="H4557" s="4">
        <v>62</v>
      </c>
      <c r="I4557" s="4" t="s">
        <v>24</v>
      </c>
      <c r="J4557" s="4">
        <v>0</v>
      </c>
      <c r="K4557" s="4" t="s">
        <v>27</v>
      </c>
      <c r="L4557" s="4" t="s">
        <v>28</v>
      </c>
      <c r="M4557" s="4">
        <v>53</v>
      </c>
      <c r="P4557" s="5">
        <v>44833</v>
      </c>
      <c r="Q4557" s="6">
        <v>61.014101872352377</v>
      </c>
      <c r="R4557" s="4">
        <v>2</v>
      </c>
      <c r="S4557" s="4" t="str" cm="1">
        <f t="array" ref="S4557">_xlfn.IFS(R4557=0,"None",R4557&lt;3,"Low",R4557&lt;6,"Medium",R4557&lt;=10,"High")</f>
        <v>Low</v>
      </c>
      <c r="T4557" s="4" t="str" cm="1">
        <f t="array" ref="T4557">_xlfn.IFS(M4557&lt;=20,"Low",M4557&lt;=50,"Medium",M4557&lt;=90,"High")</f>
        <v>High</v>
      </c>
      <c r="U4557" s="7">
        <f>Datos_Limpios[[#This Row],[Number of Complaints or Support]]/Datos_Limpios[[#This Row],[Account Length (in months)]]</f>
        <v>3.9215686274509803E-2</v>
      </c>
      <c r="V4557" s="4" t="str" cm="1">
        <f t="array" ref="V4557">_xlfn.IFS(H4557&lt;30,"Under 30",H4557&lt;66,"Middle Age",H4557&gt;=66,"Senior")</f>
        <v>Middle Age</v>
      </c>
      <c r="W4557" s="4" t="s">
        <v>40</v>
      </c>
    </row>
    <row r="4558" spans="1:23" x14ac:dyDescent="0.3">
      <c r="A4558" s="4" t="s">
        <v>4673</v>
      </c>
      <c r="B4558" s="4" t="s">
        <v>24</v>
      </c>
      <c r="C4558" s="4">
        <v>7</v>
      </c>
      <c r="D4558" s="4">
        <v>1</v>
      </c>
      <c r="E4558" s="4" t="s">
        <v>31</v>
      </c>
      <c r="F4558" s="4" t="s">
        <v>54</v>
      </c>
      <c r="G4558" s="4" t="s">
        <v>33</v>
      </c>
      <c r="H4558" s="4">
        <v>45</v>
      </c>
      <c r="I4558" s="4" t="s">
        <v>31</v>
      </c>
      <c r="J4558" s="4">
        <v>4</v>
      </c>
      <c r="K4558" s="4" t="s">
        <v>27</v>
      </c>
      <c r="L4558" s="4" t="s">
        <v>35</v>
      </c>
      <c r="M4558" s="4">
        <v>16</v>
      </c>
      <c r="P4558" s="5">
        <v>44009</v>
      </c>
      <c r="Q4558" s="6">
        <v>17.768751621622201</v>
      </c>
      <c r="R4558" s="4">
        <v>3</v>
      </c>
      <c r="S4558" s="4" t="str" cm="1">
        <f t="array" ref="S4558">_xlfn.IFS(R4558=0,"None",R4558&lt;3,"Low",R4558&lt;6,"Medium",R4558&lt;=10,"High")</f>
        <v>Medium</v>
      </c>
      <c r="T4558" s="4" t="str" cm="1">
        <f t="array" ref="T4558">_xlfn.IFS(M4558&lt;=20,"Low",M4558&lt;=50,"Medium",M4558&lt;=90,"High")</f>
        <v>Low</v>
      </c>
      <c r="U4558" s="7">
        <f>Datos_Limpios[[#This Row],[Number of Complaints or Support]]/Datos_Limpios[[#This Row],[Account Length (in months)]]</f>
        <v>0.42857142857142855</v>
      </c>
      <c r="V4558" s="4" t="str" cm="1">
        <f t="array" ref="V4558">_xlfn.IFS(H4558&lt;30,"Under 30",H4558&lt;66,"Middle Age",H4558&gt;=66,"Senior")</f>
        <v>Middle Age</v>
      </c>
      <c r="W4558" s="4" t="s">
        <v>43</v>
      </c>
    </row>
    <row r="4559" spans="1:23" x14ac:dyDescent="0.3">
      <c r="A4559" s="4" t="s">
        <v>4674</v>
      </c>
      <c r="B4559" s="4" t="s">
        <v>24</v>
      </c>
      <c r="C4559" s="4">
        <v>3</v>
      </c>
      <c r="D4559" s="4">
        <v>0</v>
      </c>
      <c r="E4559" s="4" t="s">
        <v>24</v>
      </c>
      <c r="F4559" s="4" t="s">
        <v>213</v>
      </c>
      <c r="G4559" s="4" t="s">
        <v>33</v>
      </c>
      <c r="H4559" s="4">
        <v>29</v>
      </c>
      <c r="I4559" s="4" t="s">
        <v>24</v>
      </c>
      <c r="J4559" s="4">
        <v>0</v>
      </c>
      <c r="K4559" s="4" t="s">
        <v>27</v>
      </c>
      <c r="L4559" s="4" t="s">
        <v>28</v>
      </c>
      <c r="M4559" s="4">
        <v>10</v>
      </c>
      <c r="P4559" s="5">
        <v>44636</v>
      </c>
      <c r="Q4559" s="6">
        <v>11.407769900672379</v>
      </c>
      <c r="R4559" s="4">
        <v>2</v>
      </c>
      <c r="S4559" s="4" t="str" cm="1">
        <f t="array" ref="S4559">_xlfn.IFS(R4559=0,"None",R4559&lt;3,"Low",R4559&lt;6,"Medium",R4559&lt;=10,"High")</f>
        <v>Low</v>
      </c>
      <c r="T4559" s="4" t="str" cm="1">
        <f t="array" ref="T4559">_xlfn.IFS(M4559&lt;=20,"Low",M4559&lt;=50,"Medium",M4559&lt;=90,"High")</f>
        <v>Low</v>
      </c>
      <c r="U4559" s="7">
        <f>Datos_Limpios[[#This Row],[Number of Complaints or Support]]/Datos_Limpios[[#This Row],[Account Length (in months)]]</f>
        <v>0.66666666666666663</v>
      </c>
      <c r="V4559" s="4" t="str" cm="1">
        <f t="array" ref="V4559">_xlfn.IFS(H4559&lt;30,"Under 30",H4559&lt;66,"Middle Age",H4559&gt;=66,"Senior")</f>
        <v>Under 30</v>
      </c>
      <c r="W4559" s="4" t="s">
        <v>47</v>
      </c>
    </row>
    <row r="4560" spans="1:23" x14ac:dyDescent="0.3">
      <c r="A4560" s="4" t="s">
        <v>4675</v>
      </c>
      <c r="B4560" s="4" t="s">
        <v>24</v>
      </c>
      <c r="C4560" s="4">
        <v>45</v>
      </c>
      <c r="D4560" s="4">
        <v>0</v>
      </c>
      <c r="E4560" s="4" t="s">
        <v>31</v>
      </c>
      <c r="F4560" s="4" t="s">
        <v>140</v>
      </c>
      <c r="G4560" s="4" t="s">
        <v>33</v>
      </c>
      <c r="H4560" s="4">
        <v>54</v>
      </c>
      <c r="I4560" s="4" t="s">
        <v>24</v>
      </c>
      <c r="J4560" s="4">
        <v>0</v>
      </c>
      <c r="K4560" s="4" t="s">
        <v>27</v>
      </c>
      <c r="L4560" s="4" t="s">
        <v>28</v>
      </c>
      <c r="M4560" s="4">
        <v>35</v>
      </c>
      <c r="P4560" s="5">
        <v>44492</v>
      </c>
      <c r="Q4560" s="6">
        <v>35.377856147492338</v>
      </c>
      <c r="R4560" s="4">
        <v>6</v>
      </c>
      <c r="S4560" s="4" t="str" cm="1">
        <f t="array" ref="S4560">_xlfn.IFS(R4560=0,"None",R4560&lt;3,"Low",R4560&lt;6,"Medium",R4560&lt;=10,"High")</f>
        <v>High</v>
      </c>
      <c r="T4560" s="4" t="str" cm="1">
        <f t="array" ref="T4560">_xlfn.IFS(M4560&lt;=20,"Low",M4560&lt;=50,"Medium",M4560&lt;=90,"High")</f>
        <v>Medium</v>
      </c>
      <c r="U4560" s="7">
        <f>Datos_Limpios[[#This Row],[Number of Complaints or Support]]/Datos_Limpios[[#This Row],[Account Length (in months)]]</f>
        <v>0.13333333333333333</v>
      </c>
      <c r="V4560" s="4" t="str" cm="1">
        <f t="array" ref="V4560">_xlfn.IFS(H4560&lt;30,"Under 30",H4560&lt;66,"Middle Age",H4560&gt;=66,"Senior")</f>
        <v>Middle Age</v>
      </c>
      <c r="W4560" s="4" t="s">
        <v>40</v>
      </c>
    </row>
    <row r="4561" spans="1:23" x14ac:dyDescent="0.3">
      <c r="A4561" s="4" t="s">
        <v>4676</v>
      </c>
      <c r="B4561" s="4" t="s">
        <v>24</v>
      </c>
      <c r="C4561" s="4">
        <v>73</v>
      </c>
      <c r="D4561" s="4">
        <v>2</v>
      </c>
      <c r="E4561" s="4" t="s">
        <v>31</v>
      </c>
      <c r="F4561" s="4" t="s">
        <v>102</v>
      </c>
      <c r="G4561" s="4" t="s">
        <v>33</v>
      </c>
      <c r="H4561" s="4">
        <v>37</v>
      </c>
      <c r="I4561" s="4" t="s">
        <v>24</v>
      </c>
      <c r="J4561" s="4">
        <v>0</v>
      </c>
      <c r="K4561" s="4" t="s">
        <v>46</v>
      </c>
      <c r="L4561" s="4" t="s">
        <v>28</v>
      </c>
      <c r="M4561" s="4">
        <v>51</v>
      </c>
      <c r="P4561" s="5">
        <v>44007</v>
      </c>
      <c r="Q4561" s="6">
        <v>54.330000275901313</v>
      </c>
      <c r="R4561" s="4">
        <v>5</v>
      </c>
      <c r="S4561" s="4" t="str" cm="1">
        <f t="array" ref="S4561">_xlfn.IFS(R4561=0,"None",R4561&lt;3,"Low",R4561&lt;6,"Medium",R4561&lt;=10,"High")</f>
        <v>Medium</v>
      </c>
      <c r="T4561" s="4" t="str" cm="1">
        <f t="array" ref="T4561">_xlfn.IFS(M4561&lt;=20,"Low",M4561&lt;=50,"Medium",M4561&lt;=90,"High")</f>
        <v>High</v>
      </c>
      <c r="U4561" s="7">
        <f>Datos_Limpios[[#This Row],[Number of Complaints or Support]]/Datos_Limpios[[#This Row],[Account Length (in months)]]</f>
        <v>6.8493150684931503E-2</v>
      </c>
      <c r="V4561" s="4" t="str" cm="1">
        <f t="array" ref="V4561">_xlfn.IFS(H4561&lt;30,"Under 30",H4561&lt;66,"Middle Age",H4561&gt;=66,"Senior")</f>
        <v>Middle Age</v>
      </c>
      <c r="W4561" s="4" t="s">
        <v>40</v>
      </c>
    </row>
    <row r="4562" spans="1:23" x14ac:dyDescent="0.3">
      <c r="A4562" s="4" t="s">
        <v>4677</v>
      </c>
      <c r="B4562" s="4" t="s">
        <v>24</v>
      </c>
      <c r="C4562" s="4">
        <v>5</v>
      </c>
      <c r="D4562" s="4">
        <v>0</v>
      </c>
      <c r="E4562" s="4" t="s">
        <v>31</v>
      </c>
      <c r="F4562" s="4" t="s">
        <v>157</v>
      </c>
      <c r="G4562" s="4" t="s">
        <v>33</v>
      </c>
      <c r="H4562" s="4">
        <v>55</v>
      </c>
      <c r="I4562" s="4" t="s">
        <v>31</v>
      </c>
      <c r="J4562" s="4">
        <v>2</v>
      </c>
      <c r="K4562" s="4" t="s">
        <v>27</v>
      </c>
      <c r="L4562" s="4" t="s">
        <v>35</v>
      </c>
      <c r="M4562" s="4">
        <v>15</v>
      </c>
      <c r="P4562" s="5">
        <v>44752</v>
      </c>
      <c r="Q4562" s="6">
        <v>13.966138706767429</v>
      </c>
      <c r="R4562" s="4">
        <v>1</v>
      </c>
      <c r="S4562" s="4" t="str" cm="1">
        <f t="array" ref="S4562">_xlfn.IFS(R4562=0,"None",R4562&lt;3,"Low",R4562&lt;6,"Medium",R4562&lt;=10,"High")</f>
        <v>Low</v>
      </c>
      <c r="T4562" s="4" t="str" cm="1">
        <f t="array" ref="T4562">_xlfn.IFS(M4562&lt;=20,"Low",M4562&lt;=50,"Medium",M4562&lt;=90,"High")</f>
        <v>Low</v>
      </c>
      <c r="U4562" s="7">
        <f>Datos_Limpios[[#This Row],[Number of Complaints or Support]]/Datos_Limpios[[#This Row],[Account Length (in months)]]</f>
        <v>0.2</v>
      </c>
      <c r="V4562" s="4" t="str" cm="1">
        <f t="array" ref="V4562">_xlfn.IFS(H4562&lt;30,"Under 30",H4562&lt;66,"Middle Age",H4562&gt;=66,"Senior")</f>
        <v>Middle Age</v>
      </c>
      <c r="W4562" s="4" t="s">
        <v>47</v>
      </c>
    </row>
    <row r="4563" spans="1:23" x14ac:dyDescent="0.3">
      <c r="A4563" s="4" t="s">
        <v>4678</v>
      </c>
      <c r="B4563" s="4" t="s">
        <v>24</v>
      </c>
      <c r="C4563" s="4">
        <v>36</v>
      </c>
      <c r="D4563" s="4">
        <v>2</v>
      </c>
      <c r="E4563" s="4" t="s">
        <v>31</v>
      </c>
      <c r="F4563" s="4" t="s">
        <v>32</v>
      </c>
      <c r="G4563" s="4" t="s">
        <v>26</v>
      </c>
      <c r="H4563" s="4">
        <v>23</v>
      </c>
      <c r="I4563" s="4" t="s">
        <v>31</v>
      </c>
      <c r="J4563" s="4">
        <v>3</v>
      </c>
      <c r="K4563" s="4" t="s">
        <v>46</v>
      </c>
      <c r="L4563" s="4" t="s">
        <v>28</v>
      </c>
      <c r="M4563" s="4">
        <v>43</v>
      </c>
      <c r="P4563" s="5">
        <v>44618</v>
      </c>
      <c r="Q4563" s="6">
        <v>39.588072487602368</v>
      </c>
      <c r="R4563" s="4">
        <v>0</v>
      </c>
      <c r="S4563" s="4" t="str" cm="1">
        <f t="array" ref="S4563">_xlfn.IFS(R4563=0,"None",R4563&lt;3,"Low",R4563&lt;6,"Medium",R4563&lt;=10,"High")</f>
        <v>None</v>
      </c>
      <c r="T4563" s="4" t="str" cm="1">
        <f t="array" ref="T4563">_xlfn.IFS(M4563&lt;=20,"Low",M4563&lt;=50,"Medium",M4563&lt;=90,"High")</f>
        <v>Medium</v>
      </c>
      <c r="U4563" s="7">
        <f>Datos_Limpios[[#This Row],[Number of Complaints or Support]]/Datos_Limpios[[#This Row],[Account Length (in months)]]</f>
        <v>0</v>
      </c>
      <c r="V4563" s="4" t="str" cm="1">
        <f t="array" ref="V4563">_xlfn.IFS(H4563&lt;30,"Under 30",H4563&lt;66,"Middle Age",H4563&gt;=66,"Senior")</f>
        <v>Under 30</v>
      </c>
      <c r="W4563" s="4" t="s">
        <v>29</v>
      </c>
    </row>
    <row r="4564" spans="1:23" x14ac:dyDescent="0.3">
      <c r="A4564" s="4" t="s">
        <v>4679</v>
      </c>
      <c r="B4564" s="4" t="s">
        <v>24</v>
      </c>
      <c r="C4564" s="4">
        <v>53</v>
      </c>
      <c r="D4564" s="4">
        <v>0</v>
      </c>
      <c r="E4564" s="4" t="s">
        <v>31</v>
      </c>
      <c r="F4564" s="4" t="s">
        <v>138</v>
      </c>
      <c r="G4564" s="4" t="s">
        <v>26</v>
      </c>
      <c r="H4564" s="4">
        <v>39</v>
      </c>
      <c r="I4564" s="4" t="s">
        <v>24</v>
      </c>
      <c r="J4564" s="4">
        <v>0</v>
      </c>
      <c r="K4564" s="4" t="s">
        <v>34</v>
      </c>
      <c r="L4564" s="4" t="s">
        <v>115</v>
      </c>
      <c r="M4564" s="4">
        <v>35</v>
      </c>
      <c r="P4564" s="5">
        <v>44015</v>
      </c>
      <c r="Q4564" s="6">
        <v>34.542546108542872</v>
      </c>
      <c r="R4564" s="4">
        <v>2</v>
      </c>
      <c r="S4564" s="4" t="str" cm="1">
        <f t="array" ref="S4564">_xlfn.IFS(R4564=0,"None",R4564&lt;3,"Low",R4564&lt;6,"Medium",R4564&lt;=10,"High")</f>
        <v>Low</v>
      </c>
      <c r="T4564" s="4" t="str" cm="1">
        <f t="array" ref="T4564">_xlfn.IFS(M4564&lt;=20,"Low",M4564&lt;=50,"Medium",M4564&lt;=90,"High")</f>
        <v>Medium</v>
      </c>
      <c r="U4564" s="7">
        <f>Datos_Limpios[[#This Row],[Number of Complaints or Support]]/Datos_Limpios[[#This Row],[Account Length (in months)]]</f>
        <v>3.7735849056603772E-2</v>
      </c>
      <c r="V4564" s="4" t="str" cm="1">
        <f t="array" ref="V4564">_xlfn.IFS(H4564&lt;30,"Under 30",H4564&lt;66,"Middle Age",H4564&gt;=66,"Senior")</f>
        <v>Middle Age</v>
      </c>
      <c r="W4564" s="4" t="s">
        <v>47</v>
      </c>
    </row>
    <row r="4565" spans="1:23" x14ac:dyDescent="0.3">
      <c r="A4565" s="4" t="s">
        <v>4680</v>
      </c>
      <c r="B4565" s="4" t="s">
        <v>24</v>
      </c>
      <c r="C4565" s="4">
        <v>56</v>
      </c>
      <c r="D4565" s="4">
        <v>2</v>
      </c>
      <c r="E4565" s="4" t="s">
        <v>24</v>
      </c>
      <c r="F4565" s="4" t="s">
        <v>118</v>
      </c>
      <c r="G4565" s="4" t="s">
        <v>33</v>
      </c>
      <c r="H4565" s="4">
        <v>43</v>
      </c>
      <c r="I4565" s="4" t="s">
        <v>31</v>
      </c>
      <c r="J4565" s="4">
        <v>2</v>
      </c>
      <c r="K4565" s="4" t="s">
        <v>46</v>
      </c>
      <c r="L4565" s="4" t="s">
        <v>28</v>
      </c>
      <c r="M4565" s="4">
        <v>8</v>
      </c>
      <c r="P4565" s="5">
        <v>44876</v>
      </c>
      <c r="Q4565" s="6">
        <v>7.0732016545943761</v>
      </c>
      <c r="R4565" s="4">
        <v>0</v>
      </c>
      <c r="S4565" s="4" t="str" cm="1">
        <f t="array" ref="S4565">_xlfn.IFS(R4565=0,"None",R4565&lt;3,"Low",R4565&lt;6,"Medium",R4565&lt;=10,"High")</f>
        <v>None</v>
      </c>
      <c r="T4565" s="4" t="str" cm="1">
        <f t="array" ref="T4565">_xlfn.IFS(M4565&lt;=20,"Low",M4565&lt;=50,"Medium",M4565&lt;=90,"High")</f>
        <v>Low</v>
      </c>
      <c r="U4565" s="7">
        <f>Datos_Limpios[[#This Row],[Number of Complaints or Support]]/Datos_Limpios[[#This Row],[Account Length (in months)]]</f>
        <v>0</v>
      </c>
      <c r="V4565" s="4" t="str" cm="1">
        <f t="array" ref="V4565">_xlfn.IFS(H4565&lt;30,"Under 30",H4565&lt;66,"Middle Age",H4565&gt;=66,"Senior")</f>
        <v>Middle Age</v>
      </c>
      <c r="W4565" s="4" t="s">
        <v>47</v>
      </c>
    </row>
    <row r="4566" spans="1:23" x14ac:dyDescent="0.3">
      <c r="A4566" s="4" t="s">
        <v>4681</v>
      </c>
      <c r="B4566" s="4" t="s">
        <v>24</v>
      </c>
      <c r="C4566" s="4">
        <v>8</v>
      </c>
      <c r="D4566" s="4">
        <v>0</v>
      </c>
      <c r="E4566" s="4" t="s">
        <v>31</v>
      </c>
      <c r="F4566" s="4" t="s">
        <v>65</v>
      </c>
      <c r="G4566" s="4" t="s">
        <v>33</v>
      </c>
      <c r="H4566" s="4">
        <v>21</v>
      </c>
      <c r="I4566" s="4" t="s">
        <v>31</v>
      </c>
      <c r="J4566" s="4">
        <v>3</v>
      </c>
      <c r="K4566" s="4" t="s">
        <v>27</v>
      </c>
      <c r="L4566" s="4" t="s">
        <v>28</v>
      </c>
      <c r="M4566" s="4">
        <v>28</v>
      </c>
      <c r="P4566" s="5">
        <v>44359</v>
      </c>
      <c r="Q4566" s="6">
        <v>25.445037454439181</v>
      </c>
      <c r="R4566" s="4">
        <v>0</v>
      </c>
      <c r="S4566" s="4" t="str" cm="1">
        <f t="array" ref="S4566">_xlfn.IFS(R4566=0,"None",R4566&lt;3,"Low",R4566&lt;6,"Medium",R4566&lt;=10,"High")</f>
        <v>None</v>
      </c>
      <c r="T4566" s="4" t="str" cm="1">
        <f t="array" ref="T4566">_xlfn.IFS(M4566&lt;=20,"Low",M4566&lt;=50,"Medium",M4566&lt;=90,"High")</f>
        <v>Medium</v>
      </c>
      <c r="U4566" s="7">
        <f>Datos_Limpios[[#This Row],[Number of Complaints or Support]]/Datos_Limpios[[#This Row],[Account Length (in months)]]</f>
        <v>0</v>
      </c>
      <c r="V4566" s="4" t="str" cm="1">
        <f t="array" ref="V4566">_xlfn.IFS(H4566&lt;30,"Under 30",H4566&lt;66,"Middle Age",H4566&gt;=66,"Senior")</f>
        <v>Under 30</v>
      </c>
      <c r="W4566" s="4" t="s">
        <v>43</v>
      </c>
    </row>
    <row r="4567" spans="1:23" x14ac:dyDescent="0.3">
      <c r="A4567" s="4" t="s">
        <v>4682</v>
      </c>
      <c r="B4567" s="4" t="s">
        <v>31</v>
      </c>
      <c r="C4567" s="4">
        <v>29</v>
      </c>
      <c r="D4567" s="4">
        <v>0</v>
      </c>
      <c r="E4567" s="4" t="s">
        <v>31</v>
      </c>
      <c r="F4567" s="4" t="s">
        <v>367</v>
      </c>
      <c r="G4567" s="4" t="s">
        <v>26</v>
      </c>
      <c r="H4567" s="4">
        <v>25</v>
      </c>
      <c r="I4567" s="4" t="s">
        <v>31</v>
      </c>
      <c r="J4567" s="4">
        <v>2</v>
      </c>
      <c r="K4567" s="4" t="s">
        <v>27</v>
      </c>
      <c r="L4567" s="4" t="s">
        <v>35</v>
      </c>
      <c r="M4567" s="4">
        <v>49</v>
      </c>
      <c r="N4567" s="4" t="s">
        <v>107</v>
      </c>
      <c r="O4567" s="4" t="s">
        <v>220</v>
      </c>
      <c r="P4567" s="5">
        <v>44704</v>
      </c>
      <c r="Q4567" s="6">
        <v>57.469531980879239</v>
      </c>
      <c r="R4567" s="4">
        <v>3</v>
      </c>
      <c r="S4567" s="4" t="str" cm="1">
        <f t="array" ref="S4567">_xlfn.IFS(R4567=0,"None",R4567&lt;3,"Low",R4567&lt;6,"Medium",R4567&lt;=10,"High")</f>
        <v>Medium</v>
      </c>
      <c r="T4567" s="4" t="str" cm="1">
        <f t="array" ref="T4567">_xlfn.IFS(M4567&lt;=20,"Low",M4567&lt;=50,"Medium",M4567&lt;=90,"High")</f>
        <v>Medium</v>
      </c>
      <c r="U4567" s="7">
        <f>Datos_Limpios[[#This Row],[Number of Complaints or Support]]/Datos_Limpios[[#This Row],[Account Length (in months)]]</f>
        <v>0.10344827586206896</v>
      </c>
      <c r="V4567" s="4" t="str" cm="1">
        <f t="array" ref="V4567">_xlfn.IFS(H4567&lt;30,"Under 30",H4567&lt;66,"Middle Age",H4567&gt;=66,"Senior")</f>
        <v>Under 30</v>
      </c>
      <c r="W4567" s="4" t="s">
        <v>29</v>
      </c>
    </row>
    <row r="4568" spans="1:23" x14ac:dyDescent="0.3">
      <c r="A4568" s="4" t="s">
        <v>4683</v>
      </c>
      <c r="B4568" s="4" t="s">
        <v>31</v>
      </c>
      <c r="C4568" s="4">
        <v>15</v>
      </c>
      <c r="D4568" s="4">
        <v>5</v>
      </c>
      <c r="E4568" s="4" t="s">
        <v>24</v>
      </c>
      <c r="F4568" s="4" t="s">
        <v>367</v>
      </c>
      <c r="G4568" s="4" t="s">
        <v>26</v>
      </c>
      <c r="H4568" s="4">
        <v>69</v>
      </c>
      <c r="I4568" s="4" t="s">
        <v>24</v>
      </c>
      <c r="J4568" s="4">
        <v>0</v>
      </c>
      <c r="K4568" s="4" t="s">
        <v>27</v>
      </c>
      <c r="L4568" s="4" t="s">
        <v>35</v>
      </c>
      <c r="M4568" s="4">
        <v>47</v>
      </c>
      <c r="N4568" s="4" t="s">
        <v>38</v>
      </c>
      <c r="O4568" s="4" t="s">
        <v>142</v>
      </c>
      <c r="P4568" s="5">
        <v>44885</v>
      </c>
      <c r="Q4568" s="6">
        <v>44.871322847471149</v>
      </c>
      <c r="R4568" s="4">
        <v>9</v>
      </c>
      <c r="S4568" s="4" t="str" cm="1">
        <f t="array" ref="S4568">_xlfn.IFS(R4568=0,"None",R4568&lt;3,"Low",R4568&lt;6,"Medium",R4568&lt;=10,"High")</f>
        <v>High</v>
      </c>
      <c r="T4568" s="4" t="str" cm="1">
        <f t="array" ref="T4568">_xlfn.IFS(M4568&lt;=20,"Low",M4568&lt;=50,"Medium",M4568&lt;=90,"High")</f>
        <v>Medium</v>
      </c>
      <c r="U4568" s="7">
        <f>Datos_Limpios[[#This Row],[Number of Complaints or Support]]/Datos_Limpios[[#This Row],[Account Length (in months)]]</f>
        <v>0.6</v>
      </c>
      <c r="V4568" s="4" t="str" cm="1">
        <f t="array" ref="V4568">_xlfn.IFS(H4568&lt;30,"Under 30",H4568&lt;66,"Middle Age",H4568&gt;=66,"Senior")</f>
        <v>Senior</v>
      </c>
      <c r="W4568" s="4" t="s">
        <v>29</v>
      </c>
    </row>
    <row r="4569" spans="1:23" x14ac:dyDescent="0.3">
      <c r="A4569" s="4" t="s">
        <v>4684</v>
      </c>
      <c r="B4569" s="4" t="s">
        <v>24</v>
      </c>
      <c r="C4569" s="4">
        <v>8</v>
      </c>
      <c r="D4569" s="4">
        <v>0</v>
      </c>
      <c r="E4569" s="4" t="s">
        <v>31</v>
      </c>
      <c r="F4569" s="4" t="s">
        <v>145</v>
      </c>
      <c r="G4569" s="4" t="s">
        <v>26</v>
      </c>
      <c r="H4569" s="4">
        <v>77</v>
      </c>
      <c r="I4569" s="4" t="s">
        <v>24</v>
      </c>
      <c r="J4569" s="4">
        <v>0</v>
      </c>
      <c r="K4569" s="4" t="s">
        <v>27</v>
      </c>
      <c r="L4569" s="4" t="s">
        <v>35</v>
      </c>
      <c r="M4569" s="4">
        <v>45</v>
      </c>
      <c r="P4569" s="5">
        <v>44340</v>
      </c>
      <c r="Q4569" s="6">
        <v>37.725970432748653</v>
      </c>
      <c r="R4569" s="4">
        <v>1</v>
      </c>
      <c r="S4569" s="4" t="str" cm="1">
        <f t="array" ref="S4569">_xlfn.IFS(R4569=0,"None",R4569&lt;3,"Low",R4569&lt;6,"Medium",R4569&lt;=10,"High")</f>
        <v>Low</v>
      </c>
      <c r="T4569" s="4" t="str" cm="1">
        <f t="array" ref="T4569">_xlfn.IFS(M4569&lt;=20,"Low",M4569&lt;=50,"Medium",M4569&lt;=90,"High")</f>
        <v>Medium</v>
      </c>
      <c r="U4569" s="7">
        <f>Datos_Limpios[[#This Row],[Number of Complaints or Support]]/Datos_Limpios[[#This Row],[Account Length (in months)]]</f>
        <v>0.125</v>
      </c>
      <c r="V4569" s="4" t="str" cm="1">
        <f t="array" ref="V4569">_xlfn.IFS(H4569&lt;30,"Under 30",H4569&lt;66,"Middle Age",H4569&gt;=66,"Senior")</f>
        <v>Senior</v>
      </c>
      <c r="W4569" s="4" t="s">
        <v>47</v>
      </c>
    </row>
    <row r="4570" spans="1:23" x14ac:dyDescent="0.3">
      <c r="A4570" s="4" t="s">
        <v>4685</v>
      </c>
      <c r="B4570" s="4" t="s">
        <v>24</v>
      </c>
      <c r="C4570" s="4">
        <v>14</v>
      </c>
      <c r="D4570" s="4">
        <v>0</v>
      </c>
      <c r="E4570" s="4" t="s">
        <v>24</v>
      </c>
      <c r="F4570" s="4" t="s">
        <v>79</v>
      </c>
      <c r="G4570" s="4" t="s">
        <v>33</v>
      </c>
      <c r="H4570" s="4">
        <v>38</v>
      </c>
      <c r="I4570" s="4" t="s">
        <v>24</v>
      </c>
      <c r="J4570" s="4">
        <v>0</v>
      </c>
      <c r="K4570" s="4" t="s">
        <v>34</v>
      </c>
      <c r="L4570" s="4" t="s">
        <v>115</v>
      </c>
      <c r="M4570" s="4">
        <v>9</v>
      </c>
      <c r="P4570" s="5">
        <v>44660</v>
      </c>
      <c r="Q4570" s="6">
        <v>8.5043553971135548</v>
      </c>
      <c r="R4570" s="4">
        <v>4</v>
      </c>
      <c r="S4570" s="4" t="str" cm="1">
        <f t="array" ref="S4570">_xlfn.IFS(R4570=0,"None",R4570&lt;3,"Low",R4570&lt;6,"Medium",R4570&lt;=10,"High")</f>
        <v>Medium</v>
      </c>
      <c r="T4570" s="4" t="str" cm="1">
        <f t="array" ref="T4570">_xlfn.IFS(M4570&lt;=20,"Low",M4570&lt;=50,"Medium",M4570&lt;=90,"High")</f>
        <v>Low</v>
      </c>
      <c r="U4570" s="7">
        <f>Datos_Limpios[[#This Row],[Number of Complaints or Support]]/Datos_Limpios[[#This Row],[Account Length (in months)]]</f>
        <v>0.2857142857142857</v>
      </c>
      <c r="V4570" s="4" t="str" cm="1">
        <f t="array" ref="V4570">_xlfn.IFS(H4570&lt;30,"Under 30",H4570&lt;66,"Middle Age",H4570&gt;=66,"Senior")</f>
        <v>Middle Age</v>
      </c>
      <c r="W4570" s="4" t="s">
        <v>43</v>
      </c>
    </row>
    <row r="4571" spans="1:23" x14ac:dyDescent="0.3">
      <c r="A4571" s="4" t="s">
        <v>4686</v>
      </c>
      <c r="B4571" s="4" t="s">
        <v>24</v>
      </c>
      <c r="C4571" s="4">
        <v>10</v>
      </c>
      <c r="D4571" s="4">
        <v>0</v>
      </c>
      <c r="E4571" s="4" t="s">
        <v>31</v>
      </c>
      <c r="F4571" s="4" t="s">
        <v>183</v>
      </c>
      <c r="G4571" s="4" t="s">
        <v>26</v>
      </c>
      <c r="H4571" s="4">
        <v>70</v>
      </c>
      <c r="I4571" s="4" t="s">
        <v>24</v>
      </c>
      <c r="J4571" s="4">
        <v>0</v>
      </c>
      <c r="K4571" s="4" t="s">
        <v>46</v>
      </c>
      <c r="L4571" s="4" t="s">
        <v>35</v>
      </c>
      <c r="M4571" s="4">
        <v>28</v>
      </c>
      <c r="P4571" s="5">
        <v>45221</v>
      </c>
      <c r="Q4571" s="6">
        <v>23.9991302570606</v>
      </c>
      <c r="R4571" s="4">
        <v>9</v>
      </c>
      <c r="S4571" s="4" t="str" cm="1">
        <f t="array" ref="S4571">_xlfn.IFS(R4571=0,"None",R4571&lt;3,"Low",R4571&lt;6,"Medium",R4571&lt;=10,"High")</f>
        <v>High</v>
      </c>
      <c r="T4571" s="4" t="str" cm="1">
        <f t="array" ref="T4571">_xlfn.IFS(M4571&lt;=20,"Low",M4571&lt;=50,"Medium",M4571&lt;=90,"High")</f>
        <v>Medium</v>
      </c>
      <c r="U4571" s="7">
        <f>Datos_Limpios[[#This Row],[Number of Complaints or Support]]/Datos_Limpios[[#This Row],[Account Length (in months)]]</f>
        <v>0.9</v>
      </c>
      <c r="V4571" s="4" t="str" cm="1">
        <f t="array" ref="V4571">_xlfn.IFS(H4571&lt;30,"Under 30",H4571&lt;66,"Middle Age",H4571&gt;=66,"Senior")</f>
        <v>Senior</v>
      </c>
      <c r="W4571" s="4" t="s">
        <v>43</v>
      </c>
    </row>
    <row r="4572" spans="1:23" x14ac:dyDescent="0.3">
      <c r="A4572" s="4" t="s">
        <v>4687</v>
      </c>
      <c r="B4572" s="4" t="s">
        <v>31</v>
      </c>
      <c r="C4572" s="4">
        <v>74</v>
      </c>
      <c r="D4572" s="4">
        <v>1</v>
      </c>
      <c r="E4572" s="4" t="s">
        <v>31</v>
      </c>
      <c r="F4572" s="4" t="s">
        <v>32</v>
      </c>
      <c r="G4572" s="4" t="s">
        <v>33</v>
      </c>
      <c r="H4572" s="4">
        <v>30</v>
      </c>
      <c r="I4572" s="4" t="s">
        <v>24</v>
      </c>
      <c r="J4572" s="4">
        <v>0</v>
      </c>
      <c r="K4572" s="4" t="s">
        <v>34</v>
      </c>
      <c r="L4572" s="4" t="s">
        <v>35</v>
      </c>
      <c r="M4572" s="4">
        <v>70</v>
      </c>
      <c r="N4572" s="4" t="s">
        <v>38</v>
      </c>
      <c r="O4572" s="4" t="s">
        <v>181</v>
      </c>
      <c r="P4572" s="5">
        <v>44378</v>
      </c>
      <c r="Q4572" s="6">
        <v>62.77884351279782</v>
      </c>
      <c r="R4572" s="4">
        <v>7</v>
      </c>
      <c r="S4572" s="4" t="str" cm="1">
        <f t="array" ref="S4572">_xlfn.IFS(R4572=0,"None",R4572&lt;3,"Low",R4572&lt;6,"Medium",R4572&lt;=10,"High")</f>
        <v>High</v>
      </c>
      <c r="T4572" s="4" t="str" cm="1">
        <f t="array" ref="T4572">_xlfn.IFS(M4572&lt;=20,"Low",M4572&lt;=50,"Medium",M4572&lt;=90,"High")</f>
        <v>High</v>
      </c>
      <c r="U4572" s="7">
        <f>Datos_Limpios[[#This Row],[Number of Complaints or Support]]/Datos_Limpios[[#This Row],[Account Length (in months)]]</f>
        <v>9.45945945945946E-2</v>
      </c>
      <c r="V4572" s="4" t="str" cm="1">
        <f t="array" ref="V4572">_xlfn.IFS(H4572&lt;30,"Under 30",H4572&lt;66,"Middle Age",H4572&gt;=66,"Senior")</f>
        <v>Middle Age</v>
      </c>
      <c r="W4572" s="4" t="s">
        <v>29</v>
      </c>
    </row>
    <row r="4573" spans="1:23" x14ac:dyDescent="0.3">
      <c r="A4573" s="4" t="s">
        <v>4688</v>
      </c>
      <c r="B4573" s="4" t="s">
        <v>24</v>
      </c>
      <c r="C4573" s="4">
        <v>71</v>
      </c>
      <c r="D4573" s="4">
        <v>2</v>
      </c>
      <c r="E4573" s="4" t="s">
        <v>31</v>
      </c>
      <c r="F4573" s="4" t="s">
        <v>157</v>
      </c>
      <c r="G4573" s="4" t="s">
        <v>33</v>
      </c>
      <c r="H4573" s="4">
        <v>44</v>
      </c>
      <c r="I4573" s="4" t="s">
        <v>31</v>
      </c>
      <c r="J4573" s="4">
        <v>3</v>
      </c>
      <c r="K4573" s="4" t="s">
        <v>46</v>
      </c>
      <c r="L4573" s="4" t="s">
        <v>28</v>
      </c>
      <c r="M4573" s="4">
        <v>24</v>
      </c>
      <c r="P4573" s="5">
        <v>44353</v>
      </c>
      <c r="Q4573" s="6">
        <v>24.891047578477551</v>
      </c>
      <c r="R4573" s="4">
        <v>8</v>
      </c>
      <c r="S4573" s="4" t="str" cm="1">
        <f t="array" ref="S4573">_xlfn.IFS(R4573=0,"None",R4573&lt;3,"Low",R4573&lt;6,"Medium",R4573&lt;=10,"High")</f>
        <v>High</v>
      </c>
      <c r="T4573" s="4" t="str" cm="1">
        <f t="array" ref="T4573">_xlfn.IFS(M4573&lt;=20,"Low",M4573&lt;=50,"Medium",M4573&lt;=90,"High")</f>
        <v>Medium</v>
      </c>
      <c r="U4573" s="7">
        <f>Datos_Limpios[[#This Row],[Number of Complaints or Support]]/Datos_Limpios[[#This Row],[Account Length (in months)]]</f>
        <v>0.11267605633802817</v>
      </c>
      <c r="V4573" s="4" t="str" cm="1">
        <f t="array" ref="V4573">_xlfn.IFS(H4573&lt;30,"Under 30",H4573&lt;66,"Middle Age",H4573&gt;=66,"Senior")</f>
        <v>Middle Age</v>
      </c>
      <c r="W4573" s="4" t="s">
        <v>47</v>
      </c>
    </row>
    <row r="4574" spans="1:23" x14ac:dyDescent="0.3">
      <c r="A4574" s="4" t="s">
        <v>4689</v>
      </c>
      <c r="B4574" s="4" t="s">
        <v>24</v>
      </c>
      <c r="C4574" s="4">
        <v>36</v>
      </c>
      <c r="D4574" s="4">
        <v>0</v>
      </c>
      <c r="E4574" s="4" t="s">
        <v>24</v>
      </c>
      <c r="F4574" s="4" t="s">
        <v>54</v>
      </c>
      <c r="G4574" s="4" t="s">
        <v>26</v>
      </c>
      <c r="H4574" s="4">
        <v>57</v>
      </c>
      <c r="I4574" s="4" t="s">
        <v>24</v>
      </c>
      <c r="J4574" s="4">
        <v>0</v>
      </c>
      <c r="K4574" s="4" t="s">
        <v>46</v>
      </c>
      <c r="L4574" s="4" t="s">
        <v>28</v>
      </c>
      <c r="M4574" s="4">
        <v>17</v>
      </c>
      <c r="P4574" s="5">
        <v>44357</v>
      </c>
      <c r="Q4574" s="6">
        <v>16.896556036146869</v>
      </c>
      <c r="R4574" s="4">
        <v>2</v>
      </c>
      <c r="S4574" s="4" t="str" cm="1">
        <f t="array" ref="S4574">_xlfn.IFS(R4574=0,"None",R4574&lt;3,"Low",R4574&lt;6,"Medium",R4574&lt;=10,"High")</f>
        <v>Low</v>
      </c>
      <c r="T4574" s="4" t="str" cm="1">
        <f t="array" ref="T4574">_xlfn.IFS(M4574&lt;=20,"Low",M4574&lt;=50,"Medium",M4574&lt;=90,"High")</f>
        <v>Low</v>
      </c>
      <c r="U4574" s="7">
        <f>Datos_Limpios[[#This Row],[Number of Complaints or Support]]/Datos_Limpios[[#This Row],[Account Length (in months)]]</f>
        <v>5.5555555555555552E-2</v>
      </c>
      <c r="V4574" s="4" t="str" cm="1">
        <f t="array" ref="V4574">_xlfn.IFS(H4574&lt;30,"Under 30",H4574&lt;66,"Middle Age",H4574&gt;=66,"Senior")</f>
        <v>Middle Age</v>
      </c>
      <c r="W4574" s="4" t="s">
        <v>43</v>
      </c>
    </row>
    <row r="4575" spans="1:23" x14ac:dyDescent="0.3">
      <c r="A4575" s="4" t="s">
        <v>4690</v>
      </c>
      <c r="B4575" s="4" t="s">
        <v>24</v>
      </c>
      <c r="C4575" s="4">
        <v>68</v>
      </c>
      <c r="D4575" s="4">
        <v>1</v>
      </c>
      <c r="E4575" s="4" t="s">
        <v>31</v>
      </c>
      <c r="F4575" s="4" t="s">
        <v>147</v>
      </c>
      <c r="G4575" s="4" t="s">
        <v>33</v>
      </c>
      <c r="H4575" s="4">
        <v>60</v>
      </c>
      <c r="I4575" s="4" t="s">
        <v>24</v>
      </c>
      <c r="J4575" s="4">
        <v>0</v>
      </c>
      <c r="K4575" s="4" t="s">
        <v>46</v>
      </c>
      <c r="L4575" s="4" t="s">
        <v>35</v>
      </c>
      <c r="M4575" s="4">
        <v>37</v>
      </c>
      <c r="P4575" s="5">
        <v>44927</v>
      </c>
      <c r="Q4575" s="6">
        <v>37.66308934217524</v>
      </c>
      <c r="R4575" s="4">
        <v>7</v>
      </c>
      <c r="S4575" s="4" t="str" cm="1">
        <f t="array" ref="S4575">_xlfn.IFS(R4575=0,"None",R4575&lt;3,"Low",R4575&lt;6,"Medium",R4575&lt;=10,"High")</f>
        <v>High</v>
      </c>
      <c r="T4575" s="4" t="str" cm="1">
        <f t="array" ref="T4575">_xlfn.IFS(M4575&lt;=20,"Low",M4575&lt;=50,"Medium",M4575&lt;=90,"High")</f>
        <v>Medium</v>
      </c>
      <c r="U4575" s="7">
        <f>Datos_Limpios[[#This Row],[Number of Complaints or Support]]/Datos_Limpios[[#This Row],[Account Length (in months)]]</f>
        <v>0.10294117647058823</v>
      </c>
      <c r="V4575" s="4" t="str" cm="1">
        <f t="array" ref="V4575">_xlfn.IFS(H4575&lt;30,"Under 30",H4575&lt;66,"Middle Age",H4575&gt;=66,"Senior")</f>
        <v>Middle Age</v>
      </c>
      <c r="W4575" s="4" t="s">
        <v>43</v>
      </c>
    </row>
    <row r="4576" spans="1:23" x14ac:dyDescent="0.3">
      <c r="A4576" s="4" t="s">
        <v>4691</v>
      </c>
      <c r="B4576" s="4" t="s">
        <v>24</v>
      </c>
      <c r="C4576" s="4">
        <v>7</v>
      </c>
      <c r="D4576" s="4">
        <v>1</v>
      </c>
      <c r="E4576" s="4" t="s">
        <v>31</v>
      </c>
      <c r="F4576" s="4" t="s">
        <v>95</v>
      </c>
      <c r="G4576" s="4" t="s">
        <v>33</v>
      </c>
      <c r="H4576" s="4">
        <v>77</v>
      </c>
      <c r="I4576" s="4" t="s">
        <v>24</v>
      </c>
      <c r="J4576" s="4">
        <v>0</v>
      </c>
      <c r="K4576" s="4" t="s">
        <v>27</v>
      </c>
      <c r="L4576" s="4" t="s">
        <v>35</v>
      </c>
      <c r="M4576" s="4">
        <v>29</v>
      </c>
      <c r="P4576" s="5">
        <v>44686</v>
      </c>
      <c r="Q4576" s="6">
        <v>29.00547774947054</v>
      </c>
      <c r="R4576" s="4">
        <v>10</v>
      </c>
      <c r="S4576" s="4" t="str" cm="1">
        <f t="array" ref="S4576">_xlfn.IFS(R4576=0,"None",R4576&lt;3,"Low",R4576&lt;6,"Medium",R4576&lt;=10,"High")</f>
        <v>High</v>
      </c>
      <c r="T4576" s="4" t="str" cm="1">
        <f t="array" ref="T4576">_xlfn.IFS(M4576&lt;=20,"Low",M4576&lt;=50,"Medium",M4576&lt;=90,"High")</f>
        <v>Medium</v>
      </c>
      <c r="U4576" s="7">
        <f>Datos_Limpios[[#This Row],[Number of Complaints or Support]]/Datos_Limpios[[#This Row],[Account Length (in months)]]</f>
        <v>1.4285714285714286</v>
      </c>
      <c r="V4576" s="4" t="str" cm="1">
        <f t="array" ref="V4576">_xlfn.IFS(H4576&lt;30,"Under 30",H4576&lt;66,"Middle Age",H4576&gt;=66,"Senior")</f>
        <v>Senior</v>
      </c>
      <c r="W4576" s="4" t="s">
        <v>47</v>
      </c>
    </row>
    <row r="4577" spans="1:23" x14ac:dyDescent="0.3">
      <c r="A4577" s="4" t="s">
        <v>4692</v>
      </c>
      <c r="B4577" s="4" t="s">
        <v>31</v>
      </c>
      <c r="C4577" s="4">
        <v>9</v>
      </c>
      <c r="D4577" s="4">
        <v>3</v>
      </c>
      <c r="E4577" s="4" t="s">
        <v>24</v>
      </c>
      <c r="F4577" s="4" t="s">
        <v>140</v>
      </c>
      <c r="G4577" s="4" t="s">
        <v>33</v>
      </c>
      <c r="H4577" s="4">
        <v>52</v>
      </c>
      <c r="I4577" s="4" t="s">
        <v>24</v>
      </c>
      <c r="J4577" s="4">
        <v>0</v>
      </c>
      <c r="K4577" s="4" t="s">
        <v>27</v>
      </c>
      <c r="L4577" s="4" t="s">
        <v>35</v>
      </c>
      <c r="M4577" s="4">
        <v>25</v>
      </c>
      <c r="N4577" s="4" t="s">
        <v>38</v>
      </c>
      <c r="O4577" s="4" t="s">
        <v>125</v>
      </c>
      <c r="P4577" s="5">
        <v>44633</v>
      </c>
      <c r="Q4577" s="6">
        <v>28.146173081673389</v>
      </c>
      <c r="R4577" s="4">
        <v>9</v>
      </c>
      <c r="S4577" s="4" t="str" cm="1">
        <f t="array" ref="S4577">_xlfn.IFS(R4577=0,"None",R4577&lt;3,"Low",R4577&lt;6,"Medium",R4577&lt;=10,"High")</f>
        <v>High</v>
      </c>
      <c r="T4577" s="4" t="str" cm="1">
        <f t="array" ref="T4577">_xlfn.IFS(M4577&lt;=20,"Low",M4577&lt;=50,"Medium",M4577&lt;=90,"High")</f>
        <v>Medium</v>
      </c>
      <c r="U4577" s="7">
        <f>Datos_Limpios[[#This Row],[Number of Complaints or Support]]/Datos_Limpios[[#This Row],[Account Length (in months)]]</f>
        <v>1</v>
      </c>
      <c r="V4577" s="4" t="str" cm="1">
        <f t="array" ref="V4577">_xlfn.IFS(H4577&lt;30,"Under 30",H4577&lt;66,"Middle Age",H4577&gt;=66,"Senior")</f>
        <v>Middle Age</v>
      </c>
      <c r="W4577" s="4" t="s">
        <v>40</v>
      </c>
    </row>
    <row r="4578" spans="1:23" x14ac:dyDescent="0.3">
      <c r="A4578" s="4" t="s">
        <v>4693</v>
      </c>
      <c r="B4578" s="4" t="s">
        <v>24</v>
      </c>
      <c r="C4578" s="4">
        <v>4</v>
      </c>
      <c r="D4578" s="4">
        <v>0</v>
      </c>
      <c r="E4578" s="4" t="s">
        <v>31</v>
      </c>
      <c r="F4578" s="4" t="s">
        <v>42</v>
      </c>
      <c r="G4578" s="4" t="s">
        <v>33</v>
      </c>
      <c r="H4578" s="4">
        <v>39</v>
      </c>
      <c r="I4578" s="4" t="s">
        <v>31</v>
      </c>
      <c r="J4578" s="4">
        <v>2</v>
      </c>
      <c r="K4578" s="4" t="s">
        <v>27</v>
      </c>
      <c r="L4578" s="4" t="s">
        <v>35</v>
      </c>
      <c r="M4578" s="4">
        <v>21</v>
      </c>
      <c r="P4578" s="5">
        <v>43919</v>
      </c>
      <c r="Q4578" s="6">
        <v>17.150367236014262</v>
      </c>
      <c r="R4578" s="4">
        <v>9</v>
      </c>
      <c r="S4578" s="4" t="str" cm="1">
        <f t="array" ref="S4578">_xlfn.IFS(R4578=0,"None",R4578&lt;3,"Low",R4578&lt;6,"Medium",R4578&lt;=10,"High")</f>
        <v>High</v>
      </c>
      <c r="T4578" s="4" t="str" cm="1">
        <f t="array" ref="T4578">_xlfn.IFS(M4578&lt;=20,"Low",M4578&lt;=50,"Medium",M4578&lt;=90,"High")</f>
        <v>Medium</v>
      </c>
      <c r="U4578" s="7">
        <f>Datos_Limpios[[#This Row],[Number of Complaints or Support]]/Datos_Limpios[[#This Row],[Account Length (in months)]]</f>
        <v>2.25</v>
      </c>
      <c r="V4578" s="4" t="str" cm="1">
        <f t="array" ref="V4578">_xlfn.IFS(H4578&lt;30,"Under 30",H4578&lt;66,"Middle Age",H4578&gt;=66,"Senior")</f>
        <v>Middle Age</v>
      </c>
      <c r="W4578" s="4" t="s">
        <v>43</v>
      </c>
    </row>
    <row r="4579" spans="1:23" x14ac:dyDescent="0.3">
      <c r="A4579" s="4" t="s">
        <v>4694</v>
      </c>
      <c r="B4579" s="4" t="s">
        <v>31</v>
      </c>
      <c r="C4579" s="4">
        <v>15</v>
      </c>
      <c r="D4579" s="4">
        <v>4</v>
      </c>
      <c r="E4579" s="4" t="s">
        <v>31</v>
      </c>
      <c r="F4579" s="4" t="s">
        <v>209</v>
      </c>
      <c r="G4579" s="4" t="s">
        <v>33</v>
      </c>
      <c r="H4579" s="4">
        <v>79</v>
      </c>
      <c r="I4579" s="4" t="s">
        <v>24</v>
      </c>
      <c r="J4579" s="4">
        <v>0</v>
      </c>
      <c r="K4579" s="4" t="s">
        <v>27</v>
      </c>
      <c r="L4579" s="4" t="s">
        <v>28</v>
      </c>
      <c r="M4579" s="4">
        <v>32</v>
      </c>
      <c r="N4579" s="4" t="s">
        <v>38</v>
      </c>
      <c r="O4579" s="4" t="s">
        <v>125</v>
      </c>
      <c r="P4579" s="5">
        <v>44874</v>
      </c>
      <c r="Q4579" s="6">
        <v>32.80965514179799</v>
      </c>
      <c r="R4579" s="4">
        <v>0</v>
      </c>
      <c r="S4579" s="4" t="str" cm="1">
        <f t="array" ref="S4579">_xlfn.IFS(R4579=0,"None",R4579&lt;3,"Low",R4579&lt;6,"Medium",R4579&lt;=10,"High")</f>
        <v>None</v>
      </c>
      <c r="T4579" s="4" t="str" cm="1">
        <f t="array" ref="T4579">_xlfn.IFS(M4579&lt;=20,"Low",M4579&lt;=50,"Medium",M4579&lt;=90,"High")</f>
        <v>Medium</v>
      </c>
      <c r="U4579" s="7">
        <f>Datos_Limpios[[#This Row],[Number of Complaints or Support]]/Datos_Limpios[[#This Row],[Account Length (in months)]]</f>
        <v>0</v>
      </c>
      <c r="V4579" s="4" t="str" cm="1">
        <f t="array" ref="V4579">_xlfn.IFS(H4579&lt;30,"Under 30",H4579&lt;66,"Middle Age",H4579&gt;=66,"Senior")</f>
        <v>Senior</v>
      </c>
      <c r="W4579" s="4" t="s">
        <v>40</v>
      </c>
    </row>
    <row r="4580" spans="1:23" x14ac:dyDescent="0.3">
      <c r="A4580" s="4" t="s">
        <v>4695</v>
      </c>
      <c r="B4580" s="4" t="s">
        <v>24</v>
      </c>
      <c r="C4580" s="4">
        <v>73</v>
      </c>
      <c r="D4580" s="4">
        <v>0</v>
      </c>
      <c r="E4580" s="4" t="s">
        <v>24</v>
      </c>
      <c r="F4580" s="4" t="s">
        <v>129</v>
      </c>
      <c r="G4580" s="4" t="s">
        <v>26</v>
      </c>
      <c r="H4580" s="4">
        <v>38</v>
      </c>
      <c r="I4580" s="4" t="s">
        <v>31</v>
      </c>
      <c r="J4580" s="4">
        <v>2</v>
      </c>
      <c r="K4580" s="4" t="s">
        <v>46</v>
      </c>
      <c r="L4580" s="4" t="s">
        <v>35</v>
      </c>
      <c r="M4580" s="4">
        <v>6</v>
      </c>
      <c r="P4580" s="5">
        <v>44251</v>
      </c>
      <c r="Q4580" s="6">
        <v>6.0650514635824244</v>
      </c>
      <c r="R4580" s="4">
        <v>6</v>
      </c>
      <c r="S4580" s="4" t="str" cm="1">
        <f t="array" ref="S4580">_xlfn.IFS(R4580=0,"None",R4580&lt;3,"Low",R4580&lt;6,"Medium",R4580&lt;=10,"High")</f>
        <v>High</v>
      </c>
      <c r="T4580" s="4" t="str" cm="1">
        <f t="array" ref="T4580">_xlfn.IFS(M4580&lt;=20,"Low",M4580&lt;=50,"Medium",M4580&lt;=90,"High")</f>
        <v>Low</v>
      </c>
      <c r="U4580" s="7">
        <f>Datos_Limpios[[#This Row],[Number of Complaints or Support]]/Datos_Limpios[[#This Row],[Account Length (in months)]]</f>
        <v>8.2191780821917804E-2</v>
      </c>
      <c r="V4580" s="4" t="str" cm="1">
        <f t="array" ref="V4580">_xlfn.IFS(H4580&lt;30,"Under 30",H4580&lt;66,"Middle Age",H4580&gt;=66,"Senior")</f>
        <v>Middle Age</v>
      </c>
      <c r="W4580" s="4" t="s">
        <v>29</v>
      </c>
    </row>
    <row r="4581" spans="1:23" x14ac:dyDescent="0.3">
      <c r="A4581" s="4" t="s">
        <v>4696</v>
      </c>
      <c r="B4581" s="4" t="s">
        <v>24</v>
      </c>
      <c r="C4581" s="4">
        <v>42</v>
      </c>
      <c r="D4581" s="4">
        <v>1</v>
      </c>
      <c r="E4581" s="4" t="s">
        <v>31</v>
      </c>
      <c r="F4581" s="4" t="s">
        <v>52</v>
      </c>
      <c r="G4581" s="4" t="s">
        <v>33</v>
      </c>
      <c r="H4581" s="4">
        <v>70</v>
      </c>
      <c r="I4581" s="4" t="s">
        <v>24</v>
      </c>
      <c r="J4581" s="4">
        <v>0</v>
      </c>
      <c r="K4581" s="4" t="s">
        <v>34</v>
      </c>
      <c r="L4581" s="4" t="s">
        <v>35</v>
      </c>
      <c r="M4581" s="4">
        <v>48</v>
      </c>
      <c r="P4581" s="5">
        <v>44888</v>
      </c>
      <c r="Q4581" s="6">
        <v>38.599487169500442</v>
      </c>
      <c r="R4581" s="4">
        <v>4</v>
      </c>
      <c r="S4581" s="4" t="str" cm="1">
        <f t="array" ref="S4581">_xlfn.IFS(R4581=0,"None",R4581&lt;3,"Low",R4581&lt;6,"Medium",R4581&lt;=10,"High")</f>
        <v>Medium</v>
      </c>
      <c r="T4581" s="4" t="str" cm="1">
        <f t="array" ref="T4581">_xlfn.IFS(M4581&lt;=20,"Low",M4581&lt;=50,"Medium",M4581&lt;=90,"High")</f>
        <v>Medium</v>
      </c>
      <c r="U4581" s="7">
        <f>Datos_Limpios[[#This Row],[Number of Complaints or Support]]/Datos_Limpios[[#This Row],[Account Length (in months)]]</f>
        <v>9.5238095238095233E-2</v>
      </c>
      <c r="V4581" s="4" t="str" cm="1">
        <f t="array" ref="V4581">_xlfn.IFS(H4581&lt;30,"Under 30",H4581&lt;66,"Middle Age",H4581&gt;=66,"Senior")</f>
        <v>Senior</v>
      </c>
      <c r="W4581" s="4" t="s">
        <v>40</v>
      </c>
    </row>
    <row r="4582" spans="1:23" x14ac:dyDescent="0.3">
      <c r="A4582" s="4" t="s">
        <v>4697</v>
      </c>
      <c r="B4582" s="4" t="s">
        <v>31</v>
      </c>
      <c r="C4582" s="4">
        <v>1</v>
      </c>
      <c r="D4582" s="4">
        <v>5</v>
      </c>
      <c r="E4582" s="4" t="s">
        <v>24</v>
      </c>
      <c r="F4582" s="4" t="s">
        <v>52</v>
      </c>
      <c r="G4582" s="4" t="s">
        <v>26</v>
      </c>
      <c r="H4582" s="4">
        <v>19</v>
      </c>
      <c r="I4582" s="4" t="s">
        <v>24</v>
      </c>
      <c r="J4582" s="4">
        <v>0</v>
      </c>
      <c r="K4582" s="4" t="s">
        <v>27</v>
      </c>
      <c r="L4582" s="4" t="s">
        <v>28</v>
      </c>
      <c r="M4582" s="4">
        <v>12</v>
      </c>
      <c r="N4582" s="4" t="s">
        <v>92</v>
      </c>
      <c r="O4582" s="4" t="s">
        <v>234</v>
      </c>
      <c r="P4582" s="5">
        <v>44522</v>
      </c>
      <c r="Q4582" s="6">
        <v>13.919914617425439</v>
      </c>
      <c r="R4582" s="4">
        <v>9</v>
      </c>
      <c r="S4582" s="4" t="str" cm="1">
        <f t="array" ref="S4582">_xlfn.IFS(R4582=0,"None",R4582&lt;3,"Low",R4582&lt;6,"Medium",R4582&lt;=10,"High")</f>
        <v>High</v>
      </c>
      <c r="T4582" s="4" t="str" cm="1">
        <f t="array" ref="T4582">_xlfn.IFS(M4582&lt;=20,"Low",M4582&lt;=50,"Medium",M4582&lt;=90,"High")</f>
        <v>Low</v>
      </c>
      <c r="U4582" s="7">
        <f>Datos_Limpios[[#This Row],[Number of Complaints or Support]]/Datos_Limpios[[#This Row],[Account Length (in months)]]</f>
        <v>9</v>
      </c>
      <c r="V4582" s="4" t="str" cm="1">
        <f t="array" ref="V4582">_xlfn.IFS(H4582&lt;30,"Under 30",H4582&lt;66,"Middle Age",H4582&gt;=66,"Senior")</f>
        <v>Under 30</v>
      </c>
      <c r="W4582" s="4" t="s">
        <v>40</v>
      </c>
    </row>
    <row r="4583" spans="1:23" x14ac:dyDescent="0.3">
      <c r="A4583" s="4" t="s">
        <v>4698</v>
      </c>
      <c r="B4583" s="4" t="s">
        <v>31</v>
      </c>
      <c r="C4583" s="4">
        <v>3</v>
      </c>
      <c r="D4583" s="4">
        <v>2</v>
      </c>
      <c r="E4583" s="4" t="s">
        <v>31</v>
      </c>
      <c r="F4583" s="4" t="s">
        <v>120</v>
      </c>
      <c r="G4583" s="4" t="s">
        <v>26</v>
      </c>
      <c r="H4583" s="4">
        <v>78</v>
      </c>
      <c r="I4583" s="4" t="s">
        <v>24</v>
      </c>
      <c r="J4583" s="4">
        <v>0</v>
      </c>
      <c r="K4583" s="4" t="s">
        <v>27</v>
      </c>
      <c r="L4583" s="4" t="s">
        <v>35</v>
      </c>
      <c r="M4583" s="4">
        <v>11</v>
      </c>
      <c r="N4583" s="4" t="s">
        <v>75</v>
      </c>
      <c r="O4583" s="4" t="s">
        <v>133</v>
      </c>
      <c r="P4583" s="5">
        <v>44454</v>
      </c>
      <c r="Q4583" s="6">
        <v>10.8491088786157</v>
      </c>
      <c r="R4583" s="4">
        <v>2</v>
      </c>
      <c r="S4583" s="4" t="str" cm="1">
        <f t="array" ref="S4583">_xlfn.IFS(R4583=0,"None",R4583&lt;3,"Low",R4583&lt;6,"Medium",R4583&lt;=10,"High")</f>
        <v>Low</v>
      </c>
      <c r="T4583" s="4" t="str" cm="1">
        <f t="array" ref="T4583">_xlfn.IFS(M4583&lt;=20,"Low",M4583&lt;=50,"Medium",M4583&lt;=90,"High")</f>
        <v>Low</v>
      </c>
      <c r="U4583" s="7">
        <f>Datos_Limpios[[#This Row],[Number of Complaints or Support]]/Datos_Limpios[[#This Row],[Account Length (in months)]]</f>
        <v>0.66666666666666663</v>
      </c>
      <c r="V4583" s="4" t="str" cm="1">
        <f t="array" ref="V4583">_xlfn.IFS(H4583&lt;30,"Under 30",H4583&lt;66,"Middle Age",H4583&gt;=66,"Senior")</f>
        <v>Senior</v>
      </c>
      <c r="W4583" s="4" t="s">
        <v>29</v>
      </c>
    </row>
    <row r="4584" spans="1:23" x14ac:dyDescent="0.3">
      <c r="A4584" s="4" t="s">
        <v>4699</v>
      </c>
      <c r="B4584" s="4" t="s">
        <v>24</v>
      </c>
      <c r="C4584" s="4">
        <v>38</v>
      </c>
      <c r="D4584" s="4">
        <v>2</v>
      </c>
      <c r="E4584" s="4" t="s">
        <v>24</v>
      </c>
      <c r="F4584" s="4" t="s">
        <v>219</v>
      </c>
      <c r="G4584" s="4" t="s">
        <v>26</v>
      </c>
      <c r="H4584" s="4">
        <v>50</v>
      </c>
      <c r="I4584" s="4" t="s">
        <v>24</v>
      </c>
      <c r="J4584" s="4">
        <v>0</v>
      </c>
      <c r="K4584" s="4" t="s">
        <v>27</v>
      </c>
      <c r="L4584" s="4" t="s">
        <v>35</v>
      </c>
      <c r="M4584" s="4">
        <v>9</v>
      </c>
      <c r="P4584" s="5">
        <v>44044</v>
      </c>
      <c r="Q4584" s="6">
        <v>8.061528648822387</v>
      </c>
      <c r="R4584" s="4">
        <v>4</v>
      </c>
      <c r="S4584" s="4" t="str" cm="1">
        <f t="array" ref="S4584">_xlfn.IFS(R4584=0,"None",R4584&lt;3,"Low",R4584&lt;6,"Medium",R4584&lt;=10,"High")</f>
        <v>Medium</v>
      </c>
      <c r="T4584" s="4" t="str" cm="1">
        <f t="array" ref="T4584">_xlfn.IFS(M4584&lt;=20,"Low",M4584&lt;=50,"Medium",M4584&lt;=90,"High")</f>
        <v>Low</v>
      </c>
      <c r="U4584" s="7">
        <f>Datos_Limpios[[#This Row],[Number of Complaints or Support]]/Datos_Limpios[[#This Row],[Account Length (in months)]]</f>
        <v>0.10526315789473684</v>
      </c>
      <c r="V4584" s="4" t="str" cm="1">
        <f t="array" ref="V4584">_xlfn.IFS(H4584&lt;30,"Under 30",H4584&lt;66,"Middle Age",H4584&gt;=66,"Senior")</f>
        <v>Middle Age</v>
      </c>
      <c r="W4584" s="4" t="s">
        <v>43</v>
      </c>
    </row>
    <row r="4585" spans="1:23" x14ac:dyDescent="0.3">
      <c r="A4585" s="4" t="s">
        <v>4700</v>
      </c>
      <c r="B4585" s="4" t="s">
        <v>24</v>
      </c>
      <c r="C4585" s="4">
        <v>18</v>
      </c>
      <c r="D4585" s="4">
        <v>0</v>
      </c>
      <c r="E4585" s="4" t="s">
        <v>31</v>
      </c>
      <c r="F4585" s="4" t="s">
        <v>68</v>
      </c>
      <c r="G4585" s="4" t="s">
        <v>26</v>
      </c>
      <c r="H4585" s="4">
        <v>46</v>
      </c>
      <c r="I4585" s="4" t="s">
        <v>24</v>
      </c>
      <c r="J4585" s="4">
        <v>0</v>
      </c>
      <c r="K4585" s="4" t="s">
        <v>34</v>
      </c>
      <c r="L4585" s="4" t="s">
        <v>28</v>
      </c>
      <c r="M4585" s="4">
        <v>19</v>
      </c>
      <c r="P4585" s="5">
        <v>44833</v>
      </c>
      <c r="Q4585" s="6">
        <v>18.806816330340698</v>
      </c>
      <c r="R4585" s="4">
        <v>6</v>
      </c>
      <c r="S4585" s="4" t="str" cm="1">
        <f t="array" ref="S4585">_xlfn.IFS(R4585=0,"None",R4585&lt;3,"Low",R4585&lt;6,"Medium",R4585&lt;=10,"High")</f>
        <v>High</v>
      </c>
      <c r="T4585" s="4" t="str" cm="1">
        <f t="array" ref="T4585">_xlfn.IFS(M4585&lt;=20,"Low",M4585&lt;=50,"Medium",M4585&lt;=90,"High")</f>
        <v>Low</v>
      </c>
      <c r="U4585" s="7">
        <f>Datos_Limpios[[#This Row],[Number of Complaints or Support]]/Datos_Limpios[[#This Row],[Account Length (in months)]]</f>
        <v>0.33333333333333331</v>
      </c>
      <c r="V4585" s="4" t="str" cm="1">
        <f t="array" ref="V4585">_xlfn.IFS(H4585&lt;30,"Under 30",H4585&lt;66,"Middle Age",H4585&gt;=66,"Senior")</f>
        <v>Middle Age</v>
      </c>
      <c r="W4585" s="4" t="s">
        <v>40</v>
      </c>
    </row>
    <row r="4586" spans="1:23" x14ac:dyDescent="0.3">
      <c r="A4586" s="4" t="s">
        <v>4701</v>
      </c>
      <c r="B4586" s="4" t="s">
        <v>31</v>
      </c>
      <c r="C4586" s="4">
        <v>54</v>
      </c>
      <c r="D4586" s="4">
        <v>0</v>
      </c>
      <c r="E4586" s="4" t="s">
        <v>31</v>
      </c>
      <c r="F4586" s="4" t="s">
        <v>147</v>
      </c>
      <c r="G4586" s="4" t="s">
        <v>33</v>
      </c>
      <c r="H4586" s="4">
        <v>34</v>
      </c>
      <c r="I4586" s="4" t="s">
        <v>24</v>
      </c>
      <c r="J4586" s="4">
        <v>0</v>
      </c>
      <c r="K4586" s="4" t="s">
        <v>34</v>
      </c>
      <c r="L4586" s="4" t="s">
        <v>28</v>
      </c>
      <c r="M4586" s="4">
        <v>48</v>
      </c>
      <c r="N4586" s="4" t="s">
        <v>66</v>
      </c>
      <c r="O4586" s="4" t="s">
        <v>122</v>
      </c>
      <c r="P4586" s="5">
        <v>44816</v>
      </c>
      <c r="Q4586" s="6">
        <v>48.321401945889093</v>
      </c>
      <c r="R4586" s="4">
        <v>8</v>
      </c>
      <c r="S4586" s="4" t="str" cm="1">
        <f t="array" ref="S4586">_xlfn.IFS(R4586=0,"None",R4586&lt;3,"Low",R4586&lt;6,"Medium",R4586&lt;=10,"High")</f>
        <v>High</v>
      </c>
      <c r="T4586" s="4" t="str" cm="1">
        <f t="array" ref="T4586">_xlfn.IFS(M4586&lt;=20,"Low",M4586&lt;=50,"Medium",M4586&lt;=90,"High")</f>
        <v>Medium</v>
      </c>
      <c r="U4586" s="7">
        <f>Datos_Limpios[[#This Row],[Number of Complaints or Support]]/Datos_Limpios[[#This Row],[Account Length (in months)]]</f>
        <v>0.14814814814814814</v>
      </c>
      <c r="V4586" s="4" t="str" cm="1">
        <f t="array" ref="V4586">_xlfn.IFS(H4586&lt;30,"Under 30",H4586&lt;66,"Middle Age",H4586&gt;=66,"Senior")</f>
        <v>Middle Age</v>
      </c>
      <c r="W4586" s="4" t="s">
        <v>43</v>
      </c>
    </row>
    <row r="4587" spans="1:23" x14ac:dyDescent="0.3">
      <c r="A4587" s="4" t="s">
        <v>4702</v>
      </c>
      <c r="B4587" s="4" t="s">
        <v>24</v>
      </c>
      <c r="C4587" s="4">
        <v>45</v>
      </c>
      <c r="D4587" s="4">
        <v>0</v>
      </c>
      <c r="E4587" s="4" t="s">
        <v>31</v>
      </c>
      <c r="F4587" s="4" t="s">
        <v>42</v>
      </c>
      <c r="G4587" s="4" t="s">
        <v>26</v>
      </c>
      <c r="H4587" s="4">
        <v>52</v>
      </c>
      <c r="I4587" s="4" t="s">
        <v>24</v>
      </c>
      <c r="J4587" s="4">
        <v>0</v>
      </c>
      <c r="K4587" s="4" t="s">
        <v>46</v>
      </c>
      <c r="L4587" s="4" t="s">
        <v>28</v>
      </c>
      <c r="M4587" s="4">
        <v>17</v>
      </c>
      <c r="P4587" s="5">
        <v>43862</v>
      </c>
      <c r="Q4587" s="6">
        <v>15.59736073958231</v>
      </c>
      <c r="R4587" s="4">
        <v>5</v>
      </c>
      <c r="S4587" s="4" t="str" cm="1">
        <f t="array" ref="S4587">_xlfn.IFS(R4587=0,"None",R4587&lt;3,"Low",R4587&lt;6,"Medium",R4587&lt;=10,"High")</f>
        <v>Medium</v>
      </c>
      <c r="T4587" s="4" t="str" cm="1">
        <f t="array" ref="T4587">_xlfn.IFS(M4587&lt;=20,"Low",M4587&lt;=50,"Medium",M4587&lt;=90,"High")</f>
        <v>Low</v>
      </c>
      <c r="U4587" s="7">
        <f>Datos_Limpios[[#This Row],[Number of Complaints or Support]]/Datos_Limpios[[#This Row],[Account Length (in months)]]</f>
        <v>0.1111111111111111</v>
      </c>
      <c r="V4587" s="4" t="str" cm="1">
        <f t="array" ref="V4587">_xlfn.IFS(H4587&lt;30,"Under 30",H4587&lt;66,"Middle Age",H4587&gt;=66,"Senior")</f>
        <v>Middle Age</v>
      </c>
      <c r="W4587" s="4" t="s">
        <v>43</v>
      </c>
    </row>
    <row r="4588" spans="1:23" x14ac:dyDescent="0.3">
      <c r="A4588" s="4" t="s">
        <v>4703</v>
      </c>
      <c r="B4588" s="4" t="s">
        <v>24</v>
      </c>
      <c r="C4588" s="4">
        <v>18</v>
      </c>
      <c r="D4588" s="4">
        <v>0</v>
      </c>
      <c r="E4588" s="4" t="s">
        <v>31</v>
      </c>
      <c r="F4588" s="4" t="s">
        <v>95</v>
      </c>
      <c r="G4588" s="4" t="s">
        <v>26</v>
      </c>
      <c r="H4588" s="4">
        <v>46</v>
      </c>
      <c r="I4588" s="4" t="s">
        <v>24</v>
      </c>
      <c r="J4588" s="4">
        <v>0</v>
      </c>
      <c r="K4588" s="4" t="s">
        <v>27</v>
      </c>
      <c r="L4588" s="4" t="s">
        <v>35</v>
      </c>
      <c r="M4588" s="4">
        <v>47</v>
      </c>
      <c r="P4588" s="5">
        <v>45067</v>
      </c>
      <c r="Q4588" s="6">
        <v>52.042118968164942</v>
      </c>
      <c r="R4588" s="4">
        <v>8</v>
      </c>
      <c r="S4588" s="4" t="str" cm="1">
        <f t="array" ref="S4588">_xlfn.IFS(R4588=0,"None",R4588&lt;3,"Low",R4588&lt;6,"Medium",R4588&lt;=10,"High")</f>
        <v>High</v>
      </c>
      <c r="T4588" s="4" t="str" cm="1">
        <f t="array" ref="T4588">_xlfn.IFS(M4588&lt;=20,"Low",M4588&lt;=50,"Medium",M4588&lt;=90,"High")</f>
        <v>Medium</v>
      </c>
      <c r="U4588" s="7">
        <f>Datos_Limpios[[#This Row],[Number of Complaints or Support]]/Datos_Limpios[[#This Row],[Account Length (in months)]]</f>
        <v>0.44444444444444442</v>
      </c>
      <c r="V4588" s="4" t="str" cm="1">
        <f t="array" ref="V4588">_xlfn.IFS(H4588&lt;30,"Under 30",H4588&lt;66,"Middle Age",H4588&gt;=66,"Senior")</f>
        <v>Middle Age</v>
      </c>
      <c r="W4588" s="4" t="s">
        <v>47</v>
      </c>
    </row>
    <row r="4589" spans="1:23" x14ac:dyDescent="0.3">
      <c r="A4589" s="4" t="s">
        <v>4704</v>
      </c>
      <c r="B4589" s="4" t="s">
        <v>24</v>
      </c>
      <c r="C4589" s="4">
        <v>33</v>
      </c>
      <c r="D4589" s="4">
        <v>0</v>
      </c>
      <c r="E4589" s="4" t="s">
        <v>31</v>
      </c>
      <c r="F4589" s="4" t="s">
        <v>124</v>
      </c>
      <c r="G4589" s="4" t="s">
        <v>26</v>
      </c>
      <c r="H4589" s="4">
        <v>24</v>
      </c>
      <c r="I4589" s="4" t="s">
        <v>24</v>
      </c>
      <c r="J4589" s="4">
        <v>0</v>
      </c>
      <c r="K4589" s="4" t="s">
        <v>34</v>
      </c>
      <c r="L4589" s="4" t="s">
        <v>28</v>
      </c>
      <c r="M4589" s="4">
        <v>31</v>
      </c>
      <c r="P4589" s="5">
        <v>44205</v>
      </c>
      <c r="Q4589" s="6">
        <v>25.74675378962845</v>
      </c>
      <c r="R4589" s="4">
        <v>5</v>
      </c>
      <c r="S4589" s="4" t="str" cm="1">
        <f t="array" ref="S4589">_xlfn.IFS(R4589=0,"None",R4589&lt;3,"Low",R4589&lt;6,"Medium",R4589&lt;=10,"High")</f>
        <v>Medium</v>
      </c>
      <c r="T4589" s="4" t="str" cm="1">
        <f t="array" ref="T4589">_xlfn.IFS(M4589&lt;=20,"Low",M4589&lt;=50,"Medium",M4589&lt;=90,"High")</f>
        <v>Medium</v>
      </c>
      <c r="U4589" s="7">
        <f>Datos_Limpios[[#This Row],[Number of Complaints or Support]]/Datos_Limpios[[#This Row],[Account Length (in months)]]</f>
        <v>0.15151515151515152</v>
      </c>
      <c r="V4589" s="4" t="str" cm="1">
        <f t="array" ref="V4589">_xlfn.IFS(H4589&lt;30,"Under 30",H4589&lt;66,"Middle Age",H4589&gt;=66,"Senior")</f>
        <v>Under 30</v>
      </c>
      <c r="W4589" s="4" t="s">
        <v>43</v>
      </c>
    </row>
    <row r="4590" spans="1:23" x14ac:dyDescent="0.3">
      <c r="A4590" s="4" t="s">
        <v>4705</v>
      </c>
      <c r="B4590" s="4" t="s">
        <v>31</v>
      </c>
      <c r="C4590" s="4">
        <v>7</v>
      </c>
      <c r="D4590" s="4">
        <v>1</v>
      </c>
      <c r="E4590" s="4" t="s">
        <v>31</v>
      </c>
      <c r="F4590" s="4" t="s">
        <v>102</v>
      </c>
      <c r="G4590" s="4" t="s">
        <v>26</v>
      </c>
      <c r="H4590" s="4">
        <v>61</v>
      </c>
      <c r="I4590" s="4" t="s">
        <v>24</v>
      </c>
      <c r="J4590" s="4">
        <v>0</v>
      </c>
      <c r="K4590" s="4" t="s">
        <v>27</v>
      </c>
      <c r="L4590" s="4" t="s">
        <v>35</v>
      </c>
      <c r="M4590" s="4">
        <v>30</v>
      </c>
      <c r="N4590" s="4" t="s">
        <v>75</v>
      </c>
      <c r="O4590" s="4" t="s">
        <v>133</v>
      </c>
      <c r="P4590" s="5">
        <v>44885</v>
      </c>
      <c r="Q4590" s="6">
        <v>27.07912513448797</v>
      </c>
      <c r="R4590" s="4">
        <v>3</v>
      </c>
      <c r="S4590" s="4" t="str" cm="1">
        <f t="array" ref="S4590">_xlfn.IFS(R4590=0,"None",R4590&lt;3,"Low",R4590&lt;6,"Medium",R4590&lt;=10,"High")</f>
        <v>Medium</v>
      </c>
      <c r="T4590" s="4" t="str" cm="1">
        <f t="array" ref="T4590">_xlfn.IFS(M4590&lt;=20,"Low",M4590&lt;=50,"Medium",M4590&lt;=90,"High")</f>
        <v>Medium</v>
      </c>
      <c r="U4590" s="7">
        <f>Datos_Limpios[[#This Row],[Number of Complaints or Support]]/Datos_Limpios[[#This Row],[Account Length (in months)]]</f>
        <v>0.42857142857142855</v>
      </c>
      <c r="V4590" s="4" t="str" cm="1">
        <f t="array" ref="V4590">_xlfn.IFS(H4590&lt;30,"Under 30",H4590&lt;66,"Middle Age",H4590&gt;=66,"Senior")</f>
        <v>Middle Age</v>
      </c>
      <c r="W4590" s="4" t="s">
        <v>40</v>
      </c>
    </row>
    <row r="4591" spans="1:23" x14ac:dyDescent="0.3">
      <c r="A4591" s="4" t="s">
        <v>4706</v>
      </c>
      <c r="B4591" s="4" t="s">
        <v>24</v>
      </c>
      <c r="C4591" s="4">
        <v>1</v>
      </c>
      <c r="D4591" s="4">
        <v>0</v>
      </c>
      <c r="E4591" s="4" t="s">
        <v>24</v>
      </c>
      <c r="F4591" s="4" t="s">
        <v>138</v>
      </c>
      <c r="G4591" s="4" t="s">
        <v>33</v>
      </c>
      <c r="H4591" s="4">
        <v>26</v>
      </c>
      <c r="I4591" s="4" t="s">
        <v>24</v>
      </c>
      <c r="J4591" s="4">
        <v>0</v>
      </c>
      <c r="K4591" s="4" t="s">
        <v>27</v>
      </c>
      <c r="L4591" s="4" t="s">
        <v>28</v>
      </c>
      <c r="M4591" s="4">
        <v>10</v>
      </c>
      <c r="P4591" s="5">
        <v>44394</v>
      </c>
      <c r="Q4591" s="6">
        <v>11.66414730438629</v>
      </c>
      <c r="R4591" s="4">
        <v>4</v>
      </c>
      <c r="S4591" s="4" t="str" cm="1">
        <f t="array" ref="S4591">_xlfn.IFS(R4591=0,"None",R4591&lt;3,"Low",R4591&lt;6,"Medium",R4591&lt;=10,"High")</f>
        <v>Medium</v>
      </c>
      <c r="T4591" s="4" t="str" cm="1">
        <f t="array" ref="T4591">_xlfn.IFS(M4591&lt;=20,"Low",M4591&lt;=50,"Medium",M4591&lt;=90,"High")</f>
        <v>Low</v>
      </c>
      <c r="U4591" s="7">
        <f>Datos_Limpios[[#This Row],[Number of Complaints or Support]]/Datos_Limpios[[#This Row],[Account Length (in months)]]</f>
        <v>4</v>
      </c>
      <c r="V4591" s="4" t="str" cm="1">
        <f t="array" ref="V4591">_xlfn.IFS(H4591&lt;30,"Under 30",H4591&lt;66,"Middle Age",H4591&gt;=66,"Senior")</f>
        <v>Under 30</v>
      </c>
      <c r="W4591" s="4" t="s">
        <v>47</v>
      </c>
    </row>
    <row r="4592" spans="1:23" x14ac:dyDescent="0.3">
      <c r="A4592" s="4" t="s">
        <v>4707</v>
      </c>
      <c r="B4592" s="4" t="s">
        <v>24</v>
      </c>
      <c r="C4592" s="4">
        <v>27</v>
      </c>
      <c r="D4592" s="4">
        <v>1</v>
      </c>
      <c r="E4592" s="4" t="s">
        <v>31</v>
      </c>
      <c r="F4592" s="4" t="s">
        <v>145</v>
      </c>
      <c r="G4592" s="4" t="s">
        <v>26</v>
      </c>
      <c r="H4592" s="4">
        <v>36</v>
      </c>
      <c r="I4592" s="4" t="s">
        <v>24</v>
      </c>
      <c r="J4592" s="4">
        <v>0</v>
      </c>
      <c r="K4592" s="4" t="s">
        <v>27</v>
      </c>
      <c r="L4592" s="4" t="s">
        <v>35</v>
      </c>
      <c r="M4592" s="4">
        <v>51</v>
      </c>
      <c r="P4592" s="5">
        <v>44660</v>
      </c>
      <c r="Q4592" s="6">
        <v>43.39685930821696</v>
      </c>
      <c r="R4592" s="4">
        <v>1</v>
      </c>
      <c r="S4592" s="4" t="str" cm="1">
        <f t="array" ref="S4592">_xlfn.IFS(R4592=0,"None",R4592&lt;3,"Low",R4592&lt;6,"Medium",R4592&lt;=10,"High")</f>
        <v>Low</v>
      </c>
      <c r="T4592" s="4" t="str" cm="1">
        <f t="array" ref="T4592">_xlfn.IFS(M4592&lt;=20,"Low",M4592&lt;=50,"Medium",M4592&lt;=90,"High")</f>
        <v>High</v>
      </c>
      <c r="U4592" s="7">
        <f>Datos_Limpios[[#This Row],[Number of Complaints or Support]]/Datos_Limpios[[#This Row],[Account Length (in months)]]</f>
        <v>3.7037037037037035E-2</v>
      </c>
      <c r="V4592" s="4" t="str" cm="1">
        <f t="array" ref="V4592">_xlfn.IFS(H4592&lt;30,"Under 30",H4592&lt;66,"Middle Age",H4592&gt;=66,"Senior")</f>
        <v>Middle Age</v>
      </c>
      <c r="W4592" s="4" t="s">
        <v>47</v>
      </c>
    </row>
    <row r="4593" spans="1:23" x14ac:dyDescent="0.3">
      <c r="A4593" s="4" t="s">
        <v>4708</v>
      </c>
      <c r="B4593" s="4" t="s">
        <v>24</v>
      </c>
      <c r="C4593" s="4">
        <v>33</v>
      </c>
      <c r="D4593" s="4">
        <v>0</v>
      </c>
      <c r="E4593" s="4" t="s">
        <v>31</v>
      </c>
      <c r="F4593" s="4" t="s">
        <v>37</v>
      </c>
      <c r="G4593" s="4" t="s">
        <v>26</v>
      </c>
      <c r="H4593" s="4">
        <v>47</v>
      </c>
      <c r="I4593" s="4" t="s">
        <v>24</v>
      </c>
      <c r="J4593" s="4">
        <v>0</v>
      </c>
      <c r="K4593" s="4" t="s">
        <v>27</v>
      </c>
      <c r="L4593" s="4" t="s">
        <v>35</v>
      </c>
      <c r="M4593" s="4">
        <v>53</v>
      </c>
      <c r="P4593" s="5">
        <v>44833</v>
      </c>
      <c r="Q4593" s="6">
        <v>61.792373361333127</v>
      </c>
      <c r="R4593" s="4">
        <v>1</v>
      </c>
      <c r="S4593" s="4" t="str" cm="1">
        <f t="array" ref="S4593">_xlfn.IFS(R4593=0,"None",R4593&lt;3,"Low",R4593&lt;6,"Medium",R4593&lt;=10,"High")</f>
        <v>Low</v>
      </c>
      <c r="T4593" s="4" t="str" cm="1">
        <f t="array" ref="T4593">_xlfn.IFS(M4593&lt;=20,"Low",M4593&lt;=50,"Medium",M4593&lt;=90,"High")</f>
        <v>High</v>
      </c>
      <c r="U4593" s="7">
        <f>Datos_Limpios[[#This Row],[Number of Complaints or Support]]/Datos_Limpios[[#This Row],[Account Length (in months)]]</f>
        <v>3.0303030303030304E-2</v>
      </c>
      <c r="V4593" s="4" t="str" cm="1">
        <f t="array" ref="V4593">_xlfn.IFS(H4593&lt;30,"Under 30",H4593&lt;66,"Middle Age",H4593&gt;=66,"Senior")</f>
        <v>Middle Age</v>
      </c>
      <c r="W4593" s="4" t="s">
        <v>40</v>
      </c>
    </row>
    <row r="4594" spans="1:23" x14ac:dyDescent="0.3">
      <c r="A4594" s="4" t="s">
        <v>4709</v>
      </c>
      <c r="B4594" s="4" t="s">
        <v>31</v>
      </c>
      <c r="C4594" s="4">
        <v>45</v>
      </c>
      <c r="D4594" s="4">
        <v>2</v>
      </c>
      <c r="E4594" s="4" t="s">
        <v>31</v>
      </c>
      <c r="F4594" s="4" t="s">
        <v>98</v>
      </c>
      <c r="G4594" s="4" t="s">
        <v>26</v>
      </c>
      <c r="H4594" s="4">
        <v>61</v>
      </c>
      <c r="I4594" s="4" t="s">
        <v>24</v>
      </c>
      <c r="J4594" s="4">
        <v>0</v>
      </c>
      <c r="K4594" s="4" t="s">
        <v>27</v>
      </c>
      <c r="L4594" s="4" t="s">
        <v>35</v>
      </c>
      <c r="M4594" s="4">
        <v>27</v>
      </c>
      <c r="N4594" s="4" t="s">
        <v>107</v>
      </c>
      <c r="O4594" s="4" t="s">
        <v>108</v>
      </c>
      <c r="P4594" s="5">
        <v>44129</v>
      </c>
      <c r="Q4594" s="6">
        <v>27.7764900811381</v>
      </c>
      <c r="R4594" s="4">
        <v>4</v>
      </c>
      <c r="S4594" s="4" t="str" cm="1">
        <f t="array" ref="S4594">_xlfn.IFS(R4594=0,"None",R4594&lt;3,"Low",R4594&lt;6,"Medium",R4594&lt;=10,"High")</f>
        <v>Medium</v>
      </c>
      <c r="T4594" s="4" t="str" cm="1">
        <f t="array" ref="T4594">_xlfn.IFS(M4594&lt;=20,"Low",M4594&lt;=50,"Medium",M4594&lt;=90,"High")</f>
        <v>Medium</v>
      </c>
      <c r="U4594" s="7">
        <f>Datos_Limpios[[#This Row],[Number of Complaints or Support]]/Datos_Limpios[[#This Row],[Account Length (in months)]]</f>
        <v>8.8888888888888892E-2</v>
      </c>
      <c r="V4594" s="4" t="str" cm="1">
        <f t="array" ref="V4594">_xlfn.IFS(H4594&lt;30,"Under 30",H4594&lt;66,"Middle Age",H4594&gt;=66,"Senior")</f>
        <v>Middle Age</v>
      </c>
      <c r="W4594" s="4" t="s">
        <v>29</v>
      </c>
    </row>
    <row r="4595" spans="1:23" x14ac:dyDescent="0.3">
      <c r="A4595" s="4" t="s">
        <v>4710</v>
      </c>
      <c r="B4595" s="4" t="s">
        <v>24</v>
      </c>
      <c r="C4595" s="4">
        <v>33</v>
      </c>
      <c r="D4595" s="4">
        <v>0</v>
      </c>
      <c r="E4595" s="4" t="s">
        <v>31</v>
      </c>
      <c r="F4595" s="4" t="s">
        <v>102</v>
      </c>
      <c r="G4595" s="4" t="s">
        <v>33</v>
      </c>
      <c r="H4595" s="4">
        <v>68</v>
      </c>
      <c r="I4595" s="4" t="s">
        <v>31</v>
      </c>
      <c r="J4595" s="4">
        <v>4</v>
      </c>
      <c r="K4595" s="4" t="s">
        <v>34</v>
      </c>
      <c r="L4595" s="4" t="s">
        <v>28</v>
      </c>
      <c r="M4595" s="4">
        <v>16</v>
      </c>
      <c r="P4595" s="5">
        <v>45040</v>
      </c>
      <c r="Q4595" s="6">
        <v>15.351322338601159</v>
      </c>
      <c r="R4595" s="4">
        <v>3</v>
      </c>
      <c r="S4595" s="4" t="str" cm="1">
        <f t="array" ref="S4595">_xlfn.IFS(R4595=0,"None",R4595&lt;3,"Low",R4595&lt;6,"Medium",R4595&lt;=10,"High")</f>
        <v>Medium</v>
      </c>
      <c r="T4595" s="4" t="str" cm="1">
        <f t="array" ref="T4595">_xlfn.IFS(M4595&lt;=20,"Low",M4595&lt;=50,"Medium",M4595&lt;=90,"High")</f>
        <v>Low</v>
      </c>
      <c r="U4595" s="7">
        <f>Datos_Limpios[[#This Row],[Number of Complaints or Support]]/Datos_Limpios[[#This Row],[Account Length (in months)]]</f>
        <v>9.0909090909090912E-2</v>
      </c>
      <c r="V4595" s="4" t="str" cm="1">
        <f t="array" ref="V4595">_xlfn.IFS(H4595&lt;30,"Under 30",H4595&lt;66,"Middle Age",H4595&gt;=66,"Senior")</f>
        <v>Senior</v>
      </c>
      <c r="W4595" s="4" t="s">
        <v>40</v>
      </c>
    </row>
    <row r="4596" spans="1:23" x14ac:dyDescent="0.3">
      <c r="A4596" s="4" t="s">
        <v>4711</v>
      </c>
      <c r="B4596" s="4" t="s">
        <v>24</v>
      </c>
      <c r="C4596" s="4">
        <v>55</v>
      </c>
      <c r="D4596" s="4">
        <v>0</v>
      </c>
      <c r="E4596" s="4" t="s">
        <v>31</v>
      </c>
      <c r="F4596" s="4" t="s">
        <v>104</v>
      </c>
      <c r="G4596" s="4" t="s">
        <v>33</v>
      </c>
      <c r="H4596" s="4">
        <v>84</v>
      </c>
      <c r="I4596" s="4" t="s">
        <v>24</v>
      </c>
      <c r="J4596" s="4">
        <v>0</v>
      </c>
      <c r="K4596" s="4" t="s">
        <v>34</v>
      </c>
      <c r="L4596" s="4" t="s">
        <v>35</v>
      </c>
      <c r="M4596" s="4">
        <v>56</v>
      </c>
      <c r="P4596" s="5">
        <v>45137</v>
      </c>
      <c r="Q4596" s="6">
        <v>60.985776087584782</v>
      </c>
      <c r="R4596" s="4">
        <v>0</v>
      </c>
      <c r="S4596" s="4" t="str" cm="1">
        <f t="array" ref="S4596">_xlfn.IFS(R4596=0,"None",R4596&lt;3,"Low",R4596&lt;6,"Medium",R4596&lt;=10,"High")</f>
        <v>None</v>
      </c>
      <c r="T4596" s="4" t="str" cm="1">
        <f t="array" ref="T4596">_xlfn.IFS(M4596&lt;=20,"Low",M4596&lt;=50,"Medium",M4596&lt;=90,"High")</f>
        <v>High</v>
      </c>
      <c r="U4596" s="7">
        <f>Datos_Limpios[[#This Row],[Number of Complaints or Support]]/Datos_Limpios[[#This Row],[Account Length (in months)]]</f>
        <v>0</v>
      </c>
      <c r="V4596" s="4" t="str" cm="1">
        <f t="array" ref="V4596">_xlfn.IFS(H4596&lt;30,"Under 30",H4596&lt;66,"Middle Age",H4596&gt;=66,"Senior")</f>
        <v>Senior</v>
      </c>
      <c r="W4596" s="4" t="s">
        <v>43</v>
      </c>
    </row>
    <row r="4597" spans="1:23" x14ac:dyDescent="0.3">
      <c r="A4597" s="4" t="s">
        <v>4712</v>
      </c>
      <c r="B4597" s="4" t="s">
        <v>24</v>
      </c>
      <c r="C4597" s="4">
        <v>48</v>
      </c>
      <c r="D4597" s="4">
        <v>0</v>
      </c>
      <c r="E4597" s="4" t="s">
        <v>31</v>
      </c>
      <c r="F4597" s="4" t="s">
        <v>49</v>
      </c>
      <c r="G4597" s="4" t="s">
        <v>33</v>
      </c>
      <c r="H4597" s="4">
        <v>44</v>
      </c>
      <c r="I4597" s="4" t="s">
        <v>24</v>
      </c>
      <c r="J4597" s="4">
        <v>0</v>
      </c>
      <c r="K4597" s="4" t="s">
        <v>34</v>
      </c>
      <c r="L4597" s="4" t="s">
        <v>28</v>
      </c>
      <c r="M4597" s="4">
        <v>45</v>
      </c>
      <c r="P4597" s="5">
        <v>44356</v>
      </c>
      <c r="Q4597" s="6">
        <v>53.684557462933483</v>
      </c>
      <c r="R4597" s="4">
        <v>9</v>
      </c>
      <c r="S4597" s="4" t="str" cm="1">
        <f t="array" ref="S4597">_xlfn.IFS(R4597=0,"None",R4597&lt;3,"Low",R4597&lt;6,"Medium",R4597&lt;=10,"High")</f>
        <v>High</v>
      </c>
      <c r="T4597" s="4" t="str" cm="1">
        <f t="array" ref="T4597">_xlfn.IFS(M4597&lt;=20,"Low",M4597&lt;=50,"Medium",M4597&lt;=90,"High")</f>
        <v>Medium</v>
      </c>
      <c r="U4597" s="7">
        <f>Datos_Limpios[[#This Row],[Number of Complaints or Support]]/Datos_Limpios[[#This Row],[Account Length (in months)]]</f>
        <v>0.1875</v>
      </c>
      <c r="V4597" s="4" t="str" cm="1">
        <f t="array" ref="V4597">_xlfn.IFS(H4597&lt;30,"Under 30",H4597&lt;66,"Middle Age",H4597&gt;=66,"Senior")</f>
        <v>Middle Age</v>
      </c>
      <c r="W4597" s="4" t="s">
        <v>29</v>
      </c>
    </row>
    <row r="4598" spans="1:23" x14ac:dyDescent="0.3">
      <c r="A4598" s="4" t="s">
        <v>4713</v>
      </c>
      <c r="B4598" s="4" t="s">
        <v>24</v>
      </c>
      <c r="C4598" s="4">
        <v>71</v>
      </c>
      <c r="D4598" s="4">
        <v>0</v>
      </c>
      <c r="E4598" s="4" t="s">
        <v>31</v>
      </c>
      <c r="F4598" s="4" t="s">
        <v>58</v>
      </c>
      <c r="G4598" s="4" t="s">
        <v>26</v>
      </c>
      <c r="H4598" s="4">
        <v>29</v>
      </c>
      <c r="I4598" s="4" t="s">
        <v>31</v>
      </c>
      <c r="J4598" s="4">
        <v>5</v>
      </c>
      <c r="K4598" s="4" t="s">
        <v>46</v>
      </c>
      <c r="L4598" s="4" t="s">
        <v>35</v>
      </c>
      <c r="M4598" s="4">
        <v>27</v>
      </c>
      <c r="P4598" s="5">
        <v>45224</v>
      </c>
      <c r="Q4598" s="6">
        <v>31.130067122778961</v>
      </c>
      <c r="R4598" s="4">
        <v>9</v>
      </c>
      <c r="S4598" s="4" t="str" cm="1">
        <f t="array" ref="S4598">_xlfn.IFS(R4598=0,"None",R4598&lt;3,"Low",R4598&lt;6,"Medium",R4598&lt;=10,"High")</f>
        <v>High</v>
      </c>
      <c r="T4598" s="4" t="str" cm="1">
        <f t="array" ref="T4598">_xlfn.IFS(M4598&lt;=20,"Low",M4598&lt;=50,"Medium",M4598&lt;=90,"High")</f>
        <v>Medium</v>
      </c>
      <c r="U4598" s="7">
        <f>Datos_Limpios[[#This Row],[Number of Complaints or Support]]/Datos_Limpios[[#This Row],[Account Length (in months)]]</f>
        <v>0.12676056338028169</v>
      </c>
      <c r="V4598" s="4" t="str" cm="1">
        <f t="array" ref="V4598">_xlfn.IFS(H4598&lt;30,"Under 30",H4598&lt;66,"Middle Age",H4598&gt;=66,"Senior")</f>
        <v>Under 30</v>
      </c>
      <c r="W4598" s="4" t="s">
        <v>29</v>
      </c>
    </row>
    <row r="4599" spans="1:23" x14ac:dyDescent="0.3">
      <c r="A4599" s="4" t="s">
        <v>4714</v>
      </c>
      <c r="B4599" s="4" t="s">
        <v>24</v>
      </c>
      <c r="C4599" s="4">
        <v>27</v>
      </c>
      <c r="D4599" s="4">
        <v>0</v>
      </c>
      <c r="E4599" s="4" t="s">
        <v>24</v>
      </c>
      <c r="F4599" s="4" t="s">
        <v>102</v>
      </c>
      <c r="G4599" s="4" t="s">
        <v>33</v>
      </c>
      <c r="H4599" s="4">
        <v>57</v>
      </c>
      <c r="I4599" s="4" t="s">
        <v>24</v>
      </c>
      <c r="J4599" s="4">
        <v>0</v>
      </c>
      <c r="K4599" s="4" t="s">
        <v>46</v>
      </c>
      <c r="L4599" s="4" t="s">
        <v>35</v>
      </c>
      <c r="M4599" s="4">
        <v>9</v>
      </c>
      <c r="P4599" s="5">
        <v>44522</v>
      </c>
      <c r="Q4599" s="6">
        <v>9.4868826289989325</v>
      </c>
      <c r="R4599" s="4">
        <v>3</v>
      </c>
      <c r="S4599" s="4" t="str" cm="1">
        <f t="array" ref="S4599">_xlfn.IFS(R4599=0,"None",R4599&lt;3,"Low",R4599&lt;6,"Medium",R4599&lt;=10,"High")</f>
        <v>Medium</v>
      </c>
      <c r="T4599" s="4" t="str" cm="1">
        <f t="array" ref="T4599">_xlfn.IFS(M4599&lt;=20,"Low",M4599&lt;=50,"Medium",M4599&lt;=90,"High")</f>
        <v>Low</v>
      </c>
      <c r="U4599" s="7">
        <f>Datos_Limpios[[#This Row],[Number of Complaints or Support]]/Datos_Limpios[[#This Row],[Account Length (in months)]]</f>
        <v>0.1111111111111111</v>
      </c>
      <c r="V4599" s="4" t="str" cm="1">
        <f t="array" ref="V4599">_xlfn.IFS(H4599&lt;30,"Under 30",H4599&lt;66,"Middle Age",H4599&gt;=66,"Senior")</f>
        <v>Middle Age</v>
      </c>
      <c r="W4599" s="4" t="s">
        <v>40</v>
      </c>
    </row>
    <row r="4600" spans="1:23" x14ac:dyDescent="0.3">
      <c r="A4600" s="4" t="s">
        <v>4715</v>
      </c>
      <c r="B4600" s="4" t="s">
        <v>24</v>
      </c>
      <c r="C4600" s="4">
        <v>17</v>
      </c>
      <c r="D4600" s="4">
        <v>0</v>
      </c>
      <c r="E4600" s="4" t="s">
        <v>31</v>
      </c>
      <c r="F4600" s="4" t="s">
        <v>104</v>
      </c>
      <c r="G4600" s="4" t="s">
        <v>33</v>
      </c>
      <c r="H4600" s="4">
        <v>67</v>
      </c>
      <c r="I4600" s="4" t="s">
        <v>24</v>
      </c>
      <c r="J4600" s="4">
        <v>0</v>
      </c>
      <c r="K4600" s="4" t="s">
        <v>46</v>
      </c>
      <c r="L4600" s="4" t="s">
        <v>35</v>
      </c>
      <c r="M4600" s="4">
        <v>38</v>
      </c>
      <c r="P4600" s="5">
        <v>44241</v>
      </c>
      <c r="Q4600" s="6">
        <v>31.728727770788499</v>
      </c>
      <c r="R4600" s="4">
        <v>8</v>
      </c>
      <c r="S4600" s="4" t="str" cm="1">
        <f t="array" ref="S4600">_xlfn.IFS(R4600=0,"None",R4600&lt;3,"Low",R4600&lt;6,"Medium",R4600&lt;=10,"High")</f>
        <v>High</v>
      </c>
      <c r="T4600" s="4" t="str" cm="1">
        <f t="array" ref="T4600">_xlfn.IFS(M4600&lt;=20,"Low",M4600&lt;=50,"Medium",M4600&lt;=90,"High")</f>
        <v>Medium</v>
      </c>
      <c r="U4600" s="7">
        <f>Datos_Limpios[[#This Row],[Number of Complaints or Support]]/Datos_Limpios[[#This Row],[Account Length (in months)]]</f>
        <v>0.47058823529411764</v>
      </c>
      <c r="V4600" s="4" t="str" cm="1">
        <f t="array" ref="V4600">_xlfn.IFS(H4600&lt;30,"Under 30",H4600&lt;66,"Middle Age",H4600&gt;=66,"Senior")</f>
        <v>Senior</v>
      </c>
      <c r="W4600" s="4" t="s">
        <v>43</v>
      </c>
    </row>
    <row r="4601" spans="1:23" x14ac:dyDescent="0.3">
      <c r="A4601" s="4" t="s">
        <v>4716</v>
      </c>
      <c r="B4601" s="4" t="s">
        <v>24</v>
      </c>
      <c r="C4601" s="4">
        <v>19</v>
      </c>
      <c r="D4601" s="4">
        <v>0</v>
      </c>
      <c r="E4601" s="4" t="s">
        <v>31</v>
      </c>
      <c r="F4601" s="4" t="s">
        <v>140</v>
      </c>
      <c r="G4601" s="4" t="s">
        <v>26</v>
      </c>
      <c r="H4601" s="4">
        <v>22</v>
      </c>
      <c r="I4601" s="4" t="s">
        <v>24</v>
      </c>
      <c r="J4601" s="4">
        <v>0</v>
      </c>
      <c r="K4601" s="4" t="s">
        <v>27</v>
      </c>
      <c r="L4601" s="4" t="s">
        <v>28</v>
      </c>
      <c r="M4601" s="4">
        <v>26</v>
      </c>
      <c r="P4601" s="5">
        <v>44283</v>
      </c>
      <c r="Q4601" s="6">
        <v>21.994205139002158</v>
      </c>
      <c r="R4601" s="4">
        <v>10</v>
      </c>
      <c r="S4601" s="4" t="str" cm="1">
        <f t="array" ref="S4601">_xlfn.IFS(R4601=0,"None",R4601&lt;3,"Low",R4601&lt;6,"Medium",R4601&lt;=10,"High")</f>
        <v>High</v>
      </c>
      <c r="T4601" s="4" t="str" cm="1">
        <f t="array" ref="T4601">_xlfn.IFS(M4601&lt;=20,"Low",M4601&lt;=50,"Medium",M4601&lt;=90,"High")</f>
        <v>Medium</v>
      </c>
      <c r="U4601" s="7">
        <f>Datos_Limpios[[#This Row],[Number of Complaints or Support]]/Datos_Limpios[[#This Row],[Account Length (in months)]]</f>
        <v>0.52631578947368418</v>
      </c>
      <c r="V4601" s="4" t="str" cm="1">
        <f t="array" ref="V4601">_xlfn.IFS(H4601&lt;30,"Under 30",H4601&lt;66,"Middle Age",H4601&gt;=66,"Senior")</f>
        <v>Under 30</v>
      </c>
      <c r="W4601" s="4" t="s">
        <v>40</v>
      </c>
    </row>
    <row r="4602" spans="1:23" x14ac:dyDescent="0.3">
      <c r="A4602" s="4" t="s">
        <v>4717</v>
      </c>
      <c r="B4602" s="4" t="s">
        <v>31</v>
      </c>
      <c r="C4602" s="4">
        <v>1</v>
      </c>
      <c r="D4602" s="4">
        <v>3</v>
      </c>
      <c r="E4602" s="4" t="s">
        <v>31</v>
      </c>
      <c r="F4602" s="4" t="s">
        <v>52</v>
      </c>
      <c r="G4602" s="4" t="s">
        <v>33</v>
      </c>
      <c r="H4602" s="4">
        <v>47</v>
      </c>
      <c r="I4602" s="4" t="s">
        <v>24</v>
      </c>
      <c r="J4602" s="4">
        <v>0</v>
      </c>
      <c r="K4602" s="4" t="s">
        <v>27</v>
      </c>
      <c r="L4602" s="4" t="s">
        <v>35</v>
      </c>
      <c r="M4602" s="4">
        <v>50</v>
      </c>
      <c r="N4602" s="4" t="s">
        <v>38</v>
      </c>
      <c r="O4602" s="4" t="s">
        <v>125</v>
      </c>
      <c r="P4602" s="5">
        <v>45027</v>
      </c>
      <c r="Q4602" s="6">
        <v>59.295239789944418</v>
      </c>
      <c r="R4602" s="4">
        <v>7</v>
      </c>
      <c r="S4602" s="4" t="str" cm="1">
        <f t="array" ref="S4602">_xlfn.IFS(R4602=0,"None",R4602&lt;3,"Low",R4602&lt;6,"Medium",R4602&lt;=10,"High")</f>
        <v>High</v>
      </c>
      <c r="T4602" s="4" t="str" cm="1">
        <f t="array" ref="T4602">_xlfn.IFS(M4602&lt;=20,"Low",M4602&lt;=50,"Medium",M4602&lt;=90,"High")</f>
        <v>Medium</v>
      </c>
      <c r="U4602" s="7">
        <f>Datos_Limpios[[#This Row],[Number of Complaints or Support]]/Datos_Limpios[[#This Row],[Account Length (in months)]]</f>
        <v>7</v>
      </c>
      <c r="V4602" s="4" t="str" cm="1">
        <f t="array" ref="V4602">_xlfn.IFS(H4602&lt;30,"Under 30",H4602&lt;66,"Middle Age",H4602&gt;=66,"Senior")</f>
        <v>Middle Age</v>
      </c>
      <c r="W4602" s="4" t="s">
        <v>40</v>
      </c>
    </row>
    <row r="4603" spans="1:23" x14ac:dyDescent="0.3">
      <c r="A4603" s="4" t="s">
        <v>4718</v>
      </c>
      <c r="B4603" s="4" t="s">
        <v>24</v>
      </c>
      <c r="C4603" s="4">
        <v>13</v>
      </c>
      <c r="D4603" s="4">
        <v>0</v>
      </c>
      <c r="E4603" s="4" t="s">
        <v>31</v>
      </c>
      <c r="F4603" s="4" t="s">
        <v>72</v>
      </c>
      <c r="G4603" s="4" t="s">
        <v>33</v>
      </c>
      <c r="H4603" s="4">
        <v>78</v>
      </c>
      <c r="I4603" s="4" t="s">
        <v>24</v>
      </c>
      <c r="J4603" s="4">
        <v>0</v>
      </c>
      <c r="K4603" s="4" t="s">
        <v>46</v>
      </c>
      <c r="L4603" s="4" t="s">
        <v>35</v>
      </c>
      <c r="M4603" s="4">
        <v>49</v>
      </c>
      <c r="P4603" s="5">
        <v>43925</v>
      </c>
      <c r="Q4603" s="6">
        <v>43.297973076586331</v>
      </c>
      <c r="R4603" s="4">
        <v>2</v>
      </c>
      <c r="S4603" s="4" t="str" cm="1">
        <f t="array" ref="S4603">_xlfn.IFS(R4603=0,"None",R4603&lt;3,"Low",R4603&lt;6,"Medium",R4603&lt;=10,"High")</f>
        <v>Low</v>
      </c>
      <c r="T4603" s="4" t="str" cm="1">
        <f t="array" ref="T4603">_xlfn.IFS(M4603&lt;=20,"Low",M4603&lt;=50,"Medium",M4603&lt;=90,"High")</f>
        <v>Medium</v>
      </c>
      <c r="U4603" s="7">
        <f>Datos_Limpios[[#This Row],[Number of Complaints or Support]]/Datos_Limpios[[#This Row],[Account Length (in months)]]</f>
        <v>0.15384615384615385</v>
      </c>
      <c r="V4603" s="4" t="str" cm="1">
        <f t="array" ref="V4603">_xlfn.IFS(H4603&lt;30,"Under 30",H4603&lt;66,"Middle Age",H4603&gt;=66,"Senior")</f>
        <v>Senior</v>
      </c>
      <c r="W4603" s="4" t="s">
        <v>29</v>
      </c>
    </row>
    <row r="4604" spans="1:23" x14ac:dyDescent="0.3">
      <c r="A4604" s="4" t="s">
        <v>4719</v>
      </c>
      <c r="B4604" s="4" t="s">
        <v>24</v>
      </c>
      <c r="C4604" s="4">
        <v>10</v>
      </c>
      <c r="D4604" s="4">
        <v>0</v>
      </c>
      <c r="E4604" s="4" t="s">
        <v>31</v>
      </c>
      <c r="F4604" s="4" t="s">
        <v>124</v>
      </c>
      <c r="G4604" s="4" t="s">
        <v>33</v>
      </c>
      <c r="H4604" s="4">
        <v>33</v>
      </c>
      <c r="I4604" s="4" t="s">
        <v>24</v>
      </c>
      <c r="J4604" s="4">
        <v>0</v>
      </c>
      <c r="K4604" s="4" t="s">
        <v>27</v>
      </c>
      <c r="L4604" s="4" t="s">
        <v>28</v>
      </c>
      <c r="M4604" s="4">
        <v>17</v>
      </c>
      <c r="P4604" s="5">
        <v>45172</v>
      </c>
      <c r="Q4604" s="6">
        <v>15.554812258158091</v>
      </c>
      <c r="R4604" s="4">
        <v>0</v>
      </c>
      <c r="S4604" s="4" t="str" cm="1">
        <f t="array" ref="S4604">_xlfn.IFS(R4604=0,"None",R4604&lt;3,"Low",R4604&lt;6,"Medium",R4604&lt;=10,"High")</f>
        <v>None</v>
      </c>
      <c r="T4604" s="4" t="str" cm="1">
        <f t="array" ref="T4604">_xlfn.IFS(M4604&lt;=20,"Low",M4604&lt;=50,"Medium",M4604&lt;=90,"High")</f>
        <v>Low</v>
      </c>
      <c r="U4604" s="7">
        <f>Datos_Limpios[[#This Row],[Number of Complaints or Support]]/Datos_Limpios[[#This Row],[Account Length (in months)]]</f>
        <v>0</v>
      </c>
      <c r="V4604" s="4" t="str" cm="1">
        <f t="array" ref="V4604">_xlfn.IFS(H4604&lt;30,"Under 30",H4604&lt;66,"Middle Age",H4604&gt;=66,"Senior")</f>
        <v>Middle Age</v>
      </c>
      <c r="W4604" s="4" t="s">
        <v>43</v>
      </c>
    </row>
    <row r="4605" spans="1:23" x14ac:dyDescent="0.3">
      <c r="A4605" s="4" t="s">
        <v>4720</v>
      </c>
      <c r="B4605" s="4" t="s">
        <v>24</v>
      </c>
      <c r="C4605" s="4">
        <v>40</v>
      </c>
      <c r="D4605" s="4">
        <v>0</v>
      </c>
      <c r="E4605" s="4" t="s">
        <v>31</v>
      </c>
      <c r="F4605" s="4" t="s">
        <v>155</v>
      </c>
      <c r="G4605" s="4" t="s">
        <v>26</v>
      </c>
      <c r="H4605" s="4">
        <v>26</v>
      </c>
      <c r="I4605" s="4" t="s">
        <v>24</v>
      </c>
      <c r="J4605" s="4">
        <v>0</v>
      </c>
      <c r="K4605" s="4" t="s">
        <v>34</v>
      </c>
      <c r="L4605" s="4" t="s">
        <v>35</v>
      </c>
      <c r="M4605" s="4">
        <v>59</v>
      </c>
      <c r="P4605" s="5">
        <v>44036</v>
      </c>
      <c r="Q4605" s="6">
        <v>54.998767338719631</v>
      </c>
      <c r="R4605" s="4">
        <v>10</v>
      </c>
      <c r="S4605" s="4" t="str" cm="1">
        <f t="array" ref="S4605">_xlfn.IFS(R4605=0,"None",R4605&lt;3,"Low",R4605&lt;6,"Medium",R4605&lt;=10,"High")</f>
        <v>High</v>
      </c>
      <c r="T4605" s="4" t="str" cm="1">
        <f t="array" ref="T4605">_xlfn.IFS(M4605&lt;=20,"Low",M4605&lt;=50,"Medium",M4605&lt;=90,"High")</f>
        <v>High</v>
      </c>
      <c r="U4605" s="7">
        <f>Datos_Limpios[[#This Row],[Number of Complaints or Support]]/Datos_Limpios[[#This Row],[Account Length (in months)]]</f>
        <v>0.25</v>
      </c>
      <c r="V4605" s="4" t="str" cm="1">
        <f t="array" ref="V4605">_xlfn.IFS(H4605&lt;30,"Under 30",H4605&lt;66,"Middle Age",H4605&gt;=66,"Senior")</f>
        <v>Under 30</v>
      </c>
      <c r="W4605" s="4" t="s">
        <v>40</v>
      </c>
    </row>
    <row r="4606" spans="1:23" x14ac:dyDescent="0.3">
      <c r="A4606" s="4" t="s">
        <v>4721</v>
      </c>
      <c r="B4606" s="4" t="s">
        <v>24</v>
      </c>
      <c r="C4606" s="4">
        <v>72</v>
      </c>
      <c r="D4606" s="4">
        <v>0</v>
      </c>
      <c r="E4606" s="4" t="s">
        <v>31</v>
      </c>
      <c r="F4606" s="4" t="s">
        <v>120</v>
      </c>
      <c r="G4606" s="4" t="s">
        <v>33</v>
      </c>
      <c r="H4606" s="4">
        <v>28</v>
      </c>
      <c r="I4606" s="4" t="s">
        <v>31</v>
      </c>
      <c r="J4606" s="4">
        <v>2</v>
      </c>
      <c r="K4606" s="4" t="s">
        <v>46</v>
      </c>
      <c r="L4606" s="4" t="s">
        <v>28</v>
      </c>
      <c r="M4606" s="4">
        <v>52</v>
      </c>
      <c r="P4606" s="5">
        <v>44673</v>
      </c>
      <c r="Q4606" s="6">
        <v>47.041349146410063</v>
      </c>
      <c r="R4606" s="4">
        <v>0</v>
      </c>
      <c r="S4606" s="4" t="str" cm="1">
        <f t="array" ref="S4606">_xlfn.IFS(R4606=0,"None",R4606&lt;3,"Low",R4606&lt;6,"Medium",R4606&lt;=10,"High")</f>
        <v>None</v>
      </c>
      <c r="T4606" s="4" t="str" cm="1">
        <f t="array" ref="T4606">_xlfn.IFS(M4606&lt;=20,"Low",M4606&lt;=50,"Medium",M4606&lt;=90,"High")</f>
        <v>High</v>
      </c>
      <c r="U4606" s="7">
        <f>Datos_Limpios[[#This Row],[Number of Complaints or Support]]/Datos_Limpios[[#This Row],[Account Length (in months)]]</f>
        <v>0</v>
      </c>
      <c r="V4606" s="4" t="str" cm="1">
        <f t="array" ref="V4606">_xlfn.IFS(H4606&lt;30,"Under 30",H4606&lt;66,"Middle Age",H4606&gt;=66,"Senior")</f>
        <v>Under 30</v>
      </c>
      <c r="W4606" s="4" t="s">
        <v>29</v>
      </c>
    </row>
    <row r="4607" spans="1:23" x14ac:dyDescent="0.3">
      <c r="A4607" s="4" t="s">
        <v>4722</v>
      </c>
      <c r="B4607" s="4" t="s">
        <v>24</v>
      </c>
      <c r="C4607" s="4">
        <v>33</v>
      </c>
      <c r="D4607" s="4">
        <v>1</v>
      </c>
      <c r="E4607" s="4" t="s">
        <v>31</v>
      </c>
      <c r="F4607" s="4" t="s">
        <v>56</v>
      </c>
      <c r="G4607" s="4" t="s">
        <v>33</v>
      </c>
      <c r="H4607" s="4">
        <v>47</v>
      </c>
      <c r="I4607" s="4" t="s">
        <v>31</v>
      </c>
      <c r="J4607" s="4">
        <v>5</v>
      </c>
      <c r="K4607" s="4" t="s">
        <v>27</v>
      </c>
      <c r="L4607" s="4" t="s">
        <v>28</v>
      </c>
      <c r="M4607" s="4">
        <v>15</v>
      </c>
      <c r="P4607" s="5">
        <v>45187</v>
      </c>
      <c r="Q4607" s="6">
        <v>15.34376673710628</v>
      </c>
      <c r="R4607" s="4">
        <v>5</v>
      </c>
      <c r="S4607" s="4" t="str" cm="1">
        <f t="array" ref="S4607">_xlfn.IFS(R4607=0,"None",R4607&lt;3,"Low",R4607&lt;6,"Medium",R4607&lt;=10,"High")</f>
        <v>Medium</v>
      </c>
      <c r="T4607" s="4" t="str" cm="1">
        <f t="array" ref="T4607">_xlfn.IFS(M4607&lt;=20,"Low",M4607&lt;=50,"Medium",M4607&lt;=90,"High")</f>
        <v>Low</v>
      </c>
      <c r="U4607" s="7">
        <f>Datos_Limpios[[#This Row],[Number of Complaints or Support]]/Datos_Limpios[[#This Row],[Account Length (in months)]]</f>
        <v>0.15151515151515152</v>
      </c>
      <c r="V4607" s="4" t="str" cm="1">
        <f t="array" ref="V4607">_xlfn.IFS(H4607&lt;30,"Under 30",H4607&lt;66,"Middle Age",H4607&gt;=66,"Senior")</f>
        <v>Middle Age</v>
      </c>
      <c r="W4607" s="4" t="s">
        <v>29</v>
      </c>
    </row>
    <row r="4608" spans="1:23" x14ac:dyDescent="0.3">
      <c r="A4608" s="4" t="s">
        <v>4723</v>
      </c>
      <c r="B4608" s="4" t="s">
        <v>24</v>
      </c>
      <c r="C4608" s="4">
        <v>32</v>
      </c>
      <c r="D4608" s="4">
        <v>0</v>
      </c>
      <c r="E4608" s="4" t="s">
        <v>31</v>
      </c>
      <c r="F4608" s="4" t="s">
        <v>129</v>
      </c>
      <c r="G4608" s="4" t="s">
        <v>26</v>
      </c>
      <c r="H4608" s="4">
        <v>25</v>
      </c>
      <c r="I4608" s="4" t="s">
        <v>31</v>
      </c>
      <c r="J4608" s="4">
        <v>4</v>
      </c>
      <c r="K4608" s="4" t="s">
        <v>27</v>
      </c>
      <c r="L4608" s="4" t="s">
        <v>35</v>
      </c>
      <c r="M4608" s="4">
        <v>30</v>
      </c>
      <c r="P4608" s="5">
        <v>45130</v>
      </c>
      <c r="Q4608" s="6">
        <v>24.053875010912051</v>
      </c>
      <c r="R4608" s="4">
        <v>4</v>
      </c>
      <c r="S4608" s="4" t="str" cm="1">
        <f t="array" ref="S4608">_xlfn.IFS(R4608=0,"None",R4608&lt;3,"Low",R4608&lt;6,"Medium",R4608&lt;=10,"High")</f>
        <v>Medium</v>
      </c>
      <c r="T4608" s="4" t="str" cm="1">
        <f t="array" ref="T4608">_xlfn.IFS(M4608&lt;=20,"Low",M4608&lt;=50,"Medium",M4608&lt;=90,"High")</f>
        <v>Medium</v>
      </c>
      <c r="U4608" s="7">
        <f>Datos_Limpios[[#This Row],[Number of Complaints or Support]]/Datos_Limpios[[#This Row],[Account Length (in months)]]</f>
        <v>0.125</v>
      </c>
      <c r="V4608" s="4" t="str" cm="1">
        <f t="array" ref="V4608">_xlfn.IFS(H4608&lt;30,"Under 30",H4608&lt;66,"Middle Age",H4608&gt;=66,"Senior")</f>
        <v>Under 30</v>
      </c>
      <c r="W4608" s="4" t="s">
        <v>29</v>
      </c>
    </row>
    <row r="4609" spans="1:23" x14ac:dyDescent="0.3">
      <c r="A4609" s="4" t="s">
        <v>4724</v>
      </c>
      <c r="B4609" s="4" t="s">
        <v>24</v>
      </c>
      <c r="C4609" s="4">
        <v>35</v>
      </c>
      <c r="D4609" s="4">
        <v>0</v>
      </c>
      <c r="E4609" s="4" t="s">
        <v>31</v>
      </c>
      <c r="F4609" s="4" t="s">
        <v>140</v>
      </c>
      <c r="G4609" s="4" t="s">
        <v>33</v>
      </c>
      <c r="H4609" s="4">
        <v>34</v>
      </c>
      <c r="I4609" s="4" t="s">
        <v>24</v>
      </c>
      <c r="J4609" s="4">
        <v>0</v>
      </c>
      <c r="K4609" s="4" t="s">
        <v>46</v>
      </c>
      <c r="L4609" s="4" t="s">
        <v>35</v>
      </c>
      <c r="M4609" s="4">
        <v>37</v>
      </c>
      <c r="P4609" s="5">
        <v>44877</v>
      </c>
      <c r="Q4609" s="6">
        <v>34.584941653155212</v>
      </c>
      <c r="R4609" s="4">
        <v>3</v>
      </c>
      <c r="S4609" s="4" t="str" cm="1">
        <f t="array" ref="S4609">_xlfn.IFS(R4609=0,"None",R4609&lt;3,"Low",R4609&lt;6,"Medium",R4609&lt;=10,"High")</f>
        <v>Medium</v>
      </c>
      <c r="T4609" s="4" t="str" cm="1">
        <f t="array" ref="T4609">_xlfn.IFS(M4609&lt;=20,"Low",M4609&lt;=50,"Medium",M4609&lt;=90,"High")</f>
        <v>Medium</v>
      </c>
      <c r="U4609" s="7">
        <f>Datos_Limpios[[#This Row],[Number of Complaints or Support]]/Datos_Limpios[[#This Row],[Account Length (in months)]]</f>
        <v>8.5714285714285715E-2</v>
      </c>
      <c r="V4609" s="4" t="str" cm="1">
        <f t="array" ref="V4609">_xlfn.IFS(H4609&lt;30,"Under 30",H4609&lt;66,"Middle Age",H4609&gt;=66,"Senior")</f>
        <v>Middle Age</v>
      </c>
      <c r="W4609" s="4" t="s">
        <v>40</v>
      </c>
    </row>
    <row r="4610" spans="1:23" x14ac:dyDescent="0.3">
      <c r="A4610" s="4" t="s">
        <v>4725</v>
      </c>
      <c r="B4610" s="4" t="s">
        <v>24</v>
      </c>
      <c r="C4610" s="4">
        <v>8</v>
      </c>
      <c r="D4610" s="4">
        <v>0</v>
      </c>
      <c r="E4610" s="4" t="s">
        <v>31</v>
      </c>
      <c r="F4610" s="4" t="s">
        <v>49</v>
      </c>
      <c r="G4610" s="4" t="s">
        <v>33</v>
      </c>
      <c r="H4610" s="4">
        <v>43</v>
      </c>
      <c r="I4610" s="4" t="s">
        <v>24</v>
      </c>
      <c r="J4610" s="4">
        <v>0</v>
      </c>
      <c r="K4610" s="4" t="s">
        <v>27</v>
      </c>
      <c r="L4610" s="4" t="s">
        <v>35</v>
      </c>
      <c r="M4610" s="4">
        <v>27</v>
      </c>
      <c r="P4610" s="5">
        <v>44950</v>
      </c>
      <c r="Q4610" s="6">
        <v>27.063496811037751</v>
      </c>
      <c r="R4610" s="4">
        <v>1</v>
      </c>
      <c r="S4610" s="4" t="str" cm="1">
        <f t="array" ref="S4610">_xlfn.IFS(R4610=0,"None",R4610&lt;3,"Low",R4610&lt;6,"Medium",R4610&lt;=10,"High")</f>
        <v>Low</v>
      </c>
      <c r="T4610" s="4" t="str" cm="1">
        <f t="array" ref="T4610">_xlfn.IFS(M4610&lt;=20,"Low",M4610&lt;=50,"Medium",M4610&lt;=90,"High")</f>
        <v>Medium</v>
      </c>
      <c r="U4610" s="7">
        <f>Datos_Limpios[[#This Row],[Number of Complaints or Support]]/Datos_Limpios[[#This Row],[Account Length (in months)]]</f>
        <v>0.125</v>
      </c>
      <c r="V4610" s="4" t="str" cm="1">
        <f t="array" ref="V4610">_xlfn.IFS(H4610&lt;30,"Under 30",H4610&lt;66,"Middle Age",H4610&gt;=66,"Senior")</f>
        <v>Middle Age</v>
      </c>
      <c r="W4610" s="4" t="s">
        <v>29</v>
      </c>
    </row>
    <row r="4611" spans="1:23" x14ac:dyDescent="0.3">
      <c r="A4611" s="4" t="s">
        <v>4726</v>
      </c>
      <c r="B4611" s="4" t="s">
        <v>24</v>
      </c>
      <c r="C4611" s="4">
        <v>1</v>
      </c>
      <c r="D4611" s="4">
        <v>0</v>
      </c>
      <c r="E4611" s="4" t="s">
        <v>24</v>
      </c>
      <c r="F4611" s="4" t="s">
        <v>262</v>
      </c>
      <c r="G4611" s="4" t="s">
        <v>26</v>
      </c>
      <c r="H4611" s="4">
        <v>53</v>
      </c>
      <c r="I4611" s="4" t="s">
        <v>24</v>
      </c>
      <c r="J4611" s="4">
        <v>0</v>
      </c>
      <c r="K4611" s="4" t="s">
        <v>27</v>
      </c>
      <c r="L4611" s="4" t="s">
        <v>28</v>
      </c>
      <c r="M4611" s="4">
        <v>13</v>
      </c>
      <c r="P4611" s="5">
        <v>44773</v>
      </c>
      <c r="Q4611" s="6">
        <v>11.34447819360285</v>
      </c>
      <c r="R4611" s="4">
        <v>3</v>
      </c>
      <c r="S4611" s="4" t="str" cm="1">
        <f t="array" ref="S4611">_xlfn.IFS(R4611=0,"None",R4611&lt;3,"Low",R4611&lt;6,"Medium",R4611&lt;=10,"High")</f>
        <v>Medium</v>
      </c>
      <c r="T4611" s="4" t="str" cm="1">
        <f t="array" ref="T4611">_xlfn.IFS(M4611&lt;=20,"Low",M4611&lt;=50,"Medium",M4611&lt;=90,"High")</f>
        <v>Low</v>
      </c>
      <c r="U4611" s="7">
        <f>Datos_Limpios[[#This Row],[Number of Complaints or Support]]/Datos_Limpios[[#This Row],[Account Length (in months)]]</f>
        <v>3</v>
      </c>
      <c r="V4611" s="4" t="str" cm="1">
        <f t="array" ref="V4611">_xlfn.IFS(H4611&lt;30,"Under 30",H4611&lt;66,"Middle Age",H4611&gt;=66,"Senior")</f>
        <v>Middle Age</v>
      </c>
      <c r="W4611" s="4" t="s">
        <v>29</v>
      </c>
    </row>
    <row r="4612" spans="1:23" x14ac:dyDescent="0.3">
      <c r="A4612" s="4" t="s">
        <v>4727</v>
      </c>
      <c r="B4612" s="4" t="s">
        <v>31</v>
      </c>
      <c r="C4612" s="4">
        <v>3</v>
      </c>
      <c r="D4612" s="4">
        <v>5</v>
      </c>
      <c r="E4612" s="4" t="s">
        <v>24</v>
      </c>
      <c r="F4612" s="4" t="s">
        <v>140</v>
      </c>
      <c r="G4612" s="4" t="s">
        <v>26</v>
      </c>
      <c r="H4612" s="4">
        <v>21</v>
      </c>
      <c r="I4612" s="4" t="s">
        <v>24</v>
      </c>
      <c r="J4612" s="4">
        <v>0</v>
      </c>
      <c r="K4612" s="4" t="s">
        <v>27</v>
      </c>
      <c r="L4612" s="4" t="s">
        <v>35</v>
      </c>
      <c r="M4612" s="4">
        <v>34</v>
      </c>
      <c r="N4612" s="4" t="s">
        <v>38</v>
      </c>
      <c r="O4612" s="4" t="s">
        <v>142</v>
      </c>
      <c r="P4612" s="5">
        <v>44937</v>
      </c>
      <c r="Q4612" s="6">
        <v>35.409041041937122</v>
      </c>
      <c r="R4612" s="4">
        <v>6</v>
      </c>
      <c r="S4612" s="4" t="str" cm="1">
        <f t="array" ref="S4612">_xlfn.IFS(R4612=0,"None",R4612&lt;3,"Low",R4612&lt;6,"Medium",R4612&lt;=10,"High")</f>
        <v>High</v>
      </c>
      <c r="T4612" s="4" t="str" cm="1">
        <f t="array" ref="T4612">_xlfn.IFS(M4612&lt;=20,"Low",M4612&lt;=50,"Medium",M4612&lt;=90,"High")</f>
        <v>Medium</v>
      </c>
      <c r="U4612" s="7">
        <f>Datos_Limpios[[#This Row],[Number of Complaints or Support]]/Datos_Limpios[[#This Row],[Account Length (in months)]]</f>
        <v>2</v>
      </c>
      <c r="V4612" s="4" t="str" cm="1">
        <f t="array" ref="V4612">_xlfn.IFS(H4612&lt;30,"Under 30",H4612&lt;66,"Middle Age",H4612&gt;=66,"Senior")</f>
        <v>Under 30</v>
      </c>
      <c r="W4612" s="4" t="s">
        <v>40</v>
      </c>
    </row>
    <row r="4613" spans="1:23" x14ac:dyDescent="0.3">
      <c r="A4613" s="4" t="s">
        <v>4728</v>
      </c>
      <c r="B4613" s="4" t="s">
        <v>24</v>
      </c>
      <c r="C4613" s="4">
        <v>32</v>
      </c>
      <c r="D4613" s="4">
        <v>2</v>
      </c>
      <c r="E4613" s="4" t="s">
        <v>24</v>
      </c>
      <c r="F4613" s="4" t="s">
        <v>65</v>
      </c>
      <c r="G4613" s="4" t="s">
        <v>33</v>
      </c>
      <c r="H4613" s="4">
        <v>53</v>
      </c>
      <c r="I4613" s="4" t="s">
        <v>24</v>
      </c>
      <c r="J4613" s="4">
        <v>0</v>
      </c>
      <c r="K4613" s="4" t="s">
        <v>27</v>
      </c>
      <c r="L4613" s="4" t="s">
        <v>35</v>
      </c>
      <c r="M4613" s="4">
        <v>56</v>
      </c>
      <c r="P4613" s="5">
        <v>44388</v>
      </c>
      <c r="Q4613" s="6">
        <v>54.183368046759981</v>
      </c>
      <c r="R4613" s="4">
        <v>2</v>
      </c>
      <c r="S4613" s="4" t="str" cm="1">
        <f t="array" ref="S4613">_xlfn.IFS(R4613=0,"None",R4613&lt;3,"Low",R4613&lt;6,"Medium",R4613&lt;=10,"High")</f>
        <v>Low</v>
      </c>
      <c r="T4613" s="4" t="str" cm="1">
        <f t="array" ref="T4613">_xlfn.IFS(M4613&lt;=20,"Low",M4613&lt;=50,"Medium",M4613&lt;=90,"High")</f>
        <v>High</v>
      </c>
      <c r="U4613" s="7">
        <f>Datos_Limpios[[#This Row],[Number of Complaints or Support]]/Datos_Limpios[[#This Row],[Account Length (in months)]]</f>
        <v>6.25E-2</v>
      </c>
      <c r="V4613" s="4" t="str" cm="1">
        <f t="array" ref="V4613">_xlfn.IFS(H4613&lt;30,"Under 30",H4613&lt;66,"Middle Age",H4613&gt;=66,"Senior")</f>
        <v>Middle Age</v>
      </c>
      <c r="W4613" s="4" t="s">
        <v>43</v>
      </c>
    </row>
    <row r="4614" spans="1:23" x14ac:dyDescent="0.3">
      <c r="A4614" s="4" t="s">
        <v>4729</v>
      </c>
      <c r="B4614" s="4" t="s">
        <v>31</v>
      </c>
      <c r="C4614" s="4">
        <v>12</v>
      </c>
      <c r="D4614" s="4">
        <v>0</v>
      </c>
      <c r="E4614" s="4" t="s">
        <v>31</v>
      </c>
      <c r="F4614" s="4" t="s">
        <v>124</v>
      </c>
      <c r="G4614" s="4" t="s">
        <v>26</v>
      </c>
      <c r="H4614" s="4">
        <v>40</v>
      </c>
      <c r="I4614" s="4" t="s">
        <v>24</v>
      </c>
      <c r="J4614" s="4">
        <v>0</v>
      </c>
      <c r="K4614" s="4" t="s">
        <v>27</v>
      </c>
      <c r="L4614" s="4" t="s">
        <v>35</v>
      </c>
      <c r="M4614" s="4">
        <v>41</v>
      </c>
      <c r="N4614" s="4" t="s">
        <v>38</v>
      </c>
      <c r="O4614" s="4" t="s">
        <v>125</v>
      </c>
      <c r="P4614" s="5">
        <v>44023</v>
      </c>
      <c r="Q4614" s="6">
        <v>47.363357390041571</v>
      </c>
      <c r="R4614" s="4">
        <v>0</v>
      </c>
      <c r="S4614" s="4" t="str" cm="1">
        <f t="array" ref="S4614">_xlfn.IFS(R4614=0,"None",R4614&lt;3,"Low",R4614&lt;6,"Medium",R4614&lt;=10,"High")</f>
        <v>None</v>
      </c>
      <c r="T4614" s="4" t="str" cm="1">
        <f t="array" ref="T4614">_xlfn.IFS(M4614&lt;=20,"Low",M4614&lt;=50,"Medium",M4614&lt;=90,"High")</f>
        <v>Medium</v>
      </c>
      <c r="U4614" s="7">
        <f>Datos_Limpios[[#This Row],[Number of Complaints or Support]]/Datos_Limpios[[#This Row],[Account Length (in months)]]</f>
        <v>0</v>
      </c>
      <c r="V4614" s="4" t="str" cm="1">
        <f t="array" ref="V4614">_xlfn.IFS(H4614&lt;30,"Under 30",H4614&lt;66,"Middle Age",H4614&gt;=66,"Senior")</f>
        <v>Middle Age</v>
      </c>
      <c r="W4614" s="4" t="s">
        <v>43</v>
      </c>
    </row>
    <row r="4615" spans="1:23" x14ac:dyDescent="0.3">
      <c r="A4615" s="4" t="s">
        <v>4730</v>
      </c>
      <c r="B4615" s="4" t="s">
        <v>24</v>
      </c>
      <c r="C4615" s="4">
        <v>23</v>
      </c>
      <c r="D4615" s="4">
        <v>0</v>
      </c>
      <c r="E4615" s="4" t="s">
        <v>31</v>
      </c>
      <c r="F4615" s="4" t="s">
        <v>32</v>
      </c>
      <c r="G4615" s="4" t="s">
        <v>33</v>
      </c>
      <c r="H4615" s="4">
        <v>64</v>
      </c>
      <c r="I4615" s="4" t="s">
        <v>24</v>
      </c>
      <c r="J4615" s="4">
        <v>0</v>
      </c>
      <c r="K4615" s="4" t="s">
        <v>34</v>
      </c>
      <c r="L4615" s="4" t="s">
        <v>35</v>
      </c>
      <c r="M4615" s="4">
        <v>37</v>
      </c>
      <c r="P4615" s="5">
        <v>44965</v>
      </c>
      <c r="Q4615" s="6">
        <v>37.064951130482001</v>
      </c>
      <c r="R4615" s="4">
        <v>0</v>
      </c>
      <c r="S4615" s="4" t="str" cm="1">
        <f t="array" ref="S4615">_xlfn.IFS(R4615=0,"None",R4615&lt;3,"Low",R4615&lt;6,"Medium",R4615&lt;=10,"High")</f>
        <v>None</v>
      </c>
      <c r="T4615" s="4" t="str" cm="1">
        <f t="array" ref="T4615">_xlfn.IFS(M4615&lt;=20,"Low",M4615&lt;=50,"Medium",M4615&lt;=90,"High")</f>
        <v>Medium</v>
      </c>
      <c r="U4615" s="7">
        <f>Datos_Limpios[[#This Row],[Number of Complaints or Support]]/Datos_Limpios[[#This Row],[Account Length (in months)]]</f>
        <v>0</v>
      </c>
      <c r="V4615" s="4" t="str" cm="1">
        <f t="array" ref="V4615">_xlfn.IFS(H4615&lt;30,"Under 30",H4615&lt;66,"Middle Age",H4615&gt;=66,"Senior")</f>
        <v>Middle Age</v>
      </c>
      <c r="W4615" s="4" t="s">
        <v>29</v>
      </c>
    </row>
    <row r="4616" spans="1:23" x14ac:dyDescent="0.3">
      <c r="A4616" s="4" t="s">
        <v>4731</v>
      </c>
      <c r="B4616" s="4" t="s">
        <v>24</v>
      </c>
      <c r="C4616" s="4">
        <v>31</v>
      </c>
      <c r="D4616" s="4">
        <v>0</v>
      </c>
      <c r="E4616" s="4" t="s">
        <v>31</v>
      </c>
      <c r="F4616" s="4" t="s">
        <v>79</v>
      </c>
      <c r="G4616" s="4" t="s">
        <v>26</v>
      </c>
      <c r="H4616" s="4">
        <v>23</v>
      </c>
      <c r="I4616" s="4" t="s">
        <v>24</v>
      </c>
      <c r="J4616" s="4">
        <v>0</v>
      </c>
      <c r="K4616" s="4" t="s">
        <v>27</v>
      </c>
      <c r="L4616" s="4" t="s">
        <v>35</v>
      </c>
      <c r="M4616" s="4">
        <v>49</v>
      </c>
      <c r="P4616" s="5">
        <v>44398</v>
      </c>
      <c r="Q4616" s="6">
        <v>39.967445525467802</v>
      </c>
      <c r="R4616" s="4">
        <v>5</v>
      </c>
      <c r="S4616" s="4" t="str" cm="1">
        <f t="array" ref="S4616">_xlfn.IFS(R4616=0,"None",R4616&lt;3,"Low",R4616&lt;6,"Medium",R4616&lt;=10,"High")</f>
        <v>Medium</v>
      </c>
      <c r="T4616" s="4" t="str" cm="1">
        <f t="array" ref="T4616">_xlfn.IFS(M4616&lt;=20,"Low",M4616&lt;=50,"Medium",M4616&lt;=90,"High")</f>
        <v>Medium</v>
      </c>
      <c r="U4616" s="7">
        <f>Datos_Limpios[[#This Row],[Number of Complaints or Support]]/Datos_Limpios[[#This Row],[Account Length (in months)]]</f>
        <v>0.16129032258064516</v>
      </c>
      <c r="V4616" s="4" t="str" cm="1">
        <f t="array" ref="V4616">_xlfn.IFS(H4616&lt;30,"Under 30",H4616&lt;66,"Middle Age",H4616&gt;=66,"Senior")</f>
        <v>Under 30</v>
      </c>
      <c r="W4616" s="4" t="s">
        <v>43</v>
      </c>
    </row>
    <row r="4617" spans="1:23" x14ac:dyDescent="0.3">
      <c r="A4617" s="4" t="s">
        <v>4732</v>
      </c>
      <c r="B4617" s="4" t="s">
        <v>24</v>
      </c>
      <c r="C4617" s="4">
        <v>65</v>
      </c>
      <c r="D4617" s="4">
        <v>0</v>
      </c>
      <c r="E4617" s="4" t="s">
        <v>31</v>
      </c>
      <c r="F4617" s="4" t="s">
        <v>110</v>
      </c>
      <c r="G4617" s="4" t="s">
        <v>26</v>
      </c>
      <c r="H4617" s="4">
        <v>73</v>
      </c>
      <c r="I4617" s="4" t="s">
        <v>24</v>
      </c>
      <c r="J4617" s="4">
        <v>0</v>
      </c>
      <c r="K4617" s="4" t="s">
        <v>46</v>
      </c>
      <c r="L4617" s="4" t="s">
        <v>35</v>
      </c>
      <c r="M4617" s="4">
        <v>58</v>
      </c>
      <c r="P4617" s="5">
        <v>44649</v>
      </c>
      <c r="Q4617" s="6">
        <v>48.164170327929583</v>
      </c>
      <c r="R4617" s="4">
        <v>3</v>
      </c>
      <c r="S4617" s="4" t="str" cm="1">
        <f t="array" ref="S4617">_xlfn.IFS(R4617=0,"None",R4617&lt;3,"Low",R4617&lt;6,"Medium",R4617&lt;=10,"High")</f>
        <v>Medium</v>
      </c>
      <c r="T4617" s="4" t="str" cm="1">
        <f t="array" ref="T4617">_xlfn.IFS(M4617&lt;=20,"Low",M4617&lt;=50,"Medium",M4617&lt;=90,"High")</f>
        <v>High</v>
      </c>
      <c r="U4617" s="7">
        <f>Datos_Limpios[[#This Row],[Number of Complaints or Support]]/Datos_Limpios[[#This Row],[Account Length (in months)]]</f>
        <v>4.6153846153846156E-2</v>
      </c>
      <c r="V4617" s="4" t="str" cm="1">
        <f t="array" ref="V4617">_xlfn.IFS(H4617&lt;30,"Under 30",H4617&lt;66,"Middle Age",H4617&gt;=66,"Senior")</f>
        <v>Senior</v>
      </c>
      <c r="W4617" s="4" t="s">
        <v>29</v>
      </c>
    </row>
    <row r="4618" spans="1:23" x14ac:dyDescent="0.3">
      <c r="A4618" s="4" t="s">
        <v>4733</v>
      </c>
      <c r="B4618" s="4" t="s">
        <v>24</v>
      </c>
      <c r="C4618" s="4">
        <v>23</v>
      </c>
      <c r="D4618" s="4">
        <v>2</v>
      </c>
      <c r="E4618" s="4" t="s">
        <v>31</v>
      </c>
      <c r="F4618" s="4" t="s">
        <v>25</v>
      </c>
      <c r="G4618" s="4" t="s">
        <v>26</v>
      </c>
      <c r="H4618" s="4">
        <v>21</v>
      </c>
      <c r="I4618" s="4" t="s">
        <v>24</v>
      </c>
      <c r="J4618" s="4">
        <v>0</v>
      </c>
      <c r="K4618" s="4" t="s">
        <v>27</v>
      </c>
      <c r="L4618" s="4" t="s">
        <v>35</v>
      </c>
      <c r="M4618" s="4">
        <v>46</v>
      </c>
      <c r="P4618" s="5">
        <v>44705</v>
      </c>
      <c r="Q4618" s="6">
        <v>45.301253654657287</v>
      </c>
      <c r="R4618" s="4">
        <v>5</v>
      </c>
      <c r="S4618" s="4" t="str" cm="1">
        <f t="array" ref="S4618">_xlfn.IFS(R4618=0,"None",R4618&lt;3,"Low",R4618&lt;6,"Medium",R4618&lt;=10,"High")</f>
        <v>Medium</v>
      </c>
      <c r="T4618" s="4" t="str" cm="1">
        <f t="array" ref="T4618">_xlfn.IFS(M4618&lt;=20,"Low",M4618&lt;=50,"Medium",M4618&lt;=90,"High")</f>
        <v>Medium</v>
      </c>
      <c r="U4618" s="7">
        <f>Datos_Limpios[[#This Row],[Number of Complaints or Support]]/Datos_Limpios[[#This Row],[Account Length (in months)]]</f>
        <v>0.21739130434782608</v>
      </c>
      <c r="V4618" s="4" t="str" cm="1">
        <f t="array" ref="V4618">_xlfn.IFS(H4618&lt;30,"Under 30",H4618&lt;66,"Middle Age",H4618&gt;=66,"Senior")</f>
        <v>Under 30</v>
      </c>
      <c r="W4618" s="4" t="s">
        <v>29</v>
      </c>
    </row>
    <row r="4619" spans="1:23" x14ac:dyDescent="0.3">
      <c r="A4619" s="4" t="s">
        <v>4734</v>
      </c>
      <c r="B4619" s="4" t="s">
        <v>24</v>
      </c>
      <c r="C4619" s="4">
        <v>66</v>
      </c>
      <c r="D4619" s="4">
        <v>2</v>
      </c>
      <c r="E4619" s="4" t="s">
        <v>24</v>
      </c>
      <c r="F4619" s="4" t="s">
        <v>222</v>
      </c>
      <c r="G4619" s="4" t="s">
        <v>26</v>
      </c>
      <c r="H4619" s="4">
        <v>35</v>
      </c>
      <c r="I4619" s="4" t="s">
        <v>24</v>
      </c>
      <c r="J4619" s="4">
        <v>0</v>
      </c>
      <c r="K4619" s="4" t="s">
        <v>34</v>
      </c>
      <c r="L4619" s="4" t="s">
        <v>35</v>
      </c>
      <c r="M4619" s="4">
        <v>14</v>
      </c>
      <c r="P4619" s="5">
        <v>44162</v>
      </c>
      <c r="Q4619" s="6">
        <v>16.43133644395132</v>
      </c>
      <c r="R4619" s="4">
        <v>0</v>
      </c>
      <c r="S4619" s="4" t="str" cm="1">
        <f t="array" ref="S4619">_xlfn.IFS(R4619=0,"None",R4619&lt;3,"Low",R4619&lt;6,"Medium",R4619&lt;=10,"High")</f>
        <v>None</v>
      </c>
      <c r="T4619" s="4" t="str" cm="1">
        <f t="array" ref="T4619">_xlfn.IFS(M4619&lt;=20,"Low",M4619&lt;=50,"Medium",M4619&lt;=90,"High")</f>
        <v>Low</v>
      </c>
      <c r="U4619" s="7">
        <f>Datos_Limpios[[#This Row],[Number of Complaints or Support]]/Datos_Limpios[[#This Row],[Account Length (in months)]]</f>
        <v>0</v>
      </c>
      <c r="V4619" s="4" t="str" cm="1">
        <f t="array" ref="V4619">_xlfn.IFS(H4619&lt;30,"Under 30",H4619&lt;66,"Middle Age",H4619&gt;=66,"Senior")</f>
        <v>Middle Age</v>
      </c>
      <c r="W4619" s="4" t="s">
        <v>29</v>
      </c>
    </row>
    <row r="4620" spans="1:23" x14ac:dyDescent="0.3">
      <c r="A4620" s="4" t="s">
        <v>4735</v>
      </c>
      <c r="B4620" s="4" t="s">
        <v>24</v>
      </c>
      <c r="C4620" s="4">
        <v>60</v>
      </c>
      <c r="D4620" s="4">
        <v>0</v>
      </c>
      <c r="E4620" s="4" t="s">
        <v>31</v>
      </c>
      <c r="F4620" s="4" t="s">
        <v>106</v>
      </c>
      <c r="G4620" s="4" t="s">
        <v>26</v>
      </c>
      <c r="H4620" s="4">
        <v>51</v>
      </c>
      <c r="I4620" s="4" t="s">
        <v>24</v>
      </c>
      <c r="J4620" s="4">
        <v>0</v>
      </c>
      <c r="K4620" s="4" t="s">
        <v>27</v>
      </c>
      <c r="L4620" s="4" t="s">
        <v>35</v>
      </c>
      <c r="M4620" s="4">
        <v>46</v>
      </c>
      <c r="P4620" s="5">
        <v>44560</v>
      </c>
      <c r="Q4620" s="6">
        <v>41.4032841940002</v>
      </c>
      <c r="R4620" s="4">
        <v>7</v>
      </c>
      <c r="S4620" s="4" t="str" cm="1">
        <f t="array" ref="S4620">_xlfn.IFS(R4620=0,"None",R4620&lt;3,"Low",R4620&lt;6,"Medium",R4620&lt;=10,"High")</f>
        <v>High</v>
      </c>
      <c r="T4620" s="4" t="str" cm="1">
        <f t="array" ref="T4620">_xlfn.IFS(M4620&lt;=20,"Low",M4620&lt;=50,"Medium",M4620&lt;=90,"High")</f>
        <v>Medium</v>
      </c>
      <c r="U4620" s="7">
        <f>Datos_Limpios[[#This Row],[Number of Complaints or Support]]/Datos_Limpios[[#This Row],[Account Length (in months)]]</f>
        <v>0.11666666666666667</v>
      </c>
      <c r="V4620" s="4" t="str" cm="1">
        <f t="array" ref="V4620">_xlfn.IFS(H4620&lt;30,"Under 30",H4620&lt;66,"Middle Age",H4620&gt;=66,"Senior")</f>
        <v>Middle Age</v>
      </c>
      <c r="W4620" s="4" t="s">
        <v>29</v>
      </c>
    </row>
    <row r="4621" spans="1:23" x14ac:dyDescent="0.3">
      <c r="A4621" s="4" t="s">
        <v>4736</v>
      </c>
      <c r="B4621" s="4" t="s">
        <v>24</v>
      </c>
      <c r="C4621" s="4">
        <v>30</v>
      </c>
      <c r="D4621" s="4">
        <v>0</v>
      </c>
      <c r="E4621" s="4" t="s">
        <v>31</v>
      </c>
      <c r="F4621" s="4" t="s">
        <v>173</v>
      </c>
      <c r="G4621" s="4" t="s">
        <v>33</v>
      </c>
      <c r="H4621" s="4">
        <v>54</v>
      </c>
      <c r="I4621" s="4" t="s">
        <v>24</v>
      </c>
      <c r="J4621" s="4">
        <v>0</v>
      </c>
      <c r="K4621" s="4" t="s">
        <v>27</v>
      </c>
      <c r="L4621" s="4" t="s">
        <v>28</v>
      </c>
      <c r="M4621" s="4">
        <v>24</v>
      </c>
      <c r="P4621" s="5">
        <v>44189</v>
      </c>
      <c r="Q4621" s="6">
        <v>22.803518885869629</v>
      </c>
      <c r="R4621" s="4">
        <v>5</v>
      </c>
      <c r="S4621" s="4" t="str" cm="1">
        <f t="array" ref="S4621">_xlfn.IFS(R4621=0,"None",R4621&lt;3,"Low",R4621&lt;6,"Medium",R4621&lt;=10,"High")</f>
        <v>Medium</v>
      </c>
      <c r="T4621" s="4" t="str" cm="1">
        <f t="array" ref="T4621">_xlfn.IFS(M4621&lt;=20,"Low",M4621&lt;=50,"Medium",M4621&lt;=90,"High")</f>
        <v>Medium</v>
      </c>
      <c r="U4621" s="7">
        <f>Datos_Limpios[[#This Row],[Number of Complaints or Support]]/Datos_Limpios[[#This Row],[Account Length (in months)]]</f>
        <v>0.16666666666666666</v>
      </c>
      <c r="V4621" s="4" t="str" cm="1">
        <f t="array" ref="V4621">_xlfn.IFS(H4621&lt;30,"Under 30",H4621&lt;66,"Middle Age",H4621&gt;=66,"Senior")</f>
        <v>Middle Age</v>
      </c>
      <c r="W4621" s="4" t="s">
        <v>43</v>
      </c>
    </row>
    <row r="4622" spans="1:23" x14ac:dyDescent="0.3">
      <c r="A4622" s="4" t="s">
        <v>4737</v>
      </c>
      <c r="B4622" s="4" t="s">
        <v>31</v>
      </c>
      <c r="C4622" s="4">
        <v>1</v>
      </c>
      <c r="D4622" s="4">
        <v>1</v>
      </c>
      <c r="E4622" s="4" t="s">
        <v>31</v>
      </c>
      <c r="F4622" s="4" t="s">
        <v>89</v>
      </c>
      <c r="G4622" s="4" t="s">
        <v>33</v>
      </c>
      <c r="H4622" s="4">
        <v>77</v>
      </c>
      <c r="I4622" s="4" t="s">
        <v>24</v>
      </c>
      <c r="J4622" s="4">
        <v>0</v>
      </c>
      <c r="K4622" s="4" t="s">
        <v>27</v>
      </c>
      <c r="L4622" s="4" t="s">
        <v>35</v>
      </c>
      <c r="M4622" s="4">
        <v>44</v>
      </c>
      <c r="N4622" s="4" t="s">
        <v>75</v>
      </c>
      <c r="O4622" s="4" t="s">
        <v>133</v>
      </c>
      <c r="P4622" s="5">
        <v>45061</v>
      </c>
      <c r="Q4622" s="6">
        <v>49.052425828546539</v>
      </c>
      <c r="R4622" s="4">
        <v>9</v>
      </c>
      <c r="S4622" s="4" t="str" cm="1">
        <f t="array" ref="S4622">_xlfn.IFS(R4622=0,"None",R4622&lt;3,"Low",R4622&lt;6,"Medium",R4622&lt;=10,"High")</f>
        <v>High</v>
      </c>
      <c r="T4622" s="4" t="str" cm="1">
        <f t="array" ref="T4622">_xlfn.IFS(M4622&lt;=20,"Low",M4622&lt;=50,"Medium",M4622&lt;=90,"High")</f>
        <v>Medium</v>
      </c>
      <c r="U4622" s="7">
        <f>Datos_Limpios[[#This Row],[Number of Complaints or Support]]/Datos_Limpios[[#This Row],[Account Length (in months)]]</f>
        <v>9</v>
      </c>
      <c r="V4622" s="4" t="str" cm="1">
        <f t="array" ref="V4622">_xlfn.IFS(H4622&lt;30,"Under 30",H4622&lt;66,"Middle Age",H4622&gt;=66,"Senior")</f>
        <v>Senior</v>
      </c>
      <c r="W4622" s="4" t="s">
        <v>40</v>
      </c>
    </row>
    <row r="4623" spans="1:23" x14ac:dyDescent="0.3">
      <c r="A4623" s="4" t="s">
        <v>4738</v>
      </c>
      <c r="B4623" s="4" t="s">
        <v>24</v>
      </c>
      <c r="C4623" s="4">
        <v>50</v>
      </c>
      <c r="D4623" s="4">
        <v>0</v>
      </c>
      <c r="E4623" s="4" t="s">
        <v>31</v>
      </c>
      <c r="F4623" s="4" t="s">
        <v>262</v>
      </c>
      <c r="G4623" s="4" t="s">
        <v>26</v>
      </c>
      <c r="H4623" s="4">
        <v>22</v>
      </c>
      <c r="I4623" s="4" t="s">
        <v>24</v>
      </c>
      <c r="J4623" s="4">
        <v>0</v>
      </c>
      <c r="K4623" s="4" t="s">
        <v>46</v>
      </c>
      <c r="L4623" s="4" t="s">
        <v>28</v>
      </c>
      <c r="M4623" s="4">
        <v>37</v>
      </c>
      <c r="P4623" s="5">
        <v>44723</v>
      </c>
      <c r="Q4623" s="6">
        <v>42.095310823725598</v>
      </c>
      <c r="R4623" s="4">
        <v>6</v>
      </c>
      <c r="S4623" s="4" t="str" cm="1">
        <f t="array" ref="S4623">_xlfn.IFS(R4623=0,"None",R4623&lt;3,"Low",R4623&lt;6,"Medium",R4623&lt;=10,"High")</f>
        <v>High</v>
      </c>
      <c r="T4623" s="4" t="str" cm="1">
        <f t="array" ref="T4623">_xlfn.IFS(M4623&lt;=20,"Low",M4623&lt;=50,"Medium",M4623&lt;=90,"High")</f>
        <v>Medium</v>
      </c>
      <c r="U4623" s="7">
        <f>Datos_Limpios[[#This Row],[Number of Complaints or Support]]/Datos_Limpios[[#This Row],[Account Length (in months)]]</f>
        <v>0.12</v>
      </c>
      <c r="V4623" s="4" t="str" cm="1">
        <f t="array" ref="V4623">_xlfn.IFS(H4623&lt;30,"Under 30",H4623&lt;66,"Middle Age",H4623&gt;=66,"Senior")</f>
        <v>Under 30</v>
      </c>
      <c r="W4623" s="4" t="s">
        <v>29</v>
      </c>
    </row>
    <row r="4624" spans="1:23" x14ac:dyDescent="0.3">
      <c r="A4624" s="4" t="s">
        <v>4739</v>
      </c>
      <c r="B4624" s="4" t="s">
        <v>24</v>
      </c>
      <c r="C4624" s="4">
        <v>67</v>
      </c>
      <c r="D4624" s="4">
        <v>0</v>
      </c>
      <c r="E4624" s="4" t="s">
        <v>31</v>
      </c>
      <c r="F4624" s="4" t="s">
        <v>222</v>
      </c>
      <c r="G4624" s="4" t="s">
        <v>33</v>
      </c>
      <c r="H4624" s="4">
        <v>49</v>
      </c>
      <c r="I4624" s="4" t="s">
        <v>24</v>
      </c>
      <c r="J4624" s="4">
        <v>0</v>
      </c>
      <c r="K4624" s="4" t="s">
        <v>46</v>
      </c>
      <c r="L4624" s="4" t="s">
        <v>35</v>
      </c>
      <c r="M4624" s="4">
        <v>70</v>
      </c>
      <c r="P4624" s="5">
        <v>44277</v>
      </c>
      <c r="Q4624" s="6">
        <v>75.317641549409714</v>
      </c>
      <c r="R4624" s="4">
        <v>0</v>
      </c>
      <c r="S4624" s="4" t="str" cm="1">
        <f t="array" ref="S4624">_xlfn.IFS(R4624=0,"None",R4624&lt;3,"Low",R4624&lt;6,"Medium",R4624&lt;=10,"High")</f>
        <v>None</v>
      </c>
      <c r="T4624" s="4" t="str" cm="1">
        <f t="array" ref="T4624">_xlfn.IFS(M4624&lt;=20,"Low",M4624&lt;=50,"Medium",M4624&lt;=90,"High")</f>
        <v>High</v>
      </c>
      <c r="U4624" s="7">
        <f>Datos_Limpios[[#This Row],[Number of Complaints or Support]]/Datos_Limpios[[#This Row],[Account Length (in months)]]</f>
        <v>0</v>
      </c>
      <c r="V4624" s="4" t="str" cm="1">
        <f t="array" ref="V4624">_xlfn.IFS(H4624&lt;30,"Under 30",H4624&lt;66,"Middle Age",H4624&gt;=66,"Senior")</f>
        <v>Middle Age</v>
      </c>
      <c r="W4624" s="4" t="s">
        <v>29</v>
      </c>
    </row>
    <row r="4625" spans="1:23" x14ac:dyDescent="0.3">
      <c r="A4625" s="4" t="s">
        <v>4740</v>
      </c>
      <c r="B4625" s="4" t="s">
        <v>24</v>
      </c>
      <c r="C4625" s="4">
        <v>71</v>
      </c>
      <c r="D4625" s="4">
        <v>0</v>
      </c>
      <c r="E4625" s="4" t="s">
        <v>31</v>
      </c>
      <c r="F4625" s="4" t="s">
        <v>60</v>
      </c>
      <c r="G4625" s="4" t="s">
        <v>33</v>
      </c>
      <c r="H4625" s="4">
        <v>43</v>
      </c>
      <c r="I4625" s="4" t="s">
        <v>31</v>
      </c>
      <c r="J4625" s="4">
        <v>5</v>
      </c>
      <c r="K4625" s="4" t="s">
        <v>27</v>
      </c>
      <c r="L4625" s="4" t="s">
        <v>35</v>
      </c>
      <c r="M4625" s="4">
        <v>42</v>
      </c>
      <c r="P4625" s="5">
        <v>44552</v>
      </c>
      <c r="Q4625" s="6">
        <v>40.291655601322752</v>
      </c>
      <c r="R4625" s="4">
        <v>5</v>
      </c>
      <c r="S4625" s="4" t="str" cm="1">
        <f t="array" ref="S4625">_xlfn.IFS(R4625=0,"None",R4625&lt;3,"Low",R4625&lt;6,"Medium",R4625&lt;=10,"High")</f>
        <v>Medium</v>
      </c>
      <c r="T4625" s="4" t="str" cm="1">
        <f t="array" ref="T4625">_xlfn.IFS(M4625&lt;=20,"Low",M4625&lt;=50,"Medium",M4625&lt;=90,"High")</f>
        <v>Medium</v>
      </c>
      <c r="U4625" s="7">
        <f>Datos_Limpios[[#This Row],[Number of Complaints or Support]]/Datos_Limpios[[#This Row],[Account Length (in months)]]</f>
        <v>7.0422535211267609E-2</v>
      </c>
      <c r="V4625" s="4" t="str" cm="1">
        <f t="array" ref="V4625">_xlfn.IFS(H4625&lt;30,"Under 30",H4625&lt;66,"Middle Age",H4625&gt;=66,"Senior")</f>
        <v>Middle Age</v>
      </c>
      <c r="W4625" s="4" t="s">
        <v>40</v>
      </c>
    </row>
    <row r="4626" spans="1:23" x14ac:dyDescent="0.3">
      <c r="A4626" s="4" t="s">
        <v>4741</v>
      </c>
      <c r="B4626" s="4" t="s">
        <v>24</v>
      </c>
      <c r="C4626" s="4">
        <v>1</v>
      </c>
      <c r="D4626" s="4">
        <v>0</v>
      </c>
      <c r="E4626" s="4" t="s">
        <v>31</v>
      </c>
      <c r="F4626" s="4" t="s">
        <v>183</v>
      </c>
      <c r="G4626" s="4" t="s">
        <v>26</v>
      </c>
      <c r="H4626" s="4">
        <v>25</v>
      </c>
      <c r="I4626" s="4" t="s">
        <v>24</v>
      </c>
      <c r="J4626" s="4">
        <v>0</v>
      </c>
      <c r="K4626" s="4" t="s">
        <v>27</v>
      </c>
      <c r="L4626" s="4" t="s">
        <v>28</v>
      </c>
      <c r="M4626" s="4">
        <v>22</v>
      </c>
      <c r="P4626" s="5">
        <v>44734</v>
      </c>
      <c r="Q4626" s="6">
        <v>21.544245081331368</v>
      </c>
      <c r="R4626" s="4">
        <v>2</v>
      </c>
      <c r="S4626" s="4" t="str" cm="1">
        <f t="array" ref="S4626">_xlfn.IFS(R4626=0,"None",R4626&lt;3,"Low",R4626&lt;6,"Medium",R4626&lt;=10,"High")</f>
        <v>Low</v>
      </c>
      <c r="T4626" s="4" t="str" cm="1">
        <f t="array" ref="T4626">_xlfn.IFS(M4626&lt;=20,"Low",M4626&lt;=50,"Medium",M4626&lt;=90,"High")</f>
        <v>Medium</v>
      </c>
      <c r="U4626" s="7">
        <f>Datos_Limpios[[#This Row],[Number of Complaints or Support]]/Datos_Limpios[[#This Row],[Account Length (in months)]]</f>
        <v>2</v>
      </c>
      <c r="V4626" s="4" t="str" cm="1">
        <f t="array" ref="V4626">_xlfn.IFS(H4626&lt;30,"Under 30",H4626&lt;66,"Middle Age",H4626&gt;=66,"Senior")</f>
        <v>Under 30</v>
      </c>
      <c r="W4626" s="4" t="s">
        <v>43</v>
      </c>
    </row>
    <row r="4627" spans="1:23" x14ac:dyDescent="0.3">
      <c r="A4627" s="4" t="s">
        <v>4742</v>
      </c>
      <c r="B4627" s="4" t="s">
        <v>24</v>
      </c>
      <c r="C4627" s="4">
        <v>33</v>
      </c>
      <c r="D4627" s="4">
        <v>0</v>
      </c>
      <c r="E4627" s="4" t="s">
        <v>31</v>
      </c>
      <c r="F4627" s="4" t="s">
        <v>68</v>
      </c>
      <c r="G4627" s="4" t="s">
        <v>33</v>
      </c>
      <c r="H4627" s="4">
        <v>62</v>
      </c>
      <c r="I4627" s="4" t="s">
        <v>24</v>
      </c>
      <c r="J4627" s="4">
        <v>0</v>
      </c>
      <c r="K4627" s="4" t="s">
        <v>34</v>
      </c>
      <c r="L4627" s="4" t="s">
        <v>35</v>
      </c>
      <c r="M4627" s="4">
        <v>40</v>
      </c>
      <c r="P4627" s="5">
        <v>44025</v>
      </c>
      <c r="Q4627" s="6">
        <v>41.965211943229697</v>
      </c>
      <c r="R4627" s="4">
        <v>4</v>
      </c>
      <c r="S4627" s="4" t="str" cm="1">
        <f t="array" ref="S4627">_xlfn.IFS(R4627=0,"None",R4627&lt;3,"Low",R4627&lt;6,"Medium",R4627&lt;=10,"High")</f>
        <v>Medium</v>
      </c>
      <c r="T4627" s="4" t="str" cm="1">
        <f t="array" ref="T4627">_xlfn.IFS(M4627&lt;=20,"Low",M4627&lt;=50,"Medium",M4627&lt;=90,"High")</f>
        <v>Medium</v>
      </c>
      <c r="U4627" s="7">
        <f>Datos_Limpios[[#This Row],[Number of Complaints or Support]]/Datos_Limpios[[#This Row],[Account Length (in months)]]</f>
        <v>0.12121212121212122</v>
      </c>
      <c r="V4627" s="4" t="str" cm="1">
        <f t="array" ref="V4627">_xlfn.IFS(H4627&lt;30,"Under 30",H4627&lt;66,"Middle Age",H4627&gt;=66,"Senior")</f>
        <v>Middle Age</v>
      </c>
      <c r="W4627" s="4" t="s">
        <v>40</v>
      </c>
    </row>
    <row r="4628" spans="1:23" x14ac:dyDescent="0.3">
      <c r="A4628" s="4" t="s">
        <v>4743</v>
      </c>
      <c r="B4628" s="4" t="s">
        <v>24</v>
      </c>
      <c r="C4628" s="4">
        <v>27</v>
      </c>
      <c r="D4628" s="4">
        <v>0</v>
      </c>
      <c r="E4628" s="4" t="s">
        <v>31</v>
      </c>
      <c r="F4628" s="4" t="s">
        <v>124</v>
      </c>
      <c r="G4628" s="4" t="s">
        <v>26</v>
      </c>
      <c r="H4628" s="4">
        <v>67</v>
      </c>
      <c r="I4628" s="4" t="s">
        <v>24</v>
      </c>
      <c r="J4628" s="4">
        <v>0</v>
      </c>
      <c r="K4628" s="4" t="s">
        <v>34</v>
      </c>
      <c r="L4628" s="4" t="s">
        <v>35</v>
      </c>
      <c r="M4628" s="4">
        <v>25</v>
      </c>
      <c r="P4628" s="5">
        <v>44935</v>
      </c>
      <c r="Q4628" s="6">
        <v>21.47163115941586</v>
      </c>
      <c r="R4628" s="4">
        <v>6</v>
      </c>
      <c r="S4628" s="4" t="str" cm="1">
        <f t="array" ref="S4628">_xlfn.IFS(R4628=0,"None",R4628&lt;3,"Low",R4628&lt;6,"Medium",R4628&lt;=10,"High")</f>
        <v>High</v>
      </c>
      <c r="T4628" s="4" t="str" cm="1">
        <f t="array" ref="T4628">_xlfn.IFS(M4628&lt;=20,"Low",M4628&lt;=50,"Medium",M4628&lt;=90,"High")</f>
        <v>Medium</v>
      </c>
      <c r="U4628" s="7">
        <f>Datos_Limpios[[#This Row],[Number of Complaints or Support]]/Datos_Limpios[[#This Row],[Account Length (in months)]]</f>
        <v>0.22222222222222221</v>
      </c>
      <c r="V4628" s="4" t="str" cm="1">
        <f t="array" ref="V4628">_xlfn.IFS(H4628&lt;30,"Under 30",H4628&lt;66,"Middle Age",H4628&gt;=66,"Senior")</f>
        <v>Senior</v>
      </c>
      <c r="W4628" s="4" t="s">
        <v>43</v>
      </c>
    </row>
    <row r="4629" spans="1:23" x14ac:dyDescent="0.3">
      <c r="A4629" s="4" t="s">
        <v>4744</v>
      </c>
      <c r="B4629" s="4" t="s">
        <v>24</v>
      </c>
      <c r="C4629" s="4">
        <v>70</v>
      </c>
      <c r="D4629" s="4">
        <v>0</v>
      </c>
      <c r="E4629" s="4" t="s">
        <v>31</v>
      </c>
      <c r="F4629" s="4" t="s">
        <v>63</v>
      </c>
      <c r="G4629" s="4" t="s">
        <v>33</v>
      </c>
      <c r="H4629" s="4">
        <v>35</v>
      </c>
      <c r="I4629" s="4" t="s">
        <v>24</v>
      </c>
      <c r="J4629" s="4">
        <v>0</v>
      </c>
      <c r="K4629" s="4" t="s">
        <v>46</v>
      </c>
      <c r="L4629" s="4" t="s">
        <v>35</v>
      </c>
      <c r="M4629" s="4">
        <v>37</v>
      </c>
      <c r="P4629" s="5">
        <v>45177</v>
      </c>
      <c r="Q4629" s="6">
        <v>40.45924664935287</v>
      </c>
      <c r="R4629" s="4">
        <v>9</v>
      </c>
      <c r="S4629" s="4" t="str" cm="1">
        <f t="array" ref="S4629">_xlfn.IFS(R4629=0,"None",R4629&lt;3,"Low",R4629&lt;6,"Medium",R4629&lt;=10,"High")</f>
        <v>High</v>
      </c>
      <c r="T4629" s="4" t="str" cm="1">
        <f t="array" ref="T4629">_xlfn.IFS(M4629&lt;=20,"Low",M4629&lt;=50,"Medium",M4629&lt;=90,"High")</f>
        <v>Medium</v>
      </c>
      <c r="U4629" s="7">
        <f>Datos_Limpios[[#This Row],[Number of Complaints or Support]]/Datos_Limpios[[#This Row],[Account Length (in months)]]</f>
        <v>0.12857142857142856</v>
      </c>
      <c r="V4629" s="4" t="str" cm="1">
        <f t="array" ref="V4629">_xlfn.IFS(H4629&lt;30,"Under 30",H4629&lt;66,"Middle Age",H4629&gt;=66,"Senior")</f>
        <v>Middle Age</v>
      </c>
      <c r="W4629" s="4" t="s">
        <v>40</v>
      </c>
    </row>
    <row r="4630" spans="1:23" x14ac:dyDescent="0.3">
      <c r="A4630" s="4" t="s">
        <v>4745</v>
      </c>
      <c r="B4630" s="4" t="s">
        <v>24</v>
      </c>
      <c r="C4630" s="4">
        <v>63</v>
      </c>
      <c r="D4630" s="4">
        <v>2</v>
      </c>
      <c r="E4630" s="4" t="s">
        <v>31</v>
      </c>
      <c r="F4630" s="4" t="s">
        <v>262</v>
      </c>
      <c r="G4630" s="4" t="s">
        <v>33</v>
      </c>
      <c r="H4630" s="4">
        <v>54</v>
      </c>
      <c r="I4630" s="4" t="s">
        <v>24</v>
      </c>
      <c r="J4630" s="4">
        <v>0</v>
      </c>
      <c r="K4630" s="4" t="s">
        <v>34</v>
      </c>
      <c r="L4630" s="4" t="s">
        <v>28</v>
      </c>
      <c r="M4630" s="4">
        <v>46</v>
      </c>
      <c r="P4630" s="5">
        <v>44287</v>
      </c>
      <c r="Q4630" s="6">
        <v>41.857877386326827</v>
      </c>
      <c r="R4630" s="4">
        <v>1</v>
      </c>
      <c r="S4630" s="4" t="str" cm="1">
        <f t="array" ref="S4630">_xlfn.IFS(R4630=0,"None",R4630&lt;3,"Low",R4630&lt;6,"Medium",R4630&lt;=10,"High")</f>
        <v>Low</v>
      </c>
      <c r="T4630" s="4" t="str" cm="1">
        <f t="array" ref="T4630">_xlfn.IFS(M4630&lt;=20,"Low",M4630&lt;=50,"Medium",M4630&lt;=90,"High")</f>
        <v>Medium</v>
      </c>
      <c r="U4630" s="7">
        <f>Datos_Limpios[[#This Row],[Number of Complaints or Support]]/Datos_Limpios[[#This Row],[Account Length (in months)]]</f>
        <v>1.5873015873015872E-2</v>
      </c>
      <c r="V4630" s="4" t="str" cm="1">
        <f t="array" ref="V4630">_xlfn.IFS(H4630&lt;30,"Under 30",H4630&lt;66,"Middle Age",H4630&gt;=66,"Senior")</f>
        <v>Middle Age</v>
      </c>
      <c r="W4630" s="4" t="s">
        <v>29</v>
      </c>
    </row>
    <row r="4631" spans="1:23" x14ac:dyDescent="0.3">
      <c r="A4631" s="4" t="s">
        <v>4746</v>
      </c>
      <c r="B4631" s="4" t="s">
        <v>24</v>
      </c>
      <c r="C4631" s="4">
        <v>72</v>
      </c>
      <c r="D4631" s="4">
        <v>0</v>
      </c>
      <c r="E4631" s="4" t="s">
        <v>24</v>
      </c>
      <c r="F4631" s="4" t="s">
        <v>68</v>
      </c>
      <c r="G4631" s="4" t="s">
        <v>33</v>
      </c>
      <c r="H4631" s="4">
        <v>77</v>
      </c>
      <c r="I4631" s="4" t="s">
        <v>24</v>
      </c>
      <c r="J4631" s="4">
        <v>0</v>
      </c>
      <c r="K4631" s="4" t="s">
        <v>46</v>
      </c>
      <c r="L4631" s="4" t="s">
        <v>35</v>
      </c>
      <c r="M4631" s="4">
        <v>44</v>
      </c>
      <c r="P4631" s="5">
        <v>45206</v>
      </c>
      <c r="Q4631" s="6">
        <v>36.972364836019793</v>
      </c>
      <c r="R4631" s="4">
        <v>10</v>
      </c>
      <c r="S4631" s="4" t="str" cm="1">
        <f t="array" ref="S4631">_xlfn.IFS(R4631=0,"None",R4631&lt;3,"Low",R4631&lt;6,"Medium",R4631&lt;=10,"High")</f>
        <v>High</v>
      </c>
      <c r="T4631" s="4" t="str" cm="1">
        <f t="array" ref="T4631">_xlfn.IFS(M4631&lt;=20,"Low",M4631&lt;=50,"Medium",M4631&lt;=90,"High")</f>
        <v>Medium</v>
      </c>
      <c r="U4631" s="7">
        <f>Datos_Limpios[[#This Row],[Number of Complaints or Support]]/Datos_Limpios[[#This Row],[Account Length (in months)]]</f>
        <v>0.1388888888888889</v>
      </c>
      <c r="V4631" s="4" t="str" cm="1">
        <f t="array" ref="V4631">_xlfn.IFS(H4631&lt;30,"Under 30",H4631&lt;66,"Middle Age",H4631&gt;=66,"Senior")</f>
        <v>Senior</v>
      </c>
      <c r="W4631" s="4" t="s">
        <v>40</v>
      </c>
    </row>
    <row r="4632" spans="1:23" x14ac:dyDescent="0.3">
      <c r="A4632" s="4" t="s">
        <v>4747</v>
      </c>
      <c r="B4632" s="4" t="s">
        <v>24</v>
      </c>
      <c r="C4632" s="4">
        <v>21</v>
      </c>
      <c r="D4632" s="4">
        <v>0</v>
      </c>
      <c r="E4632" s="4" t="s">
        <v>31</v>
      </c>
      <c r="F4632" s="4" t="s">
        <v>58</v>
      </c>
      <c r="G4632" s="4" t="s">
        <v>26</v>
      </c>
      <c r="H4632" s="4">
        <v>47</v>
      </c>
      <c r="I4632" s="4" t="s">
        <v>24</v>
      </c>
      <c r="J4632" s="4">
        <v>0</v>
      </c>
      <c r="K4632" s="4" t="s">
        <v>27</v>
      </c>
      <c r="L4632" s="4" t="s">
        <v>35</v>
      </c>
      <c r="M4632" s="4">
        <v>31</v>
      </c>
      <c r="P4632" s="5">
        <v>44273</v>
      </c>
      <c r="Q4632" s="6">
        <v>25.43077525253252</v>
      </c>
      <c r="R4632" s="4">
        <v>6</v>
      </c>
      <c r="S4632" s="4" t="str" cm="1">
        <f t="array" ref="S4632">_xlfn.IFS(R4632=0,"None",R4632&lt;3,"Low",R4632&lt;6,"Medium",R4632&lt;=10,"High")</f>
        <v>High</v>
      </c>
      <c r="T4632" s="4" t="str" cm="1">
        <f t="array" ref="T4632">_xlfn.IFS(M4632&lt;=20,"Low",M4632&lt;=50,"Medium",M4632&lt;=90,"High")</f>
        <v>Medium</v>
      </c>
      <c r="U4632" s="7">
        <f>Datos_Limpios[[#This Row],[Number of Complaints or Support]]/Datos_Limpios[[#This Row],[Account Length (in months)]]</f>
        <v>0.2857142857142857</v>
      </c>
      <c r="V4632" s="4" t="str" cm="1">
        <f t="array" ref="V4632">_xlfn.IFS(H4632&lt;30,"Under 30",H4632&lt;66,"Middle Age",H4632&gt;=66,"Senior")</f>
        <v>Middle Age</v>
      </c>
      <c r="W4632" s="4" t="s">
        <v>29</v>
      </c>
    </row>
    <row r="4633" spans="1:23" x14ac:dyDescent="0.3">
      <c r="A4633" s="4" t="s">
        <v>4748</v>
      </c>
      <c r="B4633" s="4" t="s">
        <v>24</v>
      </c>
      <c r="C4633" s="4">
        <v>33</v>
      </c>
      <c r="D4633" s="4">
        <v>1</v>
      </c>
      <c r="E4633" s="4" t="s">
        <v>31</v>
      </c>
      <c r="F4633" s="4" t="s">
        <v>60</v>
      </c>
      <c r="G4633" s="4" t="s">
        <v>26</v>
      </c>
      <c r="H4633" s="4">
        <v>50</v>
      </c>
      <c r="I4633" s="4" t="s">
        <v>31</v>
      </c>
      <c r="J4633" s="4">
        <v>2</v>
      </c>
      <c r="K4633" s="4" t="s">
        <v>34</v>
      </c>
      <c r="L4633" s="4" t="s">
        <v>28</v>
      </c>
      <c r="M4633" s="4">
        <v>23</v>
      </c>
      <c r="P4633" s="5">
        <v>44477</v>
      </c>
      <c r="Q4633" s="6">
        <v>23.643389291986502</v>
      </c>
      <c r="R4633" s="4">
        <v>8</v>
      </c>
      <c r="S4633" s="4" t="str" cm="1">
        <f t="array" ref="S4633">_xlfn.IFS(R4633=0,"None",R4633&lt;3,"Low",R4633&lt;6,"Medium",R4633&lt;=10,"High")</f>
        <v>High</v>
      </c>
      <c r="T4633" s="4" t="str" cm="1">
        <f t="array" ref="T4633">_xlfn.IFS(M4633&lt;=20,"Low",M4633&lt;=50,"Medium",M4633&lt;=90,"High")</f>
        <v>Medium</v>
      </c>
      <c r="U4633" s="7">
        <f>Datos_Limpios[[#This Row],[Number of Complaints or Support]]/Datos_Limpios[[#This Row],[Account Length (in months)]]</f>
        <v>0.24242424242424243</v>
      </c>
      <c r="V4633" s="4" t="str" cm="1">
        <f t="array" ref="V4633">_xlfn.IFS(H4633&lt;30,"Under 30",H4633&lt;66,"Middle Age",H4633&gt;=66,"Senior")</f>
        <v>Middle Age</v>
      </c>
      <c r="W4633" s="4" t="s">
        <v>40</v>
      </c>
    </row>
    <row r="4634" spans="1:23" x14ac:dyDescent="0.3">
      <c r="A4634" s="4" t="s">
        <v>4749</v>
      </c>
      <c r="B4634" s="4" t="s">
        <v>24</v>
      </c>
      <c r="C4634" s="4">
        <v>32</v>
      </c>
      <c r="D4634" s="4">
        <v>1</v>
      </c>
      <c r="E4634" s="4" t="s">
        <v>24</v>
      </c>
      <c r="F4634" s="4" t="s">
        <v>32</v>
      </c>
      <c r="G4634" s="4" t="s">
        <v>33</v>
      </c>
      <c r="H4634" s="4">
        <v>51</v>
      </c>
      <c r="I4634" s="4" t="s">
        <v>24</v>
      </c>
      <c r="J4634" s="4">
        <v>0</v>
      </c>
      <c r="K4634" s="4" t="s">
        <v>27</v>
      </c>
      <c r="L4634" s="4" t="s">
        <v>35</v>
      </c>
      <c r="M4634" s="4">
        <v>34</v>
      </c>
      <c r="P4634" s="5">
        <v>44041</v>
      </c>
      <c r="Q4634" s="6">
        <v>29.59971519163658</v>
      </c>
      <c r="R4634" s="4">
        <v>10</v>
      </c>
      <c r="S4634" s="4" t="str" cm="1">
        <f t="array" ref="S4634">_xlfn.IFS(R4634=0,"None",R4634&lt;3,"Low",R4634&lt;6,"Medium",R4634&lt;=10,"High")</f>
        <v>High</v>
      </c>
      <c r="T4634" s="4" t="str" cm="1">
        <f t="array" ref="T4634">_xlfn.IFS(M4634&lt;=20,"Low",M4634&lt;=50,"Medium",M4634&lt;=90,"High")</f>
        <v>Medium</v>
      </c>
      <c r="U4634" s="7">
        <f>Datos_Limpios[[#This Row],[Number of Complaints or Support]]/Datos_Limpios[[#This Row],[Account Length (in months)]]</f>
        <v>0.3125</v>
      </c>
      <c r="V4634" s="4" t="str" cm="1">
        <f t="array" ref="V4634">_xlfn.IFS(H4634&lt;30,"Under 30",H4634&lt;66,"Middle Age",H4634&gt;=66,"Senior")</f>
        <v>Middle Age</v>
      </c>
      <c r="W4634" s="4" t="s">
        <v>29</v>
      </c>
    </row>
    <row r="4635" spans="1:23" x14ac:dyDescent="0.3">
      <c r="A4635" s="4" t="s">
        <v>4750</v>
      </c>
      <c r="B4635" s="4" t="s">
        <v>24</v>
      </c>
      <c r="C4635" s="4">
        <v>1</v>
      </c>
      <c r="D4635" s="4">
        <v>3</v>
      </c>
      <c r="E4635" s="4" t="s">
        <v>31</v>
      </c>
      <c r="F4635" s="4" t="s">
        <v>32</v>
      </c>
      <c r="G4635" s="4" t="s">
        <v>33</v>
      </c>
      <c r="H4635" s="4">
        <v>50</v>
      </c>
      <c r="I4635" s="4" t="s">
        <v>24</v>
      </c>
      <c r="J4635" s="4">
        <v>0</v>
      </c>
      <c r="K4635" s="4" t="s">
        <v>27</v>
      </c>
      <c r="L4635" s="4" t="s">
        <v>35</v>
      </c>
      <c r="M4635" s="4">
        <v>24</v>
      </c>
      <c r="P4635" s="5">
        <v>43950</v>
      </c>
      <c r="Q4635" s="6">
        <v>27.292404554281671</v>
      </c>
      <c r="R4635" s="4">
        <v>10</v>
      </c>
      <c r="S4635" s="4" t="str" cm="1">
        <f t="array" ref="S4635">_xlfn.IFS(R4635=0,"None",R4635&lt;3,"Low",R4635&lt;6,"Medium",R4635&lt;=10,"High")</f>
        <v>High</v>
      </c>
      <c r="T4635" s="4" t="str" cm="1">
        <f t="array" ref="T4635">_xlfn.IFS(M4635&lt;=20,"Low",M4635&lt;=50,"Medium",M4635&lt;=90,"High")</f>
        <v>Medium</v>
      </c>
      <c r="U4635" s="7">
        <f>Datos_Limpios[[#This Row],[Number of Complaints or Support]]/Datos_Limpios[[#This Row],[Account Length (in months)]]</f>
        <v>10</v>
      </c>
      <c r="V4635" s="4" t="str" cm="1">
        <f t="array" ref="V4635">_xlfn.IFS(H4635&lt;30,"Under 30",H4635&lt;66,"Middle Age",H4635&gt;=66,"Senior")</f>
        <v>Middle Age</v>
      </c>
      <c r="W4635" s="4" t="s">
        <v>29</v>
      </c>
    </row>
    <row r="4636" spans="1:23" x14ac:dyDescent="0.3">
      <c r="A4636" s="4" t="s">
        <v>4751</v>
      </c>
      <c r="B4636" s="4" t="s">
        <v>24</v>
      </c>
      <c r="C4636" s="4">
        <v>1</v>
      </c>
      <c r="D4636" s="4">
        <v>0</v>
      </c>
      <c r="E4636" s="4" t="s">
        <v>31</v>
      </c>
      <c r="F4636" s="4" t="s">
        <v>157</v>
      </c>
      <c r="G4636" s="4" t="s">
        <v>26</v>
      </c>
      <c r="H4636" s="4">
        <v>57</v>
      </c>
      <c r="I4636" s="4" t="s">
        <v>24</v>
      </c>
      <c r="J4636" s="4">
        <v>0</v>
      </c>
      <c r="K4636" s="4" t="s">
        <v>27</v>
      </c>
      <c r="L4636" s="4" t="s">
        <v>35</v>
      </c>
      <c r="M4636" s="4">
        <v>27</v>
      </c>
      <c r="P4636" s="5">
        <v>45065</v>
      </c>
      <c r="Q4636" s="6">
        <v>27.114818321688301</v>
      </c>
      <c r="R4636" s="4">
        <v>0</v>
      </c>
      <c r="S4636" s="4" t="str" cm="1">
        <f t="array" ref="S4636">_xlfn.IFS(R4636=0,"None",R4636&lt;3,"Low",R4636&lt;6,"Medium",R4636&lt;=10,"High")</f>
        <v>None</v>
      </c>
      <c r="T4636" s="4" t="str" cm="1">
        <f t="array" ref="T4636">_xlfn.IFS(M4636&lt;=20,"Low",M4636&lt;=50,"Medium",M4636&lt;=90,"High")</f>
        <v>Medium</v>
      </c>
      <c r="U4636" s="7">
        <f>Datos_Limpios[[#This Row],[Number of Complaints or Support]]/Datos_Limpios[[#This Row],[Account Length (in months)]]</f>
        <v>0</v>
      </c>
      <c r="V4636" s="4" t="str" cm="1">
        <f t="array" ref="V4636">_xlfn.IFS(H4636&lt;30,"Under 30",H4636&lt;66,"Middle Age",H4636&gt;=66,"Senior")</f>
        <v>Middle Age</v>
      </c>
      <c r="W4636" s="4" t="s">
        <v>47</v>
      </c>
    </row>
    <row r="4637" spans="1:23" x14ac:dyDescent="0.3">
      <c r="A4637" s="4" t="s">
        <v>4752</v>
      </c>
      <c r="B4637" s="4" t="s">
        <v>24</v>
      </c>
      <c r="C4637" s="4">
        <v>68</v>
      </c>
      <c r="D4637" s="4">
        <v>0</v>
      </c>
      <c r="E4637" s="4" t="s">
        <v>24</v>
      </c>
      <c r="F4637" s="4" t="s">
        <v>155</v>
      </c>
      <c r="G4637" s="4" t="s">
        <v>26</v>
      </c>
      <c r="H4637" s="4">
        <v>22</v>
      </c>
      <c r="I4637" s="4" t="s">
        <v>24</v>
      </c>
      <c r="J4637" s="4">
        <v>0</v>
      </c>
      <c r="K4637" s="4" t="s">
        <v>46</v>
      </c>
      <c r="L4637" s="4" t="s">
        <v>28</v>
      </c>
      <c r="M4637" s="4">
        <v>8</v>
      </c>
      <c r="P4637" s="5">
        <v>44830</v>
      </c>
      <c r="Q4637" s="6">
        <v>7.006098106061037</v>
      </c>
      <c r="R4637" s="4">
        <v>8</v>
      </c>
      <c r="S4637" s="4" t="str" cm="1">
        <f t="array" ref="S4637">_xlfn.IFS(R4637=0,"None",R4637&lt;3,"Low",R4637&lt;6,"Medium",R4637&lt;=10,"High")</f>
        <v>High</v>
      </c>
      <c r="T4637" s="4" t="str" cm="1">
        <f t="array" ref="T4637">_xlfn.IFS(M4637&lt;=20,"Low",M4637&lt;=50,"Medium",M4637&lt;=90,"High")</f>
        <v>Low</v>
      </c>
      <c r="U4637" s="7">
        <f>Datos_Limpios[[#This Row],[Number of Complaints or Support]]/Datos_Limpios[[#This Row],[Account Length (in months)]]</f>
        <v>0.11764705882352941</v>
      </c>
      <c r="V4637" s="4" t="str" cm="1">
        <f t="array" ref="V4637">_xlfn.IFS(H4637&lt;30,"Under 30",H4637&lt;66,"Middle Age",H4637&gt;=66,"Senior")</f>
        <v>Under 30</v>
      </c>
      <c r="W4637" s="4" t="s">
        <v>40</v>
      </c>
    </row>
    <row r="4638" spans="1:23" x14ac:dyDescent="0.3">
      <c r="A4638" s="4" t="s">
        <v>4753</v>
      </c>
      <c r="B4638" s="4" t="s">
        <v>24</v>
      </c>
      <c r="C4638" s="4">
        <v>58</v>
      </c>
      <c r="D4638" s="4">
        <v>1</v>
      </c>
      <c r="E4638" s="4" t="s">
        <v>24</v>
      </c>
      <c r="F4638" s="4" t="s">
        <v>106</v>
      </c>
      <c r="G4638" s="4" t="s">
        <v>33</v>
      </c>
      <c r="H4638" s="4">
        <v>37</v>
      </c>
      <c r="I4638" s="4" t="s">
        <v>24</v>
      </c>
      <c r="J4638" s="4">
        <v>0</v>
      </c>
      <c r="K4638" s="4" t="s">
        <v>34</v>
      </c>
      <c r="L4638" s="4" t="s">
        <v>115</v>
      </c>
      <c r="M4638" s="4">
        <v>12</v>
      </c>
      <c r="P4638" s="5">
        <v>44267</v>
      </c>
      <c r="Q4638" s="6">
        <v>12.50891961976809</v>
      </c>
      <c r="R4638" s="4">
        <v>1</v>
      </c>
      <c r="S4638" s="4" t="str" cm="1">
        <f t="array" ref="S4638">_xlfn.IFS(R4638=0,"None",R4638&lt;3,"Low",R4638&lt;6,"Medium",R4638&lt;=10,"High")</f>
        <v>Low</v>
      </c>
      <c r="T4638" s="4" t="str" cm="1">
        <f t="array" ref="T4638">_xlfn.IFS(M4638&lt;=20,"Low",M4638&lt;=50,"Medium",M4638&lt;=90,"High")</f>
        <v>Low</v>
      </c>
      <c r="U4638" s="7">
        <f>Datos_Limpios[[#This Row],[Number of Complaints or Support]]/Datos_Limpios[[#This Row],[Account Length (in months)]]</f>
        <v>1.7241379310344827E-2</v>
      </c>
      <c r="V4638" s="4" t="str" cm="1">
        <f t="array" ref="V4638">_xlfn.IFS(H4638&lt;30,"Under 30",H4638&lt;66,"Middle Age",H4638&gt;=66,"Senior")</f>
        <v>Middle Age</v>
      </c>
      <c r="W4638" s="4" t="s">
        <v>29</v>
      </c>
    </row>
    <row r="4639" spans="1:23" x14ac:dyDescent="0.3">
      <c r="A4639" s="4" t="s">
        <v>4754</v>
      </c>
      <c r="B4639" s="4" t="s">
        <v>31</v>
      </c>
      <c r="C4639" s="4">
        <v>7</v>
      </c>
      <c r="D4639" s="4">
        <v>2</v>
      </c>
      <c r="E4639" s="4" t="s">
        <v>24</v>
      </c>
      <c r="F4639" s="4" t="s">
        <v>196</v>
      </c>
      <c r="G4639" s="4" t="s">
        <v>26</v>
      </c>
      <c r="H4639" s="4">
        <v>58</v>
      </c>
      <c r="I4639" s="4" t="s">
        <v>24</v>
      </c>
      <c r="J4639" s="4">
        <v>0</v>
      </c>
      <c r="K4639" s="4" t="s">
        <v>27</v>
      </c>
      <c r="L4639" s="4" t="s">
        <v>35</v>
      </c>
      <c r="M4639" s="4">
        <v>35</v>
      </c>
      <c r="N4639" s="4" t="s">
        <v>38</v>
      </c>
      <c r="O4639" s="4" t="s">
        <v>125</v>
      </c>
      <c r="P4639" s="5">
        <v>44042</v>
      </c>
      <c r="Q4639" s="6">
        <v>39.090222380118938</v>
      </c>
      <c r="R4639" s="4">
        <v>5</v>
      </c>
      <c r="S4639" s="4" t="str" cm="1">
        <f t="array" ref="S4639">_xlfn.IFS(R4639=0,"None",R4639&lt;3,"Low",R4639&lt;6,"Medium",R4639&lt;=10,"High")</f>
        <v>Medium</v>
      </c>
      <c r="T4639" s="4" t="str" cm="1">
        <f t="array" ref="T4639">_xlfn.IFS(M4639&lt;=20,"Low",M4639&lt;=50,"Medium",M4639&lt;=90,"High")</f>
        <v>Medium</v>
      </c>
      <c r="U4639" s="7">
        <f>Datos_Limpios[[#This Row],[Number of Complaints or Support]]/Datos_Limpios[[#This Row],[Account Length (in months)]]</f>
        <v>0.7142857142857143</v>
      </c>
      <c r="V4639" s="4" t="str" cm="1">
        <f t="array" ref="V4639">_xlfn.IFS(H4639&lt;30,"Under 30",H4639&lt;66,"Middle Age",H4639&gt;=66,"Senior")</f>
        <v>Middle Age</v>
      </c>
      <c r="W4639" s="4" t="s">
        <v>47</v>
      </c>
    </row>
    <row r="4640" spans="1:23" x14ac:dyDescent="0.3">
      <c r="A4640" s="4" t="s">
        <v>4755</v>
      </c>
      <c r="B4640" s="4" t="s">
        <v>24</v>
      </c>
      <c r="C4640" s="4">
        <v>14</v>
      </c>
      <c r="D4640" s="4">
        <v>0</v>
      </c>
      <c r="E4640" s="4" t="s">
        <v>31</v>
      </c>
      <c r="F4640" s="4" t="s">
        <v>155</v>
      </c>
      <c r="G4640" s="4" t="s">
        <v>26</v>
      </c>
      <c r="H4640" s="4">
        <v>45</v>
      </c>
      <c r="I4640" s="4" t="s">
        <v>31</v>
      </c>
      <c r="J4640" s="4">
        <v>2</v>
      </c>
      <c r="K4640" s="4" t="s">
        <v>27</v>
      </c>
      <c r="L4640" s="4" t="s">
        <v>35</v>
      </c>
      <c r="M4640" s="4">
        <v>23</v>
      </c>
      <c r="P4640" s="5">
        <v>43943</v>
      </c>
      <c r="Q4640" s="6">
        <v>24.739436652200059</v>
      </c>
      <c r="R4640" s="4">
        <v>3</v>
      </c>
      <c r="S4640" s="4" t="str" cm="1">
        <f t="array" ref="S4640">_xlfn.IFS(R4640=0,"None",R4640&lt;3,"Low",R4640&lt;6,"Medium",R4640&lt;=10,"High")</f>
        <v>Medium</v>
      </c>
      <c r="T4640" s="4" t="str" cm="1">
        <f t="array" ref="T4640">_xlfn.IFS(M4640&lt;=20,"Low",M4640&lt;=50,"Medium",M4640&lt;=90,"High")</f>
        <v>Medium</v>
      </c>
      <c r="U4640" s="7">
        <f>Datos_Limpios[[#This Row],[Number of Complaints or Support]]/Datos_Limpios[[#This Row],[Account Length (in months)]]</f>
        <v>0.21428571428571427</v>
      </c>
      <c r="V4640" s="4" t="str" cm="1">
        <f t="array" ref="V4640">_xlfn.IFS(H4640&lt;30,"Under 30",H4640&lt;66,"Middle Age",H4640&gt;=66,"Senior")</f>
        <v>Middle Age</v>
      </c>
      <c r="W4640" s="4" t="s">
        <v>40</v>
      </c>
    </row>
    <row r="4641" spans="1:23" x14ac:dyDescent="0.3">
      <c r="A4641" s="4" t="s">
        <v>4756</v>
      </c>
      <c r="B4641" s="4" t="s">
        <v>31</v>
      </c>
      <c r="C4641" s="4">
        <v>2</v>
      </c>
      <c r="D4641" s="4">
        <v>3</v>
      </c>
      <c r="E4641" s="4" t="s">
        <v>24</v>
      </c>
      <c r="F4641" s="4" t="s">
        <v>145</v>
      </c>
      <c r="G4641" s="4" t="s">
        <v>33</v>
      </c>
      <c r="H4641" s="4">
        <v>60</v>
      </c>
      <c r="I4641" s="4" t="s">
        <v>24</v>
      </c>
      <c r="J4641" s="4">
        <v>0</v>
      </c>
      <c r="K4641" s="4" t="s">
        <v>27</v>
      </c>
      <c r="L4641" s="4" t="s">
        <v>115</v>
      </c>
      <c r="M4641" s="4">
        <v>10</v>
      </c>
      <c r="N4641" s="4" t="s">
        <v>75</v>
      </c>
      <c r="O4641" s="4" t="s">
        <v>133</v>
      </c>
      <c r="P4641" s="5">
        <v>44636</v>
      </c>
      <c r="Q4641" s="6">
        <v>9.0553930136914129</v>
      </c>
      <c r="R4641" s="4">
        <v>5</v>
      </c>
      <c r="S4641" s="4" t="str" cm="1">
        <f t="array" ref="S4641">_xlfn.IFS(R4641=0,"None",R4641&lt;3,"Low",R4641&lt;6,"Medium",R4641&lt;=10,"High")</f>
        <v>Medium</v>
      </c>
      <c r="T4641" s="4" t="str" cm="1">
        <f t="array" ref="T4641">_xlfn.IFS(M4641&lt;=20,"Low",M4641&lt;=50,"Medium",M4641&lt;=90,"High")</f>
        <v>Low</v>
      </c>
      <c r="U4641" s="7">
        <f>Datos_Limpios[[#This Row],[Number of Complaints or Support]]/Datos_Limpios[[#This Row],[Account Length (in months)]]</f>
        <v>2.5</v>
      </c>
      <c r="V4641" s="4" t="str" cm="1">
        <f t="array" ref="V4641">_xlfn.IFS(H4641&lt;30,"Under 30",H4641&lt;66,"Middle Age",H4641&gt;=66,"Senior")</f>
        <v>Middle Age</v>
      </c>
      <c r="W4641" s="4" t="s">
        <v>47</v>
      </c>
    </row>
    <row r="4642" spans="1:23" x14ac:dyDescent="0.3">
      <c r="A4642" s="4" t="s">
        <v>4757</v>
      </c>
      <c r="B4642" s="4" t="s">
        <v>24</v>
      </c>
      <c r="C4642" s="4">
        <v>23</v>
      </c>
      <c r="D4642" s="4">
        <v>0</v>
      </c>
      <c r="E4642" s="4" t="s">
        <v>24</v>
      </c>
      <c r="F4642" s="4" t="s">
        <v>262</v>
      </c>
      <c r="G4642" s="4" t="s">
        <v>33</v>
      </c>
      <c r="H4642" s="4">
        <v>27</v>
      </c>
      <c r="I4642" s="4" t="s">
        <v>24</v>
      </c>
      <c r="J4642" s="4">
        <v>0</v>
      </c>
      <c r="K4642" s="4" t="s">
        <v>27</v>
      </c>
      <c r="L4642" s="4" t="s">
        <v>35</v>
      </c>
      <c r="M4642" s="4">
        <v>22</v>
      </c>
      <c r="P4642" s="5">
        <v>44952</v>
      </c>
      <c r="Q4642" s="6">
        <v>18.612017040709571</v>
      </c>
      <c r="R4642" s="4">
        <v>5</v>
      </c>
      <c r="S4642" s="4" t="str" cm="1">
        <f t="array" ref="S4642">_xlfn.IFS(R4642=0,"None",R4642&lt;3,"Low",R4642&lt;6,"Medium",R4642&lt;=10,"High")</f>
        <v>Medium</v>
      </c>
      <c r="T4642" s="4" t="str" cm="1">
        <f t="array" ref="T4642">_xlfn.IFS(M4642&lt;=20,"Low",M4642&lt;=50,"Medium",M4642&lt;=90,"High")</f>
        <v>Medium</v>
      </c>
      <c r="U4642" s="7">
        <f>Datos_Limpios[[#This Row],[Number of Complaints or Support]]/Datos_Limpios[[#This Row],[Account Length (in months)]]</f>
        <v>0.21739130434782608</v>
      </c>
      <c r="V4642" s="4" t="str" cm="1">
        <f t="array" ref="V4642">_xlfn.IFS(H4642&lt;30,"Under 30",H4642&lt;66,"Middle Age",H4642&gt;=66,"Senior")</f>
        <v>Under 30</v>
      </c>
      <c r="W4642" s="4" t="s">
        <v>29</v>
      </c>
    </row>
    <row r="4643" spans="1:23" x14ac:dyDescent="0.3">
      <c r="A4643" s="4" t="s">
        <v>4758</v>
      </c>
      <c r="B4643" s="4" t="s">
        <v>24</v>
      </c>
      <c r="C4643" s="4">
        <v>33</v>
      </c>
      <c r="D4643" s="4">
        <v>0</v>
      </c>
      <c r="E4643" s="4" t="s">
        <v>24</v>
      </c>
      <c r="F4643" s="4" t="s">
        <v>68</v>
      </c>
      <c r="G4643" s="4" t="s">
        <v>33</v>
      </c>
      <c r="H4643" s="4">
        <v>51</v>
      </c>
      <c r="I4643" s="4" t="s">
        <v>24</v>
      </c>
      <c r="J4643" s="4">
        <v>0</v>
      </c>
      <c r="K4643" s="4" t="s">
        <v>34</v>
      </c>
      <c r="L4643" s="4" t="s">
        <v>28</v>
      </c>
      <c r="M4643" s="4">
        <v>8</v>
      </c>
      <c r="P4643" s="5">
        <v>44985</v>
      </c>
      <c r="Q4643" s="6">
        <v>9.5587314637809069</v>
      </c>
      <c r="R4643" s="4">
        <v>1</v>
      </c>
      <c r="S4643" s="4" t="str" cm="1">
        <f t="array" ref="S4643">_xlfn.IFS(R4643=0,"None",R4643&lt;3,"Low",R4643&lt;6,"Medium",R4643&lt;=10,"High")</f>
        <v>Low</v>
      </c>
      <c r="T4643" s="4" t="str" cm="1">
        <f t="array" ref="T4643">_xlfn.IFS(M4643&lt;=20,"Low",M4643&lt;=50,"Medium",M4643&lt;=90,"High")</f>
        <v>Low</v>
      </c>
      <c r="U4643" s="7">
        <f>Datos_Limpios[[#This Row],[Number of Complaints or Support]]/Datos_Limpios[[#This Row],[Account Length (in months)]]</f>
        <v>3.0303030303030304E-2</v>
      </c>
      <c r="V4643" s="4" t="str" cm="1">
        <f t="array" ref="V4643">_xlfn.IFS(H4643&lt;30,"Under 30",H4643&lt;66,"Middle Age",H4643&gt;=66,"Senior")</f>
        <v>Middle Age</v>
      </c>
      <c r="W4643" s="4" t="s">
        <v>40</v>
      </c>
    </row>
    <row r="4644" spans="1:23" x14ac:dyDescent="0.3">
      <c r="A4644" s="4" t="s">
        <v>4759</v>
      </c>
      <c r="B4644" s="4" t="s">
        <v>31</v>
      </c>
      <c r="C4644" s="4">
        <v>1</v>
      </c>
      <c r="D4644" s="4">
        <v>1</v>
      </c>
      <c r="E4644" s="4" t="s">
        <v>24</v>
      </c>
      <c r="F4644" s="4" t="s">
        <v>129</v>
      </c>
      <c r="G4644" s="4" t="s">
        <v>26</v>
      </c>
      <c r="H4644" s="4">
        <v>48</v>
      </c>
      <c r="I4644" s="4" t="s">
        <v>24</v>
      </c>
      <c r="J4644" s="4">
        <v>0</v>
      </c>
      <c r="K4644" s="4" t="s">
        <v>27</v>
      </c>
      <c r="L4644" s="4" t="s">
        <v>115</v>
      </c>
      <c r="M4644" s="4">
        <v>8</v>
      </c>
      <c r="N4644" s="4" t="s">
        <v>38</v>
      </c>
      <c r="O4644" s="4" t="s">
        <v>142</v>
      </c>
      <c r="P4644" s="5">
        <v>45209</v>
      </c>
      <c r="Q4644" s="6">
        <v>8.7615998818671592</v>
      </c>
      <c r="R4644" s="4">
        <v>10</v>
      </c>
      <c r="S4644" s="4" t="str" cm="1">
        <f t="array" ref="S4644">_xlfn.IFS(R4644=0,"None",R4644&lt;3,"Low",R4644&lt;6,"Medium",R4644&lt;=10,"High")</f>
        <v>High</v>
      </c>
      <c r="T4644" s="4" t="str" cm="1">
        <f t="array" ref="T4644">_xlfn.IFS(M4644&lt;=20,"Low",M4644&lt;=50,"Medium",M4644&lt;=90,"High")</f>
        <v>Low</v>
      </c>
      <c r="U4644" s="7">
        <f>Datos_Limpios[[#This Row],[Number of Complaints or Support]]/Datos_Limpios[[#This Row],[Account Length (in months)]]</f>
        <v>10</v>
      </c>
      <c r="V4644" s="4" t="str" cm="1">
        <f t="array" ref="V4644">_xlfn.IFS(H4644&lt;30,"Under 30",H4644&lt;66,"Middle Age",H4644&gt;=66,"Senior")</f>
        <v>Middle Age</v>
      </c>
      <c r="W4644" s="4" t="s">
        <v>29</v>
      </c>
    </row>
    <row r="4645" spans="1:23" x14ac:dyDescent="0.3">
      <c r="A4645" s="4" t="s">
        <v>4760</v>
      </c>
      <c r="B4645" s="4" t="s">
        <v>24</v>
      </c>
      <c r="C4645" s="4">
        <v>29</v>
      </c>
      <c r="D4645" s="4">
        <v>2</v>
      </c>
      <c r="E4645" s="4" t="s">
        <v>24</v>
      </c>
      <c r="F4645" s="4" t="s">
        <v>264</v>
      </c>
      <c r="G4645" s="4" t="s">
        <v>33</v>
      </c>
      <c r="H4645" s="4">
        <v>50</v>
      </c>
      <c r="I4645" s="4" t="s">
        <v>24</v>
      </c>
      <c r="J4645" s="4">
        <v>0</v>
      </c>
      <c r="K4645" s="4" t="s">
        <v>27</v>
      </c>
      <c r="L4645" s="4" t="s">
        <v>28</v>
      </c>
      <c r="M4645" s="4">
        <v>37</v>
      </c>
      <c r="P4645" s="5">
        <v>44036</v>
      </c>
      <c r="Q4645" s="6">
        <v>43.792025215137251</v>
      </c>
      <c r="R4645" s="4">
        <v>4</v>
      </c>
      <c r="S4645" s="4" t="str" cm="1">
        <f t="array" ref="S4645">_xlfn.IFS(R4645=0,"None",R4645&lt;3,"Low",R4645&lt;6,"Medium",R4645&lt;=10,"High")</f>
        <v>Medium</v>
      </c>
      <c r="T4645" s="4" t="str" cm="1">
        <f t="array" ref="T4645">_xlfn.IFS(M4645&lt;=20,"Low",M4645&lt;=50,"Medium",M4645&lt;=90,"High")</f>
        <v>Medium</v>
      </c>
      <c r="U4645" s="7">
        <f>Datos_Limpios[[#This Row],[Number of Complaints or Support]]/Datos_Limpios[[#This Row],[Account Length (in months)]]</f>
        <v>0.13793103448275862</v>
      </c>
      <c r="V4645" s="4" t="str" cm="1">
        <f t="array" ref="V4645">_xlfn.IFS(H4645&lt;30,"Under 30",H4645&lt;66,"Middle Age",H4645&gt;=66,"Senior")</f>
        <v>Middle Age</v>
      </c>
      <c r="W4645" s="4" t="s">
        <v>47</v>
      </c>
    </row>
    <row r="4646" spans="1:23" x14ac:dyDescent="0.3">
      <c r="A4646" s="4" t="s">
        <v>4761</v>
      </c>
      <c r="B4646" s="4" t="s">
        <v>31</v>
      </c>
      <c r="C4646" s="4">
        <v>26</v>
      </c>
      <c r="D4646" s="4">
        <v>4</v>
      </c>
      <c r="E4646" s="4" t="s">
        <v>31</v>
      </c>
      <c r="F4646" s="4" t="s">
        <v>79</v>
      </c>
      <c r="G4646" s="4" t="s">
        <v>26</v>
      </c>
      <c r="H4646" s="4">
        <v>83</v>
      </c>
      <c r="I4646" s="4" t="s">
        <v>31</v>
      </c>
      <c r="J4646" s="4">
        <v>2</v>
      </c>
      <c r="K4646" s="4" t="s">
        <v>27</v>
      </c>
      <c r="L4646" s="4" t="s">
        <v>35</v>
      </c>
      <c r="M4646" s="4">
        <v>44</v>
      </c>
      <c r="N4646" s="4" t="s">
        <v>66</v>
      </c>
      <c r="O4646" s="4" t="s">
        <v>779</v>
      </c>
      <c r="P4646" s="5">
        <v>45278</v>
      </c>
      <c r="Q4646" s="6">
        <v>44.227915254773173</v>
      </c>
      <c r="R4646" s="4">
        <v>2</v>
      </c>
      <c r="S4646" s="4" t="str" cm="1">
        <f t="array" ref="S4646">_xlfn.IFS(R4646=0,"None",R4646&lt;3,"Low",R4646&lt;6,"Medium",R4646&lt;=10,"High")</f>
        <v>Low</v>
      </c>
      <c r="T4646" s="4" t="str" cm="1">
        <f t="array" ref="T4646">_xlfn.IFS(M4646&lt;=20,"Low",M4646&lt;=50,"Medium",M4646&lt;=90,"High")</f>
        <v>Medium</v>
      </c>
      <c r="U4646" s="7">
        <f>Datos_Limpios[[#This Row],[Number of Complaints or Support]]/Datos_Limpios[[#This Row],[Account Length (in months)]]</f>
        <v>7.6923076923076927E-2</v>
      </c>
      <c r="V4646" s="4" t="str" cm="1">
        <f t="array" ref="V4646">_xlfn.IFS(H4646&lt;30,"Under 30",H4646&lt;66,"Middle Age",H4646&gt;=66,"Senior")</f>
        <v>Senior</v>
      </c>
      <c r="W4646" s="4" t="s">
        <v>43</v>
      </c>
    </row>
    <row r="4647" spans="1:23" x14ac:dyDescent="0.3">
      <c r="A4647" s="4" t="s">
        <v>4762</v>
      </c>
      <c r="B4647" s="4" t="s">
        <v>24</v>
      </c>
      <c r="C4647" s="4">
        <v>20</v>
      </c>
      <c r="D4647" s="4">
        <v>2</v>
      </c>
      <c r="E4647" s="4" t="s">
        <v>24</v>
      </c>
      <c r="F4647" s="4" t="s">
        <v>74</v>
      </c>
      <c r="G4647" s="4" t="s">
        <v>33</v>
      </c>
      <c r="H4647" s="4">
        <v>60</v>
      </c>
      <c r="I4647" s="4" t="s">
        <v>24</v>
      </c>
      <c r="J4647" s="4">
        <v>0</v>
      </c>
      <c r="K4647" s="4" t="s">
        <v>34</v>
      </c>
      <c r="L4647" s="4" t="s">
        <v>28</v>
      </c>
      <c r="M4647" s="4">
        <v>13</v>
      </c>
      <c r="P4647" s="5">
        <v>44594</v>
      </c>
      <c r="Q4647" s="6">
        <v>10.930849702211839</v>
      </c>
      <c r="R4647" s="4">
        <v>10</v>
      </c>
      <c r="S4647" s="4" t="str" cm="1">
        <f t="array" ref="S4647">_xlfn.IFS(R4647=0,"None",R4647&lt;3,"Low",R4647&lt;6,"Medium",R4647&lt;=10,"High")</f>
        <v>High</v>
      </c>
      <c r="T4647" s="4" t="str" cm="1">
        <f t="array" ref="T4647">_xlfn.IFS(M4647&lt;=20,"Low",M4647&lt;=50,"Medium",M4647&lt;=90,"High")</f>
        <v>Low</v>
      </c>
      <c r="U4647" s="7">
        <f>Datos_Limpios[[#This Row],[Number of Complaints or Support]]/Datos_Limpios[[#This Row],[Account Length (in months)]]</f>
        <v>0.5</v>
      </c>
      <c r="V4647" s="4" t="str" cm="1">
        <f t="array" ref="V4647">_xlfn.IFS(H4647&lt;30,"Under 30",H4647&lt;66,"Middle Age",H4647&gt;=66,"Senior")</f>
        <v>Middle Age</v>
      </c>
      <c r="W4647" s="4" t="s">
        <v>43</v>
      </c>
    </row>
    <row r="4648" spans="1:23" x14ac:dyDescent="0.3">
      <c r="A4648" s="4" t="s">
        <v>4763</v>
      </c>
      <c r="B4648" s="4" t="s">
        <v>24</v>
      </c>
      <c r="C4648" s="4">
        <v>65</v>
      </c>
      <c r="D4648" s="4">
        <v>0</v>
      </c>
      <c r="E4648" s="4" t="s">
        <v>31</v>
      </c>
      <c r="F4648" s="4" t="s">
        <v>37</v>
      </c>
      <c r="G4648" s="4" t="s">
        <v>33</v>
      </c>
      <c r="H4648" s="4">
        <v>56</v>
      </c>
      <c r="I4648" s="4" t="s">
        <v>24</v>
      </c>
      <c r="J4648" s="4">
        <v>0</v>
      </c>
      <c r="K4648" s="4" t="s">
        <v>46</v>
      </c>
      <c r="L4648" s="4" t="s">
        <v>35</v>
      </c>
      <c r="M4648" s="4">
        <v>46</v>
      </c>
      <c r="P4648" s="5">
        <v>44643</v>
      </c>
      <c r="Q4648" s="6">
        <v>51.652931768849939</v>
      </c>
      <c r="R4648" s="4">
        <v>9</v>
      </c>
      <c r="S4648" s="4" t="str" cm="1">
        <f t="array" ref="S4648">_xlfn.IFS(R4648=0,"None",R4648&lt;3,"Low",R4648&lt;6,"Medium",R4648&lt;=10,"High")</f>
        <v>High</v>
      </c>
      <c r="T4648" s="4" t="str" cm="1">
        <f t="array" ref="T4648">_xlfn.IFS(M4648&lt;=20,"Low",M4648&lt;=50,"Medium",M4648&lt;=90,"High")</f>
        <v>Medium</v>
      </c>
      <c r="U4648" s="7">
        <f>Datos_Limpios[[#This Row],[Number of Complaints or Support]]/Datos_Limpios[[#This Row],[Account Length (in months)]]</f>
        <v>0.13846153846153847</v>
      </c>
      <c r="V4648" s="4" t="str" cm="1">
        <f t="array" ref="V4648">_xlfn.IFS(H4648&lt;30,"Under 30",H4648&lt;66,"Middle Age",H4648&gt;=66,"Senior")</f>
        <v>Middle Age</v>
      </c>
      <c r="W4648" s="4" t="s">
        <v>40</v>
      </c>
    </row>
    <row r="4649" spans="1:23" x14ac:dyDescent="0.3">
      <c r="A4649" s="4" t="s">
        <v>4764</v>
      </c>
      <c r="B4649" s="4" t="s">
        <v>31</v>
      </c>
      <c r="C4649" s="4">
        <v>13</v>
      </c>
      <c r="D4649" s="4">
        <v>0</v>
      </c>
      <c r="E4649" s="4" t="s">
        <v>31</v>
      </c>
      <c r="F4649" s="4" t="s">
        <v>183</v>
      </c>
      <c r="G4649" s="4" t="s">
        <v>26</v>
      </c>
      <c r="H4649" s="4">
        <v>27</v>
      </c>
      <c r="I4649" s="4" t="s">
        <v>24</v>
      </c>
      <c r="J4649" s="4">
        <v>0</v>
      </c>
      <c r="K4649" s="4" t="s">
        <v>27</v>
      </c>
      <c r="L4649" s="4" t="s">
        <v>115</v>
      </c>
      <c r="M4649" s="4">
        <v>35</v>
      </c>
      <c r="N4649" s="4" t="s">
        <v>38</v>
      </c>
      <c r="O4649" s="4" t="s">
        <v>181</v>
      </c>
      <c r="P4649" s="5">
        <v>45014</v>
      </c>
      <c r="Q4649" s="6">
        <v>41.674589199257433</v>
      </c>
      <c r="R4649" s="4">
        <v>8</v>
      </c>
      <c r="S4649" s="4" t="str" cm="1">
        <f t="array" ref="S4649">_xlfn.IFS(R4649=0,"None",R4649&lt;3,"Low",R4649&lt;6,"Medium",R4649&lt;=10,"High")</f>
        <v>High</v>
      </c>
      <c r="T4649" s="4" t="str" cm="1">
        <f t="array" ref="T4649">_xlfn.IFS(M4649&lt;=20,"Low",M4649&lt;=50,"Medium",M4649&lt;=90,"High")</f>
        <v>Medium</v>
      </c>
      <c r="U4649" s="7">
        <f>Datos_Limpios[[#This Row],[Number of Complaints or Support]]/Datos_Limpios[[#This Row],[Account Length (in months)]]</f>
        <v>0.61538461538461542</v>
      </c>
      <c r="V4649" s="4" t="str" cm="1">
        <f t="array" ref="V4649">_xlfn.IFS(H4649&lt;30,"Under 30",H4649&lt;66,"Middle Age",H4649&gt;=66,"Senior")</f>
        <v>Under 30</v>
      </c>
      <c r="W4649" s="4" t="s">
        <v>43</v>
      </c>
    </row>
    <row r="4650" spans="1:23" x14ac:dyDescent="0.3">
      <c r="A4650" s="4" t="s">
        <v>4765</v>
      </c>
      <c r="B4650" s="4" t="s">
        <v>24</v>
      </c>
      <c r="C4650" s="4">
        <v>73</v>
      </c>
      <c r="D4650" s="4">
        <v>0</v>
      </c>
      <c r="E4650" s="4" t="s">
        <v>31</v>
      </c>
      <c r="F4650" s="4" t="s">
        <v>85</v>
      </c>
      <c r="G4650" s="4" t="s">
        <v>33</v>
      </c>
      <c r="H4650" s="4">
        <v>27</v>
      </c>
      <c r="I4650" s="4" t="s">
        <v>24</v>
      </c>
      <c r="J4650" s="4">
        <v>0</v>
      </c>
      <c r="K4650" s="4" t="s">
        <v>46</v>
      </c>
      <c r="L4650" s="4" t="s">
        <v>28</v>
      </c>
      <c r="M4650" s="4">
        <v>42</v>
      </c>
      <c r="P4650" s="5">
        <v>45208</v>
      </c>
      <c r="Q4650" s="6">
        <v>47.984462469110163</v>
      </c>
      <c r="R4650" s="4">
        <v>3</v>
      </c>
      <c r="S4650" s="4" t="str" cm="1">
        <f t="array" ref="S4650">_xlfn.IFS(R4650=0,"None",R4650&lt;3,"Low",R4650&lt;6,"Medium",R4650&lt;=10,"High")</f>
        <v>Medium</v>
      </c>
      <c r="T4650" s="4" t="str" cm="1">
        <f t="array" ref="T4650">_xlfn.IFS(M4650&lt;=20,"Low",M4650&lt;=50,"Medium",M4650&lt;=90,"High")</f>
        <v>Medium</v>
      </c>
      <c r="U4650" s="7">
        <f>Datos_Limpios[[#This Row],[Number of Complaints or Support]]/Datos_Limpios[[#This Row],[Account Length (in months)]]</f>
        <v>4.1095890410958902E-2</v>
      </c>
      <c r="V4650" s="4" t="str" cm="1">
        <f t="array" ref="V4650">_xlfn.IFS(H4650&lt;30,"Under 30",H4650&lt;66,"Middle Age",H4650&gt;=66,"Senior")</f>
        <v>Under 30</v>
      </c>
      <c r="W4650" s="4" t="s">
        <v>43</v>
      </c>
    </row>
    <row r="4651" spans="1:23" x14ac:dyDescent="0.3">
      <c r="A4651" s="4" t="s">
        <v>4766</v>
      </c>
      <c r="B4651" s="4" t="s">
        <v>24</v>
      </c>
      <c r="C4651" s="4">
        <v>46</v>
      </c>
      <c r="D4651" s="4">
        <v>0</v>
      </c>
      <c r="E4651" s="4" t="s">
        <v>31</v>
      </c>
      <c r="F4651" s="4" t="s">
        <v>173</v>
      </c>
      <c r="G4651" s="4" t="s">
        <v>33</v>
      </c>
      <c r="H4651" s="4">
        <v>23</v>
      </c>
      <c r="I4651" s="4" t="s">
        <v>31</v>
      </c>
      <c r="J4651" s="4">
        <v>4</v>
      </c>
      <c r="K4651" s="4" t="s">
        <v>34</v>
      </c>
      <c r="L4651" s="4" t="s">
        <v>35</v>
      </c>
      <c r="M4651" s="4">
        <v>47</v>
      </c>
      <c r="P4651" s="5">
        <v>44772</v>
      </c>
      <c r="Q4651" s="6">
        <v>46.074819537663338</v>
      </c>
      <c r="R4651" s="4">
        <v>2</v>
      </c>
      <c r="S4651" s="4" t="str" cm="1">
        <f t="array" ref="S4651">_xlfn.IFS(R4651=0,"None",R4651&lt;3,"Low",R4651&lt;6,"Medium",R4651&lt;=10,"High")</f>
        <v>Low</v>
      </c>
      <c r="T4651" s="4" t="str" cm="1">
        <f t="array" ref="T4651">_xlfn.IFS(M4651&lt;=20,"Low",M4651&lt;=50,"Medium",M4651&lt;=90,"High")</f>
        <v>Medium</v>
      </c>
      <c r="U4651" s="7">
        <f>Datos_Limpios[[#This Row],[Number of Complaints or Support]]/Datos_Limpios[[#This Row],[Account Length (in months)]]</f>
        <v>4.3478260869565216E-2</v>
      </c>
      <c r="V4651" s="4" t="str" cm="1">
        <f t="array" ref="V4651">_xlfn.IFS(H4651&lt;30,"Under 30",H4651&lt;66,"Middle Age",H4651&gt;=66,"Senior")</f>
        <v>Under 30</v>
      </c>
      <c r="W4651" s="4" t="s">
        <v>43</v>
      </c>
    </row>
    <row r="4652" spans="1:23" x14ac:dyDescent="0.3">
      <c r="A4652" s="4" t="s">
        <v>4767</v>
      </c>
      <c r="B4652" s="4" t="s">
        <v>24</v>
      </c>
      <c r="C4652" s="4">
        <v>47</v>
      </c>
      <c r="D4652" s="4">
        <v>2</v>
      </c>
      <c r="E4652" s="4" t="s">
        <v>24</v>
      </c>
      <c r="F4652" s="4" t="s">
        <v>118</v>
      </c>
      <c r="G4652" s="4" t="s">
        <v>33</v>
      </c>
      <c r="H4652" s="4">
        <v>23</v>
      </c>
      <c r="I4652" s="4" t="s">
        <v>31</v>
      </c>
      <c r="J4652" s="4">
        <v>2</v>
      </c>
      <c r="K4652" s="4" t="s">
        <v>34</v>
      </c>
      <c r="L4652" s="4" t="s">
        <v>28</v>
      </c>
      <c r="M4652" s="4">
        <v>10</v>
      </c>
      <c r="P4652" s="5">
        <v>44194</v>
      </c>
      <c r="Q4652" s="6">
        <v>9.5320213104585729</v>
      </c>
      <c r="R4652" s="4">
        <v>2</v>
      </c>
      <c r="S4652" s="4" t="str" cm="1">
        <f t="array" ref="S4652">_xlfn.IFS(R4652=0,"None",R4652&lt;3,"Low",R4652&lt;6,"Medium",R4652&lt;=10,"High")</f>
        <v>Low</v>
      </c>
      <c r="T4652" s="4" t="str" cm="1">
        <f t="array" ref="T4652">_xlfn.IFS(M4652&lt;=20,"Low",M4652&lt;=50,"Medium",M4652&lt;=90,"High")</f>
        <v>Low</v>
      </c>
      <c r="U4652" s="7">
        <f>Datos_Limpios[[#This Row],[Number of Complaints or Support]]/Datos_Limpios[[#This Row],[Account Length (in months)]]</f>
        <v>4.2553191489361701E-2</v>
      </c>
      <c r="V4652" s="4" t="str" cm="1">
        <f t="array" ref="V4652">_xlfn.IFS(H4652&lt;30,"Under 30",H4652&lt;66,"Middle Age",H4652&gt;=66,"Senior")</f>
        <v>Under 30</v>
      </c>
      <c r="W4652" s="4" t="s">
        <v>47</v>
      </c>
    </row>
    <row r="4653" spans="1:23" x14ac:dyDescent="0.3">
      <c r="A4653" s="4" t="s">
        <v>4768</v>
      </c>
      <c r="B4653" s="4" t="s">
        <v>31</v>
      </c>
      <c r="C4653" s="4">
        <v>20</v>
      </c>
      <c r="D4653" s="4">
        <v>5</v>
      </c>
      <c r="E4653" s="4" t="s">
        <v>31</v>
      </c>
      <c r="F4653" s="4" t="s">
        <v>100</v>
      </c>
      <c r="G4653" s="4" t="s">
        <v>26</v>
      </c>
      <c r="H4653" s="4">
        <v>27</v>
      </c>
      <c r="I4653" s="4" t="s">
        <v>24</v>
      </c>
      <c r="J4653" s="4">
        <v>0</v>
      </c>
      <c r="K4653" s="4" t="s">
        <v>34</v>
      </c>
      <c r="L4653" s="4" t="s">
        <v>28</v>
      </c>
      <c r="M4653" s="4">
        <v>25</v>
      </c>
      <c r="N4653" s="4" t="s">
        <v>38</v>
      </c>
      <c r="O4653" s="4" t="s">
        <v>181</v>
      </c>
      <c r="P4653" s="5">
        <v>45214</v>
      </c>
      <c r="Q4653" s="6">
        <v>29.8491406373874</v>
      </c>
      <c r="R4653" s="4">
        <v>8</v>
      </c>
      <c r="S4653" s="4" t="str" cm="1">
        <f t="array" ref="S4653">_xlfn.IFS(R4653=0,"None",R4653&lt;3,"Low",R4653&lt;6,"Medium",R4653&lt;=10,"High")</f>
        <v>High</v>
      </c>
      <c r="T4653" s="4" t="str" cm="1">
        <f t="array" ref="T4653">_xlfn.IFS(M4653&lt;=20,"Low",M4653&lt;=50,"Medium",M4653&lt;=90,"High")</f>
        <v>Medium</v>
      </c>
      <c r="U4653" s="7">
        <f>Datos_Limpios[[#This Row],[Number of Complaints or Support]]/Datos_Limpios[[#This Row],[Account Length (in months)]]</f>
        <v>0.4</v>
      </c>
      <c r="V4653" s="4" t="str" cm="1">
        <f t="array" ref="V4653">_xlfn.IFS(H4653&lt;30,"Under 30",H4653&lt;66,"Middle Age",H4653&gt;=66,"Senior")</f>
        <v>Under 30</v>
      </c>
      <c r="W4653" s="4" t="s">
        <v>40</v>
      </c>
    </row>
    <row r="4654" spans="1:23" x14ac:dyDescent="0.3">
      <c r="A4654" s="4" t="s">
        <v>4769</v>
      </c>
      <c r="B4654" s="4" t="s">
        <v>24</v>
      </c>
      <c r="C4654" s="4">
        <v>35</v>
      </c>
      <c r="D4654" s="4">
        <v>1</v>
      </c>
      <c r="E4654" s="4" t="s">
        <v>24</v>
      </c>
      <c r="F4654" s="4" t="s">
        <v>60</v>
      </c>
      <c r="G4654" s="4" t="s">
        <v>33</v>
      </c>
      <c r="H4654" s="4">
        <v>20</v>
      </c>
      <c r="I4654" s="4" t="s">
        <v>24</v>
      </c>
      <c r="J4654" s="4">
        <v>0</v>
      </c>
      <c r="K4654" s="4" t="s">
        <v>34</v>
      </c>
      <c r="L4654" s="4" t="s">
        <v>28</v>
      </c>
      <c r="M4654" s="4">
        <v>11</v>
      </c>
      <c r="P4654" s="5">
        <v>44170</v>
      </c>
      <c r="Q4654" s="6">
        <v>10.36002258163623</v>
      </c>
      <c r="R4654" s="4">
        <v>0</v>
      </c>
      <c r="S4654" s="4" t="str" cm="1">
        <f t="array" ref="S4654">_xlfn.IFS(R4654=0,"None",R4654&lt;3,"Low",R4654&lt;6,"Medium",R4654&lt;=10,"High")</f>
        <v>None</v>
      </c>
      <c r="T4654" s="4" t="str" cm="1">
        <f t="array" ref="T4654">_xlfn.IFS(M4654&lt;=20,"Low",M4654&lt;=50,"Medium",M4654&lt;=90,"High")</f>
        <v>Low</v>
      </c>
      <c r="U4654" s="7">
        <f>Datos_Limpios[[#This Row],[Number of Complaints or Support]]/Datos_Limpios[[#This Row],[Account Length (in months)]]</f>
        <v>0</v>
      </c>
      <c r="V4654" s="4" t="str" cm="1">
        <f t="array" ref="V4654">_xlfn.IFS(H4654&lt;30,"Under 30",H4654&lt;66,"Middle Age",H4654&gt;=66,"Senior")</f>
        <v>Under 30</v>
      </c>
      <c r="W4654" s="4" t="s">
        <v>40</v>
      </c>
    </row>
    <row r="4655" spans="1:23" x14ac:dyDescent="0.3">
      <c r="A4655" s="4" t="s">
        <v>4770</v>
      </c>
      <c r="B4655" s="4" t="s">
        <v>31</v>
      </c>
      <c r="C4655" s="4">
        <v>1</v>
      </c>
      <c r="D4655" s="4">
        <v>4</v>
      </c>
      <c r="E4655" s="4" t="s">
        <v>31</v>
      </c>
      <c r="F4655" s="4" t="s">
        <v>138</v>
      </c>
      <c r="G4655" s="4" t="s">
        <v>26</v>
      </c>
      <c r="H4655" s="4">
        <v>34</v>
      </c>
      <c r="I4655" s="4" t="s">
        <v>24</v>
      </c>
      <c r="J4655" s="4">
        <v>0</v>
      </c>
      <c r="K4655" s="4" t="s">
        <v>27</v>
      </c>
      <c r="L4655" s="4" t="s">
        <v>35</v>
      </c>
      <c r="M4655" s="4">
        <v>16</v>
      </c>
      <c r="N4655" s="4" t="s">
        <v>38</v>
      </c>
      <c r="O4655" s="4" t="s">
        <v>142</v>
      </c>
      <c r="P4655" s="5">
        <v>44083</v>
      </c>
      <c r="Q4655" s="6">
        <v>17.73146227627748</v>
      </c>
      <c r="R4655" s="4">
        <v>10</v>
      </c>
      <c r="S4655" s="4" t="str" cm="1">
        <f t="array" ref="S4655">_xlfn.IFS(R4655=0,"None",R4655&lt;3,"Low",R4655&lt;6,"Medium",R4655&lt;=10,"High")</f>
        <v>High</v>
      </c>
      <c r="T4655" s="4" t="str" cm="1">
        <f t="array" ref="T4655">_xlfn.IFS(M4655&lt;=20,"Low",M4655&lt;=50,"Medium",M4655&lt;=90,"High")</f>
        <v>Low</v>
      </c>
      <c r="U4655" s="7">
        <f>Datos_Limpios[[#This Row],[Number of Complaints or Support]]/Datos_Limpios[[#This Row],[Account Length (in months)]]</f>
        <v>10</v>
      </c>
      <c r="V4655" s="4" t="str" cm="1">
        <f t="array" ref="V4655">_xlfn.IFS(H4655&lt;30,"Under 30",H4655&lt;66,"Middle Age",H4655&gt;=66,"Senior")</f>
        <v>Middle Age</v>
      </c>
      <c r="W4655" s="4" t="s">
        <v>47</v>
      </c>
    </row>
    <row r="4656" spans="1:23" x14ac:dyDescent="0.3">
      <c r="A4656" s="4" t="s">
        <v>4771</v>
      </c>
      <c r="B4656" s="4" t="s">
        <v>24</v>
      </c>
      <c r="C4656" s="4">
        <v>60</v>
      </c>
      <c r="D4656" s="4">
        <v>0</v>
      </c>
      <c r="E4656" s="4" t="s">
        <v>24</v>
      </c>
      <c r="F4656" s="4" t="s">
        <v>209</v>
      </c>
      <c r="G4656" s="4" t="s">
        <v>33</v>
      </c>
      <c r="H4656" s="4">
        <v>51</v>
      </c>
      <c r="I4656" s="4" t="s">
        <v>24</v>
      </c>
      <c r="J4656" s="4">
        <v>0</v>
      </c>
      <c r="K4656" s="4" t="s">
        <v>46</v>
      </c>
      <c r="L4656" s="4" t="s">
        <v>35</v>
      </c>
      <c r="M4656" s="4">
        <v>12</v>
      </c>
      <c r="P4656" s="5">
        <v>45155</v>
      </c>
      <c r="Q4656" s="6">
        <v>10.236016244490759</v>
      </c>
      <c r="R4656" s="4">
        <v>1</v>
      </c>
      <c r="S4656" s="4" t="str" cm="1">
        <f t="array" ref="S4656">_xlfn.IFS(R4656=0,"None",R4656&lt;3,"Low",R4656&lt;6,"Medium",R4656&lt;=10,"High")</f>
        <v>Low</v>
      </c>
      <c r="T4656" s="4" t="str" cm="1">
        <f t="array" ref="T4656">_xlfn.IFS(M4656&lt;=20,"Low",M4656&lt;=50,"Medium",M4656&lt;=90,"High")</f>
        <v>Low</v>
      </c>
      <c r="U4656" s="7">
        <f>Datos_Limpios[[#This Row],[Number of Complaints or Support]]/Datos_Limpios[[#This Row],[Account Length (in months)]]</f>
        <v>1.6666666666666666E-2</v>
      </c>
      <c r="V4656" s="4" t="str" cm="1">
        <f t="array" ref="V4656">_xlfn.IFS(H4656&lt;30,"Under 30",H4656&lt;66,"Middle Age",H4656&gt;=66,"Senior")</f>
        <v>Middle Age</v>
      </c>
      <c r="W4656" s="4" t="s">
        <v>40</v>
      </c>
    </row>
    <row r="4657" spans="1:23" x14ac:dyDescent="0.3">
      <c r="A4657" s="4" t="s">
        <v>4772</v>
      </c>
      <c r="B4657" s="4" t="s">
        <v>24</v>
      </c>
      <c r="C4657" s="4">
        <v>3</v>
      </c>
      <c r="D4657" s="4">
        <v>0</v>
      </c>
      <c r="E4657" s="4" t="s">
        <v>31</v>
      </c>
      <c r="F4657" s="4" t="s">
        <v>70</v>
      </c>
      <c r="G4657" s="4" t="s">
        <v>26</v>
      </c>
      <c r="H4657" s="4">
        <v>48</v>
      </c>
      <c r="I4657" s="4" t="s">
        <v>31</v>
      </c>
      <c r="J4657" s="4">
        <v>2</v>
      </c>
      <c r="K4657" s="4" t="s">
        <v>27</v>
      </c>
      <c r="L4657" s="4" t="s">
        <v>35</v>
      </c>
      <c r="M4657" s="4">
        <v>28</v>
      </c>
      <c r="P4657" s="5">
        <v>44944</v>
      </c>
      <c r="Q4657" s="6">
        <v>33.005405604169589</v>
      </c>
      <c r="R4657" s="4">
        <v>0</v>
      </c>
      <c r="S4657" s="4" t="str" cm="1">
        <f t="array" ref="S4657">_xlfn.IFS(R4657=0,"None",R4657&lt;3,"Low",R4657&lt;6,"Medium",R4657&lt;=10,"High")</f>
        <v>None</v>
      </c>
      <c r="T4657" s="4" t="str" cm="1">
        <f t="array" ref="T4657">_xlfn.IFS(M4657&lt;=20,"Low",M4657&lt;=50,"Medium",M4657&lt;=90,"High")</f>
        <v>Medium</v>
      </c>
      <c r="U4657" s="7">
        <f>Datos_Limpios[[#This Row],[Number of Complaints or Support]]/Datos_Limpios[[#This Row],[Account Length (in months)]]</f>
        <v>0</v>
      </c>
      <c r="V4657" s="4" t="str" cm="1">
        <f t="array" ref="V4657">_xlfn.IFS(H4657&lt;30,"Under 30",H4657&lt;66,"Middle Age",H4657&gt;=66,"Senior")</f>
        <v>Middle Age</v>
      </c>
      <c r="W4657" s="4" t="s">
        <v>29</v>
      </c>
    </row>
    <row r="4658" spans="1:23" x14ac:dyDescent="0.3">
      <c r="A4658" s="4" t="s">
        <v>4773</v>
      </c>
      <c r="B4658" s="4" t="s">
        <v>31</v>
      </c>
      <c r="C4658" s="4">
        <v>15</v>
      </c>
      <c r="D4658" s="4">
        <v>4</v>
      </c>
      <c r="E4658" s="4" t="s">
        <v>31</v>
      </c>
      <c r="F4658" s="4" t="s">
        <v>138</v>
      </c>
      <c r="G4658" s="4" t="s">
        <v>26</v>
      </c>
      <c r="H4658" s="4">
        <v>59</v>
      </c>
      <c r="I4658" s="4" t="s">
        <v>24</v>
      </c>
      <c r="J4658" s="4">
        <v>0</v>
      </c>
      <c r="K4658" s="4" t="s">
        <v>27</v>
      </c>
      <c r="L4658" s="4" t="s">
        <v>35</v>
      </c>
      <c r="M4658" s="4">
        <v>45</v>
      </c>
      <c r="N4658" s="4" t="s">
        <v>38</v>
      </c>
      <c r="O4658" s="4" t="s">
        <v>125</v>
      </c>
      <c r="P4658" s="5">
        <v>44502</v>
      </c>
      <c r="Q4658" s="6">
        <v>36.709531916903423</v>
      </c>
      <c r="R4658" s="4">
        <v>9</v>
      </c>
      <c r="S4658" s="4" t="str" cm="1">
        <f t="array" ref="S4658">_xlfn.IFS(R4658=0,"None",R4658&lt;3,"Low",R4658&lt;6,"Medium",R4658&lt;=10,"High")</f>
        <v>High</v>
      </c>
      <c r="T4658" s="4" t="str" cm="1">
        <f t="array" ref="T4658">_xlfn.IFS(M4658&lt;=20,"Low",M4658&lt;=50,"Medium",M4658&lt;=90,"High")</f>
        <v>Medium</v>
      </c>
      <c r="U4658" s="7">
        <f>Datos_Limpios[[#This Row],[Number of Complaints or Support]]/Datos_Limpios[[#This Row],[Account Length (in months)]]</f>
        <v>0.6</v>
      </c>
      <c r="V4658" s="4" t="str" cm="1">
        <f t="array" ref="V4658">_xlfn.IFS(H4658&lt;30,"Under 30",H4658&lt;66,"Middle Age",H4658&gt;=66,"Senior")</f>
        <v>Middle Age</v>
      </c>
      <c r="W4658" s="4" t="s">
        <v>47</v>
      </c>
    </row>
    <row r="4659" spans="1:23" x14ac:dyDescent="0.3">
      <c r="A4659" s="4" t="s">
        <v>4774</v>
      </c>
      <c r="B4659" s="4" t="s">
        <v>31</v>
      </c>
      <c r="C4659" s="4">
        <v>38</v>
      </c>
      <c r="D4659" s="4">
        <v>3</v>
      </c>
      <c r="E4659" s="4" t="s">
        <v>31</v>
      </c>
      <c r="F4659" s="4" t="s">
        <v>183</v>
      </c>
      <c r="G4659" s="4" t="s">
        <v>33</v>
      </c>
      <c r="H4659" s="4">
        <v>62</v>
      </c>
      <c r="I4659" s="4" t="s">
        <v>24</v>
      </c>
      <c r="J4659" s="4">
        <v>0</v>
      </c>
      <c r="K4659" s="4" t="s">
        <v>27</v>
      </c>
      <c r="L4659" s="4" t="s">
        <v>35</v>
      </c>
      <c r="M4659" s="4">
        <v>39</v>
      </c>
      <c r="N4659" s="4" t="s">
        <v>38</v>
      </c>
      <c r="O4659" s="4" t="s">
        <v>225</v>
      </c>
      <c r="P4659" s="5">
        <v>44139</v>
      </c>
      <c r="Q4659" s="6">
        <v>31.269390660755398</v>
      </c>
      <c r="R4659" s="4">
        <v>10</v>
      </c>
      <c r="S4659" s="4" t="str" cm="1">
        <f t="array" ref="S4659">_xlfn.IFS(R4659=0,"None",R4659&lt;3,"Low",R4659&lt;6,"Medium",R4659&lt;=10,"High")</f>
        <v>High</v>
      </c>
      <c r="T4659" s="4" t="str" cm="1">
        <f t="array" ref="T4659">_xlfn.IFS(M4659&lt;=20,"Low",M4659&lt;=50,"Medium",M4659&lt;=90,"High")</f>
        <v>Medium</v>
      </c>
      <c r="U4659" s="7">
        <f>Datos_Limpios[[#This Row],[Number of Complaints or Support]]/Datos_Limpios[[#This Row],[Account Length (in months)]]</f>
        <v>0.26315789473684209</v>
      </c>
      <c r="V4659" s="4" t="str" cm="1">
        <f t="array" ref="V4659">_xlfn.IFS(H4659&lt;30,"Under 30",H4659&lt;66,"Middle Age",H4659&gt;=66,"Senior")</f>
        <v>Middle Age</v>
      </c>
      <c r="W4659" s="4" t="s">
        <v>43</v>
      </c>
    </row>
    <row r="4660" spans="1:23" x14ac:dyDescent="0.3">
      <c r="A4660" s="4" t="s">
        <v>4775</v>
      </c>
      <c r="B4660" s="4" t="s">
        <v>31</v>
      </c>
      <c r="C4660" s="4">
        <v>14</v>
      </c>
      <c r="D4660" s="4">
        <v>4</v>
      </c>
      <c r="E4660" s="4" t="s">
        <v>31</v>
      </c>
      <c r="F4660" s="4" t="s">
        <v>56</v>
      </c>
      <c r="G4660" s="4" t="s">
        <v>26</v>
      </c>
      <c r="H4660" s="4">
        <v>45</v>
      </c>
      <c r="I4660" s="4" t="s">
        <v>24</v>
      </c>
      <c r="J4660" s="4">
        <v>0</v>
      </c>
      <c r="K4660" s="4" t="s">
        <v>27</v>
      </c>
      <c r="L4660" s="4" t="s">
        <v>35</v>
      </c>
      <c r="M4660" s="4">
        <v>43</v>
      </c>
      <c r="N4660" s="4" t="s">
        <v>66</v>
      </c>
      <c r="O4660" s="4" t="s">
        <v>779</v>
      </c>
      <c r="P4660" s="5">
        <v>44125</v>
      </c>
      <c r="Q4660" s="6">
        <v>39.96812338419349</v>
      </c>
      <c r="R4660" s="4">
        <v>1</v>
      </c>
      <c r="S4660" s="4" t="str" cm="1">
        <f t="array" ref="S4660">_xlfn.IFS(R4660=0,"None",R4660&lt;3,"Low",R4660&lt;6,"Medium",R4660&lt;=10,"High")</f>
        <v>Low</v>
      </c>
      <c r="T4660" s="4" t="str" cm="1">
        <f t="array" ref="T4660">_xlfn.IFS(M4660&lt;=20,"Low",M4660&lt;=50,"Medium",M4660&lt;=90,"High")</f>
        <v>Medium</v>
      </c>
      <c r="U4660" s="7">
        <f>Datos_Limpios[[#This Row],[Number of Complaints or Support]]/Datos_Limpios[[#This Row],[Account Length (in months)]]</f>
        <v>7.1428571428571425E-2</v>
      </c>
      <c r="V4660" s="4" t="str" cm="1">
        <f t="array" ref="V4660">_xlfn.IFS(H4660&lt;30,"Under 30",H4660&lt;66,"Middle Age",H4660&gt;=66,"Senior")</f>
        <v>Middle Age</v>
      </c>
      <c r="W4660" s="4" t="s">
        <v>29</v>
      </c>
    </row>
    <row r="4661" spans="1:23" x14ac:dyDescent="0.3">
      <c r="A4661" s="4" t="s">
        <v>4776</v>
      </c>
      <c r="B4661" s="4" t="s">
        <v>24</v>
      </c>
      <c r="C4661" s="4">
        <v>59</v>
      </c>
      <c r="D4661" s="4">
        <v>0</v>
      </c>
      <c r="E4661" s="4" t="s">
        <v>31</v>
      </c>
      <c r="F4661" s="4" t="s">
        <v>140</v>
      </c>
      <c r="G4661" s="4" t="s">
        <v>26</v>
      </c>
      <c r="H4661" s="4">
        <v>64</v>
      </c>
      <c r="I4661" s="4" t="s">
        <v>24</v>
      </c>
      <c r="J4661" s="4">
        <v>0</v>
      </c>
      <c r="K4661" s="4" t="s">
        <v>27</v>
      </c>
      <c r="L4661" s="4" t="s">
        <v>35</v>
      </c>
      <c r="M4661" s="4">
        <v>51</v>
      </c>
      <c r="P4661" s="5">
        <v>43982</v>
      </c>
      <c r="Q4661" s="6">
        <v>45.647416802747777</v>
      </c>
      <c r="R4661" s="4">
        <v>4</v>
      </c>
      <c r="S4661" s="4" t="str" cm="1">
        <f t="array" ref="S4661">_xlfn.IFS(R4661=0,"None",R4661&lt;3,"Low",R4661&lt;6,"Medium",R4661&lt;=10,"High")</f>
        <v>Medium</v>
      </c>
      <c r="T4661" s="4" t="str" cm="1">
        <f t="array" ref="T4661">_xlfn.IFS(M4661&lt;=20,"Low",M4661&lt;=50,"Medium",M4661&lt;=90,"High")</f>
        <v>High</v>
      </c>
      <c r="U4661" s="7">
        <f>Datos_Limpios[[#This Row],[Number of Complaints or Support]]/Datos_Limpios[[#This Row],[Account Length (in months)]]</f>
        <v>6.7796610169491525E-2</v>
      </c>
      <c r="V4661" s="4" t="str" cm="1">
        <f t="array" ref="V4661">_xlfn.IFS(H4661&lt;30,"Under 30",H4661&lt;66,"Middle Age",H4661&gt;=66,"Senior")</f>
        <v>Middle Age</v>
      </c>
      <c r="W4661" s="4" t="s">
        <v>40</v>
      </c>
    </row>
    <row r="4662" spans="1:23" x14ac:dyDescent="0.3">
      <c r="A4662" s="4" t="s">
        <v>4777</v>
      </c>
      <c r="B4662" s="4" t="s">
        <v>24</v>
      </c>
      <c r="C4662" s="4">
        <v>74</v>
      </c>
      <c r="D4662" s="4">
        <v>0</v>
      </c>
      <c r="E4662" s="4" t="s">
        <v>24</v>
      </c>
      <c r="F4662" s="4" t="s">
        <v>106</v>
      </c>
      <c r="G4662" s="4" t="s">
        <v>26</v>
      </c>
      <c r="H4662" s="4">
        <v>36</v>
      </c>
      <c r="I4662" s="4" t="s">
        <v>24</v>
      </c>
      <c r="J4662" s="4">
        <v>0</v>
      </c>
      <c r="K4662" s="4" t="s">
        <v>46</v>
      </c>
      <c r="L4662" s="4" t="s">
        <v>28</v>
      </c>
      <c r="M4662" s="4">
        <v>10</v>
      </c>
      <c r="P4662" s="5">
        <v>44407</v>
      </c>
      <c r="Q4662" s="6">
        <v>8.1073666313708674</v>
      </c>
      <c r="R4662" s="4">
        <v>0</v>
      </c>
      <c r="S4662" s="4" t="str" cm="1">
        <f t="array" ref="S4662">_xlfn.IFS(R4662=0,"None",R4662&lt;3,"Low",R4662&lt;6,"Medium",R4662&lt;=10,"High")</f>
        <v>None</v>
      </c>
      <c r="T4662" s="4" t="str" cm="1">
        <f t="array" ref="T4662">_xlfn.IFS(M4662&lt;=20,"Low",M4662&lt;=50,"Medium",M4662&lt;=90,"High")</f>
        <v>Low</v>
      </c>
      <c r="U4662" s="7">
        <f>Datos_Limpios[[#This Row],[Number of Complaints or Support]]/Datos_Limpios[[#This Row],[Account Length (in months)]]</f>
        <v>0</v>
      </c>
      <c r="V4662" s="4" t="str" cm="1">
        <f t="array" ref="V4662">_xlfn.IFS(H4662&lt;30,"Under 30",H4662&lt;66,"Middle Age",H4662&gt;=66,"Senior")</f>
        <v>Middle Age</v>
      </c>
      <c r="W4662" s="4" t="s">
        <v>29</v>
      </c>
    </row>
    <row r="4663" spans="1:23" x14ac:dyDescent="0.3">
      <c r="A4663" s="4" t="s">
        <v>4778</v>
      </c>
      <c r="B4663" s="4" t="s">
        <v>31</v>
      </c>
      <c r="C4663" s="4">
        <v>1</v>
      </c>
      <c r="D4663" s="4">
        <v>3</v>
      </c>
      <c r="E4663" s="4" t="s">
        <v>31</v>
      </c>
      <c r="F4663" s="4" t="s">
        <v>147</v>
      </c>
      <c r="G4663" s="4" t="s">
        <v>33</v>
      </c>
      <c r="H4663" s="4">
        <v>78</v>
      </c>
      <c r="I4663" s="4" t="s">
        <v>24</v>
      </c>
      <c r="J4663" s="4">
        <v>0</v>
      </c>
      <c r="K4663" s="4" t="s">
        <v>27</v>
      </c>
      <c r="L4663" s="4" t="s">
        <v>35</v>
      </c>
      <c r="M4663" s="4">
        <v>41</v>
      </c>
      <c r="N4663" s="4" t="s">
        <v>92</v>
      </c>
      <c r="O4663" s="4" t="s">
        <v>234</v>
      </c>
      <c r="P4663" s="5">
        <v>44777</v>
      </c>
      <c r="Q4663" s="6">
        <v>43.635067618346241</v>
      </c>
      <c r="R4663" s="4">
        <v>8</v>
      </c>
      <c r="S4663" s="4" t="str" cm="1">
        <f t="array" ref="S4663">_xlfn.IFS(R4663=0,"None",R4663&lt;3,"Low",R4663&lt;6,"Medium",R4663&lt;=10,"High")</f>
        <v>High</v>
      </c>
      <c r="T4663" s="4" t="str" cm="1">
        <f t="array" ref="T4663">_xlfn.IFS(M4663&lt;=20,"Low",M4663&lt;=50,"Medium",M4663&lt;=90,"High")</f>
        <v>Medium</v>
      </c>
      <c r="U4663" s="7">
        <f>Datos_Limpios[[#This Row],[Number of Complaints or Support]]/Datos_Limpios[[#This Row],[Account Length (in months)]]</f>
        <v>8</v>
      </c>
      <c r="V4663" s="4" t="str" cm="1">
        <f t="array" ref="V4663">_xlfn.IFS(H4663&lt;30,"Under 30",H4663&lt;66,"Middle Age",H4663&gt;=66,"Senior")</f>
        <v>Senior</v>
      </c>
      <c r="W4663" s="4" t="s">
        <v>43</v>
      </c>
    </row>
    <row r="4664" spans="1:23" x14ac:dyDescent="0.3">
      <c r="A4664" s="4" t="s">
        <v>4779</v>
      </c>
      <c r="B4664" s="4" t="s">
        <v>24</v>
      </c>
      <c r="C4664" s="4">
        <v>56</v>
      </c>
      <c r="D4664" s="4">
        <v>0</v>
      </c>
      <c r="E4664" s="4" t="s">
        <v>31</v>
      </c>
      <c r="F4664" s="4" t="s">
        <v>89</v>
      </c>
      <c r="G4664" s="4" t="s">
        <v>26</v>
      </c>
      <c r="H4664" s="4">
        <v>67</v>
      </c>
      <c r="I4664" s="4" t="s">
        <v>24</v>
      </c>
      <c r="J4664" s="4">
        <v>0</v>
      </c>
      <c r="K4664" s="4" t="s">
        <v>46</v>
      </c>
      <c r="L4664" s="4" t="s">
        <v>115</v>
      </c>
      <c r="M4664" s="4">
        <v>34</v>
      </c>
      <c r="P4664" s="5">
        <v>43881</v>
      </c>
      <c r="Q4664" s="6">
        <v>33.462094341581711</v>
      </c>
      <c r="R4664" s="4">
        <v>2</v>
      </c>
      <c r="S4664" s="4" t="str" cm="1">
        <f t="array" ref="S4664">_xlfn.IFS(R4664=0,"None",R4664&lt;3,"Low",R4664&lt;6,"Medium",R4664&lt;=10,"High")</f>
        <v>Low</v>
      </c>
      <c r="T4664" s="4" t="str" cm="1">
        <f t="array" ref="T4664">_xlfn.IFS(M4664&lt;=20,"Low",M4664&lt;=50,"Medium",M4664&lt;=90,"High")</f>
        <v>Medium</v>
      </c>
      <c r="U4664" s="7">
        <f>Datos_Limpios[[#This Row],[Number of Complaints or Support]]/Datos_Limpios[[#This Row],[Account Length (in months)]]</f>
        <v>3.5714285714285712E-2</v>
      </c>
      <c r="V4664" s="4" t="str" cm="1">
        <f t="array" ref="V4664">_xlfn.IFS(H4664&lt;30,"Under 30",H4664&lt;66,"Middle Age",H4664&gt;=66,"Senior")</f>
        <v>Senior</v>
      </c>
      <c r="W4664" s="4" t="s">
        <v>40</v>
      </c>
    </row>
    <row r="4665" spans="1:23" x14ac:dyDescent="0.3">
      <c r="A4665" s="4" t="s">
        <v>4780</v>
      </c>
      <c r="B4665" s="4" t="s">
        <v>24</v>
      </c>
      <c r="C4665" s="4">
        <v>22</v>
      </c>
      <c r="D4665" s="4">
        <v>0</v>
      </c>
      <c r="E4665" s="4" t="s">
        <v>31</v>
      </c>
      <c r="F4665" s="4" t="s">
        <v>25</v>
      </c>
      <c r="G4665" s="4" t="s">
        <v>33</v>
      </c>
      <c r="H4665" s="4">
        <v>75</v>
      </c>
      <c r="I4665" s="4" t="s">
        <v>24</v>
      </c>
      <c r="J4665" s="4">
        <v>0</v>
      </c>
      <c r="K4665" s="4" t="s">
        <v>27</v>
      </c>
      <c r="L4665" s="4" t="s">
        <v>35</v>
      </c>
      <c r="M4665" s="4">
        <v>59</v>
      </c>
      <c r="P4665" s="5">
        <v>44678</v>
      </c>
      <c r="Q4665" s="6">
        <v>68.207882679969302</v>
      </c>
      <c r="R4665" s="4">
        <v>6</v>
      </c>
      <c r="S4665" s="4" t="str" cm="1">
        <f t="array" ref="S4665">_xlfn.IFS(R4665=0,"None",R4665&lt;3,"Low",R4665&lt;6,"Medium",R4665&lt;=10,"High")</f>
        <v>High</v>
      </c>
      <c r="T4665" s="4" t="str" cm="1">
        <f t="array" ref="T4665">_xlfn.IFS(M4665&lt;=20,"Low",M4665&lt;=50,"Medium",M4665&lt;=90,"High")</f>
        <v>High</v>
      </c>
      <c r="U4665" s="7">
        <f>Datos_Limpios[[#This Row],[Number of Complaints or Support]]/Datos_Limpios[[#This Row],[Account Length (in months)]]</f>
        <v>0.27272727272727271</v>
      </c>
      <c r="V4665" s="4" t="str" cm="1">
        <f t="array" ref="V4665">_xlfn.IFS(H4665&lt;30,"Under 30",H4665&lt;66,"Middle Age",H4665&gt;=66,"Senior")</f>
        <v>Senior</v>
      </c>
      <c r="W4665" s="4" t="s">
        <v>29</v>
      </c>
    </row>
    <row r="4666" spans="1:23" x14ac:dyDescent="0.3">
      <c r="A4666" s="4" t="s">
        <v>4781</v>
      </c>
      <c r="B4666" s="4" t="s">
        <v>31</v>
      </c>
      <c r="C4666" s="4">
        <v>53</v>
      </c>
      <c r="D4666" s="4">
        <v>4</v>
      </c>
      <c r="E4666" s="4" t="s">
        <v>31</v>
      </c>
      <c r="F4666" s="4" t="s">
        <v>262</v>
      </c>
      <c r="G4666" s="4" t="s">
        <v>33</v>
      </c>
      <c r="H4666" s="4">
        <v>65</v>
      </c>
      <c r="I4666" s="4" t="s">
        <v>24</v>
      </c>
      <c r="J4666" s="4">
        <v>0</v>
      </c>
      <c r="K4666" s="4" t="s">
        <v>34</v>
      </c>
      <c r="L4666" s="4" t="s">
        <v>35</v>
      </c>
      <c r="M4666" s="4">
        <v>31</v>
      </c>
      <c r="N4666" s="4" t="s">
        <v>92</v>
      </c>
      <c r="O4666" s="4" t="s">
        <v>153</v>
      </c>
      <c r="P4666" s="5">
        <v>44939</v>
      </c>
      <c r="Q4666" s="6">
        <v>33.69923434813802</v>
      </c>
      <c r="R4666" s="4">
        <v>6</v>
      </c>
      <c r="S4666" s="4" t="str" cm="1">
        <f t="array" ref="S4666">_xlfn.IFS(R4666=0,"None",R4666&lt;3,"Low",R4666&lt;6,"Medium",R4666&lt;=10,"High")</f>
        <v>High</v>
      </c>
      <c r="T4666" s="4" t="str" cm="1">
        <f t="array" ref="T4666">_xlfn.IFS(M4666&lt;=20,"Low",M4666&lt;=50,"Medium",M4666&lt;=90,"High")</f>
        <v>Medium</v>
      </c>
      <c r="U4666" s="7">
        <f>Datos_Limpios[[#This Row],[Number of Complaints or Support]]/Datos_Limpios[[#This Row],[Account Length (in months)]]</f>
        <v>0.11320754716981132</v>
      </c>
      <c r="V4666" s="4" t="str" cm="1">
        <f t="array" ref="V4666">_xlfn.IFS(H4666&lt;30,"Under 30",H4666&lt;66,"Middle Age",H4666&gt;=66,"Senior")</f>
        <v>Middle Age</v>
      </c>
      <c r="W4666" s="4" t="s">
        <v>29</v>
      </c>
    </row>
    <row r="4667" spans="1:23" x14ac:dyDescent="0.3">
      <c r="A4667" s="4" t="s">
        <v>4782</v>
      </c>
      <c r="B4667" s="4" t="s">
        <v>24</v>
      </c>
      <c r="C4667" s="4">
        <v>5</v>
      </c>
      <c r="D4667" s="4">
        <v>0</v>
      </c>
      <c r="E4667" s="4" t="s">
        <v>31</v>
      </c>
      <c r="F4667" s="4" t="s">
        <v>219</v>
      </c>
      <c r="G4667" s="4" t="s">
        <v>26</v>
      </c>
      <c r="H4667" s="4">
        <v>46</v>
      </c>
      <c r="I4667" s="4" t="s">
        <v>31</v>
      </c>
      <c r="J4667" s="4">
        <v>4</v>
      </c>
      <c r="K4667" s="4" t="s">
        <v>27</v>
      </c>
      <c r="L4667" s="4" t="s">
        <v>28</v>
      </c>
      <c r="M4667" s="4">
        <v>28</v>
      </c>
      <c r="P4667" s="5">
        <v>45191</v>
      </c>
      <c r="Q4667" s="6">
        <v>29.922686172750911</v>
      </c>
      <c r="R4667" s="4">
        <v>5</v>
      </c>
      <c r="S4667" s="4" t="str" cm="1">
        <f t="array" ref="S4667">_xlfn.IFS(R4667=0,"None",R4667&lt;3,"Low",R4667&lt;6,"Medium",R4667&lt;=10,"High")</f>
        <v>Medium</v>
      </c>
      <c r="T4667" s="4" t="str" cm="1">
        <f t="array" ref="T4667">_xlfn.IFS(M4667&lt;=20,"Low",M4667&lt;=50,"Medium",M4667&lt;=90,"High")</f>
        <v>Medium</v>
      </c>
      <c r="U4667" s="7">
        <f>Datos_Limpios[[#This Row],[Number of Complaints or Support]]/Datos_Limpios[[#This Row],[Account Length (in months)]]</f>
        <v>1</v>
      </c>
      <c r="V4667" s="4" t="str" cm="1">
        <f t="array" ref="V4667">_xlfn.IFS(H4667&lt;30,"Under 30",H4667&lt;66,"Middle Age",H4667&gt;=66,"Senior")</f>
        <v>Middle Age</v>
      </c>
      <c r="W4667" s="4" t="s">
        <v>43</v>
      </c>
    </row>
    <row r="4668" spans="1:23" x14ac:dyDescent="0.3">
      <c r="A4668" s="4" t="s">
        <v>4783</v>
      </c>
      <c r="B4668" s="4" t="s">
        <v>24</v>
      </c>
      <c r="C4668" s="4">
        <v>8</v>
      </c>
      <c r="D4668" s="4">
        <v>1</v>
      </c>
      <c r="E4668" s="4" t="s">
        <v>31</v>
      </c>
      <c r="F4668" s="4" t="s">
        <v>264</v>
      </c>
      <c r="G4668" s="4" t="s">
        <v>33</v>
      </c>
      <c r="H4668" s="4">
        <v>67</v>
      </c>
      <c r="I4668" s="4" t="s">
        <v>24</v>
      </c>
      <c r="J4668" s="4">
        <v>0</v>
      </c>
      <c r="K4668" s="4" t="s">
        <v>27</v>
      </c>
      <c r="L4668" s="4" t="s">
        <v>28</v>
      </c>
      <c r="M4668" s="4">
        <v>24</v>
      </c>
      <c r="P4668" s="5">
        <v>44790</v>
      </c>
      <c r="Q4668" s="6">
        <v>26.598667026796381</v>
      </c>
      <c r="R4668" s="4">
        <v>8</v>
      </c>
      <c r="S4668" s="4" t="str" cm="1">
        <f t="array" ref="S4668">_xlfn.IFS(R4668=0,"None",R4668&lt;3,"Low",R4668&lt;6,"Medium",R4668&lt;=10,"High")</f>
        <v>High</v>
      </c>
      <c r="T4668" s="4" t="str" cm="1">
        <f t="array" ref="T4668">_xlfn.IFS(M4668&lt;=20,"Low",M4668&lt;=50,"Medium",M4668&lt;=90,"High")</f>
        <v>Medium</v>
      </c>
      <c r="U4668" s="7">
        <f>Datos_Limpios[[#This Row],[Number of Complaints or Support]]/Datos_Limpios[[#This Row],[Account Length (in months)]]</f>
        <v>1</v>
      </c>
      <c r="V4668" s="4" t="str" cm="1">
        <f t="array" ref="V4668">_xlfn.IFS(H4668&lt;30,"Under 30",H4668&lt;66,"Middle Age",H4668&gt;=66,"Senior")</f>
        <v>Senior</v>
      </c>
      <c r="W4668" s="4" t="s">
        <v>47</v>
      </c>
    </row>
    <row r="4669" spans="1:23" x14ac:dyDescent="0.3">
      <c r="A4669" s="4" t="s">
        <v>4784</v>
      </c>
      <c r="B4669" s="4" t="s">
        <v>24</v>
      </c>
      <c r="C4669" s="4">
        <v>24</v>
      </c>
      <c r="D4669" s="4">
        <v>1</v>
      </c>
      <c r="E4669" s="4" t="s">
        <v>31</v>
      </c>
      <c r="F4669" s="4" t="s">
        <v>129</v>
      </c>
      <c r="G4669" s="4" t="s">
        <v>26</v>
      </c>
      <c r="H4669" s="4">
        <v>23</v>
      </c>
      <c r="I4669" s="4" t="s">
        <v>24</v>
      </c>
      <c r="J4669" s="4">
        <v>0</v>
      </c>
      <c r="K4669" s="4" t="s">
        <v>27</v>
      </c>
      <c r="L4669" s="4" t="s">
        <v>28</v>
      </c>
      <c r="M4669" s="4">
        <v>35</v>
      </c>
      <c r="P4669" s="5">
        <v>44025</v>
      </c>
      <c r="Q4669" s="6">
        <v>32.571680959208237</v>
      </c>
      <c r="R4669" s="4">
        <v>6</v>
      </c>
      <c r="S4669" s="4" t="str" cm="1">
        <f t="array" ref="S4669">_xlfn.IFS(R4669=0,"None",R4669&lt;3,"Low",R4669&lt;6,"Medium",R4669&lt;=10,"High")</f>
        <v>High</v>
      </c>
      <c r="T4669" s="4" t="str" cm="1">
        <f t="array" ref="T4669">_xlfn.IFS(M4669&lt;=20,"Low",M4669&lt;=50,"Medium",M4669&lt;=90,"High")</f>
        <v>Medium</v>
      </c>
      <c r="U4669" s="7">
        <f>Datos_Limpios[[#This Row],[Number of Complaints or Support]]/Datos_Limpios[[#This Row],[Account Length (in months)]]</f>
        <v>0.25</v>
      </c>
      <c r="V4669" s="4" t="str" cm="1">
        <f t="array" ref="V4669">_xlfn.IFS(H4669&lt;30,"Under 30",H4669&lt;66,"Middle Age",H4669&gt;=66,"Senior")</f>
        <v>Under 30</v>
      </c>
      <c r="W4669" s="4" t="s">
        <v>29</v>
      </c>
    </row>
    <row r="4670" spans="1:23" x14ac:dyDescent="0.3">
      <c r="A4670" s="4" t="s">
        <v>4785</v>
      </c>
      <c r="B4670" s="4" t="s">
        <v>31</v>
      </c>
      <c r="C4670" s="4">
        <v>10</v>
      </c>
      <c r="D4670" s="4">
        <v>2</v>
      </c>
      <c r="E4670" s="4" t="s">
        <v>31</v>
      </c>
      <c r="F4670" s="4" t="s">
        <v>132</v>
      </c>
      <c r="G4670" s="4" t="s">
        <v>26</v>
      </c>
      <c r="H4670" s="4">
        <v>34</v>
      </c>
      <c r="I4670" s="4" t="s">
        <v>24</v>
      </c>
      <c r="J4670" s="4">
        <v>0</v>
      </c>
      <c r="K4670" s="4" t="s">
        <v>27</v>
      </c>
      <c r="L4670" s="4" t="s">
        <v>28</v>
      </c>
      <c r="M4670" s="4">
        <v>65</v>
      </c>
      <c r="N4670" s="4" t="s">
        <v>38</v>
      </c>
      <c r="O4670" s="4" t="s">
        <v>181</v>
      </c>
      <c r="P4670" s="5">
        <v>44073</v>
      </c>
      <c r="Q4670" s="6">
        <v>72.683604168215538</v>
      </c>
      <c r="R4670" s="4">
        <v>7</v>
      </c>
      <c r="S4670" s="4" t="str" cm="1">
        <f t="array" ref="S4670">_xlfn.IFS(R4670=0,"None",R4670&lt;3,"Low",R4670&lt;6,"Medium",R4670&lt;=10,"High")</f>
        <v>High</v>
      </c>
      <c r="T4670" s="4" t="str" cm="1">
        <f t="array" ref="T4670">_xlfn.IFS(M4670&lt;=20,"Low",M4670&lt;=50,"Medium",M4670&lt;=90,"High")</f>
        <v>High</v>
      </c>
      <c r="U4670" s="7">
        <f>Datos_Limpios[[#This Row],[Number of Complaints or Support]]/Datos_Limpios[[#This Row],[Account Length (in months)]]</f>
        <v>0.7</v>
      </c>
      <c r="V4670" s="4" t="str" cm="1">
        <f t="array" ref="V4670">_xlfn.IFS(H4670&lt;30,"Under 30",H4670&lt;66,"Middle Age",H4670&gt;=66,"Senior")</f>
        <v>Middle Age</v>
      </c>
      <c r="W4670" s="4" t="s">
        <v>43</v>
      </c>
    </row>
    <row r="4671" spans="1:23" x14ac:dyDescent="0.3">
      <c r="A4671" s="4" t="s">
        <v>4786</v>
      </c>
      <c r="B4671" s="4" t="s">
        <v>24</v>
      </c>
      <c r="C4671" s="4">
        <v>4</v>
      </c>
      <c r="D4671" s="4">
        <v>0</v>
      </c>
      <c r="E4671" s="4" t="s">
        <v>24</v>
      </c>
      <c r="F4671" s="4" t="s">
        <v>70</v>
      </c>
      <c r="G4671" s="4" t="s">
        <v>33</v>
      </c>
      <c r="H4671" s="4">
        <v>23</v>
      </c>
      <c r="I4671" s="4" t="s">
        <v>31</v>
      </c>
      <c r="J4671" s="4">
        <v>4</v>
      </c>
      <c r="K4671" s="4" t="s">
        <v>27</v>
      </c>
      <c r="L4671" s="4" t="s">
        <v>28</v>
      </c>
      <c r="M4671" s="4">
        <v>8</v>
      </c>
      <c r="P4671" s="5">
        <v>45274</v>
      </c>
      <c r="Q4671" s="6">
        <v>8.256379192589824</v>
      </c>
      <c r="R4671" s="4">
        <v>3</v>
      </c>
      <c r="S4671" s="4" t="str" cm="1">
        <f t="array" ref="S4671">_xlfn.IFS(R4671=0,"None",R4671&lt;3,"Low",R4671&lt;6,"Medium",R4671&lt;=10,"High")</f>
        <v>Medium</v>
      </c>
      <c r="T4671" s="4" t="str" cm="1">
        <f t="array" ref="T4671">_xlfn.IFS(M4671&lt;=20,"Low",M4671&lt;=50,"Medium",M4671&lt;=90,"High")</f>
        <v>Low</v>
      </c>
      <c r="U4671" s="7">
        <f>Datos_Limpios[[#This Row],[Number of Complaints or Support]]/Datos_Limpios[[#This Row],[Account Length (in months)]]</f>
        <v>0.75</v>
      </c>
      <c r="V4671" s="4" t="str" cm="1">
        <f t="array" ref="V4671">_xlfn.IFS(H4671&lt;30,"Under 30",H4671&lt;66,"Middle Age",H4671&gt;=66,"Senior")</f>
        <v>Under 30</v>
      </c>
      <c r="W4671" s="4" t="s">
        <v>29</v>
      </c>
    </row>
    <row r="4672" spans="1:23" x14ac:dyDescent="0.3">
      <c r="A4672" s="4" t="s">
        <v>4787</v>
      </c>
      <c r="B4672" s="4" t="s">
        <v>31</v>
      </c>
      <c r="C4672" s="4">
        <v>1</v>
      </c>
      <c r="D4672" s="4">
        <v>5</v>
      </c>
      <c r="E4672" s="4" t="s">
        <v>24</v>
      </c>
      <c r="F4672" s="4" t="s">
        <v>183</v>
      </c>
      <c r="G4672" s="4" t="s">
        <v>33</v>
      </c>
      <c r="H4672" s="4">
        <v>32</v>
      </c>
      <c r="I4672" s="4" t="s">
        <v>24</v>
      </c>
      <c r="J4672" s="4">
        <v>0</v>
      </c>
      <c r="K4672" s="4" t="s">
        <v>27</v>
      </c>
      <c r="L4672" s="4" t="s">
        <v>28</v>
      </c>
      <c r="M4672" s="4">
        <v>9</v>
      </c>
      <c r="N4672" s="4" t="s">
        <v>38</v>
      </c>
      <c r="O4672" s="4" t="s">
        <v>142</v>
      </c>
      <c r="P4672" s="5">
        <v>43952</v>
      </c>
      <c r="Q4672" s="6">
        <v>9.5957323725697847</v>
      </c>
      <c r="R4672" s="4">
        <v>8</v>
      </c>
      <c r="S4672" s="4" t="str" cm="1">
        <f t="array" ref="S4672">_xlfn.IFS(R4672=0,"None",R4672&lt;3,"Low",R4672&lt;6,"Medium",R4672&lt;=10,"High")</f>
        <v>High</v>
      </c>
      <c r="T4672" s="4" t="str" cm="1">
        <f t="array" ref="T4672">_xlfn.IFS(M4672&lt;=20,"Low",M4672&lt;=50,"Medium",M4672&lt;=90,"High")</f>
        <v>Low</v>
      </c>
      <c r="U4672" s="7">
        <f>Datos_Limpios[[#This Row],[Number of Complaints or Support]]/Datos_Limpios[[#This Row],[Account Length (in months)]]</f>
        <v>8</v>
      </c>
      <c r="V4672" s="4" t="str" cm="1">
        <f t="array" ref="V4672">_xlfn.IFS(H4672&lt;30,"Under 30",H4672&lt;66,"Middle Age",H4672&gt;=66,"Senior")</f>
        <v>Middle Age</v>
      </c>
      <c r="W4672" s="4" t="s">
        <v>43</v>
      </c>
    </row>
    <row r="4673" spans="1:23" x14ac:dyDescent="0.3">
      <c r="A4673" s="4" t="s">
        <v>4788</v>
      </c>
      <c r="B4673" s="4" t="s">
        <v>24</v>
      </c>
      <c r="C4673" s="4">
        <v>2</v>
      </c>
      <c r="D4673" s="4">
        <v>2</v>
      </c>
      <c r="E4673" s="4" t="s">
        <v>31</v>
      </c>
      <c r="F4673" s="4" t="s">
        <v>155</v>
      </c>
      <c r="G4673" s="4" t="s">
        <v>26</v>
      </c>
      <c r="H4673" s="4">
        <v>41</v>
      </c>
      <c r="I4673" s="4" t="s">
        <v>24</v>
      </c>
      <c r="J4673" s="4">
        <v>0</v>
      </c>
      <c r="K4673" s="4" t="s">
        <v>27</v>
      </c>
      <c r="L4673" s="4" t="s">
        <v>28</v>
      </c>
      <c r="M4673" s="4">
        <v>31</v>
      </c>
      <c r="P4673" s="5">
        <v>44707</v>
      </c>
      <c r="Q4673" s="6">
        <v>32.997558800110362</v>
      </c>
      <c r="R4673" s="4">
        <v>2</v>
      </c>
      <c r="S4673" s="4" t="str" cm="1">
        <f t="array" ref="S4673">_xlfn.IFS(R4673=0,"None",R4673&lt;3,"Low",R4673&lt;6,"Medium",R4673&lt;=10,"High")</f>
        <v>Low</v>
      </c>
      <c r="T4673" s="4" t="str" cm="1">
        <f t="array" ref="T4673">_xlfn.IFS(M4673&lt;=20,"Low",M4673&lt;=50,"Medium",M4673&lt;=90,"High")</f>
        <v>Medium</v>
      </c>
      <c r="U4673" s="7">
        <f>Datos_Limpios[[#This Row],[Number of Complaints or Support]]/Datos_Limpios[[#This Row],[Account Length (in months)]]</f>
        <v>1</v>
      </c>
      <c r="V4673" s="4" t="str" cm="1">
        <f t="array" ref="V4673">_xlfn.IFS(H4673&lt;30,"Under 30",H4673&lt;66,"Middle Age",H4673&gt;=66,"Senior")</f>
        <v>Middle Age</v>
      </c>
      <c r="W4673" s="4" t="s">
        <v>40</v>
      </c>
    </row>
    <row r="4674" spans="1:23" x14ac:dyDescent="0.3">
      <c r="A4674" s="4" t="s">
        <v>4789</v>
      </c>
      <c r="B4674" s="4" t="s">
        <v>24</v>
      </c>
      <c r="C4674" s="4">
        <v>48</v>
      </c>
      <c r="D4674" s="4">
        <v>1</v>
      </c>
      <c r="E4674" s="4" t="s">
        <v>31</v>
      </c>
      <c r="F4674" s="4" t="s">
        <v>100</v>
      </c>
      <c r="G4674" s="4" t="s">
        <v>26</v>
      </c>
      <c r="H4674" s="4">
        <v>54</v>
      </c>
      <c r="I4674" s="4" t="s">
        <v>31</v>
      </c>
      <c r="J4674" s="4">
        <v>2</v>
      </c>
      <c r="K4674" s="4" t="s">
        <v>27</v>
      </c>
      <c r="L4674" s="4" t="s">
        <v>35</v>
      </c>
      <c r="M4674" s="4">
        <v>31</v>
      </c>
      <c r="P4674" s="5">
        <v>44515</v>
      </c>
      <c r="Q4674" s="6">
        <v>29.663553168494079</v>
      </c>
      <c r="R4674" s="4">
        <v>2</v>
      </c>
      <c r="S4674" s="4" t="str" cm="1">
        <f t="array" ref="S4674">_xlfn.IFS(R4674=0,"None",R4674&lt;3,"Low",R4674&lt;6,"Medium",R4674&lt;=10,"High")</f>
        <v>Low</v>
      </c>
      <c r="T4674" s="4" t="str" cm="1">
        <f t="array" ref="T4674">_xlfn.IFS(M4674&lt;=20,"Low",M4674&lt;=50,"Medium",M4674&lt;=90,"High")</f>
        <v>Medium</v>
      </c>
      <c r="U4674" s="7">
        <f>Datos_Limpios[[#This Row],[Number of Complaints or Support]]/Datos_Limpios[[#This Row],[Account Length (in months)]]</f>
        <v>4.1666666666666664E-2</v>
      </c>
      <c r="V4674" s="4" t="str" cm="1">
        <f t="array" ref="V4674">_xlfn.IFS(H4674&lt;30,"Under 30",H4674&lt;66,"Middle Age",H4674&gt;=66,"Senior")</f>
        <v>Middle Age</v>
      </c>
      <c r="W4674" s="4" t="s">
        <v>40</v>
      </c>
    </row>
    <row r="4675" spans="1:23" x14ac:dyDescent="0.3">
      <c r="A4675" s="4" t="s">
        <v>4790</v>
      </c>
      <c r="B4675" s="4" t="s">
        <v>31</v>
      </c>
      <c r="C4675" s="4">
        <v>57</v>
      </c>
      <c r="D4675" s="4">
        <v>4</v>
      </c>
      <c r="E4675" s="4" t="s">
        <v>31</v>
      </c>
      <c r="F4675" s="4" t="s">
        <v>65</v>
      </c>
      <c r="G4675" s="4" t="s">
        <v>33</v>
      </c>
      <c r="H4675" s="4">
        <v>67</v>
      </c>
      <c r="I4675" s="4" t="s">
        <v>24</v>
      </c>
      <c r="J4675" s="4">
        <v>0</v>
      </c>
      <c r="K4675" s="4" t="s">
        <v>27</v>
      </c>
      <c r="L4675" s="4" t="s">
        <v>35</v>
      </c>
      <c r="M4675" s="4">
        <v>26</v>
      </c>
      <c r="N4675" s="4" t="s">
        <v>75</v>
      </c>
      <c r="O4675" s="4" t="s">
        <v>133</v>
      </c>
      <c r="P4675" s="5">
        <v>44745</v>
      </c>
      <c r="Q4675" s="6">
        <v>29.597462293432351</v>
      </c>
      <c r="R4675" s="4">
        <v>3</v>
      </c>
      <c r="S4675" s="4" t="str" cm="1">
        <f t="array" ref="S4675">_xlfn.IFS(R4675=0,"None",R4675&lt;3,"Low",R4675&lt;6,"Medium",R4675&lt;=10,"High")</f>
        <v>Medium</v>
      </c>
      <c r="T4675" s="4" t="str" cm="1">
        <f t="array" ref="T4675">_xlfn.IFS(M4675&lt;=20,"Low",M4675&lt;=50,"Medium",M4675&lt;=90,"High")</f>
        <v>Medium</v>
      </c>
      <c r="U4675" s="7">
        <f>Datos_Limpios[[#This Row],[Number of Complaints or Support]]/Datos_Limpios[[#This Row],[Account Length (in months)]]</f>
        <v>5.2631578947368418E-2</v>
      </c>
      <c r="V4675" s="4" t="str" cm="1">
        <f t="array" ref="V4675">_xlfn.IFS(H4675&lt;30,"Under 30",H4675&lt;66,"Middle Age",H4675&gt;=66,"Senior")</f>
        <v>Senior</v>
      </c>
      <c r="W4675" s="4" t="s">
        <v>43</v>
      </c>
    </row>
    <row r="4676" spans="1:23" x14ac:dyDescent="0.3">
      <c r="A4676" s="4" t="s">
        <v>4791</v>
      </c>
      <c r="B4676" s="4" t="s">
        <v>24</v>
      </c>
      <c r="C4676" s="4">
        <v>23</v>
      </c>
      <c r="D4676" s="4">
        <v>0</v>
      </c>
      <c r="E4676" s="4" t="s">
        <v>31</v>
      </c>
      <c r="F4676" s="4" t="s">
        <v>54</v>
      </c>
      <c r="G4676" s="4" t="s">
        <v>26</v>
      </c>
      <c r="H4676" s="4">
        <v>67</v>
      </c>
      <c r="I4676" s="4" t="s">
        <v>31</v>
      </c>
      <c r="J4676" s="4">
        <v>2</v>
      </c>
      <c r="K4676" s="4" t="s">
        <v>46</v>
      </c>
      <c r="L4676" s="4" t="s">
        <v>35</v>
      </c>
      <c r="M4676" s="4">
        <v>40</v>
      </c>
      <c r="P4676" s="5">
        <v>45145</v>
      </c>
      <c r="Q4676" s="6">
        <v>44.21823540523075</v>
      </c>
      <c r="R4676" s="4">
        <v>3</v>
      </c>
      <c r="S4676" s="4" t="str" cm="1">
        <f t="array" ref="S4676">_xlfn.IFS(R4676=0,"None",R4676&lt;3,"Low",R4676&lt;6,"Medium",R4676&lt;=10,"High")</f>
        <v>Medium</v>
      </c>
      <c r="T4676" s="4" t="str" cm="1">
        <f t="array" ref="T4676">_xlfn.IFS(M4676&lt;=20,"Low",M4676&lt;=50,"Medium",M4676&lt;=90,"High")</f>
        <v>Medium</v>
      </c>
      <c r="U4676" s="7">
        <f>Datos_Limpios[[#This Row],[Number of Complaints or Support]]/Datos_Limpios[[#This Row],[Account Length (in months)]]</f>
        <v>0.13043478260869565</v>
      </c>
      <c r="V4676" s="4" t="str" cm="1">
        <f t="array" ref="V4676">_xlfn.IFS(H4676&lt;30,"Under 30",H4676&lt;66,"Middle Age",H4676&gt;=66,"Senior")</f>
        <v>Senior</v>
      </c>
      <c r="W4676" s="4" t="s">
        <v>43</v>
      </c>
    </row>
    <row r="4677" spans="1:23" x14ac:dyDescent="0.3">
      <c r="A4677" s="4" t="s">
        <v>4792</v>
      </c>
      <c r="B4677" s="4" t="s">
        <v>24</v>
      </c>
      <c r="C4677" s="4">
        <v>71</v>
      </c>
      <c r="D4677" s="4">
        <v>0</v>
      </c>
      <c r="E4677" s="4" t="s">
        <v>24</v>
      </c>
      <c r="F4677" s="4" t="s">
        <v>63</v>
      </c>
      <c r="G4677" s="4" t="s">
        <v>33</v>
      </c>
      <c r="H4677" s="4">
        <v>30</v>
      </c>
      <c r="I4677" s="4" t="s">
        <v>31</v>
      </c>
      <c r="J4677" s="4">
        <v>2</v>
      </c>
      <c r="K4677" s="4" t="s">
        <v>46</v>
      </c>
      <c r="L4677" s="4" t="s">
        <v>28</v>
      </c>
      <c r="M4677" s="4">
        <v>11</v>
      </c>
      <c r="P4677" s="5">
        <v>44568</v>
      </c>
      <c r="Q4677" s="6">
        <v>10.853840656340569</v>
      </c>
      <c r="R4677" s="4">
        <v>8</v>
      </c>
      <c r="S4677" s="4" t="str" cm="1">
        <f t="array" ref="S4677">_xlfn.IFS(R4677=0,"None",R4677&lt;3,"Low",R4677&lt;6,"Medium",R4677&lt;=10,"High")</f>
        <v>High</v>
      </c>
      <c r="T4677" s="4" t="str" cm="1">
        <f t="array" ref="T4677">_xlfn.IFS(M4677&lt;=20,"Low",M4677&lt;=50,"Medium",M4677&lt;=90,"High")</f>
        <v>Low</v>
      </c>
      <c r="U4677" s="7">
        <f>Datos_Limpios[[#This Row],[Number of Complaints or Support]]/Datos_Limpios[[#This Row],[Account Length (in months)]]</f>
        <v>0.11267605633802817</v>
      </c>
      <c r="V4677" s="4" t="str" cm="1">
        <f t="array" ref="V4677">_xlfn.IFS(H4677&lt;30,"Under 30",H4677&lt;66,"Middle Age",H4677&gt;=66,"Senior")</f>
        <v>Middle Age</v>
      </c>
      <c r="W4677" s="4" t="s">
        <v>40</v>
      </c>
    </row>
    <row r="4678" spans="1:23" x14ac:dyDescent="0.3">
      <c r="A4678" s="4" t="s">
        <v>4793</v>
      </c>
      <c r="B4678" s="4" t="s">
        <v>24</v>
      </c>
      <c r="C4678" s="4">
        <v>46</v>
      </c>
      <c r="D4678" s="4">
        <v>0</v>
      </c>
      <c r="E4678" s="4" t="s">
        <v>24</v>
      </c>
      <c r="F4678" s="4" t="s">
        <v>32</v>
      </c>
      <c r="G4678" s="4" t="s">
        <v>26</v>
      </c>
      <c r="H4678" s="4">
        <v>48</v>
      </c>
      <c r="I4678" s="4" t="s">
        <v>24</v>
      </c>
      <c r="J4678" s="4">
        <v>0</v>
      </c>
      <c r="K4678" s="4" t="s">
        <v>34</v>
      </c>
      <c r="L4678" s="4" t="s">
        <v>28</v>
      </c>
      <c r="M4678" s="4">
        <v>32</v>
      </c>
      <c r="P4678" s="5">
        <v>45226</v>
      </c>
      <c r="Q4678" s="6">
        <v>27.176498304083459</v>
      </c>
      <c r="R4678" s="4">
        <v>6</v>
      </c>
      <c r="S4678" s="4" t="str" cm="1">
        <f t="array" ref="S4678">_xlfn.IFS(R4678=0,"None",R4678&lt;3,"Low",R4678&lt;6,"Medium",R4678&lt;=10,"High")</f>
        <v>High</v>
      </c>
      <c r="T4678" s="4" t="str" cm="1">
        <f t="array" ref="T4678">_xlfn.IFS(M4678&lt;=20,"Low",M4678&lt;=50,"Medium",M4678&lt;=90,"High")</f>
        <v>Medium</v>
      </c>
      <c r="U4678" s="7">
        <f>Datos_Limpios[[#This Row],[Number of Complaints or Support]]/Datos_Limpios[[#This Row],[Account Length (in months)]]</f>
        <v>0.13043478260869565</v>
      </c>
      <c r="V4678" s="4" t="str" cm="1">
        <f t="array" ref="V4678">_xlfn.IFS(H4678&lt;30,"Under 30",H4678&lt;66,"Middle Age",H4678&gt;=66,"Senior")</f>
        <v>Middle Age</v>
      </c>
      <c r="W4678" s="4" t="s">
        <v>29</v>
      </c>
    </row>
    <row r="4679" spans="1:23" x14ac:dyDescent="0.3">
      <c r="A4679" s="4" t="s">
        <v>4794</v>
      </c>
      <c r="B4679" s="4" t="s">
        <v>24</v>
      </c>
      <c r="C4679" s="4">
        <v>26</v>
      </c>
      <c r="D4679" s="4">
        <v>0</v>
      </c>
      <c r="E4679" s="4" t="s">
        <v>31</v>
      </c>
      <c r="F4679" s="4" t="s">
        <v>213</v>
      </c>
      <c r="G4679" s="4" t="s">
        <v>26</v>
      </c>
      <c r="H4679" s="4">
        <v>48</v>
      </c>
      <c r="I4679" s="4" t="s">
        <v>24</v>
      </c>
      <c r="J4679" s="4">
        <v>0</v>
      </c>
      <c r="K4679" s="4" t="s">
        <v>27</v>
      </c>
      <c r="L4679" s="4" t="s">
        <v>28</v>
      </c>
      <c r="M4679" s="4">
        <v>40</v>
      </c>
      <c r="P4679" s="5">
        <v>44214</v>
      </c>
      <c r="Q4679" s="6">
        <v>46.965988431724973</v>
      </c>
      <c r="R4679" s="4">
        <v>7</v>
      </c>
      <c r="S4679" s="4" t="str" cm="1">
        <f t="array" ref="S4679">_xlfn.IFS(R4679=0,"None",R4679&lt;3,"Low",R4679&lt;6,"Medium",R4679&lt;=10,"High")</f>
        <v>High</v>
      </c>
      <c r="T4679" s="4" t="str" cm="1">
        <f t="array" ref="T4679">_xlfn.IFS(M4679&lt;=20,"Low",M4679&lt;=50,"Medium",M4679&lt;=90,"High")</f>
        <v>Medium</v>
      </c>
      <c r="U4679" s="7">
        <f>Datos_Limpios[[#This Row],[Number of Complaints or Support]]/Datos_Limpios[[#This Row],[Account Length (in months)]]</f>
        <v>0.26923076923076922</v>
      </c>
      <c r="V4679" s="4" t="str" cm="1">
        <f t="array" ref="V4679">_xlfn.IFS(H4679&lt;30,"Under 30",H4679&lt;66,"Middle Age",H4679&gt;=66,"Senior")</f>
        <v>Middle Age</v>
      </c>
      <c r="W4679" s="4" t="s">
        <v>47</v>
      </c>
    </row>
    <row r="4680" spans="1:23" x14ac:dyDescent="0.3">
      <c r="A4680" s="4" t="s">
        <v>4795</v>
      </c>
      <c r="B4680" s="4" t="s">
        <v>24</v>
      </c>
      <c r="C4680" s="4">
        <v>12</v>
      </c>
      <c r="D4680" s="4">
        <v>0</v>
      </c>
      <c r="E4680" s="4" t="s">
        <v>31</v>
      </c>
      <c r="F4680" s="4" t="s">
        <v>140</v>
      </c>
      <c r="G4680" s="4" t="s">
        <v>33</v>
      </c>
      <c r="H4680" s="4">
        <v>30</v>
      </c>
      <c r="I4680" s="4" t="s">
        <v>24</v>
      </c>
      <c r="J4680" s="4">
        <v>0</v>
      </c>
      <c r="K4680" s="4" t="s">
        <v>27</v>
      </c>
      <c r="L4680" s="4" t="s">
        <v>28</v>
      </c>
      <c r="M4680" s="4">
        <v>19</v>
      </c>
      <c r="P4680" s="5">
        <v>44241</v>
      </c>
      <c r="Q4680" s="6">
        <v>22.79149634022826</v>
      </c>
      <c r="R4680" s="4">
        <v>6</v>
      </c>
      <c r="S4680" s="4" t="str" cm="1">
        <f t="array" ref="S4680">_xlfn.IFS(R4680=0,"None",R4680&lt;3,"Low",R4680&lt;6,"Medium",R4680&lt;=10,"High")</f>
        <v>High</v>
      </c>
      <c r="T4680" s="4" t="str" cm="1">
        <f t="array" ref="T4680">_xlfn.IFS(M4680&lt;=20,"Low",M4680&lt;=50,"Medium",M4680&lt;=90,"High")</f>
        <v>Low</v>
      </c>
      <c r="U4680" s="7">
        <f>Datos_Limpios[[#This Row],[Number of Complaints or Support]]/Datos_Limpios[[#This Row],[Account Length (in months)]]</f>
        <v>0.5</v>
      </c>
      <c r="V4680" s="4" t="str" cm="1">
        <f t="array" ref="V4680">_xlfn.IFS(H4680&lt;30,"Under 30",H4680&lt;66,"Middle Age",H4680&gt;=66,"Senior")</f>
        <v>Middle Age</v>
      </c>
      <c r="W4680" s="4" t="s">
        <v>40</v>
      </c>
    </row>
    <row r="4681" spans="1:23" x14ac:dyDescent="0.3">
      <c r="A4681" s="4" t="s">
        <v>4796</v>
      </c>
      <c r="B4681" s="4" t="s">
        <v>24</v>
      </c>
      <c r="C4681" s="4">
        <v>55</v>
      </c>
      <c r="D4681" s="4">
        <v>0</v>
      </c>
      <c r="E4681" s="4" t="s">
        <v>24</v>
      </c>
      <c r="F4681" s="4" t="s">
        <v>124</v>
      </c>
      <c r="G4681" s="4" t="s">
        <v>26</v>
      </c>
      <c r="H4681" s="4">
        <v>48</v>
      </c>
      <c r="I4681" s="4" t="s">
        <v>24</v>
      </c>
      <c r="J4681" s="4">
        <v>0</v>
      </c>
      <c r="K4681" s="4" t="s">
        <v>34</v>
      </c>
      <c r="L4681" s="4" t="s">
        <v>35</v>
      </c>
      <c r="M4681" s="4">
        <v>48</v>
      </c>
      <c r="P4681" s="5">
        <v>44955</v>
      </c>
      <c r="Q4681" s="6">
        <v>49.943427403908338</v>
      </c>
      <c r="R4681" s="4">
        <v>8</v>
      </c>
      <c r="S4681" s="4" t="str" cm="1">
        <f t="array" ref="S4681">_xlfn.IFS(R4681=0,"None",R4681&lt;3,"Low",R4681&lt;6,"Medium",R4681&lt;=10,"High")</f>
        <v>High</v>
      </c>
      <c r="T4681" s="4" t="str" cm="1">
        <f t="array" ref="T4681">_xlfn.IFS(M4681&lt;=20,"Low",M4681&lt;=50,"Medium",M4681&lt;=90,"High")</f>
        <v>Medium</v>
      </c>
      <c r="U4681" s="7">
        <f>Datos_Limpios[[#This Row],[Number of Complaints or Support]]/Datos_Limpios[[#This Row],[Account Length (in months)]]</f>
        <v>0.14545454545454545</v>
      </c>
      <c r="V4681" s="4" t="str" cm="1">
        <f t="array" ref="V4681">_xlfn.IFS(H4681&lt;30,"Under 30",H4681&lt;66,"Middle Age",H4681&gt;=66,"Senior")</f>
        <v>Middle Age</v>
      </c>
      <c r="W4681" s="4" t="s">
        <v>43</v>
      </c>
    </row>
    <row r="4682" spans="1:23" x14ac:dyDescent="0.3">
      <c r="A4682" s="4" t="s">
        <v>4797</v>
      </c>
      <c r="B4682" s="4" t="s">
        <v>31</v>
      </c>
      <c r="C4682" s="4">
        <v>1</v>
      </c>
      <c r="D4682" s="4">
        <v>3</v>
      </c>
      <c r="E4682" s="4" t="s">
        <v>31</v>
      </c>
      <c r="F4682" s="4" t="s">
        <v>95</v>
      </c>
      <c r="G4682" s="4" t="s">
        <v>26</v>
      </c>
      <c r="H4682" s="4">
        <v>75</v>
      </c>
      <c r="I4682" s="4" t="s">
        <v>24</v>
      </c>
      <c r="J4682" s="4">
        <v>0</v>
      </c>
      <c r="K4682" s="4" t="s">
        <v>27</v>
      </c>
      <c r="L4682" s="4" t="s">
        <v>35</v>
      </c>
      <c r="M4682" s="4">
        <v>49</v>
      </c>
      <c r="N4682" s="4" t="s">
        <v>92</v>
      </c>
      <c r="O4682" s="4" t="s">
        <v>93</v>
      </c>
      <c r="P4682" s="5">
        <v>45045</v>
      </c>
      <c r="Q4682" s="6">
        <v>52.846499686042307</v>
      </c>
      <c r="R4682" s="4">
        <v>3</v>
      </c>
      <c r="S4682" s="4" t="str" cm="1">
        <f t="array" ref="S4682">_xlfn.IFS(R4682=0,"None",R4682&lt;3,"Low",R4682&lt;6,"Medium",R4682&lt;=10,"High")</f>
        <v>Medium</v>
      </c>
      <c r="T4682" s="4" t="str" cm="1">
        <f t="array" ref="T4682">_xlfn.IFS(M4682&lt;=20,"Low",M4682&lt;=50,"Medium",M4682&lt;=90,"High")</f>
        <v>Medium</v>
      </c>
      <c r="U4682" s="7">
        <f>Datos_Limpios[[#This Row],[Number of Complaints or Support]]/Datos_Limpios[[#This Row],[Account Length (in months)]]</f>
        <v>3</v>
      </c>
      <c r="V4682" s="4" t="str" cm="1">
        <f t="array" ref="V4682">_xlfn.IFS(H4682&lt;30,"Under 30",H4682&lt;66,"Middle Age",H4682&gt;=66,"Senior")</f>
        <v>Senior</v>
      </c>
      <c r="W4682" s="4" t="s">
        <v>47</v>
      </c>
    </row>
    <row r="4683" spans="1:23" x14ac:dyDescent="0.3">
      <c r="A4683" s="4" t="s">
        <v>4798</v>
      </c>
      <c r="B4683" s="4" t="s">
        <v>31</v>
      </c>
      <c r="C4683" s="4">
        <v>5</v>
      </c>
      <c r="D4683" s="4">
        <v>4</v>
      </c>
      <c r="E4683" s="4" t="s">
        <v>31</v>
      </c>
      <c r="F4683" s="4" t="s">
        <v>213</v>
      </c>
      <c r="G4683" s="4" t="s">
        <v>26</v>
      </c>
      <c r="H4683" s="4">
        <v>36</v>
      </c>
      <c r="I4683" s="4" t="s">
        <v>24</v>
      </c>
      <c r="J4683" s="4">
        <v>0</v>
      </c>
      <c r="K4683" s="4" t="s">
        <v>27</v>
      </c>
      <c r="L4683" s="4" t="s">
        <v>115</v>
      </c>
      <c r="M4683" s="4">
        <v>45</v>
      </c>
      <c r="N4683" s="4" t="s">
        <v>38</v>
      </c>
      <c r="O4683" s="4" t="s">
        <v>181</v>
      </c>
      <c r="P4683" s="5">
        <v>45041</v>
      </c>
      <c r="Q4683" s="6">
        <v>49.276915731470233</v>
      </c>
      <c r="R4683" s="4">
        <v>2</v>
      </c>
      <c r="S4683" s="4" t="str" cm="1">
        <f t="array" ref="S4683">_xlfn.IFS(R4683=0,"None",R4683&lt;3,"Low",R4683&lt;6,"Medium",R4683&lt;=10,"High")</f>
        <v>Low</v>
      </c>
      <c r="T4683" s="4" t="str" cm="1">
        <f t="array" ref="T4683">_xlfn.IFS(M4683&lt;=20,"Low",M4683&lt;=50,"Medium",M4683&lt;=90,"High")</f>
        <v>Medium</v>
      </c>
      <c r="U4683" s="7">
        <f>Datos_Limpios[[#This Row],[Number of Complaints or Support]]/Datos_Limpios[[#This Row],[Account Length (in months)]]</f>
        <v>0.4</v>
      </c>
      <c r="V4683" s="4" t="str" cm="1">
        <f t="array" ref="V4683">_xlfn.IFS(H4683&lt;30,"Under 30",H4683&lt;66,"Middle Age",H4683&gt;=66,"Senior")</f>
        <v>Middle Age</v>
      </c>
      <c r="W4683" s="4" t="s">
        <v>47</v>
      </c>
    </row>
    <row r="4684" spans="1:23" x14ac:dyDescent="0.3">
      <c r="A4684" s="4" t="s">
        <v>4799</v>
      </c>
      <c r="B4684" s="4" t="s">
        <v>31</v>
      </c>
      <c r="C4684" s="4">
        <v>38</v>
      </c>
      <c r="D4684" s="4">
        <v>5</v>
      </c>
      <c r="E4684" s="4" t="s">
        <v>24</v>
      </c>
      <c r="F4684" s="4" t="s">
        <v>222</v>
      </c>
      <c r="G4684" s="4" t="s">
        <v>26</v>
      </c>
      <c r="H4684" s="4">
        <v>77</v>
      </c>
      <c r="I4684" s="4" t="s">
        <v>24</v>
      </c>
      <c r="J4684" s="4">
        <v>0</v>
      </c>
      <c r="K4684" s="4" t="s">
        <v>27</v>
      </c>
      <c r="L4684" s="4" t="s">
        <v>35</v>
      </c>
      <c r="M4684" s="4">
        <v>30</v>
      </c>
      <c r="N4684" s="4" t="s">
        <v>75</v>
      </c>
      <c r="O4684" s="4" t="s">
        <v>133</v>
      </c>
      <c r="P4684" s="5">
        <v>45068</v>
      </c>
      <c r="Q4684" s="6">
        <v>29.69422647289862</v>
      </c>
      <c r="R4684" s="4">
        <v>1</v>
      </c>
      <c r="S4684" s="4" t="str" cm="1">
        <f t="array" ref="S4684">_xlfn.IFS(R4684=0,"None",R4684&lt;3,"Low",R4684&lt;6,"Medium",R4684&lt;=10,"High")</f>
        <v>Low</v>
      </c>
      <c r="T4684" s="4" t="str" cm="1">
        <f t="array" ref="T4684">_xlfn.IFS(M4684&lt;=20,"Low",M4684&lt;=50,"Medium",M4684&lt;=90,"High")</f>
        <v>Medium</v>
      </c>
      <c r="U4684" s="7">
        <f>Datos_Limpios[[#This Row],[Number of Complaints or Support]]/Datos_Limpios[[#This Row],[Account Length (in months)]]</f>
        <v>2.6315789473684209E-2</v>
      </c>
      <c r="V4684" s="4" t="str" cm="1">
        <f t="array" ref="V4684">_xlfn.IFS(H4684&lt;30,"Under 30",H4684&lt;66,"Middle Age",H4684&gt;=66,"Senior")</f>
        <v>Senior</v>
      </c>
      <c r="W4684" s="4" t="s">
        <v>29</v>
      </c>
    </row>
    <row r="4685" spans="1:23" x14ac:dyDescent="0.3">
      <c r="A4685" s="4" t="s">
        <v>4800</v>
      </c>
      <c r="B4685" s="4" t="s">
        <v>24</v>
      </c>
      <c r="C4685" s="4">
        <v>72</v>
      </c>
      <c r="D4685" s="4">
        <v>0</v>
      </c>
      <c r="E4685" s="4" t="s">
        <v>31</v>
      </c>
      <c r="F4685" s="4" t="s">
        <v>79</v>
      </c>
      <c r="G4685" s="4" t="s">
        <v>26</v>
      </c>
      <c r="H4685" s="4">
        <v>29</v>
      </c>
      <c r="I4685" s="4" t="s">
        <v>24</v>
      </c>
      <c r="J4685" s="4">
        <v>0</v>
      </c>
      <c r="K4685" s="4" t="s">
        <v>46</v>
      </c>
      <c r="L4685" s="4" t="s">
        <v>28</v>
      </c>
      <c r="M4685" s="4">
        <v>54</v>
      </c>
      <c r="P4685" s="5">
        <v>44892</v>
      </c>
      <c r="Q4685" s="6">
        <v>57.472272367689058</v>
      </c>
      <c r="R4685" s="4">
        <v>6</v>
      </c>
      <c r="S4685" s="4" t="str" cm="1">
        <f t="array" ref="S4685">_xlfn.IFS(R4685=0,"None",R4685&lt;3,"Low",R4685&lt;6,"Medium",R4685&lt;=10,"High")</f>
        <v>High</v>
      </c>
      <c r="T4685" s="4" t="str" cm="1">
        <f t="array" ref="T4685">_xlfn.IFS(M4685&lt;=20,"Low",M4685&lt;=50,"Medium",M4685&lt;=90,"High")</f>
        <v>High</v>
      </c>
      <c r="U4685" s="7">
        <f>Datos_Limpios[[#This Row],[Number of Complaints or Support]]/Datos_Limpios[[#This Row],[Account Length (in months)]]</f>
        <v>8.3333333333333329E-2</v>
      </c>
      <c r="V4685" s="4" t="str" cm="1">
        <f t="array" ref="V4685">_xlfn.IFS(H4685&lt;30,"Under 30",H4685&lt;66,"Middle Age",H4685&gt;=66,"Senior")</f>
        <v>Under 30</v>
      </c>
      <c r="W4685" s="4" t="s">
        <v>43</v>
      </c>
    </row>
    <row r="4686" spans="1:23" x14ac:dyDescent="0.3">
      <c r="A4686" s="4" t="s">
        <v>4801</v>
      </c>
      <c r="B4686" s="4" t="s">
        <v>24</v>
      </c>
      <c r="C4686" s="4">
        <v>57</v>
      </c>
      <c r="D4686" s="4">
        <v>1</v>
      </c>
      <c r="E4686" s="4" t="s">
        <v>31</v>
      </c>
      <c r="F4686" s="4" t="s">
        <v>104</v>
      </c>
      <c r="G4686" s="4" t="s">
        <v>33</v>
      </c>
      <c r="H4686" s="4">
        <v>24</v>
      </c>
      <c r="I4686" s="4" t="s">
        <v>24</v>
      </c>
      <c r="J4686" s="4">
        <v>0</v>
      </c>
      <c r="K4686" s="4" t="s">
        <v>34</v>
      </c>
      <c r="L4686" s="4" t="s">
        <v>35</v>
      </c>
      <c r="M4686" s="4">
        <v>29</v>
      </c>
      <c r="P4686" s="5">
        <v>43911</v>
      </c>
      <c r="Q4686" s="6">
        <v>27.666191609586761</v>
      </c>
      <c r="R4686" s="4">
        <v>7</v>
      </c>
      <c r="S4686" s="4" t="str" cm="1">
        <f t="array" ref="S4686">_xlfn.IFS(R4686=0,"None",R4686&lt;3,"Low",R4686&lt;6,"Medium",R4686&lt;=10,"High")</f>
        <v>High</v>
      </c>
      <c r="T4686" s="4" t="str" cm="1">
        <f t="array" ref="T4686">_xlfn.IFS(M4686&lt;=20,"Low",M4686&lt;=50,"Medium",M4686&lt;=90,"High")</f>
        <v>Medium</v>
      </c>
      <c r="U4686" s="7">
        <f>Datos_Limpios[[#This Row],[Number of Complaints or Support]]/Datos_Limpios[[#This Row],[Account Length (in months)]]</f>
        <v>0.12280701754385964</v>
      </c>
      <c r="V4686" s="4" t="str" cm="1">
        <f t="array" ref="V4686">_xlfn.IFS(H4686&lt;30,"Under 30",H4686&lt;66,"Middle Age",H4686&gt;=66,"Senior")</f>
        <v>Under 30</v>
      </c>
      <c r="W4686" s="4" t="s">
        <v>43</v>
      </c>
    </row>
    <row r="4687" spans="1:23" x14ac:dyDescent="0.3">
      <c r="A4687" s="4" t="s">
        <v>4802</v>
      </c>
      <c r="B4687" s="4" t="s">
        <v>24</v>
      </c>
      <c r="C4687" s="4">
        <v>15</v>
      </c>
      <c r="D4687" s="4">
        <v>0</v>
      </c>
      <c r="E4687" s="4" t="s">
        <v>31</v>
      </c>
      <c r="F4687" s="4" t="s">
        <v>25</v>
      </c>
      <c r="G4687" s="4" t="s">
        <v>26</v>
      </c>
      <c r="H4687" s="4">
        <v>19</v>
      </c>
      <c r="I4687" s="4" t="s">
        <v>24</v>
      </c>
      <c r="J4687" s="4">
        <v>0</v>
      </c>
      <c r="K4687" s="4" t="s">
        <v>27</v>
      </c>
      <c r="L4687" s="4" t="s">
        <v>35</v>
      </c>
      <c r="M4687" s="4">
        <v>53</v>
      </c>
      <c r="P4687" s="5">
        <v>45053</v>
      </c>
      <c r="Q4687" s="6">
        <v>60.552779156745373</v>
      </c>
      <c r="R4687" s="4">
        <v>3</v>
      </c>
      <c r="S4687" s="4" t="str" cm="1">
        <f t="array" ref="S4687">_xlfn.IFS(R4687=0,"None",R4687&lt;3,"Low",R4687&lt;6,"Medium",R4687&lt;=10,"High")</f>
        <v>Medium</v>
      </c>
      <c r="T4687" s="4" t="str" cm="1">
        <f t="array" ref="T4687">_xlfn.IFS(M4687&lt;=20,"Low",M4687&lt;=50,"Medium",M4687&lt;=90,"High")</f>
        <v>High</v>
      </c>
      <c r="U4687" s="7">
        <f>Datos_Limpios[[#This Row],[Number of Complaints or Support]]/Datos_Limpios[[#This Row],[Account Length (in months)]]</f>
        <v>0.2</v>
      </c>
      <c r="V4687" s="4" t="str" cm="1">
        <f t="array" ref="V4687">_xlfn.IFS(H4687&lt;30,"Under 30",H4687&lt;66,"Middle Age",H4687&gt;=66,"Senior")</f>
        <v>Under 30</v>
      </c>
      <c r="W4687" s="4" t="s">
        <v>29</v>
      </c>
    </row>
    <row r="4688" spans="1:23" x14ac:dyDescent="0.3">
      <c r="A4688" s="4" t="s">
        <v>4803</v>
      </c>
      <c r="B4688" s="4" t="s">
        <v>24</v>
      </c>
      <c r="C4688" s="4">
        <v>1</v>
      </c>
      <c r="D4688" s="4">
        <v>3</v>
      </c>
      <c r="E4688" s="4" t="s">
        <v>24</v>
      </c>
      <c r="F4688" s="4" t="s">
        <v>42</v>
      </c>
      <c r="G4688" s="4" t="s">
        <v>26</v>
      </c>
      <c r="H4688" s="4">
        <v>28</v>
      </c>
      <c r="I4688" s="4" t="s">
        <v>24</v>
      </c>
      <c r="J4688" s="4">
        <v>0</v>
      </c>
      <c r="K4688" s="4" t="s">
        <v>27</v>
      </c>
      <c r="L4688" s="4" t="s">
        <v>115</v>
      </c>
      <c r="M4688" s="4">
        <v>13</v>
      </c>
      <c r="P4688" s="5">
        <v>43869</v>
      </c>
      <c r="Q4688" s="6">
        <v>13.21962622627788</v>
      </c>
      <c r="R4688" s="4">
        <v>0</v>
      </c>
      <c r="S4688" s="4" t="str" cm="1">
        <f t="array" ref="S4688">_xlfn.IFS(R4688=0,"None",R4688&lt;3,"Low",R4688&lt;6,"Medium",R4688&lt;=10,"High")</f>
        <v>None</v>
      </c>
      <c r="T4688" s="4" t="str" cm="1">
        <f t="array" ref="T4688">_xlfn.IFS(M4688&lt;=20,"Low",M4688&lt;=50,"Medium",M4688&lt;=90,"High")</f>
        <v>Low</v>
      </c>
      <c r="U4688" s="7">
        <f>Datos_Limpios[[#This Row],[Number of Complaints or Support]]/Datos_Limpios[[#This Row],[Account Length (in months)]]</f>
        <v>0</v>
      </c>
      <c r="V4688" s="4" t="str" cm="1">
        <f t="array" ref="V4688">_xlfn.IFS(H4688&lt;30,"Under 30",H4688&lt;66,"Middle Age",H4688&gt;=66,"Senior")</f>
        <v>Under 30</v>
      </c>
      <c r="W4688" s="4" t="s">
        <v>43</v>
      </c>
    </row>
    <row r="4689" spans="1:23" x14ac:dyDescent="0.3">
      <c r="A4689" s="4" t="s">
        <v>4804</v>
      </c>
      <c r="B4689" s="4" t="s">
        <v>24</v>
      </c>
      <c r="C4689" s="4">
        <v>72</v>
      </c>
      <c r="D4689" s="4">
        <v>0</v>
      </c>
      <c r="E4689" s="4" t="s">
        <v>31</v>
      </c>
      <c r="F4689" s="4" t="s">
        <v>79</v>
      </c>
      <c r="G4689" s="4" t="s">
        <v>33</v>
      </c>
      <c r="H4689" s="4">
        <v>50</v>
      </c>
      <c r="I4689" s="4" t="s">
        <v>24</v>
      </c>
      <c r="J4689" s="4">
        <v>0</v>
      </c>
      <c r="K4689" s="4" t="s">
        <v>46</v>
      </c>
      <c r="L4689" s="4" t="s">
        <v>35</v>
      </c>
      <c r="M4689" s="4">
        <v>49</v>
      </c>
      <c r="P4689" s="5">
        <v>44072</v>
      </c>
      <c r="Q4689" s="6">
        <v>42.693400488087491</v>
      </c>
      <c r="R4689" s="4">
        <v>0</v>
      </c>
      <c r="S4689" s="4" t="str" cm="1">
        <f t="array" ref="S4689">_xlfn.IFS(R4689=0,"None",R4689&lt;3,"Low",R4689&lt;6,"Medium",R4689&lt;=10,"High")</f>
        <v>None</v>
      </c>
      <c r="T4689" s="4" t="str" cm="1">
        <f t="array" ref="T4689">_xlfn.IFS(M4689&lt;=20,"Low",M4689&lt;=50,"Medium",M4689&lt;=90,"High")</f>
        <v>Medium</v>
      </c>
      <c r="U4689" s="7">
        <f>Datos_Limpios[[#This Row],[Number of Complaints or Support]]/Datos_Limpios[[#This Row],[Account Length (in months)]]</f>
        <v>0</v>
      </c>
      <c r="V4689" s="4" t="str" cm="1">
        <f t="array" ref="V4689">_xlfn.IFS(H4689&lt;30,"Under 30",H4689&lt;66,"Middle Age",H4689&gt;=66,"Senior")</f>
        <v>Middle Age</v>
      </c>
      <c r="W4689" s="4" t="s">
        <v>43</v>
      </c>
    </row>
    <row r="4690" spans="1:23" x14ac:dyDescent="0.3">
      <c r="A4690" s="4" t="s">
        <v>4805</v>
      </c>
      <c r="B4690" s="4" t="s">
        <v>24</v>
      </c>
      <c r="C4690" s="4">
        <v>12</v>
      </c>
      <c r="D4690" s="4">
        <v>2</v>
      </c>
      <c r="E4690" s="4" t="s">
        <v>31</v>
      </c>
      <c r="F4690" s="4" t="s">
        <v>155</v>
      </c>
      <c r="G4690" s="4" t="s">
        <v>26</v>
      </c>
      <c r="H4690" s="4">
        <v>30</v>
      </c>
      <c r="I4690" s="4" t="s">
        <v>24</v>
      </c>
      <c r="J4690" s="4">
        <v>0</v>
      </c>
      <c r="K4690" s="4" t="s">
        <v>27</v>
      </c>
      <c r="L4690" s="4" t="s">
        <v>35</v>
      </c>
      <c r="M4690" s="4">
        <v>48</v>
      </c>
      <c r="P4690" s="5">
        <v>44448</v>
      </c>
      <c r="Q4690" s="6">
        <v>45.587675681929738</v>
      </c>
      <c r="R4690" s="4">
        <v>2</v>
      </c>
      <c r="S4690" s="4" t="str" cm="1">
        <f t="array" ref="S4690">_xlfn.IFS(R4690=0,"None",R4690&lt;3,"Low",R4690&lt;6,"Medium",R4690&lt;=10,"High")</f>
        <v>Low</v>
      </c>
      <c r="T4690" s="4" t="str" cm="1">
        <f t="array" ref="T4690">_xlfn.IFS(M4690&lt;=20,"Low",M4690&lt;=50,"Medium",M4690&lt;=90,"High")</f>
        <v>Medium</v>
      </c>
      <c r="U4690" s="7">
        <f>Datos_Limpios[[#This Row],[Number of Complaints or Support]]/Datos_Limpios[[#This Row],[Account Length (in months)]]</f>
        <v>0.16666666666666666</v>
      </c>
      <c r="V4690" s="4" t="str" cm="1">
        <f t="array" ref="V4690">_xlfn.IFS(H4690&lt;30,"Under 30",H4690&lt;66,"Middle Age",H4690&gt;=66,"Senior")</f>
        <v>Middle Age</v>
      </c>
      <c r="W4690" s="4" t="s">
        <v>40</v>
      </c>
    </row>
    <row r="4691" spans="1:23" x14ac:dyDescent="0.3">
      <c r="A4691" s="4" t="s">
        <v>4806</v>
      </c>
      <c r="B4691" s="4" t="s">
        <v>24</v>
      </c>
      <c r="C4691" s="4">
        <v>14</v>
      </c>
      <c r="D4691" s="4">
        <v>0</v>
      </c>
      <c r="E4691" s="4" t="s">
        <v>24</v>
      </c>
      <c r="F4691" s="4" t="s">
        <v>70</v>
      </c>
      <c r="G4691" s="4" t="s">
        <v>33</v>
      </c>
      <c r="H4691" s="4">
        <v>43</v>
      </c>
      <c r="I4691" s="4" t="s">
        <v>24</v>
      </c>
      <c r="J4691" s="4">
        <v>0</v>
      </c>
      <c r="K4691" s="4" t="s">
        <v>46</v>
      </c>
      <c r="L4691" s="4" t="s">
        <v>115</v>
      </c>
      <c r="M4691" s="4">
        <v>7</v>
      </c>
      <c r="P4691" s="5">
        <v>44588</v>
      </c>
      <c r="Q4691" s="6">
        <v>6.5127627665396508</v>
      </c>
      <c r="R4691" s="4">
        <v>2</v>
      </c>
      <c r="S4691" s="4" t="str" cm="1">
        <f t="array" ref="S4691">_xlfn.IFS(R4691=0,"None",R4691&lt;3,"Low",R4691&lt;6,"Medium",R4691&lt;=10,"High")</f>
        <v>Low</v>
      </c>
      <c r="T4691" s="4" t="str" cm="1">
        <f t="array" ref="T4691">_xlfn.IFS(M4691&lt;=20,"Low",M4691&lt;=50,"Medium",M4691&lt;=90,"High")</f>
        <v>Low</v>
      </c>
      <c r="U4691" s="7">
        <f>Datos_Limpios[[#This Row],[Number of Complaints or Support]]/Datos_Limpios[[#This Row],[Account Length (in months)]]</f>
        <v>0.14285714285714285</v>
      </c>
      <c r="V4691" s="4" t="str" cm="1">
        <f t="array" ref="V4691">_xlfn.IFS(H4691&lt;30,"Under 30",H4691&lt;66,"Middle Age",H4691&gt;=66,"Senior")</f>
        <v>Middle Age</v>
      </c>
      <c r="W4691" s="4" t="s">
        <v>29</v>
      </c>
    </row>
    <row r="4692" spans="1:23" x14ac:dyDescent="0.3">
      <c r="A4692" s="4" t="s">
        <v>4807</v>
      </c>
      <c r="B4692" s="4" t="s">
        <v>24</v>
      </c>
      <c r="C4692" s="4">
        <v>49</v>
      </c>
      <c r="D4692" s="4">
        <v>0</v>
      </c>
      <c r="E4692" s="4" t="s">
        <v>31</v>
      </c>
      <c r="F4692" s="4" t="s">
        <v>175</v>
      </c>
      <c r="G4692" s="4" t="s">
        <v>33</v>
      </c>
      <c r="H4692" s="4">
        <v>49</v>
      </c>
      <c r="I4692" s="4" t="s">
        <v>24</v>
      </c>
      <c r="J4692" s="4">
        <v>0</v>
      </c>
      <c r="K4692" s="4" t="s">
        <v>34</v>
      </c>
      <c r="L4692" s="4" t="s">
        <v>28</v>
      </c>
      <c r="M4692" s="4">
        <v>57</v>
      </c>
      <c r="P4692" s="5">
        <v>44883</v>
      </c>
      <c r="Q4692" s="6">
        <v>56.348276899297169</v>
      </c>
      <c r="R4692" s="4">
        <v>1</v>
      </c>
      <c r="S4692" s="4" t="str" cm="1">
        <f t="array" ref="S4692">_xlfn.IFS(R4692=0,"None",R4692&lt;3,"Low",R4692&lt;6,"Medium",R4692&lt;=10,"High")</f>
        <v>Low</v>
      </c>
      <c r="T4692" s="4" t="str" cm="1">
        <f t="array" ref="T4692">_xlfn.IFS(M4692&lt;=20,"Low",M4692&lt;=50,"Medium",M4692&lt;=90,"High")</f>
        <v>High</v>
      </c>
      <c r="U4692" s="7">
        <f>Datos_Limpios[[#This Row],[Number of Complaints or Support]]/Datos_Limpios[[#This Row],[Account Length (in months)]]</f>
        <v>2.0408163265306121E-2</v>
      </c>
      <c r="V4692" s="4" t="str" cm="1">
        <f t="array" ref="V4692">_xlfn.IFS(H4692&lt;30,"Under 30",H4692&lt;66,"Middle Age",H4692&gt;=66,"Senior")</f>
        <v>Middle Age</v>
      </c>
      <c r="W4692" s="4" t="s">
        <v>29</v>
      </c>
    </row>
    <row r="4693" spans="1:23" x14ac:dyDescent="0.3">
      <c r="A4693" s="4" t="s">
        <v>4808</v>
      </c>
      <c r="B4693" s="4" t="s">
        <v>24</v>
      </c>
      <c r="C4693" s="4">
        <v>73</v>
      </c>
      <c r="D4693" s="4">
        <v>0</v>
      </c>
      <c r="E4693" s="4" t="s">
        <v>31</v>
      </c>
      <c r="F4693" s="4" t="s">
        <v>209</v>
      </c>
      <c r="G4693" s="4" t="s">
        <v>26</v>
      </c>
      <c r="H4693" s="4">
        <v>29</v>
      </c>
      <c r="I4693" s="4" t="s">
        <v>24</v>
      </c>
      <c r="J4693" s="4">
        <v>0</v>
      </c>
      <c r="K4693" s="4" t="s">
        <v>34</v>
      </c>
      <c r="L4693" s="4" t="s">
        <v>28</v>
      </c>
      <c r="M4693" s="4">
        <v>36</v>
      </c>
      <c r="P4693" s="5">
        <v>45187</v>
      </c>
      <c r="Q4693" s="6">
        <v>31.46605475234389</v>
      </c>
      <c r="R4693" s="4">
        <v>2</v>
      </c>
      <c r="S4693" s="4" t="str" cm="1">
        <f t="array" ref="S4693">_xlfn.IFS(R4693=0,"None",R4693&lt;3,"Low",R4693&lt;6,"Medium",R4693&lt;=10,"High")</f>
        <v>Low</v>
      </c>
      <c r="T4693" s="4" t="str" cm="1">
        <f t="array" ref="T4693">_xlfn.IFS(M4693&lt;=20,"Low",M4693&lt;=50,"Medium",M4693&lt;=90,"High")</f>
        <v>Medium</v>
      </c>
      <c r="U4693" s="7">
        <f>Datos_Limpios[[#This Row],[Number of Complaints or Support]]/Datos_Limpios[[#This Row],[Account Length (in months)]]</f>
        <v>2.7397260273972601E-2</v>
      </c>
      <c r="V4693" s="4" t="str" cm="1">
        <f t="array" ref="V4693">_xlfn.IFS(H4693&lt;30,"Under 30",H4693&lt;66,"Middle Age",H4693&gt;=66,"Senior")</f>
        <v>Under 30</v>
      </c>
      <c r="W4693" s="4" t="s">
        <v>40</v>
      </c>
    </row>
    <row r="4694" spans="1:23" x14ac:dyDescent="0.3">
      <c r="A4694" s="4" t="s">
        <v>4809</v>
      </c>
      <c r="B4694" s="4" t="s">
        <v>24</v>
      </c>
      <c r="C4694" s="4">
        <v>43</v>
      </c>
      <c r="D4694" s="4">
        <v>0</v>
      </c>
      <c r="E4694" s="4" t="s">
        <v>31</v>
      </c>
      <c r="F4694" s="4" t="s">
        <v>138</v>
      </c>
      <c r="G4694" s="4" t="s">
        <v>26</v>
      </c>
      <c r="H4694" s="4">
        <v>40</v>
      </c>
      <c r="I4694" s="4" t="s">
        <v>31</v>
      </c>
      <c r="J4694" s="4">
        <v>2</v>
      </c>
      <c r="K4694" s="4" t="s">
        <v>27</v>
      </c>
      <c r="L4694" s="4" t="s">
        <v>115</v>
      </c>
      <c r="M4694" s="4">
        <v>15</v>
      </c>
      <c r="P4694" s="5">
        <v>44900</v>
      </c>
      <c r="Q4694" s="6">
        <v>17.194879527456379</v>
      </c>
      <c r="R4694" s="4">
        <v>2</v>
      </c>
      <c r="S4694" s="4" t="str" cm="1">
        <f t="array" ref="S4694">_xlfn.IFS(R4694=0,"None",R4694&lt;3,"Low",R4694&lt;6,"Medium",R4694&lt;=10,"High")</f>
        <v>Low</v>
      </c>
      <c r="T4694" s="4" t="str" cm="1">
        <f t="array" ref="T4694">_xlfn.IFS(M4694&lt;=20,"Low",M4694&lt;=50,"Medium",M4694&lt;=90,"High")</f>
        <v>Low</v>
      </c>
      <c r="U4694" s="7">
        <f>Datos_Limpios[[#This Row],[Number of Complaints or Support]]/Datos_Limpios[[#This Row],[Account Length (in months)]]</f>
        <v>4.6511627906976744E-2</v>
      </c>
      <c r="V4694" s="4" t="str" cm="1">
        <f t="array" ref="V4694">_xlfn.IFS(H4694&lt;30,"Under 30",H4694&lt;66,"Middle Age",H4694&gt;=66,"Senior")</f>
        <v>Middle Age</v>
      </c>
      <c r="W4694" s="4" t="s">
        <v>47</v>
      </c>
    </row>
    <row r="4695" spans="1:23" x14ac:dyDescent="0.3">
      <c r="A4695" s="4" t="s">
        <v>4810</v>
      </c>
      <c r="B4695" s="4" t="s">
        <v>31</v>
      </c>
      <c r="C4695" s="4">
        <v>47</v>
      </c>
      <c r="D4695" s="4">
        <v>4</v>
      </c>
      <c r="E4695" s="4" t="s">
        <v>24</v>
      </c>
      <c r="F4695" s="4" t="s">
        <v>74</v>
      </c>
      <c r="G4695" s="4" t="s">
        <v>26</v>
      </c>
      <c r="H4695" s="4">
        <v>30</v>
      </c>
      <c r="I4695" s="4" t="s">
        <v>24</v>
      </c>
      <c r="J4695" s="4">
        <v>0</v>
      </c>
      <c r="K4695" s="4" t="s">
        <v>27</v>
      </c>
      <c r="L4695" s="4" t="s">
        <v>35</v>
      </c>
      <c r="M4695" s="4">
        <v>17</v>
      </c>
      <c r="N4695" s="4" t="s">
        <v>92</v>
      </c>
      <c r="O4695" s="4" t="s">
        <v>93</v>
      </c>
      <c r="P4695" s="5">
        <v>44632</v>
      </c>
      <c r="Q4695" s="6">
        <v>19.133974870303678</v>
      </c>
      <c r="R4695" s="4">
        <v>10</v>
      </c>
      <c r="S4695" s="4" t="str" cm="1">
        <f t="array" ref="S4695">_xlfn.IFS(R4695=0,"None",R4695&lt;3,"Low",R4695&lt;6,"Medium",R4695&lt;=10,"High")</f>
        <v>High</v>
      </c>
      <c r="T4695" s="4" t="str" cm="1">
        <f t="array" ref="T4695">_xlfn.IFS(M4695&lt;=20,"Low",M4695&lt;=50,"Medium",M4695&lt;=90,"High")</f>
        <v>Low</v>
      </c>
      <c r="U4695" s="7">
        <f>Datos_Limpios[[#This Row],[Number of Complaints or Support]]/Datos_Limpios[[#This Row],[Account Length (in months)]]</f>
        <v>0.21276595744680851</v>
      </c>
      <c r="V4695" s="4" t="str" cm="1">
        <f t="array" ref="V4695">_xlfn.IFS(H4695&lt;30,"Under 30",H4695&lt;66,"Middle Age",H4695&gt;=66,"Senior")</f>
        <v>Middle Age</v>
      </c>
      <c r="W4695" s="4" t="s">
        <v>43</v>
      </c>
    </row>
    <row r="4696" spans="1:23" x14ac:dyDescent="0.3">
      <c r="A4696" s="4" t="s">
        <v>4811</v>
      </c>
      <c r="B4696" s="4" t="s">
        <v>24</v>
      </c>
      <c r="C4696" s="4">
        <v>72</v>
      </c>
      <c r="D4696" s="4">
        <v>2</v>
      </c>
      <c r="E4696" s="4" t="s">
        <v>31</v>
      </c>
      <c r="F4696" s="4" t="s">
        <v>89</v>
      </c>
      <c r="G4696" s="4" t="s">
        <v>33</v>
      </c>
      <c r="H4696" s="4">
        <v>25</v>
      </c>
      <c r="I4696" s="4" t="s">
        <v>24</v>
      </c>
      <c r="J4696" s="4">
        <v>0</v>
      </c>
      <c r="K4696" s="4" t="s">
        <v>46</v>
      </c>
      <c r="L4696" s="4" t="s">
        <v>28</v>
      </c>
      <c r="M4696" s="4">
        <v>28</v>
      </c>
      <c r="P4696" s="5">
        <v>44273</v>
      </c>
      <c r="Q4696" s="6">
        <v>31.35576219410914</v>
      </c>
      <c r="R4696" s="4">
        <v>5</v>
      </c>
      <c r="S4696" s="4" t="str" cm="1">
        <f t="array" ref="S4696">_xlfn.IFS(R4696=0,"None",R4696&lt;3,"Low",R4696&lt;6,"Medium",R4696&lt;=10,"High")</f>
        <v>Medium</v>
      </c>
      <c r="T4696" s="4" t="str" cm="1">
        <f t="array" ref="T4696">_xlfn.IFS(M4696&lt;=20,"Low",M4696&lt;=50,"Medium",M4696&lt;=90,"High")</f>
        <v>Medium</v>
      </c>
      <c r="U4696" s="7">
        <f>Datos_Limpios[[#This Row],[Number of Complaints or Support]]/Datos_Limpios[[#This Row],[Account Length (in months)]]</f>
        <v>6.9444444444444448E-2</v>
      </c>
      <c r="V4696" s="4" t="str" cm="1">
        <f t="array" ref="V4696">_xlfn.IFS(H4696&lt;30,"Under 30",H4696&lt;66,"Middle Age",H4696&gt;=66,"Senior")</f>
        <v>Under 30</v>
      </c>
      <c r="W4696" s="4" t="s">
        <v>40</v>
      </c>
    </row>
    <row r="4697" spans="1:23" x14ac:dyDescent="0.3">
      <c r="A4697" s="4" t="s">
        <v>4812</v>
      </c>
      <c r="B4697" s="4" t="s">
        <v>24</v>
      </c>
      <c r="C4697" s="4">
        <v>31</v>
      </c>
      <c r="D4697" s="4">
        <v>0</v>
      </c>
      <c r="E4697" s="4" t="s">
        <v>24</v>
      </c>
      <c r="F4697" s="4" t="s">
        <v>56</v>
      </c>
      <c r="G4697" s="4" t="s">
        <v>33</v>
      </c>
      <c r="H4697" s="4">
        <v>57</v>
      </c>
      <c r="I4697" s="4" t="s">
        <v>24</v>
      </c>
      <c r="J4697" s="4">
        <v>0</v>
      </c>
      <c r="K4697" s="4" t="s">
        <v>46</v>
      </c>
      <c r="L4697" s="4" t="s">
        <v>28</v>
      </c>
      <c r="M4697" s="4">
        <v>11</v>
      </c>
      <c r="P4697" s="5">
        <v>44862</v>
      </c>
      <c r="Q4697" s="6">
        <v>11.827946946229851</v>
      </c>
      <c r="R4697" s="4">
        <v>8</v>
      </c>
      <c r="S4697" s="4" t="str" cm="1">
        <f t="array" ref="S4697">_xlfn.IFS(R4697=0,"None",R4697&lt;3,"Low",R4697&lt;6,"Medium",R4697&lt;=10,"High")</f>
        <v>High</v>
      </c>
      <c r="T4697" s="4" t="str" cm="1">
        <f t="array" ref="T4697">_xlfn.IFS(M4697&lt;=20,"Low",M4697&lt;=50,"Medium",M4697&lt;=90,"High")</f>
        <v>Low</v>
      </c>
      <c r="U4697" s="7">
        <f>Datos_Limpios[[#This Row],[Number of Complaints or Support]]/Datos_Limpios[[#This Row],[Account Length (in months)]]</f>
        <v>0.25806451612903225</v>
      </c>
      <c r="V4697" s="4" t="str" cm="1">
        <f t="array" ref="V4697">_xlfn.IFS(H4697&lt;30,"Under 30",H4697&lt;66,"Middle Age",H4697&gt;=66,"Senior")</f>
        <v>Middle Age</v>
      </c>
      <c r="W4697" s="4" t="s">
        <v>29</v>
      </c>
    </row>
    <row r="4698" spans="1:23" x14ac:dyDescent="0.3">
      <c r="A4698" s="4" t="s">
        <v>4813</v>
      </c>
      <c r="B4698" s="4" t="s">
        <v>24</v>
      </c>
      <c r="C4698" s="4">
        <v>52</v>
      </c>
      <c r="D4698" s="4">
        <v>0</v>
      </c>
      <c r="E4698" s="4" t="s">
        <v>24</v>
      </c>
      <c r="F4698" s="4" t="s">
        <v>196</v>
      </c>
      <c r="G4698" s="4" t="s">
        <v>26</v>
      </c>
      <c r="H4698" s="4">
        <v>61</v>
      </c>
      <c r="I4698" s="4" t="s">
        <v>24</v>
      </c>
      <c r="J4698" s="4">
        <v>0</v>
      </c>
      <c r="K4698" s="4" t="s">
        <v>46</v>
      </c>
      <c r="L4698" s="4" t="s">
        <v>28</v>
      </c>
      <c r="M4698" s="4">
        <v>8</v>
      </c>
      <c r="P4698" s="5">
        <v>44281</v>
      </c>
      <c r="Q4698" s="6">
        <v>8.026917959935334</v>
      </c>
      <c r="R4698" s="4">
        <v>8</v>
      </c>
      <c r="S4698" s="4" t="str" cm="1">
        <f t="array" ref="S4698">_xlfn.IFS(R4698=0,"None",R4698&lt;3,"Low",R4698&lt;6,"Medium",R4698&lt;=10,"High")</f>
        <v>High</v>
      </c>
      <c r="T4698" s="4" t="str" cm="1">
        <f t="array" ref="T4698">_xlfn.IFS(M4698&lt;=20,"Low",M4698&lt;=50,"Medium",M4698&lt;=90,"High")</f>
        <v>Low</v>
      </c>
      <c r="U4698" s="7">
        <f>Datos_Limpios[[#This Row],[Number of Complaints or Support]]/Datos_Limpios[[#This Row],[Account Length (in months)]]</f>
        <v>0.15384615384615385</v>
      </c>
      <c r="V4698" s="4" t="str" cm="1">
        <f t="array" ref="V4698">_xlfn.IFS(H4698&lt;30,"Under 30",H4698&lt;66,"Middle Age",H4698&gt;=66,"Senior")</f>
        <v>Middle Age</v>
      </c>
      <c r="W4698" s="4" t="s">
        <v>47</v>
      </c>
    </row>
    <row r="4699" spans="1:23" x14ac:dyDescent="0.3">
      <c r="A4699" s="4" t="s">
        <v>4814</v>
      </c>
      <c r="B4699" s="4" t="s">
        <v>24</v>
      </c>
      <c r="C4699" s="4">
        <v>69</v>
      </c>
      <c r="D4699" s="4">
        <v>0</v>
      </c>
      <c r="E4699" s="4" t="s">
        <v>31</v>
      </c>
      <c r="F4699" s="4" t="s">
        <v>264</v>
      </c>
      <c r="G4699" s="4" t="s">
        <v>33</v>
      </c>
      <c r="H4699" s="4">
        <v>47</v>
      </c>
      <c r="I4699" s="4" t="s">
        <v>31</v>
      </c>
      <c r="J4699" s="4">
        <v>5</v>
      </c>
      <c r="K4699" s="4" t="s">
        <v>46</v>
      </c>
      <c r="L4699" s="4" t="s">
        <v>35</v>
      </c>
      <c r="M4699" s="4">
        <v>36</v>
      </c>
      <c r="P4699" s="5">
        <v>43979</v>
      </c>
      <c r="Q4699" s="6">
        <v>34.989110738601688</v>
      </c>
      <c r="R4699" s="4">
        <v>8</v>
      </c>
      <c r="S4699" s="4" t="str" cm="1">
        <f t="array" ref="S4699">_xlfn.IFS(R4699=0,"None",R4699&lt;3,"Low",R4699&lt;6,"Medium",R4699&lt;=10,"High")</f>
        <v>High</v>
      </c>
      <c r="T4699" s="4" t="str" cm="1">
        <f t="array" ref="T4699">_xlfn.IFS(M4699&lt;=20,"Low",M4699&lt;=50,"Medium",M4699&lt;=90,"High")</f>
        <v>Medium</v>
      </c>
      <c r="U4699" s="7">
        <f>Datos_Limpios[[#This Row],[Number of Complaints or Support]]/Datos_Limpios[[#This Row],[Account Length (in months)]]</f>
        <v>0.11594202898550725</v>
      </c>
      <c r="V4699" s="4" t="str" cm="1">
        <f t="array" ref="V4699">_xlfn.IFS(H4699&lt;30,"Under 30",H4699&lt;66,"Middle Age",H4699&gt;=66,"Senior")</f>
        <v>Middle Age</v>
      </c>
      <c r="W4699" s="4" t="s">
        <v>47</v>
      </c>
    </row>
    <row r="4700" spans="1:23" x14ac:dyDescent="0.3">
      <c r="A4700" s="4" t="s">
        <v>4815</v>
      </c>
      <c r="B4700" s="4" t="s">
        <v>31</v>
      </c>
      <c r="C4700" s="4">
        <v>1</v>
      </c>
      <c r="D4700" s="4">
        <v>3</v>
      </c>
      <c r="E4700" s="4" t="s">
        <v>24</v>
      </c>
      <c r="F4700" s="4" t="s">
        <v>63</v>
      </c>
      <c r="G4700" s="4" t="s">
        <v>33</v>
      </c>
      <c r="H4700" s="4">
        <v>23</v>
      </c>
      <c r="I4700" s="4" t="s">
        <v>24</v>
      </c>
      <c r="J4700" s="4">
        <v>0</v>
      </c>
      <c r="K4700" s="4" t="s">
        <v>27</v>
      </c>
      <c r="L4700" s="4" t="s">
        <v>115</v>
      </c>
      <c r="M4700" s="4">
        <v>10</v>
      </c>
      <c r="N4700" s="4" t="s">
        <v>92</v>
      </c>
      <c r="O4700" s="4" t="s">
        <v>93</v>
      </c>
      <c r="P4700" s="5">
        <v>44713</v>
      </c>
      <c r="Q4700" s="6">
        <v>11.56873247507952</v>
      </c>
      <c r="R4700" s="4">
        <v>1</v>
      </c>
      <c r="S4700" s="4" t="str" cm="1">
        <f t="array" ref="S4700">_xlfn.IFS(R4700=0,"None",R4700&lt;3,"Low",R4700&lt;6,"Medium",R4700&lt;=10,"High")</f>
        <v>Low</v>
      </c>
      <c r="T4700" s="4" t="str" cm="1">
        <f t="array" ref="T4700">_xlfn.IFS(M4700&lt;=20,"Low",M4700&lt;=50,"Medium",M4700&lt;=90,"High")</f>
        <v>Low</v>
      </c>
      <c r="U4700" s="7">
        <f>Datos_Limpios[[#This Row],[Number of Complaints or Support]]/Datos_Limpios[[#This Row],[Account Length (in months)]]</f>
        <v>1</v>
      </c>
      <c r="V4700" s="4" t="str" cm="1">
        <f t="array" ref="V4700">_xlfn.IFS(H4700&lt;30,"Under 30",H4700&lt;66,"Middle Age",H4700&gt;=66,"Senior")</f>
        <v>Under 30</v>
      </c>
      <c r="W4700" s="4" t="s">
        <v>40</v>
      </c>
    </row>
    <row r="4701" spans="1:23" x14ac:dyDescent="0.3">
      <c r="A4701" s="4" t="s">
        <v>4816</v>
      </c>
      <c r="B4701" s="4" t="s">
        <v>24</v>
      </c>
      <c r="C4701" s="4">
        <v>47</v>
      </c>
      <c r="D4701" s="4">
        <v>0</v>
      </c>
      <c r="E4701" s="4" t="s">
        <v>24</v>
      </c>
      <c r="F4701" s="4" t="s">
        <v>60</v>
      </c>
      <c r="G4701" s="4" t="s">
        <v>26</v>
      </c>
      <c r="H4701" s="4">
        <v>25</v>
      </c>
      <c r="I4701" s="4" t="s">
        <v>24</v>
      </c>
      <c r="J4701" s="4">
        <v>0</v>
      </c>
      <c r="K4701" s="4" t="s">
        <v>34</v>
      </c>
      <c r="L4701" s="4" t="s">
        <v>35</v>
      </c>
      <c r="M4701" s="4">
        <v>12</v>
      </c>
      <c r="P4701" s="5">
        <v>44729</v>
      </c>
      <c r="Q4701" s="6">
        <v>13.44491423528884</v>
      </c>
      <c r="R4701" s="4">
        <v>3</v>
      </c>
      <c r="S4701" s="4" t="str" cm="1">
        <f t="array" ref="S4701">_xlfn.IFS(R4701=0,"None",R4701&lt;3,"Low",R4701&lt;6,"Medium",R4701&lt;=10,"High")</f>
        <v>Medium</v>
      </c>
      <c r="T4701" s="4" t="str" cm="1">
        <f t="array" ref="T4701">_xlfn.IFS(M4701&lt;=20,"Low",M4701&lt;=50,"Medium",M4701&lt;=90,"High")</f>
        <v>Low</v>
      </c>
      <c r="U4701" s="7">
        <f>Datos_Limpios[[#This Row],[Number of Complaints or Support]]/Datos_Limpios[[#This Row],[Account Length (in months)]]</f>
        <v>6.3829787234042548E-2</v>
      </c>
      <c r="V4701" s="4" t="str" cm="1">
        <f t="array" ref="V4701">_xlfn.IFS(H4701&lt;30,"Under 30",H4701&lt;66,"Middle Age",H4701&gt;=66,"Senior")</f>
        <v>Under 30</v>
      </c>
      <c r="W4701" s="4" t="s">
        <v>40</v>
      </c>
    </row>
    <row r="4702" spans="1:23" x14ac:dyDescent="0.3">
      <c r="A4702" s="4" t="s">
        <v>4817</v>
      </c>
      <c r="B4702" s="4" t="s">
        <v>31</v>
      </c>
      <c r="C4702" s="4">
        <v>10</v>
      </c>
      <c r="D4702" s="4">
        <v>4</v>
      </c>
      <c r="E4702" s="4" t="s">
        <v>31</v>
      </c>
      <c r="F4702" s="4" t="s">
        <v>157</v>
      </c>
      <c r="G4702" s="4" t="s">
        <v>33</v>
      </c>
      <c r="H4702" s="4">
        <v>61</v>
      </c>
      <c r="I4702" s="4" t="s">
        <v>24</v>
      </c>
      <c r="J4702" s="4">
        <v>0</v>
      </c>
      <c r="K4702" s="4" t="s">
        <v>27</v>
      </c>
      <c r="L4702" s="4" t="s">
        <v>35</v>
      </c>
      <c r="M4702" s="4">
        <v>53</v>
      </c>
      <c r="N4702" s="4" t="s">
        <v>38</v>
      </c>
      <c r="O4702" s="4" t="s">
        <v>225</v>
      </c>
      <c r="P4702" s="5">
        <v>43877</v>
      </c>
      <c r="Q4702" s="6">
        <v>54.749259412729558</v>
      </c>
      <c r="R4702" s="4">
        <v>1</v>
      </c>
      <c r="S4702" s="4" t="str" cm="1">
        <f t="array" ref="S4702">_xlfn.IFS(R4702=0,"None",R4702&lt;3,"Low",R4702&lt;6,"Medium",R4702&lt;=10,"High")</f>
        <v>Low</v>
      </c>
      <c r="T4702" s="4" t="str" cm="1">
        <f t="array" ref="T4702">_xlfn.IFS(M4702&lt;=20,"Low",M4702&lt;=50,"Medium",M4702&lt;=90,"High")</f>
        <v>High</v>
      </c>
      <c r="U4702" s="7">
        <f>Datos_Limpios[[#This Row],[Number of Complaints or Support]]/Datos_Limpios[[#This Row],[Account Length (in months)]]</f>
        <v>0.1</v>
      </c>
      <c r="V4702" s="4" t="str" cm="1">
        <f t="array" ref="V4702">_xlfn.IFS(H4702&lt;30,"Under 30",H4702&lt;66,"Middle Age",H4702&gt;=66,"Senior")</f>
        <v>Middle Age</v>
      </c>
      <c r="W4702" s="4" t="s">
        <v>47</v>
      </c>
    </row>
    <row r="4703" spans="1:23" x14ac:dyDescent="0.3">
      <c r="A4703" s="4" t="s">
        <v>4818</v>
      </c>
      <c r="B4703" s="4" t="s">
        <v>31</v>
      </c>
      <c r="C4703" s="4">
        <v>24</v>
      </c>
      <c r="D4703" s="4">
        <v>2</v>
      </c>
      <c r="E4703" s="4" t="s">
        <v>31</v>
      </c>
      <c r="F4703" s="4" t="s">
        <v>106</v>
      </c>
      <c r="G4703" s="4" t="s">
        <v>33</v>
      </c>
      <c r="H4703" s="4">
        <v>67</v>
      </c>
      <c r="I4703" s="4" t="s">
        <v>31</v>
      </c>
      <c r="J4703" s="4">
        <v>2</v>
      </c>
      <c r="K4703" s="4" t="s">
        <v>27</v>
      </c>
      <c r="L4703" s="4" t="s">
        <v>35</v>
      </c>
      <c r="M4703" s="4">
        <v>24</v>
      </c>
      <c r="N4703" s="4" t="s">
        <v>75</v>
      </c>
      <c r="O4703" s="4" t="s">
        <v>133</v>
      </c>
      <c r="P4703" s="5">
        <v>43883</v>
      </c>
      <c r="Q4703" s="6">
        <v>24.170934561580498</v>
      </c>
      <c r="R4703" s="4">
        <v>8</v>
      </c>
      <c r="S4703" s="4" t="str" cm="1">
        <f t="array" ref="S4703">_xlfn.IFS(R4703=0,"None",R4703&lt;3,"Low",R4703&lt;6,"Medium",R4703&lt;=10,"High")</f>
        <v>High</v>
      </c>
      <c r="T4703" s="4" t="str" cm="1">
        <f t="array" ref="T4703">_xlfn.IFS(M4703&lt;=20,"Low",M4703&lt;=50,"Medium",M4703&lt;=90,"High")</f>
        <v>Medium</v>
      </c>
      <c r="U4703" s="7">
        <f>Datos_Limpios[[#This Row],[Number of Complaints or Support]]/Datos_Limpios[[#This Row],[Account Length (in months)]]</f>
        <v>0.33333333333333331</v>
      </c>
      <c r="V4703" s="4" t="str" cm="1">
        <f t="array" ref="V4703">_xlfn.IFS(H4703&lt;30,"Under 30",H4703&lt;66,"Middle Age",H4703&gt;=66,"Senior")</f>
        <v>Senior</v>
      </c>
      <c r="W4703" s="4" t="s">
        <v>29</v>
      </c>
    </row>
    <row r="4704" spans="1:23" x14ac:dyDescent="0.3">
      <c r="A4704" s="4" t="s">
        <v>4819</v>
      </c>
      <c r="B4704" s="4" t="s">
        <v>24</v>
      </c>
      <c r="C4704" s="4">
        <v>2</v>
      </c>
      <c r="D4704" s="4">
        <v>2</v>
      </c>
      <c r="E4704" s="4" t="s">
        <v>31</v>
      </c>
      <c r="F4704" s="4" t="s">
        <v>79</v>
      </c>
      <c r="G4704" s="4" t="s">
        <v>26</v>
      </c>
      <c r="H4704" s="4">
        <v>47</v>
      </c>
      <c r="I4704" s="4" t="s">
        <v>24</v>
      </c>
      <c r="J4704" s="4">
        <v>0</v>
      </c>
      <c r="K4704" s="4" t="s">
        <v>27</v>
      </c>
      <c r="L4704" s="4" t="s">
        <v>28</v>
      </c>
      <c r="M4704" s="4">
        <v>19</v>
      </c>
      <c r="P4704" s="5">
        <v>44611</v>
      </c>
      <c r="Q4704" s="6">
        <v>16.13472704704391</v>
      </c>
      <c r="R4704" s="4">
        <v>5</v>
      </c>
      <c r="S4704" s="4" t="str" cm="1">
        <f t="array" ref="S4704">_xlfn.IFS(R4704=0,"None",R4704&lt;3,"Low",R4704&lt;6,"Medium",R4704&lt;=10,"High")</f>
        <v>Medium</v>
      </c>
      <c r="T4704" s="4" t="str" cm="1">
        <f t="array" ref="T4704">_xlfn.IFS(M4704&lt;=20,"Low",M4704&lt;=50,"Medium",M4704&lt;=90,"High")</f>
        <v>Low</v>
      </c>
      <c r="U4704" s="7">
        <f>Datos_Limpios[[#This Row],[Number of Complaints or Support]]/Datos_Limpios[[#This Row],[Account Length (in months)]]</f>
        <v>2.5</v>
      </c>
      <c r="V4704" s="4" t="str" cm="1">
        <f t="array" ref="V4704">_xlfn.IFS(H4704&lt;30,"Under 30",H4704&lt;66,"Middle Age",H4704&gt;=66,"Senior")</f>
        <v>Middle Age</v>
      </c>
      <c r="W4704" s="4" t="s">
        <v>43</v>
      </c>
    </row>
    <row r="4705" spans="1:23" x14ac:dyDescent="0.3">
      <c r="A4705" s="4" t="s">
        <v>4820</v>
      </c>
      <c r="B4705" s="4" t="s">
        <v>24</v>
      </c>
      <c r="C4705" s="4">
        <v>73</v>
      </c>
      <c r="D4705" s="4">
        <v>0</v>
      </c>
      <c r="E4705" s="4" t="s">
        <v>31</v>
      </c>
      <c r="F4705" s="4" t="s">
        <v>118</v>
      </c>
      <c r="G4705" s="4" t="s">
        <v>26</v>
      </c>
      <c r="H4705" s="4">
        <v>40</v>
      </c>
      <c r="I4705" s="4" t="s">
        <v>24</v>
      </c>
      <c r="J4705" s="4">
        <v>0</v>
      </c>
      <c r="K4705" s="4" t="s">
        <v>46</v>
      </c>
      <c r="L4705" s="4" t="s">
        <v>28</v>
      </c>
      <c r="M4705" s="4">
        <v>74</v>
      </c>
      <c r="P4705" s="5">
        <v>44161</v>
      </c>
      <c r="Q4705" s="6">
        <v>64.280691733595859</v>
      </c>
      <c r="R4705" s="4">
        <v>3</v>
      </c>
      <c r="S4705" s="4" t="str" cm="1">
        <f t="array" ref="S4705">_xlfn.IFS(R4705=0,"None",R4705&lt;3,"Low",R4705&lt;6,"Medium",R4705&lt;=10,"High")</f>
        <v>Medium</v>
      </c>
      <c r="T4705" s="4" t="str" cm="1">
        <f t="array" ref="T4705">_xlfn.IFS(M4705&lt;=20,"Low",M4705&lt;=50,"Medium",M4705&lt;=90,"High")</f>
        <v>High</v>
      </c>
      <c r="U4705" s="7">
        <f>Datos_Limpios[[#This Row],[Number of Complaints or Support]]/Datos_Limpios[[#This Row],[Account Length (in months)]]</f>
        <v>4.1095890410958902E-2</v>
      </c>
      <c r="V4705" s="4" t="str" cm="1">
        <f t="array" ref="V4705">_xlfn.IFS(H4705&lt;30,"Under 30",H4705&lt;66,"Middle Age",H4705&gt;=66,"Senior")</f>
        <v>Middle Age</v>
      </c>
      <c r="W4705" s="4" t="s">
        <v>47</v>
      </c>
    </row>
    <row r="4706" spans="1:23" x14ac:dyDescent="0.3">
      <c r="A4706" s="4" t="s">
        <v>4821</v>
      </c>
      <c r="B4706" s="4" t="s">
        <v>24</v>
      </c>
      <c r="C4706" s="4">
        <v>25</v>
      </c>
      <c r="D4706" s="4">
        <v>1</v>
      </c>
      <c r="E4706" s="4" t="s">
        <v>24</v>
      </c>
      <c r="F4706" s="4" t="s">
        <v>106</v>
      </c>
      <c r="G4706" s="4" t="s">
        <v>26</v>
      </c>
      <c r="H4706" s="4">
        <v>24</v>
      </c>
      <c r="I4706" s="4" t="s">
        <v>24</v>
      </c>
      <c r="J4706" s="4">
        <v>0</v>
      </c>
      <c r="K4706" s="4" t="s">
        <v>27</v>
      </c>
      <c r="L4706" s="4" t="s">
        <v>35</v>
      </c>
      <c r="M4706" s="4">
        <v>63</v>
      </c>
      <c r="P4706" s="5">
        <v>45280</v>
      </c>
      <c r="Q4706" s="6">
        <v>66.407368843480654</v>
      </c>
      <c r="R4706" s="4">
        <v>0</v>
      </c>
      <c r="S4706" s="4" t="str" cm="1">
        <f t="array" ref="S4706">_xlfn.IFS(R4706=0,"None",R4706&lt;3,"Low",R4706&lt;6,"Medium",R4706&lt;=10,"High")</f>
        <v>None</v>
      </c>
      <c r="T4706" s="4" t="str" cm="1">
        <f t="array" ref="T4706">_xlfn.IFS(M4706&lt;=20,"Low",M4706&lt;=50,"Medium",M4706&lt;=90,"High")</f>
        <v>High</v>
      </c>
      <c r="U4706" s="7">
        <f>Datos_Limpios[[#This Row],[Number of Complaints or Support]]/Datos_Limpios[[#This Row],[Account Length (in months)]]</f>
        <v>0</v>
      </c>
      <c r="V4706" s="4" t="str" cm="1">
        <f t="array" ref="V4706">_xlfn.IFS(H4706&lt;30,"Under 30",H4706&lt;66,"Middle Age",H4706&gt;=66,"Senior")</f>
        <v>Under 30</v>
      </c>
      <c r="W4706" s="4" t="s">
        <v>29</v>
      </c>
    </row>
    <row r="4707" spans="1:23" x14ac:dyDescent="0.3">
      <c r="A4707" s="4" t="s">
        <v>4822</v>
      </c>
      <c r="B4707" s="4" t="s">
        <v>24</v>
      </c>
      <c r="C4707" s="4">
        <v>49</v>
      </c>
      <c r="D4707" s="4">
        <v>0</v>
      </c>
      <c r="E4707" s="4" t="s">
        <v>31</v>
      </c>
      <c r="F4707" s="4" t="s">
        <v>74</v>
      </c>
      <c r="G4707" s="4" t="s">
        <v>33</v>
      </c>
      <c r="H4707" s="4">
        <v>44</v>
      </c>
      <c r="I4707" s="4" t="s">
        <v>24</v>
      </c>
      <c r="J4707" s="4">
        <v>0</v>
      </c>
      <c r="K4707" s="4" t="s">
        <v>34</v>
      </c>
      <c r="L4707" s="4" t="s">
        <v>28</v>
      </c>
      <c r="M4707" s="4">
        <v>14</v>
      </c>
      <c r="P4707" s="5">
        <v>45058</v>
      </c>
      <c r="Q4707" s="6">
        <v>16.021333715375949</v>
      </c>
      <c r="R4707" s="4">
        <v>5</v>
      </c>
      <c r="S4707" s="4" t="str" cm="1">
        <f t="array" ref="S4707">_xlfn.IFS(R4707=0,"None",R4707&lt;3,"Low",R4707&lt;6,"Medium",R4707&lt;=10,"High")</f>
        <v>Medium</v>
      </c>
      <c r="T4707" s="4" t="str" cm="1">
        <f t="array" ref="T4707">_xlfn.IFS(M4707&lt;=20,"Low",M4707&lt;=50,"Medium",M4707&lt;=90,"High")</f>
        <v>Low</v>
      </c>
      <c r="U4707" s="7">
        <f>Datos_Limpios[[#This Row],[Number of Complaints or Support]]/Datos_Limpios[[#This Row],[Account Length (in months)]]</f>
        <v>0.10204081632653061</v>
      </c>
      <c r="V4707" s="4" t="str" cm="1">
        <f t="array" ref="V4707">_xlfn.IFS(H4707&lt;30,"Under 30",H4707&lt;66,"Middle Age",H4707&gt;=66,"Senior")</f>
        <v>Middle Age</v>
      </c>
      <c r="W4707" s="4" t="s">
        <v>43</v>
      </c>
    </row>
    <row r="4708" spans="1:23" x14ac:dyDescent="0.3">
      <c r="A4708" s="4" t="s">
        <v>4823</v>
      </c>
      <c r="B4708" s="4" t="s">
        <v>24</v>
      </c>
      <c r="C4708" s="4">
        <v>57</v>
      </c>
      <c r="D4708" s="4">
        <v>1</v>
      </c>
      <c r="E4708" s="4" t="s">
        <v>31</v>
      </c>
      <c r="F4708" s="4" t="s">
        <v>79</v>
      </c>
      <c r="G4708" s="4" t="s">
        <v>33</v>
      </c>
      <c r="H4708" s="4">
        <v>37</v>
      </c>
      <c r="I4708" s="4" t="s">
        <v>31</v>
      </c>
      <c r="J4708" s="4">
        <v>4</v>
      </c>
      <c r="K4708" s="4" t="s">
        <v>46</v>
      </c>
      <c r="L4708" s="4" t="s">
        <v>35</v>
      </c>
      <c r="M4708" s="4">
        <v>43</v>
      </c>
      <c r="P4708" s="5">
        <v>44487</v>
      </c>
      <c r="Q4708" s="6">
        <v>40.273258261411769</v>
      </c>
      <c r="R4708" s="4">
        <v>10</v>
      </c>
      <c r="S4708" s="4" t="str" cm="1">
        <f t="array" ref="S4708">_xlfn.IFS(R4708=0,"None",R4708&lt;3,"Low",R4708&lt;6,"Medium",R4708&lt;=10,"High")</f>
        <v>High</v>
      </c>
      <c r="T4708" s="4" t="str" cm="1">
        <f t="array" ref="T4708">_xlfn.IFS(M4708&lt;=20,"Low",M4708&lt;=50,"Medium",M4708&lt;=90,"High")</f>
        <v>Medium</v>
      </c>
      <c r="U4708" s="7">
        <f>Datos_Limpios[[#This Row],[Number of Complaints or Support]]/Datos_Limpios[[#This Row],[Account Length (in months)]]</f>
        <v>0.17543859649122806</v>
      </c>
      <c r="V4708" s="4" t="str" cm="1">
        <f t="array" ref="V4708">_xlfn.IFS(H4708&lt;30,"Under 30",H4708&lt;66,"Middle Age",H4708&gt;=66,"Senior")</f>
        <v>Middle Age</v>
      </c>
      <c r="W4708" s="4" t="s">
        <v>43</v>
      </c>
    </row>
    <row r="4709" spans="1:23" x14ac:dyDescent="0.3">
      <c r="A4709" s="4" t="s">
        <v>4824</v>
      </c>
      <c r="B4709" s="4" t="s">
        <v>24</v>
      </c>
      <c r="C4709" s="4">
        <v>45</v>
      </c>
      <c r="D4709" s="4">
        <v>2</v>
      </c>
      <c r="E4709" s="4" t="s">
        <v>31</v>
      </c>
      <c r="F4709" s="4" t="s">
        <v>165</v>
      </c>
      <c r="G4709" s="4" t="s">
        <v>33</v>
      </c>
      <c r="H4709" s="4">
        <v>55</v>
      </c>
      <c r="I4709" s="4" t="s">
        <v>24</v>
      </c>
      <c r="J4709" s="4">
        <v>0</v>
      </c>
      <c r="K4709" s="4" t="s">
        <v>46</v>
      </c>
      <c r="L4709" s="4" t="s">
        <v>35</v>
      </c>
      <c r="M4709" s="4">
        <v>64</v>
      </c>
      <c r="P4709" s="5">
        <v>45057</v>
      </c>
      <c r="Q4709" s="6">
        <v>72.199560711501874</v>
      </c>
      <c r="R4709" s="4">
        <v>0</v>
      </c>
      <c r="S4709" s="4" t="str" cm="1">
        <f t="array" ref="S4709">_xlfn.IFS(R4709=0,"None",R4709&lt;3,"Low",R4709&lt;6,"Medium",R4709&lt;=10,"High")</f>
        <v>None</v>
      </c>
      <c r="T4709" s="4" t="str" cm="1">
        <f t="array" ref="T4709">_xlfn.IFS(M4709&lt;=20,"Low",M4709&lt;=50,"Medium",M4709&lt;=90,"High")</f>
        <v>High</v>
      </c>
      <c r="U4709" s="7">
        <f>Datos_Limpios[[#This Row],[Number of Complaints or Support]]/Datos_Limpios[[#This Row],[Account Length (in months)]]</f>
        <v>0</v>
      </c>
      <c r="V4709" s="4" t="str" cm="1">
        <f t="array" ref="V4709">_xlfn.IFS(H4709&lt;30,"Under 30",H4709&lt;66,"Middle Age",H4709&gt;=66,"Senior")</f>
        <v>Middle Age</v>
      </c>
      <c r="W4709" s="4" t="s">
        <v>40</v>
      </c>
    </row>
    <row r="4710" spans="1:23" x14ac:dyDescent="0.3">
      <c r="A4710" s="4" t="s">
        <v>4825</v>
      </c>
      <c r="B4710" s="4" t="s">
        <v>24</v>
      </c>
      <c r="C4710" s="4">
        <v>69</v>
      </c>
      <c r="D4710" s="4">
        <v>0</v>
      </c>
      <c r="E4710" s="4" t="s">
        <v>31</v>
      </c>
      <c r="F4710" s="4" t="s">
        <v>262</v>
      </c>
      <c r="G4710" s="4" t="s">
        <v>33</v>
      </c>
      <c r="H4710" s="4">
        <v>38</v>
      </c>
      <c r="I4710" s="4" t="s">
        <v>24</v>
      </c>
      <c r="J4710" s="4">
        <v>0</v>
      </c>
      <c r="K4710" s="4" t="s">
        <v>34</v>
      </c>
      <c r="L4710" s="4" t="s">
        <v>28</v>
      </c>
      <c r="M4710" s="4">
        <v>50</v>
      </c>
      <c r="P4710" s="5">
        <v>45232</v>
      </c>
      <c r="Q4710" s="6">
        <v>55.910508402425641</v>
      </c>
      <c r="R4710" s="4">
        <v>3</v>
      </c>
      <c r="S4710" s="4" t="str" cm="1">
        <f t="array" ref="S4710">_xlfn.IFS(R4710=0,"None",R4710&lt;3,"Low",R4710&lt;6,"Medium",R4710&lt;=10,"High")</f>
        <v>Medium</v>
      </c>
      <c r="T4710" s="4" t="str" cm="1">
        <f t="array" ref="T4710">_xlfn.IFS(M4710&lt;=20,"Low",M4710&lt;=50,"Medium",M4710&lt;=90,"High")</f>
        <v>Medium</v>
      </c>
      <c r="U4710" s="7">
        <f>Datos_Limpios[[#This Row],[Number of Complaints or Support]]/Datos_Limpios[[#This Row],[Account Length (in months)]]</f>
        <v>4.3478260869565216E-2</v>
      </c>
      <c r="V4710" s="4" t="str" cm="1">
        <f t="array" ref="V4710">_xlfn.IFS(H4710&lt;30,"Under 30",H4710&lt;66,"Middle Age",H4710&gt;=66,"Senior")</f>
        <v>Middle Age</v>
      </c>
      <c r="W4710" s="4" t="s">
        <v>29</v>
      </c>
    </row>
    <row r="4711" spans="1:23" x14ac:dyDescent="0.3">
      <c r="A4711" s="4" t="s">
        <v>4826</v>
      </c>
      <c r="B4711" s="4" t="s">
        <v>24</v>
      </c>
      <c r="C4711" s="4">
        <v>11</v>
      </c>
      <c r="D4711" s="4">
        <v>0</v>
      </c>
      <c r="E4711" s="4" t="s">
        <v>24</v>
      </c>
      <c r="F4711" s="4" t="s">
        <v>196</v>
      </c>
      <c r="G4711" s="4" t="s">
        <v>26</v>
      </c>
      <c r="H4711" s="4">
        <v>56</v>
      </c>
      <c r="I4711" s="4" t="s">
        <v>24</v>
      </c>
      <c r="J4711" s="4">
        <v>0</v>
      </c>
      <c r="K4711" s="4" t="s">
        <v>27</v>
      </c>
      <c r="L4711" s="4" t="s">
        <v>35</v>
      </c>
      <c r="M4711" s="4">
        <v>8</v>
      </c>
      <c r="P4711" s="5">
        <v>44079</v>
      </c>
      <c r="Q4711" s="6">
        <v>9.5728877995759127</v>
      </c>
      <c r="R4711" s="4">
        <v>7</v>
      </c>
      <c r="S4711" s="4" t="str" cm="1">
        <f t="array" ref="S4711">_xlfn.IFS(R4711=0,"None",R4711&lt;3,"Low",R4711&lt;6,"Medium",R4711&lt;=10,"High")</f>
        <v>High</v>
      </c>
      <c r="T4711" s="4" t="str" cm="1">
        <f t="array" ref="T4711">_xlfn.IFS(M4711&lt;=20,"Low",M4711&lt;=50,"Medium",M4711&lt;=90,"High")</f>
        <v>Low</v>
      </c>
      <c r="U4711" s="7">
        <f>Datos_Limpios[[#This Row],[Number of Complaints or Support]]/Datos_Limpios[[#This Row],[Account Length (in months)]]</f>
        <v>0.63636363636363635</v>
      </c>
      <c r="V4711" s="4" t="str" cm="1">
        <f t="array" ref="V4711">_xlfn.IFS(H4711&lt;30,"Under 30",H4711&lt;66,"Middle Age",H4711&gt;=66,"Senior")</f>
        <v>Middle Age</v>
      </c>
      <c r="W4711" s="4" t="s">
        <v>47</v>
      </c>
    </row>
    <row r="4712" spans="1:23" x14ac:dyDescent="0.3">
      <c r="A4712" s="4" t="s">
        <v>4827</v>
      </c>
      <c r="B4712" s="4" t="s">
        <v>24</v>
      </c>
      <c r="C4712" s="4">
        <v>4</v>
      </c>
      <c r="D4712" s="4">
        <v>0</v>
      </c>
      <c r="E4712" s="4" t="s">
        <v>24</v>
      </c>
      <c r="F4712" s="4" t="s">
        <v>85</v>
      </c>
      <c r="G4712" s="4" t="s">
        <v>33</v>
      </c>
      <c r="H4712" s="4">
        <v>57</v>
      </c>
      <c r="I4712" s="4" t="s">
        <v>31</v>
      </c>
      <c r="J4712" s="4">
        <v>3</v>
      </c>
      <c r="K4712" s="4" t="s">
        <v>27</v>
      </c>
      <c r="L4712" s="4" t="s">
        <v>28</v>
      </c>
      <c r="M4712" s="4">
        <v>9</v>
      </c>
      <c r="P4712" s="5">
        <v>45116</v>
      </c>
      <c r="Q4712" s="6">
        <v>9.1475510091258165</v>
      </c>
      <c r="R4712" s="4">
        <v>1</v>
      </c>
      <c r="S4712" s="4" t="str" cm="1">
        <f t="array" ref="S4712">_xlfn.IFS(R4712=0,"None",R4712&lt;3,"Low",R4712&lt;6,"Medium",R4712&lt;=10,"High")</f>
        <v>Low</v>
      </c>
      <c r="T4712" s="4" t="str" cm="1">
        <f t="array" ref="T4712">_xlfn.IFS(M4712&lt;=20,"Low",M4712&lt;=50,"Medium",M4712&lt;=90,"High")</f>
        <v>Low</v>
      </c>
      <c r="U4712" s="7">
        <f>Datos_Limpios[[#This Row],[Number of Complaints or Support]]/Datos_Limpios[[#This Row],[Account Length (in months)]]</f>
        <v>0.25</v>
      </c>
      <c r="V4712" s="4" t="str" cm="1">
        <f t="array" ref="V4712">_xlfn.IFS(H4712&lt;30,"Under 30",H4712&lt;66,"Middle Age",H4712&gt;=66,"Senior")</f>
        <v>Middle Age</v>
      </c>
      <c r="W4712" s="4" t="s">
        <v>43</v>
      </c>
    </row>
    <row r="4713" spans="1:23" x14ac:dyDescent="0.3">
      <c r="A4713" s="4" t="s">
        <v>4828</v>
      </c>
      <c r="B4713" s="4" t="s">
        <v>31</v>
      </c>
      <c r="C4713" s="4">
        <v>1</v>
      </c>
      <c r="D4713" s="4">
        <v>1</v>
      </c>
      <c r="E4713" s="4" t="s">
        <v>31</v>
      </c>
      <c r="F4713" s="4" t="s">
        <v>183</v>
      </c>
      <c r="G4713" s="4" t="s">
        <v>26</v>
      </c>
      <c r="H4713" s="4">
        <v>62</v>
      </c>
      <c r="I4713" s="4" t="s">
        <v>24</v>
      </c>
      <c r="J4713" s="4">
        <v>0</v>
      </c>
      <c r="K4713" s="4" t="s">
        <v>27</v>
      </c>
      <c r="L4713" s="4" t="s">
        <v>35</v>
      </c>
      <c r="M4713" s="4">
        <v>26</v>
      </c>
      <c r="N4713" s="4" t="s">
        <v>38</v>
      </c>
      <c r="O4713" s="4" t="s">
        <v>181</v>
      </c>
      <c r="P4713" s="5">
        <v>44671</v>
      </c>
      <c r="Q4713" s="6">
        <v>23.330369241087961</v>
      </c>
      <c r="R4713" s="4">
        <v>8</v>
      </c>
      <c r="S4713" s="4" t="str" cm="1">
        <f t="array" ref="S4713">_xlfn.IFS(R4713=0,"None",R4713&lt;3,"Low",R4713&lt;6,"Medium",R4713&lt;=10,"High")</f>
        <v>High</v>
      </c>
      <c r="T4713" s="4" t="str" cm="1">
        <f t="array" ref="T4713">_xlfn.IFS(M4713&lt;=20,"Low",M4713&lt;=50,"Medium",M4713&lt;=90,"High")</f>
        <v>Medium</v>
      </c>
      <c r="U4713" s="7">
        <f>Datos_Limpios[[#This Row],[Number of Complaints or Support]]/Datos_Limpios[[#This Row],[Account Length (in months)]]</f>
        <v>8</v>
      </c>
      <c r="V4713" s="4" t="str" cm="1">
        <f t="array" ref="V4713">_xlfn.IFS(H4713&lt;30,"Under 30",H4713&lt;66,"Middle Age",H4713&gt;=66,"Senior")</f>
        <v>Middle Age</v>
      </c>
      <c r="W4713" s="4" t="s">
        <v>43</v>
      </c>
    </row>
    <row r="4714" spans="1:23" x14ac:dyDescent="0.3">
      <c r="A4714" s="4" t="s">
        <v>4829</v>
      </c>
      <c r="B4714" s="4" t="s">
        <v>24</v>
      </c>
      <c r="C4714" s="4">
        <v>68</v>
      </c>
      <c r="D4714" s="4">
        <v>0</v>
      </c>
      <c r="E4714" s="4" t="s">
        <v>31</v>
      </c>
      <c r="F4714" s="4" t="s">
        <v>124</v>
      </c>
      <c r="G4714" s="4" t="s">
        <v>26</v>
      </c>
      <c r="H4714" s="4">
        <v>56</v>
      </c>
      <c r="I4714" s="4" t="s">
        <v>24</v>
      </c>
      <c r="J4714" s="4">
        <v>0</v>
      </c>
      <c r="K4714" s="4" t="s">
        <v>34</v>
      </c>
      <c r="L4714" s="4" t="s">
        <v>35</v>
      </c>
      <c r="M4714" s="4">
        <v>25</v>
      </c>
      <c r="P4714" s="5">
        <v>44064</v>
      </c>
      <c r="Q4714" s="6">
        <v>29.444945437531651</v>
      </c>
      <c r="R4714" s="4">
        <v>6</v>
      </c>
      <c r="S4714" s="4" t="str" cm="1">
        <f t="array" ref="S4714">_xlfn.IFS(R4714=0,"None",R4714&lt;3,"Low",R4714&lt;6,"Medium",R4714&lt;=10,"High")</f>
        <v>High</v>
      </c>
      <c r="T4714" s="4" t="str" cm="1">
        <f t="array" ref="T4714">_xlfn.IFS(M4714&lt;=20,"Low",M4714&lt;=50,"Medium",M4714&lt;=90,"High")</f>
        <v>Medium</v>
      </c>
      <c r="U4714" s="7">
        <f>Datos_Limpios[[#This Row],[Number of Complaints or Support]]/Datos_Limpios[[#This Row],[Account Length (in months)]]</f>
        <v>8.8235294117647065E-2</v>
      </c>
      <c r="V4714" s="4" t="str" cm="1">
        <f t="array" ref="V4714">_xlfn.IFS(H4714&lt;30,"Under 30",H4714&lt;66,"Middle Age",H4714&gt;=66,"Senior")</f>
        <v>Middle Age</v>
      </c>
      <c r="W4714" s="4" t="s">
        <v>43</v>
      </c>
    </row>
    <row r="4715" spans="1:23" x14ac:dyDescent="0.3">
      <c r="A4715" s="4" t="s">
        <v>4830</v>
      </c>
      <c r="B4715" s="4" t="s">
        <v>31</v>
      </c>
      <c r="C4715" s="4">
        <v>20</v>
      </c>
      <c r="D4715" s="4">
        <v>2</v>
      </c>
      <c r="E4715" s="4" t="s">
        <v>31</v>
      </c>
      <c r="F4715" s="4" t="s">
        <v>140</v>
      </c>
      <c r="G4715" s="4" t="s">
        <v>26</v>
      </c>
      <c r="H4715" s="4">
        <v>43</v>
      </c>
      <c r="I4715" s="4" t="s">
        <v>24</v>
      </c>
      <c r="J4715" s="4">
        <v>0</v>
      </c>
      <c r="K4715" s="4" t="s">
        <v>27</v>
      </c>
      <c r="L4715" s="4" t="s">
        <v>35</v>
      </c>
      <c r="M4715" s="4">
        <v>13</v>
      </c>
      <c r="N4715" s="4" t="s">
        <v>107</v>
      </c>
      <c r="O4715" s="4" t="s">
        <v>108</v>
      </c>
      <c r="P4715" s="5">
        <v>43979</v>
      </c>
      <c r="Q4715" s="6">
        <v>14.59717090657478</v>
      </c>
      <c r="R4715" s="4">
        <v>1</v>
      </c>
      <c r="S4715" s="4" t="str" cm="1">
        <f t="array" ref="S4715">_xlfn.IFS(R4715=0,"None",R4715&lt;3,"Low",R4715&lt;6,"Medium",R4715&lt;=10,"High")</f>
        <v>Low</v>
      </c>
      <c r="T4715" s="4" t="str" cm="1">
        <f t="array" ref="T4715">_xlfn.IFS(M4715&lt;=20,"Low",M4715&lt;=50,"Medium",M4715&lt;=90,"High")</f>
        <v>Low</v>
      </c>
      <c r="U4715" s="7">
        <f>Datos_Limpios[[#This Row],[Number of Complaints or Support]]/Datos_Limpios[[#This Row],[Account Length (in months)]]</f>
        <v>0.05</v>
      </c>
      <c r="V4715" s="4" t="str" cm="1">
        <f t="array" ref="V4715">_xlfn.IFS(H4715&lt;30,"Under 30",H4715&lt;66,"Middle Age",H4715&gt;=66,"Senior")</f>
        <v>Middle Age</v>
      </c>
      <c r="W4715" s="4" t="s">
        <v>40</v>
      </c>
    </row>
    <row r="4716" spans="1:23" x14ac:dyDescent="0.3">
      <c r="A4716" s="4" t="s">
        <v>4831</v>
      </c>
      <c r="B4716" s="4" t="s">
        <v>24</v>
      </c>
      <c r="C4716" s="4">
        <v>69</v>
      </c>
      <c r="D4716" s="4">
        <v>0</v>
      </c>
      <c r="E4716" s="4" t="s">
        <v>31</v>
      </c>
      <c r="F4716" s="4" t="s">
        <v>32</v>
      </c>
      <c r="G4716" s="4" t="s">
        <v>33</v>
      </c>
      <c r="H4716" s="4">
        <v>45</v>
      </c>
      <c r="I4716" s="4" t="s">
        <v>24</v>
      </c>
      <c r="J4716" s="4">
        <v>0</v>
      </c>
      <c r="K4716" s="4" t="s">
        <v>46</v>
      </c>
      <c r="L4716" s="4" t="s">
        <v>28</v>
      </c>
      <c r="M4716" s="4">
        <v>19</v>
      </c>
      <c r="P4716" s="5">
        <v>44770</v>
      </c>
      <c r="Q4716" s="6">
        <v>22.30240253459883</v>
      </c>
      <c r="R4716" s="4">
        <v>4</v>
      </c>
      <c r="S4716" s="4" t="str" cm="1">
        <f t="array" ref="S4716">_xlfn.IFS(R4716=0,"None",R4716&lt;3,"Low",R4716&lt;6,"Medium",R4716&lt;=10,"High")</f>
        <v>Medium</v>
      </c>
      <c r="T4716" s="4" t="str" cm="1">
        <f t="array" ref="T4716">_xlfn.IFS(M4716&lt;=20,"Low",M4716&lt;=50,"Medium",M4716&lt;=90,"High")</f>
        <v>Low</v>
      </c>
      <c r="U4716" s="7">
        <f>Datos_Limpios[[#This Row],[Number of Complaints or Support]]/Datos_Limpios[[#This Row],[Account Length (in months)]]</f>
        <v>5.7971014492753624E-2</v>
      </c>
      <c r="V4716" s="4" t="str" cm="1">
        <f t="array" ref="V4716">_xlfn.IFS(H4716&lt;30,"Under 30",H4716&lt;66,"Middle Age",H4716&gt;=66,"Senior")</f>
        <v>Middle Age</v>
      </c>
      <c r="W4716" s="4" t="s">
        <v>29</v>
      </c>
    </row>
    <row r="4717" spans="1:23" x14ac:dyDescent="0.3">
      <c r="A4717" s="4" t="s">
        <v>4832</v>
      </c>
      <c r="B4717" s="4" t="s">
        <v>31</v>
      </c>
      <c r="C4717" s="4">
        <v>8</v>
      </c>
      <c r="D4717" s="4">
        <v>2</v>
      </c>
      <c r="E4717" s="4" t="s">
        <v>31</v>
      </c>
      <c r="F4717" s="4" t="s">
        <v>157</v>
      </c>
      <c r="G4717" s="4" t="s">
        <v>33</v>
      </c>
      <c r="H4717" s="4">
        <v>55</v>
      </c>
      <c r="I4717" s="4" t="s">
        <v>31</v>
      </c>
      <c r="J4717" s="4">
        <v>2</v>
      </c>
      <c r="K4717" s="4" t="s">
        <v>27</v>
      </c>
      <c r="L4717" s="4" t="s">
        <v>35</v>
      </c>
      <c r="M4717" s="4">
        <v>36</v>
      </c>
      <c r="N4717" s="4" t="s">
        <v>92</v>
      </c>
      <c r="O4717" s="4" t="s">
        <v>249</v>
      </c>
      <c r="P4717" s="5">
        <v>43899</v>
      </c>
      <c r="Q4717" s="6">
        <v>37.826286286264512</v>
      </c>
      <c r="R4717" s="4">
        <v>5</v>
      </c>
      <c r="S4717" s="4" t="str" cm="1">
        <f t="array" ref="S4717">_xlfn.IFS(R4717=0,"None",R4717&lt;3,"Low",R4717&lt;6,"Medium",R4717&lt;=10,"High")</f>
        <v>Medium</v>
      </c>
      <c r="T4717" s="4" t="str" cm="1">
        <f t="array" ref="T4717">_xlfn.IFS(M4717&lt;=20,"Low",M4717&lt;=50,"Medium",M4717&lt;=90,"High")</f>
        <v>Medium</v>
      </c>
      <c r="U4717" s="7">
        <f>Datos_Limpios[[#This Row],[Number of Complaints or Support]]/Datos_Limpios[[#This Row],[Account Length (in months)]]</f>
        <v>0.625</v>
      </c>
      <c r="V4717" s="4" t="str" cm="1">
        <f t="array" ref="V4717">_xlfn.IFS(H4717&lt;30,"Under 30",H4717&lt;66,"Middle Age",H4717&gt;=66,"Senior")</f>
        <v>Middle Age</v>
      </c>
      <c r="W4717" s="4" t="s">
        <v>47</v>
      </c>
    </row>
    <row r="4718" spans="1:23" x14ac:dyDescent="0.3">
      <c r="A4718" s="4" t="s">
        <v>4833</v>
      </c>
      <c r="B4718" s="4" t="s">
        <v>24</v>
      </c>
      <c r="C4718" s="4">
        <v>51</v>
      </c>
      <c r="D4718" s="4">
        <v>0</v>
      </c>
      <c r="E4718" s="4" t="s">
        <v>31</v>
      </c>
      <c r="F4718" s="4" t="s">
        <v>49</v>
      </c>
      <c r="G4718" s="4" t="s">
        <v>26</v>
      </c>
      <c r="H4718" s="4">
        <v>23</v>
      </c>
      <c r="I4718" s="4" t="s">
        <v>24</v>
      </c>
      <c r="J4718" s="4">
        <v>0</v>
      </c>
      <c r="K4718" s="4" t="s">
        <v>27</v>
      </c>
      <c r="L4718" s="4" t="s">
        <v>35</v>
      </c>
      <c r="M4718" s="4">
        <v>25</v>
      </c>
      <c r="P4718" s="5">
        <v>44198</v>
      </c>
      <c r="Q4718" s="6">
        <v>25.577404829421571</v>
      </c>
      <c r="R4718" s="4">
        <v>8</v>
      </c>
      <c r="S4718" s="4" t="str" cm="1">
        <f t="array" ref="S4718">_xlfn.IFS(R4718=0,"None",R4718&lt;3,"Low",R4718&lt;6,"Medium",R4718&lt;=10,"High")</f>
        <v>High</v>
      </c>
      <c r="T4718" s="4" t="str" cm="1">
        <f t="array" ref="T4718">_xlfn.IFS(M4718&lt;=20,"Low",M4718&lt;=50,"Medium",M4718&lt;=90,"High")</f>
        <v>Medium</v>
      </c>
      <c r="U4718" s="7">
        <f>Datos_Limpios[[#This Row],[Number of Complaints or Support]]/Datos_Limpios[[#This Row],[Account Length (in months)]]</f>
        <v>0.15686274509803921</v>
      </c>
      <c r="V4718" s="4" t="str" cm="1">
        <f t="array" ref="V4718">_xlfn.IFS(H4718&lt;30,"Under 30",H4718&lt;66,"Middle Age",H4718&gt;=66,"Senior")</f>
        <v>Under 30</v>
      </c>
      <c r="W4718" s="4" t="s">
        <v>29</v>
      </c>
    </row>
    <row r="4719" spans="1:23" x14ac:dyDescent="0.3">
      <c r="A4719" s="4" t="s">
        <v>4834</v>
      </c>
      <c r="B4719" s="4" t="s">
        <v>24</v>
      </c>
      <c r="C4719" s="4">
        <v>72</v>
      </c>
      <c r="D4719" s="4">
        <v>0</v>
      </c>
      <c r="E4719" s="4" t="s">
        <v>31</v>
      </c>
      <c r="F4719" s="4" t="s">
        <v>147</v>
      </c>
      <c r="G4719" s="4" t="s">
        <v>33</v>
      </c>
      <c r="H4719" s="4">
        <v>82</v>
      </c>
      <c r="I4719" s="4" t="s">
        <v>24</v>
      </c>
      <c r="J4719" s="4">
        <v>0</v>
      </c>
      <c r="K4719" s="4" t="s">
        <v>46</v>
      </c>
      <c r="L4719" s="4" t="s">
        <v>28</v>
      </c>
      <c r="M4719" s="4">
        <v>40</v>
      </c>
      <c r="P4719" s="5">
        <v>44402</v>
      </c>
      <c r="Q4719" s="6">
        <v>46.661276386833293</v>
      </c>
      <c r="R4719" s="4">
        <v>3</v>
      </c>
      <c r="S4719" s="4" t="str" cm="1">
        <f t="array" ref="S4719">_xlfn.IFS(R4719=0,"None",R4719&lt;3,"Low",R4719&lt;6,"Medium",R4719&lt;=10,"High")</f>
        <v>Medium</v>
      </c>
      <c r="T4719" s="4" t="str" cm="1">
        <f t="array" ref="T4719">_xlfn.IFS(M4719&lt;=20,"Low",M4719&lt;=50,"Medium",M4719&lt;=90,"High")</f>
        <v>Medium</v>
      </c>
      <c r="U4719" s="7">
        <f>Datos_Limpios[[#This Row],[Number of Complaints or Support]]/Datos_Limpios[[#This Row],[Account Length (in months)]]</f>
        <v>4.1666666666666664E-2</v>
      </c>
      <c r="V4719" s="4" t="str" cm="1">
        <f t="array" ref="V4719">_xlfn.IFS(H4719&lt;30,"Under 30",H4719&lt;66,"Middle Age",H4719&gt;=66,"Senior")</f>
        <v>Senior</v>
      </c>
      <c r="W4719" s="4" t="s">
        <v>43</v>
      </c>
    </row>
    <row r="4720" spans="1:23" x14ac:dyDescent="0.3">
      <c r="A4720" s="4" t="s">
        <v>4835</v>
      </c>
      <c r="B4720" s="4" t="s">
        <v>31</v>
      </c>
      <c r="C4720" s="4">
        <v>3</v>
      </c>
      <c r="D4720" s="4">
        <v>0</v>
      </c>
      <c r="E4720" s="4" t="s">
        <v>31</v>
      </c>
      <c r="F4720" s="4" t="s">
        <v>157</v>
      </c>
      <c r="G4720" s="4" t="s">
        <v>33</v>
      </c>
      <c r="H4720" s="4">
        <v>66</v>
      </c>
      <c r="I4720" s="4" t="s">
        <v>24</v>
      </c>
      <c r="J4720" s="4">
        <v>0</v>
      </c>
      <c r="K4720" s="4" t="s">
        <v>27</v>
      </c>
      <c r="L4720" s="4" t="s">
        <v>35</v>
      </c>
      <c r="M4720" s="4">
        <v>50</v>
      </c>
      <c r="N4720" s="4" t="s">
        <v>75</v>
      </c>
      <c r="O4720" s="4" t="s">
        <v>133</v>
      </c>
      <c r="P4720" s="5">
        <v>44676</v>
      </c>
      <c r="Q4720" s="6">
        <v>58.597380934461697</v>
      </c>
      <c r="R4720" s="4">
        <v>3</v>
      </c>
      <c r="S4720" s="4" t="str" cm="1">
        <f t="array" ref="S4720">_xlfn.IFS(R4720=0,"None",R4720&lt;3,"Low",R4720&lt;6,"Medium",R4720&lt;=10,"High")</f>
        <v>Medium</v>
      </c>
      <c r="T4720" s="4" t="str" cm="1">
        <f t="array" ref="T4720">_xlfn.IFS(M4720&lt;=20,"Low",M4720&lt;=50,"Medium",M4720&lt;=90,"High")</f>
        <v>Medium</v>
      </c>
      <c r="U4720" s="7">
        <f>Datos_Limpios[[#This Row],[Number of Complaints or Support]]/Datos_Limpios[[#This Row],[Account Length (in months)]]</f>
        <v>1</v>
      </c>
      <c r="V4720" s="4" t="str" cm="1">
        <f t="array" ref="V4720">_xlfn.IFS(H4720&lt;30,"Under 30",H4720&lt;66,"Middle Age",H4720&gt;=66,"Senior")</f>
        <v>Senior</v>
      </c>
      <c r="W4720" s="4" t="s">
        <v>47</v>
      </c>
    </row>
    <row r="4721" spans="1:23" x14ac:dyDescent="0.3">
      <c r="A4721" s="4" t="s">
        <v>4836</v>
      </c>
      <c r="B4721" s="4" t="s">
        <v>24</v>
      </c>
      <c r="C4721" s="4">
        <v>44</v>
      </c>
      <c r="D4721" s="4">
        <v>0</v>
      </c>
      <c r="E4721" s="4" t="s">
        <v>31</v>
      </c>
      <c r="F4721" s="4" t="s">
        <v>175</v>
      </c>
      <c r="G4721" s="4" t="s">
        <v>33</v>
      </c>
      <c r="H4721" s="4">
        <v>41</v>
      </c>
      <c r="I4721" s="4" t="s">
        <v>24</v>
      </c>
      <c r="J4721" s="4">
        <v>0</v>
      </c>
      <c r="K4721" s="4" t="s">
        <v>27</v>
      </c>
      <c r="L4721" s="4" t="s">
        <v>35</v>
      </c>
      <c r="M4721" s="4">
        <v>41</v>
      </c>
      <c r="P4721" s="5">
        <v>44505</v>
      </c>
      <c r="Q4721" s="6">
        <v>39.374127432739748</v>
      </c>
      <c r="R4721" s="4">
        <v>9</v>
      </c>
      <c r="S4721" s="4" t="str" cm="1">
        <f t="array" ref="S4721">_xlfn.IFS(R4721=0,"None",R4721&lt;3,"Low",R4721&lt;6,"Medium",R4721&lt;=10,"High")</f>
        <v>High</v>
      </c>
      <c r="T4721" s="4" t="str" cm="1">
        <f t="array" ref="T4721">_xlfn.IFS(M4721&lt;=20,"Low",M4721&lt;=50,"Medium",M4721&lt;=90,"High")</f>
        <v>Medium</v>
      </c>
      <c r="U4721" s="7">
        <f>Datos_Limpios[[#This Row],[Number of Complaints or Support]]/Datos_Limpios[[#This Row],[Account Length (in months)]]</f>
        <v>0.20454545454545456</v>
      </c>
      <c r="V4721" s="4" t="str" cm="1">
        <f t="array" ref="V4721">_xlfn.IFS(H4721&lt;30,"Under 30",H4721&lt;66,"Middle Age",H4721&gt;=66,"Senior")</f>
        <v>Middle Age</v>
      </c>
      <c r="W4721" s="4" t="s">
        <v>29</v>
      </c>
    </row>
    <row r="4722" spans="1:23" x14ac:dyDescent="0.3">
      <c r="A4722" s="4" t="s">
        <v>4837</v>
      </c>
      <c r="B4722" s="4" t="s">
        <v>24</v>
      </c>
      <c r="C4722" s="4">
        <v>62</v>
      </c>
      <c r="D4722" s="4">
        <v>0</v>
      </c>
      <c r="E4722" s="4" t="s">
        <v>24</v>
      </c>
      <c r="F4722" s="4" t="s">
        <v>147</v>
      </c>
      <c r="G4722" s="4" t="s">
        <v>33</v>
      </c>
      <c r="H4722" s="4">
        <v>21</v>
      </c>
      <c r="I4722" s="4" t="s">
        <v>31</v>
      </c>
      <c r="J4722" s="4">
        <v>3</v>
      </c>
      <c r="K4722" s="4" t="s">
        <v>46</v>
      </c>
      <c r="L4722" s="4" t="s">
        <v>28</v>
      </c>
      <c r="M4722" s="4">
        <v>11</v>
      </c>
      <c r="P4722" s="5">
        <v>45272</v>
      </c>
      <c r="Q4722" s="6">
        <v>11.740716576983599</v>
      </c>
      <c r="R4722" s="4">
        <v>1</v>
      </c>
      <c r="S4722" s="4" t="str" cm="1">
        <f t="array" ref="S4722">_xlfn.IFS(R4722=0,"None",R4722&lt;3,"Low",R4722&lt;6,"Medium",R4722&lt;=10,"High")</f>
        <v>Low</v>
      </c>
      <c r="T4722" s="4" t="str" cm="1">
        <f t="array" ref="T4722">_xlfn.IFS(M4722&lt;=20,"Low",M4722&lt;=50,"Medium",M4722&lt;=90,"High")</f>
        <v>Low</v>
      </c>
      <c r="U4722" s="7">
        <f>Datos_Limpios[[#This Row],[Number of Complaints or Support]]/Datos_Limpios[[#This Row],[Account Length (in months)]]</f>
        <v>1.6129032258064516E-2</v>
      </c>
      <c r="V4722" s="4" t="str" cm="1">
        <f t="array" ref="V4722">_xlfn.IFS(H4722&lt;30,"Under 30",H4722&lt;66,"Middle Age",H4722&gt;=66,"Senior")</f>
        <v>Under 30</v>
      </c>
      <c r="W4722" s="4" t="s">
        <v>43</v>
      </c>
    </row>
    <row r="4723" spans="1:23" x14ac:dyDescent="0.3">
      <c r="A4723" s="4" t="s">
        <v>4838</v>
      </c>
      <c r="B4723" s="4" t="s">
        <v>24</v>
      </c>
      <c r="C4723" s="4">
        <v>69</v>
      </c>
      <c r="D4723" s="4">
        <v>0</v>
      </c>
      <c r="E4723" s="4" t="s">
        <v>31</v>
      </c>
      <c r="F4723" s="4" t="s">
        <v>129</v>
      </c>
      <c r="G4723" s="4" t="s">
        <v>26</v>
      </c>
      <c r="H4723" s="4">
        <v>34</v>
      </c>
      <c r="I4723" s="4" t="s">
        <v>24</v>
      </c>
      <c r="J4723" s="4">
        <v>0</v>
      </c>
      <c r="K4723" s="4" t="s">
        <v>46</v>
      </c>
      <c r="L4723" s="4" t="s">
        <v>28</v>
      </c>
      <c r="M4723" s="4">
        <v>51</v>
      </c>
      <c r="P4723" s="5">
        <v>45046</v>
      </c>
      <c r="Q4723" s="6">
        <v>59.745434381353341</v>
      </c>
      <c r="R4723" s="4">
        <v>8</v>
      </c>
      <c r="S4723" s="4" t="str" cm="1">
        <f t="array" ref="S4723">_xlfn.IFS(R4723=0,"None",R4723&lt;3,"Low",R4723&lt;6,"Medium",R4723&lt;=10,"High")</f>
        <v>High</v>
      </c>
      <c r="T4723" s="4" t="str" cm="1">
        <f t="array" ref="T4723">_xlfn.IFS(M4723&lt;=20,"Low",M4723&lt;=50,"Medium",M4723&lt;=90,"High")</f>
        <v>High</v>
      </c>
      <c r="U4723" s="7">
        <f>Datos_Limpios[[#This Row],[Number of Complaints or Support]]/Datos_Limpios[[#This Row],[Account Length (in months)]]</f>
        <v>0.11594202898550725</v>
      </c>
      <c r="V4723" s="4" t="str" cm="1">
        <f t="array" ref="V4723">_xlfn.IFS(H4723&lt;30,"Under 30",H4723&lt;66,"Middle Age",H4723&gt;=66,"Senior")</f>
        <v>Middle Age</v>
      </c>
      <c r="W4723" s="4" t="s">
        <v>29</v>
      </c>
    </row>
    <row r="4724" spans="1:23" x14ac:dyDescent="0.3">
      <c r="A4724" s="4" t="s">
        <v>4839</v>
      </c>
      <c r="B4724" s="4" t="s">
        <v>24</v>
      </c>
      <c r="C4724" s="4">
        <v>73</v>
      </c>
      <c r="D4724" s="4">
        <v>2</v>
      </c>
      <c r="E4724" s="4" t="s">
        <v>24</v>
      </c>
      <c r="F4724" s="4" t="s">
        <v>262</v>
      </c>
      <c r="G4724" s="4" t="s">
        <v>33</v>
      </c>
      <c r="H4724" s="4">
        <v>54</v>
      </c>
      <c r="I4724" s="4" t="s">
        <v>24</v>
      </c>
      <c r="J4724" s="4">
        <v>0</v>
      </c>
      <c r="K4724" s="4" t="s">
        <v>46</v>
      </c>
      <c r="L4724" s="4" t="s">
        <v>35</v>
      </c>
      <c r="M4724" s="4">
        <v>42</v>
      </c>
      <c r="P4724" s="5">
        <v>43929</v>
      </c>
      <c r="Q4724" s="6">
        <v>41.441667455576201</v>
      </c>
      <c r="R4724" s="4">
        <v>0</v>
      </c>
      <c r="S4724" s="4" t="str" cm="1">
        <f t="array" ref="S4724">_xlfn.IFS(R4724=0,"None",R4724&lt;3,"Low",R4724&lt;6,"Medium",R4724&lt;=10,"High")</f>
        <v>None</v>
      </c>
      <c r="T4724" s="4" t="str" cm="1">
        <f t="array" ref="T4724">_xlfn.IFS(M4724&lt;=20,"Low",M4724&lt;=50,"Medium",M4724&lt;=90,"High")</f>
        <v>Medium</v>
      </c>
      <c r="U4724" s="7">
        <f>Datos_Limpios[[#This Row],[Number of Complaints or Support]]/Datos_Limpios[[#This Row],[Account Length (in months)]]</f>
        <v>0</v>
      </c>
      <c r="V4724" s="4" t="str" cm="1">
        <f t="array" ref="V4724">_xlfn.IFS(H4724&lt;30,"Under 30",H4724&lt;66,"Middle Age",H4724&gt;=66,"Senior")</f>
        <v>Middle Age</v>
      </c>
      <c r="W4724" s="4" t="s">
        <v>29</v>
      </c>
    </row>
    <row r="4725" spans="1:23" x14ac:dyDescent="0.3">
      <c r="A4725" s="4" t="s">
        <v>4840</v>
      </c>
      <c r="B4725" s="4" t="s">
        <v>24</v>
      </c>
      <c r="C4725" s="4">
        <v>59</v>
      </c>
      <c r="D4725" s="4">
        <v>0</v>
      </c>
      <c r="E4725" s="4" t="s">
        <v>31</v>
      </c>
      <c r="F4725" s="4" t="s">
        <v>79</v>
      </c>
      <c r="G4725" s="4" t="s">
        <v>33</v>
      </c>
      <c r="H4725" s="4">
        <v>48</v>
      </c>
      <c r="I4725" s="4" t="s">
        <v>31</v>
      </c>
      <c r="J4725" s="4">
        <v>2</v>
      </c>
      <c r="K4725" s="4" t="s">
        <v>46</v>
      </c>
      <c r="L4725" s="4" t="s">
        <v>28</v>
      </c>
      <c r="M4725" s="4">
        <v>28</v>
      </c>
      <c r="P4725" s="5">
        <v>44709</v>
      </c>
      <c r="Q4725" s="6">
        <v>31.931388598487452</v>
      </c>
      <c r="R4725" s="4">
        <v>2</v>
      </c>
      <c r="S4725" s="4" t="str" cm="1">
        <f t="array" ref="S4725">_xlfn.IFS(R4725=0,"None",R4725&lt;3,"Low",R4725&lt;6,"Medium",R4725&lt;=10,"High")</f>
        <v>Low</v>
      </c>
      <c r="T4725" s="4" t="str" cm="1">
        <f t="array" ref="T4725">_xlfn.IFS(M4725&lt;=20,"Low",M4725&lt;=50,"Medium",M4725&lt;=90,"High")</f>
        <v>Medium</v>
      </c>
      <c r="U4725" s="7">
        <f>Datos_Limpios[[#This Row],[Number of Complaints or Support]]/Datos_Limpios[[#This Row],[Account Length (in months)]]</f>
        <v>3.3898305084745763E-2</v>
      </c>
      <c r="V4725" s="4" t="str" cm="1">
        <f t="array" ref="V4725">_xlfn.IFS(H4725&lt;30,"Under 30",H4725&lt;66,"Middle Age",H4725&gt;=66,"Senior")</f>
        <v>Middle Age</v>
      </c>
      <c r="W4725" s="4" t="s">
        <v>43</v>
      </c>
    </row>
    <row r="4726" spans="1:23" x14ac:dyDescent="0.3">
      <c r="A4726" s="4" t="s">
        <v>4841</v>
      </c>
      <c r="B4726" s="4" t="s">
        <v>31</v>
      </c>
      <c r="C4726" s="4">
        <v>1</v>
      </c>
      <c r="D4726" s="4">
        <v>1</v>
      </c>
      <c r="E4726" s="4" t="s">
        <v>31</v>
      </c>
      <c r="F4726" s="4" t="s">
        <v>52</v>
      </c>
      <c r="G4726" s="4" t="s">
        <v>33</v>
      </c>
      <c r="H4726" s="4">
        <v>33</v>
      </c>
      <c r="I4726" s="4" t="s">
        <v>24</v>
      </c>
      <c r="J4726" s="4">
        <v>0</v>
      </c>
      <c r="K4726" s="4" t="s">
        <v>27</v>
      </c>
      <c r="L4726" s="4" t="s">
        <v>35</v>
      </c>
      <c r="M4726" s="4">
        <v>34</v>
      </c>
      <c r="N4726" s="4" t="s">
        <v>38</v>
      </c>
      <c r="O4726" s="4" t="s">
        <v>142</v>
      </c>
      <c r="P4726" s="5">
        <v>44024</v>
      </c>
      <c r="Q4726" s="6">
        <v>36.82371845004559</v>
      </c>
      <c r="R4726" s="4">
        <v>2</v>
      </c>
      <c r="S4726" s="4" t="str" cm="1">
        <f t="array" ref="S4726">_xlfn.IFS(R4726=0,"None",R4726&lt;3,"Low",R4726&lt;6,"Medium",R4726&lt;=10,"High")</f>
        <v>Low</v>
      </c>
      <c r="T4726" s="4" t="str" cm="1">
        <f t="array" ref="T4726">_xlfn.IFS(M4726&lt;=20,"Low",M4726&lt;=50,"Medium",M4726&lt;=90,"High")</f>
        <v>Medium</v>
      </c>
      <c r="U4726" s="7">
        <f>Datos_Limpios[[#This Row],[Number of Complaints or Support]]/Datos_Limpios[[#This Row],[Account Length (in months)]]</f>
        <v>2</v>
      </c>
      <c r="V4726" s="4" t="str" cm="1">
        <f t="array" ref="V4726">_xlfn.IFS(H4726&lt;30,"Under 30",H4726&lt;66,"Middle Age",H4726&gt;=66,"Senior")</f>
        <v>Middle Age</v>
      </c>
      <c r="W4726" s="4" t="s">
        <v>40</v>
      </c>
    </row>
    <row r="4727" spans="1:23" x14ac:dyDescent="0.3">
      <c r="A4727" s="4" t="s">
        <v>4842</v>
      </c>
      <c r="B4727" s="4" t="s">
        <v>24</v>
      </c>
      <c r="C4727" s="4">
        <v>1</v>
      </c>
      <c r="D4727" s="4">
        <v>0</v>
      </c>
      <c r="E4727" s="4" t="s">
        <v>24</v>
      </c>
      <c r="F4727" s="4" t="s">
        <v>173</v>
      </c>
      <c r="G4727" s="4" t="s">
        <v>26</v>
      </c>
      <c r="H4727" s="4">
        <v>20</v>
      </c>
      <c r="I4727" s="4" t="s">
        <v>24</v>
      </c>
      <c r="J4727" s="4">
        <v>0</v>
      </c>
      <c r="K4727" s="4" t="s">
        <v>27</v>
      </c>
      <c r="L4727" s="4" t="s">
        <v>35</v>
      </c>
      <c r="M4727" s="4">
        <v>24</v>
      </c>
      <c r="P4727" s="5">
        <v>44818</v>
      </c>
      <c r="Q4727" s="6">
        <v>24.181208630019</v>
      </c>
      <c r="R4727" s="4">
        <v>7</v>
      </c>
      <c r="S4727" s="4" t="str" cm="1">
        <f t="array" ref="S4727">_xlfn.IFS(R4727=0,"None",R4727&lt;3,"Low",R4727&lt;6,"Medium",R4727&lt;=10,"High")</f>
        <v>High</v>
      </c>
      <c r="T4727" s="4" t="str" cm="1">
        <f t="array" ref="T4727">_xlfn.IFS(M4727&lt;=20,"Low",M4727&lt;=50,"Medium",M4727&lt;=90,"High")</f>
        <v>Medium</v>
      </c>
      <c r="U4727" s="7">
        <f>Datos_Limpios[[#This Row],[Number of Complaints or Support]]/Datos_Limpios[[#This Row],[Account Length (in months)]]</f>
        <v>7</v>
      </c>
      <c r="V4727" s="4" t="str" cm="1">
        <f t="array" ref="V4727">_xlfn.IFS(H4727&lt;30,"Under 30",H4727&lt;66,"Middle Age",H4727&gt;=66,"Senior")</f>
        <v>Under 30</v>
      </c>
      <c r="W4727" s="4" t="s">
        <v>43</v>
      </c>
    </row>
    <row r="4728" spans="1:23" x14ac:dyDescent="0.3">
      <c r="A4728" s="4" t="s">
        <v>4843</v>
      </c>
      <c r="B4728" s="4" t="s">
        <v>24</v>
      </c>
      <c r="C4728" s="4">
        <v>72</v>
      </c>
      <c r="D4728" s="4">
        <v>0</v>
      </c>
      <c r="E4728" s="4" t="s">
        <v>31</v>
      </c>
      <c r="F4728" s="4" t="s">
        <v>72</v>
      </c>
      <c r="G4728" s="4" t="s">
        <v>26</v>
      </c>
      <c r="H4728" s="4">
        <v>83</v>
      </c>
      <c r="I4728" s="4" t="s">
        <v>24</v>
      </c>
      <c r="J4728" s="4">
        <v>0</v>
      </c>
      <c r="K4728" s="4" t="s">
        <v>34</v>
      </c>
      <c r="L4728" s="4" t="s">
        <v>28</v>
      </c>
      <c r="M4728" s="4">
        <v>37</v>
      </c>
      <c r="P4728" s="5">
        <v>44865</v>
      </c>
      <c r="Q4728" s="6">
        <v>41.321185684093777</v>
      </c>
      <c r="R4728" s="4">
        <v>9</v>
      </c>
      <c r="S4728" s="4" t="str" cm="1">
        <f t="array" ref="S4728">_xlfn.IFS(R4728=0,"None",R4728&lt;3,"Low",R4728&lt;6,"Medium",R4728&lt;=10,"High")</f>
        <v>High</v>
      </c>
      <c r="T4728" s="4" t="str" cm="1">
        <f t="array" ref="T4728">_xlfn.IFS(M4728&lt;=20,"Low",M4728&lt;=50,"Medium",M4728&lt;=90,"High")</f>
        <v>Medium</v>
      </c>
      <c r="U4728" s="7">
        <f>Datos_Limpios[[#This Row],[Number of Complaints or Support]]/Datos_Limpios[[#This Row],[Account Length (in months)]]</f>
        <v>0.125</v>
      </c>
      <c r="V4728" s="4" t="str" cm="1">
        <f t="array" ref="V4728">_xlfn.IFS(H4728&lt;30,"Under 30",H4728&lt;66,"Middle Age",H4728&gt;=66,"Senior")</f>
        <v>Senior</v>
      </c>
      <c r="W4728" s="4" t="s">
        <v>29</v>
      </c>
    </row>
    <row r="4729" spans="1:23" x14ac:dyDescent="0.3">
      <c r="A4729" s="4" t="s">
        <v>4844</v>
      </c>
      <c r="B4729" s="4" t="s">
        <v>24</v>
      </c>
      <c r="C4729" s="4">
        <v>11</v>
      </c>
      <c r="D4729" s="4">
        <v>0</v>
      </c>
      <c r="E4729" s="4" t="s">
        <v>24</v>
      </c>
      <c r="F4729" s="4" t="s">
        <v>98</v>
      </c>
      <c r="G4729" s="4" t="s">
        <v>26</v>
      </c>
      <c r="H4729" s="4">
        <v>58</v>
      </c>
      <c r="I4729" s="4" t="s">
        <v>31</v>
      </c>
      <c r="J4729" s="4">
        <v>2</v>
      </c>
      <c r="K4729" s="4" t="s">
        <v>34</v>
      </c>
      <c r="L4729" s="4" t="s">
        <v>28</v>
      </c>
      <c r="M4729" s="4">
        <v>14</v>
      </c>
      <c r="P4729" s="5">
        <v>44668</v>
      </c>
      <c r="Q4729" s="6">
        <v>13.38546712274071</v>
      </c>
      <c r="R4729" s="4">
        <v>1</v>
      </c>
      <c r="S4729" s="4" t="str" cm="1">
        <f t="array" ref="S4729">_xlfn.IFS(R4729=0,"None",R4729&lt;3,"Low",R4729&lt;6,"Medium",R4729&lt;=10,"High")</f>
        <v>Low</v>
      </c>
      <c r="T4729" s="4" t="str" cm="1">
        <f t="array" ref="T4729">_xlfn.IFS(M4729&lt;=20,"Low",M4729&lt;=50,"Medium",M4729&lt;=90,"High")</f>
        <v>Low</v>
      </c>
      <c r="U4729" s="7">
        <f>Datos_Limpios[[#This Row],[Number of Complaints or Support]]/Datos_Limpios[[#This Row],[Account Length (in months)]]</f>
        <v>9.0909090909090912E-2</v>
      </c>
      <c r="V4729" s="4" t="str" cm="1">
        <f t="array" ref="V4729">_xlfn.IFS(H4729&lt;30,"Under 30",H4729&lt;66,"Middle Age",H4729&gt;=66,"Senior")</f>
        <v>Middle Age</v>
      </c>
      <c r="W4729" s="4" t="s">
        <v>29</v>
      </c>
    </row>
    <row r="4730" spans="1:23" x14ac:dyDescent="0.3">
      <c r="A4730" s="4" t="s">
        <v>4845</v>
      </c>
      <c r="B4730" s="4" t="s">
        <v>24</v>
      </c>
      <c r="C4730" s="4">
        <v>4</v>
      </c>
      <c r="D4730" s="4">
        <v>0</v>
      </c>
      <c r="E4730" s="4" t="s">
        <v>31</v>
      </c>
      <c r="F4730" s="4" t="s">
        <v>155</v>
      </c>
      <c r="G4730" s="4" t="s">
        <v>33</v>
      </c>
      <c r="H4730" s="4">
        <v>33</v>
      </c>
      <c r="I4730" s="4" t="s">
        <v>24</v>
      </c>
      <c r="J4730" s="4">
        <v>0</v>
      </c>
      <c r="K4730" s="4" t="s">
        <v>27</v>
      </c>
      <c r="L4730" s="4" t="s">
        <v>115</v>
      </c>
      <c r="M4730" s="4">
        <v>20</v>
      </c>
      <c r="P4730" s="5">
        <v>44439</v>
      </c>
      <c r="Q4730" s="6">
        <v>19.797518230418049</v>
      </c>
      <c r="R4730" s="4">
        <v>10</v>
      </c>
      <c r="S4730" s="4" t="str" cm="1">
        <f t="array" ref="S4730">_xlfn.IFS(R4730=0,"None",R4730&lt;3,"Low",R4730&lt;6,"Medium",R4730&lt;=10,"High")</f>
        <v>High</v>
      </c>
      <c r="T4730" s="4" t="str" cm="1">
        <f t="array" ref="T4730">_xlfn.IFS(M4730&lt;=20,"Low",M4730&lt;=50,"Medium",M4730&lt;=90,"High")</f>
        <v>Low</v>
      </c>
      <c r="U4730" s="7">
        <f>Datos_Limpios[[#This Row],[Number of Complaints or Support]]/Datos_Limpios[[#This Row],[Account Length (in months)]]</f>
        <v>2.5</v>
      </c>
      <c r="V4730" s="4" t="str" cm="1">
        <f t="array" ref="V4730">_xlfn.IFS(H4730&lt;30,"Under 30",H4730&lt;66,"Middle Age",H4730&gt;=66,"Senior")</f>
        <v>Middle Age</v>
      </c>
      <c r="W4730" s="4" t="s">
        <v>40</v>
      </c>
    </row>
    <row r="4731" spans="1:23" x14ac:dyDescent="0.3">
      <c r="A4731" s="4" t="s">
        <v>4846</v>
      </c>
      <c r="B4731" s="4" t="s">
        <v>24</v>
      </c>
      <c r="C4731" s="4">
        <v>50</v>
      </c>
      <c r="D4731" s="4">
        <v>2</v>
      </c>
      <c r="E4731" s="4" t="s">
        <v>24</v>
      </c>
      <c r="F4731" s="4" t="s">
        <v>95</v>
      </c>
      <c r="G4731" s="4" t="s">
        <v>33</v>
      </c>
      <c r="H4731" s="4">
        <v>52</v>
      </c>
      <c r="I4731" s="4" t="s">
        <v>24</v>
      </c>
      <c r="J4731" s="4">
        <v>0</v>
      </c>
      <c r="K4731" s="4" t="s">
        <v>27</v>
      </c>
      <c r="L4731" s="4" t="s">
        <v>35</v>
      </c>
      <c r="M4731" s="4">
        <v>39</v>
      </c>
      <c r="P4731" s="5">
        <v>44868</v>
      </c>
      <c r="Q4731" s="6">
        <v>38.629449379173479</v>
      </c>
      <c r="R4731" s="4">
        <v>0</v>
      </c>
      <c r="S4731" s="4" t="str" cm="1">
        <f t="array" ref="S4731">_xlfn.IFS(R4731=0,"None",R4731&lt;3,"Low",R4731&lt;6,"Medium",R4731&lt;=10,"High")</f>
        <v>None</v>
      </c>
      <c r="T4731" s="4" t="str" cm="1">
        <f t="array" ref="T4731">_xlfn.IFS(M4731&lt;=20,"Low",M4731&lt;=50,"Medium",M4731&lt;=90,"High")</f>
        <v>Medium</v>
      </c>
      <c r="U4731" s="7">
        <f>Datos_Limpios[[#This Row],[Number of Complaints or Support]]/Datos_Limpios[[#This Row],[Account Length (in months)]]</f>
        <v>0</v>
      </c>
      <c r="V4731" s="4" t="str" cm="1">
        <f t="array" ref="V4731">_xlfn.IFS(H4731&lt;30,"Under 30",H4731&lt;66,"Middle Age",H4731&gt;=66,"Senior")</f>
        <v>Middle Age</v>
      </c>
      <c r="W4731" s="4" t="s">
        <v>47</v>
      </c>
    </row>
    <row r="4732" spans="1:23" x14ac:dyDescent="0.3">
      <c r="A4732" s="4" t="s">
        <v>4847</v>
      </c>
      <c r="B4732" s="4" t="s">
        <v>31</v>
      </c>
      <c r="C4732" s="4">
        <v>2</v>
      </c>
      <c r="D4732" s="4">
        <v>1</v>
      </c>
      <c r="E4732" s="4" t="s">
        <v>31</v>
      </c>
      <c r="F4732" s="4" t="s">
        <v>98</v>
      </c>
      <c r="G4732" s="4" t="s">
        <v>33</v>
      </c>
      <c r="H4732" s="4">
        <v>21</v>
      </c>
      <c r="I4732" s="4" t="s">
        <v>24</v>
      </c>
      <c r="J4732" s="4">
        <v>0</v>
      </c>
      <c r="K4732" s="4" t="s">
        <v>27</v>
      </c>
      <c r="L4732" s="4" t="s">
        <v>35</v>
      </c>
      <c r="M4732" s="4">
        <v>20</v>
      </c>
      <c r="N4732" s="4" t="s">
        <v>66</v>
      </c>
      <c r="O4732" s="4" t="s">
        <v>779</v>
      </c>
      <c r="P4732" s="5">
        <v>44037</v>
      </c>
      <c r="Q4732" s="6">
        <v>17.604297311389111</v>
      </c>
      <c r="R4732" s="4">
        <v>2</v>
      </c>
      <c r="S4732" s="4" t="str" cm="1">
        <f t="array" ref="S4732">_xlfn.IFS(R4732=0,"None",R4732&lt;3,"Low",R4732&lt;6,"Medium",R4732&lt;=10,"High")</f>
        <v>Low</v>
      </c>
      <c r="T4732" s="4" t="str" cm="1">
        <f t="array" ref="T4732">_xlfn.IFS(M4732&lt;=20,"Low",M4732&lt;=50,"Medium",M4732&lt;=90,"High")</f>
        <v>Low</v>
      </c>
      <c r="U4732" s="7">
        <f>Datos_Limpios[[#This Row],[Number of Complaints or Support]]/Datos_Limpios[[#This Row],[Account Length (in months)]]</f>
        <v>1</v>
      </c>
      <c r="V4732" s="4" t="str" cm="1">
        <f t="array" ref="V4732">_xlfn.IFS(H4732&lt;30,"Under 30",H4732&lt;66,"Middle Age",H4732&gt;=66,"Senior")</f>
        <v>Under 30</v>
      </c>
      <c r="W4732" s="4" t="s">
        <v>29</v>
      </c>
    </row>
    <row r="4733" spans="1:23" x14ac:dyDescent="0.3">
      <c r="A4733" s="4" t="s">
        <v>4848</v>
      </c>
      <c r="B4733" s="4" t="s">
        <v>24</v>
      </c>
      <c r="C4733" s="4">
        <v>10</v>
      </c>
      <c r="D4733" s="4">
        <v>0</v>
      </c>
      <c r="E4733" s="4" t="s">
        <v>24</v>
      </c>
      <c r="F4733" s="4" t="s">
        <v>70</v>
      </c>
      <c r="G4733" s="4" t="s">
        <v>33</v>
      </c>
      <c r="H4733" s="4">
        <v>42</v>
      </c>
      <c r="I4733" s="4" t="s">
        <v>24</v>
      </c>
      <c r="J4733" s="4">
        <v>0</v>
      </c>
      <c r="K4733" s="4" t="s">
        <v>27</v>
      </c>
      <c r="L4733" s="4" t="s">
        <v>35</v>
      </c>
      <c r="M4733" s="4">
        <v>31</v>
      </c>
      <c r="P4733" s="5">
        <v>43905</v>
      </c>
      <c r="Q4733" s="6">
        <v>32.063178230413179</v>
      </c>
      <c r="R4733" s="4">
        <v>8</v>
      </c>
      <c r="S4733" s="4" t="str" cm="1">
        <f t="array" ref="S4733">_xlfn.IFS(R4733=0,"None",R4733&lt;3,"Low",R4733&lt;6,"Medium",R4733&lt;=10,"High")</f>
        <v>High</v>
      </c>
      <c r="T4733" s="4" t="str" cm="1">
        <f t="array" ref="T4733">_xlfn.IFS(M4733&lt;=20,"Low",M4733&lt;=50,"Medium",M4733&lt;=90,"High")</f>
        <v>Medium</v>
      </c>
      <c r="U4733" s="7">
        <f>Datos_Limpios[[#This Row],[Number of Complaints or Support]]/Datos_Limpios[[#This Row],[Account Length (in months)]]</f>
        <v>0.8</v>
      </c>
      <c r="V4733" s="4" t="str" cm="1">
        <f t="array" ref="V4733">_xlfn.IFS(H4733&lt;30,"Under 30",H4733&lt;66,"Middle Age",H4733&gt;=66,"Senior")</f>
        <v>Middle Age</v>
      </c>
      <c r="W4733" s="4" t="s">
        <v>29</v>
      </c>
    </row>
    <row r="4734" spans="1:23" x14ac:dyDescent="0.3">
      <c r="A4734" s="4" t="s">
        <v>4849</v>
      </c>
      <c r="B4734" s="4" t="s">
        <v>24</v>
      </c>
      <c r="C4734" s="4">
        <v>29</v>
      </c>
      <c r="D4734" s="4">
        <v>0</v>
      </c>
      <c r="E4734" s="4" t="s">
        <v>31</v>
      </c>
      <c r="F4734" s="4" t="s">
        <v>213</v>
      </c>
      <c r="G4734" s="4" t="s">
        <v>33</v>
      </c>
      <c r="H4734" s="4">
        <v>74</v>
      </c>
      <c r="I4734" s="4" t="s">
        <v>24</v>
      </c>
      <c r="J4734" s="4">
        <v>0</v>
      </c>
      <c r="K4734" s="4" t="s">
        <v>46</v>
      </c>
      <c r="L4734" s="4" t="s">
        <v>35</v>
      </c>
      <c r="M4734" s="4">
        <v>27</v>
      </c>
      <c r="P4734" s="5">
        <v>43965</v>
      </c>
      <c r="Q4734" s="6">
        <v>30.0653621016796</v>
      </c>
      <c r="R4734" s="4">
        <v>0</v>
      </c>
      <c r="S4734" s="4" t="str" cm="1">
        <f t="array" ref="S4734">_xlfn.IFS(R4734=0,"None",R4734&lt;3,"Low",R4734&lt;6,"Medium",R4734&lt;=10,"High")</f>
        <v>None</v>
      </c>
      <c r="T4734" s="4" t="str" cm="1">
        <f t="array" ref="T4734">_xlfn.IFS(M4734&lt;=20,"Low",M4734&lt;=50,"Medium",M4734&lt;=90,"High")</f>
        <v>Medium</v>
      </c>
      <c r="U4734" s="7">
        <f>Datos_Limpios[[#This Row],[Number of Complaints or Support]]/Datos_Limpios[[#This Row],[Account Length (in months)]]</f>
        <v>0</v>
      </c>
      <c r="V4734" s="4" t="str" cm="1">
        <f t="array" ref="V4734">_xlfn.IFS(H4734&lt;30,"Under 30",H4734&lt;66,"Middle Age",H4734&gt;=66,"Senior")</f>
        <v>Senior</v>
      </c>
      <c r="W4734" s="4" t="s">
        <v>47</v>
      </c>
    </row>
    <row r="4735" spans="1:23" x14ac:dyDescent="0.3">
      <c r="A4735" s="4" t="s">
        <v>4850</v>
      </c>
      <c r="B4735" s="4" t="s">
        <v>24</v>
      </c>
      <c r="C4735" s="4">
        <v>48</v>
      </c>
      <c r="D4735" s="4">
        <v>0</v>
      </c>
      <c r="E4735" s="4" t="s">
        <v>31</v>
      </c>
      <c r="F4735" s="4" t="s">
        <v>159</v>
      </c>
      <c r="G4735" s="4" t="s">
        <v>26</v>
      </c>
      <c r="H4735" s="4">
        <v>62</v>
      </c>
      <c r="I4735" s="4" t="s">
        <v>24</v>
      </c>
      <c r="J4735" s="4">
        <v>0</v>
      </c>
      <c r="K4735" s="4" t="s">
        <v>27</v>
      </c>
      <c r="L4735" s="4" t="s">
        <v>28</v>
      </c>
      <c r="M4735" s="4">
        <v>65</v>
      </c>
      <c r="P4735" s="5">
        <v>44708</v>
      </c>
      <c r="Q4735" s="6">
        <v>64.963823182292103</v>
      </c>
      <c r="R4735" s="4">
        <v>5</v>
      </c>
      <c r="S4735" s="4" t="str" cm="1">
        <f t="array" ref="S4735">_xlfn.IFS(R4735=0,"None",R4735&lt;3,"Low",R4735&lt;6,"Medium",R4735&lt;=10,"High")</f>
        <v>Medium</v>
      </c>
      <c r="T4735" s="4" t="str" cm="1">
        <f t="array" ref="T4735">_xlfn.IFS(M4735&lt;=20,"Low",M4735&lt;=50,"Medium",M4735&lt;=90,"High")</f>
        <v>High</v>
      </c>
      <c r="U4735" s="7">
        <f>Datos_Limpios[[#This Row],[Number of Complaints or Support]]/Datos_Limpios[[#This Row],[Account Length (in months)]]</f>
        <v>0.10416666666666667</v>
      </c>
      <c r="V4735" s="4" t="str" cm="1">
        <f t="array" ref="V4735">_xlfn.IFS(H4735&lt;30,"Under 30",H4735&lt;66,"Middle Age",H4735&gt;=66,"Senior")</f>
        <v>Middle Age</v>
      </c>
      <c r="W4735" s="4" t="s">
        <v>29</v>
      </c>
    </row>
    <row r="4736" spans="1:23" x14ac:dyDescent="0.3">
      <c r="A4736" s="4" t="s">
        <v>4851</v>
      </c>
      <c r="B4736" s="4" t="s">
        <v>31</v>
      </c>
      <c r="C4736" s="4">
        <v>5</v>
      </c>
      <c r="D4736" s="4">
        <v>0</v>
      </c>
      <c r="E4736" s="4" t="s">
        <v>31</v>
      </c>
      <c r="F4736" s="4" t="s">
        <v>264</v>
      </c>
      <c r="G4736" s="4" t="s">
        <v>26</v>
      </c>
      <c r="H4736" s="4">
        <v>74</v>
      </c>
      <c r="I4736" s="4" t="s">
        <v>24</v>
      </c>
      <c r="J4736" s="4">
        <v>0</v>
      </c>
      <c r="K4736" s="4" t="s">
        <v>27</v>
      </c>
      <c r="L4736" s="4" t="s">
        <v>35</v>
      </c>
      <c r="M4736" s="4">
        <v>15</v>
      </c>
      <c r="N4736" s="4" t="s">
        <v>66</v>
      </c>
      <c r="O4736" s="4" t="s">
        <v>779</v>
      </c>
      <c r="P4736" s="5">
        <v>44247</v>
      </c>
      <c r="Q4736" s="6">
        <v>16.376959212644088</v>
      </c>
      <c r="R4736" s="4">
        <v>2</v>
      </c>
      <c r="S4736" s="4" t="str" cm="1">
        <f t="array" ref="S4736">_xlfn.IFS(R4736=0,"None",R4736&lt;3,"Low",R4736&lt;6,"Medium",R4736&lt;=10,"High")</f>
        <v>Low</v>
      </c>
      <c r="T4736" s="4" t="str" cm="1">
        <f t="array" ref="T4736">_xlfn.IFS(M4736&lt;=20,"Low",M4736&lt;=50,"Medium",M4736&lt;=90,"High")</f>
        <v>Low</v>
      </c>
      <c r="U4736" s="7">
        <f>Datos_Limpios[[#This Row],[Number of Complaints or Support]]/Datos_Limpios[[#This Row],[Account Length (in months)]]</f>
        <v>0.4</v>
      </c>
      <c r="V4736" s="4" t="str" cm="1">
        <f t="array" ref="V4736">_xlfn.IFS(H4736&lt;30,"Under 30",H4736&lt;66,"Middle Age",H4736&gt;=66,"Senior")</f>
        <v>Senior</v>
      </c>
      <c r="W4736" s="4" t="s">
        <v>47</v>
      </c>
    </row>
    <row r="4737" spans="1:23" x14ac:dyDescent="0.3">
      <c r="A4737" s="4" t="s">
        <v>4852</v>
      </c>
      <c r="B4737" s="4" t="s">
        <v>31</v>
      </c>
      <c r="C4737" s="4">
        <v>20</v>
      </c>
      <c r="D4737" s="4">
        <v>3</v>
      </c>
      <c r="E4737" s="4" t="s">
        <v>31</v>
      </c>
      <c r="F4737" s="4" t="s">
        <v>159</v>
      </c>
      <c r="G4737" s="4" t="s">
        <v>26</v>
      </c>
      <c r="H4737" s="4">
        <v>82</v>
      </c>
      <c r="I4737" s="4" t="s">
        <v>24</v>
      </c>
      <c r="J4737" s="4">
        <v>0</v>
      </c>
      <c r="K4737" s="4" t="s">
        <v>27</v>
      </c>
      <c r="L4737" s="4" t="s">
        <v>35</v>
      </c>
      <c r="M4737" s="4">
        <v>18</v>
      </c>
      <c r="N4737" s="4" t="s">
        <v>38</v>
      </c>
      <c r="O4737" s="4" t="s">
        <v>142</v>
      </c>
      <c r="P4737" s="5">
        <v>45014</v>
      </c>
      <c r="Q4737" s="6">
        <v>16.888634101418429</v>
      </c>
      <c r="R4737" s="4">
        <v>0</v>
      </c>
      <c r="S4737" s="4" t="str" cm="1">
        <f t="array" ref="S4737">_xlfn.IFS(R4737=0,"None",R4737&lt;3,"Low",R4737&lt;6,"Medium",R4737&lt;=10,"High")</f>
        <v>None</v>
      </c>
      <c r="T4737" s="4" t="str" cm="1">
        <f t="array" ref="T4737">_xlfn.IFS(M4737&lt;=20,"Low",M4737&lt;=50,"Medium",M4737&lt;=90,"High")</f>
        <v>Low</v>
      </c>
      <c r="U4737" s="7">
        <f>Datos_Limpios[[#This Row],[Number of Complaints or Support]]/Datos_Limpios[[#This Row],[Account Length (in months)]]</f>
        <v>0</v>
      </c>
      <c r="V4737" s="4" t="str" cm="1">
        <f t="array" ref="V4737">_xlfn.IFS(H4737&lt;30,"Under 30",H4737&lt;66,"Middle Age",H4737&gt;=66,"Senior")</f>
        <v>Senior</v>
      </c>
      <c r="W4737" s="4" t="s">
        <v>29</v>
      </c>
    </row>
    <row r="4738" spans="1:23" x14ac:dyDescent="0.3">
      <c r="A4738" s="4" t="s">
        <v>4853</v>
      </c>
      <c r="B4738" s="4" t="s">
        <v>24</v>
      </c>
      <c r="C4738" s="4">
        <v>13</v>
      </c>
      <c r="D4738" s="4">
        <v>0</v>
      </c>
      <c r="E4738" s="4" t="s">
        <v>31</v>
      </c>
      <c r="F4738" s="4" t="s">
        <v>183</v>
      </c>
      <c r="G4738" s="4" t="s">
        <v>26</v>
      </c>
      <c r="H4738" s="4">
        <v>65</v>
      </c>
      <c r="I4738" s="4" t="s">
        <v>24</v>
      </c>
      <c r="J4738" s="4">
        <v>0</v>
      </c>
      <c r="K4738" s="4" t="s">
        <v>27</v>
      </c>
      <c r="L4738" s="4" t="s">
        <v>35</v>
      </c>
      <c r="M4738" s="4">
        <v>28</v>
      </c>
      <c r="P4738" s="5">
        <v>43853</v>
      </c>
      <c r="Q4738" s="6">
        <v>24.50649362131178</v>
      </c>
      <c r="R4738" s="4">
        <v>2</v>
      </c>
      <c r="S4738" s="4" t="str" cm="1">
        <f t="array" ref="S4738">_xlfn.IFS(R4738=0,"None",R4738&lt;3,"Low",R4738&lt;6,"Medium",R4738&lt;=10,"High")</f>
        <v>Low</v>
      </c>
      <c r="T4738" s="4" t="str" cm="1">
        <f t="array" ref="T4738">_xlfn.IFS(M4738&lt;=20,"Low",M4738&lt;=50,"Medium",M4738&lt;=90,"High")</f>
        <v>Medium</v>
      </c>
      <c r="U4738" s="7">
        <f>Datos_Limpios[[#This Row],[Number of Complaints or Support]]/Datos_Limpios[[#This Row],[Account Length (in months)]]</f>
        <v>0.15384615384615385</v>
      </c>
      <c r="V4738" s="4" t="str" cm="1">
        <f t="array" ref="V4738">_xlfn.IFS(H4738&lt;30,"Under 30",H4738&lt;66,"Middle Age",H4738&gt;=66,"Senior")</f>
        <v>Middle Age</v>
      </c>
      <c r="W4738" s="4" t="s">
        <v>43</v>
      </c>
    </row>
    <row r="4739" spans="1:23" x14ac:dyDescent="0.3">
      <c r="A4739" s="4" t="s">
        <v>4854</v>
      </c>
      <c r="B4739" s="4" t="s">
        <v>31</v>
      </c>
      <c r="C4739" s="4">
        <v>10</v>
      </c>
      <c r="D4739" s="4">
        <v>4</v>
      </c>
      <c r="E4739" s="4" t="s">
        <v>31</v>
      </c>
      <c r="F4739" s="4" t="s">
        <v>37</v>
      </c>
      <c r="G4739" s="4" t="s">
        <v>33</v>
      </c>
      <c r="H4739" s="4">
        <v>57</v>
      </c>
      <c r="I4739" s="4" t="s">
        <v>24</v>
      </c>
      <c r="J4739" s="4">
        <v>0</v>
      </c>
      <c r="K4739" s="4" t="s">
        <v>27</v>
      </c>
      <c r="L4739" s="4" t="s">
        <v>28</v>
      </c>
      <c r="M4739" s="4">
        <v>25</v>
      </c>
      <c r="N4739" s="4" t="s">
        <v>107</v>
      </c>
      <c r="O4739" s="4" t="s">
        <v>108</v>
      </c>
      <c r="P4739" s="5">
        <v>45148</v>
      </c>
      <c r="Q4739" s="6">
        <v>22.68311704500233</v>
      </c>
      <c r="R4739" s="4">
        <v>4</v>
      </c>
      <c r="S4739" s="4" t="str" cm="1">
        <f t="array" ref="S4739">_xlfn.IFS(R4739=0,"None",R4739&lt;3,"Low",R4739&lt;6,"Medium",R4739&lt;=10,"High")</f>
        <v>Medium</v>
      </c>
      <c r="T4739" s="4" t="str" cm="1">
        <f t="array" ref="T4739">_xlfn.IFS(M4739&lt;=20,"Low",M4739&lt;=50,"Medium",M4739&lt;=90,"High")</f>
        <v>Medium</v>
      </c>
      <c r="U4739" s="7">
        <f>Datos_Limpios[[#This Row],[Number of Complaints or Support]]/Datos_Limpios[[#This Row],[Account Length (in months)]]</f>
        <v>0.4</v>
      </c>
      <c r="V4739" s="4" t="str" cm="1">
        <f t="array" ref="V4739">_xlfn.IFS(H4739&lt;30,"Under 30",H4739&lt;66,"Middle Age",H4739&gt;=66,"Senior")</f>
        <v>Middle Age</v>
      </c>
      <c r="W4739" s="4" t="s">
        <v>40</v>
      </c>
    </row>
    <row r="4740" spans="1:23" x14ac:dyDescent="0.3">
      <c r="A4740" s="4" t="s">
        <v>4855</v>
      </c>
      <c r="B4740" s="4" t="s">
        <v>24</v>
      </c>
      <c r="C4740" s="4">
        <v>71</v>
      </c>
      <c r="D4740" s="4">
        <v>2</v>
      </c>
      <c r="E4740" s="4" t="s">
        <v>31</v>
      </c>
      <c r="F4740" s="4" t="s">
        <v>45</v>
      </c>
      <c r="G4740" s="4" t="s">
        <v>33</v>
      </c>
      <c r="H4740" s="4">
        <v>51</v>
      </c>
      <c r="I4740" s="4" t="s">
        <v>24</v>
      </c>
      <c r="J4740" s="4">
        <v>0</v>
      </c>
      <c r="K4740" s="4" t="s">
        <v>46</v>
      </c>
      <c r="L4740" s="4" t="s">
        <v>28</v>
      </c>
      <c r="M4740" s="4">
        <v>56</v>
      </c>
      <c r="P4740" s="5">
        <v>44203</v>
      </c>
      <c r="Q4740" s="6">
        <v>55.300337480873708</v>
      </c>
      <c r="R4740" s="4">
        <v>3</v>
      </c>
      <c r="S4740" s="4" t="str" cm="1">
        <f t="array" ref="S4740">_xlfn.IFS(R4740=0,"None",R4740&lt;3,"Low",R4740&lt;6,"Medium",R4740&lt;=10,"High")</f>
        <v>Medium</v>
      </c>
      <c r="T4740" s="4" t="str" cm="1">
        <f t="array" ref="T4740">_xlfn.IFS(M4740&lt;=20,"Low",M4740&lt;=50,"Medium",M4740&lt;=90,"High")</f>
        <v>High</v>
      </c>
      <c r="U4740" s="7">
        <f>Datos_Limpios[[#This Row],[Number of Complaints or Support]]/Datos_Limpios[[#This Row],[Account Length (in months)]]</f>
        <v>4.2253521126760563E-2</v>
      </c>
      <c r="V4740" s="4" t="str" cm="1">
        <f t="array" ref="V4740">_xlfn.IFS(H4740&lt;30,"Under 30",H4740&lt;66,"Middle Age",H4740&gt;=66,"Senior")</f>
        <v>Middle Age</v>
      </c>
      <c r="W4740" s="4" t="s">
        <v>47</v>
      </c>
    </row>
    <row r="4741" spans="1:23" x14ac:dyDescent="0.3">
      <c r="A4741" s="4" t="s">
        <v>4856</v>
      </c>
      <c r="B4741" s="4" t="s">
        <v>31</v>
      </c>
      <c r="C4741" s="4">
        <v>38</v>
      </c>
      <c r="D4741" s="4">
        <v>4</v>
      </c>
      <c r="E4741" s="4" t="s">
        <v>24</v>
      </c>
      <c r="F4741" s="4" t="s">
        <v>196</v>
      </c>
      <c r="G4741" s="4" t="s">
        <v>33</v>
      </c>
      <c r="H4741" s="4">
        <v>47</v>
      </c>
      <c r="I4741" s="4" t="s">
        <v>24</v>
      </c>
      <c r="J4741" s="4">
        <v>0</v>
      </c>
      <c r="K4741" s="4" t="s">
        <v>27</v>
      </c>
      <c r="L4741" s="4" t="s">
        <v>35</v>
      </c>
      <c r="M4741" s="4">
        <v>46</v>
      </c>
      <c r="N4741" s="4" t="s">
        <v>38</v>
      </c>
      <c r="O4741" s="4" t="s">
        <v>225</v>
      </c>
      <c r="P4741" s="5">
        <v>44898</v>
      </c>
      <c r="Q4741" s="6">
        <v>38.636414270709643</v>
      </c>
      <c r="R4741" s="4">
        <v>1</v>
      </c>
      <c r="S4741" s="4" t="str" cm="1">
        <f t="array" ref="S4741">_xlfn.IFS(R4741=0,"None",R4741&lt;3,"Low",R4741&lt;6,"Medium",R4741&lt;=10,"High")</f>
        <v>Low</v>
      </c>
      <c r="T4741" s="4" t="str" cm="1">
        <f t="array" ref="T4741">_xlfn.IFS(M4741&lt;=20,"Low",M4741&lt;=50,"Medium",M4741&lt;=90,"High")</f>
        <v>Medium</v>
      </c>
      <c r="U4741" s="7">
        <f>Datos_Limpios[[#This Row],[Number of Complaints or Support]]/Datos_Limpios[[#This Row],[Account Length (in months)]]</f>
        <v>2.6315789473684209E-2</v>
      </c>
      <c r="V4741" s="4" t="str" cm="1">
        <f t="array" ref="V4741">_xlfn.IFS(H4741&lt;30,"Under 30",H4741&lt;66,"Middle Age",H4741&gt;=66,"Senior")</f>
        <v>Middle Age</v>
      </c>
      <c r="W4741" s="4" t="s">
        <v>47</v>
      </c>
    </row>
    <row r="4742" spans="1:23" x14ac:dyDescent="0.3">
      <c r="A4742" s="4" t="s">
        <v>4857</v>
      </c>
      <c r="B4742" s="4" t="s">
        <v>24</v>
      </c>
      <c r="C4742" s="4">
        <v>45</v>
      </c>
      <c r="D4742" s="4">
        <v>0</v>
      </c>
      <c r="E4742" s="4" t="s">
        <v>31</v>
      </c>
      <c r="F4742" s="4" t="s">
        <v>25</v>
      </c>
      <c r="G4742" s="4" t="s">
        <v>26</v>
      </c>
      <c r="H4742" s="4">
        <v>76</v>
      </c>
      <c r="I4742" s="4" t="s">
        <v>24</v>
      </c>
      <c r="J4742" s="4">
        <v>0</v>
      </c>
      <c r="K4742" s="4" t="s">
        <v>46</v>
      </c>
      <c r="L4742" s="4" t="s">
        <v>35</v>
      </c>
      <c r="M4742" s="4">
        <v>49</v>
      </c>
      <c r="P4742" s="5">
        <v>44999</v>
      </c>
      <c r="Q4742" s="6">
        <v>43.931981772964697</v>
      </c>
      <c r="R4742" s="4">
        <v>6</v>
      </c>
      <c r="S4742" s="4" t="str" cm="1">
        <f t="array" ref="S4742">_xlfn.IFS(R4742=0,"None",R4742&lt;3,"Low",R4742&lt;6,"Medium",R4742&lt;=10,"High")</f>
        <v>High</v>
      </c>
      <c r="T4742" s="4" t="str" cm="1">
        <f t="array" ref="T4742">_xlfn.IFS(M4742&lt;=20,"Low",M4742&lt;=50,"Medium",M4742&lt;=90,"High")</f>
        <v>Medium</v>
      </c>
      <c r="U4742" s="7">
        <f>Datos_Limpios[[#This Row],[Number of Complaints or Support]]/Datos_Limpios[[#This Row],[Account Length (in months)]]</f>
        <v>0.13333333333333333</v>
      </c>
      <c r="V4742" s="4" t="str" cm="1">
        <f t="array" ref="V4742">_xlfn.IFS(H4742&lt;30,"Under 30",H4742&lt;66,"Middle Age",H4742&gt;=66,"Senior")</f>
        <v>Senior</v>
      </c>
      <c r="W4742" s="4" t="s">
        <v>29</v>
      </c>
    </row>
    <row r="4743" spans="1:23" x14ac:dyDescent="0.3">
      <c r="A4743" s="4" t="s">
        <v>4858</v>
      </c>
      <c r="B4743" s="4" t="s">
        <v>31</v>
      </c>
      <c r="C4743" s="4">
        <v>5</v>
      </c>
      <c r="D4743" s="4">
        <v>0</v>
      </c>
      <c r="E4743" s="4" t="s">
        <v>24</v>
      </c>
      <c r="F4743" s="4" t="s">
        <v>129</v>
      </c>
      <c r="G4743" s="4" t="s">
        <v>26</v>
      </c>
      <c r="H4743" s="4">
        <v>72</v>
      </c>
      <c r="I4743" s="4" t="s">
        <v>24</v>
      </c>
      <c r="J4743" s="4">
        <v>0</v>
      </c>
      <c r="K4743" s="4" t="s">
        <v>27</v>
      </c>
      <c r="L4743" s="4" t="s">
        <v>35</v>
      </c>
      <c r="M4743" s="4">
        <v>33</v>
      </c>
      <c r="N4743" s="4" t="s">
        <v>38</v>
      </c>
      <c r="O4743" s="4" t="s">
        <v>142</v>
      </c>
      <c r="P4743" s="5">
        <v>45202</v>
      </c>
      <c r="Q4743" s="6">
        <v>35.369266542758361</v>
      </c>
      <c r="R4743" s="4">
        <v>2</v>
      </c>
      <c r="S4743" s="4" t="str" cm="1">
        <f t="array" ref="S4743">_xlfn.IFS(R4743=0,"None",R4743&lt;3,"Low",R4743&lt;6,"Medium",R4743&lt;=10,"High")</f>
        <v>Low</v>
      </c>
      <c r="T4743" s="4" t="str" cm="1">
        <f t="array" ref="T4743">_xlfn.IFS(M4743&lt;=20,"Low",M4743&lt;=50,"Medium",M4743&lt;=90,"High")</f>
        <v>Medium</v>
      </c>
      <c r="U4743" s="7">
        <f>Datos_Limpios[[#This Row],[Number of Complaints or Support]]/Datos_Limpios[[#This Row],[Account Length (in months)]]</f>
        <v>0.4</v>
      </c>
      <c r="V4743" s="4" t="str" cm="1">
        <f t="array" ref="V4743">_xlfn.IFS(H4743&lt;30,"Under 30",H4743&lt;66,"Middle Age",H4743&gt;=66,"Senior")</f>
        <v>Senior</v>
      </c>
      <c r="W4743" s="4" t="s">
        <v>29</v>
      </c>
    </row>
    <row r="4744" spans="1:23" x14ac:dyDescent="0.3">
      <c r="A4744" s="4" t="s">
        <v>4859</v>
      </c>
      <c r="B4744" s="4" t="s">
        <v>24</v>
      </c>
      <c r="C4744" s="4">
        <v>54</v>
      </c>
      <c r="D4744" s="4">
        <v>0</v>
      </c>
      <c r="E4744" s="4" t="s">
        <v>31</v>
      </c>
      <c r="F4744" s="4" t="s">
        <v>165</v>
      </c>
      <c r="G4744" s="4" t="s">
        <v>33</v>
      </c>
      <c r="H4744" s="4">
        <v>38</v>
      </c>
      <c r="I4744" s="4" t="s">
        <v>24</v>
      </c>
      <c r="J4744" s="4">
        <v>0</v>
      </c>
      <c r="K4744" s="4" t="s">
        <v>46</v>
      </c>
      <c r="L4744" s="4" t="s">
        <v>35</v>
      </c>
      <c r="M4744" s="4">
        <v>43</v>
      </c>
      <c r="P4744" s="5">
        <v>44225</v>
      </c>
      <c r="Q4744" s="6">
        <v>48.198547541448711</v>
      </c>
      <c r="R4744" s="4">
        <v>2</v>
      </c>
      <c r="S4744" s="4" t="str" cm="1">
        <f t="array" ref="S4744">_xlfn.IFS(R4744=0,"None",R4744&lt;3,"Low",R4744&lt;6,"Medium",R4744&lt;=10,"High")</f>
        <v>Low</v>
      </c>
      <c r="T4744" s="4" t="str" cm="1">
        <f t="array" ref="T4744">_xlfn.IFS(M4744&lt;=20,"Low",M4744&lt;=50,"Medium",M4744&lt;=90,"High")</f>
        <v>Medium</v>
      </c>
      <c r="U4744" s="7">
        <f>Datos_Limpios[[#This Row],[Number of Complaints or Support]]/Datos_Limpios[[#This Row],[Account Length (in months)]]</f>
        <v>3.7037037037037035E-2</v>
      </c>
      <c r="V4744" s="4" t="str" cm="1">
        <f t="array" ref="V4744">_xlfn.IFS(H4744&lt;30,"Under 30",H4744&lt;66,"Middle Age",H4744&gt;=66,"Senior")</f>
        <v>Middle Age</v>
      </c>
      <c r="W4744" s="4" t="s">
        <v>40</v>
      </c>
    </row>
    <row r="4745" spans="1:23" x14ac:dyDescent="0.3">
      <c r="A4745" s="4" t="s">
        <v>4860</v>
      </c>
      <c r="B4745" s="4" t="s">
        <v>31</v>
      </c>
      <c r="C4745" s="4">
        <v>19</v>
      </c>
      <c r="D4745" s="4">
        <v>4</v>
      </c>
      <c r="E4745" s="4" t="s">
        <v>31</v>
      </c>
      <c r="F4745" s="4" t="s">
        <v>79</v>
      </c>
      <c r="G4745" s="4" t="s">
        <v>33</v>
      </c>
      <c r="H4745" s="4">
        <v>37</v>
      </c>
      <c r="I4745" s="4" t="s">
        <v>24</v>
      </c>
      <c r="J4745" s="4">
        <v>0</v>
      </c>
      <c r="K4745" s="4" t="s">
        <v>27</v>
      </c>
      <c r="L4745" s="4" t="s">
        <v>35</v>
      </c>
      <c r="M4745" s="4">
        <v>50</v>
      </c>
      <c r="N4745" s="4" t="s">
        <v>92</v>
      </c>
      <c r="O4745" s="4" t="s">
        <v>153</v>
      </c>
      <c r="P4745" s="5">
        <v>43867</v>
      </c>
      <c r="Q4745" s="6">
        <v>52.162220233062158</v>
      </c>
      <c r="R4745" s="4">
        <v>6</v>
      </c>
      <c r="S4745" s="4" t="str" cm="1">
        <f t="array" ref="S4745">_xlfn.IFS(R4745=0,"None",R4745&lt;3,"Low",R4745&lt;6,"Medium",R4745&lt;=10,"High")</f>
        <v>High</v>
      </c>
      <c r="T4745" s="4" t="str" cm="1">
        <f t="array" ref="T4745">_xlfn.IFS(M4745&lt;=20,"Low",M4745&lt;=50,"Medium",M4745&lt;=90,"High")</f>
        <v>Medium</v>
      </c>
      <c r="U4745" s="7">
        <f>Datos_Limpios[[#This Row],[Number of Complaints or Support]]/Datos_Limpios[[#This Row],[Account Length (in months)]]</f>
        <v>0.31578947368421051</v>
      </c>
      <c r="V4745" s="4" t="str" cm="1">
        <f t="array" ref="V4745">_xlfn.IFS(H4745&lt;30,"Under 30",H4745&lt;66,"Middle Age",H4745&gt;=66,"Senior")</f>
        <v>Middle Age</v>
      </c>
      <c r="W4745" s="4" t="s">
        <v>43</v>
      </c>
    </row>
    <row r="4746" spans="1:23" x14ac:dyDescent="0.3">
      <c r="A4746" s="4" t="s">
        <v>4861</v>
      </c>
      <c r="B4746" s="4" t="s">
        <v>24</v>
      </c>
      <c r="C4746" s="4">
        <v>40</v>
      </c>
      <c r="D4746" s="4">
        <v>2</v>
      </c>
      <c r="E4746" s="4" t="s">
        <v>31</v>
      </c>
      <c r="F4746" s="4" t="s">
        <v>45</v>
      </c>
      <c r="G4746" s="4" t="s">
        <v>26</v>
      </c>
      <c r="H4746" s="4">
        <v>22</v>
      </c>
      <c r="I4746" s="4" t="s">
        <v>31</v>
      </c>
      <c r="J4746" s="4">
        <v>3</v>
      </c>
      <c r="K4746" s="4" t="s">
        <v>46</v>
      </c>
      <c r="L4746" s="4" t="s">
        <v>35</v>
      </c>
      <c r="M4746" s="4">
        <v>27</v>
      </c>
      <c r="P4746" s="5">
        <v>44909</v>
      </c>
      <c r="Q4746" s="6">
        <v>28.99120929497121</v>
      </c>
      <c r="R4746" s="4">
        <v>7</v>
      </c>
      <c r="S4746" s="4" t="str" cm="1">
        <f t="array" ref="S4746">_xlfn.IFS(R4746=0,"None",R4746&lt;3,"Low",R4746&lt;6,"Medium",R4746&lt;=10,"High")</f>
        <v>High</v>
      </c>
      <c r="T4746" s="4" t="str" cm="1">
        <f t="array" ref="T4746">_xlfn.IFS(M4746&lt;=20,"Low",M4746&lt;=50,"Medium",M4746&lt;=90,"High")</f>
        <v>Medium</v>
      </c>
      <c r="U4746" s="7">
        <f>Datos_Limpios[[#This Row],[Number of Complaints or Support]]/Datos_Limpios[[#This Row],[Account Length (in months)]]</f>
        <v>0.17499999999999999</v>
      </c>
      <c r="V4746" s="4" t="str" cm="1">
        <f t="array" ref="V4746">_xlfn.IFS(H4746&lt;30,"Under 30",H4746&lt;66,"Middle Age",H4746&gt;=66,"Senior")</f>
        <v>Under 30</v>
      </c>
      <c r="W4746" s="4" t="s">
        <v>47</v>
      </c>
    </row>
    <row r="4747" spans="1:23" x14ac:dyDescent="0.3">
      <c r="A4747" s="4" t="s">
        <v>4862</v>
      </c>
      <c r="B4747" s="4" t="s">
        <v>31</v>
      </c>
      <c r="C4747" s="4">
        <v>8</v>
      </c>
      <c r="D4747" s="4">
        <v>0</v>
      </c>
      <c r="E4747" s="4" t="s">
        <v>24</v>
      </c>
      <c r="F4747" s="4" t="s">
        <v>132</v>
      </c>
      <c r="G4747" s="4" t="s">
        <v>26</v>
      </c>
      <c r="H4747" s="4">
        <v>71</v>
      </c>
      <c r="I4747" s="4" t="s">
        <v>24</v>
      </c>
      <c r="J4747" s="4">
        <v>0</v>
      </c>
      <c r="K4747" s="4" t="s">
        <v>27</v>
      </c>
      <c r="L4747" s="4" t="s">
        <v>35</v>
      </c>
      <c r="M4747" s="4">
        <v>13</v>
      </c>
      <c r="N4747" s="4" t="s">
        <v>75</v>
      </c>
      <c r="O4747" s="4" t="s">
        <v>133</v>
      </c>
      <c r="P4747" s="5">
        <v>44396</v>
      </c>
      <c r="Q4747" s="6">
        <v>10.83983762739537</v>
      </c>
      <c r="R4747" s="4">
        <v>2</v>
      </c>
      <c r="S4747" s="4" t="str" cm="1">
        <f t="array" ref="S4747">_xlfn.IFS(R4747=0,"None",R4747&lt;3,"Low",R4747&lt;6,"Medium",R4747&lt;=10,"High")</f>
        <v>Low</v>
      </c>
      <c r="T4747" s="4" t="str" cm="1">
        <f t="array" ref="T4747">_xlfn.IFS(M4747&lt;=20,"Low",M4747&lt;=50,"Medium",M4747&lt;=90,"High")</f>
        <v>Low</v>
      </c>
      <c r="U4747" s="7">
        <f>Datos_Limpios[[#This Row],[Number of Complaints or Support]]/Datos_Limpios[[#This Row],[Account Length (in months)]]</f>
        <v>0.25</v>
      </c>
      <c r="V4747" s="4" t="str" cm="1">
        <f t="array" ref="V4747">_xlfn.IFS(H4747&lt;30,"Under 30",H4747&lt;66,"Middle Age",H4747&gt;=66,"Senior")</f>
        <v>Senior</v>
      </c>
      <c r="W4747" s="4" t="s">
        <v>43</v>
      </c>
    </row>
    <row r="4748" spans="1:23" x14ac:dyDescent="0.3">
      <c r="A4748" s="4" t="s">
        <v>4863</v>
      </c>
      <c r="B4748" s="4" t="s">
        <v>24</v>
      </c>
      <c r="C4748" s="4">
        <v>3</v>
      </c>
      <c r="D4748" s="4">
        <v>1</v>
      </c>
      <c r="E4748" s="4" t="s">
        <v>31</v>
      </c>
      <c r="F4748" s="4" t="s">
        <v>106</v>
      </c>
      <c r="G4748" s="4" t="s">
        <v>33</v>
      </c>
      <c r="H4748" s="4">
        <v>49</v>
      </c>
      <c r="I4748" s="4" t="s">
        <v>24</v>
      </c>
      <c r="J4748" s="4">
        <v>0</v>
      </c>
      <c r="K4748" s="4" t="s">
        <v>27</v>
      </c>
      <c r="L4748" s="4" t="s">
        <v>28</v>
      </c>
      <c r="M4748" s="4">
        <v>12</v>
      </c>
      <c r="P4748" s="5">
        <v>44970</v>
      </c>
      <c r="Q4748" s="6">
        <v>11.371504997521059</v>
      </c>
      <c r="R4748" s="4">
        <v>0</v>
      </c>
      <c r="S4748" s="4" t="str" cm="1">
        <f t="array" ref="S4748">_xlfn.IFS(R4748=0,"None",R4748&lt;3,"Low",R4748&lt;6,"Medium",R4748&lt;=10,"High")</f>
        <v>None</v>
      </c>
      <c r="T4748" s="4" t="str" cm="1">
        <f t="array" ref="T4748">_xlfn.IFS(M4748&lt;=20,"Low",M4748&lt;=50,"Medium",M4748&lt;=90,"High")</f>
        <v>Low</v>
      </c>
      <c r="U4748" s="7">
        <f>Datos_Limpios[[#This Row],[Number of Complaints or Support]]/Datos_Limpios[[#This Row],[Account Length (in months)]]</f>
        <v>0</v>
      </c>
      <c r="V4748" s="4" t="str" cm="1">
        <f t="array" ref="V4748">_xlfn.IFS(H4748&lt;30,"Under 30",H4748&lt;66,"Middle Age",H4748&gt;=66,"Senior")</f>
        <v>Middle Age</v>
      </c>
      <c r="W4748" s="4" t="s">
        <v>29</v>
      </c>
    </row>
    <row r="4749" spans="1:23" x14ac:dyDescent="0.3">
      <c r="A4749" s="4" t="s">
        <v>4864</v>
      </c>
      <c r="B4749" s="4" t="s">
        <v>31</v>
      </c>
      <c r="C4749" s="4">
        <v>1</v>
      </c>
      <c r="D4749" s="4">
        <v>5</v>
      </c>
      <c r="E4749" s="4" t="s">
        <v>31</v>
      </c>
      <c r="F4749" s="4" t="s">
        <v>196</v>
      </c>
      <c r="G4749" s="4" t="s">
        <v>26</v>
      </c>
      <c r="H4749" s="4">
        <v>40</v>
      </c>
      <c r="I4749" s="4" t="s">
        <v>24</v>
      </c>
      <c r="J4749" s="4">
        <v>0</v>
      </c>
      <c r="K4749" s="4" t="s">
        <v>27</v>
      </c>
      <c r="L4749" s="4" t="s">
        <v>35</v>
      </c>
      <c r="M4749" s="4">
        <v>36</v>
      </c>
      <c r="N4749" s="4" t="s">
        <v>38</v>
      </c>
      <c r="O4749" s="4" t="s">
        <v>125</v>
      </c>
      <c r="P4749" s="5">
        <v>44299</v>
      </c>
      <c r="Q4749" s="6">
        <v>33.218496137358528</v>
      </c>
      <c r="R4749" s="4">
        <v>7</v>
      </c>
      <c r="S4749" s="4" t="str" cm="1">
        <f t="array" ref="S4749">_xlfn.IFS(R4749=0,"None",R4749&lt;3,"Low",R4749&lt;6,"Medium",R4749&lt;=10,"High")</f>
        <v>High</v>
      </c>
      <c r="T4749" s="4" t="str" cm="1">
        <f t="array" ref="T4749">_xlfn.IFS(M4749&lt;=20,"Low",M4749&lt;=50,"Medium",M4749&lt;=90,"High")</f>
        <v>Medium</v>
      </c>
      <c r="U4749" s="7">
        <f>Datos_Limpios[[#This Row],[Number of Complaints or Support]]/Datos_Limpios[[#This Row],[Account Length (in months)]]</f>
        <v>7</v>
      </c>
      <c r="V4749" s="4" t="str" cm="1">
        <f t="array" ref="V4749">_xlfn.IFS(H4749&lt;30,"Under 30",H4749&lt;66,"Middle Age",H4749&gt;=66,"Senior")</f>
        <v>Middle Age</v>
      </c>
      <c r="W4749" s="4" t="s">
        <v>47</v>
      </c>
    </row>
    <row r="4750" spans="1:23" x14ac:dyDescent="0.3">
      <c r="A4750" s="4" t="s">
        <v>4865</v>
      </c>
      <c r="B4750" s="4" t="s">
        <v>24</v>
      </c>
      <c r="C4750" s="4">
        <v>72</v>
      </c>
      <c r="D4750" s="4">
        <v>0</v>
      </c>
      <c r="E4750" s="4" t="s">
        <v>31</v>
      </c>
      <c r="F4750" s="4" t="s">
        <v>70</v>
      </c>
      <c r="G4750" s="4" t="s">
        <v>26</v>
      </c>
      <c r="H4750" s="4">
        <v>75</v>
      </c>
      <c r="I4750" s="4" t="s">
        <v>24</v>
      </c>
      <c r="J4750" s="4">
        <v>0</v>
      </c>
      <c r="K4750" s="4" t="s">
        <v>46</v>
      </c>
      <c r="L4750" s="4" t="s">
        <v>28</v>
      </c>
      <c r="M4750" s="4">
        <v>49</v>
      </c>
      <c r="P4750" s="5">
        <v>44034</v>
      </c>
      <c r="Q4750" s="6">
        <v>55.012172186759649</v>
      </c>
      <c r="R4750" s="4">
        <v>2</v>
      </c>
      <c r="S4750" s="4" t="str" cm="1">
        <f t="array" ref="S4750">_xlfn.IFS(R4750=0,"None",R4750&lt;3,"Low",R4750&lt;6,"Medium",R4750&lt;=10,"High")</f>
        <v>Low</v>
      </c>
      <c r="T4750" s="4" t="str" cm="1">
        <f t="array" ref="T4750">_xlfn.IFS(M4750&lt;=20,"Low",M4750&lt;=50,"Medium",M4750&lt;=90,"High")</f>
        <v>Medium</v>
      </c>
      <c r="U4750" s="7">
        <f>Datos_Limpios[[#This Row],[Number of Complaints or Support]]/Datos_Limpios[[#This Row],[Account Length (in months)]]</f>
        <v>2.7777777777777776E-2</v>
      </c>
      <c r="V4750" s="4" t="str" cm="1">
        <f t="array" ref="V4750">_xlfn.IFS(H4750&lt;30,"Under 30",H4750&lt;66,"Middle Age",H4750&gt;=66,"Senior")</f>
        <v>Senior</v>
      </c>
      <c r="W4750" s="4" t="s">
        <v>29</v>
      </c>
    </row>
    <row r="4751" spans="1:23" x14ac:dyDescent="0.3">
      <c r="A4751" s="4" t="s">
        <v>4866</v>
      </c>
      <c r="B4751" s="4" t="s">
        <v>24</v>
      </c>
      <c r="C4751" s="4">
        <v>52</v>
      </c>
      <c r="D4751" s="4">
        <v>0</v>
      </c>
      <c r="E4751" s="4" t="s">
        <v>31</v>
      </c>
      <c r="F4751" s="4" t="s">
        <v>213</v>
      </c>
      <c r="G4751" s="4" t="s">
        <v>26</v>
      </c>
      <c r="H4751" s="4">
        <v>38</v>
      </c>
      <c r="I4751" s="4" t="s">
        <v>24</v>
      </c>
      <c r="J4751" s="4">
        <v>0</v>
      </c>
      <c r="K4751" s="4" t="s">
        <v>34</v>
      </c>
      <c r="L4751" s="4" t="s">
        <v>28</v>
      </c>
      <c r="M4751" s="4">
        <v>37</v>
      </c>
      <c r="P4751" s="5">
        <v>44930</v>
      </c>
      <c r="Q4751" s="6">
        <v>38.95838073377832</v>
      </c>
      <c r="R4751" s="4">
        <v>6</v>
      </c>
      <c r="S4751" s="4" t="str" cm="1">
        <f t="array" ref="S4751">_xlfn.IFS(R4751=0,"None",R4751&lt;3,"Low",R4751&lt;6,"Medium",R4751&lt;=10,"High")</f>
        <v>High</v>
      </c>
      <c r="T4751" s="4" t="str" cm="1">
        <f t="array" ref="T4751">_xlfn.IFS(M4751&lt;=20,"Low",M4751&lt;=50,"Medium",M4751&lt;=90,"High")</f>
        <v>Medium</v>
      </c>
      <c r="U4751" s="7">
        <f>Datos_Limpios[[#This Row],[Number of Complaints or Support]]/Datos_Limpios[[#This Row],[Account Length (in months)]]</f>
        <v>0.11538461538461539</v>
      </c>
      <c r="V4751" s="4" t="str" cm="1">
        <f t="array" ref="V4751">_xlfn.IFS(H4751&lt;30,"Under 30",H4751&lt;66,"Middle Age",H4751&gt;=66,"Senior")</f>
        <v>Middle Age</v>
      </c>
      <c r="W4751" s="4" t="s">
        <v>47</v>
      </c>
    </row>
    <row r="4752" spans="1:23" x14ac:dyDescent="0.3">
      <c r="A4752" s="4" t="s">
        <v>4867</v>
      </c>
      <c r="B4752" s="4" t="s">
        <v>24</v>
      </c>
      <c r="C4752" s="4">
        <v>15</v>
      </c>
      <c r="D4752" s="4">
        <v>0</v>
      </c>
      <c r="E4752" s="4" t="s">
        <v>31</v>
      </c>
      <c r="F4752" s="4" t="s">
        <v>264</v>
      </c>
      <c r="G4752" s="4" t="s">
        <v>33</v>
      </c>
      <c r="H4752" s="4">
        <v>72</v>
      </c>
      <c r="I4752" s="4" t="s">
        <v>24</v>
      </c>
      <c r="J4752" s="4">
        <v>0</v>
      </c>
      <c r="K4752" s="4" t="s">
        <v>27</v>
      </c>
      <c r="L4752" s="4" t="s">
        <v>35</v>
      </c>
      <c r="M4752" s="4">
        <v>33</v>
      </c>
      <c r="P4752" s="5">
        <v>44582</v>
      </c>
      <c r="Q4752" s="6">
        <v>27.066314238703381</v>
      </c>
      <c r="R4752" s="4">
        <v>5</v>
      </c>
      <c r="S4752" s="4" t="str" cm="1">
        <f t="array" ref="S4752">_xlfn.IFS(R4752=0,"None",R4752&lt;3,"Low",R4752&lt;6,"Medium",R4752&lt;=10,"High")</f>
        <v>Medium</v>
      </c>
      <c r="T4752" s="4" t="str" cm="1">
        <f t="array" ref="T4752">_xlfn.IFS(M4752&lt;=20,"Low",M4752&lt;=50,"Medium",M4752&lt;=90,"High")</f>
        <v>Medium</v>
      </c>
      <c r="U4752" s="7">
        <f>Datos_Limpios[[#This Row],[Number of Complaints or Support]]/Datos_Limpios[[#This Row],[Account Length (in months)]]</f>
        <v>0.33333333333333331</v>
      </c>
      <c r="V4752" s="4" t="str" cm="1">
        <f t="array" ref="V4752">_xlfn.IFS(H4752&lt;30,"Under 30",H4752&lt;66,"Middle Age",H4752&gt;=66,"Senior")</f>
        <v>Senior</v>
      </c>
      <c r="W4752" s="4" t="s">
        <v>47</v>
      </c>
    </row>
    <row r="4753" spans="1:23" x14ac:dyDescent="0.3">
      <c r="A4753" s="4" t="s">
        <v>4868</v>
      </c>
      <c r="B4753" s="4" t="s">
        <v>24</v>
      </c>
      <c r="C4753" s="4">
        <v>57</v>
      </c>
      <c r="D4753" s="4">
        <v>0</v>
      </c>
      <c r="E4753" s="4" t="s">
        <v>31</v>
      </c>
      <c r="F4753" s="4" t="s">
        <v>60</v>
      </c>
      <c r="G4753" s="4" t="s">
        <v>26</v>
      </c>
      <c r="H4753" s="4">
        <v>56</v>
      </c>
      <c r="I4753" s="4" t="s">
        <v>24</v>
      </c>
      <c r="J4753" s="4">
        <v>0</v>
      </c>
      <c r="K4753" s="4" t="s">
        <v>27</v>
      </c>
      <c r="L4753" s="4" t="s">
        <v>28</v>
      </c>
      <c r="M4753" s="4">
        <v>20</v>
      </c>
      <c r="P4753" s="5">
        <v>45254</v>
      </c>
      <c r="Q4753" s="6">
        <v>17.530031301521959</v>
      </c>
      <c r="R4753" s="4">
        <v>6</v>
      </c>
      <c r="S4753" s="4" t="str" cm="1">
        <f t="array" ref="S4753">_xlfn.IFS(R4753=0,"None",R4753&lt;3,"Low",R4753&lt;6,"Medium",R4753&lt;=10,"High")</f>
        <v>High</v>
      </c>
      <c r="T4753" s="4" t="str" cm="1">
        <f t="array" ref="T4753">_xlfn.IFS(M4753&lt;=20,"Low",M4753&lt;=50,"Medium",M4753&lt;=90,"High")</f>
        <v>Low</v>
      </c>
      <c r="U4753" s="7">
        <f>Datos_Limpios[[#This Row],[Number of Complaints or Support]]/Datos_Limpios[[#This Row],[Account Length (in months)]]</f>
        <v>0.10526315789473684</v>
      </c>
      <c r="V4753" s="4" t="str" cm="1">
        <f t="array" ref="V4753">_xlfn.IFS(H4753&lt;30,"Under 30",H4753&lt;66,"Middle Age",H4753&gt;=66,"Senior")</f>
        <v>Middle Age</v>
      </c>
      <c r="W4753" s="4" t="s">
        <v>40</v>
      </c>
    </row>
    <row r="4754" spans="1:23" x14ac:dyDescent="0.3">
      <c r="A4754" s="4" t="s">
        <v>4869</v>
      </c>
      <c r="B4754" s="4" t="s">
        <v>24</v>
      </c>
      <c r="C4754" s="4">
        <v>14</v>
      </c>
      <c r="D4754" s="4">
        <v>2</v>
      </c>
      <c r="E4754" s="4" t="s">
        <v>31</v>
      </c>
      <c r="F4754" s="4" t="s">
        <v>183</v>
      </c>
      <c r="G4754" s="4" t="s">
        <v>33</v>
      </c>
      <c r="H4754" s="4">
        <v>50</v>
      </c>
      <c r="I4754" s="4" t="s">
        <v>24</v>
      </c>
      <c r="J4754" s="4">
        <v>0</v>
      </c>
      <c r="K4754" s="4" t="s">
        <v>27</v>
      </c>
      <c r="L4754" s="4" t="s">
        <v>35</v>
      </c>
      <c r="M4754" s="4">
        <v>57</v>
      </c>
      <c r="P4754" s="5">
        <v>45157</v>
      </c>
      <c r="Q4754" s="6">
        <v>57.247379858299666</v>
      </c>
      <c r="R4754" s="4">
        <v>10</v>
      </c>
      <c r="S4754" s="4" t="str" cm="1">
        <f t="array" ref="S4754">_xlfn.IFS(R4754=0,"None",R4754&lt;3,"Low",R4754&lt;6,"Medium",R4754&lt;=10,"High")</f>
        <v>High</v>
      </c>
      <c r="T4754" s="4" t="str" cm="1">
        <f t="array" ref="T4754">_xlfn.IFS(M4754&lt;=20,"Low",M4754&lt;=50,"Medium",M4754&lt;=90,"High")</f>
        <v>High</v>
      </c>
      <c r="U4754" s="7">
        <f>Datos_Limpios[[#This Row],[Number of Complaints or Support]]/Datos_Limpios[[#This Row],[Account Length (in months)]]</f>
        <v>0.7142857142857143</v>
      </c>
      <c r="V4754" s="4" t="str" cm="1">
        <f t="array" ref="V4754">_xlfn.IFS(H4754&lt;30,"Under 30",H4754&lt;66,"Middle Age",H4754&gt;=66,"Senior")</f>
        <v>Middle Age</v>
      </c>
      <c r="W4754" s="4" t="s">
        <v>43</v>
      </c>
    </row>
    <row r="4755" spans="1:23" x14ac:dyDescent="0.3">
      <c r="A4755" s="4" t="s">
        <v>4870</v>
      </c>
      <c r="B4755" s="4" t="s">
        <v>24</v>
      </c>
      <c r="C4755" s="4">
        <v>71</v>
      </c>
      <c r="D4755" s="4">
        <v>0</v>
      </c>
      <c r="E4755" s="4" t="s">
        <v>24</v>
      </c>
      <c r="F4755" s="4" t="s">
        <v>183</v>
      </c>
      <c r="G4755" s="4" t="s">
        <v>26</v>
      </c>
      <c r="H4755" s="4">
        <v>26</v>
      </c>
      <c r="I4755" s="4" t="s">
        <v>31</v>
      </c>
      <c r="J4755" s="4">
        <v>2</v>
      </c>
      <c r="K4755" s="4" t="s">
        <v>34</v>
      </c>
      <c r="L4755" s="4" t="s">
        <v>28</v>
      </c>
      <c r="M4755" s="4">
        <v>8</v>
      </c>
      <c r="P4755" s="5">
        <v>43991</v>
      </c>
      <c r="Q4755" s="6">
        <v>7.23016965544989</v>
      </c>
      <c r="R4755" s="4">
        <v>2</v>
      </c>
      <c r="S4755" s="4" t="str" cm="1">
        <f t="array" ref="S4755">_xlfn.IFS(R4755=0,"None",R4755&lt;3,"Low",R4755&lt;6,"Medium",R4755&lt;=10,"High")</f>
        <v>Low</v>
      </c>
      <c r="T4755" s="4" t="str" cm="1">
        <f t="array" ref="T4755">_xlfn.IFS(M4755&lt;=20,"Low",M4755&lt;=50,"Medium",M4755&lt;=90,"High")</f>
        <v>Low</v>
      </c>
      <c r="U4755" s="7">
        <f>Datos_Limpios[[#This Row],[Number of Complaints or Support]]/Datos_Limpios[[#This Row],[Account Length (in months)]]</f>
        <v>2.8169014084507043E-2</v>
      </c>
      <c r="V4755" s="4" t="str" cm="1">
        <f t="array" ref="V4755">_xlfn.IFS(H4755&lt;30,"Under 30",H4755&lt;66,"Middle Age",H4755&gt;=66,"Senior")</f>
        <v>Under 30</v>
      </c>
      <c r="W4755" s="4" t="s">
        <v>43</v>
      </c>
    </row>
    <row r="4756" spans="1:23" x14ac:dyDescent="0.3">
      <c r="A4756" s="4" t="s">
        <v>4871</v>
      </c>
      <c r="B4756" s="4" t="s">
        <v>24</v>
      </c>
      <c r="C4756" s="4">
        <v>3</v>
      </c>
      <c r="D4756" s="4">
        <v>0</v>
      </c>
      <c r="E4756" s="4" t="s">
        <v>31</v>
      </c>
      <c r="F4756" s="4" t="s">
        <v>54</v>
      </c>
      <c r="G4756" s="4" t="s">
        <v>33</v>
      </c>
      <c r="H4756" s="4">
        <v>36</v>
      </c>
      <c r="I4756" s="4" t="s">
        <v>24</v>
      </c>
      <c r="J4756" s="4">
        <v>0</v>
      </c>
      <c r="K4756" s="4" t="s">
        <v>27</v>
      </c>
      <c r="L4756" s="4" t="s">
        <v>28</v>
      </c>
      <c r="M4756" s="4">
        <v>22</v>
      </c>
      <c r="P4756" s="5">
        <v>44824</v>
      </c>
      <c r="Q4756" s="6">
        <v>20.547406214791209</v>
      </c>
      <c r="R4756" s="4">
        <v>2</v>
      </c>
      <c r="S4756" s="4" t="str" cm="1">
        <f t="array" ref="S4756">_xlfn.IFS(R4756=0,"None",R4756&lt;3,"Low",R4756&lt;6,"Medium",R4756&lt;=10,"High")</f>
        <v>Low</v>
      </c>
      <c r="T4756" s="4" t="str" cm="1">
        <f t="array" ref="T4756">_xlfn.IFS(M4756&lt;=20,"Low",M4756&lt;=50,"Medium",M4756&lt;=90,"High")</f>
        <v>Medium</v>
      </c>
      <c r="U4756" s="7">
        <f>Datos_Limpios[[#This Row],[Number of Complaints or Support]]/Datos_Limpios[[#This Row],[Account Length (in months)]]</f>
        <v>0.66666666666666663</v>
      </c>
      <c r="V4756" s="4" t="str" cm="1">
        <f t="array" ref="V4756">_xlfn.IFS(H4756&lt;30,"Under 30",H4756&lt;66,"Middle Age",H4756&gt;=66,"Senior")</f>
        <v>Middle Age</v>
      </c>
      <c r="W4756" s="4" t="s">
        <v>43</v>
      </c>
    </row>
    <row r="4757" spans="1:23" x14ac:dyDescent="0.3">
      <c r="A4757" s="4" t="s">
        <v>4872</v>
      </c>
      <c r="B4757" s="4" t="s">
        <v>24</v>
      </c>
      <c r="C4757" s="4">
        <v>60</v>
      </c>
      <c r="D4757" s="4">
        <v>0</v>
      </c>
      <c r="E4757" s="4" t="s">
        <v>24</v>
      </c>
      <c r="F4757" s="4" t="s">
        <v>79</v>
      </c>
      <c r="G4757" s="4" t="s">
        <v>26</v>
      </c>
      <c r="H4757" s="4">
        <v>60</v>
      </c>
      <c r="I4757" s="4" t="s">
        <v>31</v>
      </c>
      <c r="J4757" s="4">
        <v>6</v>
      </c>
      <c r="K4757" s="4" t="s">
        <v>46</v>
      </c>
      <c r="L4757" s="4" t="s">
        <v>28</v>
      </c>
      <c r="M4757" s="4">
        <v>13</v>
      </c>
      <c r="P4757" s="5">
        <v>44179</v>
      </c>
      <c r="Q4757" s="6">
        <v>11.577404115156449</v>
      </c>
      <c r="R4757" s="4">
        <v>2</v>
      </c>
      <c r="S4757" s="4" t="str" cm="1">
        <f t="array" ref="S4757">_xlfn.IFS(R4757=0,"None",R4757&lt;3,"Low",R4757&lt;6,"Medium",R4757&lt;=10,"High")</f>
        <v>Low</v>
      </c>
      <c r="T4757" s="4" t="str" cm="1">
        <f t="array" ref="T4757">_xlfn.IFS(M4757&lt;=20,"Low",M4757&lt;=50,"Medium",M4757&lt;=90,"High")</f>
        <v>Low</v>
      </c>
      <c r="U4757" s="7">
        <f>Datos_Limpios[[#This Row],[Number of Complaints or Support]]/Datos_Limpios[[#This Row],[Account Length (in months)]]</f>
        <v>3.3333333333333333E-2</v>
      </c>
      <c r="V4757" s="4" t="str" cm="1">
        <f t="array" ref="V4757">_xlfn.IFS(H4757&lt;30,"Under 30",H4757&lt;66,"Middle Age",H4757&gt;=66,"Senior")</f>
        <v>Middle Age</v>
      </c>
      <c r="W4757" s="4" t="s">
        <v>43</v>
      </c>
    </row>
    <row r="4758" spans="1:23" x14ac:dyDescent="0.3">
      <c r="A4758" s="4" t="s">
        <v>4873</v>
      </c>
      <c r="B4758" s="4" t="s">
        <v>24</v>
      </c>
      <c r="C4758" s="4">
        <v>72</v>
      </c>
      <c r="D4758" s="4">
        <v>0</v>
      </c>
      <c r="E4758" s="4" t="s">
        <v>24</v>
      </c>
      <c r="F4758" s="4" t="s">
        <v>219</v>
      </c>
      <c r="G4758" s="4" t="s">
        <v>33</v>
      </c>
      <c r="H4758" s="4">
        <v>72</v>
      </c>
      <c r="I4758" s="4" t="s">
        <v>24</v>
      </c>
      <c r="J4758" s="4">
        <v>0</v>
      </c>
      <c r="K4758" s="4" t="s">
        <v>27</v>
      </c>
      <c r="L4758" s="4" t="s">
        <v>35</v>
      </c>
      <c r="M4758" s="4">
        <v>52</v>
      </c>
      <c r="P4758" s="5">
        <v>45171</v>
      </c>
      <c r="Q4758" s="6">
        <v>42.164220049615068</v>
      </c>
      <c r="R4758" s="4">
        <v>7</v>
      </c>
      <c r="S4758" s="4" t="str" cm="1">
        <f t="array" ref="S4758">_xlfn.IFS(R4758=0,"None",R4758&lt;3,"Low",R4758&lt;6,"Medium",R4758&lt;=10,"High")</f>
        <v>High</v>
      </c>
      <c r="T4758" s="4" t="str" cm="1">
        <f t="array" ref="T4758">_xlfn.IFS(M4758&lt;=20,"Low",M4758&lt;=50,"Medium",M4758&lt;=90,"High")</f>
        <v>High</v>
      </c>
      <c r="U4758" s="7">
        <f>Datos_Limpios[[#This Row],[Number of Complaints or Support]]/Datos_Limpios[[#This Row],[Account Length (in months)]]</f>
        <v>9.7222222222222224E-2</v>
      </c>
      <c r="V4758" s="4" t="str" cm="1">
        <f t="array" ref="V4758">_xlfn.IFS(H4758&lt;30,"Under 30",H4758&lt;66,"Middle Age",H4758&gt;=66,"Senior")</f>
        <v>Senior</v>
      </c>
      <c r="W4758" s="4" t="s">
        <v>43</v>
      </c>
    </row>
    <row r="4759" spans="1:23" x14ac:dyDescent="0.3">
      <c r="A4759" s="4" t="s">
        <v>4874</v>
      </c>
      <c r="B4759" s="4" t="s">
        <v>24</v>
      </c>
      <c r="C4759" s="4">
        <v>22</v>
      </c>
      <c r="D4759" s="4">
        <v>2</v>
      </c>
      <c r="E4759" s="4" t="s">
        <v>24</v>
      </c>
      <c r="F4759" s="4" t="s">
        <v>52</v>
      </c>
      <c r="G4759" s="4" t="s">
        <v>26</v>
      </c>
      <c r="H4759" s="4">
        <v>35</v>
      </c>
      <c r="I4759" s="4" t="s">
        <v>24</v>
      </c>
      <c r="J4759" s="4">
        <v>0</v>
      </c>
      <c r="K4759" s="4" t="s">
        <v>34</v>
      </c>
      <c r="L4759" s="4" t="s">
        <v>28</v>
      </c>
      <c r="M4759" s="4">
        <v>9</v>
      </c>
      <c r="P4759" s="5">
        <v>44199</v>
      </c>
      <c r="Q4759" s="6">
        <v>8.3056955599441267</v>
      </c>
      <c r="R4759" s="4">
        <v>4</v>
      </c>
      <c r="S4759" s="4" t="str" cm="1">
        <f t="array" ref="S4759">_xlfn.IFS(R4759=0,"None",R4759&lt;3,"Low",R4759&lt;6,"Medium",R4759&lt;=10,"High")</f>
        <v>Medium</v>
      </c>
      <c r="T4759" s="4" t="str" cm="1">
        <f t="array" ref="T4759">_xlfn.IFS(M4759&lt;=20,"Low",M4759&lt;=50,"Medium",M4759&lt;=90,"High")</f>
        <v>Low</v>
      </c>
      <c r="U4759" s="7">
        <f>Datos_Limpios[[#This Row],[Number of Complaints or Support]]/Datos_Limpios[[#This Row],[Account Length (in months)]]</f>
        <v>0.18181818181818182</v>
      </c>
      <c r="V4759" s="4" t="str" cm="1">
        <f t="array" ref="V4759">_xlfn.IFS(H4759&lt;30,"Under 30",H4759&lt;66,"Middle Age",H4759&gt;=66,"Senior")</f>
        <v>Middle Age</v>
      </c>
      <c r="W4759" s="4" t="s">
        <v>40</v>
      </c>
    </row>
    <row r="4760" spans="1:23" x14ac:dyDescent="0.3">
      <c r="A4760" s="4" t="s">
        <v>4875</v>
      </c>
      <c r="B4760" s="4" t="s">
        <v>24</v>
      </c>
      <c r="C4760" s="4">
        <v>2</v>
      </c>
      <c r="D4760" s="4">
        <v>0</v>
      </c>
      <c r="E4760" s="4" t="s">
        <v>24</v>
      </c>
      <c r="F4760" s="4" t="s">
        <v>165</v>
      </c>
      <c r="G4760" s="4" t="s">
        <v>26</v>
      </c>
      <c r="H4760" s="4">
        <v>61</v>
      </c>
      <c r="I4760" s="4" t="s">
        <v>31</v>
      </c>
      <c r="J4760" s="4">
        <v>6</v>
      </c>
      <c r="K4760" s="4" t="s">
        <v>34</v>
      </c>
      <c r="L4760" s="4" t="s">
        <v>28</v>
      </c>
      <c r="M4760" s="4">
        <v>6</v>
      </c>
      <c r="P4760" s="5">
        <v>44545</v>
      </c>
      <c r="Q4760" s="6">
        <v>4.8240308412702273</v>
      </c>
      <c r="R4760" s="4">
        <v>1</v>
      </c>
      <c r="S4760" s="4" t="str" cm="1">
        <f t="array" ref="S4760">_xlfn.IFS(R4760=0,"None",R4760&lt;3,"Low",R4760&lt;6,"Medium",R4760&lt;=10,"High")</f>
        <v>Low</v>
      </c>
      <c r="T4760" s="4" t="str" cm="1">
        <f t="array" ref="T4760">_xlfn.IFS(M4760&lt;=20,"Low",M4760&lt;=50,"Medium",M4760&lt;=90,"High")</f>
        <v>Low</v>
      </c>
      <c r="U4760" s="7">
        <f>Datos_Limpios[[#This Row],[Number of Complaints or Support]]/Datos_Limpios[[#This Row],[Account Length (in months)]]</f>
        <v>0.5</v>
      </c>
      <c r="V4760" s="4" t="str" cm="1">
        <f t="array" ref="V4760">_xlfn.IFS(H4760&lt;30,"Under 30",H4760&lt;66,"Middle Age",H4760&gt;=66,"Senior")</f>
        <v>Middle Age</v>
      </c>
      <c r="W4760" s="4" t="s">
        <v>40</v>
      </c>
    </row>
    <row r="4761" spans="1:23" x14ac:dyDescent="0.3">
      <c r="A4761" s="4" t="s">
        <v>4876</v>
      </c>
      <c r="B4761" s="4" t="s">
        <v>24</v>
      </c>
      <c r="C4761" s="4">
        <v>4</v>
      </c>
      <c r="D4761" s="4">
        <v>0</v>
      </c>
      <c r="E4761" s="4" t="s">
        <v>24</v>
      </c>
      <c r="F4761" s="4" t="s">
        <v>45</v>
      </c>
      <c r="G4761" s="4" t="s">
        <v>33</v>
      </c>
      <c r="H4761" s="4">
        <v>35</v>
      </c>
      <c r="I4761" s="4" t="s">
        <v>24</v>
      </c>
      <c r="J4761" s="4">
        <v>0</v>
      </c>
      <c r="K4761" s="4" t="s">
        <v>27</v>
      </c>
      <c r="L4761" s="4" t="s">
        <v>28</v>
      </c>
      <c r="M4761" s="4">
        <v>9</v>
      </c>
      <c r="P4761" s="5">
        <v>43951</v>
      </c>
      <c r="Q4761" s="6">
        <v>9.1067556510755434</v>
      </c>
      <c r="R4761" s="4">
        <v>1</v>
      </c>
      <c r="S4761" s="4" t="str" cm="1">
        <f t="array" ref="S4761">_xlfn.IFS(R4761=0,"None",R4761&lt;3,"Low",R4761&lt;6,"Medium",R4761&lt;=10,"High")</f>
        <v>Low</v>
      </c>
      <c r="T4761" s="4" t="str" cm="1">
        <f t="array" ref="T4761">_xlfn.IFS(M4761&lt;=20,"Low",M4761&lt;=50,"Medium",M4761&lt;=90,"High")</f>
        <v>Low</v>
      </c>
      <c r="U4761" s="7">
        <f>Datos_Limpios[[#This Row],[Number of Complaints or Support]]/Datos_Limpios[[#This Row],[Account Length (in months)]]</f>
        <v>0.25</v>
      </c>
      <c r="V4761" s="4" t="str" cm="1">
        <f t="array" ref="V4761">_xlfn.IFS(H4761&lt;30,"Under 30",H4761&lt;66,"Middle Age",H4761&gt;=66,"Senior")</f>
        <v>Middle Age</v>
      </c>
      <c r="W4761" s="4" t="s">
        <v>47</v>
      </c>
    </row>
    <row r="4762" spans="1:23" x14ac:dyDescent="0.3">
      <c r="A4762" s="4" t="s">
        <v>4877</v>
      </c>
      <c r="B4762" s="4" t="s">
        <v>31</v>
      </c>
      <c r="C4762" s="4">
        <v>13</v>
      </c>
      <c r="D4762" s="4">
        <v>2</v>
      </c>
      <c r="E4762" s="4" t="s">
        <v>31</v>
      </c>
      <c r="F4762" s="4" t="s">
        <v>70</v>
      </c>
      <c r="G4762" s="4" t="s">
        <v>33</v>
      </c>
      <c r="H4762" s="4">
        <v>27</v>
      </c>
      <c r="I4762" s="4" t="s">
        <v>24</v>
      </c>
      <c r="J4762" s="4">
        <v>0</v>
      </c>
      <c r="K4762" s="4" t="s">
        <v>34</v>
      </c>
      <c r="L4762" s="4" t="s">
        <v>28</v>
      </c>
      <c r="M4762" s="4">
        <v>33</v>
      </c>
      <c r="N4762" s="4" t="s">
        <v>38</v>
      </c>
      <c r="O4762" s="4" t="s">
        <v>125</v>
      </c>
      <c r="P4762" s="5">
        <v>44573</v>
      </c>
      <c r="Q4762" s="6">
        <v>37.093667780786809</v>
      </c>
      <c r="R4762" s="4">
        <v>6</v>
      </c>
      <c r="S4762" s="4" t="str" cm="1">
        <f t="array" ref="S4762">_xlfn.IFS(R4762=0,"None",R4762&lt;3,"Low",R4762&lt;6,"Medium",R4762&lt;=10,"High")</f>
        <v>High</v>
      </c>
      <c r="T4762" s="4" t="str" cm="1">
        <f t="array" ref="T4762">_xlfn.IFS(M4762&lt;=20,"Low",M4762&lt;=50,"Medium",M4762&lt;=90,"High")</f>
        <v>Medium</v>
      </c>
      <c r="U4762" s="7">
        <f>Datos_Limpios[[#This Row],[Number of Complaints or Support]]/Datos_Limpios[[#This Row],[Account Length (in months)]]</f>
        <v>0.46153846153846156</v>
      </c>
      <c r="V4762" s="4" t="str" cm="1">
        <f t="array" ref="V4762">_xlfn.IFS(H4762&lt;30,"Under 30",H4762&lt;66,"Middle Age",H4762&gt;=66,"Senior")</f>
        <v>Under 30</v>
      </c>
      <c r="W4762" s="4" t="s">
        <v>29</v>
      </c>
    </row>
    <row r="4763" spans="1:23" x14ac:dyDescent="0.3">
      <c r="A4763" s="4" t="s">
        <v>4878</v>
      </c>
      <c r="B4763" s="4" t="s">
        <v>24</v>
      </c>
      <c r="C4763" s="4">
        <v>2</v>
      </c>
      <c r="D4763" s="4">
        <v>0</v>
      </c>
      <c r="E4763" s="4" t="s">
        <v>31</v>
      </c>
      <c r="F4763" s="4" t="s">
        <v>102</v>
      </c>
      <c r="G4763" s="4" t="s">
        <v>26</v>
      </c>
      <c r="H4763" s="4">
        <v>55</v>
      </c>
      <c r="I4763" s="4" t="s">
        <v>31</v>
      </c>
      <c r="J4763" s="4">
        <v>6</v>
      </c>
      <c r="K4763" s="4" t="s">
        <v>27</v>
      </c>
      <c r="L4763" s="4" t="s">
        <v>35</v>
      </c>
      <c r="M4763" s="4">
        <v>9</v>
      </c>
      <c r="P4763" s="5">
        <v>44292</v>
      </c>
      <c r="Q4763" s="6">
        <v>9.6195383599988116</v>
      </c>
      <c r="R4763" s="4">
        <v>1</v>
      </c>
      <c r="S4763" s="4" t="str" cm="1">
        <f t="array" ref="S4763">_xlfn.IFS(R4763=0,"None",R4763&lt;3,"Low",R4763&lt;6,"Medium",R4763&lt;=10,"High")</f>
        <v>Low</v>
      </c>
      <c r="T4763" s="4" t="str" cm="1">
        <f t="array" ref="T4763">_xlfn.IFS(M4763&lt;=20,"Low",M4763&lt;=50,"Medium",M4763&lt;=90,"High")</f>
        <v>Low</v>
      </c>
      <c r="U4763" s="7">
        <f>Datos_Limpios[[#This Row],[Number of Complaints or Support]]/Datos_Limpios[[#This Row],[Account Length (in months)]]</f>
        <v>0.5</v>
      </c>
      <c r="V4763" s="4" t="str" cm="1">
        <f t="array" ref="V4763">_xlfn.IFS(H4763&lt;30,"Under 30",H4763&lt;66,"Middle Age",H4763&gt;=66,"Senior")</f>
        <v>Middle Age</v>
      </c>
      <c r="W4763" s="4" t="s">
        <v>40</v>
      </c>
    </row>
    <row r="4764" spans="1:23" x14ac:dyDescent="0.3">
      <c r="A4764" s="4" t="s">
        <v>4879</v>
      </c>
      <c r="B4764" s="4" t="s">
        <v>24</v>
      </c>
      <c r="C4764" s="4">
        <v>18</v>
      </c>
      <c r="D4764" s="4">
        <v>0</v>
      </c>
      <c r="E4764" s="4" t="s">
        <v>24</v>
      </c>
      <c r="F4764" s="4" t="s">
        <v>60</v>
      </c>
      <c r="G4764" s="4" t="s">
        <v>33</v>
      </c>
      <c r="H4764" s="4">
        <v>65</v>
      </c>
      <c r="I4764" s="4" t="s">
        <v>24</v>
      </c>
      <c r="J4764" s="4">
        <v>0</v>
      </c>
      <c r="K4764" s="4" t="s">
        <v>27</v>
      </c>
      <c r="L4764" s="4" t="s">
        <v>28</v>
      </c>
      <c r="M4764" s="4">
        <v>10</v>
      </c>
      <c r="P4764" s="5">
        <v>44632</v>
      </c>
      <c r="Q4764" s="6">
        <v>11.36717377815776</v>
      </c>
      <c r="R4764" s="4">
        <v>0</v>
      </c>
      <c r="S4764" s="4" t="str" cm="1">
        <f t="array" ref="S4764">_xlfn.IFS(R4764=0,"None",R4764&lt;3,"Low",R4764&lt;6,"Medium",R4764&lt;=10,"High")</f>
        <v>None</v>
      </c>
      <c r="T4764" s="4" t="str" cm="1">
        <f t="array" ref="T4764">_xlfn.IFS(M4764&lt;=20,"Low",M4764&lt;=50,"Medium",M4764&lt;=90,"High")</f>
        <v>Low</v>
      </c>
      <c r="U4764" s="7">
        <f>Datos_Limpios[[#This Row],[Number of Complaints or Support]]/Datos_Limpios[[#This Row],[Account Length (in months)]]</f>
        <v>0</v>
      </c>
      <c r="V4764" s="4" t="str" cm="1">
        <f t="array" ref="V4764">_xlfn.IFS(H4764&lt;30,"Under 30",H4764&lt;66,"Middle Age",H4764&gt;=66,"Senior")</f>
        <v>Middle Age</v>
      </c>
      <c r="W4764" s="4" t="s">
        <v>40</v>
      </c>
    </row>
    <row r="4765" spans="1:23" x14ac:dyDescent="0.3">
      <c r="A4765" s="4" t="s">
        <v>4880</v>
      </c>
      <c r="B4765" s="4" t="s">
        <v>24</v>
      </c>
      <c r="C4765" s="4">
        <v>65</v>
      </c>
      <c r="D4765" s="4">
        <v>0</v>
      </c>
      <c r="E4765" s="4" t="s">
        <v>31</v>
      </c>
      <c r="F4765" s="4" t="s">
        <v>157</v>
      </c>
      <c r="G4765" s="4" t="s">
        <v>26</v>
      </c>
      <c r="H4765" s="4">
        <v>30</v>
      </c>
      <c r="I4765" s="4" t="s">
        <v>24</v>
      </c>
      <c r="J4765" s="4">
        <v>0</v>
      </c>
      <c r="K4765" s="4" t="s">
        <v>34</v>
      </c>
      <c r="L4765" s="4" t="s">
        <v>28</v>
      </c>
      <c r="M4765" s="4">
        <v>38</v>
      </c>
      <c r="P4765" s="5">
        <v>43987</v>
      </c>
      <c r="Q4765" s="6">
        <v>45.55854262761023</v>
      </c>
      <c r="R4765" s="4">
        <v>5</v>
      </c>
      <c r="S4765" s="4" t="str" cm="1">
        <f t="array" ref="S4765">_xlfn.IFS(R4765=0,"None",R4765&lt;3,"Low",R4765&lt;6,"Medium",R4765&lt;=10,"High")</f>
        <v>Medium</v>
      </c>
      <c r="T4765" s="4" t="str" cm="1">
        <f t="array" ref="T4765">_xlfn.IFS(M4765&lt;=20,"Low",M4765&lt;=50,"Medium",M4765&lt;=90,"High")</f>
        <v>Medium</v>
      </c>
      <c r="U4765" s="7">
        <f>Datos_Limpios[[#This Row],[Number of Complaints or Support]]/Datos_Limpios[[#This Row],[Account Length (in months)]]</f>
        <v>7.6923076923076927E-2</v>
      </c>
      <c r="V4765" s="4" t="str" cm="1">
        <f t="array" ref="V4765">_xlfn.IFS(H4765&lt;30,"Under 30",H4765&lt;66,"Middle Age",H4765&gt;=66,"Senior")</f>
        <v>Middle Age</v>
      </c>
      <c r="W4765" s="4" t="s">
        <v>47</v>
      </c>
    </row>
    <row r="4766" spans="1:23" x14ac:dyDescent="0.3">
      <c r="A4766" s="4" t="s">
        <v>4881</v>
      </c>
      <c r="B4766" s="4" t="s">
        <v>31</v>
      </c>
      <c r="C4766" s="4">
        <v>6</v>
      </c>
      <c r="D4766" s="4">
        <v>3</v>
      </c>
      <c r="E4766" s="4" t="s">
        <v>31</v>
      </c>
      <c r="F4766" s="4" t="s">
        <v>155</v>
      </c>
      <c r="G4766" s="4" t="s">
        <v>33</v>
      </c>
      <c r="H4766" s="4">
        <v>78</v>
      </c>
      <c r="I4766" s="4" t="s">
        <v>24</v>
      </c>
      <c r="J4766" s="4">
        <v>0</v>
      </c>
      <c r="K4766" s="4" t="s">
        <v>27</v>
      </c>
      <c r="L4766" s="4" t="s">
        <v>35</v>
      </c>
      <c r="M4766" s="4">
        <v>34</v>
      </c>
      <c r="N4766" s="4" t="s">
        <v>75</v>
      </c>
      <c r="O4766" s="4" t="s">
        <v>76</v>
      </c>
      <c r="P4766" s="5">
        <v>43901</v>
      </c>
      <c r="Q4766" s="6">
        <v>37.987705127686631</v>
      </c>
      <c r="R4766" s="4">
        <v>5</v>
      </c>
      <c r="S4766" s="4" t="str" cm="1">
        <f t="array" ref="S4766">_xlfn.IFS(R4766=0,"None",R4766&lt;3,"Low",R4766&lt;6,"Medium",R4766&lt;=10,"High")</f>
        <v>Medium</v>
      </c>
      <c r="T4766" s="4" t="str" cm="1">
        <f t="array" ref="T4766">_xlfn.IFS(M4766&lt;=20,"Low",M4766&lt;=50,"Medium",M4766&lt;=90,"High")</f>
        <v>Medium</v>
      </c>
      <c r="U4766" s="7">
        <f>Datos_Limpios[[#This Row],[Number of Complaints or Support]]/Datos_Limpios[[#This Row],[Account Length (in months)]]</f>
        <v>0.83333333333333337</v>
      </c>
      <c r="V4766" s="4" t="str" cm="1">
        <f t="array" ref="V4766">_xlfn.IFS(H4766&lt;30,"Under 30",H4766&lt;66,"Middle Age",H4766&gt;=66,"Senior")</f>
        <v>Senior</v>
      </c>
      <c r="W4766" s="4" t="s">
        <v>40</v>
      </c>
    </row>
    <row r="4767" spans="1:23" x14ac:dyDescent="0.3">
      <c r="A4767" s="4" t="s">
        <v>4882</v>
      </c>
      <c r="B4767" s="4" t="s">
        <v>24</v>
      </c>
      <c r="C4767" s="4">
        <v>8</v>
      </c>
      <c r="D4767" s="4">
        <v>0</v>
      </c>
      <c r="E4767" s="4" t="s">
        <v>24</v>
      </c>
      <c r="F4767" s="4" t="s">
        <v>157</v>
      </c>
      <c r="G4767" s="4" t="s">
        <v>26</v>
      </c>
      <c r="H4767" s="4">
        <v>20</v>
      </c>
      <c r="I4767" s="4" t="s">
        <v>24</v>
      </c>
      <c r="J4767" s="4">
        <v>0</v>
      </c>
      <c r="K4767" s="4" t="s">
        <v>34</v>
      </c>
      <c r="L4767" s="4" t="s">
        <v>35</v>
      </c>
      <c r="M4767" s="4">
        <v>13</v>
      </c>
      <c r="P4767" s="5">
        <v>44602</v>
      </c>
      <c r="Q4767" s="6">
        <v>15.003840055433439</v>
      </c>
      <c r="R4767" s="4">
        <v>5</v>
      </c>
      <c r="S4767" s="4" t="str" cm="1">
        <f t="array" ref="S4767">_xlfn.IFS(R4767=0,"None",R4767&lt;3,"Low",R4767&lt;6,"Medium",R4767&lt;=10,"High")</f>
        <v>Medium</v>
      </c>
      <c r="T4767" s="4" t="str" cm="1">
        <f t="array" ref="T4767">_xlfn.IFS(M4767&lt;=20,"Low",M4767&lt;=50,"Medium",M4767&lt;=90,"High")</f>
        <v>Low</v>
      </c>
      <c r="U4767" s="7">
        <f>Datos_Limpios[[#This Row],[Number of Complaints or Support]]/Datos_Limpios[[#This Row],[Account Length (in months)]]</f>
        <v>0.625</v>
      </c>
      <c r="V4767" s="4" t="str" cm="1">
        <f t="array" ref="V4767">_xlfn.IFS(H4767&lt;30,"Under 30",H4767&lt;66,"Middle Age",H4767&gt;=66,"Senior")</f>
        <v>Under 30</v>
      </c>
      <c r="W4767" s="4" t="s">
        <v>47</v>
      </c>
    </row>
    <row r="4768" spans="1:23" x14ac:dyDescent="0.3">
      <c r="A4768" s="4" t="s">
        <v>4883</v>
      </c>
      <c r="B4768" s="4" t="s">
        <v>31</v>
      </c>
      <c r="C4768" s="4">
        <v>1</v>
      </c>
      <c r="D4768" s="4">
        <v>3</v>
      </c>
      <c r="E4768" s="4" t="s">
        <v>31</v>
      </c>
      <c r="F4768" s="4" t="s">
        <v>264</v>
      </c>
      <c r="G4768" s="4" t="s">
        <v>33</v>
      </c>
      <c r="H4768" s="4">
        <v>72</v>
      </c>
      <c r="I4768" s="4" t="s">
        <v>24</v>
      </c>
      <c r="J4768" s="4">
        <v>0</v>
      </c>
      <c r="K4768" s="4" t="s">
        <v>27</v>
      </c>
      <c r="L4768" s="4" t="s">
        <v>35</v>
      </c>
      <c r="M4768" s="4">
        <v>25</v>
      </c>
      <c r="N4768" s="4" t="s">
        <v>92</v>
      </c>
      <c r="O4768" s="4" t="s">
        <v>93</v>
      </c>
      <c r="P4768" s="5">
        <v>44958</v>
      </c>
      <c r="Q4768" s="6">
        <v>22.519644465673391</v>
      </c>
      <c r="R4768" s="4">
        <v>5</v>
      </c>
      <c r="S4768" s="4" t="str" cm="1">
        <f t="array" ref="S4768">_xlfn.IFS(R4768=0,"None",R4768&lt;3,"Low",R4768&lt;6,"Medium",R4768&lt;=10,"High")</f>
        <v>Medium</v>
      </c>
      <c r="T4768" s="4" t="str" cm="1">
        <f t="array" ref="T4768">_xlfn.IFS(M4768&lt;=20,"Low",M4768&lt;=50,"Medium",M4768&lt;=90,"High")</f>
        <v>Medium</v>
      </c>
      <c r="U4768" s="7">
        <f>Datos_Limpios[[#This Row],[Number of Complaints or Support]]/Datos_Limpios[[#This Row],[Account Length (in months)]]</f>
        <v>5</v>
      </c>
      <c r="V4768" s="4" t="str" cm="1">
        <f t="array" ref="V4768">_xlfn.IFS(H4768&lt;30,"Under 30",H4768&lt;66,"Middle Age",H4768&gt;=66,"Senior")</f>
        <v>Senior</v>
      </c>
      <c r="W4768" s="4" t="s">
        <v>47</v>
      </c>
    </row>
    <row r="4769" spans="1:23" x14ac:dyDescent="0.3">
      <c r="A4769" s="4" t="s">
        <v>4884</v>
      </c>
      <c r="B4769" s="4" t="s">
        <v>24</v>
      </c>
      <c r="C4769" s="4">
        <v>4</v>
      </c>
      <c r="D4769" s="4">
        <v>0</v>
      </c>
      <c r="E4769" s="4" t="s">
        <v>24</v>
      </c>
      <c r="F4769" s="4" t="s">
        <v>367</v>
      </c>
      <c r="G4769" s="4" t="s">
        <v>33</v>
      </c>
      <c r="H4769" s="4">
        <v>20</v>
      </c>
      <c r="I4769" s="4" t="s">
        <v>24</v>
      </c>
      <c r="J4769" s="4">
        <v>0</v>
      </c>
      <c r="K4769" s="4" t="s">
        <v>27</v>
      </c>
      <c r="L4769" s="4" t="s">
        <v>28</v>
      </c>
      <c r="M4769" s="4">
        <v>8</v>
      </c>
      <c r="P4769" s="5">
        <v>43937</v>
      </c>
      <c r="Q4769" s="6">
        <v>6.8446625177344629</v>
      </c>
      <c r="R4769" s="4">
        <v>6</v>
      </c>
      <c r="S4769" s="4" t="str" cm="1">
        <f t="array" ref="S4769">_xlfn.IFS(R4769=0,"None",R4769&lt;3,"Low",R4769&lt;6,"Medium",R4769&lt;=10,"High")</f>
        <v>High</v>
      </c>
      <c r="T4769" s="4" t="str" cm="1">
        <f t="array" ref="T4769">_xlfn.IFS(M4769&lt;=20,"Low",M4769&lt;=50,"Medium",M4769&lt;=90,"High")</f>
        <v>Low</v>
      </c>
      <c r="U4769" s="7">
        <f>Datos_Limpios[[#This Row],[Number of Complaints or Support]]/Datos_Limpios[[#This Row],[Account Length (in months)]]</f>
        <v>1.5</v>
      </c>
      <c r="V4769" s="4" t="str" cm="1">
        <f t="array" ref="V4769">_xlfn.IFS(H4769&lt;30,"Under 30",H4769&lt;66,"Middle Age",H4769&gt;=66,"Senior")</f>
        <v>Under 30</v>
      </c>
      <c r="W4769" s="4" t="s">
        <v>29</v>
      </c>
    </row>
    <row r="4770" spans="1:23" x14ac:dyDescent="0.3">
      <c r="A4770" s="4" t="s">
        <v>4885</v>
      </c>
      <c r="B4770" s="4" t="s">
        <v>24</v>
      </c>
      <c r="C4770" s="4">
        <v>61</v>
      </c>
      <c r="D4770" s="4">
        <v>2</v>
      </c>
      <c r="E4770" s="4" t="s">
        <v>31</v>
      </c>
      <c r="F4770" s="4" t="s">
        <v>25</v>
      </c>
      <c r="G4770" s="4" t="s">
        <v>26</v>
      </c>
      <c r="H4770" s="4">
        <v>25</v>
      </c>
      <c r="I4770" s="4" t="s">
        <v>31</v>
      </c>
      <c r="J4770" s="4">
        <v>3</v>
      </c>
      <c r="K4770" s="4" t="s">
        <v>46</v>
      </c>
      <c r="L4770" s="4" t="s">
        <v>28</v>
      </c>
      <c r="M4770" s="4">
        <v>20</v>
      </c>
      <c r="P4770" s="5">
        <v>44648</v>
      </c>
      <c r="Q4770" s="6">
        <v>23.276561698631252</v>
      </c>
      <c r="R4770" s="4">
        <v>1</v>
      </c>
      <c r="S4770" s="4" t="str" cm="1">
        <f t="array" ref="S4770">_xlfn.IFS(R4770=0,"None",R4770&lt;3,"Low",R4770&lt;6,"Medium",R4770&lt;=10,"High")</f>
        <v>Low</v>
      </c>
      <c r="T4770" s="4" t="str" cm="1">
        <f t="array" ref="T4770">_xlfn.IFS(M4770&lt;=20,"Low",M4770&lt;=50,"Medium",M4770&lt;=90,"High")</f>
        <v>Low</v>
      </c>
      <c r="U4770" s="7">
        <f>Datos_Limpios[[#This Row],[Number of Complaints or Support]]/Datos_Limpios[[#This Row],[Account Length (in months)]]</f>
        <v>1.6393442622950821E-2</v>
      </c>
      <c r="V4770" s="4" t="str" cm="1">
        <f t="array" ref="V4770">_xlfn.IFS(H4770&lt;30,"Under 30",H4770&lt;66,"Middle Age",H4770&gt;=66,"Senior")</f>
        <v>Under 30</v>
      </c>
      <c r="W4770" s="4" t="s">
        <v>29</v>
      </c>
    </row>
    <row r="4771" spans="1:23" x14ac:dyDescent="0.3">
      <c r="A4771" s="4" t="s">
        <v>4886</v>
      </c>
      <c r="B4771" s="4" t="s">
        <v>24</v>
      </c>
      <c r="C4771" s="4">
        <v>53</v>
      </c>
      <c r="D4771" s="4">
        <v>0</v>
      </c>
      <c r="E4771" s="4" t="s">
        <v>31</v>
      </c>
      <c r="F4771" s="4" t="s">
        <v>32</v>
      </c>
      <c r="G4771" s="4" t="s">
        <v>26</v>
      </c>
      <c r="H4771" s="4">
        <v>35</v>
      </c>
      <c r="I4771" s="4" t="s">
        <v>24</v>
      </c>
      <c r="J4771" s="4">
        <v>0</v>
      </c>
      <c r="K4771" s="4" t="s">
        <v>34</v>
      </c>
      <c r="L4771" s="4" t="s">
        <v>28</v>
      </c>
      <c r="M4771" s="4">
        <v>67</v>
      </c>
      <c r="P4771" s="5">
        <v>44654</v>
      </c>
      <c r="Q4771" s="6">
        <v>67.35402692277782</v>
      </c>
      <c r="R4771" s="4">
        <v>5</v>
      </c>
      <c r="S4771" s="4" t="str" cm="1">
        <f t="array" ref="S4771">_xlfn.IFS(R4771=0,"None",R4771&lt;3,"Low",R4771&lt;6,"Medium",R4771&lt;=10,"High")</f>
        <v>Medium</v>
      </c>
      <c r="T4771" s="4" t="str" cm="1">
        <f t="array" ref="T4771">_xlfn.IFS(M4771&lt;=20,"Low",M4771&lt;=50,"Medium",M4771&lt;=90,"High")</f>
        <v>High</v>
      </c>
      <c r="U4771" s="7">
        <f>Datos_Limpios[[#This Row],[Number of Complaints or Support]]/Datos_Limpios[[#This Row],[Account Length (in months)]]</f>
        <v>9.4339622641509441E-2</v>
      </c>
      <c r="V4771" s="4" t="str" cm="1">
        <f t="array" ref="V4771">_xlfn.IFS(H4771&lt;30,"Under 30",H4771&lt;66,"Middle Age",H4771&gt;=66,"Senior")</f>
        <v>Middle Age</v>
      </c>
      <c r="W4771" s="4" t="s">
        <v>29</v>
      </c>
    </row>
    <row r="4772" spans="1:23" x14ac:dyDescent="0.3">
      <c r="A4772" s="4" t="s">
        <v>4887</v>
      </c>
      <c r="B4772" s="4" t="s">
        <v>24</v>
      </c>
      <c r="C4772" s="4">
        <v>73</v>
      </c>
      <c r="D4772" s="4">
        <v>0</v>
      </c>
      <c r="E4772" s="4" t="s">
        <v>31</v>
      </c>
      <c r="F4772" s="4" t="s">
        <v>70</v>
      </c>
      <c r="G4772" s="4" t="s">
        <v>26</v>
      </c>
      <c r="H4772" s="4">
        <v>46</v>
      </c>
      <c r="I4772" s="4" t="s">
        <v>31</v>
      </c>
      <c r="J4772" s="4">
        <v>4</v>
      </c>
      <c r="K4772" s="4" t="s">
        <v>46</v>
      </c>
      <c r="L4772" s="4" t="s">
        <v>35</v>
      </c>
      <c r="M4772" s="4">
        <v>45</v>
      </c>
      <c r="P4772" s="5">
        <v>45071</v>
      </c>
      <c r="Q4772" s="6">
        <v>37.539083246948607</v>
      </c>
      <c r="R4772" s="4">
        <v>6</v>
      </c>
      <c r="S4772" s="4" t="str" cm="1">
        <f t="array" ref="S4772">_xlfn.IFS(R4772=0,"None",R4772&lt;3,"Low",R4772&lt;6,"Medium",R4772&lt;=10,"High")</f>
        <v>High</v>
      </c>
      <c r="T4772" s="4" t="str" cm="1">
        <f t="array" ref="T4772">_xlfn.IFS(M4772&lt;=20,"Low",M4772&lt;=50,"Medium",M4772&lt;=90,"High")</f>
        <v>Medium</v>
      </c>
      <c r="U4772" s="7">
        <f>Datos_Limpios[[#This Row],[Number of Complaints or Support]]/Datos_Limpios[[#This Row],[Account Length (in months)]]</f>
        <v>8.2191780821917804E-2</v>
      </c>
      <c r="V4772" s="4" t="str" cm="1">
        <f t="array" ref="V4772">_xlfn.IFS(H4772&lt;30,"Under 30",H4772&lt;66,"Middle Age",H4772&gt;=66,"Senior")</f>
        <v>Middle Age</v>
      </c>
      <c r="W4772" s="4" t="s">
        <v>29</v>
      </c>
    </row>
    <row r="4773" spans="1:23" x14ac:dyDescent="0.3">
      <c r="A4773" s="4" t="s">
        <v>4888</v>
      </c>
      <c r="B4773" s="4" t="s">
        <v>24</v>
      </c>
      <c r="C4773" s="4">
        <v>6</v>
      </c>
      <c r="D4773" s="4">
        <v>0</v>
      </c>
      <c r="E4773" s="4" t="s">
        <v>24</v>
      </c>
      <c r="F4773" s="4" t="s">
        <v>104</v>
      </c>
      <c r="G4773" s="4" t="s">
        <v>26</v>
      </c>
      <c r="H4773" s="4">
        <v>25</v>
      </c>
      <c r="I4773" s="4" t="s">
        <v>24</v>
      </c>
      <c r="J4773" s="4">
        <v>0</v>
      </c>
      <c r="K4773" s="4" t="s">
        <v>27</v>
      </c>
      <c r="L4773" s="4" t="s">
        <v>35</v>
      </c>
      <c r="M4773" s="4">
        <v>44</v>
      </c>
      <c r="P4773" s="5">
        <v>45219</v>
      </c>
      <c r="Q4773" s="6">
        <v>48.89193584220196</v>
      </c>
      <c r="R4773" s="4">
        <v>9</v>
      </c>
      <c r="S4773" s="4" t="str" cm="1">
        <f t="array" ref="S4773">_xlfn.IFS(R4773=0,"None",R4773&lt;3,"Low",R4773&lt;6,"Medium",R4773&lt;=10,"High")</f>
        <v>High</v>
      </c>
      <c r="T4773" s="4" t="str" cm="1">
        <f t="array" ref="T4773">_xlfn.IFS(M4773&lt;=20,"Low",M4773&lt;=50,"Medium",M4773&lt;=90,"High")</f>
        <v>Medium</v>
      </c>
      <c r="U4773" s="7">
        <f>Datos_Limpios[[#This Row],[Number of Complaints or Support]]/Datos_Limpios[[#This Row],[Account Length (in months)]]</f>
        <v>1.5</v>
      </c>
      <c r="V4773" s="4" t="str" cm="1">
        <f t="array" ref="V4773">_xlfn.IFS(H4773&lt;30,"Under 30",H4773&lt;66,"Middle Age",H4773&gt;=66,"Senior")</f>
        <v>Under 30</v>
      </c>
      <c r="W4773" s="4" t="s">
        <v>43</v>
      </c>
    </row>
    <row r="4774" spans="1:23" x14ac:dyDescent="0.3">
      <c r="A4774" s="4" t="s">
        <v>4889</v>
      </c>
      <c r="B4774" s="4" t="s">
        <v>24</v>
      </c>
      <c r="C4774" s="4">
        <v>27</v>
      </c>
      <c r="D4774" s="4">
        <v>0</v>
      </c>
      <c r="E4774" s="4" t="s">
        <v>24</v>
      </c>
      <c r="F4774" s="4" t="s">
        <v>37</v>
      </c>
      <c r="G4774" s="4" t="s">
        <v>26</v>
      </c>
      <c r="H4774" s="4">
        <v>60</v>
      </c>
      <c r="I4774" s="4" t="s">
        <v>24</v>
      </c>
      <c r="J4774" s="4">
        <v>0</v>
      </c>
      <c r="K4774" s="4" t="s">
        <v>34</v>
      </c>
      <c r="L4774" s="4" t="s">
        <v>28</v>
      </c>
      <c r="M4774" s="4">
        <v>12</v>
      </c>
      <c r="P4774" s="5">
        <v>44647</v>
      </c>
      <c r="Q4774" s="6">
        <v>13.107733681434491</v>
      </c>
      <c r="R4774" s="4">
        <v>8</v>
      </c>
      <c r="S4774" s="4" t="str" cm="1">
        <f t="array" ref="S4774">_xlfn.IFS(R4774=0,"None",R4774&lt;3,"Low",R4774&lt;6,"Medium",R4774&lt;=10,"High")</f>
        <v>High</v>
      </c>
      <c r="T4774" s="4" t="str" cm="1">
        <f t="array" ref="T4774">_xlfn.IFS(M4774&lt;=20,"Low",M4774&lt;=50,"Medium",M4774&lt;=90,"High")</f>
        <v>Low</v>
      </c>
      <c r="U4774" s="7">
        <f>Datos_Limpios[[#This Row],[Number of Complaints or Support]]/Datos_Limpios[[#This Row],[Account Length (in months)]]</f>
        <v>0.29629629629629628</v>
      </c>
      <c r="V4774" s="4" t="str" cm="1">
        <f t="array" ref="V4774">_xlfn.IFS(H4774&lt;30,"Under 30",H4774&lt;66,"Middle Age",H4774&gt;=66,"Senior")</f>
        <v>Middle Age</v>
      </c>
      <c r="W4774" s="4" t="s">
        <v>40</v>
      </c>
    </row>
    <row r="4775" spans="1:23" x14ac:dyDescent="0.3">
      <c r="A4775" s="4" t="s">
        <v>4890</v>
      </c>
      <c r="B4775" s="4" t="s">
        <v>31</v>
      </c>
      <c r="C4775" s="4">
        <v>31</v>
      </c>
      <c r="D4775" s="4">
        <v>4</v>
      </c>
      <c r="E4775" s="4" t="s">
        <v>31</v>
      </c>
      <c r="F4775" s="4" t="s">
        <v>222</v>
      </c>
      <c r="G4775" s="4" t="s">
        <v>33</v>
      </c>
      <c r="H4775" s="4">
        <v>65</v>
      </c>
      <c r="I4775" s="4" t="s">
        <v>24</v>
      </c>
      <c r="J4775" s="4">
        <v>0</v>
      </c>
      <c r="K4775" s="4" t="s">
        <v>27</v>
      </c>
      <c r="L4775" s="4" t="s">
        <v>28</v>
      </c>
      <c r="M4775" s="4">
        <v>34</v>
      </c>
      <c r="N4775" s="4" t="s">
        <v>92</v>
      </c>
      <c r="O4775" s="4" t="s">
        <v>93</v>
      </c>
      <c r="P4775" s="5">
        <v>44027</v>
      </c>
      <c r="Q4775" s="6">
        <v>39.311966137058619</v>
      </c>
      <c r="R4775" s="4">
        <v>8</v>
      </c>
      <c r="S4775" s="4" t="str" cm="1">
        <f t="array" ref="S4775">_xlfn.IFS(R4775=0,"None",R4775&lt;3,"Low",R4775&lt;6,"Medium",R4775&lt;=10,"High")</f>
        <v>High</v>
      </c>
      <c r="T4775" s="4" t="str" cm="1">
        <f t="array" ref="T4775">_xlfn.IFS(M4775&lt;=20,"Low",M4775&lt;=50,"Medium",M4775&lt;=90,"High")</f>
        <v>Medium</v>
      </c>
      <c r="U4775" s="7">
        <f>Datos_Limpios[[#This Row],[Number of Complaints or Support]]/Datos_Limpios[[#This Row],[Account Length (in months)]]</f>
        <v>0.25806451612903225</v>
      </c>
      <c r="V4775" s="4" t="str" cm="1">
        <f t="array" ref="V4775">_xlfn.IFS(H4775&lt;30,"Under 30",H4775&lt;66,"Middle Age",H4775&gt;=66,"Senior")</f>
        <v>Middle Age</v>
      </c>
      <c r="W4775" s="4" t="s">
        <v>29</v>
      </c>
    </row>
    <row r="4776" spans="1:23" x14ac:dyDescent="0.3">
      <c r="A4776" s="4" t="s">
        <v>4891</v>
      </c>
      <c r="B4776" s="4" t="s">
        <v>31</v>
      </c>
      <c r="C4776" s="4">
        <v>54</v>
      </c>
      <c r="D4776" s="4">
        <v>0</v>
      </c>
      <c r="E4776" s="4" t="s">
        <v>31</v>
      </c>
      <c r="F4776" s="4" t="s">
        <v>219</v>
      </c>
      <c r="G4776" s="4" t="s">
        <v>33</v>
      </c>
      <c r="H4776" s="4">
        <v>23</v>
      </c>
      <c r="I4776" s="4" t="s">
        <v>24</v>
      </c>
      <c r="J4776" s="4">
        <v>0</v>
      </c>
      <c r="K4776" s="4" t="s">
        <v>27</v>
      </c>
      <c r="L4776" s="4" t="s">
        <v>35</v>
      </c>
      <c r="M4776" s="4">
        <v>47</v>
      </c>
      <c r="N4776" s="4" t="s">
        <v>75</v>
      </c>
      <c r="O4776" s="4" t="s">
        <v>133</v>
      </c>
      <c r="P4776" s="5">
        <v>44051</v>
      </c>
      <c r="Q4776" s="6">
        <v>44.470301257975919</v>
      </c>
      <c r="R4776" s="4">
        <v>0</v>
      </c>
      <c r="S4776" s="4" t="str" cm="1">
        <f t="array" ref="S4776">_xlfn.IFS(R4776=0,"None",R4776&lt;3,"Low",R4776&lt;6,"Medium",R4776&lt;=10,"High")</f>
        <v>None</v>
      </c>
      <c r="T4776" s="4" t="str" cm="1">
        <f t="array" ref="T4776">_xlfn.IFS(M4776&lt;=20,"Low",M4776&lt;=50,"Medium",M4776&lt;=90,"High")</f>
        <v>Medium</v>
      </c>
      <c r="U4776" s="7">
        <f>Datos_Limpios[[#This Row],[Number of Complaints or Support]]/Datos_Limpios[[#This Row],[Account Length (in months)]]</f>
        <v>0</v>
      </c>
      <c r="V4776" s="4" t="str" cm="1">
        <f t="array" ref="V4776">_xlfn.IFS(H4776&lt;30,"Under 30",H4776&lt;66,"Middle Age",H4776&gt;=66,"Senior")</f>
        <v>Under 30</v>
      </c>
      <c r="W4776" s="4" t="s">
        <v>43</v>
      </c>
    </row>
    <row r="4777" spans="1:23" x14ac:dyDescent="0.3">
      <c r="A4777" s="4" t="s">
        <v>4892</v>
      </c>
      <c r="B4777" s="4" t="s">
        <v>31</v>
      </c>
      <c r="C4777" s="4">
        <v>15</v>
      </c>
      <c r="D4777" s="4">
        <v>5</v>
      </c>
      <c r="E4777" s="4" t="s">
        <v>31</v>
      </c>
      <c r="F4777" s="4" t="s">
        <v>45</v>
      </c>
      <c r="G4777" s="4" t="s">
        <v>33</v>
      </c>
      <c r="H4777" s="4">
        <v>75</v>
      </c>
      <c r="I4777" s="4" t="s">
        <v>24</v>
      </c>
      <c r="J4777" s="4">
        <v>0</v>
      </c>
      <c r="K4777" s="4" t="s">
        <v>27</v>
      </c>
      <c r="L4777" s="4" t="s">
        <v>35</v>
      </c>
      <c r="M4777" s="4">
        <v>27</v>
      </c>
      <c r="N4777" s="4" t="s">
        <v>75</v>
      </c>
      <c r="O4777" s="4" t="s">
        <v>133</v>
      </c>
      <c r="P4777" s="5">
        <v>44054</v>
      </c>
      <c r="Q4777" s="6">
        <v>24.82170260139587</v>
      </c>
      <c r="R4777" s="4">
        <v>3</v>
      </c>
      <c r="S4777" s="4" t="str" cm="1">
        <f t="array" ref="S4777">_xlfn.IFS(R4777=0,"None",R4777&lt;3,"Low",R4777&lt;6,"Medium",R4777&lt;=10,"High")</f>
        <v>Medium</v>
      </c>
      <c r="T4777" s="4" t="str" cm="1">
        <f t="array" ref="T4777">_xlfn.IFS(M4777&lt;=20,"Low",M4777&lt;=50,"Medium",M4777&lt;=90,"High")</f>
        <v>Medium</v>
      </c>
      <c r="U4777" s="7">
        <f>Datos_Limpios[[#This Row],[Number of Complaints or Support]]/Datos_Limpios[[#This Row],[Account Length (in months)]]</f>
        <v>0.2</v>
      </c>
      <c r="V4777" s="4" t="str" cm="1">
        <f t="array" ref="V4777">_xlfn.IFS(H4777&lt;30,"Under 30",H4777&lt;66,"Middle Age",H4777&gt;=66,"Senior")</f>
        <v>Senior</v>
      </c>
      <c r="W4777" s="4" t="s">
        <v>47</v>
      </c>
    </row>
    <row r="4778" spans="1:23" x14ac:dyDescent="0.3">
      <c r="A4778" s="4" t="s">
        <v>4893</v>
      </c>
      <c r="B4778" s="4" t="s">
        <v>24</v>
      </c>
      <c r="C4778" s="4">
        <v>28</v>
      </c>
      <c r="D4778" s="4">
        <v>0</v>
      </c>
      <c r="E4778" s="4" t="s">
        <v>24</v>
      </c>
      <c r="F4778" s="4" t="s">
        <v>118</v>
      </c>
      <c r="G4778" s="4" t="s">
        <v>26</v>
      </c>
      <c r="H4778" s="4">
        <v>27</v>
      </c>
      <c r="I4778" s="4" t="s">
        <v>31</v>
      </c>
      <c r="J4778" s="4">
        <v>3</v>
      </c>
      <c r="K4778" s="4" t="s">
        <v>27</v>
      </c>
      <c r="L4778" s="4" t="s">
        <v>35</v>
      </c>
      <c r="M4778" s="4">
        <v>5</v>
      </c>
      <c r="P4778" s="5">
        <v>45193</v>
      </c>
      <c r="Q4778" s="6">
        <v>4.4147667471859764</v>
      </c>
      <c r="R4778" s="4">
        <v>4</v>
      </c>
      <c r="S4778" s="4" t="str" cm="1">
        <f t="array" ref="S4778">_xlfn.IFS(R4778=0,"None",R4778&lt;3,"Low",R4778&lt;6,"Medium",R4778&lt;=10,"High")</f>
        <v>Medium</v>
      </c>
      <c r="T4778" s="4" t="str" cm="1">
        <f t="array" ref="T4778">_xlfn.IFS(M4778&lt;=20,"Low",M4778&lt;=50,"Medium",M4778&lt;=90,"High")</f>
        <v>Low</v>
      </c>
      <c r="U4778" s="7">
        <f>Datos_Limpios[[#This Row],[Number of Complaints or Support]]/Datos_Limpios[[#This Row],[Account Length (in months)]]</f>
        <v>0.14285714285714285</v>
      </c>
      <c r="V4778" s="4" t="str" cm="1">
        <f t="array" ref="V4778">_xlfn.IFS(H4778&lt;30,"Under 30",H4778&lt;66,"Middle Age",H4778&gt;=66,"Senior")</f>
        <v>Under 30</v>
      </c>
      <c r="W4778" s="4" t="s">
        <v>47</v>
      </c>
    </row>
    <row r="4779" spans="1:23" x14ac:dyDescent="0.3">
      <c r="A4779" s="4" t="s">
        <v>4894</v>
      </c>
      <c r="B4779" s="4" t="s">
        <v>24</v>
      </c>
      <c r="C4779" s="4">
        <v>1</v>
      </c>
      <c r="D4779" s="4">
        <v>0</v>
      </c>
      <c r="E4779" s="4" t="s">
        <v>24</v>
      </c>
      <c r="F4779" s="4" t="s">
        <v>63</v>
      </c>
      <c r="G4779" s="4" t="s">
        <v>33</v>
      </c>
      <c r="H4779" s="4">
        <v>49</v>
      </c>
      <c r="I4779" s="4" t="s">
        <v>31</v>
      </c>
      <c r="J4779" s="4">
        <v>2</v>
      </c>
      <c r="K4779" s="4" t="s">
        <v>27</v>
      </c>
      <c r="L4779" s="4" t="s">
        <v>28</v>
      </c>
      <c r="M4779" s="4">
        <v>10</v>
      </c>
      <c r="P4779" s="5">
        <v>44395</v>
      </c>
      <c r="Q4779" s="6">
        <v>8.4392805207195831</v>
      </c>
      <c r="R4779" s="4">
        <v>10</v>
      </c>
      <c r="S4779" s="4" t="str" cm="1">
        <f t="array" ref="S4779">_xlfn.IFS(R4779=0,"None",R4779&lt;3,"Low",R4779&lt;6,"Medium",R4779&lt;=10,"High")</f>
        <v>High</v>
      </c>
      <c r="T4779" s="4" t="str" cm="1">
        <f t="array" ref="T4779">_xlfn.IFS(M4779&lt;=20,"Low",M4779&lt;=50,"Medium",M4779&lt;=90,"High")</f>
        <v>Low</v>
      </c>
      <c r="U4779" s="7">
        <f>Datos_Limpios[[#This Row],[Number of Complaints or Support]]/Datos_Limpios[[#This Row],[Account Length (in months)]]</f>
        <v>10</v>
      </c>
      <c r="V4779" s="4" t="str" cm="1">
        <f t="array" ref="V4779">_xlfn.IFS(H4779&lt;30,"Under 30",H4779&lt;66,"Middle Age",H4779&gt;=66,"Senior")</f>
        <v>Middle Age</v>
      </c>
      <c r="W4779" s="4" t="s">
        <v>40</v>
      </c>
    </row>
    <row r="4780" spans="1:23" x14ac:dyDescent="0.3">
      <c r="A4780" s="4" t="s">
        <v>4895</v>
      </c>
      <c r="B4780" s="4" t="s">
        <v>24</v>
      </c>
      <c r="C4780" s="4">
        <v>17</v>
      </c>
      <c r="D4780" s="4">
        <v>0</v>
      </c>
      <c r="E4780" s="4" t="s">
        <v>24</v>
      </c>
      <c r="F4780" s="4" t="s">
        <v>196</v>
      </c>
      <c r="G4780" s="4" t="s">
        <v>33</v>
      </c>
      <c r="H4780" s="4">
        <v>23</v>
      </c>
      <c r="I4780" s="4" t="s">
        <v>24</v>
      </c>
      <c r="J4780" s="4">
        <v>0</v>
      </c>
      <c r="K4780" s="4" t="s">
        <v>46</v>
      </c>
      <c r="L4780" s="4" t="s">
        <v>28</v>
      </c>
      <c r="M4780" s="4">
        <v>9</v>
      </c>
      <c r="P4780" s="5">
        <v>45093</v>
      </c>
      <c r="Q4780" s="6">
        <v>7.795745201940159</v>
      </c>
      <c r="R4780" s="4">
        <v>3</v>
      </c>
      <c r="S4780" s="4" t="str" cm="1">
        <f t="array" ref="S4780">_xlfn.IFS(R4780=0,"None",R4780&lt;3,"Low",R4780&lt;6,"Medium",R4780&lt;=10,"High")</f>
        <v>Medium</v>
      </c>
      <c r="T4780" s="4" t="str" cm="1">
        <f t="array" ref="T4780">_xlfn.IFS(M4780&lt;=20,"Low",M4780&lt;=50,"Medium",M4780&lt;=90,"High")</f>
        <v>Low</v>
      </c>
      <c r="U4780" s="7">
        <f>Datos_Limpios[[#This Row],[Number of Complaints or Support]]/Datos_Limpios[[#This Row],[Account Length (in months)]]</f>
        <v>0.17647058823529413</v>
      </c>
      <c r="V4780" s="4" t="str" cm="1">
        <f t="array" ref="V4780">_xlfn.IFS(H4780&lt;30,"Under 30",H4780&lt;66,"Middle Age",H4780&gt;=66,"Senior")</f>
        <v>Under 30</v>
      </c>
      <c r="W4780" s="4" t="s">
        <v>47</v>
      </c>
    </row>
    <row r="4781" spans="1:23" x14ac:dyDescent="0.3">
      <c r="A4781" s="4" t="s">
        <v>4896</v>
      </c>
      <c r="B4781" s="4" t="s">
        <v>24</v>
      </c>
      <c r="C4781" s="4">
        <v>21</v>
      </c>
      <c r="D4781" s="4">
        <v>0</v>
      </c>
      <c r="E4781" s="4" t="s">
        <v>24</v>
      </c>
      <c r="F4781" s="4" t="s">
        <v>157</v>
      </c>
      <c r="G4781" s="4" t="s">
        <v>26</v>
      </c>
      <c r="H4781" s="4">
        <v>20</v>
      </c>
      <c r="I4781" s="4" t="s">
        <v>24</v>
      </c>
      <c r="J4781" s="4">
        <v>0</v>
      </c>
      <c r="K4781" s="4" t="s">
        <v>27</v>
      </c>
      <c r="L4781" s="4" t="s">
        <v>28</v>
      </c>
      <c r="M4781" s="4">
        <v>51</v>
      </c>
      <c r="P4781" s="5">
        <v>44711</v>
      </c>
      <c r="Q4781" s="6">
        <v>48.554856327363638</v>
      </c>
      <c r="R4781" s="4">
        <v>10</v>
      </c>
      <c r="S4781" s="4" t="str" cm="1">
        <f t="array" ref="S4781">_xlfn.IFS(R4781=0,"None",R4781&lt;3,"Low",R4781&lt;6,"Medium",R4781&lt;=10,"High")</f>
        <v>High</v>
      </c>
      <c r="T4781" s="4" t="str" cm="1">
        <f t="array" ref="T4781">_xlfn.IFS(M4781&lt;=20,"Low",M4781&lt;=50,"Medium",M4781&lt;=90,"High")</f>
        <v>High</v>
      </c>
      <c r="U4781" s="7">
        <f>Datos_Limpios[[#This Row],[Number of Complaints or Support]]/Datos_Limpios[[#This Row],[Account Length (in months)]]</f>
        <v>0.47619047619047616</v>
      </c>
      <c r="V4781" s="4" t="str" cm="1">
        <f t="array" ref="V4781">_xlfn.IFS(H4781&lt;30,"Under 30",H4781&lt;66,"Middle Age",H4781&gt;=66,"Senior")</f>
        <v>Under 30</v>
      </c>
      <c r="W4781" s="4" t="s">
        <v>47</v>
      </c>
    </row>
    <row r="4782" spans="1:23" x14ac:dyDescent="0.3">
      <c r="A4782" s="4" t="s">
        <v>4897</v>
      </c>
      <c r="B4782" s="4" t="s">
        <v>24</v>
      </c>
      <c r="C4782" s="4">
        <v>15</v>
      </c>
      <c r="D4782" s="4">
        <v>1</v>
      </c>
      <c r="E4782" s="4" t="s">
        <v>31</v>
      </c>
      <c r="F4782" s="4" t="s">
        <v>32</v>
      </c>
      <c r="G4782" s="4" t="s">
        <v>26</v>
      </c>
      <c r="H4782" s="4">
        <v>64</v>
      </c>
      <c r="I4782" s="4" t="s">
        <v>31</v>
      </c>
      <c r="J4782" s="4">
        <v>6</v>
      </c>
      <c r="K4782" s="4" t="s">
        <v>27</v>
      </c>
      <c r="L4782" s="4" t="s">
        <v>35</v>
      </c>
      <c r="M4782" s="4">
        <v>24</v>
      </c>
      <c r="P4782" s="5">
        <v>44949</v>
      </c>
      <c r="Q4782" s="6">
        <v>23.742951431646851</v>
      </c>
      <c r="R4782" s="4">
        <v>10</v>
      </c>
      <c r="S4782" s="4" t="str" cm="1">
        <f t="array" ref="S4782">_xlfn.IFS(R4782=0,"None",R4782&lt;3,"Low",R4782&lt;6,"Medium",R4782&lt;=10,"High")</f>
        <v>High</v>
      </c>
      <c r="T4782" s="4" t="str" cm="1">
        <f t="array" ref="T4782">_xlfn.IFS(M4782&lt;=20,"Low",M4782&lt;=50,"Medium",M4782&lt;=90,"High")</f>
        <v>Medium</v>
      </c>
      <c r="U4782" s="7">
        <f>Datos_Limpios[[#This Row],[Number of Complaints or Support]]/Datos_Limpios[[#This Row],[Account Length (in months)]]</f>
        <v>0.66666666666666663</v>
      </c>
      <c r="V4782" s="4" t="str" cm="1">
        <f t="array" ref="V4782">_xlfn.IFS(H4782&lt;30,"Under 30",H4782&lt;66,"Middle Age",H4782&gt;=66,"Senior")</f>
        <v>Middle Age</v>
      </c>
      <c r="W4782" s="4" t="s">
        <v>29</v>
      </c>
    </row>
    <row r="4783" spans="1:23" x14ac:dyDescent="0.3">
      <c r="A4783" s="4" t="s">
        <v>4898</v>
      </c>
      <c r="B4783" s="4" t="s">
        <v>24</v>
      </c>
      <c r="C4783" s="4">
        <v>25</v>
      </c>
      <c r="D4783" s="4">
        <v>0</v>
      </c>
      <c r="E4783" s="4" t="s">
        <v>31</v>
      </c>
      <c r="F4783" s="4" t="s">
        <v>262</v>
      </c>
      <c r="G4783" s="4" t="s">
        <v>33</v>
      </c>
      <c r="H4783" s="4">
        <v>50</v>
      </c>
      <c r="I4783" s="4" t="s">
        <v>24</v>
      </c>
      <c r="J4783" s="4">
        <v>0</v>
      </c>
      <c r="K4783" s="4" t="s">
        <v>34</v>
      </c>
      <c r="L4783" s="4" t="s">
        <v>28</v>
      </c>
      <c r="M4783" s="4">
        <v>35</v>
      </c>
      <c r="P4783" s="5">
        <v>45261</v>
      </c>
      <c r="Q4783" s="6">
        <v>28.952341370192819</v>
      </c>
      <c r="R4783" s="4">
        <v>3</v>
      </c>
      <c r="S4783" s="4" t="str" cm="1">
        <f t="array" ref="S4783">_xlfn.IFS(R4783=0,"None",R4783&lt;3,"Low",R4783&lt;6,"Medium",R4783&lt;=10,"High")</f>
        <v>Medium</v>
      </c>
      <c r="T4783" s="4" t="str" cm="1">
        <f t="array" ref="T4783">_xlfn.IFS(M4783&lt;=20,"Low",M4783&lt;=50,"Medium",M4783&lt;=90,"High")</f>
        <v>Medium</v>
      </c>
      <c r="U4783" s="7">
        <f>Datos_Limpios[[#This Row],[Number of Complaints or Support]]/Datos_Limpios[[#This Row],[Account Length (in months)]]</f>
        <v>0.12</v>
      </c>
      <c r="V4783" s="4" t="str" cm="1">
        <f t="array" ref="V4783">_xlfn.IFS(H4783&lt;30,"Under 30",H4783&lt;66,"Middle Age",H4783&gt;=66,"Senior")</f>
        <v>Middle Age</v>
      </c>
      <c r="W4783" s="4" t="s">
        <v>29</v>
      </c>
    </row>
    <row r="4784" spans="1:23" x14ac:dyDescent="0.3">
      <c r="A4784" s="4" t="s">
        <v>4899</v>
      </c>
      <c r="B4784" s="4" t="s">
        <v>24</v>
      </c>
      <c r="C4784" s="4">
        <v>71</v>
      </c>
      <c r="D4784" s="4">
        <v>0</v>
      </c>
      <c r="E4784" s="4" t="s">
        <v>31</v>
      </c>
      <c r="F4784" s="4" t="s">
        <v>129</v>
      </c>
      <c r="G4784" s="4" t="s">
        <v>33</v>
      </c>
      <c r="H4784" s="4">
        <v>84</v>
      </c>
      <c r="I4784" s="4" t="s">
        <v>24</v>
      </c>
      <c r="J4784" s="4">
        <v>0</v>
      </c>
      <c r="K4784" s="4" t="s">
        <v>46</v>
      </c>
      <c r="L4784" s="4" t="s">
        <v>35</v>
      </c>
      <c r="M4784" s="4">
        <v>20</v>
      </c>
      <c r="P4784" s="5">
        <v>44305</v>
      </c>
      <c r="Q4784" s="6">
        <v>18.256041904230241</v>
      </c>
      <c r="R4784" s="4">
        <v>7</v>
      </c>
      <c r="S4784" s="4" t="str" cm="1">
        <f t="array" ref="S4784">_xlfn.IFS(R4784=0,"None",R4784&lt;3,"Low",R4784&lt;6,"Medium",R4784&lt;=10,"High")</f>
        <v>High</v>
      </c>
      <c r="T4784" s="4" t="str" cm="1">
        <f t="array" ref="T4784">_xlfn.IFS(M4784&lt;=20,"Low",M4784&lt;=50,"Medium",M4784&lt;=90,"High")</f>
        <v>Low</v>
      </c>
      <c r="U4784" s="7">
        <f>Datos_Limpios[[#This Row],[Number of Complaints or Support]]/Datos_Limpios[[#This Row],[Account Length (in months)]]</f>
        <v>9.8591549295774641E-2</v>
      </c>
      <c r="V4784" s="4" t="str" cm="1">
        <f t="array" ref="V4784">_xlfn.IFS(H4784&lt;30,"Under 30",H4784&lt;66,"Middle Age",H4784&gt;=66,"Senior")</f>
        <v>Senior</v>
      </c>
      <c r="W4784" s="4" t="s">
        <v>29</v>
      </c>
    </row>
    <row r="4785" spans="1:23" x14ac:dyDescent="0.3">
      <c r="A4785" s="4" t="s">
        <v>4900</v>
      </c>
      <c r="B4785" s="4" t="s">
        <v>31</v>
      </c>
      <c r="C4785" s="4">
        <v>28</v>
      </c>
      <c r="D4785" s="4">
        <v>3</v>
      </c>
      <c r="E4785" s="4" t="s">
        <v>31</v>
      </c>
      <c r="F4785" s="4" t="s">
        <v>89</v>
      </c>
      <c r="G4785" s="4" t="s">
        <v>26</v>
      </c>
      <c r="H4785" s="4">
        <v>84</v>
      </c>
      <c r="I4785" s="4" t="s">
        <v>24</v>
      </c>
      <c r="J4785" s="4">
        <v>0</v>
      </c>
      <c r="K4785" s="4" t="s">
        <v>27</v>
      </c>
      <c r="L4785" s="4" t="s">
        <v>35</v>
      </c>
      <c r="M4785" s="4">
        <v>40</v>
      </c>
      <c r="N4785" s="4" t="s">
        <v>38</v>
      </c>
      <c r="O4785" s="4" t="s">
        <v>142</v>
      </c>
      <c r="P4785" s="5">
        <v>43888</v>
      </c>
      <c r="Q4785" s="6">
        <v>47.728621129544493</v>
      </c>
      <c r="R4785" s="4">
        <v>6</v>
      </c>
      <c r="S4785" s="4" t="str" cm="1">
        <f t="array" ref="S4785">_xlfn.IFS(R4785=0,"None",R4785&lt;3,"Low",R4785&lt;6,"Medium",R4785&lt;=10,"High")</f>
        <v>High</v>
      </c>
      <c r="T4785" s="4" t="str" cm="1">
        <f t="array" ref="T4785">_xlfn.IFS(M4785&lt;=20,"Low",M4785&lt;=50,"Medium",M4785&lt;=90,"High")</f>
        <v>Medium</v>
      </c>
      <c r="U4785" s="7">
        <f>Datos_Limpios[[#This Row],[Number of Complaints or Support]]/Datos_Limpios[[#This Row],[Account Length (in months)]]</f>
        <v>0.21428571428571427</v>
      </c>
      <c r="V4785" s="4" t="str" cm="1">
        <f t="array" ref="V4785">_xlfn.IFS(H4785&lt;30,"Under 30",H4785&lt;66,"Middle Age",H4785&gt;=66,"Senior")</f>
        <v>Senior</v>
      </c>
      <c r="W4785" s="4" t="s">
        <v>40</v>
      </c>
    </row>
    <row r="4786" spans="1:23" x14ac:dyDescent="0.3">
      <c r="A4786" s="4" t="s">
        <v>4901</v>
      </c>
      <c r="B4786" s="4" t="s">
        <v>24</v>
      </c>
      <c r="C4786" s="4">
        <v>4</v>
      </c>
      <c r="D4786" s="4">
        <v>0</v>
      </c>
      <c r="E4786" s="4" t="s">
        <v>31</v>
      </c>
      <c r="F4786" s="4" t="s">
        <v>129</v>
      </c>
      <c r="G4786" s="4" t="s">
        <v>33</v>
      </c>
      <c r="H4786" s="4">
        <v>75</v>
      </c>
      <c r="I4786" s="4" t="s">
        <v>24</v>
      </c>
      <c r="J4786" s="4">
        <v>0</v>
      </c>
      <c r="K4786" s="4" t="s">
        <v>46</v>
      </c>
      <c r="L4786" s="4" t="s">
        <v>35</v>
      </c>
      <c r="M4786" s="4">
        <v>17</v>
      </c>
      <c r="P4786" s="5">
        <v>44394</v>
      </c>
      <c r="Q4786" s="6">
        <v>13.91030346785012</v>
      </c>
      <c r="R4786" s="4">
        <v>1</v>
      </c>
      <c r="S4786" s="4" t="str" cm="1">
        <f t="array" ref="S4786">_xlfn.IFS(R4786=0,"None",R4786&lt;3,"Low",R4786&lt;6,"Medium",R4786&lt;=10,"High")</f>
        <v>Low</v>
      </c>
      <c r="T4786" s="4" t="str" cm="1">
        <f t="array" ref="T4786">_xlfn.IFS(M4786&lt;=20,"Low",M4786&lt;=50,"Medium",M4786&lt;=90,"High")</f>
        <v>Low</v>
      </c>
      <c r="U4786" s="7">
        <f>Datos_Limpios[[#This Row],[Number of Complaints or Support]]/Datos_Limpios[[#This Row],[Account Length (in months)]]</f>
        <v>0.25</v>
      </c>
      <c r="V4786" s="4" t="str" cm="1">
        <f t="array" ref="V4786">_xlfn.IFS(H4786&lt;30,"Under 30",H4786&lt;66,"Middle Age",H4786&gt;=66,"Senior")</f>
        <v>Senior</v>
      </c>
      <c r="W4786" s="4" t="s">
        <v>29</v>
      </c>
    </row>
    <row r="4787" spans="1:23" x14ac:dyDescent="0.3">
      <c r="A4787" s="4" t="s">
        <v>4902</v>
      </c>
      <c r="B4787" s="4" t="s">
        <v>24</v>
      </c>
      <c r="C4787" s="4">
        <v>6</v>
      </c>
      <c r="D4787" s="4">
        <v>0</v>
      </c>
      <c r="E4787" s="4" t="s">
        <v>24</v>
      </c>
      <c r="F4787" s="4" t="s">
        <v>129</v>
      </c>
      <c r="G4787" s="4" t="s">
        <v>26</v>
      </c>
      <c r="H4787" s="4">
        <v>32</v>
      </c>
      <c r="I4787" s="4" t="s">
        <v>31</v>
      </c>
      <c r="J4787" s="4">
        <v>4</v>
      </c>
      <c r="K4787" s="4" t="s">
        <v>27</v>
      </c>
      <c r="L4787" s="4" t="s">
        <v>28</v>
      </c>
      <c r="M4787" s="4">
        <v>10</v>
      </c>
      <c r="P4787" s="5">
        <v>43941</v>
      </c>
      <c r="Q4787" s="6">
        <v>8.6291447838748105</v>
      </c>
      <c r="R4787" s="4">
        <v>7</v>
      </c>
      <c r="S4787" s="4" t="str" cm="1">
        <f t="array" ref="S4787">_xlfn.IFS(R4787=0,"None",R4787&lt;3,"Low",R4787&lt;6,"Medium",R4787&lt;=10,"High")</f>
        <v>High</v>
      </c>
      <c r="T4787" s="4" t="str" cm="1">
        <f t="array" ref="T4787">_xlfn.IFS(M4787&lt;=20,"Low",M4787&lt;=50,"Medium",M4787&lt;=90,"High")</f>
        <v>Low</v>
      </c>
      <c r="U4787" s="7">
        <f>Datos_Limpios[[#This Row],[Number of Complaints or Support]]/Datos_Limpios[[#This Row],[Account Length (in months)]]</f>
        <v>1.1666666666666667</v>
      </c>
      <c r="V4787" s="4" t="str" cm="1">
        <f t="array" ref="V4787">_xlfn.IFS(H4787&lt;30,"Under 30",H4787&lt;66,"Middle Age",H4787&gt;=66,"Senior")</f>
        <v>Middle Age</v>
      </c>
      <c r="W4787" s="4" t="s">
        <v>29</v>
      </c>
    </row>
    <row r="4788" spans="1:23" x14ac:dyDescent="0.3">
      <c r="A4788" s="4" t="s">
        <v>4903</v>
      </c>
      <c r="B4788" s="4" t="s">
        <v>31</v>
      </c>
      <c r="C4788" s="4">
        <v>1</v>
      </c>
      <c r="D4788" s="4">
        <v>1</v>
      </c>
      <c r="E4788" s="4" t="s">
        <v>31</v>
      </c>
      <c r="F4788" s="4" t="s">
        <v>104</v>
      </c>
      <c r="G4788" s="4" t="s">
        <v>26</v>
      </c>
      <c r="H4788" s="4">
        <v>32</v>
      </c>
      <c r="I4788" s="4" t="s">
        <v>24</v>
      </c>
      <c r="J4788" s="4">
        <v>0</v>
      </c>
      <c r="K4788" s="4" t="s">
        <v>27</v>
      </c>
      <c r="L4788" s="4" t="s">
        <v>35</v>
      </c>
      <c r="M4788" s="4">
        <v>14</v>
      </c>
      <c r="N4788" s="4" t="s">
        <v>66</v>
      </c>
      <c r="O4788" s="4" t="s">
        <v>122</v>
      </c>
      <c r="P4788" s="5">
        <v>44201</v>
      </c>
      <c r="Q4788" s="6">
        <v>16.22960966812915</v>
      </c>
      <c r="R4788" s="4">
        <v>2</v>
      </c>
      <c r="S4788" s="4" t="str" cm="1">
        <f t="array" ref="S4788">_xlfn.IFS(R4788=0,"None",R4788&lt;3,"Low",R4788&lt;6,"Medium",R4788&lt;=10,"High")</f>
        <v>Low</v>
      </c>
      <c r="T4788" s="4" t="str" cm="1">
        <f t="array" ref="T4788">_xlfn.IFS(M4788&lt;=20,"Low",M4788&lt;=50,"Medium",M4788&lt;=90,"High")</f>
        <v>Low</v>
      </c>
      <c r="U4788" s="7">
        <f>Datos_Limpios[[#This Row],[Number of Complaints or Support]]/Datos_Limpios[[#This Row],[Account Length (in months)]]</f>
        <v>2</v>
      </c>
      <c r="V4788" s="4" t="str" cm="1">
        <f t="array" ref="V4788">_xlfn.IFS(H4788&lt;30,"Under 30",H4788&lt;66,"Middle Age",H4788&gt;=66,"Senior")</f>
        <v>Middle Age</v>
      </c>
      <c r="W4788" s="4" t="s">
        <v>43</v>
      </c>
    </row>
    <row r="4789" spans="1:23" x14ac:dyDescent="0.3">
      <c r="A4789" s="4" t="s">
        <v>4904</v>
      </c>
      <c r="B4789" s="4" t="s">
        <v>31</v>
      </c>
      <c r="C4789" s="4">
        <v>14</v>
      </c>
      <c r="D4789" s="4">
        <v>0</v>
      </c>
      <c r="E4789" s="4" t="s">
        <v>31</v>
      </c>
      <c r="F4789" s="4" t="s">
        <v>74</v>
      </c>
      <c r="G4789" s="4" t="s">
        <v>26</v>
      </c>
      <c r="H4789" s="4">
        <v>32</v>
      </c>
      <c r="I4789" s="4" t="s">
        <v>24</v>
      </c>
      <c r="J4789" s="4">
        <v>0</v>
      </c>
      <c r="K4789" s="4" t="s">
        <v>27</v>
      </c>
      <c r="L4789" s="4" t="s">
        <v>35</v>
      </c>
      <c r="M4789" s="4">
        <v>21</v>
      </c>
      <c r="N4789" s="4" t="s">
        <v>38</v>
      </c>
      <c r="O4789" s="4" t="s">
        <v>125</v>
      </c>
      <c r="P4789" s="5">
        <v>44967</v>
      </c>
      <c r="Q4789" s="6">
        <v>22.884771519487369</v>
      </c>
      <c r="R4789" s="4">
        <v>6</v>
      </c>
      <c r="S4789" s="4" t="str" cm="1">
        <f t="array" ref="S4789">_xlfn.IFS(R4789=0,"None",R4789&lt;3,"Low",R4789&lt;6,"Medium",R4789&lt;=10,"High")</f>
        <v>High</v>
      </c>
      <c r="T4789" s="4" t="str" cm="1">
        <f t="array" ref="T4789">_xlfn.IFS(M4789&lt;=20,"Low",M4789&lt;=50,"Medium",M4789&lt;=90,"High")</f>
        <v>Medium</v>
      </c>
      <c r="U4789" s="7">
        <f>Datos_Limpios[[#This Row],[Number of Complaints or Support]]/Datos_Limpios[[#This Row],[Account Length (in months)]]</f>
        <v>0.42857142857142855</v>
      </c>
      <c r="V4789" s="4" t="str" cm="1">
        <f t="array" ref="V4789">_xlfn.IFS(H4789&lt;30,"Under 30",H4789&lt;66,"Middle Age",H4789&gt;=66,"Senior")</f>
        <v>Middle Age</v>
      </c>
      <c r="W4789" s="4" t="s">
        <v>43</v>
      </c>
    </row>
    <row r="4790" spans="1:23" x14ac:dyDescent="0.3">
      <c r="A4790" s="4" t="s">
        <v>4905</v>
      </c>
      <c r="B4790" s="4" t="s">
        <v>24</v>
      </c>
      <c r="C4790" s="4">
        <v>61</v>
      </c>
      <c r="D4790" s="4">
        <v>0</v>
      </c>
      <c r="E4790" s="4" t="s">
        <v>31</v>
      </c>
      <c r="F4790" s="4" t="s">
        <v>104</v>
      </c>
      <c r="G4790" s="4" t="s">
        <v>33</v>
      </c>
      <c r="H4790" s="4">
        <v>21</v>
      </c>
      <c r="I4790" s="4" t="s">
        <v>31</v>
      </c>
      <c r="J4790" s="4">
        <v>4</v>
      </c>
      <c r="K4790" s="4" t="s">
        <v>34</v>
      </c>
      <c r="L4790" s="4" t="s">
        <v>28</v>
      </c>
      <c r="M4790" s="4">
        <v>38</v>
      </c>
      <c r="P4790" s="5">
        <v>44883</v>
      </c>
      <c r="Q4790" s="6">
        <v>38.541066158596642</v>
      </c>
      <c r="R4790" s="4">
        <v>8</v>
      </c>
      <c r="S4790" s="4" t="str" cm="1">
        <f t="array" ref="S4790">_xlfn.IFS(R4790=0,"None",R4790&lt;3,"Low",R4790&lt;6,"Medium",R4790&lt;=10,"High")</f>
        <v>High</v>
      </c>
      <c r="T4790" s="4" t="str" cm="1">
        <f t="array" ref="T4790">_xlfn.IFS(M4790&lt;=20,"Low",M4790&lt;=50,"Medium",M4790&lt;=90,"High")</f>
        <v>Medium</v>
      </c>
      <c r="U4790" s="7">
        <f>Datos_Limpios[[#This Row],[Number of Complaints or Support]]/Datos_Limpios[[#This Row],[Account Length (in months)]]</f>
        <v>0.13114754098360656</v>
      </c>
      <c r="V4790" s="4" t="str" cm="1">
        <f t="array" ref="V4790">_xlfn.IFS(H4790&lt;30,"Under 30",H4790&lt;66,"Middle Age",H4790&gt;=66,"Senior")</f>
        <v>Under 30</v>
      </c>
      <c r="W4790" s="4" t="s">
        <v>43</v>
      </c>
    </row>
    <row r="4791" spans="1:23" x14ac:dyDescent="0.3">
      <c r="A4791" s="4" t="s">
        <v>4906</v>
      </c>
      <c r="B4791" s="4" t="s">
        <v>24</v>
      </c>
      <c r="C4791" s="4">
        <v>32</v>
      </c>
      <c r="D4791" s="4">
        <v>0</v>
      </c>
      <c r="E4791" s="4" t="s">
        <v>31</v>
      </c>
      <c r="F4791" s="4" t="s">
        <v>124</v>
      </c>
      <c r="G4791" s="4" t="s">
        <v>33</v>
      </c>
      <c r="H4791" s="4">
        <v>60</v>
      </c>
      <c r="I4791" s="4" t="s">
        <v>24</v>
      </c>
      <c r="J4791" s="4">
        <v>0</v>
      </c>
      <c r="K4791" s="4" t="s">
        <v>27</v>
      </c>
      <c r="L4791" s="4" t="s">
        <v>35</v>
      </c>
      <c r="M4791" s="4">
        <v>41</v>
      </c>
      <c r="P4791" s="5">
        <v>44124</v>
      </c>
      <c r="Q4791" s="6">
        <v>44.514790902369519</v>
      </c>
      <c r="R4791" s="4">
        <v>1</v>
      </c>
      <c r="S4791" s="4" t="str" cm="1">
        <f t="array" ref="S4791">_xlfn.IFS(R4791=0,"None",R4791&lt;3,"Low",R4791&lt;6,"Medium",R4791&lt;=10,"High")</f>
        <v>Low</v>
      </c>
      <c r="T4791" s="4" t="str" cm="1">
        <f t="array" ref="T4791">_xlfn.IFS(M4791&lt;=20,"Low",M4791&lt;=50,"Medium",M4791&lt;=90,"High")</f>
        <v>Medium</v>
      </c>
      <c r="U4791" s="7">
        <f>Datos_Limpios[[#This Row],[Number of Complaints or Support]]/Datos_Limpios[[#This Row],[Account Length (in months)]]</f>
        <v>3.125E-2</v>
      </c>
      <c r="V4791" s="4" t="str" cm="1">
        <f t="array" ref="V4791">_xlfn.IFS(H4791&lt;30,"Under 30",H4791&lt;66,"Middle Age",H4791&gt;=66,"Senior")</f>
        <v>Middle Age</v>
      </c>
      <c r="W4791" s="4" t="s">
        <v>43</v>
      </c>
    </row>
    <row r="4792" spans="1:23" x14ac:dyDescent="0.3">
      <c r="A4792" s="4" t="s">
        <v>4907</v>
      </c>
      <c r="B4792" s="4" t="s">
        <v>24</v>
      </c>
      <c r="C4792" s="4">
        <v>22</v>
      </c>
      <c r="D4792" s="4">
        <v>2</v>
      </c>
      <c r="E4792" s="4" t="s">
        <v>31</v>
      </c>
      <c r="F4792" s="4" t="s">
        <v>367</v>
      </c>
      <c r="G4792" s="4" t="s">
        <v>26</v>
      </c>
      <c r="H4792" s="4">
        <v>22</v>
      </c>
      <c r="I4792" s="4" t="s">
        <v>24</v>
      </c>
      <c r="J4792" s="4">
        <v>0</v>
      </c>
      <c r="K4792" s="4" t="s">
        <v>34</v>
      </c>
      <c r="L4792" s="4" t="s">
        <v>35</v>
      </c>
      <c r="M4792" s="4">
        <v>28</v>
      </c>
      <c r="P4792" s="5">
        <v>44510</v>
      </c>
      <c r="Q4792" s="6">
        <v>28.997369946412</v>
      </c>
      <c r="R4792" s="4">
        <v>6</v>
      </c>
      <c r="S4792" s="4" t="str" cm="1">
        <f t="array" ref="S4792">_xlfn.IFS(R4792=0,"None",R4792&lt;3,"Low",R4792&lt;6,"Medium",R4792&lt;=10,"High")</f>
        <v>High</v>
      </c>
      <c r="T4792" s="4" t="str" cm="1">
        <f t="array" ref="T4792">_xlfn.IFS(M4792&lt;=20,"Low",M4792&lt;=50,"Medium",M4792&lt;=90,"High")</f>
        <v>Medium</v>
      </c>
      <c r="U4792" s="7">
        <f>Datos_Limpios[[#This Row],[Number of Complaints or Support]]/Datos_Limpios[[#This Row],[Account Length (in months)]]</f>
        <v>0.27272727272727271</v>
      </c>
      <c r="V4792" s="4" t="str" cm="1">
        <f t="array" ref="V4792">_xlfn.IFS(H4792&lt;30,"Under 30",H4792&lt;66,"Middle Age",H4792&gt;=66,"Senior")</f>
        <v>Under 30</v>
      </c>
      <c r="W4792" s="4" t="s">
        <v>29</v>
      </c>
    </row>
    <row r="4793" spans="1:23" x14ac:dyDescent="0.3">
      <c r="A4793" s="4" t="s">
        <v>4908</v>
      </c>
      <c r="B4793" s="4" t="s">
        <v>24</v>
      </c>
      <c r="C4793" s="4">
        <v>69</v>
      </c>
      <c r="D4793" s="4">
        <v>0</v>
      </c>
      <c r="E4793" s="4" t="s">
        <v>31</v>
      </c>
      <c r="F4793" s="4" t="s">
        <v>79</v>
      </c>
      <c r="G4793" s="4" t="s">
        <v>26</v>
      </c>
      <c r="H4793" s="4">
        <v>19</v>
      </c>
      <c r="I4793" s="4" t="s">
        <v>24</v>
      </c>
      <c r="J4793" s="4">
        <v>0</v>
      </c>
      <c r="K4793" s="4" t="s">
        <v>46</v>
      </c>
      <c r="L4793" s="4" t="s">
        <v>35</v>
      </c>
      <c r="M4793" s="4">
        <v>40</v>
      </c>
      <c r="P4793" s="5">
        <v>44802</v>
      </c>
      <c r="Q4793" s="6">
        <v>41.303062190269742</v>
      </c>
      <c r="R4793" s="4">
        <v>6</v>
      </c>
      <c r="S4793" s="4" t="str" cm="1">
        <f t="array" ref="S4793">_xlfn.IFS(R4793=0,"None",R4793&lt;3,"Low",R4793&lt;6,"Medium",R4793&lt;=10,"High")</f>
        <v>High</v>
      </c>
      <c r="T4793" s="4" t="str" cm="1">
        <f t="array" ref="T4793">_xlfn.IFS(M4793&lt;=20,"Low",M4793&lt;=50,"Medium",M4793&lt;=90,"High")</f>
        <v>Medium</v>
      </c>
      <c r="U4793" s="7">
        <f>Datos_Limpios[[#This Row],[Number of Complaints or Support]]/Datos_Limpios[[#This Row],[Account Length (in months)]]</f>
        <v>8.6956521739130432E-2</v>
      </c>
      <c r="V4793" s="4" t="str" cm="1">
        <f t="array" ref="V4793">_xlfn.IFS(H4793&lt;30,"Under 30",H4793&lt;66,"Middle Age",H4793&gt;=66,"Senior")</f>
        <v>Under 30</v>
      </c>
      <c r="W4793" s="4" t="s">
        <v>43</v>
      </c>
    </row>
    <row r="4794" spans="1:23" x14ac:dyDescent="0.3">
      <c r="A4794" s="4" t="s">
        <v>4909</v>
      </c>
      <c r="B4794" s="4" t="s">
        <v>24</v>
      </c>
      <c r="C4794" s="4">
        <v>16</v>
      </c>
      <c r="D4794" s="4">
        <v>0</v>
      </c>
      <c r="E4794" s="4" t="s">
        <v>31</v>
      </c>
      <c r="F4794" s="4" t="s">
        <v>155</v>
      </c>
      <c r="G4794" s="4" t="s">
        <v>33</v>
      </c>
      <c r="H4794" s="4">
        <v>41</v>
      </c>
      <c r="I4794" s="4" t="s">
        <v>24</v>
      </c>
      <c r="J4794" s="4">
        <v>0</v>
      </c>
      <c r="K4794" s="4" t="s">
        <v>46</v>
      </c>
      <c r="L4794" s="4" t="s">
        <v>28</v>
      </c>
      <c r="M4794" s="4">
        <v>24</v>
      </c>
      <c r="P4794" s="5">
        <v>43879</v>
      </c>
      <c r="Q4794" s="6">
        <v>27.400650548751219</v>
      </c>
      <c r="R4794" s="4">
        <v>10</v>
      </c>
      <c r="S4794" s="4" t="str" cm="1">
        <f t="array" ref="S4794">_xlfn.IFS(R4794=0,"None",R4794&lt;3,"Low",R4794&lt;6,"Medium",R4794&lt;=10,"High")</f>
        <v>High</v>
      </c>
      <c r="T4794" s="4" t="str" cm="1">
        <f t="array" ref="T4794">_xlfn.IFS(M4794&lt;=20,"Low",M4794&lt;=50,"Medium",M4794&lt;=90,"High")</f>
        <v>Medium</v>
      </c>
      <c r="U4794" s="7">
        <f>Datos_Limpios[[#This Row],[Number of Complaints or Support]]/Datos_Limpios[[#This Row],[Account Length (in months)]]</f>
        <v>0.625</v>
      </c>
      <c r="V4794" s="4" t="str" cm="1">
        <f t="array" ref="V4794">_xlfn.IFS(H4794&lt;30,"Under 30",H4794&lt;66,"Middle Age",H4794&gt;=66,"Senior")</f>
        <v>Middle Age</v>
      </c>
      <c r="W4794" s="4" t="s">
        <v>40</v>
      </c>
    </row>
    <row r="4795" spans="1:23" x14ac:dyDescent="0.3">
      <c r="A4795" s="4" t="s">
        <v>4910</v>
      </c>
      <c r="B4795" s="4" t="s">
        <v>24</v>
      </c>
      <c r="C4795" s="4">
        <v>27</v>
      </c>
      <c r="D4795" s="4">
        <v>0</v>
      </c>
      <c r="E4795" s="4" t="s">
        <v>31</v>
      </c>
      <c r="F4795" s="4" t="s">
        <v>129</v>
      </c>
      <c r="G4795" s="4" t="s">
        <v>33</v>
      </c>
      <c r="H4795" s="4">
        <v>41</v>
      </c>
      <c r="I4795" s="4" t="s">
        <v>31</v>
      </c>
      <c r="J4795" s="4">
        <v>4</v>
      </c>
      <c r="K4795" s="4" t="s">
        <v>34</v>
      </c>
      <c r="L4795" s="4" t="s">
        <v>28</v>
      </c>
      <c r="M4795" s="4">
        <v>17</v>
      </c>
      <c r="P4795" s="5">
        <v>44718</v>
      </c>
      <c r="Q4795" s="6">
        <v>18.46693236921848</v>
      </c>
      <c r="R4795" s="4">
        <v>7</v>
      </c>
      <c r="S4795" s="4" t="str" cm="1">
        <f t="array" ref="S4795">_xlfn.IFS(R4795=0,"None",R4795&lt;3,"Low",R4795&lt;6,"Medium",R4795&lt;=10,"High")</f>
        <v>High</v>
      </c>
      <c r="T4795" s="4" t="str" cm="1">
        <f t="array" ref="T4795">_xlfn.IFS(M4795&lt;=20,"Low",M4795&lt;=50,"Medium",M4795&lt;=90,"High")</f>
        <v>Low</v>
      </c>
      <c r="U4795" s="7">
        <f>Datos_Limpios[[#This Row],[Number of Complaints or Support]]/Datos_Limpios[[#This Row],[Account Length (in months)]]</f>
        <v>0.25925925925925924</v>
      </c>
      <c r="V4795" s="4" t="str" cm="1">
        <f t="array" ref="V4795">_xlfn.IFS(H4795&lt;30,"Under 30",H4795&lt;66,"Middle Age",H4795&gt;=66,"Senior")</f>
        <v>Middle Age</v>
      </c>
      <c r="W4795" s="4" t="s">
        <v>29</v>
      </c>
    </row>
    <row r="4796" spans="1:23" x14ac:dyDescent="0.3">
      <c r="A4796" s="4" t="s">
        <v>4911</v>
      </c>
      <c r="B4796" s="4" t="s">
        <v>24</v>
      </c>
      <c r="C4796" s="4">
        <v>63</v>
      </c>
      <c r="D4796" s="4">
        <v>2</v>
      </c>
      <c r="E4796" s="4" t="s">
        <v>31</v>
      </c>
      <c r="F4796" s="4" t="s">
        <v>25</v>
      </c>
      <c r="G4796" s="4" t="s">
        <v>26</v>
      </c>
      <c r="H4796" s="4">
        <v>44</v>
      </c>
      <c r="I4796" s="4" t="s">
        <v>24</v>
      </c>
      <c r="J4796" s="4">
        <v>0</v>
      </c>
      <c r="K4796" s="4" t="s">
        <v>27</v>
      </c>
      <c r="L4796" s="4" t="s">
        <v>35</v>
      </c>
      <c r="M4796" s="4">
        <v>45</v>
      </c>
      <c r="P4796" s="5">
        <v>44859</v>
      </c>
      <c r="Q4796" s="6">
        <v>39.213289647806867</v>
      </c>
      <c r="R4796" s="4">
        <v>1</v>
      </c>
      <c r="S4796" s="4" t="str" cm="1">
        <f t="array" ref="S4796">_xlfn.IFS(R4796=0,"None",R4796&lt;3,"Low",R4796&lt;6,"Medium",R4796&lt;=10,"High")</f>
        <v>Low</v>
      </c>
      <c r="T4796" s="4" t="str" cm="1">
        <f t="array" ref="T4796">_xlfn.IFS(M4796&lt;=20,"Low",M4796&lt;=50,"Medium",M4796&lt;=90,"High")</f>
        <v>Medium</v>
      </c>
      <c r="U4796" s="7">
        <f>Datos_Limpios[[#This Row],[Number of Complaints or Support]]/Datos_Limpios[[#This Row],[Account Length (in months)]]</f>
        <v>1.5873015873015872E-2</v>
      </c>
      <c r="V4796" s="4" t="str" cm="1">
        <f t="array" ref="V4796">_xlfn.IFS(H4796&lt;30,"Under 30",H4796&lt;66,"Middle Age",H4796&gt;=66,"Senior")</f>
        <v>Middle Age</v>
      </c>
      <c r="W4796" s="4" t="s">
        <v>29</v>
      </c>
    </row>
    <row r="4797" spans="1:23" x14ac:dyDescent="0.3">
      <c r="A4797" s="4" t="s">
        <v>4912</v>
      </c>
      <c r="B4797" s="4" t="s">
        <v>31</v>
      </c>
      <c r="C4797" s="4">
        <v>4</v>
      </c>
      <c r="D4797" s="4">
        <v>5</v>
      </c>
      <c r="E4797" s="4" t="s">
        <v>31</v>
      </c>
      <c r="F4797" s="4" t="s">
        <v>32</v>
      </c>
      <c r="G4797" s="4" t="s">
        <v>26</v>
      </c>
      <c r="H4797" s="4">
        <v>79</v>
      </c>
      <c r="I4797" s="4" t="s">
        <v>24</v>
      </c>
      <c r="J4797" s="4">
        <v>0</v>
      </c>
      <c r="K4797" s="4" t="s">
        <v>27</v>
      </c>
      <c r="L4797" s="4" t="s">
        <v>35</v>
      </c>
      <c r="M4797" s="4">
        <v>53</v>
      </c>
      <c r="N4797" s="4" t="s">
        <v>38</v>
      </c>
      <c r="O4797" s="4" t="s">
        <v>142</v>
      </c>
      <c r="P4797" s="5">
        <v>44391</v>
      </c>
      <c r="Q4797" s="6">
        <v>47.788446649718807</v>
      </c>
      <c r="R4797" s="4">
        <v>2</v>
      </c>
      <c r="S4797" s="4" t="str" cm="1">
        <f t="array" ref="S4797">_xlfn.IFS(R4797=0,"None",R4797&lt;3,"Low",R4797&lt;6,"Medium",R4797&lt;=10,"High")</f>
        <v>Low</v>
      </c>
      <c r="T4797" s="4" t="str" cm="1">
        <f t="array" ref="T4797">_xlfn.IFS(M4797&lt;=20,"Low",M4797&lt;=50,"Medium",M4797&lt;=90,"High")</f>
        <v>High</v>
      </c>
      <c r="U4797" s="7">
        <f>Datos_Limpios[[#This Row],[Number of Complaints or Support]]/Datos_Limpios[[#This Row],[Account Length (in months)]]</f>
        <v>0.5</v>
      </c>
      <c r="V4797" s="4" t="str" cm="1">
        <f t="array" ref="V4797">_xlfn.IFS(H4797&lt;30,"Under 30",H4797&lt;66,"Middle Age",H4797&gt;=66,"Senior")</f>
        <v>Senior</v>
      </c>
      <c r="W4797" s="4" t="s">
        <v>29</v>
      </c>
    </row>
    <row r="4798" spans="1:23" x14ac:dyDescent="0.3">
      <c r="A4798" s="4" t="s">
        <v>4913</v>
      </c>
      <c r="B4798" s="4" t="s">
        <v>24</v>
      </c>
      <c r="C4798" s="4">
        <v>50</v>
      </c>
      <c r="D4798" s="4">
        <v>0</v>
      </c>
      <c r="E4798" s="4" t="s">
        <v>31</v>
      </c>
      <c r="F4798" s="4" t="s">
        <v>118</v>
      </c>
      <c r="G4798" s="4" t="s">
        <v>33</v>
      </c>
      <c r="H4798" s="4">
        <v>68</v>
      </c>
      <c r="I4798" s="4" t="s">
        <v>24</v>
      </c>
      <c r="J4798" s="4">
        <v>0</v>
      </c>
      <c r="K4798" s="4" t="s">
        <v>27</v>
      </c>
      <c r="L4798" s="4" t="s">
        <v>28</v>
      </c>
      <c r="M4798" s="4">
        <v>15</v>
      </c>
      <c r="P4798" s="5">
        <v>44345</v>
      </c>
      <c r="Q4798" s="6">
        <v>14.53667605589086</v>
      </c>
      <c r="R4798" s="4">
        <v>0</v>
      </c>
      <c r="S4798" s="4" t="str" cm="1">
        <f t="array" ref="S4798">_xlfn.IFS(R4798=0,"None",R4798&lt;3,"Low",R4798&lt;6,"Medium",R4798&lt;=10,"High")</f>
        <v>None</v>
      </c>
      <c r="T4798" s="4" t="str" cm="1">
        <f t="array" ref="T4798">_xlfn.IFS(M4798&lt;=20,"Low",M4798&lt;=50,"Medium",M4798&lt;=90,"High")</f>
        <v>Low</v>
      </c>
      <c r="U4798" s="7">
        <f>Datos_Limpios[[#This Row],[Number of Complaints or Support]]/Datos_Limpios[[#This Row],[Account Length (in months)]]</f>
        <v>0</v>
      </c>
      <c r="V4798" s="4" t="str" cm="1">
        <f t="array" ref="V4798">_xlfn.IFS(H4798&lt;30,"Under 30",H4798&lt;66,"Middle Age",H4798&gt;=66,"Senior")</f>
        <v>Senior</v>
      </c>
      <c r="W4798" s="4" t="s">
        <v>47</v>
      </c>
    </row>
    <row r="4799" spans="1:23" x14ac:dyDescent="0.3">
      <c r="A4799" s="4" t="s">
        <v>4914</v>
      </c>
      <c r="B4799" s="4" t="s">
        <v>24</v>
      </c>
      <c r="C4799" s="4">
        <v>20</v>
      </c>
      <c r="D4799" s="4">
        <v>2</v>
      </c>
      <c r="E4799" s="4" t="s">
        <v>31</v>
      </c>
      <c r="F4799" s="4" t="s">
        <v>262</v>
      </c>
      <c r="G4799" s="4" t="s">
        <v>26</v>
      </c>
      <c r="H4799" s="4">
        <v>30</v>
      </c>
      <c r="I4799" s="4" t="s">
        <v>31</v>
      </c>
      <c r="J4799" s="4">
        <v>2</v>
      </c>
      <c r="K4799" s="4" t="s">
        <v>27</v>
      </c>
      <c r="L4799" s="4" t="s">
        <v>35</v>
      </c>
      <c r="M4799" s="4">
        <v>30</v>
      </c>
      <c r="P4799" s="5">
        <v>43888</v>
      </c>
      <c r="Q4799" s="6">
        <v>31.783939332836521</v>
      </c>
      <c r="R4799" s="4">
        <v>3</v>
      </c>
      <c r="S4799" s="4" t="str" cm="1">
        <f t="array" ref="S4799">_xlfn.IFS(R4799=0,"None",R4799&lt;3,"Low",R4799&lt;6,"Medium",R4799&lt;=10,"High")</f>
        <v>Medium</v>
      </c>
      <c r="T4799" s="4" t="str" cm="1">
        <f t="array" ref="T4799">_xlfn.IFS(M4799&lt;=20,"Low",M4799&lt;=50,"Medium",M4799&lt;=90,"High")</f>
        <v>Medium</v>
      </c>
      <c r="U4799" s="7">
        <f>Datos_Limpios[[#This Row],[Number of Complaints or Support]]/Datos_Limpios[[#This Row],[Account Length (in months)]]</f>
        <v>0.15</v>
      </c>
      <c r="V4799" s="4" t="str" cm="1">
        <f t="array" ref="V4799">_xlfn.IFS(H4799&lt;30,"Under 30",H4799&lt;66,"Middle Age",H4799&gt;=66,"Senior")</f>
        <v>Middle Age</v>
      </c>
      <c r="W4799" s="4" t="s">
        <v>29</v>
      </c>
    </row>
    <row r="4800" spans="1:23" x14ac:dyDescent="0.3">
      <c r="A4800" s="4" t="s">
        <v>4915</v>
      </c>
      <c r="B4800" s="4" t="s">
        <v>31</v>
      </c>
      <c r="C4800" s="4">
        <v>17</v>
      </c>
      <c r="D4800" s="4">
        <v>1</v>
      </c>
      <c r="E4800" s="4" t="s">
        <v>31</v>
      </c>
      <c r="F4800" s="4" t="s">
        <v>54</v>
      </c>
      <c r="G4800" s="4" t="s">
        <v>33</v>
      </c>
      <c r="H4800" s="4">
        <v>39</v>
      </c>
      <c r="I4800" s="4" t="s">
        <v>24</v>
      </c>
      <c r="J4800" s="4">
        <v>0</v>
      </c>
      <c r="K4800" s="4" t="s">
        <v>34</v>
      </c>
      <c r="L4800" s="4" t="s">
        <v>28</v>
      </c>
      <c r="M4800" s="4">
        <v>35</v>
      </c>
      <c r="N4800" s="4" t="s">
        <v>66</v>
      </c>
      <c r="O4800" s="4" t="s">
        <v>122</v>
      </c>
      <c r="P4800" s="5">
        <v>45043</v>
      </c>
      <c r="Q4800" s="6">
        <v>31.112367483904741</v>
      </c>
      <c r="R4800" s="4">
        <v>6</v>
      </c>
      <c r="S4800" s="4" t="str" cm="1">
        <f t="array" ref="S4800">_xlfn.IFS(R4800=0,"None",R4800&lt;3,"Low",R4800&lt;6,"Medium",R4800&lt;=10,"High")</f>
        <v>High</v>
      </c>
      <c r="T4800" s="4" t="str" cm="1">
        <f t="array" ref="T4800">_xlfn.IFS(M4800&lt;=20,"Low",M4800&lt;=50,"Medium",M4800&lt;=90,"High")</f>
        <v>Medium</v>
      </c>
      <c r="U4800" s="7">
        <f>Datos_Limpios[[#This Row],[Number of Complaints or Support]]/Datos_Limpios[[#This Row],[Account Length (in months)]]</f>
        <v>0.35294117647058826</v>
      </c>
      <c r="V4800" s="4" t="str" cm="1">
        <f t="array" ref="V4800">_xlfn.IFS(H4800&lt;30,"Under 30",H4800&lt;66,"Middle Age",H4800&gt;=66,"Senior")</f>
        <v>Middle Age</v>
      </c>
      <c r="W4800" s="4" t="s">
        <v>43</v>
      </c>
    </row>
    <row r="4801" spans="1:23" x14ac:dyDescent="0.3">
      <c r="A4801" s="4" t="s">
        <v>4916</v>
      </c>
      <c r="B4801" s="4" t="s">
        <v>24</v>
      </c>
      <c r="C4801" s="4">
        <v>24</v>
      </c>
      <c r="D4801" s="4">
        <v>0</v>
      </c>
      <c r="E4801" s="4" t="s">
        <v>31</v>
      </c>
      <c r="F4801" s="4" t="s">
        <v>100</v>
      </c>
      <c r="G4801" s="4" t="s">
        <v>33</v>
      </c>
      <c r="H4801" s="4">
        <v>54</v>
      </c>
      <c r="I4801" s="4" t="s">
        <v>31</v>
      </c>
      <c r="J4801" s="4">
        <v>3</v>
      </c>
      <c r="K4801" s="4" t="s">
        <v>34</v>
      </c>
      <c r="L4801" s="4" t="s">
        <v>28</v>
      </c>
      <c r="M4801" s="4">
        <v>16</v>
      </c>
      <c r="P4801" s="5">
        <v>45172</v>
      </c>
      <c r="Q4801" s="6">
        <v>18.70696039091359</v>
      </c>
      <c r="R4801" s="4">
        <v>9</v>
      </c>
      <c r="S4801" s="4" t="str" cm="1">
        <f t="array" ref="S4801">_xlfn.IFS(R4801=0,"None",R4801&lt;3,"Low",R4801&lt;6,"Medium",R4801&lt;=10,"High")</f>
        <v>High</v>
      </c>
      <c r="T4801" s="4" t="str" cm="1">
        <f t="array" ref="T4801">_xlfn.IFS(M4801&lt;=20,"Low",M4801&lt;=50,"Medium",M4801&lt;=90,"High")</f>
        <v>Low</v>
      </c>
      <c r="U4801" s="7">
        <f>Datos_Limpios[[#This Row],[Number of Complaints or Support]]/Datos_Limpios[[#This Row],[Account Length (in months)]]</f>
        <v>0.375</v>
      </c>
      <c r="V4801" s="4" t="str" cm="1">
        <f t="array" ref="V4801">_xlfn.IFS(H4801&lt;30,"Under 30",H4801&lt;66,"Middle Age",H4801&gt;=66,"Senior")</f>
        <v>Middle Age</v>
      </c>
      <c r="W4801" s="4" t="s">
        <v>40</v>
      </c>
    </row>
    <row r="4802" spans="1:23" x14ac:dyDescent="0.3">
      <c r="A4802" s="4" t="s">
        <v>4917</v>
      </c>
      <c r="B4802" s="4" t="s">
        <v>31</v>
      </c>
      <c r="C4802" s="4">
        <v>54</v>
      </c>
      <c r="D4802" s="4">
        <v>1</v>
      </c>
      <c r="E4802" s="4" t="s">
        <v>24</v>
      </c>
      <c r="F4802" s="4" t="s">
        <v>65</v>
      </c>
      <c r="G4802" s="4" t="s">
        <v>33</v>
      </c>
      <c r="H4802" s="4">
        <v>68</v>
      </c>
      <c r="I4802" s="4" t="s">
        <v>24</v>
      </c>
      <c r="J4802" s="4">
        <v>0</v>
      </c>
      <c r="K4802" s="4" t="s">
        <v>34</v>
      </c>
      <c r="L4802" s="4" t="s">
        <v>35</v>
      </c>
      <c r="M4802" s="4">
        <v>23</v>
      </c>
      <c r="N4802" s="4" t="s">
        <v>107</v>
      </c>
      <c r="O4802" s="4" t="s">
        <v>220</v>
      </c>
      <c r="P4802" s="5">
        <v>44279</v>
      </c>
      <c r="Q4802" s="6">
        <v>22.653312767962241</v>
      </c>
      <c r="R4802" s="4">
        <v>2</v>
      </c>
      <c r="S4802" s="4" t="str" cm="1">
        <f t="array" ref="S4802">_xlfn.IFS(R4802=0,"None",R4802&lt;3,"Low",R4802&lt;6,"Medium",R4802&lt;=10,"High")</f>
        <v>Low</v>
      </c>
      <c r="T4802" s="4" t="str" cm="1">
        <f t="array" ref="T4802">_xlfn.IFS(M4802&lt;=20,"Low",M4802&lt;=50,"Medium",M4802&lt;=90,"High")</f>
        <v>Medium</v>
      </c>
      <c r="U4802" s="7">
        <f>Datos_Limpios[[#This Row],[Number of Complaints or Support]]/Datos_Limpios[[#This Row],[Account Length (in months)]]</f>
        <v>3.7037037037037035E-2</v>
      </c>
      <c r="V4802" s="4" t="str" cm="1">
        <f t="array" ref="V4802">_xlfn.IFS(H4802&lt;30,"Under 30",H4802&lt;66,"Middle Age",H4802&gt;=66,"Senior")</f>
        <v>Senior</v>
      </c>
      <c r="W4802" s="4" t="s">
        <v>43</v>
      </c>
    </row>
    <row r="4803" spans="1:23" x14ac:dyDescent="0.3">
      <c r="A4803" s="4" t="s">
        <v>4918</v>
      </c>
      <c r="B4803" s="4" t="s">
        <v>31</v>
      </c>
      <c r="C4803" s="4">
        <v>2</v>
      </c>
      <c r="D4803" s="4">
        <v>5</v>
      </c>
      <c r="E4803" s="4" t="s">
        <v>31</v>
      </c>
      <c r="F4803" s="4" t="s">
        <v>155</v>
      </c>
      <c r="G4803" s="4" t="s">
        <v>26</v>
      </c>
      <c r="H4803" s="4">
        <v>61</v>
      </c>
      <c r="I4803" s="4" t="s">
        <v>24</v>
      </c>
      <c r="J4803" s="4">
        <v>0</v>
      </c>
      <c r="K4803" s="4" t="s">
        <v>27</v>
      </c>
      <c r="L4803" s="4" t="s">
        <v>35</v>
      </c>
      <c r="M4803" s="4">
        <v>26</v>
      </c>
      <c r="N4803" s="4" t="s">
        <v>38</v>
      </c>
      <c r="O4803" s="4" t="s">
        <v>181</v>
      </c>
      <c r="P4803" s="5">
        <v>44435</v>
      </c>
      <c r="Q4803" s="6">
        <v>25.1582020681827</v>
      </c>
      <c r="R4803" s="4">
        <v>9</v>
      </c>
      <c r="S4803" s="4" t="str" cm="1">
        <f t="array" ref="S4803">_xlfn.IFS(R4803=0,"None",R4803&lt;3,"Low",R4803&lt;6,"Medium",R4803&lt;=10,"High")</f>
        <v>High</v>
      </c>
      <c r="T4803" s="4" t="str" cm="1">
        <f t="array" ref="T4803">_xlfn.IFS(M4803&lt;=20,"Low",M4803&lt;=50,"Medium",M4803&lt;=90,"High")</f>
        <v>Medium</v>
      </c>
      <c r="U4803" s="7">
        <f>Datos_Limpios[[#This Row],[Number of Complaints or Support]]/Datos_Limpios[[#This Row],[Account Length (in months)]]</f>
        <v>4.5</v>
      </c>
      <c r="V4803" s="4" t="str" cm="1">
        <f t="array" ref="V4803">_xlfn.IFS(H4803&lt;30,"Under 30",H4803&lt;66,"Middle Age",H4803&gt;=66,"Senior")</f>
        <v>Middle Age</v>
      </c>
      <c r="W4803" s="4" t="s">
        <v>40</v>
      </c>
    </row>
    <row r="4804" spans="1:23" x14ac:dyDescent="0.3">
      <c r="A4804" s="4" t="s">
        <v>4919</v>
      </c>
      <c r="B4804" s="4" t="s">
        <v>24</v>
      </c>
      <c r="C4804" s="4">
        <v>1</v>
      </c>
      <c r="D4804" s="4">
        <v>1</v>
      </c>
      <c r="E4804" s="4" t="s">
        <v>24</v>
      </c>
      <c r="F4804" s="4" t="s">
        <v>262</v>
      </c>
      <c r="G4804" s="4" t="s">
        <v>33</v>
      </c>
      <c r="H4804" s="4">
        <v>36</v>
      </c>
      <c r="I4804" s="4" t="s">
        <v>24</v>
      </c>
      <c r="J4804" s="4">
        <v>0</v>
      </c>
      <c r="K4804" s="4" t="s">
        <v>27</v>
      </c>
      <c r="L4804" s="4" t="s">
        <v>28</v>
      </c>
      <c r="M4804" s="4">
        <v>7</v>
      </c>
      <c r="P4804" s="5">
        <v>45136</v>
      </c>
      <c r="Q4804" s="6">
        <v>8.1247910378184862</v>
      </c>
      <c r="R4804" s="4">
        <v>1</v>
      </c>
      <c r="S4804" s="4" t="str" cm="1">
        <f t="array" ref="S4804">_xlfn.IFS(R4804=0,"None",R4804&lt;3,"Low",R4804&lt;6,"Medium",R4804&lt;=10,"High")</f>
        <v>Low</v>
      </c>
      <c r="T4804" s="4" t="str" cm="1">
        <f t="array" ref="T4804">_xlfn.IFS(M4804&lt;=20,"Low",M4804&lt;=50,"Medium",M4804&lt;=90,"High")</f>
        <v>Low</v>
      </c>
      <c r="U4804" s="7">
        <f>Datos_Limpios[[#This Row],[Number of Complaints or Support]]/Datos_Limpios[[#This Row],[Account Length (in months)]]</f>
        <v>1</v>
      </c>
      <c r="V4804" s="4" t="str" cm="1">
        <f t="array" ref="V4804">_xlfn.IFS(H4804&lt;30,"Under 30",H4804&lt;66,"Middle Age",H4804&gt;=66,"Senior")</f>
        <v>Middle Age</v>
      </c>
      <c r="W4804" s="4" t="s">
        <v>29</v>
      </c>
    </row>
    <row r="4805" spans="1:23" x14ac:dyDescent="0.3">
      <c r="A4805" s="4" t="s">
        <v>4920</v>
      </c>
      <c r="B4805" s="4" t="s">
        <v>24</v>
      </c>
      <c r="C4805" s="4">
        <v>50</v>
      </c>
      <c r="D4805" s="4">
        <v>2</v>
      </c>
      <c r="E4805" s="4" t="s">
        <v>31</v>
      </c>
      <c r="F4805" s="4" t="s">
        <v>102</v>
      </c>
      <c r="G4805" s="4" t="s">
        <v>33</v>
      </c>
      <c r="H4805" s="4">
        <v>66</v>
      </c>
      <c r="I4805" s="4" t="s">
        <v>31</v>
      </c>
      <c r="J4805" s="4">
        <v>5</v>
      </c>
      <c r="K4805" s="4" t="s">
        <v>27</v>
      </c>
      <c r="L4805" s="4" t="s">
        <v>28</v>
      </c>
      <c r="M4805" s="4">
        <v>45</v>
      </c>
      <c r="P4805" s="5">
        <v>44443</v>
      </c>
      <c r="Q4805" s="6">
        <v>52.199836565140238</v>
      </c>
      <c r="R4805" s="4">
        <v>2</v>
      </c>
      <c r="S4805" s="4" t="str" cm="1">
        <f t="array" ref="S4805">_xlfn.IFS(R4805=0,"None",R4805&lt;3,"Low",R4805&lt;6,"Medium",R4805&lt;=10,"High")</f>
        <v>Low</v>
      </c>
      <c r="T4805" s="4" t="str" cm="1">
        <f t="array" ref="T4805">_xlfn.IFS(M4805&lt;=20,"Low",M4805&lt;=50,"Medium",M4805&lt;=90,"High")</f>
        <v>Medium</v>
      </c>
      <c r="U4805" s="7">
        <f>Datos_Limpios[[#This Row],[Number of Complaints or Support]]/Datos_Limpios[[#This Row],[Account Length (in months)]]</f>
        <v>0.04</v>
      </c>
      <c r="V4805" s="4" t="str" cm="1">
        <f t="array" ref="V4805">_xlfn.IFS(H4805&lt;30,"Under 30",H4805&lt;66,"Middle Age",H4805&gt;=66,"Senior")</f>
        <v>Senior</v>
      </c>
      <c r="W4805" s="4" t="s">
        <v>40</v>
      </c>
    </row>
    <row r="4806" spans="1:23" x14ac:dyDescent="0.3">
      <c r="A4806" s="4" t="s">
        <v>4921</v>
      </c>
      <c r="B4806" s="4" t="s">
        <v>31</v>
      </c>
      <c r="C4806" s="4">
        <v>9</v>
      </c>
      <c r="D4806" s="4">
        <v>2</v>
      </c>
      <c r="E4806" s="4" t="s">
        <v>31</v>
      </c>
      <c r="F4806" s="4" t="s">
        <v>132</v>
      </c>
      <c r="G4806" s="4" t="s">
        <v>33</v>
      </c>
      <c r="H4806" s="4">
        <v>31</v>
      </c>
      <c r="I4806" s="4" t="s">
        <v>24</v>
      </c>
      <c r="J4806" s="4">
        <v>0</v>
      </c>
      <c r="K4806" s="4" t="s">
        <v>27</v>
      </c>
      <c r="L4806" s="4" t="s">
        <v>28</v>
      </c>
      <c r="M4806" s="4">
        <v>60</v>
      </c>
      <c r="N4806" s="4" t="s">
        <v>481</v>
      </c>
      <c r="O4806" s="4" t="s">
        <v>481</v>
      </c>
      <c r="P4806" s="5">
        <v>45144</v>
      </c>
      <c r="Q4806" s="6">
        <v>63.753044185626273</v>
      </c>
      <c r="R4806" s="4">
        <v>3</v>
      </c>
      <c r="S4806" s="4" t="str" cm="1">
        <f t="array" ref="S4806">_xlfn.IFS(R4806=0,"None",R4806&lt;3,"Low",R4806&lt;6,"Medium",R4806&lt;=10,"High")</f>
        <v>Medium</v>
      </c>
      <c r="T4806" s="4" t="str" cm="1">
        <f t="array" ref="T4806">_xlfn.IFS(M4806&lt;=20,"Low",M4806&lt;=50,"Medium",M4806&lt;=90,"High")</f>
        <v>High</v>
      </c>
      <c r="U4806" s="7">
        <f>Datos_Limpios[[#This Row],[Number of Complaints or Support]]/Datos_Limpios[[#This Row],[Account Length (in months)]]</f>
        <v>0.33333333333333331</v>
      </c>
      <c r="V4806" s="4" t="str" cm="1">
        <f t="array" ref="V4806">_xlfn.IFS(H4806&lt;30,"Under 30",H4806&lt;66,"Middle Age",H4806&gt;=66,"Senior")</f>
        <v>Middle Age</v>
      </c>
      <c r="W4806" s="4" t="s">
        <v>43</v>
      </c>
    </row>
    <row r="4807" spans="1:23" x14ac:dyDescent="0.3">
      <c r="A4807" s="4" t="s">
        <v>4922</v>
      </c>
      <c r="B4807" s="4" t="s">
        <v>31</v>
      </c>
      <c r="C4807" s="4">
        <v>1</v>
      </c>
      <c r="D4807" s="4">
        <v>2</v>
      </c>
      <c r="E4807" s="4" t="s">
        <v>31</v>
      </c>
      <c r="F4807" s="4" t="s">
        <v>68</v>
      </c>
      <c r="G4807" s="4" t="s">
        <v>26</v>
      </c>
      <c r="H4807" s="4">
        <v>74</v>
      </c>
      <c r="I4807" s="4" t="s">
        <v>24</v>
      </c>
      <c r="J4807" s="4">
        <v>0</v>
      </c>
      <c r="K4807" s="4" t="s">
        <v>27</v>
      </c>
      <c r="L4807" s="4" t="s">
        <v>35</v>
      </c>
      <c r="M4807" s="4">
        <v>13</v>
      </c>
      <c r="N4807" s="4" t="s">
        <v>92</v>
      </c>
      <c r="O4807" s="4" t="s">
        <v>93</v>
      </c>
      <c r="P4807" s="5">
        <v>44819</v>
      </c>
      <c r="Q4807" s="6">
        <v>11.612183811233971</v>
      </c>
      <c r="R4807" s="4">
        <v>1</v>
      </c>
      <c r="S4807" s="4" t="str" cm="1">
        <f t="array" ref="S4807">_xlfn.IFS(R4807=0,"None",R4807&lt;3,"Low",R4807&lt;6,"Medium",R4807&lt;=10,"High")</f>
        <v>Low</v>
      </c>
      <c r="T4807" s="4" t="str" cm="1">
        <f t="array" ref="T4807">_xlfn.IFS(M4807&lt;=20,"Low",M4807&lt;=50,"Medium",M4807&lt;=90,"High")</f>
        <v>Low</v>
      </c>
      <c r="U4807" s="7">
        <f>Datos_Limpios[[#This Row],[Number of Complaints or Support]]/Datos_Limpios[[#This Row],[Account Length (in months)]]</f>
        <v>1</v>
      </c>
      <c r="V4807" s="4" t="str" cm="1">
        <f t="array" ref="V4807">_xlfn.IFS(H4807&lt;30,"Under 30",H4807&lt;66,"Middle Age",H4807&gt;=66,"Senior")</f>
        <v>Senior</v>
      </c>
      <c r="W4807" s="4" t="s">
        <v>40</v>
      </c>
    </row>
    <row r="4808" spans="1:23" x14ac:dyDescent="0.3">
      <c r="A4808" s="4" t="s">
        <v>4923</v>
      </c>
      <c r="B4808" s="4" t="s">
        <v>24</v>
      </c>
      <c r="C4808" s="4">
        <v>54</v>
      </c>
      <c r="D4808" s="4">
        <v>1</v>
      </c>
      <c r="E4808" s="4" t="s">
        <v>24</v>
      </c>
      <c r="F4808" s="4" t="s">
        <v>129</v>
      </c>
      <c r="G4808" s="4" t="s">
        <v>33</v>
      </c>
      <c r="H4808" s="4">
        <v>48</v>
      </c>
      <c r="I4808" s="4" t="s">
        <v>24</v>
      </c>
      <c r="J4808" s="4">
        <v>0</v>
      </c>
      <c r="K4808" s="4" t="s">
        <v>46</v>
      </c>
      <c r="L4808" s="4" t="s">
        <v>35</v>
      </c>
      <c r="M4808" s="4">
        <v>11</v>
      </c>
      <c r="P4808" s="5">
        <v>44062</v>
      </c>
      <c r="Q4808" s="6">
        <v>9.1129698091430811</v>
      </c>
      <c r="R4808" s="4">
        <v>9</v>
      </c>
      <c r="S4808" s="4" t="str" cm="1">
        <f t="array" ref="S4808">_xlfn.IFS(R4808=0,"None",R4808&lt;3,"Low",R4808&lt;6,"Medium",R4808&lt;=10,"High")</f>
        <v>High</v>
      </c>
      <c r="T4808" s="4" t="str" cm="1">
        <f t="array" ref="T4808">_xlfn.IFS(M4808&lt;=20,"Low",M4808&lt;=50,"Medium",M4808&lt;=90,"High")</f>
        <v>Low</v>
      </c>
      <c r="U4808" s="7">
        <f>Datos_Limpios[[#This Row],[Number of Complaints or Support]]/Datos_Limpios[[#This Row],[Account Length (in months)]]</f>
        <v>0.16666666666666666</v>
      </c>
      <c r="V4808" s="4" t="str" cm="1">
        <f t="array" ref="V4808">_xlfn.IFS(H4808&lt;30,"Under 30",H4808&lt;66,"Middle Age",H4808&gt;=66,"Senior")</f>
        <v>Middle Age</v>
      </c>
      <c r="W4808" s="4" t="s">
        <v>29</v>
      </c>
    </row>
    <row r="4809" spans="1:23" x14ac:dyDescent="0.3">
      <c r="A4809" s="4" t="s">
        <v>4924</v>
      </c>
      <c r="B4809" s="4" t="s">
        <v>31</v>
      </c>
      <c r="C4809" s="4">
        <v>2</v>
      </c>
      <c r="D4809" s="4">
        <v>2</v>
      </c>
      <c r="E4809" s="4" t="s">
        <v>24</v>
      </c>
      <c r="F4809" s="4" t="s">
        <v>159</v>
      </c>
      <c r="G4809" s="4" t="s">
        <v>33</v>
      </c>
      <c r="H4809" s="4">
        <v>45</v>
      </c>
      <c r="I4809" s="4" t="s">
        <v>24</v>
      </c>
      <c r="J4809" s="4">
        <v>0</v>
      </c>
      <c r="K4809" s="4" t="s">
        <v>27</v>
      </c>
      <c r="L4809" s="4" t="s">
        <v>115</v>
      </c>
      <c r="M4809" s="4">
        <v>22</v>
      </c>
      <c r="N4809" s="4" t="s">
        <v>38</v>
      </c>
      <c r="O4809" s="4" t="s">
        <v>142</v>
      </c>
      <c r="P4809" s="5">
        <v>44145</v>
      </c>
      <c r="Q4809" s="6">
        <v>18.091345925695009</v>
      </c>
      <c r="R4809" s="4">
        <v>2</v>
      </c>
      <c r="S4809" s="4" t="str" cm="1">
        <f t="array" ref="S4809">_xlfn.IFS(R4809=0,"None",R4809&lt;3,"Low",R4809&lt;6,"Medium",R4809&lt;=10,"High")</f>
        <v>Low</v>
      </c>
      <c r="T4809" s="4" t="str" cm="1">
        <f t="array" ref="T4809">_xlfn.IFS(M4809&lt;=20,"Low",M4809&lt;=50,"Medium",M4809&lt;=90,"High")</f>
        <v>Medium</v>
      </c>
      <c r="U4809" s="7">
        <f>Datos_Limpios[[#This Row],[Number of Complaints or Support]]/Datos_Limpios[[#This Row],[Account Length (in months)]]</f>
        <v>1</v>
      </c>
      <c r="V4809" s="4" t="str" cm="1">
        <f t="array" ref="V4809">_xlfn.IFS(H4809&lt;30,"Under 30",H4809&lt;66,"Middle Age",H4809&gt;=66,"Senior")</f>
        <v>Middle Age</v>
      </c>
      <c r="W4809" s="4" t="s">
        <v>29</v>
      </c>
    </row>
    <row r="4810" spans="1:23" x14ac:dyDescent="0.3">
      <c r="A4810" s="4" t="s">
        <v>4925</v>
      </c>
      <c r="B4810" s="4" t="s">
        <v>24</v>
      </c>
      <c r="C4810" s="4">
        <v>56</v>
      </c>
      <c r="D4810" s="4">
        <v>0</v>
      </c>
      <c r="E4810" s="4" t="s">
        <v>31</v>
      </c>
      <c r="F4810" s="4" t="s">
        <v>79</v>
      </c>
      <c r="G4810" s="4" t="s">
        <v>33</v>
      </c>
      <c r="H4810" s="4">
        <v>32</v>
      </c>
      <c r="I4810" s="4" t="s">
        <v>31</v>
      </c>
      <c r="J4810" s="4">
        <v>6</v>
      </c>
      <c r="K4810" s="4" t="s">
        <v>46</v>
      </c>
      <c r="L4810" s="4" t="s">
        <v>28</v>
      </c>
      <c r="M4810" s="4">
        <v>23</v>
      </c>
      <c r="P4810" s="5">
        <v>44111</v>
      </c>
      <c r="Q4810" s="6">
        <v>24.613992715084031</v>
      </c>
      <c r="R4810" s="4">
        <v>2</v>
      </c>
      <c r="S4810" s="4" t="str" cm="1">
        <f t="array" ref="S4810">_xlfn.IFS(R4810=0,"None",R4810&lt;3,"Low",R4810&lt;6,"Medium",R4810&lt;=10,"High")</f>
        <v>Low</v>
      </c>
      <c r="T4810" s="4" t="str" cm="1">
        <f t="array" ref="T4810">_xlfn.IFS(M4810&lt;=20,"Low",M4810&lt;=50,"Medium",M4810&lt;=90,"High")</f>
        <v>Medium</v>
      </c>
      <c r="U4810" s="7">
        <f>Datos_Limpios[[#This Row],[Number of Complaints or Support]]/Datos_Limpios[[#This Row],[Account Length (in months)]]</f>
        <v>3.5714285714285712E-2</v>
      </c>
      <c r="V4810" s="4" t="str" cm="1">
        <f t="array" ref="V4810">_xlfn.IFS(H4810&lt;30,"Under 30",H4810&lt;66,"Middle Age",H4810&gt;=66,"Senior")</f>
        <v>Middle Age</v>
      </c>
      <c r="W4810" s="4" t="s">
        <v>43</v>
      </c>
    </row>
    <row r="4811" spans="1:23" x14ac:dyDescent="0.3">
      <c r="A4811" s="4" t="s">
        <v>4926</v>
      </c>
      <c r="B4811" s="4" t="s">
        <v>24</v>
      </c>
      <c r="C4811" s="4">
        <v>50</v>
      </c>
      <c r="D4811" s="4">
        <v>0</v>
      </c>
      <c r="E4811" s="4" t="s">
        <v>24</v>
      </c>
      <c r="F4811" s="4" t="s">
        <v>37</v>
      </c>
      <c r="G4811" s="4" t="s">
        <v>33</v>
      </c>
      <c r="H4811" s="4">
        <v>38</v>
      </c>
      <c r="I4811" s="4" t="s">
        <v>31</v>
      </c>
      <c r="J4811" s="4">
        <v>2</v>
      </c>
      <c r="K4811" s="4" t="s">
        <v>46</v>
      </c>
      <c r="L4811" s="4" t="s">
        <v>28</v>
      </c>
      <c r="M4811" s="4">
        <v>10</v>
      </c>
      <c r="P4811" s="5">
        <v>44840</v>
      </c>
      <c r="Q4811" s="6">
        <v>10.25439239855752</v>
      </c>
      <c r="R4811" s="4">
        <v>5</v>
      </c>
      <c r="S4811" s="4" t="str" cm="1">
        <f t="array" ref="S4811">_xlfn.IFS(R4811=0,"None",R4811&lt;3,"Low",R4811&lt;6,"Medium",R4811&lt;=10,"High")</f>
        <v>Medium</v>
      </c>
      <c r="T4811" s="4" t="str" cm="1">
        <f t="array" ref="T4811">_xlfn.IFS(M4811&lt;=20,"Low",M4811&lt;=50,"Medium",M4811&lt;=90,"High")</f>
        <v>Low</v>
      </c>
      <c r="U4811" s="7">
        <f>Datos_Limpios[[#This Row],[Number of Complaints or Support]]/Datos_Limpios[[#This Row],[Account Length (in months)]]</f>
        <v>0.1</v>
      </c>
      <c r="V4811" s="4" t="str" cm="1">
        <f t="array" ref="V4811">_xlfn.IFS(H4811&lt;30,"Under 30",H4811&lt;66,"Middle Age",H4811&gt;=66,"Senior")</f>
        <v>Middle Age</v>
      </c>
      <c r="W4811" s="4" t="s">
        <v>40</v>
      </c>
    </row>
    <row r="4812" spans="1:23" x14ac:dyDescent="0.3">
      <c r="A4812" s="4" t="s">
        <v>4927</v>
      </c>
      <c r="B4812" s="4" t="s">
        <v>24</v>
      </c>
      <c r="C4812" s="4">
        <v>15</v>
      </c>
      <c r="D4812" s="4">
        <v>1</v>
      </c>
      <c r="E4812" s="4" t="s">
        <v>31</v>
      </c>
      <c r="F4812" s="4" t="s">
        <v>173</v>
      </c>
      <c r="G4812" s="4" t="s">
        <v>33</v>
      </c>
      <c r="H4812" s="4">
        <v>55</v>
      </c>
      <c r="I4812" s="4" t="s">
        <v>24</v>
      </c>
      <c r="J4812" s="4">
        <v>0</v>
      </c>
      <c r="K4812" s="4" t="s">
        <v>34</v>
      </c>
      <c r="L4812" s="4" t="s">
        <v>28</v>
      </c>
      <c r="M4812" s="4">
        <v>31</v>
      </c>
      <c r="P4812" s="5">
        <v>45134</v>
      </c>
      <c r="Q4812" s="6">
        <v>29.872697178092071</v>
      </c>
      <c r="R4812" s="4">
        <v>4</v>
      </c>
      <c r="S4812" s="4" t="str" cm="1">
        <f t="array" ref="S4812">_xlfn.IFS(R4812=0,"None",R4812&lt;3,"Low",R4812&lt;6,"Medium",R4812&lt;=10,"High")</f>
        <v>Medium</v>
      </c>
      <c r="T4812" s="4" t="str" cm="1">
        <f t="array" ref="T4812">_xlfn.IFS(M4812&lt;=20,"Low",M4812&lt;=50,"Medium",M4812&lt;=90,"High")</f>
        <v>Medium</v>
      </c>
      <c r="U4812" s="7">
        <f>Datos_Limpios[[#This Row],[Number of Complaints or Support]]/Datos_Limpios[[#This Row],[Account Length (in months)]]</f>
        <v>0.26666666666666666</v>
      </c>
      <c r="V4812" s="4" t="str" cm="1">
        <f t="array" ref="V4812">_xlfn.IFS(H4812&lt;30,"Under 30",H4812&lt;66,"Middle Age",H4812&gt;=66,"Senior")</f>
        <v>Middle Age</v>
      </c>
      <c r="W4812" s="4" t="s">
        <v>43</v>
      </c>
    </row>
    <row r="4813" spans="1:23" x14ac:dyDescent="0.3">
      <c r="A4813" s="4" t="s">
        <v>4928</v>
      </c>
      <c r="B4813" s="4" t="s">
        <v>24</v>
      </c>
      <c r="C4813" s="4">
        <v>44</v>
      </c>
      <c r="D4813" s="4">
        <v>1</v>
      </c>
      <c r="E4813" s="4" t="s">
        <v>24</v>
      </c>
      <c r="F4813" s="4" t="s">
        <v>85</v>
      </c>
      <c r="G4813" s="4" t="s">
        <v>33</v>
      </c>
      <c r="H4813" s="4">
        <v>79</v>
      </c>
      <c r="I4813" s="4" t="s">
        <v>24</v>
      </c>
      <c r="J4813" s="4">
        <v>0</v>
      </c>
      <c r="K4813" s="4" t="s">
        <v>46</v>
      </c>
      <c r="L4813" s="4" t="s">
        <v>28</v>
      </c>
      <c r="M4813" s="4">
        <v>7</v>
      </c>
      <c r="P4813" s="5">
        <v>44468</v>
      </c>
      <c r="Q4813" s="6">
        <v>7.2682495646699694</v>
      </c>
      <c r="R4813" s="4">
        <v>3</v>
      </c>
      <c r="S4813" s="4" t="str" cm="1">
        <f t="array" ref="S4813">_xlfn.IFS(R4813=0,"None",R4813&lt;3,"Low",R4813&lt;6,"Medium",R4813&lt;=10,"High")</f>
        <v>Medium</v>
      </c>
      <c r="T4813" s="4" t="str" cm="1">
        <f t="array" ref="T4813">_xlfn.IFS(M4813&lt;=20,"Low",M4813&lt;=50,"Medium",M4813&lt;=90,"High")</f>
        <v>Low</v>
      </c>
      <c r="U4813" s="7">
        <f>Datos_Limpios[[#This Row],[Number of Complaints or Support]]/Datos_Limpios[[#This Row],[Account Length (in months)]]</f>
        <v>6.8181818181818177E-2</v>
      </c>
      <c r="V4813" s="4" t="str" cm="1">
        <f t="array" ref="V4813">_xlfn.IFS(H4813&lt;30,"Under 30",H4813&lt;66,"Middle Age",H4813&gt;=66,"Senior")</f>
        <v>Senior</v>
      </c>
      <c r="W4813" s="4" t="s">
        <v>43</v>
      </c>
    </row>
    <row r="4814" spans="1:23" x14ac:dyDescent="0.3">
      <c r="A4814" s="4" t="s">
        <v>4929</v>
      </c>
      <c r="B4814" s="4" t="s">
        <v>24</v>
      </c>
      <c r="C4814" s="4">
        <v>38</v>
      </c>
      <c r="D4814" s="4">
        <v>0</v>
      </c>
      <c r="E4814" s="4" t="s">
        <v>31</v>
      </c>
      <c r="F4814" s="4" t="s">
        <v>85</v>
      </c>
      <c r="G4814" s="4" t="s">
        <v>26</v>
      </c>
      <c r="H4814" s="4">
        <v>62</v>
      </c>
      <c r="I4814" s="4" t="s">
        <v>31</v>
      </c>
      <c r="J4814" s="4">
        <v>4</v>
      </c>
      <c r="K4814" s="4" t="s">
        <v>27</v>
      </c>
      <c r="L4814" s="4" t="s">
        <v>35</v>
      </c>
      <c r="M4814" s="4">
        <v>31</v>
      </c>
      <c r="P4814" s="5">
        <v>44231</v>
      </c>
      <c r="Q4814" s="6">
        <v>33.376557949380199</v>
      </c>
      <c r="R4814" s="4">
        <v>6</v>
      </c>
      <c r="S4814" s="4" t="str" cm="1">
        <f t="array" ref="S4814">_xlfn.IFS(R4814=0,"None",R4814&lt;3,"Low",R4814&lt;6,"Medium",R4814&lt;=10,"High")</f>
        <v>High</v>
      </c>
      <c r="T4814" s="4" t="str" cm="1">
        <f t="array" ref="T4814">_xlfn.IFS(M4814&lt;=20,"Low",M4814&lt;=50,"Medium",M4814&lt;=90,"High")</f>
        <v>Medium</v>
      </c>
      <c r="U4814" s="7">
        <f>Datos_Limpios[[#This Row],[Number of Complaints or Support]]/Datos_Limpios[[#This Row],[Account Length (in months)]]</f>
        <v>0.15789473684210525</v>
      </c>
      <c r="V4814" s="4" t="str" cm="1">
        <f t="array" ref="V4814">_xlfn.IFS(H4814&lt;30,"Under 30",H4814&lt;66,"Middle Age",H4814&gt;=66,"Senior")</f>
        <v>Middle Age</v>
      </c>
      <c r="W4814" s="4" t="s">
        <v>43</v>
      </c>
    </row>
    <row r="4815" spans="1:23" x14ac:dyDescent="0.3">
      <c r="A4815" s="4" t="s">
        <v>4930</v>
      </c>
      <c r="B4815" s="4" t="s">
        <v>24</v>
      </c>
      <c r="C4815" s="4">
        <v>51</v>
      </c>
      <c r="D4815" s="4">
        <v>0</v>
      </c>
      <c r="E4815" s="4" t="s">
        <v>24</v>
      </c>
      <c r="F4815" s="4" t="s">
        <v>140</v>
      </c>
      <c r="G4815" s="4" t="s">
        <v>33</v>
      </c>
      <c r="H4815" s="4">
        <v>30</v>
      </c>
      <c r="I4815" s="4" t="s">
        <v>24</v>
      </c>
      <c r="J4815" s="4">
        <v>0</v>
      </c>
      <c r="K4815" s="4" t="s">
        <v>34</v>
      </c>
      <c r="L4815" s="4" t="s">
        <v>35</v>
      </c>
      <c r="M4815" s="4">
        <v>45</v>
      </c>
      <c r="P4815" s="5">
        <v>44692</v>
      </c>
      <c r="Q4815" s="6">
        <v>44.788080775169547</v>
      </c>
      <c r="R4815" s="4">
        <v>5</v>
      </c>
      <c r="S4815" s="4" t="str" cm="1">
        <f t="array" ref="S4815">_xlfn.IFS(R4815=0,"None",R4815&lt;3,"Low",R4815&lt;6,"Medium",R4815&lt;=10,"High")</f>
        <v>Medium</v>
      </c>
      <c r="T4815" s="4" t="str" cm="1">
        <f t="array" ref="T4815">_xlfn.IFS(M4815&lt;=20,"Low",M4815&lt;=50,"Medium",M4815&lt;=90,"High")</f>
        <v>Medium</v>
      </c>
      <c r="U4815" s="7">
        <f>Datos_Limpios[[#This Row],[Number of Complaints or Support]]/Datos_Limpios[[#This Row],[Account Length (in months)]]</f>
        <v>9.8039215686274508E-2</v>
      </c>
      <c r="V4815" s="4" t="str" cm="1">
        <f t="array" ref="V4815">_xlfn.IFS(H4815&lt;30,"Under 30",H4815&lt;66,"Middle Age",H4815&gt;=66,"Senior")</f>
        <v>Middle Age</v>
      </c>
      <c r="W4815" s="4" t="s">
        <v>40</v>
      </c>
    </row>
    <row r="4816" spans="1:23" x14ac:dyDescent="0.3">
      <c r="A4816" s="4" t="s">
        <v>4931</v>
      </c>
      <c r="B4816" s="4" t="s">
        <v>24</v>
      </c>
      <c r="C4816" s="4">
        <v>52</v>
      </c>
      <c r="D4816" s="4">
        <v>2</v>
      </c>
      <c r="E4816" s="4" t="s">
        <v>24</v>
      </c>
      <c r="F4816" s="4" t="s">
        <v>49</v>
      </c>
      <c r="G4816" s="4" t="s">
        <v>26</v>
      </c>
      <c r="H4816" s="4">
        <v>44</v>
      </c>
      <c r="I4816" s="4" t="s">
        <v>24</v>
      </c>
      <c r="J4816" s="4">
        <v>0</v>
      </c>
      <c r="K4816" s="4" t="s">
        <v>34</v>
      </c>
      <c r="L4816" s="4" t="s">
        <v>28</v>
      </c>
      <c r="M4816" s="4">
        <v>9</v>
      </c>
      <c r="P4816" s="5">
        <v>44450</v>
      </c>
      <c r="Q4816" s="6">
        <v>7.9229993770667617</v>
      </c>
      <c r="R4816" s="4">
        <v>6</v>
      </c>
      <c r="S4816" s="4" t="str" cm="1">
        <f t="array" ref="S4816">_xlfn.IFS(R4816=0,"None",R4816&lt;3,"Low",R4816&lt;6,"Medium",R4816&lt;=10,"High")</f>
        <v>High</v>
      </c>
      <c r="T4816" s="4" t="str" cm="1">
        <f t="array" ref="T4816">_xlfn.IFS(M4816&lt;=20,"Low",M4816&lt;=50,"Medium",M4816&lt;=90,"High")</f>
        <v>Low</v>
      </c>
      <c r="U4816" s="7">
        <f>Datos_Limpios[[#This Row],[Number of Complaints or Support]]/Datos_Limpios[[#This Row],[Account Length (in months)]]</f>
        <v>0.11538461538461539</v>
      </c>
      <c r="V4816" s="4" t="str" cm="1">
        <f t="array" ref="V4816">_xlfn.IFS(H4816&lt;30,"Under 30",H4816&lt;66,"Middle Age",H4816&gt;=66,"Senior")</f>
        <v>Middle Age</v>
      </c>
      <c r="W4816" s="4" t="s">
        <v>29</v>
      </c>
    </row>
    <row r="4817" spans="1:23" x14ac:dyDescent="0.3">
      <c r="A4817" s="4" t="s">
        <v>4932</v>
      </c>
      <c r="B4817" s="4" t="s">
        <v>31</v>
      </c>
      <c r="C4817" s="4">
        <v>73</v>
      </c>
      <c r="D4817" s="4">
        <v>1</v>
      </c>
      <c r="E4817" s="4" t="s">
        <v>31</v>
      </c>
      <c r="F4817" s="4" t="s">
        <v>165</v>
      </c>
      <c r="G4817" s="4" t="s">
        <v>26</v>
      </c>
      <c r="H4817" s="4">
        <v>61</v>
      </c>
      <c r="I4817" s="4" t="s">
        <v>24</v>
      </c>
      <c r="J4817" s="4">
        <v>0</v>
      </c>
      <c r="K4817" s="4" t="s">
        <v>46</v>
      </c>
      <c r="L4817" s="4" t="s">
        <v>28</v>
      </c>
      <c r="M4817" s="4">
        <v>28</v>
      </c>
      <c r="N4817" s="4" t="s">
        <v>66</v>
      </c>
      <c r="O4817" s="4" t="s">
        <v>122</v>
      </c>
      <c r="P4817" s="5">
        <v>44193</v>
      </c>
      <c r="Q4817" s="6">
        <v>32.90863868669328</v>
      </c>
      <c r="R4817" s="4">
        <v>10</v>
      </c>
      <c r="S4817" s="4" t="str" cm="1">
        <f t="array" ref="S4817">_xlfn.IFS(R4817=0,"None",R4817&lt;3,"Low",R4817&lt;6,"Medium",R4817&lt;=10,"High")</f>
        <v>High</v>
      </c>
      <c r="T4817" s="4" t="str" cm="1">
        <f t="array" ref="T4817">_xlfn.IFS(M4817&lt;=20,"Low",M4817&lt;=50,"Medium",M4817&lt;=90,"High")</f>
        <v>Medium</v>
      </c>
      <c r="U4817" s="7">
        <f>Datos_Limpios[[#This Row],[Number of Complaints or Support]]/Datos_Limpios[[#This Row],[Account Length (in months)]]</f>
        <v>0.13698630136986301</v>
      </c>
      <c r="V4817" s="4" t="str" cm="1">
        <f t="array" ref="V4817">_xlfn.IFS(H4817&lt;30,"Under 30",H4817&lt;66,"Middle Age",H4817&gt;=66,"Senior")</f>
        <v>Middle Age</v>
      </c>
      <c r="W4817" s="4" t="s">
        <v>40</v>
      </c>
    </row>
    <row r="4818" spans="1:23" x14ac:dyDescent="0.3">
      <c r="A4818" s="4" t="s">
        <v>4933</v>
      </c>
      <c r="B4818" s="4" t="s">
        <v>24</v>
      </c>
      <c r="C4818" s="4">
        <v>14</v>
      </c>
      <c r="D4818" s="4">
        <v>0</v>
      </c>
      <c r="E4818" s="4" t="s">
        <v>24</v>
      </c>
      <c r="F4818" s="4" t="s">
        <v>264</v>
      </c>
      <c r="G4818" s="4" t="s">
        <v>26</v>
      </c>
      <c r="H4818" s="4">
        <v>54</v>
      </c>
      <c r="I4818" s="4" t="s">
        <v>24</v>
      </c>
      <c r="J4818" s="4">
        <v>0</v>
      </c>
      <c r="K4818" s="4" t="s">
        <v>27</v>
      </c>
      <c r="L4818" s="4" t="s">
        <v>28</v>
      </c>
      <c r="M4818" s="4">
        <v>10</v>
      </c>
      <c r="P4818" s="5">
        <v>45025</v>
      </c>
      <c r="Q4818" s="6">
        <v>9.9349635471690885</v>
      </c>
      <c r="R4818" s="4">
        <v>3</v>
      </c>
      <c r="S4818" s="4" t="str" cm="1">
        <f t="array" ref="S4818">_xlfn.IFS(R4818=0,"None",R4818&lt;3,"Low",R4818&lt;6,"Medium",R4818&lt;=10,"High")</f>
        <v>Medium</v>
      </c>
      <c r="T4818" s="4" t="str" cm="1">
        <f t="array" ref="T4818">_xlfn.IFS(M4818&lt;=20,"Low",M4818&lt;=50,"Medium",M4818&lt;=90,"High")</f>
        <v>Low</v>
      </c>
      <c r="U4818" s="7">
        <f>Datos_Limpios[[#This Row],[Number of Complaints or Support]]/Datos_Limpios[[#This Row],[Account Length (in months)]]</f>
        <v>0.21428571428571427</v>
      </c>
      <c r="V4818" s="4" t="str" cm="1">
        <f t="array" ref="V4818">_xlfn.IFS(H4818&lt;30,"Under 30",H4818&lt;66,"Middle Age",H4818&gt;=66,"Senior")</f>
        <v>Middle Age</v>
      </c>
      <c r="W4818" s="4" t="s">
        <v>47</v>
      </c>
    </row>
    <row r="4819" spans="1:23" x14ac:dyDescent="0.3">
      <c r="A4819" s="4" t="s">
        <v>4934</v>
      </c>
      <c r="B4819" s="4" t="s">
        <v>24</v>
      </c>
      <c r="C4819" s="4">
        <v>16</v>
      </c>
      <c r="D4819" s="4">
        <v>0</v>
      </c>
      <c r="E4819" s="4" t="s">
        <v>24</v>
      </c>
      <c r="F4819" s="4" t="s">
        <v>37</v>
      </c>
      <c r="G4819" s="4" t="s">
        <v>26</v>
      </c>
      <c r="H4819" s="4">
        <v>23</v>
      </c>
      <c r="I4819" s="4" t="s">
        <v>24</v>
      </c>
      <c r="J4819" s="4">
        <v>0</v>
      </c>
      <c r="K4819" s="4" t="s">
        <v>34</v>
      </c>
      <c r="L4819" s="4" t="s">
        <v>35</v>
      </c>
      <c r="M4819" s="4">
        <v>11</v>
      </c>
      <c r="P4819" s="5">
        <v>44759</v>
      </c>
      <c r="Q4819" s="6">
        <v>9.7519479710926227</v>
      </c>
      <c r="R4819" s="4">
        <v>10</v>
      </c>
      <c r="S4819" s="4" t="str" cm="1">
        <f t="array" ref="S4819">_xlfn.IFS(R4819=0,"None",R4819&lt;3,"Low",R4819&lt;6,"Medium",R4819&lt;=10,"High")</f>
        <v>High</v>
      </c>
      <c r="T4819" s="4" t="str" cm="1">
        <f t="array" ref="T4819">_xlfn.IFS(M4819&lt;=20,"Low",M4819&lt;=50,"Medium",M4819&lt;=90,"High")</f>
        <v>Low</v>
      </c>
      <c r="U4819" s="7">
        <f>Datos_Limpios[[#This Row],[Number of Complaints or Support]]/Datos_Limpios[[#This Row],[Account Length (in months)]]</f>
        <v>0.625</v>
      </c>
      <c r="V4819" s="4" t="str" cm="1">
        <f t="array" ref="V4819">_xlfn.IFS(H4819&lt;30,"Under 30",H4819&lt;66,"Middle Age",H4819&gt;=66,"Senior")</f>
        <v>Under 30</v>
      </c>
      <c r="W4819" s="4" t="s">
        <v>40</v>
      </c>
    </row>
    <row r="4820" spans="1:23" x14ac:dyDescent="0.3">
      <c r="A4820" s="4" t="s">
        <v>4935</v>
      </c>
      <c r="B4820" s="4" t="s">
        <v>31</v>
      </c>
      <c r="C4820" s="4">
        <v>1</v>
      </c>
      <c r="D4820" s="4">
        <v>4</v>
      </c>
      <c r="E4820" s="4" t="s">
        <v>31</v>
      </c>
      <c r="F4820" s="4" t="s">
        <v>145</v>
      </c>
      <c r="G4820" s="4" t="s">
        <v>33</v>
      </c>
      <c r="H4820" s="4">
        <v>64</v>
      </c>
      <c r="I4820" s="4" t="s">
        <v>24</v>
      </c>
      <c r="J4820" s="4">
        <v>0</v>
      </c>
      <c r="K4820" s="4" t="s">
        <v>27</v>
      </c>
      <c r="L4820" s="4" t="s">
        <v>35</v>
      </c>
      <c r="M4820" s="4">
        <v>30</v>
      </c>
      <c r="N4820" s="4" t="s">
        <v>38</v>
      </c>
      <c r="O4820" s="4" t="s">
        <v>125</v>
      </c>
      <c r="P4820" s="5">
        <v>44794</v>
      </c>
      <c r="Q4820" s="6">
        <v>29.056362026642411</v>
      </c>
      <c r="R4820" s="4">
        <v>5</v>
      </c>
      <c r="S4820" s="4" t="str" cm="1">
        <f t="array" ref="S4820">_xlfn.IFS(R4820=0,"None",R4820&lt;3,"Low",R4820&lt;6,"Medium",R4820&lt;=10,"High")</f>
        <v>Medium</v>
      </c>
      <c r="T4820" s="4" t="str" cm="1">
        <f t="array" ref="T4820">_xlfn.IFS(M4820&lt;=20,"Low",M4820&lt;=50,"Medium",M4820&lt;=90,"High")</f>
        <v>Medium</v>
      </c>
      <c r="U4820" s="7">
        <f>Datos_Limpios[[#This Row],[Number of Complaints or Support]]/Datos_Limpios[[#This Row],[Account Length (in months)]]</f>
        <v>5</v>
      </c>
      <c r="V4820" s="4" t="str" cm="1">
        <f t="array" ref="V4820">_xlfn.IFS(H4820&lt;30,"Under 30",H4820&lt;66,"Middle Age",H4820&gt;=66,"Senior")</f>
        <v>Middle Age</v>
      </c>
      <c r="W4820" s="4" t="s">
        <v>47</v>
      </c>
    </row>
    <row r="4821" spans="1:23" x14ac:dyDescent="0.3">
      <c r="A4821" s="4" t="s">
        <v>4936</v>
      </c>
      <c r="B4821" s="4" t="s">
        <v>24</v>
      </c>
      <c r="C4821" s="4">
        <v>25</v>
      </c>
      <c r="D4821" s="4">
        <v>0</v>
      </c>
      <c r="E4821" s="4" t="s">
        <v>31</v>
      </c>
      <c r="F4821" s="4" t="s">
        <v>102</v>
      </c>
      <c r="G4821" s="4" t="s">
        <v>33</v>
      </c>
      <c r="H4821" s="4">
        <v>30</v>
      </c>
      <c r="I4821" s="4" t="s">
        <v>24</v>
      </c>
      <c r="J4821" s="4">
        <v>0</v>
      </c>
      <c r="K4821" s="4" t="s">
        <v>27</v>
      </c>
      <c r="L4821" s="4" t="s">
        <v>35</v>
      </c>
      <c r="M4821" s="4">
        <v>20</v>
      </c>
      <c r="P4821" s="5">
        <v>43893</v>
      </c>
      <c r="Q4821" s="6">
        <v>18.965007886448131</v>
      </c>
      <c r="R4821" s="4">
        <v>2</v>
      </c>
      <c r="S4821" s="4" t="str" cm="1">
        <f t="array" ref="S4821">_xlfn.IFS(R4821=0,"None",R4821&lt;3,"Low",R4821&lt;6,"Medium",R4821&lt;=10,"High")</f>
        <v>Low</v>
      </c>
      <c r="T4821" s="4" t="str" cm="1">
        <f t="array" ref="T4821">_xlfn.IFS(M4821&lt;=20,"Low",M4821&lt;=50,"Medium",M4821&lt;=90,"High")</f>
        <v>Low</v>
      </c>
      <c r="U4821" s="7">
        <f>Datos_Limpios[[#This Row],[Number of Complaints or Support]]/Datos_Limpios[[#This Row],[Account Length (in months)]]</f>
        <v>0.08</v>
      </c>
      <c r="V4821" s="4" t="str" cm="1">
        <f t="array" ref="V4821">_xlfn.IFS(H4821&lt;30,"Under 30",H4821&lt;66,"Middle Age",H4821&gt;=66,"Senior")</f>
        <v>Middle Age</v>
      </c>
      <c r="W4821" s="4" t="s">
        <v>40</v>
      </c>
    </row>
    <row r="4822" spans="1:23" x14ac:dyDescent="0.3">
      <c r="A4822" s="4" t="s">
        <v>4937</v>
      </c>
      <c r="B4822" s="4" t="s">
        <v>31</v>
      </c>
      <c r="C4822" s="4">
        <v>7</v>
      </c>
      <c r="D4822" s="4">
        <v>1</v>
      </c>
      <c r="E4822" s="4" t="s">
        <v>31</v>
      </c>
      <c r="F4822" s="4" t="s">
        <v>147</v>
      </c>
      <c r="G4822" s="4" t="s">
        <v>26</v>
      </c>
      <c r="H4822" s="4">
        <v>58</v>
      </c>
      <c r="I4822" s="4" t="s">
        <v>24</v>
      </c>
      <c r="J4822" s="4">
        <v>0</v>
      </c>
      <c r="K4822" s="4" t="s">
        <v>27</v>
      </c>
      <c r="L4822" s="4" t="s">
        <v>28</v>
      </c>
      <c r="M4822" s="4">
        <v>37</v>
      </c>
      <c r="N4822" s="4" t="s">
        <v>107</v>
      </c>
      <c r="O4822" s="4" t="s">
        <v>220</v>
      </c>
      <c r="P4822" s="5">
        <v>44179</v>
      </c>
      <c r="Q4822" s="6">
        <v>40.184372378543927</v>
      </c>
      <c r="R4822" s="4">
        <v>5</v>
      </c>
      <c r="S4822" s="4" t="str" cm="1">
        <f t="array" ref="S4822">_xlfn.IFS(R4822=0,"None",R4822&lt;3,"Low",R4822&lt;6,"Medium",R4822&lt;=10,"High")</f>
        <v>Medium</v>
      </c>
      <c r="T4822" s="4" t="str" cm="1">
        <f t="array" ref="T4822">_xlfn.IFS(M4822&lt;=20,"Low",M4822&lt;=50,"Medium",M4822&lt;=90,"High")</f>
        <v>Medium</v>
      </c>
      <c r="U4822" s="7">
        <f>Datos_Limpios[[#This Row],[Number of Complaints or Support]]/Datos_Limpios[[#This Row],[Account Length (in months)]]</f>
        <v>0.7142857142857143</v>
      </c>
      <c r="V4822" s="4" t="str" cm="1">
        <f t="array" ref="V4822">_xlfn.IFS(H4822&lt;30,"Under 30",H4822&lt;66,"Middle Age",H4822&gt;=66,"Senior")</f>
        <v>Middle Age</v>
      </c>
      <c r="W4822" s="4" t="s">
        <v>43</v>
      </c>
    </row>
    <row r="4823" spans="1:23" x14ac:dyDescent="0.3">
      <c r="A4823" s="4" t="s">
        <v>4938</v>
      </c>
      <c r="B4823" s="4" t="s">
        <v>31</v>
      </c>
      <c r="C4823" s="4">
        <v>52</v>
      </c>
      <c r="D4823" s="4">
        <v>2</v>
      </c>
      <c r="E4823" s="4" t="s">
        <v>31</v>
      </c>
      <c r="F4823" s="4" t="s">
        <v>132</v>
      </c>
      <c r="G4823" s="4" t="s">
        <v>33</v>
      </c>
      <c r="H4823" s="4">
        <v>55</v>
      </c>
      <c r="I4823" s="4" t="s">
        <v>24</v>
      </c>
      <c r="J4823" s="4">
        <v>0</v>
      </c>
      <c r="K4823" s="4" t="s">
        <v>46</v>
      </c>
      <c r="L4823" s="4" t="s">
        <v>28</v>
      </c>
      <c r="M4823" s="4">
        <v>37</v>
      </c>
      <c r="N4823" s="4" t="s">
        <v>481</v>
      </c>
      <c r="O4823" s="4" t="s">
        <v>481</v>
      </c>
      <c r="P4823" s="5">
        <v>44885</v>
      </c>
      <c r="Q4823" s="6">
        <v>43.098627067042351</v>
      </c>
      <c r="R4823" s="4">
        <v>6</v>
      </c>
      <c r="S4823" s="4" t="str" cm="1">
        <f t="array" ref="S4823">_xlfn.IFS(R4823=0,"None",R4823&lt;3,"Low",R4823&lt;6,"Medium",R4823&lt;=10,"High")</f>
        <v>High</v>
      </c>
      <c r="T4823" s="4" t="str" cm="1">
        <f t="array" ref="T4823">_xlfn.IFS(M4823&lt;=20,"Low",M4823&lt;=50,"Medium",M4823&lt;=90,"High")</f>
        <v>Medium</v>
      </c>
      <c r="U4823" s="7">
        <f>Datos_Limpios[[#This Row],[Number of Complaints or Support]]/Datos_Limpios[[#This Row],[Account Length (in months)]]</f>
        <v>0.11538461538461539</v>
      </c>
      <c r="V4823" s="4" t="str" cm="1">
        <f t="array" ref="V4823">_xlfn.IFS(H4823&lt;30,"Under 30",H4823&lt;66,"Middle Age",H4823&gt;=66,"Senior")</f>
        <v>Middle Age</v>
      </c>
      <c r="W4823" s="4" t="s">
        <v>43</v>
      </c>
    </row>
    <row r="4824" spans="1:23" x14ac:dyDescent="0.3">
      <c r="A4824" s="4" t="s">
        <v>4939</v>
      </c>
      <c r="B4824" s="4" t="s">
        <v>24</v>
      </c>
      <c r="C4824" s="4">
        <v>54</v>
      </c>
      <c r="D4824" s="4">
        <v>0</v>
      </c>
      <c r="E4824" s="4" t="s">
        <v>31</v>
      </c>
      <c r="F4824" s="4" t="s">
        <v>209</v>
      </c>
      <c r="G4824" s="4" t="s">
        <v>26</v>
      </c>
      <c r="H4824" s="4">
        <v>74</v>
      </c>
      <c r="I4824" s="4" t="s">
        <v>24</v>
      </c>
      <c r="J4824" s="4">
        <v>0</v>
      </c>
      <c r="K4824" s="4" t="s">
        <v>46</v>
      </c>
      <c r="L4824" s="4" t="s">
        <v>35</v>
      </c>
      <c r="M4824" s="4">
        <v>45</v>
      </c>
      <c r="P4824" s="5">
        <v>44544</v>
      </c>
      <c r="Q4824" s="6">
        <v>41.419215796208142</v>
      </c>
      <c r="R4824" s="4">
        <v>9</v>
      </c>
      <c r="S4824" s="4" t="str" cm="1">
        <f t="array" ref="S4824">_xlfn.IFS(R4824=0,"None",R4824&lt;3,"Low",R4824&lt;6,"Medium",R4824&lt;=10,"High")</f>
        <v>High</v>
      </c>
      <c r="T4824" s="4" t="str" cm="1">
        <f t="array" ref="T4824">_xlfn.IFS(M4824&lt;=20,"Low",M4824&lt;=50,"Medium",M4824&lt;=90,"High")</f>
        <v>Medium</v>
      </c>
      <c r="U4824" s="7">
        <f>Datos_Limpios[[#This Row],[Number of Complaints or Support]]/Datos_Limpios[[#This Row],[Account Length (in months)]]</f>
        <v>0.16666666666666666</v>
      </c>
      <c r="V4824" s="4" t="str" cm="1">
        <f t="array" ref="V4824">_xlfn.IFS(H4824&lt;30,"Under 30",H4824&lt;66,"Middle Age",H4824&gt;=66,"Senior")</f>
        <v>Senior</v>
      </c>
      <c r="W4824" s="4" t="s">
        <v>40</v>
      </c>
    </row>
    <row r="4825" spans="1:23" x14ac:dyDescent="0.3">
      <c r="A4825" s="4" t="s">
        <v>4940</v>
      </c>
      <c r="B4825" s="4" t="s">
        <v>31</v>
      </c>
      <c r="C4825" s="4">
        <v>13</v>
      </c>
      <c r="D4825" s="4">
        <v>4</v>
      </c>
      <c r="E4825" s="4" t="s">
        <v>31</v>
      </c>
      <c r="F4825" s="4" t="s">
        <v>104</v>
      </c>
      <c r="G4825" s="4" t="s">
        <v>33</v>
      </c>
      <c r="H4825" s="4">
        <v>73</v>
      </c>
      <c r="I4825" s="4" t="s">
        <v>24</v>
      </c>
      <c r="J4825" s="4">
        <v>0</v>
      </c>
      <c r="K4825" s="4" t="s">
        <v>27</v>
      </c>
      <c r="L4825" s="4" t="s">
        <v>35</v>
      </c>
      <c r="M4825" s="4">
        <v>49</v>
      </c>
      <c r="N4825" s="4" t="s">
        <v>38</v>
      </c>
      <c r="O4825" s="4" t="s">
        <v>142</v>
      </c>
      <c r="P4825" s="5">
        <v>45253</v>
      </c>
      <c r="Q4825" s="6">
        <v>54.856740140389462</v>
      </c>
      <c r="R4825" s="4">
        <v>4</v>
      </c>
      <c r="S4825" s="4" t="str" cm="1">
        <f t="array" ref="S4825">_xlfn.IFS(R4825=0,"None",R4825&lt;3,"Low",R4825&lt;6,"Medium",R4825&lt;=10,"High")</f>
        <v>Medium</v>
      </c>
      <c r="T4825" s="4" t="str" cm="1">
        <f t="array" ref="T4825">_xlfn.IFS(M4825&lt;=20,"Low",M4825&lt;=50,"Medium",M4825&lt;=90,"High")</f>
        <v>Medium</v>
      </c>
      <c r="U4825" s="7">
        <f>Datos_Limpios[[#This Row],[Number of Complaints or Support]]/Datos_Limpios[[#This Row],[Account Length (in months)]]</f>
        <v>0.30769230769230771</v>
      </c>
      <c r="V4825" s="4" t="str" cm="1">
        <f t="array" ref="V4825">_xlfn.IFS(H4825&lt;30,"Under 30",H4825&lt;66,"Middle Age",H4825&gt;=66,"Senior")</f>
        <v>Senior</v>
      </c>
      <c r="W4825" s="4" t="s">
        <v>43</v>
      </c>
    </row>
    <row r="4826" spans="1:23" x14ac:dyDescent="0.3">
      <c r="A4826" s="4" t="s">
        <v>4941</v>
      </c>
      <c r="B4826" s="4" t="s">
        <v>24</v>
      </c>
      <c r="C4826" s="4">
        <v>7</v>
      </c>
      <c r="D4826" s="4">
        <v>0</v>
      </c>
      <c r="E4826" s="4" t="s">
        <v>31</v>
      </c>
      <c r="F4826" s="4" t="s">
        <v>222</v>
      </c>
      <c r="G4826" s="4" t="s">
        <v>33</v>
      </c>
      <c r="H4826" s="4">
        <v>30</v>
      </c>
      <c r="I4826" s="4" t="s">
        <v>24</v>
      </c>
      <c r="J4826" s="4">
        <v>0</v>
      </c>
      <c r="K4826" s="4" t="s">
        <v>34</v>
      </c>
      <c r="L4826" s="4" t="s">
        <v>28</v>
      </c>
      <c r="M4826" s="4">
        <v>18</v>
      </c>
      <c r="P4826" s="5">
        <v>45053</v>
      </c>
      <c r="Q4826" s="6">
        <v>14.849747795264109</v>
      </c>
      <c r="R4826" s="4">
        <v>10</v>
      </c>
      <c r="S4826" s="4" t="str" cm="1">
        <f t="array" ref="S4826">_xlfn.IFS(R4826=0,"None",R4826&lt;3,"Low",R4826&lt;6,"Medium",R4826&lt;=10,"High")</f>
        <v>High</v>
      </c>
      <c r="T4826" s="4" t="str" cm="1">
        <f t="array" ref="T4826">_xlfn.IFS(M4826&lt;=20,"Low",M4826&lt;=50,"Medium",M4826&lt;=90,"High")</f>
        <v>Low</v>
      </c>
      <c r="U4826" s="7">
        <f>Datos_Limpios[[#This Row],[Number of Complaints or Support]]/Datos_Limpios[[#This Row],[Account Length (in months)]]</f>
        <v>1.4285714285714286</v>
      </c>
      <c r="V4826" s="4" t="str" cm="1">
        <f t="array" ref="V4826">_xlfn.IFS(H4826&lt;30,"Under 30",H4826&lt;66,"Middle Age",H4826&gt;=66,"Senior")</f>
        <v>Middle Age</v>
      </c>
      <c r="W4826" s="4" t="s">
        <v>29</v>
      </c>
    </row>
    <row r="4827" spans="1:23" x14ac:dyDescent="0.3">
      <c r="A4827" s="4" t="s">
        <v>4942</v>
      </c>
      <c r="B4827" s="4" t="s">
        <v>24</v>
      </c>
      <c r="C4827" s="4">
        <v>17</v>
      </c>
      <c r="D4827" s="4">
        <v>2</v>
      </c>
      <c r="E4827" s="4" t="s">
        <v>31</v>
      </c>
      <c r="F4827" s="4" t="s">
        <v>140</v>
      </c>
      <c r="G4827" s="4" t="s">
        <v>26</v>
      </c>
      <c r="H4827" s="4">
        <v>57</v>
      </c>
      <c r="I4827" s="4" t="s">
        <v>24</v>
      </c>
      <c r="J4827" s="4">
        <v>0</v>
      </c>
      <c r="K4827" s="4" t="s">
        <v>27</v>
      </c>
      <c r="L4827" s="4" t="s">
        <v>35</v>
      </c>
      <c r="M4827" s="4">
        <v>36</v>
      </c>
      <c r="P4827" s="5">
        <v>44705</v>
      </c>
      <c r="Q4827" s="6">
        <v>41.493050080091002</v>
      </c>
      <c r="R4827" s="4">
        <v>6</v>
      </c>
      <c r="S4827" s="4" t="str" cm="1">
        <f t="array" ref="S4827">_xlfn.IFS(R4827=0,"None",R4827&lt;3,"Low",R4827&lt;6,"Medium",R4827&lt;=10,"High")</f>
        <v>High</v>
      </c>
      <c r="T4827" s="4" t="str" cm="1">
        <f t="array" ref="T4827">_xlfn.IFS(M4827&lt;=20,"Low",M4827&lt;=50,"Medium",M4827&lt;=90,"High")</f>
        <v>Medium</v>
      </c>
      <c r="U4827" s="7">
        <f>Datos_Limpios[[#This Row],[Number of Complaints or Support]]/Datos_Limpios[[#This Row],[Account Length (in months)]]</f>
        <v>0.35294117647058826</v>
      </c>
      <c r="V4827" s="4" t="str" cm="1">
        <f t="array" ref="V4827">_xlfn.IFS(H4827&lt;30,"Under 30",H4827&lt;66,"Middle Age",H4827&gt;=66,"Senior")</f>
        <v>Middle Age</v>
      </c>
      <c r="W4827" s="4" t="s">
        <v>40</v>
      </c>
    </row>
    <row r="4828" spans="1:23" x14ac:dyDescent="0.3">
      <c r="A4828" s="4" t="s">
        <v>4943</v>
      </c>
      <c r="B4828" s="4" t="s">
        <v>31</v>
      </c>
      <c r="C4828" s="4">
        <v>6</v>
      </c>
      <c r="D4828" s="4">
        <v>3</v>
      </c>
      <c r="E4828" s="4" t="s">
        <v>31</v>
      </c>
      <c r="F4828" s="4" t="s">
        <v>37</v>
      </c>
      <c r="G4828" s="4" t="s">
        <v>26</v>
      </c>
      <c r="H4828" s="4">
        <v>23</v>
      </c>
      <c r="I4828" s="4" t="s">
        <v>24</v>
      </c>
      <c r="J4828" s="4">
        <v>0</v>
      </c>
      <c r="K4828" s="4" t="s">
        <v>27</v>
      </c>
      <c r="L4828" s="4" t="s">
        <v>35</v>
      </c>
      <c r="M4828" s="4">
        <v>34</v>
      </c>
      <c r="N4828" s="4" t="s">
        <v>66</v>
      </c>
      <c r="O4828" s="4" t="s">
        <v>317</v>
      </c>
      <c r="P4828" s="5">
        <v>44427</v>
      </c>
      <c r="Q4828" s="6">
        <v>39.941776941337338</v>
      </c>
      <c r="R4828" s="4">
        <v>7</v>
      </c>
      <c r="S4828" s="4" t="str" cm="1">
        <f t="array" ref="S4828">_xlfn.IFS(R4828=0,"None",R4828&lt;3,"Low",R4828&lt;6,"Medium",R4828&lt;=10,"High")</f>
        <v>High</v>
      </c>
      <c r="T4828" s="4" t="str" cm="1">
        <f t="array" ref="T4828">_xlfn.IFS(M4828&lt;=20,"Low",M4828&lt;=50,"Medium",M4828&lt;=90,"High")</f>
        <v>Medium</v>
      </c>
      <c r="U4828" s="7">
        <f>Datos_Limpios[[#This Row],[Number of Complaints or Support]]/Datos_Limpios[[#This Row],[Account Length (in months)]]</f>
        <v>1.1666666666666667</v>
      </c>
      <c r="V4828" s="4" t="str" cm="1">
        <f t="array" ref="V4828">_xlfn.IFS(H4828&lt;30,"Under 30",H4828&lt;66,"Middle Age",H4828&gt;=66,"Senior")</f>
        <v>Under 30</v>
      </c>
      <c r="W4828" s="4" t="s">
        <v>40</v>
      </c>
    </row>
    <row r="4829" spans="1:23" x14ac:dyDescent="0.3">
      <c r="A4829" s="4" t="s">
        <v>4944</v>
      </c>
      <c r="B4829" s="4" t="s">
        <v>31</v>
      </c>
      <c r="C4829" s="4">
        <v>30</v>
      </c>
      <c r="D4829" s="4">
        <v>1</v>
      </c>
      <c r="E4829" s="4" t="s">
        <v>31</v>
      </c>
      <c r="F4829" s="4" t="s">
        <v>209</v>
      </c>
      <c r="G4829" s="4" t="s">
        <v>33</v>
      </c>
      <c r="H4829" s="4">
        <v>76</v>
      </c>
      <c r="I4829" s="4" t="s">
        <v>24</v>
      </c>
      <c r="J4829" s="4">
        <v>0</v>
      </c>
      <c r="K4829" s="4" t="s">
        <v>27</v>
      </c>
      <c r="L4829" s="4" t="s">
        <v>35</v>
      </c>
      <c r="M4829" s="4">
        <v>20</v>
      </c>
      <c r="N4829" s="4" t="s">
        <v>75</v>
      </c>
      <c r="O4829" s="4" t="s">
        <v>133</v>
      </c>
      <c r="P4829" s="5">
        <v>44409</v>
      </c>
      <c r="Q4829" s="6">
        <v>20.096429550717499</v>
      </c>
      <c r="R4829" s="4">
        <v>4</v>
      </c>
      <c r="S4829" s="4" t="str" cm="1">
        <f t="array" ref="S4829">_xlfn.IFS(R4829=0,"None",R4829&lt;3,"Low",R4829&lt;6,"Medium",R4829&lt;=10,"High")</f>
        <v>Medium</v>
      </c>
      <c r="T4829" s="4" t="str" cm="1">
        <f t="array" ref="T4829">_xlfn.IFS(M4829&lt;=20,"Low",M4829&lt;=50,"Medium",M4829&lt;=90,"High")</f>
        <v>Low</v>
      </c>
      <c r="U4829" s="7">
        <f>Datos_Limpios[[#This Row],[Number of Complaints or Support]]/Datos_Limpios[[#This Row],[Account Length (in months)]]</f>
        <v>0.13333333333333333</v>
      </c>
      <c r="V4829" s="4" t="str" cm="1">
        <f t="array" ref="V4829">_xlfn.IFS(H4829&lt;30,"Under 30",H4829&lt;66,"Middle Age",H4829&gt;=66,"Senior")</f>
        <v>Senior</v>
      </c>
      <c r="W4829" s="4" t="s">
        <v>40</v>
      </c>
    </row>
    <row r="4830" spans="1:23" x14ac:dyDescent="0.3">
      <c r="A4830" s="4" t="s">
        <v>4945</v>
      </c>
      <c r="B4830" s="4" t="s">
        <v>24</v>
      </c>
      <c r="C4830" s="4">
        <v>69</v>
      </c>
      <c r="D4830" s="4">
        <v>2</v>
      </c>
      <c r="E4830" s="4" t="s">
        <v>31</v>
      </c>
      <c r="F4830" s="4" t="s">
        <v>118</v>
      </c>
      <c r="G4830" s="4" t="s">
        <v>26</v>
      </c>
      <c r="H4830" s="4">
        <v>37</v>
      </c>
      <c r="I4830" s="4" t="s">
        <v>24</v>
      </c>
      <c r="J4830" s="4">
        <v>0</v>
      </c>
      <c r="K4830" s="4" t="s">
        <v>46</v>
      </c>
      <c r="L4830" s="4" t="s">
        <v>35</v>
      </c>
      <c r="M4830" s="4">
        <v>38</v>
      </c>
      <c r="P4830" s="5">
        <v>44576</v>
      </c>
      <c r="Q4830" s="6">
        <v>35.401796643022351</v>
      </c>
      <c r="R4830" s="4">
        <v>1</v>
      </c>
      <c r="S4830" s="4" t="str" cm="1">
        <f t="array" ref="S4830">_xlfn.IFS(R4830=0,"None",R4830&lt;3,"Low",R4830&lt;6,"Medium",R4830&lt;=10,"High")</f>
        <v>Low</v>
      </c>
      <c r="T4830" s="4" t="str" cm="1">
        <f t="array" ref="T4830">_xlfn.IFS(M4830&lt;=20,"Low",M4830&lt;=50,"Medium",M4830&lt;=90,"High")</f>
        <v>Medium</v>
      </c>
      <c r="U4830" s="7">
        <f>Datos_Limpios[[#This Row],[Number of Complaints or Support]]/Datos_Limpios[[#This Row],[Account Length (in months)]]</f>
        <v>1.4492753623188406E-2</v>
      </c>
      <c r="V4830" s="4" t="str" cm="1">
        <f t="array" ref="V4830">_xlfn.IFS(H4830&lt;30,"Under 30",H4830&lt;66,"Middle Age",H4830&gt;=66,"Senior")</f>
        <v>Middle Age</v>
      </c>
      <c r="W4830" s="4" t="s">
        <v>47</v>
      </c>
    </row>
    <row r="4831" spans="1:23" x14ac:dyDescent="0.3">
      <c r="A4831" s="4" t="s">
        <v>4946</v>
      </c>
      <c r="B4831" s="4" t="s">
        <v>24</v>
      </c>
      <c r="C4831" s="4">
        <v>63</v>
      </c>
      <c r="D4831" s="4">
        <v>1</v>
      </c>
      <c r="E4831" s="4" t="s">
        <v>31</v>
      </c>
      <c r="F4831" s="4" t="s">
        <v>56</v>
      </c>
      <c r="G4831" s="4" t="s">
        <v>26</v>
      </c>
      <c r="H4831" s="4">
        <v>27</v>
      </c>
      <c r="I4831" s="4" t="s">
        <v>24</v>
      </c>
      <c r="J4831" s="4">
        <v>0</v>
      </c>
      <c r="K4831" s="4" t="s">
        <v>34</v>
      </c>
      <c r="L4831" s="4" t="s">
        <v>35</v>
      </c>
      <c r="M4831" s="4">
        <v>50</v>
      </c>
      <c r="P4831" s="5">
        <v>45277</v>
      </c>
      <c r="Q4831" s="6">
        <v>41.937218209809501</v>
      </c>
      <c r="R4831" s="4">
        <v>3</v>
      </c>
      <c r="S4831" s="4" t="str" cm="1">
        <f t="array" ref="S4831">_xlfn.IFS(R4831=0,"None",R4831&lt;3,"Low",R4831&lt;6,"Medium",R4831&lt;=10,"High")</f>
        <v>Medium</v>
      </c>
      <c r="T4831" s="4" t="str" cm="1">
        <f t="array" ref="T4831">_xlfn.IFS(M4831&lt;=20,"Low",M4831&lt;=50,"Medium",M4831&lt;=90,"High")</f>
        <v>Medium</v>
      </c>
      <c r="U4831" s="7">
        <f>Datos_Limpios[[#This Row],[Number of Complaints or Support]]/Datos_Limpios[[#This Row],[Account Length (in months)]]</f>
        <v>4.7619047619047616E-2</v>
      </c>
      <c r="V4831" s="4" t="str" cm="1">
        <f t="array" ref="V4831">_xlfn.IFS(H4831&lt;30,"Under 30",H4831&lt;66,"Middle Age",H4831&gt;=66,"Senior")</f>
        <v>Under 30</v>
      </c>
      <c r="W4831" s="4" t="s">
        <v>29</v>
      </c>
    </row>
    <row r="4832" spans="1:23" x14ac:dyDescent="0.3">
      <c r="A4832" s="4" t="s">
        <v>4947</v>
      </c>
      <c r="B4832" s="4" t="s">
        <v>24</v>
      </c>
      <c r="C4832" s="4">
        <v>33</v>
      </c>
      <c r="D4832" s="4">
        <v>0</v>
      </c>
      <c r="E4832" s="4" t="s">
        <v>31</v>
      </c>
      <c r="F4832" s="4" t="s">
        <v>209</v>
      </c>
      <c r="G4832" s="4" t="s">
        <v>33</v>
      </c>
      <c r="H4832" s="4">
        <v>49</v>
      </c>
      <c r="I4832" s="4" t="s">
        <v>24</v>
      </c>
      <c r="J4832" s="4">
        <v>0</v>
      </c>
      <c r="K4832" s="4" t="s">
        <v>34</v>
      </c>
      <c r="L4832" s="4" t="s">
        <v>115</v>
      </c>
      <c r="M4832" s="4">
        <v>21</v>
      </c>
      <c r="P4832" s="5">
        <v>44822</v>
      </c>
      <c r="Q4832" s="6">
        <v>19.470250760832801</v>
      </c>
      <c r="R4832" s="4">
        <v>3</v>
      </c>
      <c r="S4832" s="4" t="str" cm="1">
        <f t="array" ref="S4832">_xlfn.IFS(R4832=0,"None",R4832&lt;3,"Low",R4832&lt;6,"Medium",R4832&lt;=10,"High")</f>
        <v>Medium</v>
      </c>
      <c r="T4832" s="4" t="str" cm="1">
        <f t="array" ref="T4832">_xlfn.IFS(M4832&lt;=20,"Low",M4832&lt;=50,"Medium",M4832&lt;=90,"High")</f>
        <v>Medium</v>
      </c>
      <c r="U4832" s="7">
        <f>Datos_Limpios[[#This Row],[Number of Complaints or Support]]/Datos_Limpios[[#This Row],[Account Length (in months)]]</f>
        <v>9.0909090909090912E-2</v>
      </c>
      <c r="V4832" s="4" t="str" cm="1">
        <f t="array" ref="V4832">_xlfn.IFS(H4832&lt;30,"Under 30",H4832&lt;66,"Middle Age",H4832&gt;=66,"Senior")</f>
        <v>Middle Age</v>
      </c>
      <c r="W4832" s="4" t="s">
        <v>40</v>
      </c>
    </row>
    <row r="4833" spans="1:23" x14ac:dyDescent="0.3">
      <c r="A4833" s="4" t="s">
        <v>4948</v>
      </c>
      <c r="B4833" s="4" t="s">
        <v>24</v>
      </c>
      <c r="C4833" s="4">
        <v>39</v>
      </c>
      <c r="D4833" s="4">
        <v>0</v>
      </c>
      <c r="E4833" s="4" t="s">
        <v>24</v>
      </c>
      <c r="F4833" s="4" t="s">
        <v>70</v>
      </c>
      <c r="G4833" s="4" t="s">
        <v>33</v>
      </c>
      <c r="H4833" s="4">
        <v>64</v>
      </c>
      <c r="I4833" s="4" t="s">
        <v>31</v>
      </c>
      <c r="J4833" s="4">
        <v>5</v>
      </c>
      <c r="K4833" s="4" t="s">
        <v>34</v>
      </c>
      <c r="L4833" s="4" t="s">
        <v>35</v>
      </c>
      <c r="M4833" s="4">
        <v>24</v>
      </c>
      <c r="P4833" s="5">
        <v>44995</v>
      </c>
      <c r="Q4833" s="6">
        <v>27.374084255876319</v>
      </c>
      <c r="R4833" s="4">
        <v>6</v>
      </c>
      <c r="S4833" s="4" t="str" cm="1">
        <f t="array" ref="S4833">_xlfn.IFS(R4833=0,"None",R4833&lt;3,"Low",R4833&lt;6,"Medium",R4833&lt;=10,"High")</f>
        <v>High</v>
      </c>
      <c r="T4833" s="4" t="str" cm="1">
        <f t="array" ref="T4833">_xlfn.IFS(M4833&lt;=20,"Low",M4833&lt;=50,"Medium",M4833&lt;=90,"High")</f>
        <v>Medium</v>
      </c>
      <c r="U4833" s="7">
        <f>Datos_Limpios[[#This Row],[Number of Complaints or Support]]/Datos_Limpios[[#This Row],[Account Length (in months)]]</f>
        <v>0.15384615384615385</v>
      </c>
      <c r="V4833" s="4" t="str" cm="1">
        <f t="array" ref="V4833">_xlfn.IFS(H4833&lt;30,"Under 30",H4833&lt;66,"Middle Age",H4833&gt;=66,"Senior")</f>
        <v>Middle Age</v>
      </c>
      <c r="W4833" s="4" t="s">
        <v>29</v>
      </c>
    </row>
    <row r="4834" spans="1:23" x14ac:dyDescent="0.3">
      <c r="A4834" s="4" t="s">
        <v>4949</v>
      </c>
      <c r="B4834" s="4" t="s">
        <v>31</v>
      </c>
      <c r="C4834" s="4">
        <v>3</v>
      </c>
      <c r="D4834" s="4">
        <v>2</v>
      </c>
      <c r="E4834" s="4" t="s">
        <v>31</v>
      </c>
      <c r="F4834" s="4" t="s">
        <v>42</v>
      </c>
      <c r="G4834" s="4" t="s">
        <v>33</v>
      </c>
      <c r="H4834" s="4">
        <v>82</v>
      </c>
      <c r="I4834" s="4" t="s">
        <v>24</v>
      </c>
      <c r="J4834" s="4">
        <v>0</v>
      </c>
      <c r="K4834" s="4" t="s">
        <v>27</v>
      </c>
      <c r="L4834" s="4" t="s">
        <v>35</v>
      </c>
      <c r="M4834" s="4">
        <v>49</v>
      </c>
      <c r="N4834" s="4" t="s">
        <v>38</v>
      </c>
      <c r="O4834" s="4" t="s">
        <v>142</v>
      </c>
      <c r="P4834" s="5">
        <v>44491</v>
      </c>
      <c r="Q4834" s="6">
        <v>39.657078351673249</v>
      </c>
      <c r="R4834" s="4">
        <v>2</v>
      </c>
      <c r="S4834" s="4" t="str" cm="1">
        <f t="array" ref="S4834">_xlfn.IFS(R4834=0,"None",R4834&lt;3,"Low",R4834&lt;6,"Medium",R4834&lt;=10,"High")</f>
        <v>Low</v>
      </c>
      <c r="T4834" s="4" t="str" cm="1">
        <f t="array" ref="T4834">_xlfn.IFS(M4834&lt;=20,"Low",M4834&lt;=50,"Medium",M4834&lt;=90,"High")</f>
        <v>Medium</v>
      </c>
      <c r="U4834" s="7">
        <f>Datos_Limpios[[#This Row],[Number of Complaints or Support]]/Datos_Limpios[[#This Row],[Account Length (in months)]]</f>
        <v>0.66666666666666663</v>
      </c>
      <c r="V4834" s="4" t="str" cm="1">
        <f t="array" ref="V4834">_xlfn.IFS(H4834&lt;30,"Under 30",H4834&lt;66,"Middle Age",H4834&gt;=66,"Senior")</f>
        <v>Senior</v>
      </c>
      <c r="W4834" s="4" t="s">
        <v>43</v>
      </c>
    </row>
    <row r="4835" spans="1:23" x14ac:dyDescent="0.3">
      <c r="A4835" s="4" t="s">
        <v>4950</v>
      </c>
      <c r="B4835" s="4" t="s">
        <v>31</v>
      </c>
      <c r="C4835" s="4">
        <v>1</v>
      </c>
      <c r="D4835" s="4">
        <v>3</v>
      </c>
      <c r="E4835" s="4" t="s">
        <v>24</v>
      </c>
      <c r="F4835" s="4" t="s">
        <v>132</v>
      </c>
      <c r="G4835" s="4" t="s">
        <v>26</v>
      </c>
      <c r="H4835" s="4">
        <v>83</v>
      </c>
      <c r="I4835" s="4" t="s">
        <v>24</v>
      </c>
      <c r="J4835" s="4">
        <v>0</v>
      </c>
      <c r="K4835" s="4" t="s">
        <v>27</v>
      </c>
      <c r="L4835" s="4" t="s">
        <v>35</v>
      </c>
      <c r="M4835" s="4">
        <v>33</v>
      </c>
      <c r="N4835" s="4" t="s">
        <v>38</v>
      </c>
      <c r="O4835" s="4" t="s">
        <v>142</v>
      </c>
      <c r="P4835" s="5">
        <v>44061</v>
      </c>
      <c r="Q4835" s="6">
        <v>36.735269444834493</v>
      </c>
      <c r="R4835" s="4">
        <v>9</v>
      </c>
      <c r="S4835" s="4" t="str" cm="1">
        <f t="array" ref="S4835">_xlfn.IFS(R4835=0,"None",R4835&lt;3,"Low",R4835&lt;6,"Medium",R4835&lt;=10,"High")</f>
        <v>High</v>
      </c>
      <c r="T4835" s="4" t="str" cm="1">
        <f t="array" ref="T4835">_xlfn.IFS(M4835&lt;=20,"Low",M4835&lt;=50,"Medium",M4835&lt;=90,"High")</f>
        <v>Medium</v>
      </c>
      <c r="U4835" s="7">
        <f>Datos_Limpios[[#This Row],[Number of Complaints or Support]]/Datos_Limpios[[#This Row],[Account Length (in months)]]</f>
        <v>9</v>
      </c>
      <c r="V4835" s="4" t="str" cm="1">
        <f t="array" ref="V4835">_xlfn.IFS(H4835&lt;30,"Under 30",H4835&lt;66,"Middle Age",H4835&gt;=66,"Senior")</f>
        <v>Senior</v>
      </c>
      <c r="W4835" s="4" t="s">
        <v>43</v>
      </c>
    </row>
    <row r="4836" spans="1:23" x14ac:dyDescent="0.3">
      <c r="A4836" s="4" t="s">
        <v>4951</v>
      </c>
      <c r="B4836" s="4" t="s">
        <v>31</v>
      </c>
      <c r="C4836" s="4">
        <v>1</v>
      </c>
      <c r="D4836" s="4">
        <v>1</v>
      </c>
      <c r="E4836" s="4" t="s">
        <v>31</v>
      </c>
      <c r="F4836" s="4" t="s">
        <v>68</v>
      </c>
      <c r="G4836" s="4" t="s">
        <v>26</v>
      </c>
      <c r="H4836" s="4">
        <v>46</v>
      </c>
      <c r="I4836" s="4" t="s">
        <v>31</v>
      </c>
      <c r="J4836" s="4">
        <v>4</v>
      </c>
      <c r="K4836" s="4" t="s">
        <v>27</v>
      </c>
      <c r="L4836" s="4" t="s">
        <v>115</v>
      </c>
      <c r="M4836" s="4">
        <v>22</v>
      </c>
      <c r="N4836" s="4" t="s">
        <v>38</v>
      </c>
      <c r="O4836" s="4" t="s">
        <v>142</v>
      </c>
      <c r="P4836" s="5">
        <v>44041</v>
      </c>
      <c r="Q4836" s="6">
        <v>24.160933200827252</v>
      </c>
      <c r="R4836" s="4">
        <v>8</v>
      </c>
      <c r="S4836" s="4" t="str" cm="1">
        <f t="array" ref="S4836">_xlfn.IFS(R4836=0,"None",R4836&lt;3,"Low",R4836&lt;6,"Medium",R4836&lt;=10,"High")</f>
        <v>High</v>
      </c>
      <c r="T4836" s="4" t="str" cm="1">
        <f t="array" ref="T4836">_xlfn.IFS(M4836&lt;=20,"Low",M4836&lt;=50,"Medium",M4836&lt;=90,"High")</f>
        <v>Medium</v>
      </c>
      <c r="U4836" s="7">
        <f>Datos_Limpios[[#This Row],[Number of Complaints or Support]]/Datos_Limpios[[#This Row],[Account Length (in months)]]</f>
        <v>8</v>
      </c>
      <c r="V4836" s="4" t="str" cm="1">
        <f t="array" ref="V4836">_xlfn.IFS(H4836&lt;30,"Under 30",H4836&lt;66,"Middle Age",H4836&gt;=66,"Senior")</f>
        <v>Middle Age</v>
      </c>
      <c r="W4836" s="4" t="s">
        <v>40</v>
      </c>
    </row>
    <row r="4837" spans="1:23" x14ac:dyDescent="0.3">
      <c r="A4837" s="4" t="s">
        <v>4952</v>
      </c>
      <c r="B4837" s="4" t="s">
        <v>24</v>
      </c>
      <c r="C4837" s="4">
        <v>10</v>
      </c>
      <c r="D4837" s="4">
        <v>1</v>
      </c>
      <c r="E4837" s="4" t="s">
        <v>31</v>
      </c>
      <c r="F4837" s="4" t="s">
        <v>98</v>
      </c>
      <c r="G4837" s="4" t="s">
        <v>26</v>
      </c>
      <c r="H4837" s="4">
        <v>36</v>
      </c>
      <c r="I4837" s="4" t="s">
        <v>24</v>
      </c>
      <c r="J4837" s="4">
        <v>0</v>
      </c>
      <c r="K4837" s="4" t="s">
        <v>27</v>
      </c>
      <c r="L4837" s="4" t="s">
        <v>35</v>
      </c>
      <c r="M4837" s="4">
        <v>16</v>
      </c>
      <c r="P4837" s="5">
        <v>44384</v>
      </c>
      <c r="Q4837" s="6">
        <v>16.827066165149951</v>
      </c>
      <c r="R4837" s="4">
        <v>9</v>
      </c>
      <c r="S4837" s="4" t="str" cm="1">
        <f t="array" ref="S4837">_xlfn.IFS(R4837=0,"None",R4837&lt;3,"Low",R4837&lt;6,"Medium",R4837&lt;=10,"High")</f>
        <v>High</v>
      </c>
      <c r="T4837" s="4" t="str" cm="1">
        <f t="array" ref="T4837">_xlfn.IFS(M4837&lt;=20,"Low",M4837&lt;=50,"Medium",M4837&lt;=90,"High")</f>
        <v>Low</v>
      </c>
      <c r="U4837" s="7">
        <f>Datos_Limpios[[#This Row],[Number of Complaints or Support]]/Datos_Limpios[[#This Row],[Account Length (in months)]]</f>
        <v>0.9</v>
      </c>
      <c r="V4837" s="4" t="str" cm="1">
        <f t="array" ref="V4837">_xlfn.IFS(H4837&lt;30,"Under 30",H4837&lt;66,"Middle Age",H4837&gt;=66,"Senior")</f>
        <v>Middle Age</v>
      </c>
      <c r="W4837" s="4" t="s">
        <v>29</v>
      </c>
    </row>
    <row r="4838" spans="1:23" x14ac:dyDescent="0.3">
      <c r="A4838" s="4" t="s">
        <v>4953</v>
      </c>
      <c r="B4838" s="4" t="s">
        <v>24</v>
      </c>
      <c r="C4838" s="4">
        <v>70</v>
      </c>
      <c r="D4838" s="4">
        <v>0</v>
      </c>
      <c r="E4838" s="4" t="s">
        <v>24</v>
      </c>
      <c r="F4838" s="4" t="s">
        <v>56</v>
      </c>
      <c r="G4838" s="4" t="s">
        <v>26</v>
      </c>
      <c r="H4838" s="4">
        <v>29</v>
      </c>
      <c r="I4838" s="4" t="s">
        <v>24</v>
      </c>
      <c r="J4838" s="4">
        <v>0</v>
      </c>
      <c r="K4838" s="4" t="s">
        <v>46</v>
      </c>
      <c r="L4838" s="4" t="s">
        <v>35</v>
      </c>
      <c r="M4838" s="4">
        <v>12</v>
      </c>
      <c r="P4838" s="5">
        <v>44024</v>
      </c>
      <c r="Q4838" s="6">
        <v>9.6734298879752458</v>
      </c>
      <c r="R4838" s="4">
        <v>3</v>
      </c>
      <c r="S4838" s="4" t="str" cm="1">
        <f t="array" ref="S4838">_xlfn.IFS(R4838=0,"None",R4838&lt;3,"Low",R4838&lt;6,"Medium",R4838&lt;=10,"High")</f>
        <v>Medium</v>
      </c>
      <c r="T4838" s="4" t="str" cm="1">
        <f t="array" ref="T4838">_xlfn.IFS(M4838&lt;=20,"Low",M4838&lt;=50,"Medium",M4838&lt;=90,"High")</f>
        <v>Low</v>
      </c>
      <c r="U4838" s="7">
        <f>Datos_Limpios[[#This Row],[Number of Complaints or Support]]/Datos_Limpios[[#This Row],[Account Length (in months)]]</f>
        <v>4.2857142857142858E-2</v>
      </c>
      <c r="V4838" s="4" t="str" cm="1">
        <f t="array" ref="V4838">_xlfn.IFS(H4838&lt;30,"Under 30",H4838&lt;66,"Middle Age",H4838&gt;=66,"Senior")</f>
        <v>Under 30</v>
      </c>
      <c r="W4838" s="4" t="s">
        <v>29</v>
      </c>
    </row>
    <row r="4839" spans="1:23" x14ac:dyDescent="0.3">
      <c r="A4839" s="4" t="s">
        <v>4954</v>
      </c>
      <c r="B4839" s="4" t="s">
        <v>31</v>
      </c>
      <c r="C4839" s="4">
        <v>2</v>
      </c>
      <c r="D4839" s="4">
        <v>5</v>
      </c>
      <c r="E4839" s="4" t="s">
        <v>31</v>
      </c>
      <c r="F4839" s="4" t="s">
        <v>175</v>
      </c>
      <c r="G4839" s="4" t="s">
        <v>26</v>
      </c>
      <c r="H4839" s="4">
        <v>61</v>
      </c>
      <c r="I4839" s="4" t="s">
        <v>24</v>
      </c>
      <c r="J4839" s="4">
        <v>0</v>
      </c>
      <c r="K4839" s="4" t="s">
        <v>27</v>
      </c>
      <c r="L4839" s="4" t="s">
        <v>35</v>
      </c>
      <c r="M4839" s="4">
        <v>40</v>
      </c>
      <c r="N4839" s="4" t="s">
        <v>38</v>
      </c>
      <c r="O4839" s="4" t="s">
        <v>225</v>
      </c>
      <c r="P4839" s="5">
        <v>44257</v>
      </c>
      <c r="Q4839" s="6">
        <v>44.769487960141213</v>
      </c>
      <c r="R4839" s="4">
        <v>0</v>
      </c>
      <c r="S4839" s="4" t="str" cm="1">
        <f t="array" ref="S4839">_xlfn.IFS(R4839=0,"None",R4839&lt;3,"Low",R4839&lt;6,"Medium",R4839&lt;=10,"High")</f>
        <v>None</v>
      </c>
      <c r="T4839" s="4" t="str" cm="1">
        <f t="array" ref="T4839">_xlfn.IFS(M4839&lt;=20,"Low",M4839&lt;=50,"Medium",M4839&lt;=90,"High")</f>
        <v>Medium</v>
      </c>
      <c r="U4839" s="7">
        <f>Datos_Limpios[[#This Row],[Number of Complaints or Support]]/Datos_Limpios[[#This Row],[Account Length (in months)]]</f>
        <v>0</v>
      </c>
      <c r="V4839" s="4" t="str" cm="1">
        <f t="array" ref="V4839">_xlfn.IFS(H4839&lt;30,"Under 30",H4839&lt;66,"Middle Age",H4839&gt;=66,"Senior")</f>
        <v>Middle Age</v>
      </c>
      <c r="W4839" s="4" t="s">
        <v>29</v>
      </c>
    </row>
    <row r="4840" spans="1:23" x14ac:dyDescent="0.3">
      <c r="A4840" s="4" t="s">
        <v>4955</v>
      </c>
      <c r="B4840" s="4" t="s">
        <v>24</v>
      </c>
      <c r="C4840" s="4">
        <v>9</v>
      </c>
      <c r="D4840" s="4">
        <v>0</v>
      </c>
      <c r="E4840" s="4" t="s">
        <v>24</v>
      </c>
      <c r="F4840" s="4" t="s">
        <v>68</v>
      </c>
      <c r="G4840" s="4" t="s">
        <v>26</v>
      </c>
      <c r="H4840" s="4">
        <v>45</v>
      </c>
      <c r="I4840" s="4" t="s">
        <v>24</v>
      </c>
      <c r="J4840" s="4">
        <v>0</v>
      </c>
      <c r="K4840" s="4" t="s">
        <v>27</v>
      </c>
      <c r="L4840" s="4" t="s">
        <v>28</v>
      </c>
      <c r="M4840" s="4">
        <v>18</v>
      </c>
      <c r="P4840" s="5">
        <v>44408</v>
      </c>
      <c r="Q4840" s="6">
        <v>19.75679362978391</v>
      </c>
      <c r="R4840" s="4">
        <v>0</v>
      </c>
      <c r="S4840" s="4" t="str" cm="1">
        <f t="array" ref="S4840">_xlfn.IFS(R4840=0,"None",R4840&lt;3,"Low",R4840&lt;6,"Medium",R4840&lt;=10,"High")</f>
        <v>None</v>
      </c>
      <c r="T4840" s="4" t="str" cm="1">
        <f t="array" ref="T4840">_xlfn.IFS(M4840&lt;=20,"Low",M4840&lt;=50,"Medium",M4840&lt;=90,"High")</f>
        <v>Low</v>
      </c>
      <c r="U4840" s="7">
        <f>Datos_Limpios[[#This Row],[Number of Complaints or Support]]/Datos_Limpios[[#This Row],[Account Length (in months)]]</f>
        <v>0</v>
      </c>
      <c r="V4840" s="4" t="str" cm="1">
        <f t="array" ref="V4840">_xlfn.IFS(H4840&lt;30,"Under 30",H4840&lt;66,"Middle Age",H4840&gt;=66,"Senior")</f>
        <v>Middle Age</v>
      </c>
      <c r="W4840" s="4" t="s">
        <v>40</v>
      </c>
    </row>
    <row r="4841" spans="1:23" x14ac:dyDescent="0.3">
      <c r="A4841" s="4" t="s">
        <v>4956</v>
      </c>
      <c r="B4841" s="4" t="s">
        <v>31</v>
      </c>
      <c r="C4841" s="4">
        <v>1</v>
      </c>
      <c r="D4841" s="4">
        <v>0</v>
      </c>
      <c r="E4841" s="4" t="s">
        <v>31</v>
      </c>
      <c r="F4841" s="4" t="s">
        <v>124</v>
      </c>
      <c r="G4841" s="4" t="s">
        <v>33</v>
      </c>
      <c r="H4841" s="4">
        <v>67</v>
      </c>
      <c r="I4841" s="4" t="s">
        <v>24</v>
      </c>
      <c r="J4841" s="4">
        <v>0</v>
      </c>
      <c r="K4841" s="4" t="s">
        <v>27</v>
      </c>
      <c r="L4841" s="4" t="s">
        <v>35</v>
      </c>
      <c r="M4841" s="4">
        <v>29</v>
      </c>
      <c r="N4841" s="4" t="s">
        <v>38</v>
      </c>
      <c r="O4841" s="4" t="s">
        <v>125</v>
      </c>
      <c r="P4841" s="5">
        <v>45130</v>
      </c>
      <c r="Q4841" s="6">
        <v>33.962089418565967</v>
      </c>
      <c r="R4841" s="4">
        <v>9</v>
      </c>
      <c r="S4841" s="4" t="str" cm="1">
        <f t="array" ref="S4841">_xlfn.IFS(R4841=0,"None",R4841&lt;3,"Low",R4841&lt;6,"Medium",R4841&lt;=10,"High")</f>
        <v>High</v>
      </c>
      <c r="T4841" s="4" t="str" cm="1">
        <f t="array" ref="T4841">_xlfn.IFS(M4841&lt;=20,"Low",M4841&lt;=50,"Medium",M4841&lt;=90,"High")</f>
        <v>Medium</v>
      </c>
      <c r="U4841" s="7">
        <f>Datos_Limpios[[#This Row],[Number of Complaints or Support]]/Datos_Limpios[[#This Row],[Account Length (in months)]]</f>
        <v>9</v>
      </c>
      <c r="V4841" s="4" t="str" cm="1">
        <f t="array" ref="V4841">_xlfn.IFS(H4841&lt;30,"Under 30",H4841&lt;66,"Middle Age",H4841&gt;=66,"Senior")</f>
        <v>Senior</v>
      </c>
      <c r="W4841" s="4" t="s">
        <v>43</v>
      </c>
    </row>
    <row r="4842" spans="1:23" x14ac:dyDescent="0.3">
      <c r="A4842" s="4" t="s">
        <v>4957</v>
      </c>
      <c r="B4842" s="4" t="s">
        <v>24</v>
      </c>
      <c r="C4842" s="4">
        <v>63</v>
      </c>
      <c r="D4842" s="4">
        <v>0</v>
      </c>
      <c r="E4842" s="4" t="s">
        <v>24</v>
      </c>
      <c r="F4842" s="4" t="s">
        <v>32</v>
      </c>
      <c r="G4842" s="4" t="s">
        <v>26</v>
      </c>
      <c r="H4842" s="4">
        <v>25</v>
      </c>
      <c r="I4842" s="4" t="s">
        <v>24</v>
      </c>
      <c r="J4842" s="4">
        <v>0</v>
      </c>
      <c r="K4842" s="4" t="s">
        <v>46</v>
      </c>
      <c r="L4842" s="4" t="s">
        <v>28</v>
      </c>
      <c r="M4842" s="4">
        <v>11</v>
      </c>
      <c r="P4842" s="5">
        <v>45002</v>
      </c>
      <c r="Q4842" s="6">
        <v>9.1776622420507135</v>
      </c>
      <c r="R4842" s="4">
        <v>4</v>
      </c>
      <c r="S4842" s="4" t="str" cm="1">
        <f t="array" ref="S4842">_xlfn.IFS(R4842=0,"None",R4842&lt;3,"Low",R4842&lt;6,"Medium",R4842&lt;=10,"High")</f>
        <v>Medium</v>
      </c>
      <c r="T4842" s="4" t="str" cm="1">
        <f t="array" ref="T4842">_xlfn.IFS(M4842&lt;=20,"Low",M4842&lt;=50,"Medium",M4842&lt;=90,"High")</f>
        <v>Low</v>
      </c>
      <c r="U4842" s="7">
        <f>Datos_Limpios[[#This Row],[Number of Complaints or Support]]/Datos_Limpios[[#This Row],[Account Length (in months)]]</f>
        <v>6.3492063492063489E-2</v>
      </c>
      <c r="V4842" s="4" t="str" cm="1">
        <f t="array" ref="V4842">_xlfn.IFS(H4842&lt;30,"Under 30",H4842&lt;66,"Middle Age",H4842&gt;=66,"Senior")</f>
        <v>Under 30</v>
      </c>
      <c r="W4842" s="4" t="s">
        <v>29</v>
      </c>
    </row>
    <row r="4843" spans="1:23" x14ac:dyDescent="0.3">
      <c r="A4843" s="4" t="s">
        <v>4958</v>
      </c>
      <c r="B4843" s="4" t="s">
        <v>24</v>
      </c>
      <c r="C4843" s="4">
        <v>55</v>
      </c>
      <c r="D4843" s="4">
        <v>0</v>
      </c>
      <c r="E4843" s="4" t="s">
        <v>31</v>
      </c>
      <c r="F4843" s="4" t="s">
        <v>147</v>
      </c>
      <c r="G4843" s="4" t="s">
        <v>26</v>
      </c>
      <c r="H4843" s="4">
        <v>40</v>
      </c>
      <c r="I4843" s="4" t="s">
        <v>24</v>
      </c>
      <c r="J4843" s="4">
        <v>0</v>
      </c>
      <c r="K4843" s="4" t="s">
        <v>27</v>
      </c>
      <c r="L4843" s="4" t="s">
        <v>35</v>
      </c>
      <c r="M4843" s="4">
        <v>43</v>
      </c>
      <c r="P4843" s="5">
        <v>44618</v>
      </c>
      <c r="Q4843" s="6">
        <v>40.48595574970512</v>
      </c>
      <c r="R4843" s="4">
        <v>2</v>
      </c>
      <c r="S4843" s="4" t="str" cm="1">
        <f t="array" ref="S4843">_xlfn.IFS(R4843=0,"None",R4843&lt;3,"Low",R4843&lt;6,"Medium",R4843&lt;=10,"High")</f>
        <v>Low</v>
      </c>
      <c r="T4843" s="4" t="str" cm="1">
        <f t="array" ref="T4843">_xlfn.IFS(M4843&lt;=20,"Low",M4843&lt;=50,"Medium",M4843&lt;=90,"High")</f>
        <v>Medium</v>
      </c>
      <c r="U4843" s="7">
        <f>Datos_Limpios[[#This Row],[Number of Complaints or Support]]/Datos_Limpios[[#This Row],[Account Length (in months)]]</f>
        <v>3.6363636363636362E-2</v>
      </c>
      <c r="V4843" s="4" t="str" cm="1">
        <f t="array" ref="V4843">_xlfn.IFS(H4843&lt;30,"Under 30",H4843&lt;66,"Middle Age",H4843&gt;=66,"Senior")</f>
        <v>Middle Age</v>
      </c>
      <c r="W4843" s="4" t="s">
        <v>43</v>
      </c>
    </row>
    <row r="4844" spans="1:23" x14ac:dyDescent="0.3">
      <c r="A4844" s="4" t="s">
        <v>4959</v>
      </c>
      <c r="B4844" s="4" t="s">
        <v>24</v>
      </c>
      <c r="C4844" s="4">
        <v>72</v>
      </c>
      <c r="D4844" s="4">
        <v>1</v>
      </c>
      <c r="E4844" s="4" t="s">
        <v>24</v>
      </c>
      <c r="F4844" s="4" t="s">
        <v>74</v>
      </c>
      <c r="G4844" s="4" t="s">
        <v>26</v>
      </c>
      <c r="H4844" s="4">
        <v>22</v>
      </c>
      <c r="I4844" s="4" t="s">
        <v>31</v>
      </c>
      <c r="J4844" s="4">
        <v>4</v>
      </c>
      <c r="K4844" s="4" t="s">
        <v>46</v>
      </c>
      <c r="L4844" s="4" t="s">
        <v>28</v>
      </c>
      <c r="M4844" s="4">
        <v>10</v>
      </c>
      <c r="P4844" s="5">
        <v>45194</v>
      </c>
      <c r="Q4844" s="6">
        <v>9.8913202768833504</v>
      </c>
      <c r="R4844" s="4">
        <v>0</v>
      </c>
      <c r="S4844" s="4" t="str" cm="1">
        <f t="array" ref="S4844">_xlfn.IFS(R4844=0,"None",R4844&lt;3,"Low",R4844&lt;6,"Medium",R4844&lt;=10,"High")</f>
        <v>None</v>
      </c>
      <c r="T4844" s="4" t="str" cm="1">
        <f t="array" ref="T4844">_xlfn.IFS(M4844&lt;=20,"Low",M4844&lt;=50,"Medium",M4844&lt;=90,"High")</f>
        <v>Low</v>
      </c>
      <c r="U4844" s="7">
        <f>Datos_Limpios[[#This Row],[Number of Complaints or Support]]/Datos_Limpios[[#This Row],[Account Length (in months)]]</f>
        <v>0</v>
      </c>
      <c r="V4844" s="4" t="str" cm="1">
        <f t="array" ref="V4844">_xlfn.IFS(H4844&lt;30,"Under 30",H4844&lt;66,"Middle Age",H4844&gt;=66,"Senior")</f>
        <v>Under 30</v>
      </c>
      <c r="W4844" s="4" t="s">
        <v>43</v>
      </c>
    </row>
    <row r="4845" spans="1:23" x14ac:dyDescent="0.3">
      <c r="A4845" s="4" t="s">
        <v>4960</v>
      </c>
      <c r="B4845" s="4" t="s">
        <v>24</v>
      </c>
      <c r="C4845" s="4">
        <v>25</v>
      </c>
      <c r="D4845" s="4">
        <v>0</v>
      </c>
      <c r="E4845" s="4" t="s">
        <v>24</v>
      </c>
      <c r="F4845" s="4" t="s">
        <v>138</v>
      </c>
      <c r="G4845" s="4" t="s">
        <v>26</v>
      </c>
      <c r="H4845" s="4">
        <v>42</v>
      </c>
      <c r="I4845" s="4" t="s">
        <v>31</v>
      </c>
      <c r="J4845" s="4">
        <v>2</v>
      </c>
      <c r="K4845" s="4" t="s">
        <v>46</v>
      </c>
      <c r="L4845" s="4" t="s">
        <v>28</v>
      </c>
      <c r="M4845" s="4">
        <v>9</v>
      </c>
      <c r="P4845" s="5">
        <v>43964</v>
      </c>
      <c r="Q4845" s="6">
        <v>9.9204174778448575</v>
      </c>
      <c r="R4845" s="4">
        <v>7</v>
      </c>
      <c r="S4845" s="4" t="str" cm="1">
        <f t="array" ref="S4845">_xlfn.IFS(R4845=0,"None",R4845&lt;3,"Low",R4845&lt;6,"Medium",R4845&lt;=10,"High")</f>
        <v>High</v>
      </c>
      <c r="T4845" s="4" t="str" cm="1">
        <f t="array" ref="T4845">_xlfn.IFS(M4845&lt;=20,"Low",M4845&lt;=50,"Medium",M4845&lt;=90,"High")</f>
        <v>Low</v>
      </c>
      <c r="U4845" s="7">
        <f>Datos_Limpios[[#This Row],[Number of Complaints or Support]]/Datos_Limpios[[#This Row],[Account Length (in months)]]</f>
        <v>0.28000000000000003</v>
      </c>
      <c r="V4845" s="4" t="str" cm="1">
        <f t="array" ref="V4845">_xlfn.IFS(H4845&lt;30,"Under 30",H4845&lt;66,"Middle Age",H4845&gt;=66,"Senior")</f>
        <v>Middle Age</v>
      </c>
      <c r="W4845" s="4" t="s">
        <v>47</v>
      </c>
    </row>
    <row r="4846" spans="1:23" x14ac:dyDescent="0.3">
      <c r="A4846" s="4" t="s">
        <v>4961</v>
      </c>
      <c r="B4846" s="4" t="s">
        <v>24</v>
      </c>
      <c r="C4846" s="4">
        <v>22</v>
      </c>
      <c r="D4846" s="4">
        <v>1</v>
      </c>
      <c r="E4846" s="4" t="s">
        <v>24</v>
      </c>
      <c r="F4846" s="4" t="s">
        <v>219</v>
      </c>
      <c r="G4846" s="4" t="s">
        <v>26</v>
      </c>
      <c r="H4846" s="4">
        <v>51</v>
      </c>
      <c r="I4846" s="4" t="s">
        <v>31</v>
      </c>
      <c r="J4846" s="4">
        <v>5</v>
      </c>
      <c r="K4846" s="4" t="s">
        <v>27</v>
      </c>
      <c r="L4846" s="4" t="s">
        <v>35</v>
      </c>
      <c r="M4846" s="4">
        <v>13</v>
      </c>
      <c r="P4846" s="5">
        <v>44688</v>
      </c>
      <c r="Q4846" s="6">
        <v>12.81561871895345</v>
      </c>
      <c r="R4846" s="4">
        <v>2</v>
      </c>
      <c r="S4846" s="4" t="str" cm="1">
        <f t="array" ref="S4846">_xlfn.IFS(R4846=0,"None",R4846&lt;3,"Low",R4846&lt;6,"Medium",R4846&lt;=10,"High")</f>
        <v>Low</v>
      </c>
      <c r="T4846" s="4" t="str" cm="1">
        <f t="array" ref="T4846">_xlfn.IFS(M4846&lt;=20,"Low",M4846&lt;=50,"Medium",M4846&lt;=90,"High")</f>
        <v>Low</v>
      </c>
      <c r="U4846" s="7">
        <f>Datos_Limpios[[#This Row],[Number of Complaints or Support]]/Datos_Limpios[[#This Row],[Account Length (in months)]]</f>
        <v>9.0909090909090912E-2</v>
      </c>
      <c r="V4846" s="4" t="str" cm="1">
        <f t="array" ref="V4846">_xlfn.IFS(H4846&lt;30,"Under 30",H4846&lt;66,"Middle Age",H4846&gt;=66,"Senior")</f>
        <v>Middle Age</v>
      </c>
      <c r="W4846" s="4" t="s">
        <v>43</v>
      </c>
    </row>
    <row r="4847" spans="1:23" x14ac:dyDescent="0.3">
      <c r="A4847" s="4" t="s">
        <v>4962</v>
      </c>
      <c r="B4847" s="4" t="s">
        <v>31</v>
      </c>
      <c r="C4847" s="4">
        <v>8</v>
      </c>
      <c r="D4847" s="4">
        <v>2</v>
      </c>
      <c r="E4847" s="4" t="s">
        <v>31</v>
      </c>
      <c r="F4847" s="4" t="s">
        <v>264</v>
      </c>
      <c r="G4847" s="4" t="s">
        <v>26</v>
      </c>
      <c r="H4847" s="4">
        <v>64</v>
      </c>
      <c r="I4847" s="4" t="s">
        <v>24</v>
      </c>
      <c r="J4847" s="4">
        <v>0</v>
      </c>
      <c r="K4847" s="4" t="s">
        <v>27</v>
      </c>
      <c r="L4847" s="4" t="s">
        <v>28</v>
      </c>
      <c r="M4847" s="4">
        <v>34</v>
      </c>
      <c r="N4847" s="4" t="s">
        <v>38</v>
      </c>
      <c r="O4847" s="4" t="s">
        <v>125</v>
      </c>
      <c r="P4847" s="5">
        <v>44818</v>
      </c>
      <c r="Q4847" s="6">
        <v>29.98813572842991</v>
      </c>
      <c r="R4847" s="4">
        <v>0</v>
      </c>
      <c r="S4847" s="4" t="str" cm="1">
        <f t="array" ref="S4847">_xlfn.IFS(R4847=0,"None",R4847&lt;3,"Low",R4847&lt;6,"Medium",R4847&lt;=10,"High")</f>
        <v>None</v>
      </c>
      <c r="T4847" s="4" t="str" cm="1">
        <f t="array" ref="T4847">_xlfn.IFS(M4847&lt;=20,"Low",M4847&lt;=50,"Medium",M4847&lt;=90,"High")</f>
        <v>Medium</v>
      </c>
      <c r="U4847" s="7">
        <f>Datos_Limpios[[#This Row],[Number of Complaints or Support]]/Datos_Limpios[[#This Row],[Account Length (in months)]]</f>
        <v>0</v>
      </c>
      <c r="V4847" s="4" t="str" cm="1">
        <f t="array" ref="V4847">_xlfn.IFS(H4847&lt;30,"Under 30",H4847&lt;66,"Middle Age",H4847&gt;=66,"Senior")</f>
        <v>Middle Age</v>
      </c>
      <c r="W4847" s="4" t="s">
        <v>47</v>
      </c>
    </row>
    <row r="4848" spans="1:23" x14ac:dyDescent="0.3">
      <c r="A4848" s="4" t="s">
        <v>4963</v>
      </c>
      <c r="B4848" s="4" t="s">
        <v>24</v>
      </c>
      <c r="C4848" s="4">
        <v>51</v>
      </c>
      <c r="D4848" s="4">
        <v>0</v>
      </c>
      <c r="E4848" s="4" t="s">
        <v>31</v>
      </c>
      <c r="F4848" s="4" t="s">
        <v>42</v>
      </c>
      <c r="G4848" s="4" t="s">
        <v>26</v>
      </c>
      <c r="H4848" s="4">
        <v>39</v>
      </c>
      <c r="I4848" s="4" t="s">
        <v>31</v>
      </c>
      <c r="J4848" s="4">
        <v>6</v>
      </c>
      <c r="K4848" s="4" t="s">
        <v>27</v>
      </c>
      <c r="L4848" s="4" t="s">
        <v>35</v>
      </c>
      <c r="M4848" s="4">
        <v>26</v>
      </c>
      <c r="P4848" s="5">
        <v>45167</v>
      </c>
      <c r="Q4848" s="6">
        <v>29.31151110507804</v>
      </c>
      <c r="R4848" s="4">
        <v>0</v>
      </c>
      <c r="S4848" s="4" t="str" cm="1">
        <f t="array" ref="S4848">_xlfn.IFS(R4848=0,"None",R4848&lt;3,"Low",R4848&lt;6,"Medium",R4848&lt;=10,"High")</f>
        <v>None</v>
      </c>
      <c r="T4848" s="4" t="str" cm="1">
        <f t="array" ref="T4848">_xlfn.IFS(M4848&lt;=20,"Low",M4848&lt;=50,"Medium",M4848&lt;=90,"High")</f>
        <v>Medium</v>
      </c>
      <c r="U4848" s="7">
        <f>Datos_Limpios[[#This Row],[Number of Complaints or Support]]/Datos_Limpios[[#This Row],[Account Length (in months)]]</f>
        <v>0</v>
      </c>
      <c r="V4848" s="4" t="str" cm="1">
        <f t="array" ref="V4848">_xlfn.IFS(H4848&lt;30,"Under 30",H4848&lt;66,"Middle Age",H4848&gt;=66,"Senior")</f>
        <v>Middle Age</v>
      </c>
      <c r="W4848" s="4" t="s">
        <v>43</v>
      </c>
    </row>
    <row r="4849" spans="1:23" x14ac:dyDescent="0.3">
      <c r="A4849" s="4" t="s">
        <v>4964</v>
      </c>
      <c r="B4849" s="4" t="s">
        <v>31</v>
      </c>
      <c r="C4849" s="4">
        <v>3</v>
      </c>
      <c r="D4849" s="4">
        <v>4</v>
      </c>
      <c r="E4849" s="4" t="s">
        <v>24</v>
      </c>
      <c r="F4849" s="4" t="s">
        <v>209</v>
      </c>
      <c r="G4849" s="4" t="s">
        <v>26</v>
      </c>
      <c r="H4849" s="4">
        <v>32</v>
      </c>
      <c r="I4849" s="4" t="s">
        <v>24</v>
      </c>
      <c r="J4849" s="4">
        <v>0</v>
      </c>
      <c r="K4849" s="4" t="s">
        <v>27</v>
      </c>
      <c r="L4849" s="4" t="s">
        <v>28</v>
      </c>
      <c r="M4849" s="4">
        <v>41</v>
      </c>
      <c r="N4849" s="4" t="s">
        <v>38</v>
      </c>
      <c r="O4849" s="4" t="s">
        <v>181</v>
      </c>
      <c r="P4849" s="5">
        <v>44192</v>
      </c>
      <c r="Q4849" s="6">
        <v>44.152606444634188</v>
      </c>
      <c r="R4849" s="4">
        <v>2</v>
      </c>
      <c r="S4849" s="4" t="str" cm="1">
        <f t="array" ref="S4849">_xlfn.IFS(R4849=0,"None",R4849&lt;3,"Low",R4849&lt;6,"Medium",R4849&lt;=10,"High")</f>
        <v>Low</v>
      </c>
      <c r="T4849" s="4" t="str" cm="1">
        <f t="array" ref="T4849">_xlfn.IFS(M4849&lt;=20,"Low",M4849&lt;=50,"Medium",M4849&lt;=90,"High")</f>
        <v>Medium</v>
      </c>
      <c r="U4849" s="7">
        <f>Datos_Limpios[[#This Row],[Number of Complaints or Support]]/Datos_Limpios[[#This Row],[Account Length (in months)]]</f>
        <v>0.66666666666666663</v>
      </c>
      <c r="V4849" s="4" t="str" cm="1">
        <f t="array" ref="V4849">_xlfn.IFS(H4849&lt;30,"Under 30",H4849&lt;66,"Middle Age",H4849&gt;=66,"Senior")</f>
        <v>Middle Age</v>
      </c>
      <c r="W4849" s="4" t="s">
        <v>40</v>
      </c>
    </row>
    <row r="4850" spans="1:23" x14ac:dyDescent="0.3">
      <c r="A4850" s="4" t="s">
        <v>4965</v>
      </c>
      <c r="B4850" s="4" t="s">
        <v>24</v>
      </c>
      <c r="C4850" s="4">
        <v>7</v>
      </c>
      <c r="D4850" s="4">
        <v>0</v>
      </c>
      <c r="E4850" s="4" t="s">
        <v>24</v>
      </c>
      <c r="F4850" s="4" t="s">
        <v>196</v>
      </c>
      <c r="G4850" s="4" t="s">
        <v>26</v>
      </c>
      <c r="H4850" s="4">
        <v>65</v>
      </c>
      <c r="I4850" s="4" t="s">
        <v>24</v>
      </c>
      <c r="J4850" s="4">
        <v>0</v>
      </c>
      <c r="K4850" s="4" t="s">
        <v>27</v>
      </c>
      <c r="L4850" s="4" t="s">
        <v>28</v>
      </c>
      <c r="M4850" s="4">
        <v>23</v>
      </c>
      <c r="P4850" s="5">
        <v>44102</v>
      </c>
      <c r="Q4850" s="6">
        <v>21.889761507077811</v>
      </c>
      <c r="R4850" s="4">
        <v>0</v>
      </c>
      <c r="S4850" s="4" t="str" cm="1">
        <f t="array" ref="S4850">_xlfn.IFS(R4850=0,"None",R4850&lt;3,"Low",R4850&lt;6,"Medium",R4850&lt;=10,"High")</f>
        <v>None</v>
      </c>
      <c r="T4850" s="4" t="str" cm="1">
        <f t="array" ref="T4850">_xlfn.IFS(M4850&lt;=20,"Low",M4850&lt;=50,"Medium",M4850&lt;=90,"High")</f>
        <v>Medium</v>
      </c>
      <c r="U4850" s="7">
        <f>Datos_Limpios[[#This Row],[Number of Complaints or Support]]/Datos_Limpios[[#This Row],[Account Length (in months)]]</f>
        <v>0</v>
      </c>
      <c r="V4850" s="4" t="str" cm="1">
        <f t="array" ref="V4850">_xlfn.IFS(H4850&lt;30,"Under 30",H4850&lt;66,"Middle Age",H4850&gt;=66,"Senior")</f>
        <v>Middle Age</v>
      </c>
      <c r="W4850" s="4" t="s">
        <v>47</v>
      </c>
    </row>
    <row r="4851" spans="1:23" x14ac:dyDescent="0.3">
      <c r="A4851" s="4" t="s">
        <v>4966</v>
      </c>
      <c r="B4851" s="4" t="s">
        <v>31</v>
      </c>
      <c r="C4851" s="4">
        <v>6</v>
      </c>
      <c r="D4851" s="4">
        <v>3</v>
      </c>
      <c r="E4851" s="4" t="s">
        <v>31</v>
      </c>
      <c r="F4851" s="4" t="s">
        <v>52</v>
      </c>
      <c r="G4851" s="4" t="s">
        <v>26</v>
      </c>
      <c r="H4851" s="4">
        <v>62</v>
      </c>
      <c r="I4851" s="4" t="s">
        <v>24</v>
      </c>
      <c r="J4851" s="4">
        <v>0</v>
      </c>
      <c r="K4851" s="4" t="s">
        <v>27</v>
      </c>
      <c r="L4851" s="4" t="s">
        <v>35</v>
      </c>
      <c r="M4851" s="4">
        <v>34</v>
      </c>
      <c r="N4851" s="4" t="s">
        <v>92</v>
      </c>
      <c r="O4851" s="4" t="s">
        <v>93</v>
      </c>
      <c r="P4851" s="5">
        <v>44189</v>
      </c>
      <c r="Q4851" s="6">
        <v>38.465582174532763</v>
      </c>
      <c r="R4851" s="4">
        <v>9</v>
      </c>
      <c r="S4851" s="4" t="str" cm="1">
        <f t="array" ref="S4851">_xlfn.IFS(R4851=0,"None",R4851&lt;3,"Low",R4851&lt;6,"Medium",R4851&lt;=10,"High")</f>
        <v>High</v>
      </c>
      <c r="T4851" s="4" t="str" cm="1">
        <f t="array" ref="T4851">_xlfn.IFS(M4851&lt;=20,"Low",M4851&lt;=50,"Medium",M4851&lt;=90,"High")</f>
        <v>Medium</v>
      </c>
      <c r="U4851" s="7">
        <f>Datos_Limpios[[#This Row],[Number of Complaints or Support]]/Datos_Limpios[[#This Row],[Account Length (in months)]]</f>
        <v>1.5</v>
      </c>
      <c r="V4851" s="4" t="str" cm="1">
        <f t="array" ref="V4851">_xlfn.IFS(H4851&lt;30,"Under 30",H4851&lt;66,"Middle Age",H4851&gt;=66,"Senior")</f>
        <v>Middle Age</v>
      </c>
      <c r="W4851" s="4" t="s">
        <v>40</v>
      </c>
    </row>
    <row r="4852" spans="1:23" x14ac:dyDescent="0.3">
      <c r="A4852" s="4" t="s">
        <v>4967</v>
      </c>
      <c r="B4852" s="4" t="s">
        <v>24</v>
      </c>
      <c r="C4852" s="4">
        <v>48</v>
      </c>
      <c r="D4852" s="4">
        <v>2</v>
      </c>
      <c r="E4852" s="4" t="s">
        <v>31</v>
      </c>
      <c r="F4852" s="4" t="s">
        <v>37</v>
      </c>
      <c r="G4852" s="4" t="s">
        <v>26</v>
      </c>
      <c r="H4852" s="4">
        <v>40</v>
      </c>
      <c r="I4852" s="4" t="s">
        <v>31</v>
      </c>
      <c r="J4852" s="4">
        <v>5</v>
      </c>
      <c r="K4852" s="4" t="s">
        <v>27</v>
      </c>
      <c r="L4852" s="4" t="s">
        <v>35</v>
      </c>
      <c r="M4852" s="4">
        <v>28</v>
      </c>
      <c r="P4852" s="5">
        <v>44561</v>
      </c>
      <c r="Q4852" s="6">
        <v>28.14196970963048</v>
      </c>
      <c r="R4852" s="4">
        <v>7</v>
      </c>
      <c r="S4852" s="4" t="str" cm="1">
        <f t="array" ref="S4852">_xlfn.IFS(R4852=0,"None",R4852&lt;3,"Low",R4852&lt;6,"Medium",R4852&lt;=10,"High")</f>
        <v>High</v>
      </c>
      <c r="T4852" s="4" t="str" cm="1">
        <f t="array" ref="T4852">_xlfn.IFS(M4852&lt;=20,"Low",M4852&lt;=50,"Medium",M4852&lt;=90,"High")</f>
        <v>Medium</v>
      </c>
      <c r="U4852" s="7">
        <f>Datos_Limpios[[#This Row],[Number of Complaints or Support]]/Datos_Limpios[[#This Row],[Account Length (in months)]]</f>
        <v>0.14583333333333334</v>
      </c>
      <c r="V4852" s="4" t="str" cm="1">
        <f t="array" ref="V4852">_xlfn.IFS(H4852&lt;30,"Under 30",H4852&lt;66,"Middle Age",H4852&gt;=66,"Senior")</f>
        <v>Middle Age</v>
      </c>
      <c r="W4852" s="4" t="s">
        <v>40</v>
      </c>
    </row>
    <row r="4853" spans="1:23" x14ac:dyDescent="0.3">
      <c r="A4853" s="4" t="s">
        <v>4968</v>
      </c>
      <c r="B4853" s="4" t="s">
        <v>31</v>
      </c>
      <c r="C4853" s="4">
        <v>11</v>
      </c>
      <c r="D4853" s="4">
        <v>3</v>
      </c>
      <c r="E4853" s="4" t="s">
        <v>31</v>
      </c>
      <c r="F4853" s="4" t="s">
        <v>140</v>
      </c>
      <c r="G4853" s="4" t="s">
        <v>33</v>
      </c>
      <c r="H4853" s="4">
        <v>61</v>
      </c>
      <c r="I4853" s="4" t="s">
        <v>24</v>
      </c>
      <c r="J4853" s="4">
        <v>0</v>
      </c>
      <c r="K4853" s="4" t="s">
        <v>27</v>
      </c>
      <c r="L4853" s="4" t="s">
        <v>35</v>
      </c>
      <c r="M4853" s="4">
        <v>35</v>
      </c>
      <c r="N4853" s="4" t="s">
        <v>38</v>
      </c>
      <c r="O4853" s="4" t="s">
        <v>225</v>
      </c>
      <c r="P4853" s="5">
        <v>44959</v>
      </c>
      <c r="Q4853" s="6">
        <v>35.880254503373642</v>
      </c>
      <c r="R4853" s="4">
        <v>10</v>
      </c>
      <c r="S4853" s="4" t="str" cm="1">
        <f t="array" ref="S4853">_xlfn.IFS(R4853=0,"None",R4853&lt;3,"Low",R4853&lt;6,"Medium",R4853&lt;=10,"High")</f>
        <v>High</v>
      </c>
      <c r="T4853" s="4" t="str" cm="1">
        <f t="array" ref="T4853">_xlfn.IFS(M4853&lt;=20,"Low",M4853&lt;=50,"Medium",M4853&lt;=90,"High")</f>
        <v>Medium</v>
      </c>
      <c r="U4853" s="7">
        <f>Datos_Limpios[[#This Row],[Number of Complaints or Support]]/Datos_Limpios[[#This Row],[Account Length (in months)]]</f>
        <v>0.90909090909090906</v>
      </c>
      <c r="V4853" s="4" t="str" cm="1">
        <f t="array" ref="V4853">_xlfn.IFS(H4853&lt;30,"Under 30",H4853&lt;66,"Middle Age",H4853&gt;=66,"Senior")</f>
        <v>Middle Age</v>
      </c>
      <c r="W4853" s="4" t="s">
        <v>40</v>
      </c>
    </row>
    <row r="4854" spans="1:23" x14ac:dyDescent="0.3">
      <c r="A4854" s="4" t="s">
        <v>4969</v>
      </c>
      <c r="B4854" s="4" t="s">
        <v>24</v>
      </c>
      <c r="C4854" s="4">
        <v>5</v>
      </c>
      <c r="D4854" s="4">
        <v>0</v>
      </c>
      <c r="E4854" s="4" t="s">
        <v>24</v>
      </c>
      <c r="F4854" s="4" t="s">
        <v>138</v>
      </c>
      <c r="G4854" s="4" t="s">
        <v>33</v>
      </c>
      <c r="H4854" s="4">
        <v>28</v>
      </c>
      <c r="I4854" s="4" t="s">
        <v>24</v>
      </c>
      <c r="J4854" s="4">
        <v>0</v>
      </c>
      <c r="K4854" s="4" t="s">
        <v>27</v>
      </c>
      <c r="L4854" s="4" t="s">
        <v>28</v>
      </c>
      <c r="M4854" s="4">
        <v>13</v>
      </c>
      <c r="P4854" s="5">
        <v>45094</v>
      </c>
      <c r="Q4854" s="6">
        <v>13.52876318648245</v>
      </c>
      <c r="R4854" s="4">
        <v>7</v>
      </c>
      <c r="S4854" s="4" t="str" cm="1">
        <f t="array" ref="S4854">_xlfn.IFS(R4854=0,"None",R4854&lt;3,"Low",R4854&lt;6,"Medium",R4854&lt;=10,"High")</f>
        <v>High</v>
      </c>
      <c r="T4854" s="4" t="str" cm="1">
        <f t="array" ref="T4854">_xlfn.IFS(M4854&lt;=20,"Low",M4854&lt;=50,"Medium",M4854&lt;=90,"High")</f>
        <v>Low</v>
      </c>
      <c r="U4854" s="7">
        <f>Datos_Limpios[[#This Row],[Number of Complaints or Support]]/Datos_Limpios[[#This Row],[Account Length (in months)]]</f>
        <v>1.4</v>
      </c>
      <c r="V4854" s="4" t="str" cm="1">
        <f t="array" ref="V4854">_xlfn.IFS(H4854&lt;30,"Under 30",H4854&lt;66,"Middle Age",H4854&gt;=66,"Senior")</f>
        <v>Under 30</v>
      </c>
      <c r="W4854" s="4" t="s">
        <v>47</v>
      </c>
    </row>
    <row r="4855" spans="1:23" x14ac:dyDescent="0.3">
      <c r="A4855" s="4" t="s">
        <v>4970</v>
      </c>
      <c r="B4855" s="4" t="s">
        <v>24</v>
      </c>
      <c r="C4855" s="4">
        <v>1</v>
      </c>
      <c r="D4855" s="4">
        <v>0</v>
      </c>
      <c r="E4855" s="4" t="s">
        <v>24</v>
      </c>
      <c r="F4855" s="4" t="s">
        <v>213</v>
      </c>
      <c r="G4855" s="4" t="s">
        <v>26</v>
      </c>
      <c r="H4855" s="4">
        <v>41</v>
      </c>
      <c r="I4855" s="4" t="s">
        <v>31</v>
      </c>
      <c r="J4855" s="4">
        <v>6</v>
      </c>
      <c r="K4855" s="4" t="s">
        <v>27</v>
      </c>
      <c r="L4855" s="4" t="s">
        <v>35</v>
      </c>
      <c r="M4855" s="4">
        <v>7</v>
      </c>
      <c r="P4855" s="5">
        <v>44122</v>
      </c>
      <c r="Q4855" s="6">
        <v>6.5566020445555484</v>
      </c>
      <c r="R4855" s="4">
        <v>7</v>
      </c>
      <c r="S4855" s="4" t="str" cm="1">
        <f t="array" ref="S4855">_xlfn.IFS(R4855=0,"None",R4855&lt;3,"Low",R4855&lt;6,"Medium",R4855&lt;=10,"High")</f>
        <v>High</v>
      </c>
      <c r="T4855" s="4" t="str" cm="1">
        <f t="array" ref="T4855">_xlfn.IFS(M4855&lt;=20,"Low",M4855&lt;=50,"Medium",M4855&lt;=90,"High")</f>
        <v>Low</v>
      </c>
      <c r="U4855" s="7">
        <f>Datos_Limpios[[#This Row],[Number of Complaints or Support]]/Datos_Limpios[[#This Row],[Account Length (in months)]]</f>
        <v>7</v>
      </c>
      <c r="V4855" s="4" t="str" cm="1">
        <f t="array" ref="V4855">_xlfn.IFS(H4855&lt;30,"Under 30",H4855&lt;66,"Middle Age",H4855&gt;=66,"Senior")</f>
        <v>Middle Age</v>
      </c>
      <c r="W4855" s="4" t="s">
        <v>47</v>
      </c>
    </row>
    <row r="4856" spans="1:23" x14ac:dyDescent="0.3">
      <c r="A4856" s="4" t="s">
        <v>4971</v>
      </c>
      <c r="B4856" s="4" t="s">
        <v>24</v>
      </c>
      <c r="C4856" s="4">
        <v>6</v>
      </c>
      <c r="D4856" s="4">
        <v>2</v>
      </c>
      <c r="E4856" s="4" t="s">
        <v>31</v>
      </c>
      <c r="F4856" s="4" t="s">
        <v>89</v>
      </c>
      <c r="G4856" s="4" t="s">
        <v>26</v>
      </c>
      <c r="H4856" s="4">
        <v>38</v>
      </c>
      <c r="I4856" s="4" t="s">
        <v>31</v>
      </c>
      <c r="J4856" s="4">
        <v>3</v>
      </c>
      <c r="K4856" s="4" t="s">
        <v>27</v>
      </c>
      <c r="L4856" s="4" t="s">
        <v>28</v>
      </c>
      <c r="M4856" s="4">
        <v>30</v>
      </c>
      <c r="P4856" s="5">
        <v>44612</v>
      </c>
      <c r="Q4856" s="6">
        <v>33.121948211415187</v>
      </c>
      <c r="R4856" s="4">
        <v>8</v>
      </c>
      <c r="S4856" s="4" t="str" cm="1">
        <f t="array" ref="S4856">_xlfn.IFS(R4856=0,"None",R4856&lt;3,"Low",R4856&lt;6,"Medium",R4856&lt;=10,"High")</f>
        <v>High</v>
      </c>
      <c r="T4856" s="4" t="str" cm="1">
        <f t="array" ref="T4856">_xlfn.IFS(M4856&lt;=20,"Low",M4856&lt;=50,"Medium",M4856&lt;=90,"High")</f>
        <v>Medium</v>
      </c>
      <c r="U4856" s="7">
        <f>Datos_Limpios[[#This Row],[Number of Complaints or Support]]/Datos_Limpios[[#This Row],[Account Length (in months)]]</f>
        <v>1.3333333333333333</v>
      </c>
      <c r="V4856" s="4" t="str" cm="1">
        <f t="array" ref="V4856">_xlfn.IFS(H4856&lt;30,"Under 30",H4856&lt;66,"Middle Age",H4856&gt;=66,"Senior")</f>
        <v>Middle Age</v>
      </c>
      <c r="W4856" s="4" t="s">
        <v>40</v>
      </c>
    </row>
    <row r="4857" spans="1:23" x14ac:dyDescent="0.3">
      <c r="A4857" s="4" t="s">
        <v>4972</v>
      </c>
      <c r="B4857" s="4" t="s">
        <v>31</v>
      </c>
      <c r="C4857" s="4">
        <v>1</v>
      </c>
      <c r="D4857" s="4">
        <v>4</v>
      </c>
      <c r="E4857" s="4" t="s">
        <v>31</v>
      </c>
      <c r="F4857" s="4" t="s">
        <v>70</v>
      </c>
      <c r="G4857" s="4" t="s">
        <v>33</v>
      </c>
      <c r="H4857" s="4">
        <v>23</v>
      </c>
      <c r="I4857" s="4" t="s">
        <v>24</v>
      </c>
      <c r="J4857" s="4">
        <v>0</v>
      </c>
      <c r="K4857" s="4" t="s">
        <v>27</v>
      </c>
      <c r="L4857" s="4" t="s">
        <v>35</v>
      </c>
      <c r="M4857" s="4">
        <v>45</v>
      </c>
      <c r="N4857" s="4" t="s">
        <v>66</v>
      </c>
      <c r="O4857" s="4" t="s">
        <v>317</v>
      </c>
      <c r="P4857" s="5">
        <v>44833</v>
      </c>
      <c r="Q4857" s="6">
        <v>37.280476187831702</v>
      </c>
      <c r="R4857" s="4">
        <v>8</v>
      </c>
      <c r="S4857" s="4" t="str" cm="1">
        <f t="array" ref="S4857">_xlfn.IFS(R4857=0,"None",R4857&lt;3,"Low",R4857&lt;6,"Medium",R4857&lt;=10,"High")</f>
        <v>High</v>
      </c>
      <c r="T4857" s="4" t="str" cm="1">
        <f t="array" ref="T4857">_xlfn.IFS(M4857&lt;=20,"Low",M4857&lt;=50,"Medium",M4857&lt;=90,"High")</f>
        <v>Medium</v>
      </c>
      <c r="U4857" s="7">
        <f>Datos_Limpios[[#This Row],[Number of Complaints or Support]]/Datos_Limpios[[#This Row],[Account Length (in months)]]</f>
        <v>8</v>
      </c>
      <c r="V4857" s="4" t="str" cm="1">
        <f t="array" ref="V4857">_xlfn.IFS(H4857&lt;30,"Under 30",H4857&lt;66,"Middle Age",H4857&gt;=66,"Senior")</f>
        <v>Under 30</v>
      </c>
      <c r="W4857" s="4" t="s">
        <v>29</v>
      </c>
    </row>
    <row r="4858" spans="1:23" x14ac:dyDescent="0.3">
      <c r="A4858" s="4" t="s">
        <v>4973</v>
      </c>
      <c r="B4858" s="4" t="s">
        <v>24</v>
      </c>
      <c r="C4858" s="4">
        <v>9</v>
      </c>
      <c r="D4858" s="4">
        <v>0</v>
      </c>
      <c r="E4858" s="4" t="s">
        <v>24</v>
      </c>
      <c r="F4858" s="4" t="s">
        <v>42</v>
      </c>
      <c r="G4858" s="4" t="s">
        <v>33</v>
      </c>
      <c r="H4858" s="4">
        <v>37</v>
      </c>
      <c r="I4858" s="4" t="s">
        <v>31</v>
      </c>
      <c r="J4858" s="4">
        <v>3</v>
      </c>
      <c r="K4858" s="4" t="s">
        <v>27</v>
      </c>
      <c r="L4858" s="4" t="s">
        <v>28</v>
      </c>
      <c r="M4858" s="4">
        <v>10</v>
      </c>
      <c r="P4858" s="5">
        <v>44215</v>
      </c>
      <c r="Q4858" s="6">
        <v>11.664562223103321</v>
      </c>
      <c r="R4858" s="4">
        <v>7</v>
      </c>
      <c r="S4858" s="4" t="str" cm="1">
        <f t="array" ref="S4858">_xlfn.IFS(R4858=0,"None",R4858&lt;3,"Low",R4858&lt;6,"Medium",R4858&lt;=10,"High")</f>
        <v>High</v>
      </c>
      <c r="T4858" s="4" t="str" cm="1">
        <f t="array" ref="T4858">_xlfn.IFS(M4858&lt;=20,"Low",M4858&lt;=50,"Medium",M4858&lt;=90,"High")</f>
        <v>Low</v>
      </c>
      <c r="U4858" s="7">
        <f>Datos_Limpios[[#This Row],[Number of Complaints or Support]]/Datos_Limpios[[#This Row],[Account Length (in months)]]</f>
        <v>0.77777777777777779</v>
      </c>
      <c r="V4858" s="4" t="str" cm="1">
        <f t="array" ref="V4858">_xlfn.IFS(H4858&lt;30,"Under 30",H4858&lt;66,"Middle Age",H4858&gt;=66,"Senior")</f>
        <v>Middle Age</v>
      </c>
      <c r="W4858" s="4" t="s">
        <v>43</v>
      </c>
    </row>
    <row r="4859" spans="1:23" x14ac:dyDescent="0.3">
      <c r="A4859" s="4" t="s">
        <v>4974</v>
      </c>
      <c r="B4859" s="4" t="s">
        <v>24</v>
      </c>
      <c r="C4859" s="4">
        <v>72</v>
      </c>
      <c r="D4859" s="4">
        <v>2</v>
      </c>
      <c r="E4859" s="4" t="s">
        <v>31</v>
      </c>
      <c r="F4859" s="4" t="s">
        <v>54</v>
      </c>
      <c r="G4859" s="4" t="s">
        <v>26</v>
      </c>
      <c r="H4859" s="4">
        <v>38</v>
      </c>
      <c r="I4859" s="4" t="s">
        <v>31</v>
      </c>
      <c r="J4859" s="4">
        <v>4</v>
      </c>
      <c r="K4859" s="4" t="s">
        <v>46</v>
      </c>
      <c r="L4859" s="4" t="s">
        <v>35</v>
      </c>
      <c r="M4859" s="4">
        <v>29</v>
      </c>
      <c r="P4859" s="5">
        <v>44974</v>
      </c>
      <c r="Q4859" s="6">
        <v>23.976094042720579</v>
      </c>
      <c r="R4859" s="4">
        <v>5</v>
      </c>
      <c r="S4859" s="4" t="str" cm="1">
        <f t="array" ref="S4859">_xlfn.IFS(R4859=0,"None",R4859&lt;3,"Low",R4859&lt;6,"Medium",R4859&lt;=10,"High")</f>
        <v>Medium</v>
      </c>
      <c r="T4859" s="4" t="str" cm="1">
        <f t="array" ref="T4859">_xlfn.IFS(M4859&lt;=20,"Low",M4859&lt;=50,"Medium",M4859&lt;=90,"High")</f>
        <v>Medium</v>
      </c>
      <c r="U4859" s="7">
        <f>Datos_Limpios[[#This Row],[Number of Complaints or Support]]/Datos_Limpios[[#This Row],[Account Length (in months)]]</f>
        <v>6.9444444444444448E-2</v>
      </c>
      <c r="V4859" s="4" t="str" cm="1">
        <f t="array" ref="V4859">_xlfn.IFS(H4859&lt;30,"Under 30",H4859&lt;66,"Middle Age",H4859&gt;=66,"Senior")</f>
        <v>Middle Age</v>
      </c>
      <c r="W4859" s="4" t="s">
        <v>43</v>
      </c>
    </row>
    <row r="4860" spans="1:23" x14ac:dyDescent="0.3">
      <c r="A4860" s="4" t="s">
        <v>4975</v>
      </c>
      <c r="B4860" s="4" t="s">
        <v>24</v>
      </c>
      <c r="C4860" s="4">
        <v>24</v>
      </c>
      <c r="D4860" s="4">
        <v>2</v>
      </c>
      <c r="E4860" s="4" t="s">
        <v>24</v>
      </c>
      <c r="F4860" s="4" t="s">
        <v>104</v>
      </c>
      <c r="G4860" s="4" t="s">
        <v>33</v>
      </c>
      <c r="H4860" s="4">
        <v>54</v>
      </c>
      <c r="I4860" s="4" t="s">
        <v>24</v>
      </c>
      <c r="J4860" s="4">
        <v>0</v>
      </c>
      <c r="K4860" s="4" t="s">
        <v>34</v>
      </c>
      <c r="L4860" s="4" t="s">
        <v>28</v>
      </c>
      <c r="M4860" s="4">
        <v>11</v>
      </c>
      <c r="P4860" s="5">
        <v>44255</v>
      </c>
      <c r="Q4860" s="6">
        <v>9.8611023517037832</v>
      </c>
      <c r="R4860" s="4">
        <v>7</v>
      </c>
      <c r="S4860" s="4" t="str" cm="1">
        <f t="array" ref="S4860">_xlfn.IFS(R4860=0,"None",R4860&lt;3,"Low",R4860&lt;6,"Medium",R4860&lt;=10,"High")</f>
        <v>High</v>
      </c>
      <c r="T4860" s="4" t="str" cm="1">
        <f t="array" ref="T4860">_xlfn.IFS(M4860&lt;=20,"Low",M4860&lt;=50,"Medium",M4860&lt;=90,"High")</f>
        <v>Low</v>
      </c>
      <c r="U4860" s="7">
        <f>Datos_Limpios[[#This Row],[Number of Complaints or Support]]/Datos_Limpios[[#This Row],[Account Length (in months)]]</f>
        <v>0.29166666666666669</v>
      </c>
      <c r="V4860" s="4" t="str" cm="1">
        <f t="array" ref="V4860">_xlfn.IFS(H4860&lt;30,"Under 30",H4860&lt;66,"Middle Age",H4860&gt;=66,"Senior")</f>
        <v>Middle Age</v>
      </c>
      <c r="W4860" s="4" t="s">
        <v>43</v>
      </c>
    </row>
    <row r="4861" spans="1:23" x14ac:dyDescent="0.3">
      <c r="A4861" s="4" t="s">
        <v>4976</v>
      </c>
      <c r="B4861" s="4" t="s">
        <v>31</v>
      </c>
      <c r="C4861" s="4">
        <v>9</v>
      </c>
      <c r="D4861" s="4">
        <v>2</v>
      </c>
      <c r="E4861" s="4" t="s">
        <v>24</v>
      </c>
      <c r="F4861" s="4" t="s">
        <v>95</v>
      </c>
      <c r="G4861" s="4" t="s">
        <v>26</v>
      </c>
      <c r="H4861" s="4">
        <v>37</v>
      </c>
      <c r="I4861" s="4" t="s">
        <v>24</v>
      </c>
      <c r="J4861" s="4">
        <v>0</v>
      </c>
      <c r="K4861" s="4" t="s">
        <v>27</v>
      </c>
      <c r="L4861" s="4" t="s">
        <v>35</v>
      </c>
      <c r="M4861" s="4">
        <v>62</v>
      </c>
      <c r="N4861" s="4" t="s">
        <v>38</v>
      </c>
      <c r="O4861" s="4" t="s">
        <v>225</v>
      </c>
      <c r="P4861" s="5">
        <v>45092</v>
      </c>
      <c r="Q4861" s="6">
        <v>54.595126776220162</v>
      </c>
      <c r="R4861" s="4">
        <v>2</v>
      </c>
      <c r="S4861" s="4" t="str" cm="1">
        <f t="array" ref="S4861">_xlfn.IFS(R4861=0,"None",R4861&lt;3,"Low",R4861&lt;6,"Medium",R4861&lt;=10,"High")</f>
        <v>Low</v>
      </c>
      <c r="T4861" s="4" t="str" cm="1">
        <f t="array" ref="T4861">_xlfn.IFS(M4861&lt;=20,"Low",M4861&lt;=50,"Medium",M4861&lt;=90,"High")</f>
        <v>High</v>
      </c>
      <c r="U4861" s="7">
        <f>Datos_Limpios[[#This Row],[Number of Complaints or Support]]/Datos_Limpios[[#This Row],[Account Length (in months)]]</f>
        <v>0.22222222222222221</v>
      </c>
      <c r="V4861" s="4" t="str" cm="1">
        <f t="array" ref="V4861">_xlfn.IFS(H4861&lt;30,"Under 30",H4861&lt;66,"Middle Age",H4861&gt;=66,"Senior")</f>
        <v>Middle Age</v>
      </c>
      <c r="W4861" s="4" t="s">
        <v>47</v>
      </c>
    </row>
    <row r="4862" spans="1:23" x14ac:dyDescent="0.3">
      <c r="A4862" s="4" t="s">
        <v>4977</v>
      </c>
      <c r="B4862" s="4" t="s">
        <v>31</v>
      </c>
      <c r="C4862" s="4">
        <v>44</v>
      </c>
      <c r="D4862" s="4">
        <v>5</v>
      </c>
      <c r="E4862" s="4" t="s">
        <v>31</v>
      </c>
      <c r="F4862" s="4" t="s">
        <v>60</v>
      </c>
      <c r="G4862" s="4" t="s">
        <v>33</v>
      </c>
      <c r="H4862" s="4">
        <v>51</v>
      </c>
      <c r="I4862" s="4" t="s">
        <v>24</v>
      </c>
      <c r="J4862" s="4">
        <v>0</v>
      </c>
      <c r="K4862" s="4" t="s">
        <v>27</v>
      </c>
      <c r="L4862" s="4" t="s">
        <v>35</v>
      </c>
      <c r="M4862" s="4">
        <v>57</v>
      </c>
      <c r="N4862" s="4" t="s">
        <v>92</v>
      </c>
      <c r="O4862" s="4" t="s">
        <v>249</v>
      </c>
      <c r="P4862" s="5">
        <v>45166</v>
      </c>
      <c r="Q4862" s="6">
        <v>54.838462751215651</v>
      </c>
      <c r="R4862" s="4">
        <v>3</v>
      </c>
      <c r="S4862" s="4" t="str" cm="1">
        <f t="array" ref="S4862">_xlfn.IFS(R4862=0,"None",R4862&lt;3,"Low",R4862&lt;6,"Medium",R4862&lt;=10,"High")</f>
        <v>Medium</v>
      </c>
      <c r="T4862" s="4" t="str" cm="1">
        <f t="array" ref="T4862">_xlfn.IFS(M4862&lt;=20,"Low",M4862&lt;=50,"Medium",M4862&lt;=90,"High")</f>
        <v>High</v>
      </c>
      <c r="U4862" s="7">
        <f>Datos_Limpios[[#This Row],[Number of Complaints or Support]]/Datos_Limpios[[#This Row],[Account Length (in months)]]</f>
        <v>6.8181818181818177E-2</v>
      </c>
      <c r="V4862" s="4" t="str" cm="1">
        <f t="array" ref="V4862">_xlfn.IFS(H4862&lt;30,"Under 30",H4862&lt;66,"Middle Age",H4862&gt;=66,"Senior")</f>
        <v>Middle Age</v>
      </c>
      <c r="W4862" s="4" t="s">
        <v>40</v>
      </c>
    </row>
    <row r="4863" spans="1:23" x14ac:dyDescent="0.3">
      <c r="A4863" s="4" t="s">
        <v>4978</v>
      </c>
      <c r="B4863" s="4" t="s">
        <v>24</v>
      </c>
      <c r="C4863" s="4">
        <v>60</v>
      </c>
      <c r="D4863" s="4">
        <v>0</v>
      </c>
      <c r="E4863" s="4" t="s">
        <v>31</v>
      </c>
      <c r="F4863" s="4" t="s">
        <v>98</v>
      </c>
      <c r="G4863" s="4" t="s">
        <v>26</v>
      </c>
      <c r="H4863" s="4">
        <v>50</v>
      </c>
      <c r="I4863" s="4" t="s">
        <v>24</v>
      </c>
      <c r="J4863" s="4">
        <v>0</v>
      </c>
      <c r="K4863" s="4" t="s">
        <v>34</v>
      </c>
      <c r="L4863" s="4" t="s">
        <v>28</v>
      </c>
      <c r="M4863" s="4">
        <v>38</v>
      </c>
      <c r="P4863" s="5">
        <v>45123</v>
      </c>
      <c r="Q4863" s="6">
        <v>44.08517480368949</v>
      </c>
      <c r="R4863" s="4">
        <v>1</v>
      </c>
      <c r="S4863" s="4" t="str" cm="1">
        <f t="array" ref="S4863">_xlfn.IFS(R4863=0,"None",R4863&lt;3,"Low",R4863&lt;6,"Medium",R4863&lt;=10,"High")</f>
        <v>Low</v>
      </c>
      <c r="T4863" s="4" t="str" cm="1">
        <f t="array" ref="T4863">_xlfn.IFS(M4863&lt;=20,"Low",M4863&lt;=50,"Medium",M4863&lt;=90,"High")</f>
        <v>Medium</v>
      </c>
      <c r="U4863" s="7">
        <f>Datos_Limpios[[#This Row],[Number of Complaints or Support]]/Datos_Limpios[[#This Row],[Account Length (in months)]]</f>
        <v>1.6666666666666666E-2</v>
      </c>
      <c r="V4863" s="4" t="str" cm="1">
        <f t="array" ref="V4863">_xlfn.IFS(H4863&lt;30,"Under 30",H4863&lt;66,"Middle Age",H4863&gt;=66,"Senior")</f>
        <v>Middle Age</v>
      </c>
      <c r="W4863" s="4" t="s">
        <v>29</v>
      </c>
    </row>
    <row r="4864" spans="1:23" x14ac:dyDescent="0.3">
      <c r="A4864" s="4" t="s">
        <v>4979</v>
      </c>
      <c r="B4864" s="4" t="s">
        <v>24</v>
      </c>
      <c r="C4864" s="4">
        <v>25</v>
      </c>
      <c r="D4864" s="4">
        <v>2</v>
      </c>
      <c r="E4864" s="4" t="s">
        <v>24</v>
      </c>
      <c r="F4864" s="4" t="s">
        <v>65</v>
      </c>
      <c r="G4864" s="4" t="s">
        <v>26</v>
      </c>
      <c r="H4864" s="4">
        <v>61</v>
      </c>
      <c r="I4864" s="4" t="s">
        <v>31</v>
      </c>
      <c r="J4864" s="4">
        <v>6</v>
      </c>
      <c r="K4864" s="4" t="s">
        <v>46</v>
      </c>
      <c r="L4864" s="4" t="s">
        <v>115</v>
      </c>
      <c r="M4864" s="4">
        <v>9</v>
      </c>
      <c r="P4864" s="5">
        <v>44587</v>
      </c>
      <c r="Q4864" s="6">
        <v>9.854157603987808</v>
      </c>
      <c r="R4864" s="4">
        <v>8</v>
      </c>
      <c r="S4864" s="4" t="str" cm="1">
        <f t="array" ref="S4864">_xlfn.IFS(R4864=0,"None",R4864&lt;3,"Low",R4864&lt;6,"Medium",R4864&lt;=10,"High")</f>
        <v>High</v>
      </c>
      <c r="T4864" s="4" t="str" cm="1">
        <f t="array" ref="T4864">_xlfn.IFS(M4864&lt;=20,"Low",M4864&lt;=50,"Medium",M4864&lt;=90,"High")</f>
        <v>Low</v>
      </c>
      <c r="U4864" s="7">
        <f>Datos_Limpios[[#This Row],[Number of Complaints or Support]]/Datos_Limpios[[#This Row],[Account Length (in months)]]</f>
        <v>0.32</v>
      </c>
      <c r="V4864" s="4" t="str" cm="1">
        <f t="array" ref="V4864">_xlfn.IFS(H4864&lt;30,"Under 30",H4864&lt;66,"Middle Age",H4864&gt;=66,"Senior")</f>
        <v>Middle Age</v>
      </c>
      <c r="W4864" s="4" t="s">
        <v>43</v>
      </c>
    </row>
    <row r="4865" spans="1:23" x14ac:dyDescent="0.3">
      <c r="A4865" s="4" t="s">
        <v>4980</v>
      </c>
      <c r="B4865" s="4" t="s">
        <v>24</v>
      </c>
      <c r="C4865" s="4">
        <v>54</v>
      </c>
      <c r="D4865" s="4">
        <v>0</v>
      </c>
      <c r="E4865" s="4" t="s">
        <v>24</v>
      </c>
      <c r="F4865" s="4" t="s">
        <v>118</v>
      </c>
      <c r="G4865" s="4" t="s">
        <v>26</v>
      </c>
      <c r="H4865" s="4">
        <v>60</v>
      </c>
      <c r="I4865" s="4" t="s">
        <v>24</v>
      </c>
      <c r="J4865" s="4">
        <v>0</v>
      </c>
      <c r="K4865" s="4" t="s">
        <v>46</v>
      </c>
      <c r="L4865" s="4" t="s">
        <v>115</v>
      </c>
      <c r="M4865" s="4">
        <v>8</v>
      </c>
      <c r="P4865" s="5">
        <v>44822</v>
      </c>
      <c r="Q4865" s="6">
        <v>7.5149339009369749</v>
      </c>
      <c r="R4865" s="4">
        <v>5</v>
      </c>
      <c r="S4865" s="4" t="str" cm="1">
        <f t="array" ref="S4865">_xlfn.IFS(R4865=0,"None",R4865&lt;3,"Low",R4865&lt;6,"Medium",R4865&lt;=10,"High")</f>
        <v>Medium</v>
      </c>
      <c r="T4865" s="4" t="str" cm="1">
        <f t="array" ref="T4865">_xlfn.IFS(M4865&lt;=20,"Low",M4865&lt;=50,"Medium",M4865&lt;=90,"High")</f>
        <v>Low</v>
      </c>
      <c r="U4865" s="7">
        <f>Datos_Limpios[[#This Row],[Number of Complaints or Support]]/Datos_Limpios[[#This Row],[Account Length (in months)]]</f>
        <v>9.2592592592592587E-2</v>
      </c>
      <c r="V4865" s="4" t="str" cm="1">
        <f t="array" ref="V4865">_xlfn.IFS(H4865&lt;30,"Under 30",H4865&lt;66,"Middle Age",H4865&gt;=66,"Senior")</f>
        <v>Middle Age</v>
      </c>
      <c r="W4865" s="4" t="s">
        <v>47</v>
      </c>
    </row>
    <row r="4866" spans="1:23" x14ac:dyDescent="0.3">
      <c r="A4866" s="4" t="s">
        <v>4981</v>
      </c>
      <c r="B4866" s="4" t="s">
        <v>24</v>
      </c>
      <c r="C4866" s="4">
        <v>5</v>
      </c>
      <c r="D4866" s="4">
        <v>0</v>
      </c>
      <c r="E4866" s="4" t="s">
        <v>24</v>
      </c>
      <c r="F4866" s="4" t="s">
        <v>70</v>
      </c>
      <c r="G4866" s="4" t="s">
        <v>26</v>
      </c>
      <c r="H4866" s="4">
        <v>26</v>
      </c>
      <c r="I4866" s="4" t="s">
        <v>24</v>
      </c>
      <c r="J4866" s="4">
        <v>0</v>
      </c>
      <c r="K4866" s="4" t="s">
        <v>46</v>
      </c>
      <c r="L4866" s="4" t="s">
        <v>28</v>
      </c>
      <c r="M4866" s="4">
        <v>9</v>
      </c>
      <c r="P4866" s="5">
        <v>43996</v>
      </c>
      <c r="Q4866" s="6">
        <v>9.6029048479949921</v>
      </c>
      <c r="R4866" s="4">
        <v>0</v>
      </c>
      <c r="S4866" s="4" t="str" cm="1">
        <f t="array" ref="S4866">_xlfn.IFS(R4866=0,"None",R4866&lt;3,"Low",R4866&lt;6,"Medium",R4866&lt;=10,"High")</f>
        <v>None</v>
      </c>
      <c r="T4866" s="4" t="str" cm="1">
        <f t="array" ref="T4866">_xlfn.IFS(M4866&lt;=20,"Low",M4866&lt;=50,"Medium",M4866&lt;=90,"High")</f>
        <v>Low</v>
      </c>
      <c r="U4866" s="7">
        <f>Datos_Limpios[[#This Row],[Number of Complaints or Support]]/Datos_Limpios[[#This Row],[Account Length (in months)]]</f>
        <v>0</v>
      </c>
      <c r="V4866" s="4" t="str" cm="1">
        <f t="array" ref="V4866">_xlfn.IFS(H4866&lt;30,"Under 30",H4866&lt;66,"Middle Age",H4866&gt;=66,"Senior")</f>
        <v>Under 30</v>
      </c>
      <c r="W4866" s="4" t="s">
        <v>29</v>
      </c>
    </row>
    <row r="4867" spans="1:23" x14ac:dyDescent="0.3">
      <c r="A4867" s="4" t="s">
        <v>4982</v>
      </c>
      <c r="B4867" s="4" t="s">
        <v>31</v>
      </c>
      <c r="C4867" s="4">
        <v>16</v>
      </c>
      <c r="D4867" s="4">
        <v>3</v>
      </c>
      <c r="E4867" s="4" t="s">
        <v>31</v>
      </c>
      <c r="F4867" s="4" t="s">
        <v>145</v>
      </c>
      <c r="G4867" s="4" t="s">
        <v>26</v>
      </c>
      <c r="H4867" s="4">
        <v>66</v>
      </c>
      <c r="I4867" s="4" t="s">
        <v>24</v>
      </c>
      <c r="J4867" s="4">
        <v>0</v>
      </c>
      <c r="K4867" s="4" t="s">
        <v>27</v>
      </c>
      <c r="L4867" s="4" t="s">
        <v>35</v>
      </c>
      <c r="M4867" s="4">
        <v>50</v>
      </c>
      <c r="N4867" s="4" t="s">
        <v>38</v>
      </c>
      <c r="O4867" s="4" t="s">
        <v>125</v>
      </c>
      <c r="P4867" s="5">
        <v>44209</v>
      </c>
      <c r="Q4867" s="6">
        <v>49.33450815186751</v>
      </c>
      <c r="R4867" s="4">
        <v>4</v>
      </c>
      <c r="S4867" s="4" t="str" cm="1">
        <f t="array" ref="S4867">_xlfn.IFS(R4867=0,"None",R4867&lt;3,"Low",R4867&lt;6,"Medium",R4867&lt;=10,"High")</f>
        <v>Medium</v>
      </c>
      <c r="T4867" s="4" t="str" cm="1">
        <f t="array" ref="T4867">_xlfn.IFS(M4867&lt;=20,"Low",M4867&lt;=50,"Medium",M4867&lt;=90,"High")</f>
        <v>Medium</v>
      </c>
      <c r="U4867" s="7">
        <f>Datos_Limpios[[#This Row],[Number of Complaints or Support]]/Datos_Limpios[[#This Row],[Account Length (in months)]]</f>
        <v>0.25</v>
      </c>
      <c r="V4867" s="4" t="str" cm="1">
        <f t="array" ref="V4867">_xlfn.IFS(H4867&lt;30,"Under 30",H4867&lt;66,"Middle Age",H4867&gt;=66,"Senior")</f>
        <v>Senior</v>
      </c>
      <c r="W4867" s="4" t="s">
        <v>47</v>
      </c>
    </row>
    <row r="4868" spans="1:23" x14ac:dyDescent="0.3">
      <c r="A4868" s="4" t="s">
        <v>4983</v>
      </c>
      <c r="B4868" s="4" t="s">
        <v>24</v>
      </c>
      <c r="C4868" s="4">
        <v>64</v>
      </c>
      <c r="D4868" s="4">
        <v>0</v>
      </c>
      <c r="E4868" s="4" t="s">
        <v>31</v>
      </c>
      <c r="F4868" s="4" t="s">
        <v>140</v>
      </c>
      <c r="G4868" s="4" t="s">
        <v>33</v>
      </c>
      <c r="H4868" s="4">
        <v>76</v>
      </c>
      <c r="I4868" s="4" t="s">
        <v>24</v>
      </c>
      <c r="J4868" s="4">
        <v>0</v>
      </c>
      <c r="K4868" s="4" t="s">
        <v>46</v>
      </c>
      <c r="L4868" s="4" t="s">
        <v>28</v>
      </c>
      <c r="M4868" s="4">
        <v>37</v>
      </c>
      <c r="P4868" s="5">
        <v>45145</v>
      </c>
      <c r="Q4868" s="6">
        <v>30.322626305023071</v>
      </c>
      <c r="R4868" s="4">
        <v>7</v>
      </c>
      <c r="S4868" s="4" t="str" cm="1">
        <f t="array" ref="S4868">_xlfn.IFS(R4868=0,"None",R4868&lt;3,"Low",R4868&lt;6,"Medium",R4868&lt;=10,"High")</f>
        <v>High</v>
      </c>
      <c r="T4868" s="4" t="str" cm="1">
        <f t="array" ref="T4868">_xlfn.IFS(M4868&lt;=20,"Low",M4868&lt;=50,"Medium",M4868&lt;=90,"High")</f>
        <v>Medium</v>
      </c>
      <c r="U4868" s="7">
        <f>Datos_Limpios[[#This Row],[Number of Complaints or Support]]/Datos_Limpios[[#This Row],[Account Length (in months)]]</f>
        <v>0.109375</v>
      </c>
      <c r="V4868" s="4" t="str" cm="1">
        <f t="array" ref="V4868">_xlfn.IFS(H4868&lt;30,"Under 30",H4868&lt;66,"Middle Age",H4868&gt;=66,"Senior")</f>
        <v>Senior</v>
      </c>
      <c r="W4868" s="4" t="s">
        <v>40</v>
      </c>
    </row>
    <row r="4869" spans="1:23" x14ac:dyDescent="0.3">
      <c r="A4869" s="4" t="s">
        <v>4984</v>
      </c>
      <c r="B4869" s="4" t="s">
        <v>31</v>
      </c>
      <c r="C4869" s="4">
        <v>2</v>
      </c>
      <c r="D4869" s="4">
        <v>5</v>
      </c>
      <c r="E4869" s="4" t="s">
        <v>31</v>
      </c>
      <c r="F4869" s="4" t="s">
        <v>70</v>
      </c>
      <c r="G4869" s="4" t="s">
        <v>26</v>
      </c>
      <c r="H4869" s="4">
        <v>83</v>
      </c>
      <c r="I4869" s="4" t="s">
        <v>24</v>
      </c>
      <c r="J4869" s="4">
        <v>0</v>
      </c>
      <c r="K4869" s="4" t="s">
        <v>27</v>
      </c>
      <c r="L4869" s="4" t="s">
        <v>35</v>
      </c>
      <c r="M4869" s="4">
        <v>40</v>
      </c>
      <c r="N4869" s="4" t="s">
        <v>66</v>
      </c>
      <c r="O4869" s="4" t="s">
        <v>317</v>
      </c>
      <c r="P4869" s="5">
        <v>44152</v>
      </c>
      <c r="Q4869" s="6">
        <v>42.537641883664897</v>
      </c>
      <c r="R4869" s="4">
        <v>10</v>
      </c>
      <c r="S4869" s="4" t="str" cm="1">
        <f t="array" ref="S4869">_xlfn.IFS(R4869=0,"None",R4869&lt;3,"Low",R4869&lt;6,"Medium",R4869&lt;=10,"High")</f>
        <v>High</v>
      </c>
      <c r="T4869" s="4" t="str" cm="1">
        <f t="array" ref="T4869">_xlfn.IFS(M4869&lt;=20,"Low",M4869&lt;=50,"Medium",M4869&lt;=90,"High")</f>
        <v>Medium</v>
      </c>
      <c r="U4869" s="7">
        <f>Datos_Limpios[[#This Row],[Number of Complaints or Support]]/Datos_Limpios[[#This Row],[Account Length (in months)]]</f>
        <v>5</v>
      </c>
      <c r="V4869" s="4" t="str" cm="1">
        <f t="array" ref="V4869">_xlfn.IFS(H4869&lt;30,"Under 30",H4869&lt;66,"Middle Age",H4869&gt;=66,"Senior")</f>
        <v>Senior</v>
      </c>
      <c r="W4869" s="4" t="s">
        <v>29</v>
      </c>
    </row>
    <row r="4870" spans="1:23" x14ac:dyDescent="0.3">
      <c r="A4870" s="4" t="s">
        <v>4985</v>
      </c>
      <c r="B4870" s="4" t="s">
        <v>24</v>
      </c>
      <c r="C4870" s="4">
        <v>66</v>
      </c>
      <c r="D4870" s="4">
        <v>0</v>
      </c>
      <c r="E4870" s="4" t="s">
        <v>31</v>
      </c>
      <c r="F4870" s="4" t="s">
        <v>49</v>
      </c>
      <c r="G4870" s="4" t="s">
        <v>26</v>
      </c>
      <c r="H4870" s="4">
        <v>69</v>
      </c>
      <c r="I4870" s="4" t="s">
        <v>24</v>
      </c>
      <c r="J4870" s="4">
        <v>0</v>
      </c>
      <c r="K4870" s="4" t="s">
        <v>34</v>
      </c>
      <c r="L4870" s="4" t="s">
        <v>35</v>
      </c>
      <c r="M4870" s="4">
        <v>26</v>
      </c>
      <c r="P4870" s="5">
        <v>45187</v>
      </c>
      <c r="Q4870" s="6">
        <v>24.53307987777697</v>
      </c>
      <c r="R4870" s="4">
        <v>7</v>
      </c>
      <c r="S4870" s="4" t="str" cm="1">
        <f t="array" ref="S4870">_xlfn.IFS(R4870=0,"None",R4870&lt;3,"Low",R4870&lt;6,"Medium",R4870&lt;=10,"High")</f>
        <v>High</v>
      </c>
      <c r="T4870" s="4" t="str" cm="1">
        <f t="array" ref="T4870">_xlfn.IFS(M4870&lt;=20,"Low",M4870&lt;=50,"Medium",M4870&lt;=90,"High")</f>
        <v>Medium</v>
      </c>
      <c r="U4870" s="7">
        <f>Datos_Limpios[[#This Row],[Number of Complaints or Support]]/Datos_Limpios[[#This Row],[Account Length (in months)]]</f>
        <v>0.10606060606060606</v>
      </c>
      <c r="V4870" s="4" t="str" cm="1">
        <f t="array" ref="V4870">_xlfn.IFS(H4870&lt;30,"Under 30",H4870&lt;66,"Middle Age",H4870&gt;=66,"Senior")</f>
        <v>Senior</v>
      </c>
      <c r="W4870" s="4" t="s">
        <v>29</v>
      </c>
    </row>
    <row r="4871" spans="1:23" x14ac:dyDescent="0.3">
      <c r="A4871" s="4" t="s">
        <v>4986</v>
      </c>
      <c r="B4871" s="4" t="s">
        <v>24</v>
      </c>
      <c r="C4871" s="4">
        <v>13</v>
      </c>
      <c r="D4871" s="4">
        <v>0</v>
      </c>
      <c r="E4871" s="4" t="s">
        <v>31</v>
      </c>
      <c r="F4871" s="4" t="s">
        <v>262</v>
      </c>
      <c r="G4871" s="4" t="s">
        <v>33</v>
      </c>
      <c r="H4871" s="4">
        <v>36</v>
      </c>
      <c r="I4871" s="4" t="s">
        <v>24</v>
      </c>
      <c r="J4871" s="4">
        <v>0</v>
      </c>
      <c r="K4871" s="4" t="s">
        <v>27</v>
      </c>
      <c r="L4871" s="4" t="s">
        <v>35</v>
      </c>
      <c r="M4871" s="4">
        <v>16</v>
      </c>
      <c r="P4871" s="5">
        <v>44909</v>
      </c>
      <c r="Q4871" s="6">
        <v>14.577761247901799</v>
      </c>
      <c r="R4871" s="4">
        <v>5</v>
      </c>
      <c r="S4871" s="4" t="str" cm="1">
        <f t="array" ref="S4871">_xlfn.IFS(R4871=0,"None",R4871&lt;3,"Low",R4871&lt;6,"Medium",R4871&lt;=10,"High")</f>
        <v>Medium</v>
      </c>
      <c r="T4871" s="4" t="str" cm="1">
        <f t="array" ref="T4871">_xlfn.IFS(M4871&lt;=20,"Low",M4871&lt;=50,"Medium",M4871&lt;=90,"High")</f>
        <v>Low</v>
      </c>
      <c r="U4871" s="7">
        <f>Datos_Limpios[[#This Row],[Number of Complaints or Support]]/Datos_Limpios[[#This Row],[Account Length (in months)]]</f>
        <v>0.38461538461538464</v>
      </c>
      <c r="V4871" s="4" t="str" cm="1">
        <f t="array" ref="V4871">_xlfn.IFS(H4871&lt;30,"Under 30",H4871&lt;66,"Middle Age",H4871&gt;=66,"Senior")</f>
        <v>Middle Age</v>
      </c>
      <c r="W4871" s="4" t="s">
        <v>29</v>
      </c>
    </row>
    <row r="4872" spans="1:23" x14ac:dyDescent="0.3">
      <c r="A4872" s="4" t="s">
        <v>4987</v>
      </c>
      <c r="B4872" s="4" t="s">
        <v>24</v>
      </c>
      <c r="C4872" s="4">
        <v>21</v>
      </c>
      <c r="D4872" s="4">
        <v>0</v>
      </c>
      <c r="E4872" s="4" t="s">
        <v>24</v>
      </c>
      <c r="F4872" s="4" t="s">
        <v>104</v>
      </c>
      <c r="G4872" s="4" t="s">
        <v>26</v>
      </c>
      <c r="H4872" s="4">
        <v>48</v>
      </c>
      <c r="I4872" s="4" t="s">
        <v>24</v>
      </c>
      <c r="J4872" s="4">
        <v>0</v>
      </c>
      <c r="K4872" s="4" t="s">
        <v>34</v>
      </c>
      <c r="L4872" s="4" t="s">
        <v>28</v>
      </c>
      <c r="M4872" s="4">
        <v>11</v>
      </c>
      <c r="P4872" s="5">
        <v>44186</v>
      </c>
      <c r="Q4872" s="6">
        <v>11.059206467671521</v>
      </c>
      <c r="R4872" s="4">
        <v>0</v>
      </c>
      <c r="S4872" s="4" t="str" cm="1">
        <f t="array" ref="S4872">_xlfn.IFS(R4872=0,"None",R4872&lt;3,"Low",R4872&lt;6,"Medium",R4872&lt;=10,"High")</f>
        <v>None</v>
      </c>
      <c r="T4872" s="4" t="str" cm="1">
        <f t="array" ref="T4872">_xlfn.IFS(M4872&lt;=20,"Low",M4872&lt;=50,"Medium",M4872&lt;=90,"High")</f>
        <v>Low</v>
      </c>
      <c r="U4872" s="7">
        <f>Datos_Limpios[[#This Row],[Number of Complaints or Support]]/Datos_Limpios[[#This Row],[Account Length (in months)]]</f>
        <v>0</v>
      </c>
      <c r="V4872" s="4" t="str" cm="1">
        <f t="array" ref="V4872">_xlfn.IFS(H4872&lt;30,"Under 30",H4872&lt;66,"Middle Age",H4872&gt;=66,"Senior")</f>
        <v>Middle Age</v>
      </c>
      <c r="W4872" s="4" t="s">
        <v>43</v>
      </c>
    </row>
    <row r="4873" spans="1:23" x14ac:dyDescent="0.3">
      <c r="A4873" s="4" t="s">
        <v>4988</v>
      </c>
      <c r="B4873" s="4" t="s">
        <v>24</v>
      </c>
      <c r="C4873" s="4">
        <v>29</v>
      </c>
      <c r="D4873" s="4">
        <v>0</v>
      </c>
      <c r="E4873" s="4" t="s">
        <v>31</v>
      </c>
      <c r="F4873" s="4" t="s">
        <v>104</v>
      </c>
      <c r="G4873" s="4" t="s">
        <v>33</v>
      </c>
      <c r="H4873" s="4">
        <v>67</v>
      </c>
      <c r="I4873" s="4" t="s">
        <v>31</v>
      </c>
      <c r="J4873" s="4">
        <v>5</v>
      </c>
      <c r="K4873" s="4" t="s">
        <v>27</v>
      </c>
      <c r="L4873" s="4" t="s">
        <v>35</v>
      </c>
      <c r="M4873" s="4">
        <v>51</v>
      </c>
      <c r="P4873" s="5">
        <v>44207</v>
      </c>
      <c r="Q4873" s="6">
        <v>42.293853168049168</v>
      </c>
      <c r="R4873" s="4">
        <v>1</v>
      </c>
      <c r="S4873" s="4" t="str" cm="1">
        <f t="array" ref="S4873">_xlfn.IFS(R4873=0,"None",R4873&lt;3,"Low",R4873&lt;6,"Medium",R4873&lt;=10,"High")</f>
        <v>Low</v>
      </c>
      <c r="T4873" s="4" t="str" cm="1">
        <f t="array" ref="T4873">_xlfn.IFS(M4873&lt;=20,"Low",M4873&lt;=50,"Medium",M4873&lt;=90,"High")</f>
        <v>High</v>
      </c>
      <c r="U4873" s="7">
        <f>Datos_Limpios[[#This Row],[Number of Complaints or Support]]/Datos_Limpios[[#This Row],[Account Length (in months)]]</f>
        <v>3.4482758620689655E-2</v>
      </c>
      <c r="V4873" s="4" t="str" cm="1">
        <f t="array" ref="V4873">_xlfn.IFS(H4873&lt;30,"Under 30",H4873&lt;66,"Middle Age",H4873&gt;=66,"Senior")</f>
        <v>Senior</v>
      </c>
      <c r="W4873" s="4" t="s">
        <v>43</v>
      </c>
    </row>
    <row r="4874" spans="1:23" x14ac:dyDescent="0.3">
      <c r="A4874" s="4" t="s">
        <v>4989</v>
      </c>
      <c r="B4874" s="4" t="s">
        <v>24</v>
      </c>
      <c r="C4874" s="4">
        <v>21</v>
      </c>
      <c r="D4874" s="4">
        <v>1</v>
      </c>
      <c r="E4874" s="4" t="s">
        <v>31</v>
      </c>
      <c r="F4874" s="4" t="s">
        <v>65</v>
      </c>
      <c r="G4874" s="4" t="s">
        <v>26</v>
      </c>
      <c r="H4874" s="4">
        <v>48</v>
      </c>
      <c r="I4874" s="4" t="s">
        <v>24</v>
      </c>
      <c r="J4874" s="4">
        <v>0</v>
      </c>
      <c r="K4874" s="4" t="s">
        <v>27</v>
      </c>
      <c r="L4874" s="4" t="s">
        <v>115</v>
      </c>
      <c r="M4874" s="4">
        <v>41</v>
      </c>
      <c r="P4874" s="5">
        <v>43990</v>
      </c>
      <c r="Q4874" s="6">
        <v>41.597818078317552</v>
      </c>
      <c r="R4874" s="4">
        <v>4</v>
      </c>
      <c r="S4874" s="4" t="str" cm="1">
        <f t="array" ref="S4874">_xlfn.IFS(R4874=0,"None",R4874&lt;3,"Low",R4874&lt;6,"Medium",R4874&lt;=10,"High")</f>
        <v>Medium</v>
      </c>
      <c r="T4874" s="4" t="str" cm="1">
        <f t="array" ref="T4874">_xlfn.IFS(M4874&lt;=20,"Low",M4874&lt;=50,"Medium",M4874&lt;=90,"High")</f>
        <v>Medium</v>
      </c>
      <c r="U4874" s="7">
        <f>Datos_Limpios[[#This Row],[Number of Complaints or Support]]/Datos_Limpios[[#This Row],[Account Length (in months)]]</f>
        <v>0.19047619047619047</v>
      </c>
      <c r="V4874" s="4" t="str" cm="1">
        <f t="array" ref="V4874">_xlfn.IFS(H4874&lt;30,"Under 30",H4874&lt;66,"Middle Age",H4874&gt;=66,"Senior")</f>
        <v>Middle Age</v>
      </c>
      <c r="W4874" s="4" t="s">
        <v>43</v>
      </c>
    </row>
    <row r="4875" spans="1:23" x14ac:dyDescent="0.3">
      <c r="A4875" s="4" t="s">
        <v>4990</v>
      </c>
      <c r="B4875" s="4" t="s">
        <v>31</v>
      </c>
      <c r="C4875" s="4">
        <v>23</v>
      </c>
      <c r="D4875" s="4">
        <v>2</v>
      </c>
      <c r="E4875" s="4" t="s">
        <v>31</v>
      </c>
      <c r="F4875" s="4" t="s">
        <v>110</v>
      </c>
      <c r="G4875" s="4" t="s">
        <v>33</v>
      </c>
      <c r="H4875" s="4">
        <v>50</v>
      </c>
      <c r="I4875" s="4" t="s">
        <v>24</v>
      </c>
      <c r="J4875" s="4">
        <v>0</v>
      </c>
      <c r="K4875" s="4" t="s">
        <v>27</v>
      </c>
      <c r="L4875" s="4" t="s">
        <v>35</v>
      </c>
      <c r="M4875" s="4">
        <v>27</v>
      </c>
      <c r="N4875" s="4" t="s">
        <v>38</v>
      </c>
      <c r="O4875" s="4" t="s">
        <v>125</v>
      </c>
      <c r="P4875" s="5">
        <v>44409</v>
      </c>
      <c r="Q4875" s="6">
        <v>28.354261580322881</v>
      </c>
      <c r="R4875" s="4">
        <v>0</v>
      </c>
      <c r="S4875" s="4" t="str" cm="1">
        <f t="array" ref="S4875">_xlfn.IFS(R4875=0,"None",R4875&lt;3,"Low",R4875&lt;6,"Medium",R4875&lt;=10,"High")</f>
        <v>None</v>
      </c>
      <c r="T4875" s="4" t="str" cm="1">
        <f t="array" ref="T4875">_xlfn.IFS(M4875&lt;=20,"Low",M4875&lt;=50,"Medium",M4875&lt;=90,"High")</f>
        <v>Medium</v>
      </c>
      <c r="U4875" s="7">
        <f>Datos_Limpios[[#This Row],[Number of Complaints or Support]]/Datos_Limpios[[#This Row],[Account Length (in months)]]</f>
        <v>0</v>
      </c>
      <c r="V4875" s="4" t="str" cm="1">
        <f t="array" ref="V4875">_xlfn.IFS(H4875&lt;30,"Under 30",H4875&lt;66,"Middle Age",H4875&gt;=66,"Senior")</f>
        <v>Middle Age</v>
      </c>
      <c r="W4875" s="4" t="s">
        <v>29</v>
      </c>
    </row>
    <row r="4876" spans="1:23" x14ac:dyDescent="0.3">
      <c r="A4876" s="4" t="s">
        <v>4991</v>
      </c>
      <c r="B4876" s="4" t="s">
        <v>24</v>
      </c>
      <c r="C4876" s="4">
        <v>19</v>
      </c>
      <c r="D4876" s="4">
        <v>0</v>
      </c>
      <c r="E4876" s="4" t="s">
        <v>31</v>
      </c>
      <c r="F4876" s="4" t="s">
        <v>209</v>
      </c>
      <c r="G4876" s="4" t="s">
        <v>26</v>
      </c>
      <c r="H4876" s="4">
        <v>61</v>
      </c>
      <c r="I4876" s="4" t="s">
        <v>24</v>
      </c>
      <c r="J4876" s="4">
        <v>0</v>
      </c>
      <c r="K4876" s="4" t="s">
        <v>27</v>
      </c>
      <c r="L4876" s="4" t="s">
        <v>35</v>
      </c>
      <c r="M4876" s="4">
        <v>36</v>
      </c>
      <c r="P4876" s="5">
        <v>44260</v>
      </c>
      <c r="Q4876" s="6">
        <v>36.834957276047739</v>
      </c>
      <c r="R4876" s="4">
        <v>8</v>
      </c>
      <c r="S4876" s="4" t="str" cm="1">
        <f t="array" ref="S4876">_xlfn.IFS(R4876=0,"None",R4876&lt;3,"Low",R4876&lt;6,"Medium",R4876&lt;=10,"High")</f>
        <v>High</v>
      </c>
      <c r="T4876" s="4" t="str" cm="1">
        <f t="array" ref="T4876">_xlfn.IFS(M4876&lt;=20,"Low",M4876&lt;=50,"Medium",M4876&lt;=90,"High")</f>
        <v>Medium</v>
      </c>
      <c r="U4876" s="7">
        <f>Datos_Limpios[[#This Row],[Number of Complaints or Support]]/Datos_Limpios[[#This Row],[Account Length (in months)]]</f>
        <v>0.42105263157894735</v>
      </c>
      <c r="V4876" s="4" t="str" cm="1">
        <f t="array" ref="V4876">_xlfn.IFS(H4876&lt;30,"Under 30",H4876&lt;66,"Middle Age",H4876&gt;=66,"Senior")</f>
        <v>Middle Age</v>
      </c>
      <c r="W4876" s="4" t="s">
        <v>40</v>
      </c>
    </row>
    <row r="4877" spans="1:23" x14ac:dyDescent="0.3">
      <c r="A4877" s="4" t="s">
        <v>4992</v>
      </c>
      <c r="B4877" s="4" t="s">
        <v>31</v>
      </c>
      <c r="C4877" s="4">
        <v>14</v>
      </c>
      <c r="D4877" s="4">
        <v>5</v>
      </c>
      <c r="E4877" s="4" t="s">
        <v>24</v>
      </c>
      <c r="F4877" s="4" t="s">
        <v>37</v>
      </c>
      <c r="G4877" s="4" t="s">
        <v>33</v>
      </c>
      <c r="H4877" s="4">
        <v>57</v>
      </c>
      <c r="I4877" s="4" t="s">
        <v>31</v>
      </c>
      <c r="J4877" s="4">
        <v>3</v>
      </c>
      <c r="K4877" s="4" t="s">
        <v>27</v>
      </c>
      <c r="L4877" s="4" t="s">
        <v>35</v>
      </c>
      <c r="M4877" s="4">
        <v>10</v>
      </c>
      <c r="N4877" s="4" t="s">
        <v>38</v>
      </c>
      <c r="O4877" s="4" t="s">
        <v>142</v>
      </c>
      <c r="P4877" s="5">
        <v>44387</v>
      </c>
      <c r="Q4877" s="6">
        <v>8.4412199400200638</v>
      </c>
      <c r="R4877" s="4">
        <v>1</v>
      </c>
      <c r="S4877" s="4" t="str" cm="1">
        <f t="array" ref="S4877">_xlfn.IFS(R4877=0,"None",R4877&lt;3,"Low",R4877&lt;6,"Medium",R4877&lt;=10,"High")</f>
        <v>Low</v>
      </c>
      <c r="T4877" s="4" t="str" cm="1">
        <f t="array" ref="T4877">_xlfn.IFS(M4877&lt;=20,"Low",M4877&lt;=50,"Medium",M4877&lt;=90,"High")</f>
        <v>Low</v>
      </c>
      <c r="U4877" s="7">
        <f>Datos_Limpios[[#This Row],[Number of Complaints or Support]]/Datos_Limpios[[#This Row],[Account Length (in months)]]</f>
        <v>7.1428571428571425E-2</v>
      </c>
      <c r="V4877" s="4" t="str" cm="1">
        <f t="array" ref="V4877">_xlfn.IFS(H4877&lt;30,"Under 30",H4877&lt;66,"Middle Age",H4877&gt;=66,"Senior")</f>
        <v>Middle Age</v>
      </c>
      <c r="W4877" s="4" t="s">
        <v>40</v>
      </c>
    </row>
    <row r="4878" spans="1:23" x14ac:dyDescent="0.3">
      <c r="A4878" s="4" t="s">
        <v>4993</v>
      </c>
      <c r="B4878" s="4" t="s">
        <v>24</v>
      </c>
      <c r="C4878" s="4">
        <v>25</v>
      </c>
      <c r="D4878" s="4">
        <v>0</v>
      </c>
      <c r="E4878" s="4" t="s">
        <v>31</v>
      </c>
      <c r="F4878" s="4" t="s">
        <v>58</v>
      </c>
      <c r="G4878" s="4" t="s">
        <v>26</v>
      </c>
      <c r="H4878" s="4">
        <v>25</v>
      </c>
      <c r="I4878" s="4" t="s">
        <v>31</v>
      </c>
      <c r="J4878" s="4">
        <v>6</v>
      </c>
      <c r="K4878" s="4" t="s">
        <v>27</v>
      </c>
      <c r="L4878" s="4" t="s">
        <v>35</v>
      </c>
      <c r="M4878" s="4">
        <v>28</v>
      </c>
      <c r="P4878" s="5">
        <v>44285</v>
      </c>
      <c r="Q4878" s="6">
        <v>27.5475922196472</v>
      </c>
      <c r="R4878" s="4">
        <v>0</v>
      </c>
      <c r="S4878" s="4" t="str" cm="1">
        <f t="array" ref="S4878">_xlfn.IFS(R4878=0,"None",R4878&lt;3,"Low",R4878&lt;6,"Medium",R4878&lt;=10,"High")</f>
        <v>None</v>
      </c>
      <c r="T4878" s="4" t="str" cm="1">
        <f t="array" ref="T4878">_xlfn.IFS(M4878&lt;=20,"Low",M4878&lt;=50,"Medium",M4878&lt;=90,"High")</f>
        <v>Medium</v>
      </c>
      <c r="U4878" s="7">
        <f>Datos_Limpios[[#This Row],[Number of Complaints or Support]]/Datos_Limpios[[#This Row],[Account Length (in months)]]</f>
        <v>0</v>
      </c>
      <c r="V4878" s="4" t="str" cm="1">
        <f t="array" ref="V4878">_xlfn.IFS(H4878&lt;30,"Under 30",H4878&lt;66,"Middle Age",H4878&gt;=66,"Senior")</f>
        <v>Under 30</v>
      </c>
      <c r="W4878" s="4" t="s">
        <v>29</v>
      </c>
    </row>
    <row r="4879" spans="1:23" x14ac:dyDescent="0.3">
      <c r="A4879" s="4" t="s">
        <v>4994</v>
      </c>
      <c r="B4879" s="4" t="s">
        <v>31</v>
      </c>
      <c r="C4879" s="4">
        <v>6</v>
      </c>
      <c r="D4879" s="4">
        <v>2</v>
      </c>
      <c r="E4879" s="4" t="s">
        <v>24</v>
      </c>
      <c r="F4879" s="4" t="s">
        <v>118</v>
      </c>
      <c r="G4879" s="4" t="s">
        <v>33</v>
      </c>
      <c r="H4879" s="4">
        <v>51</v>
      </c>
      <c r="I4879" s="4" t="s">
        <v>24</v>
      </c>
      <c r="J4879" s="4">
        <v>0</v>
      </c>
      <c r="K4879" s="4" t="s">
        <v>27</v>
      </c>
      <c r="L4879" s="4" t="s">
        <v>35</v>
      </c>
      <c r="M4879" s="4">
        <v>7</v>
      </c>
      <c r="N4879" s="4" t="s">
        <v>75</v>
      </c>
      <c r="O4879" s="4" t="s">
        <v>133</v>
      </c>
      <c r="P4879" s="5">
        <v>44448</v>
      </c>
      <c r="Q4879" s="6">
        <v>8.0785701391864144</v>
      </c>
      <c r="R4879" s="4">
        <v>8</v>
      </c>
      <c r="S4879" s="4" t="str" cm="1">
        <f t="array" ref="S4879">_xlfn.IFS(R4879=0,"None",R4879&lt;3,"Low",R4879&lt;6,"Medium",R4879&lt;=10,"High")</f>
        <v>High</v>
      </c>
      <c r="T4879" s="4" t="str" cm="1">
        <f t="array" ref="T4879">_xlfn.IFS(M4879&lt;=20,"Low",M4879&lt;=50,"Medium",M4879&lt;=90,"High")</f>
        <v>Low</v>
      </c>
      <c r="U4879" s="7">
        <f>Datos_Limpios[[#This Row],[Number of Complaints or Support]]/Datos_Limpios[[#This Row],[Account Length (in months)]]</f>
        <v>1.3333333333333333</v>
      </c>
      <c r="V4879" s="4" t="str" cm="1">
        <f t="array" ref="V4879">_xlfn.IFS(H4879&lt;30,"Under 30",H4879&lt;66,"Middle Age",H4879&gt;=66,"Senior")</f>
        <v>Middle Age</v>
      </c>
      <c r="W4879" s="4" t="s">
        <v>47</v>
      </c>
    </row>
    <row r="4880" spans="1:23" x14ac:dyDescent="0.3">
      <c r="A4880" s="4" t="s">
        <v>4995</v>
      </c>
      <c r="B4880" s="4" t="s">
        <v>31</v>
      </c>
      <c r="C4880" s="4">
        <v>20</v>
      </c>
      <c r="D4880" s="4">
        <v>5</v>
      </c>
      <c r="E4880" s="4" t="s">
        <v>24</v>
      </c>
      <c r="F4880" s="4" t="s">
        <v>222</v>
      </c>
      <c r="G4880" s="4" t="s">
        <v>26</v>
      </c>
      <c r="H4880" s="4">
        <v>20</v>
      </c>
      <c r="I4880" s="4" t="s">
        <v>24</v>
      </c>
      <c r="J4880" s="4">
        <v>0</v>
      </c>
      <c r="K4880" s="4" t="s">
        <v>27</v>
      </c>
      <c r="L4880" s="4" t="s">
        <v>28</v>
      </c>
      <c r="M4880" s="4">
        <v>58</v>
      </c>
      <c r="N4880" s="4" t="s">
        <v>75</v>
      </c>
      <c r="O4880" s="4" t="s">
        <v>133</v>
      </c>
      <c r="P4880" s="5">
        <v>44578</v>
      </c>
      <c r="Q4880" s="6">
        <v>67.549350630153157</v>
      </c>
      <c r="R4880" s="4">
        <v>3</v>
      </c>
      <c r="S4880" s="4" t="str" cm="1">
        <f t="array" ref="S4880">_xlfn.IFS(R4880=0,"None",R4880&lt;3,"Low",R4880&lt;6,"Medium",R4880&lt;=10,"High")</f>
        <v>Medium</v>
      </c>
      <c r="T4880" s="4" t="str" cm="1">
        <f t="array" ref="T4880">_xlfn.IFS(M4880&lt;=20,"Low",M4880&lt;=50,"Medium",M4880&lt;=90,"High")</f>
        <v>High</v>
      </c>
      <c r="U4880" s="7">
        <f>Datos_Limpios[[#This Row],[Number of Complaints or Support]]/Datos_Limpios[[#This Row],[Account Length (in months)]]</f>
        <v>0.15</v>
      </c>
      <c r="V4880" s="4" t="str" cm="1">
        <f t="array" ref="V4880">_xlfn.IFS(H4880&lt;30,"Under 30",H4880&lt;66,"Middle Age",H4880&gt;=66,"Senior")</f>
        <v>Under 30</v>
      </c>
      <c r="W4880" s="4" t="s">
        <v>29</v>
      </c>
    </row>
    <row r="4881" spans="1:23" x14ac:dyDescent="0.3">
      <c r="A4881" s="4" t="s">
        <v>4996</v>
      </c>
      <c r="B4881" s="4" t="s">
        <v>24</v>
      </c>
      <c r="C4881" s="4">
        <v>26</v>
      </c>
      <c r="D4881" s="4">
        <v>0</v>
      </c>
      <c r="E4881" s="4" t="s">
        <v>31</v>
      </c>
      <c r="F4881" s="4" t="s">
        <v>140</v>
      </c>
      <c r="G4881" s="4" t="s">
        <v>33</v>
      </c>
      <c r="H4881" s="4">
        <v>65</v>
      </c>
      <c r="I4881" s="4" t="s">
        <v>24</v>
      </c>
      <c r="J4881" s="4">
        <v>0</v>
      </c>
      <c r="K4881" s="4" t="s">
        <v>27</v>
      </c>
      <c r="L4881" s="4" t="s">
        <v>115</v>
      </c>
      <c r="M4881" s="4">
        <v>25</v>
      </c>
      <c r="P4881" s="5">
        <v>44487</v>
      </c>
      <c r="Q4881" s="6">
        <v>21.528889135220911</v>
      </c>
      <c r="R4881" s="4">
        <v>0</v>
      </c>
      <c r="S4881" s="4" t="str" cm="1">
        <f t="array" ref="S4881">_xlfn.IFS(R4881=0,"None",R4881&lt;3,"Low",R4881&lt;6,"Medium",R4881&lt;=10,"High")</f>
        <v>None</v>
      </c>
      <c r="T4881" s="4" t="str" cm="1">
        <f t="array" ref="T4881">_xlfn.IFS(M4881&lt;=20,"Low",M4881&lt;=50,"Medium",M4881&lt;=90,"High")</f>
        <v>Medium</v>
      </c>
      <c r="U4881" s="7">
        <f>Datos_Limpios[[#This Row],[Number of Complaints or Support]]/Datos_Limpios[[#This Row],[Account Length (in months)]]</f>
        <v>0</v>
      </c>
      <c r="V4881" s="4" t="str" cm="1">
        <f t="array" ref="V4881">_xlfn.IFS(H4881&lt;30,"Under 30",H4881&lt;66,"Middle Age",H4881&gt;=66,"Senior")</f>
        <v>Middle Age</v>
      </c>
      <c r="W4881" s="4" t="s">
        <v>40</v>
      </c>
    </row>
    <row r="4882" spans="1:23" x14ac:dyDescent="0.3">
      <c r="A4882" s="4" t="s">
        <v>4997</v>
      </c>
      <c r="B4882" s="4" t="s">
        <v>24</v>
      </c>
      <c r="C4882" s="4">
        <v>6</v>
      </c>
      <c r="D4882" s="4">
        <v>0</v>
      </c>
      <c r="E4882" s="4" t="s">
        <v>31</v>
      </c>
      <c r="F4882" s="4" t="s">
        <v>159</v>
      </c>
      <c r="G4882" s="4" t="s">
        <v>33</v>
      </c>
      <c r="H4882" s="4">
        <v>62</v>
      </c>
      <c r="I4882" s="4" t="s">
        <v>24</v>
      </c>
      <c r="J4882" s="4">
        <v>0</v>
      </c>
      <c r="K4882" s="4" t="s">
        <v>27</v>
      </c>
      <c r="L4882" s="4" t="s">
        <v>35</v>
      </c>
      <c r="M4882" s="4">
        <v>30</v>
      </c>
      <c r="P4882" s="5">
        <v>43980</v>
      </c>
      <c r="Q4882" s="6">
        <v>33.692830408034098</v>
      </c>
      <c r="R4882" s="4">
        <v>9</v>
      </c>
      <c r="S4882" s="4" t="str" cm="1">
        <f t="array" ref="S4882">_xlfn.IFS(R4882=0,"None",R4882&lt;3,"Low",R4882&lt;6,"Medium",R4882&lt;=10,"High")</f>
        <v>High</v>
      </c>
      <c r="T4882" s="4" t="str" cm="1">
        <f t="array" ref="T4882">_xlfn.IFS(M4882&lt;=20,"Low",M4882&lt;=50,"Medium",M4882&lt;=90,"High")</f>
        <v>Medium</v>
      </c>
      <c r="U4882" s="7">
        <f>Datos_Limpios[[#This Row],[Number of Complaints or Support]]/Datos_Limpios[[#This Row],[Account Length (in months)]]</f>
        <v>1.5</v>
      </c>
      <c r="V4882" s="4" t="str" cm="1">
        <f t="array" ref="V4882">_xlfn.IFS(H4882&lt;30,"Under 30",H4882&lt;66,"Middle Age",H4882&gt;=66,"Senior")</f>
        <v>Middle Age</v>
      </c>
      <c r="W4882" s="4" t="s">
        <v>29</v>
      </c>
    </row>
    <row r="4883" spans="1:23" x14ac:dyDescent="0.3">
      <c r="A4883" s="4" t="s">
        <v>4998</v>
      </c>
      <c r="B4883" s="4" t="s">
        <v>24</v>
      </c>
      <c r="C4883" s="4">
        <v>10</v>
      </c>
      <c r="D4883" s="4">
        <v>0</v>
      </c>
      <c r="E4883" s="4" t="s">
        <v>24</v>
      </c>
      <c r="F4883" s="4" t="s">
        <v>196</v>
      </c>
      <c r="G4883" s="4" t="s">
        <v>26</v>
      </c>
      <c r="H4883" s="4">
        <v>50</v>
      </c>
      <c r="I4883" s="4" t="s">
        <v>24</v>
      </c>
      <c r="J4883" s="4">
        <v>0</v>
      </c>
      <c r="K4883" s="4" t="s">
        <v>27</v>
      </c>
      <c r="L4883" s="4" t="s">
        <v>28</v>
      </c>
      <c r="M4883" s="4">
        <v>35</v>
      </c>
      <c r="P4883" s="5">
        <v>44315</v>
      </c>
      <c r="Q4883" s="6">
        <v>35.772494978464039</v>
      </c>
      <c r="R4883" s="4">
        <v>8</v>
      </c>
      <c r="S4883" s="4" t="str" cm="1">
        <f t="array" ref="S4883">_xlfn.IFS(R4883=0,"None",R4883&lt;3,"Low",R4883&lt;6,"Medium",R4883&lt;=10,"High")</f>
        <v>High</v>
      </c>
      <c r="T4883" s="4" t="str" cm="1">
        <f t="array" ref="T4883">_xlfn.IFS(M4883&lt;=20,"Low",M4883&lt;=50,"Medium",M4883&lt;=90,"High")</f>
        <v>Medium</v>
      </c>
      <c r="U4883" s="7">
        <f>Datos_Limpios[[#This Row],[Number of Complaints or Support]]/Datos_Limpios[[#This Row],[Account Length (in months)]]</f>
        <v>0.8</v>
      </c>
      <c r="V4883" s="4" t="str" cm="1">
        <f t="array" ref="V4883">_xlfn.IFS(H4883&lt;30,"Under 30",H4883&lt;66,"Middle Age",H4883&gt;=66,"Senior")</f>
        <v>Middle Age</v>
      </c>
      <c r="W4883" s="4" t="s">
        <v>47</v>
      </c>
    </row>
    <row r="4884" spans="1:23" x14ac:dyDescent="0.3">
      <c r="A4884" s="4" t="s">
        <v>4999</v>
      </c>
      <c r="B4884" s="4" t="s">
        <v>31</v>
      </c>
      <c r="C4884" s="4">
        <v>62</v>
      </c>
      <c r="D4884" s="4">
        <v>4</v>
      </c>
      <c r="E4884" s="4" t="s">
        <v>31</v>
      </c>
      <c r="F4884" s="4" t="s">
        <v>95</v>
      </c>
      <c r="G4884" s="4" t="s">
        <v>33</v>
      </c>
      <c r="H4884" s="4">
        <v>74</v>
      </c>
      <c r="I4884" s="4" t="s">
        <v>24</v>
      </c>
      <c r="J4884" s="4">
        <v>0</v>
      </c>
      <c r="K4884" s="4" t="s">
        <v>34</v>
      </c>
      <c r="L4884" s="4" t="s">
        <v>35</v>
      </c>
      <c r="M4884" s="4">
        <v>56</v>
      </c>
      <c r="N4884" s="4" t="s">
        <v>38</v>
      </c>
      <c r="O4884" s="4" t="s">
        <v>125</v>
      </c>
      <c r="P4884" s="5">
        <v>44078</v>
      </c>
      <c r="Q4884" s="6">
        <v>62.869208328952922</v>
      </c>
      <c r="R4884" s="4">
        <v>3</v>
      </c>
      <c r="S4884" s="4" t="str" cm="1">
        <f t="array" ref="S4884">_xlfn.IFS(R4884=0,"None",R4884&lt;3,"Low",R4884&lt;6,"Medium",R4884&lt;=10,"High")</f>
        <v>Medium</v>
      </c>
      <c r="T4884" s="4" t="str" cm="1">
        <f t="array" ref="T4884">_xlfn.IFS(M4884&lt;=20,"Low",M4884&lt;=50,"Medium",M4884&lt;=90,"High")</f>
        <v>High</v>
      </c>
      <c r="U4884" s="7">
        <f>Datos_Limpios[[#This Row],[Number of Complaints or Support]]/Datos_Limpios[[#This Row],[Account Length (in months)]]</f>
        <v>4.8387096774193547E-2</v>
      </c>
      <c r="V4884" s="4" t="str" cm="1">
        <f t="array" ref="V4884">_xlfn.IFS(H4884&lt;30,"Under 30",H4884&lt;66,"Middle Age",H4884&gt;=66,"Senior")</f>
        <v>Senior</v>
      </c>
      <c r="W4884" s="4" t="s">
        <v>47</v>
      </c>
    </row>
    <row r="4885" spans="1:23" x14ac:dyDescent="0.3">
      <c r="A4885" s="4" t="s">
        <v>5000</v>
      </c>
      <c r="B4885" s="4" t="s">
        <v>31</v>
      </c>
      <c r="C4885" s="4">
        <v>6</v>
      </c>
      <c r="D4885" s="4">
        <v>1</v>
      </c>
      <c r="E4885" s="4" t="s">
        <v>31</v>
      </c>
      <c r="F4885" s="4" t="s">
        <v>42</v>
      </c>
      <c r="G4885" s="4" t="s">
        <v>33</v>
      </c>
      <c r="H4885" s="4">
        <v>59</v>
      </c>
      <c r="I4885" s="4" t="s">
        <v>31</v>
      </c>
      <c r="J4885" s="4">
        <v>3</v>
      </c>
      <c r="K4885" s="4" t="s">
        <v>27</v>
      </c>
      <c r="L4885" s="4" t="s">
        <v>35</v>
      </c>
      <c r="M4885" s="4">
        <v>24</v>
      </c>
      <c r="N4885" s="4" t="s">
        <v>92</v>
      </c>
      <c r="O4885" s="4" t="s">
        <v>249</v>
      </c>
      <c r="P4885" s="5">
        <v>44821</v>
      </c>
      <c r="Q4885" s="6">
        <v>20.49558212807958</v>
      </c>
      <c r="R4885" s="4">
        <v>2</v>
      </c>
      <c r="S4885" s="4" t="str" cm="1">
        <f t="array" ref="S4885">_xlfn.IFS(R4885=0,"None",R4885&lt;3,"Low",R4885&lt;6,"Medium",R4885&lt;=10,"High")</f>
        <v>Low</v>
      </c>
      <c r="T4885" s="4" t="str" cm="1">
        <f t="array" ref="T4885">_xlfn.IFS(M4885&lt;=20,"Low",M4885&lt;=50,"Medium",M4885&lt;=90,"High")</f>
        <v>Medium</v>
      </c>
      <c r="U4885" s="7">
        <f>Datos_Limpios[[#This Row],[Number of Complaints or Support]]/Datos_Limpios[[#This Row],[Account Length (in months)]]</f>
        <v>0.33333333333333331</v>
      </c>
      <c r="V4885" s="4" t="str" cm="1">
        <f t="array" ref="V4885">_xlfn.IFS(H4885&lt;30,"Under 30",H4885&lt;66,"Middle Age",H4885&gt;=66,"Senior")</f>
        <v>Middle Age</v>
      </c>
      <c r="W4885" s="4" t="s">
        <v>43</v>
      </c>
    </row>
    <row r="4886" spans="1:23" x14ac:dyDescent="0.3">
      <c r="A4886" s="4" t="s">
        <v>5001</v>
      </c>
      <c r="B4886" s="4" t="s">
        <v>31</v>
      </c>
      <c r="C4886" s="4">
        <v>30</v>
      </c>
      <c r="D4886" s="4">
        <v>4</v>
      </c>
      <c r="E4886" s="4" t="s">
        <v>31</v>
      </c>
      <c r="F4886" s="4" t="s">
        <v>110</v>
      </c>
      <c r="G4886" s="4" t="s">
        <v>26</v>
      </c>
      <c r="H4886" s="4">
        <v>61</v>
      </c>
      <c r="I4886" s="4" t="s">
        <v>31</v>
      </c>
      <c r="J4886" s="4">
        <v>5</v>
      </c>
      <c r="K4886" s="4" t="s">
        <v>27</v>
      </c>
      <c r="L4886" s="4" t="s">
        <v>28</v>
      </c>
      <c r="M4886" s="4">
        <v>18</v>
      </c>
      <c r="N4886" s="4" t="s">
        <v>66</v>
      </c>
      <c r="O4886" s="4" t="s">
        <v>317</v>
      </c>
      <c r="P4886" s="5">
        <v>45264</v>
      </c>
      <c r="Q4886" s="6">
        <v>21.261927498126621</v>
      </c>
      <c r="R4886" s="4">
        <v>3</v>
      </c>
      <c r="S4886" s="4" t="str" cm="1">
        <f t="array" ref="S4886">_xlfn.IFS(R4886=0,"None",R4886&lt;3,"Low",R4886&lt;6,"Medium",R4886&lt;=10,"High")</f>
        <v>Medium</v>
      </c>
      <c r="T4886" s="4" t="str" cm="1">
        <f t="array" ref="T4886">_xlfn.IFS(M4886&lt;=20,"Low",M4886&lt;=50,"Medium",M4886&lt;=90,"High")</f>
        <v>Low</v>
      </c>
      <c r="U4886" s="7">
        <f>Datos_Limpios[[#This Row],[Number of Complaints or Support]]/Datos_Limpios[[#This Row],[Account Length (in months)]]</f>
        <v>0.1</v>
      </c>
      <c r="V4886" s="4" t="str" cm="1">
        <f t="array" ref="V4886">_xlfn.IFS(H4886&lt;30,"Under 30",H4886&lt;66,"Middle Age",H4886&gt;=66,"Senior")</f>
        <v>Middle Age</v>
      </c>
      <c r="W4886" s="4" t="s">
        <v>29</v>
      </c>
    </row>
    <row r="4887" spans="1:23" x14ac:dyDescent="0.3">
      <c r="A4887" s="4" t="s">
        <v>5002</v>
      </c>
      <c r="B4887" s="4" t="s">
        <v>24</v>
      </c>
      <c r="C4887" s="4">
        <v>64</v>
      </c>
      <c r="D4887" s="4">
        <v>0</v>
      </c>
      <c r="E4887" s="4" t="s">
        <v>31</v>
      </c>
      <c r="F4887" s="4" t="s">
        <v>60</v>
      </c>
      <c r="G4887" s="4" t="s">
        <v>26</v>
      </c>
      <c r="H4887" s="4">
        <v>34</v>
      </c>
      <c r="I4887" s="4" t="s">
        <v>24</v>
      </c>
      <c r="J4887" s="4">
        <v>0</v>
      </c>
      <c r="K4887" s="4" t="s">
        <v>46</v>
      </c>
      <c r="L4887" s="4" t="s">
        <v>35</v>
      </c>
      <c r="M4887" s="4">
        <v>52</v>
      </c>
      <c r="P4887" s="5">
        <v>44418</v>
      </c>
      <c r="Q4887" s="6">
        <v>48.08686412257687</v>
      </c>
      <c r="R4887" s="4">
        <v>6</v>
      </c>
      <c r="S4887" s="4" t="str" cm="1">
        <f t="array" ref="S4887">_xlfn.IFS(R4887=0,"None",R4887&lt;3,"Low",R4887&lt;6,"Medium",R4887&lt;=10,"High")</f>
        <v>High</v>
      </c>
      <c r="T4887" s="4" t="str" cm="1">
        <f t="array" ref="T4887">_xlfn.IFS(M4887&lt;=20,"Low",M4887&lt;=50,"Medium",M4887&lt;=90,"High")</f>
        <v>High</v>
      </c>
      <c r="U4887" s="7">
        <f>Datos_Limpios[[#This Row],[Number of Complaints or Support]]/Datos_Limpios[[#This Row],[Account Length (in months)]]</f>
        <v>9.375E-2</v>
      </c>
      <c r="V4887" s="4" t="str" cm="1">
        <f t="array" ref="V4887">_xlfn.IFS(H4887&lt;30,"Under 30",H4887&lt;66,"Middle Age",H4887&gt;=66,"Senior")</f>
        <v>Middle Age</v>
      </c>
      <c r="W4887" s="4" t="s">
        <v>40</v>
      </c>
    </row>
    <row r="4888" spans="1:23" x14ac:dyDescent="0.3">
      <c r="A4888" s="4" t="s">
        <v>5003</v>
      </c>
      <c r="B4888" s="4" t="s">
        <v>31</v>
      </c>
      <c r="C4888" s="4">
        <v>20</v>
      </c>
      <c r="D4888" s="4">
        <v>3</v>
      </c>
      <c r="E4888" s="4" t="s">
        <v>31</v>
      </c>
      <c r="F4888" s="4" t="s">
        <v>63</v>
      </c>
      <c r="G4888" s="4" t="s">
        <v>26</v>
      </c>
      <c r="H4888" s="4">
        <v>65</v>
      </c>
      <c r="I4888" s="4" t="s">
        <v>24</v>
      </c>
      <c r="J4888" s="4">
        <v>0</v>
      </c>
      <c r="K4888" s="4" t="s">
        <v>27</v>
      </c>
      <c r="L4888" s="4" t="s">
        <v>28</v>
      </c>
      <c r="M4888" s="4">
        <v>42</v>
      </c>
      <c r="N4888" s="4" t="s">
        <v>92</v>
      </c>
      <c r="O4888" s="4" t="s">
        <v>93</v>
      </c>
      <c r="P4888" s="5">
        <v>44048</v>
      </c>
      <c r="Q4888" s="6">
        <v>35.726980467118203</v>
      </c>
      <c r="R4888" s="4">
        <v>9</v>
      </c>
      <c r="S4888" s="4" t="str" cm="1">
        <f t="array" ref="S4888">_xlfn.IFS(R4888=0,"None",R4888&lt;3,"Low",R4888&lt;6,"Medium",R4888&lt;=10,"High")</f>
        <v>High</v>
      </c>
      <c r="T4888" s="4" t="str" cm="1">
        <f t="array" ref="T4888">_xlfn.IFS(M4888&lt;=20,"Low",M4888&lt;=50,"Medium",M4888&lt;=90,"High")</f>
        <v>Medium</v>
      </c>
      <c r="U4888" s="7">
        <f>Datos_Limpios[[#This Row],[Number of Complaints or Support]]/Datos_Limpios[[#This Row],[Account Length (in months)]]</f>
        <v>0.45</v>
      </c>
      <c r="V4888" s="4" t="str" cm="1">
        <f t="array" ref="V4888">_xlfn.IFS(H4888&lt;30,"Under 30",H4888&lt;66,"Middle Age",H4888&gt;=66,"Senior")</f>
        <v>Middle Age</v>
      </c>
      <c r="W4888" s="4" t="s">
        <v>40</v>
      </c>
    </row>
    <row r="4889" spans="1:23" x14ac:dyDescent="0.3">
      <c r="A4889" s="4" t="s">
        <v>5004</v>
      </c>
      <c r="B4889" s="4" t="s">
        <v>24</v>
      </c>
      <c r="C4889" s="4">
        <v>23</v>
      </c>
      <c r="D4889" s="4">
        <v>2</v>
      </c>
      <c r="E4889" s="4" t="s">
        <v>31</v>
      </c>
      <c r="F4889" s="4" t="s">
        <v>145</v>
      </c>
      <c r="G4889" s="4" t="s">
        <v>33</v>
      </c>
      <c r="H4889" s="4">
        <v>59</v>
      </c>
      <c r="I4889" s="4" t="s">
        <v>24</v>
      </c>
      <c r="J4889" s="4">
        <v>0</v>
      </c>
      <c r="K4889" s="4" t="s">
        <v>34</v>
      </c>
      <c r="L4889" s="4" t="s">
        <v>35</v>
      </c>
      <c r="M4889" s="4">
        <v>34</v>
      </c>
      <c r="P4889" s="5">
        <v>45156</v>
      </c>
      <c r="Q4889" s="6">
        <v>34.274540908625887</v>
      </c>
      <c r="R4889" s="4">
        <v>4</v>
      </c>
      <c r="S4889" s="4" t="str" cm="1">
        <f t="array" ref="S4889">_xlfn.IFS(R4889=0,"None",R4889&lt;3,"Low",R4889&lt;6,"Medium",R4889&lt;=10,"High")</f>
        <v>Medium</v>
      </c>
      <c r="T4889" s="4" t="str" cm="1">
        <f t="array" ref="T4889">_xlfn.IFS(M4889&lt;=20,"Low",M4889&lt;=50,"Medium",M4889&lt;=90,"High")</f>
        <v>Medium</v>
      </c>
      <c r="U4889" s="7">
        <f>Datos_Limpios[[#This Row],[Number of Complaints or Support]]/Datos_Limpios[[#This Row],[Account Length (in months)]]</f>
        <v>0.17391304347826086</v>
      </c>
      <c r="V4889" s="4" t="str" cm="1">
        <f t="array" ref="V4889">_xlfn.IFS(H4889&lt;30,"Under 30",H4889&lt;66,"Middle Age",H4889&gt;=66,"Senior")</f>
        <v>Middle Age</v>
      </c>
      <c r="W4889" s="4" t="s">
        <v>47</v>
      </c>
    </row>
    <row r="4890" spans="1:23" x14ac:dyDescent="0.3">
      <c r="A4890" s="4" t="s">
        <v>5005</v>
      </c>
      <c r="B4890" s="4" t="s">
        <v>31</v>
      </c>
      <c r="C4890" s="4">
        <v>13</v>
      </c>
      <c r="D4890" s="4">
        <v>1</v>
      </c>
      <c r="E4890" s="4" t="s">
        <v>31</v>
      </c>
      <c r="F4890" s="4" t="s">
        <v>54</v>
      </c>
      <c r="G4890" s="4" t="s">
        <v>33</v>
      </c>
      <c r="H4890" s="4">
        <v>41</v>
      </c>
      <c r="I4890" s="4" t="s">
        <v>24</v>
      </c>
      <c r="J4890" s="4">
        <v>0</v>
      </c>
      <c r="K4890" s="4" t="s">
        <v>27</v>
      </c>
      <c r="L4890" s="4" t="s">
        <v>35</v>
      </c>
      <c r="M4890" s="4">
        <v>42</v>
      </c>
      <c r="N4890" s="4" t="s">
        <v>75</v>
      </c>
      <c r="O4890" s="4" t="s">
        <v>133</v>
      </c>
      <c r="P4890" s="5">
        <v>44368</v>
      </c>
      <c r="Q4890" s="6">
        <v>45.637376115177261</v>
      </c>
      <c r="R4890" s="4">
        <v>3</v>
      </c>
      <c r="S4890" s="4" t="str" cm="1">
        <f t="array" ref="S4890">_xlfn.IFS(R4890=0,"None",R4890&lt;3,"Low",R4890&lt;6,"Medium",R4890&lt;=10,"High")</f>
        <v>Medium</v>
      </c>
      <c r="T4890" s="4" t="str" cm="1">
        <f t="array" ref="T4890">_xlfn.IFS(M4890&lt;=20,"Low",M4890&lt;=50,"Medium",M4890&lt;=90,"High")</f>
        <v>Medium</v>
      </c>
      <c r="U4890" s="7">
        <f>Datos_Limpios[[#This Row],[Number of Complaints or Support]]/Datos_Limpios[[#This Row],[Account Length (in months)]]</f>
        <v>0.23076923076923078</v>
      </c>
      <c r="V4890" s="4" t="str" cm="1">
        <f t="array" ref="V4890">_xlfn.IFS(H4890&lt;30,"Under 30",H4890&lt;66,"Middle Age",H4890&gt;=66,"Senior")</f>
        <v>Middle Age</v>
      </c>
      <c r="W4890" s="4" t="s">
        <v>43</v>
      </c>
    </row>
    <row r="4891" spans="1:23" x14ac:dyDescent="0.3">
      <c r="A4891" s="4" t="s">
        <v>5006</v>
      </c>
      <c r="B4891" s="4" t="s">
        <v>24</v>
      </c>
      <c r="C4891" s="4">
        <v>26</v>
      </c>
      <c r="D4891" s="4">
        <v>0</v>
      </c>
      <c r="E4891" s="4" t="s">
        <v>24</v>
      </c>
      <c r="F4891" s="4" t="s">
        <v>196</v>
      </c>
      <c r="G4891" s="4" t="s">
        <v>26</v>
      </c>
      <c r="H4891" s="4">
        <v>35</v>
      </c>
      <c r="I4891" s="4" t="s">
        <v>24</v>
      </c>
      <c r="J4891" s="4">
        <v>0</v>
      </c>
      <c r="K4891" s="4" t="s">
        <v>34</v>
      </c>
      <c r="L4891" s="4" t="s">
        <v>28</v>
      </c>
      <c r="M4891" s="4">
        <v>10</v>
      </c>
      <c r="P4891" s="5">
        <v>44025</v>
      </c>
      <c r="Q4891" s="6">
        <v>11.226935441309591</v>
      </c>
      <c r="R4891" s="4">
        <v>5</v>
      </c>
      <c r="S4891" s="4" t="str" cm="1">
        <f t="array" ref="S4891">_xlfn.IFS(R4891=0,"None",R4891&lt;3,"Low",R4891&lt;6,"Medium",R4891&lt;=10,"High")</f>
        <v>Medium</v>
      </c>
      <c r="T4891" s="4" t="str" cm="1">
        <f t="array" ref="T4891">_xlfn.IFS(M4891&lt;=20,"Low",M4891&lt;=50,"Medium",M4891&lt;=90,"High")</f>
        <v>Low</v>
      </c>
      <c r="U4891" s="7">
        <f>Datos_Limpios[[#This Row],[Number of Complaints or Support]]/Datos_Limpios[[#This Row],[Account Length (in months)]]</f>
        <v>0.19230769230769232</v>
      </c>
      <c r="V4891" s="4" t="str" cm="1">
        <f t="array" ref="V4891">_xlfn.IFS(H4891&lt;30,"Under 30",H4891&lt;66,"Middle Age",H4891&gt;=66,"Senior")</f>
        <v>Middle Age</v>
      </c>
      <c r="W4891" s="4" t="s">
        <v>47</v>
      </c>
    </row>
    <row r="4892" spans="1:23" x14ac:dyDescent="0.3">
      <c r="A4892" s="4" t="s">
        <v>5007</v>
      </c>
      <c r="B4892" s="4" t="s">
        <v>24</v>
      </c>
      <c r="C4892" s="4">
        <v>48</v>
      </c>
      <c r="D4892" s="4">
        <v>1</v>
      </c>
      <c r="E4892" s="4" t="s">
        <v>31</v>
      </c>
      <c r="F4892" s="4" t="s">
        <v>54</v>
      </c>
      <c r="G4892" s="4" t="s">
        <v>33</v>
      </c>
      <c r="H4892" s="4">
        <v>24</v>
      </c>
      <c r="I4892" s="4" t="s">
        <v>24</v>
      </c>
      <c r="J4892" s="4">
        <v>0</v>
      </c>
      <c r="K4892" s="4" t="s">
        <v>27</v>
      </c>
      <c r="L4892" s="4" t="s">
        <v>35</v>
      </c>
      <c r="M4892" s="4">
        <v>16</v>
      </c>
      <c r="P4892" s="5">
        <v>44308</v>
      </c>
      <c r="Q4892" s="6">
        <v>13.230672902646219</v>
      </c>
      <c r="R4892" s="4">
        <v>8</v>
      </c>
      <c r="S4892" s="4" t="str" cm="1">
        <f t="array" ref="S4892">_xlfn.IFS(R4892=0,"None",R4892&lt;3,"Low",R4892&lt;6,"Medium",R4892&lt;=10,"High")</f>
        <v>High</v>
      </c>
      <c r="T4892" s="4" t="str" cm="1">
        <f t="array" ref="T4892">_xlfn.IFS(M4892&lt;=20,"Low",M4892&lt;=50,"Medium",M4892&lt;=90,"High")</f>
        <v>Low</v>
      </c>
      <c r="U4892" s="7">
        <f>Datos_Limpios[[#This Row],[Number of Complaints or Support]]/Datos_Limpios[[#This Row],[Account Length (in months)]]</f>
        <v>0.16666666666666666</v>
      </c>
      <c r="V4892" s="4" t="str" cm="1">
        <f t="array" ref="V4892">_xlfn.IFS(H4892&lt;30,"Under 30",H4892&lt;66,"Middle Age",H4892&gt;=66,"Senior")</f>
        <v>Under 30</v>
      </c>
      <c r="W4892" s="4" t="s">
        <v>43</v>
      </c>
    </row>
    <row r="4893" spans="1:23" x14ac:dyDescent="0.3">
      <c r="A4893" s="4" t="s">
        <v>5008</v>
      </c>
      <c r="B4893" s="4" t="s">
        <v>24</v>
      </c>
      <c r="C4893" s="4">
        <v>4</v>
      </c>
      <c r="D4893" s="4">
        <v>1</v>
      </c>
      <c r="E4893" s="4" t="s">
        <v>31</v>
      </c>
      <c r="F4893" s="4" t="s">
        <v>58</v>
      </c>
      <c r="G4893" s="4" t="s">
        <v>26</v>
      </c>
      <c r="H4893" s="4">
        <v>53</v>
      </c>
      <c r="I4893" s="4" t="s">
        <v>24</v>
      </c>
      <c r="J4893" s="4">
        <v>0</v>
      </c>
      <c r="K4893" s="4" t="s">
        <v>27</v>
      </c>
      <c r="L4893" s="4" t="s">
        <v>35</v>
      </c>
      <c r="M4893" s="4">
        <v>14</v>
      </c>
      <c r="P4893" s="5">
        <v>44898</v>
      </c>
      <c r="Q4893" s="6">
        <v>15.563877993066599</v>
      </c>
      <c r="R4893" s="4">
        <v>1</v>
      </c>
      <c r="S4893" s="4" t="str" cm="1">
        <f t="array" ref="S4893">_xlfn.IFS(R4893=0,"None",R4893&lt;3,"Low",R4893&lt;6,"Medium",R4893&lt;=10,"High")</f>
        <v>Low</v>
      </c>
      <c r="T4893" s="4" t="str" cm="1">
        <f t="array" ref="T4893">_xlfn.IFS(M4893&lt;=20,"Low",M4893&lt;=50,"Medium",M4893&lt;=90,"High")</f>
        <v>Low</v>
      </c>
      <c r="U4893" s="7">
        <f>Datos_Limpios[[#This Row],[Number of Complaints or Support]]/Datos_Limpios[[#This Row],[Account Length (in months)]]</f>
        <v>0.25</v>
      </c>
      <c r="V4893" s="4" t="str" cm="1">
        <f t="array" ref="V4893">_xlfn.IFS(H4893&lt;30,"Under 30",H4893&lt;66,"Middle Age",H4893&gt;=66,"Senior")</f>
        <v>Middle Age</v>
      </c>
      <c r="W4893" s="4" t="s">
        <v>29</v>
      </c>
    </row>
    <row r="4894" spans="1:23" x14ac:dyDescent="0.3">
      <c r="A4894" s="4" t="s">
        <v>5009</v>
      </c>
      <c r="B4894" s="4" t="s">
        <v>31</v>
      </c>
      <c r="C4894" s="4">
        <v>1</v>
      </c>
      <c r="D4894" s="4">
        <v>2</v>
      </c>
      <c r="E4894" s="4" t="s">
        <v>31</v>
      </c>
      <c r="F4894" s="4" t="s">
        <v>60</v>
      </c>
      <c r="G4894" s="4" t="s">
        <v>26</v>
      </c>
      <c r="H4894" s="4">
        <v>21</v>
      </c>
      <c r="I4894" s="4" t="s">
        <v>24</v>
      </c>
      <c r="J4894" s="4">
        <v>0</v>
      </c>
      <c r="K4894" s="4" t="s">
        <v>27</v>
      </c>
      <c r="L4894" s="4" t="s">
        <v>28</v>
      </c>
      <c r="M4894" s="4">
        <v>26</v>
      </c>
      <c r="N4894" s="4" t="s">
        <v>38</v>
      </c>
      <c r="O4894" s="4" t="s">
        <v>142</v>
      </c>
      <c r="P4894" s="5">
        <v>43841</v>
      </c>
      <c r="Q4894" s="6">
        <v>22.130112965737919</v>
      </c>
      <c r="R4894" s="4">
        <v>5</v>
      </c>
      <c r="S4894" s="4" t="str" cm="1">
        <f t="array" ref="S4894">_xlfn.IFS(R4894=0,"None",R4894&lt;3,"Low",R4894&lt;6,"Medium",R4894&lt;=10,"High")</f>
        <v>Medium</v>
      </c>
      <c r="T4894" s="4" t="str" cm="1">
        <f t="array" ref="T4894">_xlfn.IFS(M4894&lt;=20,"Low",M4894&lt;=50,"Medium",M4894&lt;=90,"High")</f>
        <v>Medium</v>
      </c>
      <c r="U4894" s="7">
        <f>Datos_Limpios[[#This Row],[Number of Complaints or Support]]/Datos_Limpios[[#This Row],[Account Length (in months)]]</f>
        <v>5</v>
      </c>
      <c r="V4894" s="4" t="str" cm="1">
        <f t="array" ref="V4894">_xlfn.IFS(H4894&lt;30,"Under 30",H4894&lt;66,"Middle Age",H4894&gt;=66,"Senior")</f>
        <v>Under 30</v>
      </c>
      <c r="W4894" s="4" t="s">
        <v>40</v>
      </c>
    </row>
    <row r="4895" spans="1:23" x14ac:dyDescent="0.3">
      <c r="A4895" s="4" t="s">
        <v>5010</v>
      </c>
      <c r="B4895" s="4" t="s">
        <v>24</v>
      </c>
      <c r="C4895" s="4">
        <v>54</v>
      </c>
      <c r="D4895" s="4">
        <v>0</v>
      </c>
      <c r="E4895" s="4" t="s">
        <v>31</v>
      </c>
      <c r="F4895" s="4" t="s">
        <v>68</v>
      </c>
      <c r="G4895" s="4" t="s">
        <v>33</v>
      </c>
      <c r="H4895" s="4">
        <v>69</v>
      </c>
      <c r="I4895" s="4" t="s">
        <v>24</v>
      </c>
      <c r="J4895" s="4">
        <v>0</v>
      </c>
      <c r="K4895" s="4" t="s">
        <v>34</v>
      </c>
      <c r="L4895" s="4" t="s">
        <v>35</v>
      </c>
      <c r="M4895" s="4">
        <v>36</v>
      </c>
      <c r="P4895" s="5">
        <v>45174</v>
      </c>
      <c r="Q4895" s="6">
        <v>29.776638316663359</v>
      </c>
      <c r="R4895" s="4">
        <v>3</v>
      </c>
      <c r="S4895" s="4" t="str" cm="1">
        <f t="array" ref="S4895">_xlfn.IFS(R4895=0,"None",R4895&lt;3,"Low",R4895&lt;6,"Medium",R4895&lt;=10,"High")</f>
        <v>Medium</v>
      </c>
      <c r="T4895" s="4" t="str" cm="1">
        <f t="array" ref="T4895">_xlfn.IFS(M4895&lt;=20,"Low",M4895&lt;=50,"Medium",M4895&lt;=90,"High")</f>
        <v>Medium</v>
      </c>
      <c r="U4895" s="7">
        <f>Datos_Limpios[[#This Row],[Number of Complaints or Support]]/Datos_Limpios[[#This Row],[Account Length (in months)]]</f>
        <v>5.5555555555555552E-2</v>
      </c>
      <c r="V4895" s="4" t="str" cm="1">
        <f t="array" ref="V4895">_xlfn.IFS(H4895&lt;30,"Under 30",H4895&lt;66,"Middle Age",H4895&gt;=66,"Senior")</f>
        <v>Senior</v>
      </c>
      <c r="W4895" s="4" t="s">
        <v>40</v>
      </c>
    </row>
    <row r="4896" spans="1:23" x14ac:dyDescent="0.3">
      <c r="A4896" s="4" t="s">
        <v>5011</v>
      </c>
      <c r="B4896" s="4" t="s">
        <v>24</v>
      </c>
      <c r="C4896" s="4">
        <v>45</v>
      </c>
      <c r="D4896" s="4">
        <v>0</v>
      </c>
      <c r="E4896" s="4" t="s">
        <v>31</v>
      </c>
      <c r="F4896" s="4" t="s">
        <v>45</v>
      </c>
      <c r="G4896" s="4" t="s">
        <v>26</v>
      </c>
      <c r="H4896" s="4">
        <v>45</v>
      </c>
      <c r="I4896" s="4" t="s">
        <v>24</v>
      </c>
      <c r="J4896" s="4">
        <v>0</v>
      </c>
      <c r="K4896" s="4" t="s">
        <v>27</v>
      </c>
      <c r="L4896" s="4" t="s">
        <v>28</v>
      </c>
      <c r="M4896" s="4">
        <v>36</v>
      </c>
      <c r="P4896" s="5">
        <v>45008</v>
      </c>
      <c r="Q4896" s="6">
        <v>38.058813999974412</v>
      </c>
      <c r="R4896" s="4">
        <v>10</v>
      </c>
      <c r="S4896" s="4" t="str" cm="1">
        <f t="array" ref="S4896">_xlfn.IFS(R4896=0,"None",R4896&lt;3,"Low",R4896&lt;6,"Medium",R4896&lt;=10,"High")</f>
        <v>High</v>
      </c>
      <c r="T4896" s="4" t="str" cm="1">
        <f t="array" ref="T4896">_xlfn.IFS(M4896&lt;=20,"Low",M4896&lt;=50,"Medium",M4896&lt;=90,"High")</f>
        <v>Medium</v>
      </c>
      <c r="U4896" s="7">
        <f>Datos_Limpios[[#This Row],[Number of Complaints or Support]]/Datos_Limpios[[#This Row],[Account Length (in months)]]</f>
        <v>0.22222222222222221</v>
      </c>
      <c r="V4896" s="4" t="str" cm="1">
        <f t="array" ref="V4896">_xlfn.IFS(H4896&lt;30,"Under 30",H4896&lt;66,"Middle Age",H4896&gt;=66,"Senior")</f>
        <v>Middle Age</v>
      </c>
      <c r="W4896" s="4" t="s">
        <v>47</v>
      </c>
    </row>
    <row r="4897" spans="1:23" x14ac:dyDescent="0.3">
      <c r="A4897" s="4" t="s">
        <v>5012</v>
      </c>
      <c r="B4897" s="4" t="s">
        <v>24</v>
      </c>
      <c r="C4897" s="4">
        <v>63</v>
      </c>
      <c r="D4897" s="4">
        <v>0</v>
      </c>
      <c r="E4897" s="4" t="s">
        <v>31</v>
      </c>
      <c r="F4897" s="4" t="s">
        <v>196</v>
      </c>
      <c r="G4897" s="4" t="s">
        <v>33</v>
      </c>
      <c r="H4897" s="4">
        <v>47</v>
      </c>
      <c r="I4897" s="4" t="s">
        <v>31</v>
      </c>
      <c r="J4897" s="4">
        <v>3</v>
      </c>
      <c r="K4897" s="4" t="s">
        <v>46</v>
      </c>
      <c r="L4897" s="4" t="s">
        <v>35</v>
      </c>
      <c r="M4897" s="4">
        <v>39</v>
      </c>
      <c r="P4897" s="5">
        <v>43955</v>
      </c>
      <c r="Q4897" s="6">
        <v>34.065243095277523</v>
      </c>
      <c r="R4897" s="4">
        <v>1</v>
      </c>
      <c r="S4897" s="4" t="str" cm="1">
        <f t="array" ref="S4897">_xlfn.IFS(R4897=0,"None",R4897&lt;3,"Low",R4897&lt;6,"Medium",R4897&lt;=10,"High")</f>
        <v>Low</v>
      </c>
      <c r="T4897" s="4" t="str" cm="1">
        <f t="array" ref="T4897">_xlfn.IFS(M4897&lt;=20,"Low",M4897&lt;=50,"Medium",M4897&lt;=90,"High")</f>
        <v>Medium</v>
      </c>
      <c r="U4897" s="7">
        <f>Datos_Limpios[[#This Row],[Number of Complaints or Support]]/Datos_Limpios[[#This Row],[Account Length (in months)]]</f>
        <v>1.5873015873015872E-2</v>
      </c>
      <c r="V4897" s="4" t="str" cm="1">
        <f t="array" ref="V4897">_xlfn.IFS(H4897&lt;30,"Under 30",H4897&lt;66,"Middle Age",H4897&gt;=66,"Senior")</f>
        <v>Middle Age</v>
      </c>
      <c r="W4897" s="4" t="s">
        <v>47</v>
      </c>
    </row>
    <row r="4898" spans="1:23" x14ac:dyDescent="0.3">
      <c r="A4898" s="4" t="s">
        <v>5013</v>
      </c>
      <c r="B4898" s="4" t="s">
        <v>24</v>
      </c>
      <c r="C4898" s="4">
        <v>73</v>
      </c>
      <c r="D4898" s="4">
        <v>1</v>
      </c>
      <c r="E4898" s="4" t="s">
        <v>24</v>
      </c>
      <c r="F4898" s="4" t="s">
        <v>219</v>
      </c>
      <c r="G4898" s="4" t="s">
        <v>26</v>
      </c>
      <c r="H4898" s="4">
        <v>58</v>
      </c>
      <c r="I4898" s="4" t="s">
        <v>31</v>
      </c>
      <c r="J4898" s="4">
        <v>2</v>
      </c>
      <c r="K4898" s="4" t="s">
        <v>46</v>
      </c>
      <c r="L4898" s="4" t="s">
        <v>35</v>
      </c>
      <c r="M4898" s="4">
        <v>11</v>
      </c>
      <c r="P4898" s="5">
        <v>44246</v>
      </c>
      <c r="Q4898" s="6">
        <v>9.9357241784675949</v>
      </c>
      <c r="R4898" s="4">
        <v>5</v>
      </c>
      <c r="S4898" s="4" t="str" cm="1">
        <f t="array" ref="S4898">_xlfn.IFS(R4898=0,"None",R4898&lt;3,"Low",R4898&lt;6,"Medium",R4898&lt;=10,"High")</f>
        <v>Medium</v>
      </c>
      <c r="T4898" s="4" t="str" cm="1">
        <f t="array" ref="T4898">_xlfn.IFS(M4898&lt;=20,"Low",M4898&lt;=50,"Medium",M4898&lt;=90,"High")</f>
        <v>Low</v>
      </c>
      <c r="U4898" s="7">
        <f>Datos_Limpios[[#This Row],[Number of Complaints or Support]]/Datos_Limpios[[#This Row],[Account Length (in months)]]</f>
        <v>6.8493150684931503E-2</v>
      </c>
      <c r="V4898" s="4" t="str" cm="1">
        <f t="array" ref="V4898">_xlfn.IFS(H4898&lt;30,"Under 30",H4898&lt;66,"Middle Age",H4898&gt;=66,"Senior")</f>
        <v>Middle Age</v>
      </c>
      <c r="W4898" s="4" t="s">
        <v>43</v>
      </c>
    </row>
    <row r="4899" spans="1:23" x14ac:dyDescent="0.3">
      <c r="A4899" s="4" t="s">
        <v>5014</v>
      </c>
      <c r="B4899" s="4" t="s">
        <v>24</v>
      </c>
      <c r="C4899" s="4">
        <v>28</v>
      </c>
      <c r="D4899" s="4">
        <v>0</v>
      </c>
      <c r="E4899" s="4" t="s">
        <v>31</v>
      </c>
      <c r="F4899" s="4" t="s">
        <v>165</v>
      </c>
      <c r="G4899" s="4" t="s">
        <v>26</v>
      </c>
      <c r="H4899" s="4">
        <v>66</v>
      </c>
      <c r="I4899" s="4" t="s">
        <v>24</v>
      </c>
      <c r="J4899" s="4">
        <v>0</v>
      </c>
      <c r="K4899" s="4" t="s">
        <v>27</v>
      </c>
      <c r="L4899" s="4" t="s">
        <v>35</v>
      </c>
      <c r="M4899" s="4">
        <v>51</v>
      </c>
      <c r="P4899" s="5">
        <v>45154</v>
      </c>
      <c r="Q4899" s="6">
        <v>60.195976358441982</v>
      </c>
      <c r="R4899" s="4">
        <v>8</v>
      </c>
      <c r="S4899" s="4" t="str" cm="1">
        <f t="array" ref="S4899">_xlfn.IFS(R4899=0,"None",R4899&lt;3,"Low",R4899&lt;6,"Medium",R4899&lt;=10,"High")</f>
        <v>High</v>
      </c>
      <c r="T4899" s="4" t="str" cm="1">
        <f t="array" ref="T4899">_xlfn.IFS(M4899&lt;=20,"Low",M4899&lt;=50,"Medium",M4899&lt;=90,"High")</f>
        <v>High</v>
      </c>
      <c r="U4899" s="7">
        <f>Datos_Limpios[[#This Row],[Number of Complaints or Support]]/Datos_Limpios[[#This Row],[Account Length (in months)]]</f>
        <v>0.2857142857142857</v>
      </c>
      <c r="V4899" s="4" t="str" cm="1">
        <f t="array" ref="V4899">_xlfn.IFS(H4899&lt;30,"Under 30",H4899&lt;66,"Middle Age",H4899&gt;=66,"Senior")</f>
        <v>Senior</v>
      </c>
      <c r="W4899" s="4" t="s">
        <v>40</v>
      </c>
    </row>
    <row r="4900" spans="1:23" x14ac:dyDescent="0.3">
      <c r="A4900" s="4" t="s">
        <v>5015</v>
      </c>
      <c r="B4900" s="4" t="s">
        <v>24</v>
      </c>
      <c r="C4900" s="4">
        <v>12</v>
      </c>
      <c r="D4900" s="4">
        <v>2</v>
      </c>
      <c r="E4900" s="4" t="s">
        <v>31</v>
      </c>
      <c r="F4900" s="4" t="s">
        <v>222</v>
      </c>
      <c r="G4900" s="4" t="s">
        <v>26</v>
      </c>
      <c r="H4900" s="4">
        <v>37</v>
      </c>
      <c r="I4900" s="4" t="s">
        <v>24</v>
      </c>
      <c r="J4900" s="4">
        <v>0</v>
      </c>
      <c r="K4900" s="4" t="s">
        <v>27</v>
      </c>
      <c r="L4900" s="4" t="s">
        <v>35</v>
      </c>
      <c r="M4900" s="4">
        <v>46</v>
      </c>
      <c r="P4900" s="5">
        <v>45012</v>
      </c>
      <c r="Q4900" s="6">
        <v>53.496750593864071</v>
      </c>
      <c r="R4900" s="4">
        <v>3</v>
      </c>
      <c r="S4900" s="4" t="str" cm="1">
        <f t="array" ref="S4900">_xlfn.IFS(R4900=0,"None",R4900&lt;3,"Low",R4900&lt;6,"Medium",R4900&lt;=10,"High")</f>
        <v>Medium</v>
      </c>
      <c r="T4900" s="4" t="str" cm="1">
        <f t="array" ref="T4900">_xlfn.IFS(M4900&lt;=20,"Low",M4900&lt;=50,"Medium",M4900&lt;=90,"High")</f>
        <v>Medium</v>
      </c>
      <c r="U4900" s="7">
        <f>Datos_Limpios[[#This Row],[Number of Complaints or Support]]/Datos_Limpios[[#This Row],[Account Length (in months)]]</f>
        <v>0.25</v>
      </c>
      <c r="V4900" s="4" t="str" cm="1">
        <f t="array" ref="V4900">_xlfn.IFS(H4900&lt;30,"Under 30",H4900&lt;66,"Middle Age",H4900&gt;=66,"Senior")</f>
        <v>Middle Age</v>
      </c>
      <c r="W4900" s="4" t="s">
        <v>29</v>
      </c>
    </row>
    <row r="4901" spans="1:23" x14ac:dyDescent="0.3">
      <c r="A4901" s="4" t="s">
        <v>5016</v>
      </c>
      <c r="B4901" s="4" t="s">
        <v>24</v>
      </c>
      <c r="C4901" s="4">
        <v>19</v>
      </c>
      <c r="D4901" s="4">
        <v>0</v>
      </c>
      <c r="E4901" s="4" t="s">
        <v>31</v>
      </c>
      <c r="F4901" s="4" t="s">
        <v>52</v>
      </c>
      <c r="G4901" s="4" t="s">
        <v>33</v>
      </c>
      <c r="H4901" s="4">
        <v>59</v>
      </c>
      <c r="I4901" s="4" t="s">
        <v>24</v>
      </c>
      <c r="J4901" s="4">
        <v>0</v>
      </c>
      <c r="K4901" s="4" t="s">
        <v>27</v>
      </c>
      <c r="L4901" s="4" t="s">
        <v>35</v>
      </c>
      <c r="M4901" s="4">
        <v>37</v>
      </c>
      <c r="P4901" s="5">
        <v>44633</v>
      </c>
      <c r="Q4901" s="6">
        <v>30.522230999793319</v>
      </c>
      <c r="R4901" s="4">
        <v>2</v>
      </c>
      <c r="S4901" s="4" t="str" cm="1">
        <f t="array" ref="S4901">_xlfn.IFS(R4901=0,"None",R4901&lt;3,"Low",R4901&lt;6,"Medium",R4901&lt;=10,"High")</f>
        <v>Low</v>
      </c>
      <c r="T4901" s="4" t="str" cm="1">
        <f t="array" ref="T4901">_xlfn.IFS(M4901&lt;=20,"Low",M4901&lt;=50,"Medium",M4901&lt;=90,"High")</f>
        <v>Medium</v>
      </c>
      <c r="U4901" s="7">
        <f>Datos_Limpios[[#This Row],[Number of Complaints or Support]]/Datos_Limpios[[#This Row],[Account Length (in months)]]</f>
        <v>0.10526315789473684</v>
      </c>
      <c r="V4901" s="4" t="str" cm="1">
        <f t="array" ref="V4901">_xlfn.IFS(H4901&lt;30,"Under 30",H4901&lt;66,"Middle Age",H4901&gt;=66,"Senior")</f>
        <v>Middle Age</v>
      </c>
      <c r="W4901" s="4" t="s">
        <v>40</v>
      </c>
    </row>
    <row r="4902" spans="1:23" x14ac:dyDescent="0.3">
      <c r="A4902" s="4" t="s">
        <v>5017</v>
      </c>
      <c r="B4902" s="4" t="s">
        <v>24</v>
      </c>
      <c r="C4902" s="4">
        <v>71</v>
      </c>
      <c r="D4902" s="4">
        <v>0</v>
      </c>
      <c r="E4902" s="4" t="s">
        <v>31</v>
      </c>
      <c r="F4902" s="4" t="s">
        <v>79</v>
      </c>
      <c r="G4902" s="4" t="s">
        <v>33</v>
      </c>
      <c r="H4902" s="4">
        <v>81</v>
      </c>
      <c r="I4902" s="4" t="s">
        <v>31</v>
      </c>
      <c r="J4902" s="4">
        <v>2</v>
      </c>
      <c r="K4902" s="4" t="s">
        <v>34</v>
      </c>
      <c r="L4902" s="4" t="s">
        <v>35</v>
      </c>
      <c r="M4902" s="4">
        <v>24</v>
      </c>
      <c r="P4902" s="5">
        <v>44738</v>
      </c>
      <c r="Q4902" s="6">
        <v>22.122614118464409</v>
      </c>
      <c r="R4902" s="4">
        <v>9</v>
      </c>
      <c r="S4902" s="4" t="str" cm="1">
        <f t="array" ref="S4902">_xlfn.IFS(R4902=0,"None",R4902&lt;3,"Low",R4902&lt;6,"Medium",R4902&lt;=10,"High")</f>
        <v>High</v>
      </c>
      <c r="T4902" s="4" t="str" cm="1">
        <f t="array" ref="T4902">_xlfn.IFS(M4902&lt;=20,"Low",M4902&lt;=50,"Medium",M4902&lt;=90,"High")</f>
        <v>Medium</v>
      </c>
      <c r="U4902" s="7">
        <f>Datos_Limpios[[#This Row],[Number of Complaints or Support]]/Datos_Limpios[[#This Row],[Account Length (in months)]]</f>
        <v>0.12676056338028169</v>
      </c>
      <c r="V4902" s="4" t="str" cm="1">
        <f t="array" ref="V4902">_xlfn.IFS(H4902&lt;30,"Under 30",H4902&lt;66,"Middle Age",H4902&gt;=66,"Senior")</f>
        <v>Senior</v>
      </c>
      <c r="W4902" s="4" t="s">
        <v>43</v>
      </c>
    </row>
    <row r="4903" spans="1:23" x14ac:dyDescent="0.3">
      <c r="A4903" s="4" t="s">
        <v>5018</v>
      </c>
      <c r="B4903" s="4" t="s">
        <v>24</v>
      </c>
      <c r="C4903" s="4">
        <v>11</v>
      </c>
      <c r="D4903" s="4">
        <v>2</v>
      </c>
      <c r="E4903" s="4" t="s">
        <v>31</v>
      </c>
      <c r="F4903" s="4" t="s">
        <v>70</v>
      </c>
      <c r="G4903" s="4" t="s">
        <v>26</v>
      </c>
      <c r="H4903" s="4">
        <v>58</v>
      </c>
      <c r="I4903" s="4" t="s">
        <v>24</v>
      </c>
      <c r="J4903" s="4">
        <v>0</v>
      </c>
      <c r="K4903" s="4" t="s">
        <v>27</v>
      </c>
      <c r="L4903" s="4" t="s">
        <v>35</v>
      </c>
      <c r="M4903" s="4">
        <v>57</v>
      </c>
      <c r="P4903" s="5">
        <v>44321</v>
      </c>
      <c r="Q4903" s="6">
        <v>59.607971541809682</v>
      </c>
      <c r="R4903" s="4">
        <v>3</v>
      </c>
      <c r="S4903" s="4" t="str" cm="1">
        <f t="array" ref="S4903">_xlfn.IFS(R4903=0,"None",R4903&lt;3,"Low",R4903&lt;6,"Medium",R4903&lt;=10,"High")</f>
        <v>Medium</v>
      </c>
      <c r="T4903" s="4" t="str" cm="1">
        <f t="array" ref="T4903">_xlfn.IFS(M4903&lt;=20,"Low",M4903&lt;=50,"Medium",M4903&lt;=90,"High")</f>
        <v>High</v>
      </c>
      <c r="U4903" s="7">
        <f>Datos_Limpios[[#This Row],[Number of Complaints or Support]]/Datos_Limpios[[#This Row],[Account Length (in months)]]</f>
        <v>0.27272727272727271</v>
      </c>
      <c r="V4903" s="4" t="str" cm="1">
        <f t="array" ref="V4903">_xlfn.IFS(H4903&lt;30,"Under 30",H4903&lt;66,"Middle Age",H4903&gt;=66,"Senior")</f>
        <v>Middle Age</v>
      </c>
      <c r="W4903" s="4" t="s">
        <v>29</v>
      </c>
    </row>
    <row r="4904" spans="1:23" x14ac:dyDescent="0.3">
      <c r="A4904" s="4" t="s">
        <v>5019</v>
      </c>
      <c r="B4904" s="4" t="s">
        <v>31</v>
      </c>
      <c r="C4904" s="4">
        <v>60</v>
      </c>
      <c r="D4904" s="4">
        <v>5</v>
      </c>
      <c r="E4904" s="4" t="s">
        <v>31</v>
      </c>
      <c r="F4904" s="4" t="s">
        <v>213</v>
      </c>
      <c r="G4904" s="4" t="s">
        <v>26</v>
      </c>
      <c r="H4904" s="4">
        <v>62</v>
      </c>
      <c r="I4904" s="4" t="s">
        <v>24</v>
      </c>
      <c r="J4904" s="4">
        <v>0</v>
      </c>
      <c r="K4904" s="4" t="s">
        <v>27</v>
      </c>
      <c r="L4904" s="4" t="s">
        <v>35</v>
      </c>
      <c r="M4904" s="4">
        <v>21</v>
      </c>
      <c r="N4904" s="4" t="s">
        <v>38</v>
      </c>
      <c r="O4904" s="4" t="s">
        <v>225</v>
      </c>
      <c r="P4904" s="5">
        <v>44856</v>
      </c>
      <c r="Q4904" s="6">
        <v>21.651957366325892</v>
      </c>
      <c r="R4904" s="4">
        <v>9</v>
      </c>
      <c r="S4904" s="4" t="str" cm="1">
        <f t="array" ref="S4904">_xlfn.IFS(R4904=0,"None",R4904&lt;3,"Low",R4904&lt;6,"Medium",R4904&lt;=10,"High")</f>
        <v>High</v>
      </c>
      <c r="T4904" s="4" t="str" cm="1">
        <f t="array" ref="T4904">_xlfn.IFS(M4904&lt;=20,"Low",M4904&lt;=50,"Medium",M4904&lt;=90,"High")</f>
        <v>Medium</v>
      </c>
      <c r="U4904" s="7">
        <f>Datos_Limpios[[#This Row],[Number of Complaints or Support]]/Datos_Limpios[[#This Row],[Account Length (in months)]]</f>
        <v>0.15</v>
      </c>
      <c r="V4904" s="4" t="str" cm="1">
        <f t="array" ref="V4904">_xlfn.IFS(H4904&lt;30,"Under 30",H4904&lt;66,"Middle Age",H4904&gt;=66,"Senior")</f>
        <v>Middle Age</v>
      </c>
      <c r="W4904" s="4" t="s">
        <v>47</v>
      </c>
    </row>
    <row r="4905" spans="1:23" x14ac:dyDescent="0.3">
      <c r="A4905" s="4" t="s">
        <v>5020</v>
      </c>
      <c r="B4905" s="4" t="s">
        <v>24</v>
      </c>
      <c r="C4905" s="4">
        <v>48</v>
      </c>
      <c r="D4905" s="4">
        <v>2</v>
      </c>
      <c r="E4905" s="4" t="s">
        <v>31</v>
      </c>
      <c r="F4905" s="4" t="s">
        <v>165</v>
      </c>
      <c r="G4905" s="4" t="s">
        <v>33</v>
      </c>
      <c r="H4905" s="4">
        <v>76</v>
      </c>
      <c r="I4905" s="4" t="s">
        <v>24</v>
      </c>
      <c r="J4905" s="4">
        <v>0</v>
      </c>
      <c r="K4905" s="4" t="s">
        <v>34</v>
      </c>
      <c r="L4905" s="4" t="s">
        <v>35</v>
      </c>
      <c r="M4905" s="4">
        <v>64</v>
      </c>
      <c r="P4905" s="5">
        <v>44077</v>
      </c>
      <c r="Q4905" s="6">
        <v>74.937069731622401</v>
      </c>
      <c r="R4905" s="4">
        <v>9</v>
      </c>
      <c r="S4905" s="4" t="str" cm="1">
        <f t="array" ref="S4905">_xlfn.IFS(R4905=0,"None",R4905&lt;3,"Low",R4905&lt;6,"Medium",R4905&lt;=10,"High")</f>
        <v>High</v>
      </c>
      <c r="T4905" s="4" t="str" cm="1">
        <f t="array" ref="T4905">_xlfn.IFS(M4905&lt;=20,"Low",M4905&lt;=50,"Medium",M4905&lt;=90,"High")</f>
        <v>High</v>
      </c>
      <c r="U4905" s="7">
        <f>Datos_Limpios[[#This Row],[Number of Complaints or Support]]/Datos_Limpios[[#This Row],[Account Length (in months)]]</f>
        <v>0.1875</v>
      </c>
      <c r="V4905" s="4" t="str" cm="1">
        <f t="array" ref="V4905">_xlfn.IFS(H4905&lt;30,"Under 30",H4905&lt;66,"Middle Age",H4905&gt;=66,"Senior")</f>
        <v>Senior</v>
      </c>
      <c r="W4905" s="4" t="s">
        <v>40</v>
      </c>
    </row>
    <row r="4906" spans="1:23" x14ac:dyDescent="0.3">
      <c r="A4906" s="4" t="s">
        <v>5021</v>
      </c>
      <c r="B4906" s="4" t="s">
        <v>31</v>
      </c>
      <c r="C4906" s="4">
        <v>3</v>
      </c>
      <c r="D4906" s="4">
        <v>4</v>
      </c>
      <c r="E4906" s="4" t="s">
        <v>31</v>
      </c>
      <c r="F4906" s="4" t="s">
        <v>120</v>
      </c>
      <c r="G4906" s="4" t="s">
        <v>26</v>
      </c>
      <c r="H4906" s="4">
        <v>43</v>
      </c>
      <c r="I4906" s="4" t="s">
        <v>24</v>
      </c>
      <c r="J4906" s="4">
        <v>0</v>
      </c>
      <c r="K4906" s="4" t="s">
        <v>27</v>
      </c>
      <c r="L4906" s="4" t="s">
        <v>35</v>
      </c>
      <c r="M4906" s="4">
        <v>38</v>
      </c>
      <c r="N4906" s="4" t="s">
        <v>38</v>
      </c>
      <c r="O4906" s="4" t="s">
        <v>142</v>
      </c>
      <c r="P4906" s="5">
        <v>44734</v>
      </c>
      <c r="Q4906" s="6">
        <v>37.925948288411142</v>
      </c>
      <c r="R4906" s="4">
        <v>2</v>
      </c>
      <c r="S4906" s="4" t="str" cm="1">
        <f t="array" ref="S4906">_xlfn.IFS(R4906=0,"None",R4906&lt;3,"Low",R4906&lt;6,"Medium",R4906&lt;=10,"High")</f>
        <v>Low</v>
      </c>
      <c r="T4906" s="4" t="str" cm="1">
        <f t="array" ref="T4906">_xlfn.IFS(M4906&lt;=20,"Low",M4906&lt;=50,"Medium",M4906&lt;=90,"High")</f>
        <v>Medium</v>
      </c>
      <c r="U4906" s="7">
        <f>Datos_Limpios[[#This Row],[Number of Complaints or Support]]/Datos_Limpios[[#This Row],[Account Length (in months)]]</f>
        <v>0.66666666666666663</v>
      </c>
      <c r="V4906" s="4" t="str" cm="1">
        <f t="array" ref="V4906">_xlfn.IFS(H4906&lt;30,"Under 30",H4906&lt;66,"Middle Age",H4906&gt;=66,"Senior")</f>
        <v>Middle Age</v>
      </c>
      <c r="W4906" s="4" t="s">
        <v>29</v>
      </c>
    </row>
    <row r="4907" spans="1:23" x14ac:dyDescent="0.3">
      <c r="A4907" s="4" t="s">
        <v>5022</v>
      </c>
      <c r="B4907" s="4" t="s">
        <v>24</v>
      </c>
      <c r="C4907" s="4">
        <v>24</v>
      </c>
      <c r="D4907" s="4">
        <v>0</v>
      </c>
      <c r="E4907" s="4" t="s">
        <v>31</v>
      </c>
      <c r="F4907" s="4" t="s">
        <v>222</v>
      </c>
      <c r="G4907" s="4" t="s">
        <v>26</v>
      </c>
      <c r="H4907" s="4">
        <v>35</v>
      </c>
      <c r="I4907" s="4" t="s">
        <v>31</v>
      </c>
      <c r="J4907" s="4">
        <v>5</v>
      </c>
      <c r="K4907" s="4" t="s">
        <v>46</v>
      </c>
      <c r="L4907" s="4" t="s">
        <v>35</v>
      </c>
      <c r="M4907" s="4">
        <v>12</v>
      </c>
      <c r="P4907" s="5">
        <v>44850</v>
      </c>
      <c r="Q4907" s="6">
        <v>11.54859920067322</v>
      </c>
      <c r="R4907" s="4">
        <v>10</v>
      </c>
      <c r="S4907" s="4" t="str" cm="1">
        <f t="array" ref="S4907">_xlfn.IFS(R4907=0,"None",R4907&lt;3,"Low",R4907&lt;6,"Medium",R4907&lt;=10,"High")</f>
        <v>High</v>
      </c>
      <c r="T4907" s="4" t="str" cm="1">
        <f t="array" ref="T4907">_xlfn.IFS(M4907&lt;=20,"Low",M4907&lt;=50,"Medium",M4907&lt;=90,"High")</f>
        <v>Low</v>
      </c>
      <c r="U4907" s="7">
        <f>Datos_Limpios[[#This Row],[Number of Complaints or Support]]/Datos_Limpios[[#This Row],[Account Length (in months)]]</f>
        <v>0.41666666666666669</v>
      </c>
      <c r="V4907" s="4" t="str" cm="1">
        <f t="array" ref="V4907">_xlfn.IFS(H4907&lt;30,"Under 30",H4907&lt;66,"Middle Age",H4907&gt;=66,"Senior")</f>
        <v>Middle Age</v>
      </c>
      <c r="W4907" s="4" t="s">
        <v>29</v>
      </c>
    </row>
    <row r="4908" spans="1:23" x14ac:dyDescent="0.3">
      <c r="A4908" s="4" t="s">
        <v>5023</v>
      </c>
      <c r="B4908" s="4" t="s">
        <v>24</v>
      </c>
      <c r="C4908" s="4">
        <v>20</v>
      </c>
      <c r="D4908" s="4">
        <v>0</v>
      </c>
      <c r="E4908" s="4" t="s">
        <v>31</v>
      </c>
      <c r="F4908" s="4" t="s">
        <v>106</v>
      </c>
      <c r="G4908" s="4" t="s">
        <v>26</v>
      </c>
      <c r="H4908" s="4">
        <v>57</v>
      </c>
      <c r="I4908" s="4" t="s">
        <v>31</v>
      </c>
      <c r="J4908" s="4">
        <v>3</v>
      </c>
      <c r="K4908" s="4" t="s">
        <v>27</v>
      </c>
      <c r="L4908" s="4" t="s">
        <v>28</v>
      </c>
      <c r="M4908" s="4">
        <v>24</v>
      </c>
      <c r="P4908" s="5">
        <v>45246</v>
      </c>
      <c r="Q4908" s="6">
        <v>24.64678785933484</v>
      </c>
      <c r="R4908" s="4">
        <v>7</v>
      </c>
      <c r="S4908" s="4" t="str" cm="1">
        <f t="array" ref="S4908">_xlfn.IFS(R4908=0,"None",R4908&lt;3,"Low",R4908&lt;6,"Medium",R4908&lt;=10,"High")</f>
        <v>High</v>
      </c>
      <c r="T4908" s="4" t="str" cm="1">
        <f t="array" ref="T4908">_xlfn.IFS(M4908&lt;=20,"Low",M4908&lt;=50,"Medium",M4908&lt;=90,"High")</f>
        <v>Medium</v>
      </c>
      <c r="U4908" s="7">
        <f>Datos_Limpios[[#This Row],[Number of Complaints or Support]]/Datos_Limpios[[#This Row],[Account Length (in months)]]</f>
        <v>0.35</v>
      </c>
      <c r="V4908" s="4" t="str" cm="1">
        <f t="array" ref="V4908">_xlfn.IFS(H4908&lt;30,"Under 30",H4908&lt;66,"Middle Age",H4908&gt;=66,"Senior")</f>
        <v>Middle Age</v>
      </c>
      <c r="W4908" s="4" t="s">
        <v>29</v>
      </c>
    </row>
    <row r="4909" spans="1:23" x14ac:dyDescent="0.3">
      <c r="A4909" s="4" t="s">
        <v>5024</v>
      </c>
      <c r="B4909" s="4" t="s">
        <v>31</v>
      </c>
      <c r="C4909" s="4">
        <v>13</v>
      </c>
      <c r="D4909" s="4">
        <v>5</v>
      </c>
      <c r="E4909" s="4" t="s">
        <v>31</v>
      </c>
      <c r="F4909" s="4" t="s">
        <v>173</v>
      </c>
      <c r="G4909" s="4" t="s">
        <v>26</v>
      </c>
      <c r="H4909" s="4">
        <v>29</v>
      </c>
      <c r="I4909" s="4" t="s">
        <v>24</v>
      </c>
      <c r="J4909" s="4">
        <v>0</v>
      </c>
      <c r="K4909" s="4" t="s">
        <v>27</v>
      </c>
      <c r="L4909" s="4" t="s">
        <v>35</v>
      </c>
      <c r="M4909" s="4">
        <v>11</v>
      </c>
      <c r="N4909" s="4" t="s">
        <v>66</v>
      </c>
      <c r="O4909" s="4" t="s">
        <v>779</v>
      </c>
      <c r="P4909" s="5">
        <v>44552</v>
      </c>
      <c r="Q4909" s="6">
        <v>12.485890084483859</v>
      </c>
      <c r="R4909" s="4">
        <v>8</v>
      </c>
      <c r="S4909" s="4" t="str" cm="1">
        <f t="array" ref="S4909">_xlfn.IFS(R4909=0,"None",R4909&lt;3,"Low",R4909&lt;6,"Medium",R4909&lt;=10,"High")</f>
        <v>High</v>
      </c>
      <c r="T4909" s="4" t="str" cm="1">
        <f t="array" ref="T4909">_xlfn.IFS(M4909&lt;=20,"Low",M4909&lt;=50,"Medium",M4909&lt;=90,"High")</f>
        <v>Low</v>
      </c>
      <c r="U4909" s="7">
        <f>Datos_Limpios[[#This Row],[Number of Complaints or Support]]/Datos_Limpios[[#This Row],[Account Length (in months)]]</f>
        <v>0.61538461538461542</v>
      </c>
      <c r="V4909" s="4" t="str" cm="1">
        <f t="array" ref="V4909">_xlfn.IFS(H4909&lt;30,"Under 30",H4909&lt;66,"Middle Age",H4909&gt;=66,"Senior")</f>
        <v>Under 30</v>
      </c>
      <c r="W4909" s="4" t="s">
        <v>43</v>
      </c>
    </row>
    <row r="4910" spans="1:23" x14ac:dyDescent="0.3">
      <c r="A4910" s="4" t="s">
        <v>5025</v>
      </c>
      <c r="B4910" s="4" t="s">
        <v>31</v>
      </c>
      <c r="C4910" s="4">
        <v>30</v>
      </c>
      <c r="D4910" s="4">
        <v>0</v>
      </c>
      <c r="E4910" s="4" t="s">
        <v>31</v>
      </c>
      <c r="F4910" s="4" t="s">
        <v>54</v>
      </c>
      <c r="G4910" s="4" t="s">
        <v>26</v>
      </c>
      <c r="H4910" s="4">
        <v>72</v>
      </c>
      <c r="I4910" s="4" t="s">
        <v>24</v>
      </c>
      <c r="J4910" s="4">
        <v>0</v>
      </c>
      <c r="K4910" s="4" t="s">
        <v>27</v>
      </c>
      <c r="L4910" s="4" t="s">
        <v>35</v>
      </c>
      <c r="M4910" s="4">
        <v>41</v>
      </c>
      <c r="N4910" s="4" t="s">
        <v>38</v>
      </c>
      <c r="O4910" s="4" t="s">
        <v>225</v>
      </c>
      <c r="P4910" s="5">
        <v>44881</v>
      </c>
      <c r="Q4910" s="6">
        <v>48.415497509287867</v>
      </c>
      <c r="R4910" s="4">
        <v>1</v>
      </c>
      <c r="S4910" s="4" t="str" cm="1">
        <f t="array" ref="S4910">_xlfn.IFS(R4910=0,"None",R4910&lt;3,"Low",R4910&lt;6,"Medium",R4910&lt;=10,"High")</f>
        <v>Low</v>
      </c>
      <c r="T4910" s="4" t="str" cm="1">
        <f t="array" ref="T4910">_xlfn.IFS(M4910&lt;=20,"Low",M4910&lt;=50,"Medium",M4910&lt;=90,"High")</f>
        <v>Medium</v>
      </c>
      <c r="U4910" s="7">
        <f>Datos_Limpios[[#This Row],[Number of Complaints or Support]]/Datos_Limpios[[#This Row],[Account Length (in months)]]</f>
        <v>3.3333333333333333E-2</v>
      </c>
      <c r="V4910" s="4" t="str" cm="1">
        <f t="array" ref="V4910">_xlfn.IFS(H4910&lt;30,"Under 30",H4910&lt;66,"Middle Age",H4910&gt;=66,"Senior")</f>
        <v>Senior</v>
      </c>
      <c r="W4910" s="4" t="s">
        <v>43</v>
      </c>
    </row>
    <row r="4911" spans="1:23" x14ac:dyDescent="0.3">
      <c r="A4911" s="4" t="s">
        <v>5026</v>
      </c>
      <c r="B4911" s="4" t="s">
        <v>31</v>
      </c>
      <c r="C4911" s="4">
        <v>16</v>
      </c>
      <c r="D4911" s="4">
        <v>0</v>
      </c>
      <c r="E4911" s="4" t="s">
        <v>31</v>
      </c>
      <c r="F4911" s="4" t="s">
        <v>72</v>
      </c>
      <c r="G4911" s="4" t="s">
        <v>26</v>
      </c>
      <c r="H4911" s="4">
        <v>81</v>
      </c>
      <c r="I4911" s="4" t="s">
        <v>24</v>
      </c>
      <c r="J4911" s="4">
        <v>0</v>
      </c>
      <c r="K4911" s="4" t="s">
        <v>27</v>
      </c>
      <c r="L4911" s="4" t="s">
        <v>35</v>
      </c>
      <c r="M4911" s="4">
        <v>47</v>
      </c>
      <c r="N4911" s="4" t="s">
        <v>75</v>
      </c>
      <c r="O4911" s="4" t="s">
        <v>133</v>
      </c>
      <c r="P4911" s="5">
        <v>44422</v>
      </c>
      <c r="Q4911" s="6">
        <v>47.883341763733782</v>
      </c>
      <c r="R4911" s="4">
        <v>8</v>
      </c>
      <c r="S4911" s="4" t="str" cm="1">
        <f t="array" ref="S4911">_xlfn.IFS(R4911=0,"None",R4911&lt;3,"Low",R4911&lt;6,"Medium",R4911&lt;=10,"High")</f>
        <v>High</v>
      </c>
      <c r="T4911" s="4" t="str" cm="1">
        <f t="array" ref="T4911">_xlfn.IFS(M4911&lt;=20,"Low",M4911&lt;=50,"Medium",M4911&lt;=90,"High")</f>
        <v>Medium</v>
      </c>
      <c r="U4911" s="7">
        <f>Datos_Limpios[[#This Row],[Number of Complaints or Support]]/Datos_Limpios[[#This Row],[Account Length (in months)]]</f>
        <v>0.5</v>
      </c>
      <c r="V4911" s="4" t="str" cm="1">
        <f t="array" ref="V4911">_xlfn.IFS(H4911&lt;30,"Under 30",H4911&lt;66,"Middle Age",H4911&gt;=66,"Senior")</f>
        <v>Senior</v>
      </c>
      <c r="W4911" s="4" t="s">
        <v>29</v>
      </c>
    </row>
    <row r="4912" spans="1:23" x14ac:dyDescent="0.3">
      <c r="A4912" s="4" t="s">
        <v>5027</v>
      </c>
      <c r="B4912" s="4" t="s">
        <v>24</v>
      </c>
      <c r="C4912" s="4">
        <v>31</v>
      </c>
      <c r="D4912" s="4">
        <v>1</v>
      </c>
      <c r="E4912" s="4" t="s">
        <v>24</v>
      </c>
      <c r="F4912" s="4" t="s">
        <v>155</v>
      </c>
      <c r="G4912" s="4" t="s">
        <v>26</v>
      </c>
      <c r="H4912" s="4">
        <v>41</v>
      </c>
      <c r="I4912" s="4" t="s">
        <v>24</v>
      </c>
      <c r="J4912" s="4">
        <v>0</v>
      </c>
      <c r="K4912" s="4" t="s">
        <v>34</v>
      </c>
      <c r="L4912" s="4" t="s">
        <v>28</v>
      </c>
      <c r="M4912" s="4">
        <v>11</v>
      </c>
      <c r="P4912" s="5">
        <v>45077</v>
      </c>
      <c r="Q4912" s="6">
        <v>12.700581604813999</v>
      </c>
      <c r="R4912" s="4">
        <v>8</v>
      </c>
      <c r="S4912" s="4" t="str" cm="1">
        <f t="array" ref="S4912">_xlfn.IFS(R4912=0,"None",R4912&lt;3,"Low",R4912&lt;6,"Medium",R4912&lt;=10,"High")</f>
        <v>High</v>
      </c>
      <c r="T4912" s="4" t="str" cm="1">
        <f t="array" ref="T4912">_xlfn.IFS(M4912&lt;=20,"Low",M4912&lt;=50,"Medium",M4912&lt;=90,"High")</f>
        <v>Low</v>
      </c>
      <c r="U4912" s="7">
        <f>Datos_Limpios[[#This Row],[Number of Complaints or Support]]/Datos_Limpios[[#This Row],[Account Length (in months)]]</f>
        <v>0.25806451612903225</v>
      </c>
      <c r="V4912" s="4" t="str" cm="1">
        <f t="array" ref="V4912">_xlfn.IFS(H4912&lt;30,"Under 30",H4912&lt;66,"Middle Age",H4912&gt;=66,"Senior")</f>
        <v>Middle Age</v>
      </c>
      <c r="W4912" s="4" t="s">
        <v>40</v>
      </c>
    </row>
    <row r="4913" spans="1:23" x14ac:dyDescent="0.3">
      <c r="A4913" s="4" t="s">
        <v>5028</v>
      </c>
      <c r="B4913" s="4" t="s">
        <v>24</v>
      </c>
      <c r="C4913" s="4">
        <v>5</v>
      </c>
      <c r="D4913" s="4">
        <v>2</v>
      </c>
      <c r="E4913" s="4" t="s">
        <v>31</v>
      </c>
      <c r="F4913" s="4" t="s">
        <v>54</v>
      </c>
      <c r="G4913" s="4" t="s">
        <v>26</v>
      </c>
      <c r="H4913" s="4">
        <v>45</v>
      </c>
      <c r="I4913" s="4" t="s">
        <v>24</v>
      </c>
      <c r="J4913" s="4">
        <v>0</v>
      </c>
      <c r="K4913" s="4" t="s">
        <v>27</v>
      </c>
      <c r="L4913" s="4" t="s">
        <v>28</v>
      </c>
      <c r="M4913" s="4">
        <v>29</v>
      </c>
      <c r="P4913" s="5">
        <v>44017</v>
      </c>
      <c r="Q4913" s="6">
        <v>33.609957739769378</v>
      </c>
      <c r="R4913" s="4">
        <v>1</v>
      </c>
      <c r="S4913" s="4" t="str" cm="1">
        <f t="array" ref="S4913">_xlfn.IFS(R4913=0,"None",R4913&lt;3,"Low",R4913&lt;6,"Medium",R4913&lt;=10,"High")</f>
        <v>Low</v>
      </c>
      <c r="T4913" s="4" t="str" cm="1">
        <f t="array" ref="T4913">_xlfn.IFS(M4913&lt;=20,"Low",M4913&lt;=50,"Medium",M4913&lt;=90,"High")</f>
        <v>Medium</v>
      </c>
      <c r="U4913" s="7">
        <f>Datos_Limpios[[#This Row],[Number of Complaints or Support]]/Datos_Limpios[[#This Row],[Account Length (in months)]]</f>
        <v>0.2</v>
      </c>
      <c r="V4913" s="4" t="str" cm="1">
        <f t="array" ref="V4913">_xlfn.IFS(H4913&lt;30,"Under 30",H4913&lt;66,"Middle Age",H4913&gt;=66,"Senior")</f>
        <v>Middle Age</v>
      </c>
      <c r="W4913" s="4" t="s">
        <v>43</v>
      </c>
    </row>
    <row r="4914" spans="1:23" x14ac:dyDescent="0.3">
      <c r="A4914" s="4" t="s">
        <v>5029</v>
      </c>
      <c r="B4914" s="4" t="s">
        <v>24</v>
      </c>
      <c r="C4914" s="4">
        <v>1</v>
      </c>
      <c r="D4914" s="4">
        <v>0</v>
      </c>
      <c r="E4914" s="4" t="s">
        <v>24</v>
      </c>
      <c r="F4914" s="4" t="s">
        <v>60</v>
      </c>
      <c r="G4914" s="4" t="s">
        <v>33</v>
      </c>
      <c r="H4914" s="4">
        <v>33</v>
      </c>
      <c r="I4914" s="4" t="s">
        <v>24</v>
      </c>
      <c r="J4914" s="4">
        <v>0</v>
      </c>
      <c r="K4914" s="4" t="s">
        <v>27</v>
      </c>
      <c r="L4914" s="4" t="s">
        <v>28</v>
      </c>
      <c r="M4914" s="4">
        <v>8</v>
      </c>
      <c r="P4914" s="5">
        <v>43873</v>
      </c>
      <c r="Q4914" s="6">
        <v>7.0907970912547844</v>
      </c>
      <c r="R4914" s="4">
        <v>3</v>
      </c>
      <c r="S4914" s="4" t="str" cm="1">
        <f t="array" ref="S4914">_xlfn.IFS(R4914=0,"None",R4914&lt;3,"Low",R4914&lt;6,"Medium",R4914&lt;=10,"High")</f>
        <v>Medium</v>
      </c>
      <c r="T4914" s="4" t="str" cm="1">
        <f t="array" ref="T4914">_xlfn.IFS(M4914&lt;=20,"Low",M4914&lt;=50,"Medium",M4914&lt;=90,"High")</f>
        <v>Low</v>
      </c>
      <c r="U4914" s="7">
        <f>Datos_Limpios[[#This Row],[Number of Complaints or Support]]/Datos_Limpios[[#This Row],[Account Length (in months)]]</f>
        <v>3</v>
      </c>
      <c r="V4914" s="4" t="str" cm="1">
        <f t="array" ref="V4914">_xlfn.IFS(H4914&lt;30,"Under 30",H4914&lt;66,"Middle Age",H4914&gt;=66,"Senior")</f>
        <v>Middle Age</v>
      </c>
      <c r="W4914" s="4" t="s">
        <v>40</v>
      </c>
    </row>
    <row r="4915" spans="1:23" x14ac:dyDescent="0.3">
      <c r="A4915" s="4" t="s">
        <v>5030</v>
      </c>
      <c r="B4915" s="4" t="s">
        <v>31</v>
      </c>
      <c r="C4915" s="4">
        <v>1</v>
      </c>
      <c r="D4915" s="4">
        <v>5</v>
      </c>
      <c r="E4915" s="4" t="s">
        <v>31</v>
      </c>
      <c r="F4915" s="4" t="s">
        <v>63</v>
      </c>
      <c r="G4915" s="4" t="s">
        <v>26</v>
      </c>
      <c r="H4915" s="4">
        <v>44</v>
      </c>
      <c r="I4915" s="4" t="s">
        <v>24</v>
      </c>
      <c r="J4915" s="4">
        <v>0</v>
      </c>
      <c r="K4915" s="4" t="s">
        <v>27</v>
      </c>
      <c r="L4915" s="4" t="s">
        <v>35</v>
      </c>
      <c r="M4915" s="4">
        <v>26</v>
      </c>
      <c r="N4915" s="4" t="s">
        <v>66</v>
      </c>
      <c r="O4915" s="4" t="s">
        <v>122</v>
      </c>
      <c r="P4915" s="5">
        <v>44448</v>
      </c>
      <c r="Q4915" s="6">
        <v>23.08456393699414</v>
      </c>
      <c r="R4915" s="4">
        <v>8</v>
      </c>
      <c r="S4915" s="4" t="str" cm="1">
        <f t="array" ref="S4915">_xlfn.IFS(R4915=0,"None",R4915&lt;3,"Low",R4915&lt;6,"Medium",R4915&lt;=10,"High")</f>
        <v>High</v>
      </c>
      <c r="T4915" s="4" t="str" cm="1">
        <f t="array" ref="T4915">_xlfn.IFS(M4915&lt;=20,"Low",M4915&lt;=50,"Medium",M4915&lt;=90,"High")</f>
        <v>Medium</v>
      </c>
      <c r="U4915" s="7">
        <f>Datos_Limpios[[#This Row],[Number of Complaints or Support]]/Datos_Limpios[[#This Row],[Account Length (in months)]]</f>
        <v>8</v>
      </c>
      <c r="V4915" s="4" t="str" cm="1">
        <f t="array" ref="V4915">_xlfn.IFS(H4915&lt;30,"Under 30",H4915&lt;66,"Middle Age",H4915&gt;=66,"Senior")</f>
        <v>Middle Age</v>
      </c>
      <c r="W4915" s="4" t="s">
        <v>40</v>
      </c>
    </row>
    <row r="4916" spans="1:23" x14ac:dyDescent="0.3">
      <c r="A4916" s="4" t="s">
        <v>5031</v>
      </c>
      <c r="B4916" s="4" t="s">
        <v>24</v>
      </c>
      <c r="C4916" s="4">
        <v>34</v>
      </c>
      <c r="D4916" s="4">
        <v>1</v>
      </c>
      <c r="E4916" s="4" t="s">
        <v>31</v>
      </c>
      <c r="F4916" s="4" t="s">
        <v>32</v>
      </c>
      <c r="G4916" s="4" t="s">
        <v>33</v>
      </c>
      <c r="H4916" s="4">
        <v>57</v>
      </c>
      <c r="I4916" s="4" t="s">
        <v>24</v>
      </c>
      <c r="J4916" s="4">
        <v>0</v>
      </c>
      <c r="K4916" s="4" t="s">
        <v>27</v>
      </c>
      <c r="L4916" s="4" t="s">
        <v>35</v>
      </c>
      <c r="M4916" s="4">
        <v>11</v>
      </c>
      <c r="P4916" s="5">
        <v>45269</v>
      </c>
      <c r="Q4916" s="6">
        <v>12.16776512499238</v>
      </c>
      <c r="R4916" s="4">
        <v>1</v>
      </c>
      <c r="S4916" s="4" t="str" cm="1">
        <f t="array" ref="S4916">_xlfn.IFS(R4916=0,"None",R4916&lt;3,"Low",R4916&lt;6,"Medium",R4916&lt;=10,"High")</f>
        <v>Low</v>
      </c>
      <c r="T4916" s="4" t="str" cm="1">
        <f t="array" ref="T4916">_xlfn.IFS(M4916&lt;=20,"Low",M4916&lt;=50,"Medium",M4916&lt;=90,"High")</f>
        <v>Low</v>
      </c>
      <c r="U4916" s="7">
        <f>Datos_Limpios[[#This Row],[Number of Complaints or Support]]/Datos_Limpios[[#This Row],[Account Length (in months)]]</f>
        <v>2.9411764705882353E-2</v>
      </c>
      <c r="V4916" s="4" t="str" cm="1">
        <f t="array" ref="V4916">_xlfn.IFS(H4916&lt;30,"Under 30",H4916&lt;66,"Middle Age",H4916&gt;=66,"Senior")</f>
        <v>Middle Age</v>
      </c>
      <c r="W4916" s="4" t="s">
        <v>29</v>
      </c>
    </row>
    <row r="4917" spans="1:23" x14ac:dyDescent="0.3">
      <c r="A4917" s="4" t="s">
        <v>5032</v>
      </c>
      <c r="B4917" s="4" t="s">
        <v>24</v>
      </c>
      <c r="C4917" s="4">
        <v>29</v>
      </c>
      <c r="D4917" s="4">
        <v>0</v>
      </c>
      <c r="E4917" s="4" t="s">
        <v>24</v>
      </c>
      <c r="F4917" s="4" t="s">
        <v>138</v>
      </c>
      <c r="G4917" s="4" t="s">
        <v>33</v>
      </c>
      <c r="H4917" s="4">
        <v>56</v>
      </c>
      <c r="I4917" s="4" t="s">
        <v>24</v>
      </c>
      <c r="J4917" s="4">
        <v>0</v>
      </c>
      <c r="K4917" s="4" t="s">
        <v>34</v>
      </c>
      <c r="L4917" s="4" t="s">
        <v>28</v>
      </c>
      <c r="M4917" s="4">
        <v>10</v>
      </c>
      <c r="P4917" s="5">
        <v>45250</v>
      </c>
      <c r="Q4917" s="6">
        <v>9.855321767378264</v>
      </c>
      <c r="R4917" s="4">
        <v>6</v>
      </c>
      <c r="S4917" s="4" t="str" cm="1">
        <f t="array" ref="S4917">_xlfn.IFS(R4917=0,"None",R4917&lt;3,"Low",R4917&lt;6,"Medium",R4917&lt;=10,"High")</f>
        <v>High</v>
      </c>
      <c r="T4917" s="4" t="str" cm="1">
        <f t="array" ref="T4917">_xlfn.IFS(M4917&lt;=20,"Low",M4917&lt;=50,"Medium",M4917&lt;=90,"High")</f>
        <v>Low</v>
      </c>
      <c r="U4917" s="7">
        <f>Datos_Limpios[[#This Row],[Number of Complaints or Support]]/Datos_Limpios[[#This Row],[Account Length (in months)]]</f>
        <v>0.20689655172413793</v>
      </c>
      <c r="V4917" s="4" t="str" cm="1">
        <f t="array" ref="V4917">_xlfn.IFS(H4917&lt;30,"Under 30",H4917&lt;66,"Middle Age",H4917&gt;=66,"Senior")</f>
        <v>Middle Age</v>
      </c>
      <c r="W4917" s="4" t="s">
        <v>47</v>
      </c>
    </row>
    <row r="4918" spans="1:23" x14ac:dyDescent="0.3">
      <c r="A4918" s="4" t="s">
        <v>5033</v>
      </c>
      <c r="B4918" s="4" t="s">
        <v>24</v>
      </c>
      <c r="C4918" s="4">
        <v>7</v>
      </c>
      <c r="D4918" s="4">
        <v>0</v>
      </c>
      <c r="E4918" s="4" t="s">
        <v>24</v>
      </c>
      <c r="F4918" s="4" t="s">
        <v>32</v>
      </c>
      <c r="G4918" s="4" t="s">
        <v>33</v>
      </c>
      <c r="H4918" s="4">
        <v>23</v>
      </c>
      <c r="I4918" s="4" t="s">
        <v>31</v>
      </c>
      <c r="J4918" s="4">
        <v>5</v>
      </c>
      <c r="K4918" s="4" t="s">
        <v>27</v>
      </c>
      <c r="L4918" s="4" t="s">
        <v>28</v>
      </c>
      <c r="M4918" s="4">
        <v>12</v>
      </c>
      <c r="P4918" s="5">
        <v>45281</v>
      </c>
      <c r="Q4918" s="6">
        <v>12.351417328384059</v>
      </c>
      <c r="R4918" s="4">
        <v>5</v>
      </c>
      <c r="S4918" s="4" t="str" cm="1">
        <f t="array" ref="S4918">_xlfn.IFS(R4918=0,"None",R4918&lt;3,"Low",R4918&lt;6,"Medium",R4918&lt;=10,"High")</f>
        <v>Medium</v>
      </c>
      <c r="T4918" s="4" t="str" cm="1">
        <f t="array" ref="T4918">_xlfn.IFS(M4918&lt;=20,"Low",M4918&lt;=50,"Medium",M4918&lt;=90,"High")</f>
        <v>Low</v>
      </c>
      <c r="U4918" s="7">
        <f>Datos_Limpios[[#This Row],[Number of Complaints or Support]]/Datos_Limpios[[#This Row],[Account Length (in months)]]</f>
        <v>0.7142857142857143</v>
      </c>
      <c r="V4918" s="4" t="str" cm="1">
        <f t="array" ref="V4918">_xlfn.IFS(H4918&lt;30,"Under 30",H4918&lt;66,"Middle Age",H4918&gt;=66,"Senior")</f>
        <v>Under 30</v>
      </c>
      <c r="W4918" s="4" t="s">
        <v>29</v>
      </c>
    </row>
    <row r="4919" spans="1:23" x14ac:dyDescent="0.3">
      <c r="A4919" s="4" t="s">
        <v>5034</v>
      </c>
      <c r="B4919" s="4" t="s">
        <v>24</v>
      </c>
      <c r="C4919" s="4">
        <v>61</v>
      </c>
      <c r="D4919" s="4">
        <v>0</v>
      </c>
      <c r="E4919" s="4" t="s">
        <v>24</v>
      </c>
      <c r="F4919" s="4" t="s">
        <v>52</v>
      </c>
      <c r="G4919" s="4" t="s">
        <v>33</v>
      </c>
      <c r="H4919" s="4">
        <v>24</v>
      </c>
      <c r="I4919" s="4" t="s">
        <v>24</v>
      </c>
      <c r="J4919" s="4">
        <v>0</v>
      </c>
      <c r="K4919" s="4" t="s">
        <v>34</v>
      </c>
      <c r="L4919" s="4" t="s">
        <v>28</v>
      </c>
      <c r="M4919" s="4">
        <v>9</v>
      </c>
      <c r="P4919" s="5">
        <v>45186</v>
      </c>
      <c r="Q4919" s="6">
        <v>9.0354671975193135</v>
      </c>
      <c r="R4919" s="4">
        <v>6</v>
      </c>
      <c r="S4919" s="4" t="str" cm="1">
        <f t="array" ref="S4919">_xlfn.IFS(R4919=0,"None",R4919&lt;3,"Low",R4919&lt;6,"Medium",R4919&lt;=10,"High")</f>
        <v>High</v>
      </c>
      <c r="T4919" s="4" t="str" cm="1">
        <f t="array" ref="T4919">_xlfn.IFS(M4919&lt;=20,"Low",M4919&lt;=50,"Medium",M4919&lt;=90,"High")</f>
        <v>Low</v>
      </c>
      <c r="U4919" s="7">
        <f>Datos_Limpios[[#This Row],[Number of Complaints or Support]]/Datos_Limpios[[#This Row],[Account Length (in months)]]</f>
        <v>9.8360655737704916E-2</v>
      </c>
      <c r="V4919" s="4" t="str" cm="1">
        <f t="array" ref="V4919">_xlfn.IFS(H4919&lt;30,"Under 30",H4919&lt;66,"Middle Age",H4919&gt;=66,"Senior")</f>
        <v>Under 30</v>
      </c>
      <c r="W4919" s="4" t="s">
        <v>40</v>
      </c>
    </row>
    <row r="4920" spans="1:23" x14ac:dyDescent="0.3">
      <c r="A4920" s="4" t="s">
        <v>5035</v>
      </c>
      <c r="B4920" s="4" t="s">
        <v>24</v>
      </c>
      <c r="C4920" s="4">
        <v>2</v>
      </c>
      <c r="D4920" s="4">
        <v>2</v>
      </c>
      <c r="E4920" s="4" t="s">
        <v>31</v>
      </c>
      <c r="F4920" s="4" t="s">
        <v>79</v>
      </c>
      <c r="G4920" s="4" t="s">
        <v>33</v>
      </c>
      <c r="H4920" s="4">
        <v>22</v>
      </c>
      <c r="I4920" s="4" t="s">
        <v>31</v>
      </c>
      <c r="J4920" s="4">
        <v>4</v>
      </c>
      <c r="K4920" s="4" t="s">
        <v>27</v>
      </c>
      <c r="L4920" s="4" t="s">
        <v>35</v>
      </c>
      <c r="M4920" s="4">
        <v>22</v>
      </c>
      <c r="P4920" s="5">
        <v>44500</v>
      </c>
      <c r="Q4920" s="6">
        <v>26.093085195212559</v>
      </c>
      <c r="R4920" s="4">
        <v>1</v>
      </c>
      <c r="S4920" s="4" t="str" cm="1">
        <f t="array" ref="S4920">_xlfn.IFS(R4920=0,"None",R4920&lt;3,"Low",R4920&lt;6,"Medium",R4920&lt;=10,"High")</f>
        <v>Low</v>
      </c>
      <c r="T4920" s="4" t="str" cm="1">
        <f t="array" ref="T4920">_xlfn.IFS(M4920&lt;=20,"Low",M4920&lt;=50,"Medium",M4920&lt;=90,"High")</f>
        <v>Medium</v>
      </c>
      <c r="U4920" s="7">
        <f>Datos_Limpios[[#This Row],[Number of Complaints or Support]]/Datos_Limpios[[#This Row],[Account Length (in months)]]</f>
        <v>0.5</v>
      </c>
      <c r="V4920" s="4" t="str" cm="1">
        <f t="array" ref="V4920">_xlfn.IFS(H4920&lt;30,"Under 30",H4920&lt;66,"Middle Age",H4920&gt;=66,"Senior")</f>
        <v>Under 30</v>
      </c>
      <c r="W4920" s="4" t="s">
        <v>43</v>
      </c>
    </row>
    <row r="4921" spans="1:23" x14ac:dyDescent="0.3">
      <c r="A4921" s="4" t="s">
        <v>5036</v>
      </c>
      <c r="B4921" s="4" t="s">
        <v>31</v>
      </c>
      <c r="C4921" s="4">
        <v>2</v>
      </c>
      <c r="D4921" s="4">
        <v>2</v>
      </c>
      <c r="E4921" s="4" t="s">
        <v>31</v>
      </c>
      <c r="F4921" s="4" t="s">
        <v>60</v>
      </c>
      <c r="G4921" s="4" t="s">
        <v>26</v>
      </c>
      <c r="H4921" s="4">
        <v>45</v>
      </c>
      <c r="I4921" s="4" t="s">
        <v>24</v>
      </c>
      <c r="J4921" s="4">
        <v>0</v>
      </c>
      <c r="K4921" s="4" t="s">
        <v>27</v>
      </c>
      <c r="L4921" s="4" t="s">
        <v>35</v>
      </c>
      <c r="M4921" s="4">
        <v>43</v>
      </c>
      <c r="N4921" s="4" t="s">
        <v>38</v>
      </c>
      <c r="O4921" s="4" t="s">
        <v>125</v>
      </c>
      <c r="P4921" s="5">
        <v>44424</v>
      </c>
      <c r="Q4921" s="6">
        <v>34.746826858993607</v>
      </c>
      <c r="R4921" s="4">
        <v>4</v>
      </c>
      <c r="S4921" s="4" t="str" cm="1">
        <f t="array" ref="S4921">_xlfn.IFS(R4921=0,"None",R4921&lt;3,"Low",R4921&lt;6,"Medium",R4921&lt;=10,"High")</f>
        <v>Medium</v>
      </c>
      <c r="T4921" s="4" t="str" cm="1">
        <f t="array" ref="T4921">_xlfn.IFS(M4921&lt;=20,"Low",M4921&lt;=50,"Medium",M4921&lt;=90,"High")</f>
        <v>Medium</v>
      </c>
      <c r="U4921" s="7">
        <f>Datos_Limpios[[#This Row],[Number of Complaints or Support]]/Datos_Limpios[[#This Row],[Account Length (in months)]]</f>
        <v>2</v>
      </c>
      <c r="V4921" s="4" t="str" cm="1">
        <f t="array" ref="V4921">_xlfn.IFS(H4921&lt;30,"Under 30",H4921&lt;66,"Middle Age",H4921&gt;=66,"Senior")</f>
        <v>Middle Age</v>
      </c>
      <c r="W4921" s="4" t="s">
        <v>40</v>
      </c>
    </row>
    <row r="4922" spans="1:23" x14ac:dyDescent="0.3">
      <c r="A4922" s="4" t="s">
        <v>5037</v>
      </c>
      <c r="B4922" s="4" t="s">
        <v>24</v>
      </c>
      <c r="C4922" s="4">
        <v>22</v>
      </c>
      <c r="D4922" s="4">
        <v>0</v>
      </c>
      <c r="E4922" s="4" t="s">
        <v>31</v>
      </c>
      <c r="F4922" s="4" t="s">
        <v>89</v>
      </c>
      <c r="G4922" s="4" t="s">
        <v>26</v>
      </c>
      <c r="H4922" s="4">
        <v>33</v>
      </c>
      <c r="I4922" s="4" t="s">
        <v>31</v>
      </c>
      <c r="J4922" s="4">
        <v>2</v>
      </c>
      <c r="K4922" s="4" t="s">
        <v>27</v>
      </c>
      <c r="L4922" s="4" t="s">
        <v>35</v>
      </c>
      <c r="M4922" s="4">
        <v>43</v>
      </c>
      <c r="P4922" s="5">
        <v>44888</v>
      </c>
      <c r="Q4922" s="6">
        <v>39.437184873509928</v>
      </c>
      <c r="R4922" s="4">
        <v>3</v>
      </c>
      <c r="S4922" s="4" t="str" cm="1">
        <f t="array" ref="S4922">_xlfn.IFS(R4922=0,"None",R4922&lt;3,"Low",R4922&lt;6,"Medium",R4922&lt;=10,"High")</f>
        <v>Medium</v>
      </c>
      <c r="T4922" s="4" t="str" cm="1">
        <f t="array" ref="T4922">_xlfn.IFS(M4922&lt;=20,"Low",M4922&lt;=50,"Medium",M4922&lt;=90,"High")</f>
        <v>Medium</v>
      </c>
      <c r="U4922" s="7">
        <f>Datos_Limpios[[#This Row],[Number of Complaints or Support]]/Datos_Limpios[[#This Row],[Account Length (in months)]]</f>
        <v>0.13636363636363635</v>
      </c>
      <c r="V4922" s="4" t="str" cm="1">
        <f t="array" ref="V4922">_xlfn.IFS(H4922&lt;30,"Under 30",H4922&lt;66,"Middle Age",H4922&gt;=66,"Senior")</f>
        <v>Middle Age</v>
      </c>
      <c r="W4922" s="4" t="s">
        <v>40</v>
      </c>
    </row>
    <row r="4923" spans="1:23" x14ac:dyDescent="0.3">
      <c r="A4923" s="4" t="s">
        <v>5038</v>
      </c>
      <c r="B4923" s="4" t="s">
        <v>31</v>
      </c>
      <c r="C4923" s="4">
        <v>39</v>
      </c>
      <c r="D4923" s="4">
        <v>2</v>
      </c>
      <c r="E4923" s="4" t="s">
        <v>24</v>
      </c>
      <c r="F4923" s="4" t="s">
        <v>42</v>
      </c>
      <c r="G4923" s="4" t="s">
        <v>33</v>
      </c>
      <c r="H4923" s="4">
        <v>84</v>
      </c>
      <c r="I4923" s="4" t="s">
        <v>24</v>
      </c>
      <c r="J4923" s="4">
        <v>0</v>
      </c>
      <c r="K4923" s="4" t="s">
        <v>27</v>
      </c>
      <c r="L4923" s="4" t="s">
        <v>35</v>
      </c>
      <c r="M4923" s="4">
        <v>35</v>
      </c>
      <c r="N4923" s="4" t="s">
        <v>107</v>
      </c>
      <c r="O4923" s="4" t="s">
        <v>108</v>
      </c>
      <c r="P4923" s="5">
        <v>45159</v>
      </c>
      <c r="Q4923" s="6">
        <v>32.871706436250143</v>
      </c>
      <c r="R4923" s="4">
        <v>3</v>
      </c>
      <c r="S4923" s="4" t="str" cm="1">
        <f t="array" ref="S4923">_xlfn.IFS(R4923=0,"None",R4923&lt;3,"Low",R4923&lt;6,"Medium",R4923&lt;=10,"High")</f>
        <v>Medium</v>
      </c>
      <c r="T4923" s="4" t="str" cm="1">
        <f t="array" ref="T4923">_xlfn.IFS(M4923&lt;=20,"Low",M4923&lt;=50,"Medium",M4923&lt;=90,"High")</f>
        <v>Medium</v>
      </c>
      <c r="U4923" s="7">
        <f>Datos_Limpios[[#This Row],[Number of Complaints or Support]]/Datos_Limpios[[#This Row],[Account Length (in months)]]</f>
        <v>7.6923076923076927E-2</v>
      </c>
      <c r="V4923" s="4" t="str" cm="1">
        <f t="array" ref="V4923">_xlfn.IFS(H4923&lt;30,"Under 30",H4923&lt;66,"Middle Age",H4923&gt;=66,"Senior")</f>
        <v>Senior</v>
      </c>
      <c r="W4923" s="4" t="s">
        <v>43</v>
      </c>
    </row>
    <row r="4924" spans="1:23" x14ac:dyDescent="0.3">
      <c r="A4924" s="4" t="s">
        <v>5039</v>
      </c>
      <c r="B4924" s="4" t="s">
        <v>24</v>
      </c>
      <c r="C4924" s="4">
        <v>29</v>
      </c>
      <c r="D4924" s="4">
        <v>0</v>
      </c>
      <c r="E4924" s="4" t="s">
        <v>31</v>
      </c>
      <c r="F4924" s="4" t="s">
        <v>222</v>
      </c>
      <c r="G4924" s="4" t="s">
        <v>26</v>
      </c>
      <c r="H4924" s="4">
        <v>77</v>
      </c>
      <c r="I4924" s="4" t="s">
        <v>31</v>
      </c>
      <c r="J4924" s="4">
        <v>4</v>
      </c>
      <c r="K4924" s="4" t="s">
        <v>46</v>
      </c>
      <c r="L4924" s="4" t="s">
        <v>35</v>
      </c>
      <c r="M4924" s="4">
        <v>36</v>
      </c>
      <c r="P4924" s="5">
        <v>43982</v>
      </c>
      <c r="Q4924" s="6">
        <v>41.173891171689171</v>
      </c>
      <c r="R4924" s="4">
        <v>7</v>
      </c>
      <c r="S4924" s="4" t="str" cm="1">
        <f t="array" ref="S4924">_xlfn.IFS(R4924=0,"None",R4924&lt;3,"Low",R4924&lt;6,"Medium",R4924&lt;=10,"High")</f>
        <v>High</v>
      </c>
      <c r="T4924" s="4" t="str" cm="1">
        <f t="array" ref="T4924">_xlfn.IFS(M4924&lt;=20,"Low",M4924&lt;=50,"Medium",M4924&lt;=90,"High")</f>
        <v>Medium</v>
      </c>
      <c r="U4924" s="7">
        <f>Datos_Limpios[[#This Row],[Number of Complaints or Support]]/Datos_Limpios[[#This Row],[Account Length (in months)]]</f>
        <v>0.2413793103448276</v>
      </c>
      <c r="V4924" s="4" t="str" cm="1">
        <f t="array" ref="V4924">_xlfn.IFS(H4924&lt;30,"Under 30",H4924&lt;66,"Middle Age",H4924&gt;=66,"Senior")</f>
        <v>Senior</v>
      </c>
      <c r="W4924" s="4" t="s">
        <v>29</v>
      </c>
    </row>
    <row r="4925" spans="1:23" x14ac:dyDescent="0.3">
      <c r="A4925" s="4" t="s">
        <v>5040</v>
      </c>
      <c r="B4925" s="4" t="s">
        <v>24</v>
      </c>
      <c r="C4925" s="4">
        <v>71</v>
      </c>
      <c r="D4925" s="4">
        <v>0</v>
      </c>
      <c r="E4925" s="4" t="s">
        <v>31</v>
      </c>
      <c r="F4925" s="4" t="s">
        <v>104</v>
      </c>
      <c r="G4925" s="4" t="s">
        <v>26</v>
      </c>
      <c r="H4925" s="4">
        <v>21</v>
      </c>
      <c r="I4925" s="4" t="s">
        <v>24</v>
      </c>
      <c r="J4925" s="4">
        <v>0</v>
      </c>
      <c r="K4925" s="4" t="s">
        <v>34</v>
      </c>
      <c r="L4925" s="4" t="s">
        <v>28</v>
      </c>
      <c r="M4925" s="4">
        <v>51</v>
      </c>
      <c r="P4925" s="5">
        <v>44055</v>
      </c>
      <c r="Q4925" s="6">
        <v>52.274482097076977</v>
      </c>
      <c r="R4925" s="4">
        <v>2</v>
      </c>
      <c r="S4925" s="4" t="str" cm="1">
        <f t="array" ref="S4925">_xlfn.IFS(R4925=0,"None",R4925&lt;3,"Low",R4925&lt;6,"Medium",R4925&lt;=10,"High")</f>
        <v>Low</v>
      </c>
      <c r="T4925" s="4" t="str" cm="1">
        <f t="array" ref="T4925">_xlfn.IFS(M4925&lt;=20,"Low",M4925&lt;=50,"Medium",M4925&lt;=90,"High")</f>
        <v>High</v>
      </c>
      <c r="U4925" s="7">
        <f>Datos_Limpios[[#This Row],[Number of Complaints or Support]]/Datos_Limpios[[#This Row],[Account Length (in months)]]</f>
        <v>2.8169014084507043E-2</v>
      </c>
      <c r="V4925" s="4" t="str" cm="1">
        <f t="array" ref="V4925">_xlfn.IFS(H4925&lt;30,"Under 30",H4925&lt;66,"Middle Age",H4925&gt;=66,"Senior")</f>
        <v>Under 30</v>
      </c>
      <c r="W4925" s="4" t="s">
        <v>43</v>
      </c>
    </row>
    <row r="4926" spans="1:23" x14ac:dyDescent="0.3">
      <c r="A4926" s="4" t="s">
        <v>5041</v>
      </c>
      <c r="B4926" s="4" t="s">
        <v>31</v>
      </c>
      <c r="C4926" s="4">
        <v>51</v>
      </c>
      <c r="D4926" s="4">
        <v>0</v>
      </c>
      <c r="E4926" s="4" t="s">
        <v>31</v>
      </c>
      <c r="F4926" s="4" t="s">
        <v>104</v>
      </c>
      <c r="G4926" s="4" t="s">
        <v>33</v>
      </c>
      <c r="H4926" s="4">
        <v>22</v>
      </c>
      <c r="I4926" s="4" t="s">
        <v>24</v>
      </c>
      <c r="J4926" s="4">
        <v>0</v>
      </c>
      <c r="K4926" s="4" t="s">
        <v>34</v>
      </c>
      <c r="L4926" s="4" t="s">
        <v>35</v>
      </c>
      <c r="M4926" s="4">
        <v>47</v>
      </c>
      <c r="N4926" s="4" t="s">
        <v>38</v>
      </c>
      <c r="O4926" s="4" t="s">
        <v>142</v>
      </c>
      <c r="P4926" s="5">
        <v>44864</v>
      </c>
      <c r="Q4926" s="6">
        <v>40.937148843268837</v>
      </c>
      <c r="R4926" s="4">
        <v>10</v>
      </c>
      <c r="S4926" s="4" t="str" cm="1">
        <f t="array" ref="S4926">_xlfn.IFS(R4926=0,"None",R4926&lt;3,"Low",R4926&lt;6,"Medium",R4926&lt;=10,"High")</f>
        <v>High</v>
      </c>
      <c r="T4926" s="4" t="str" cm="1">
        <f t="array" ref="T4926">_xlfn.IFS(M4926&lt;=20,"Low",M4926&lt;=50,"Medium",M4926&lt;=90,"High")</f>
        <v>Medium</v>
      </c>
      <c r="U4926" s="7">
        <f>Datos_Limpios[[#This Row],[Number of Complaints or Support]]/Datos_Limpios[[#This Row],[Account Length (in months)]]</f>
        <v>0.19607843137254902</v>
      </c>
      <c r="V4926" s="4" t="str" cm="1">
        <f t="array" ref="V4926">_xlfn.IFS(H4926&lt;30,"Under 30",H4926&lt;66,"Middle Age",H4926&gt;=66,"Senior")</f>
        <v>Under 30</v>
      </c>
      <c r="W4926" s="4" t="s">
        <v>43</v>
      </c>
    </row>
    <row r="4927" spans="1:23" x14ac:dyDescent="0.3">
      <c r="A4927" s="4" t="s">
        <v>5042</v>
      </c>
      <c r="B4927" s="4" t="s">
        <v>24</v>
      </c>
      <c r="C4927" s="4">
        <v>21</v>
      </c>
      <c r="D4927" s="4">
        <v>1</v>
      </c>
      <c r="E4927" s="4" t="s">
        <v>31</v>
      </c>
      <c r="F4927" s="4" t="s">
        <v>110</v>
      </c>
      <c r="G4927" s="4" t="s">
        <v>33</v>
      </c>
      <c r="H4927" s="4">
        <v>60</v>
      </c>
      <c r="I4927" s="4" t="s">
        <v>24</v>
      </c>
      <c r="J4927" s="4">
        <v>0</v>
      </c>
      <c r="K4927" s="4" t="s">
        <v>27</v>
      </c>
      <c r="L4927" s="4" t="s">
        <v>35</v>
      </c>
      <c r="M4927" s="4">
        <v>45</v>
      </c>
      <c r="P4927" s="5">
        <v>43995</v>
      </c>
      <c r="Q4927" s="6">
        <v>37.244906204544797</v>
      </c>
      <c r="R4927" s="4">
        <v>7</v>
      </c>
      <c r="S4927" s="4" t="str" cm="1">
        <f t="array" ref="S4927">_xlfn.IFS(R4927=0,"None",R4927&lt;3,"Low",R4927&lt;6,"Medium",R4927&lt;=10,"High")</f>
        <v>High</v>
      </c>
      <c r="T4927" s="4" t="str" cm="1">
        <f t="array" ref="T4927">_xlfn.IFS(M4927&lt;=20,"Low",M4927&lt;=50,"Medium",M4927&lt;=90,"High")</f>
        <v>Medium</v>
      </c>
      <c r="U4927" s="7">
        <f>Datos_Limpios[[#This Row],[Number of Complaints or Support]]/Datos_Limpios[[#This Row],[Account Length (in months)]]</f>
        <v>0.33333333333333331</v>
      </c>
      <c r="V4927" s="4" t="str" cm="1">
        <f t="array" ref="V4927">_xlfn.IFS(H4927&lt;30,"Under 30",H4927&lt;66,"Middle Age",H4927&gt;=66,"Senior")</f>
        <v>Middle Age</v>
      </c>
      <c r="W4927" s="4" t="s">
        <v>29</v>
      </c>
    </row>
    <row r="4928" spans="1:23" x14ac:dyDescent="0.3">
      <c r="A4928" s="4" t="s">
        <v>5043</v>
      </c>
      <c r="B4928" s="4" t="s">
        <v>24</v>
      </c>
      <c r="C4928" s="4">
        <v>72</v>
      </c>
      <c r="D4928" s="4">
        <v>2</v>
      </c>
      <c r="E4928" s="4" t="s">
        <v>31</v>
      </c>
      <c r="F4928" s="4" t="s">
        <v>106</v>
      </c>
      <c r="G4928" s="4" t="s">
        <v>33</v>
      </c>
      <c r="H4928" s="4">
        <v>60</v>
      </c>
      <c r="I4928" s="4" t="s">
        <v>24</v>
      </c>
      <c r="J4928" s="4">
        <v>0</v>
      </c>
      <c r="K4928" s="4" t="s">
        <v>46</v>
      </c>
      <c r="L4928" s="4" t="s">
        <v>35</v>
      </c>
      <c r="M4928" s="4">
        <v>32</v>
      </c>
      <c r="P4928" s="5">
        <v>44431</v>
      </c>
      <c r="Q4928" s="6">
        <v>35.860825728612639</v>
      </c>
      <c r="R4928" s="4">
        <v>4</v>
      </c>
      <c r="S4928" s="4" t="str" cm="1">
        <f t="array" ref="S4928">_xlfn.IFS(R4928=0,"None",R4928&lt;3,"Low",R4928&lt;6,"Medium",R4928&lt;=10,"High")</f>
        <v>Medium</v>
      </c>
      <c r="T4928" s="4" t="str" cm="1">
        <f t="array" ref="T4928">_xlfn.IFS(M4928&lt;=20,"Low",M4928&lt;=50,"Medium",M4928&lt;=90,"High")</f>
        <v>Medium</v>
      </c>
      <c r="U4928" s="7">
        <f>Datos_Limpios[[#This Row],[Number of Complaints or Support]]/Datos_Limpios[[#This Row],[Account Length (in months)]]</f>
        <v>5.5555555555555552E-2</v>
      </c>
      <c r="V4928" s="4" t="str" cm="1">
        <f t="array" ref="V4928">_xlfn.IFS(H4928&lt;30,"Under 30",H4928&lt;66,"Middle Age",H4928&gt;=66,"Senior")</f>
        <v>Middle Age</v>
      </c>
      <c r="W4928" s="4" t="s">
        <v>29</v>
      </c>
    </row>
    <row r="4929" spans="1:23" x14ac:dyDescent="0.3">
      <c r="A4929" s="4" t="s">
        <v>5044</v>
      </c>
      <c r="B4929" s="4" t="s">
        <v>24</v>
      </c>
      <c r="C4929" s="4">
        <v>27</v>
      </c>
      <c r="D4929" s="4">
        <v>0</v>
      </c>
      <c r="E4929" s="4" t="s">
        <v>24</v>
      </c>
      <c r="F4929" s="4" t="s">
        <v>95</v>
      </c>
      <c r="G4929" s="4" t="s">
        <v>26</v>
      </c>
      <c r="H4929" s="4">
        <v>54</v>
      </c>
      <c r="I4929" s="4" t="s">
        <v>24</v>
      </c>
      <c r="J4929" s="4">
        <v>0</v>
      </c>
      <c r="K4929" s="4" t="s">
        <v>34</v>
      </c>
      <c r="L4929" s="4" t="s">
        <v>28</v>
      </c>
      <c r="M4929" s="4">
        <v>12</v>
      </c>
      <c r="P4929" s="5">
        <v>44169</v>
      </c>
      <c r="Q4929" s="6">
        <v>10.437330519169871</v>
      </c>
      <c r="R4929" s="4">
        <v>10</v>
      </c>
      <c r="S4929" s="4" t="str" cm="1">
        <f t="array" ref="S4929">_xlfn.IFS(R4929=0,"None",R4929&lt;3,"Low",R4929&lt;6,"Medium",R4929&lt;=10,"High")</f>
        <v>High</v>
      </c>
      <c r="T4929" s="4" t="str" cm="1">
        <f t="array" ref="T4929">_xlfn.IFS(M4929&lt;=20,"Low",M4929&lt;=50,"Medium",M4929&lt;=90,"High")</f>
        <v>Low</v>
      </c>
      <c r="U4929" s="7">
        <f>Datos_Limpios[[#This Row],[Number of Complaints or Support]]/Datos_Limpios[[#This Row],[Account Length (in months)]]</f>
        <v>0.37037037037037035</v>
      </c>
      <c r="V4929" s="4" t="str" cm="1">
        <f t="array" ref="V4929">_xlfn.IFS(H4929&lt;30,"Under 30",H4929&lt;66,"Middle Age",H4929&gt;=66,"Senior")</f>
        <v>Middle Age</v>
      </c>
      <c r="W4929" s="4" t="s">
        <v>47</v>
      </c>
    </row>
    <row r="4930" spans="1:23" x14ac:dyDescent="0.3">
      <c r="A4930" s="4" t="s">
        <v>5045</v>
      </c>
      <c r="B4930" s="4" t="s">
        <v>24</v>
      </c>
      <c r="C4930" s="4">
        <v>54</v>
      </c>
      <c r="D4930" s="4">
        <v>1</v>
      </c>
      <c r="E4930" s="4" t="s">
        <v>31</v>
      </c>
      <c r="F4930" s="4" t="s">
        <v>74</v>
      </c>
      <c r="G4930" s="4" t="s">
        <v>26</v>
      </c>
      <c r="H4930" s="4">
        <v>60</v>
      </c>
      <c r="I4930" s="4" t="s">
        <v>31</v>
      </c>
      <c r="J4930" s="4">
        <v>2</v>
      </c>
      <c r="K4930" s="4" t="s">
        <v>27</v>
      </c>
      <c r="L4930" s="4" t="s">
        <v>35</v>
      </c>
      <c r="M4930" s="4">
        <v>50</v>
      </c>
      <c r="P4930" s="5">
        <v>44210</v>
      </c>
      <c r="Q4930" s="6">
        <v>45.413266479837361</v>
      </c>
      <c r="R4930" s="4">
        <v>7</v>
      </c>
      <c r="S4930" s="4" t="str" cm="1">
        <f t="array" ref="S4930">_xlfn.IFS(R4930=0,"None",R4930&lt;3,"Low",R4930&lt;6,"Medium",R4930&lt;=10,"High")</f>
        <v>High</v>
      </c>
      <c r="T4930" s="4" t="str" cm="1">
        <f t="array" ref="T4930">_xlfn.IFS(M4930&lt;=20,"Low",M4930&lt;=50,"Medium",M4930&lt;=90,"High")</f>
        <v>Medium</v>
      </c>
      <c r="U4930" s="7">
        <f>Datos_Limpios[[#This Row],[Number of Complaints or Support]]/Datos_Limpios[[#This Row],[Account Length (in months)]]</f>
        <v>0.12962962962962962</v>
      </c>
      <c r="V4930" s="4" t="str" cm="1">
        <f t="array" ref="V4930">_xlfn.IFS(H4930&lt;30,"Under 30",H4930&lt;66,"Middle Age",H4930&gt;=66,"Senior")</f>
        <v>Middle Age</v>
      </c>
      <c r="W4930" s="4" t="s">
        <v>43</v>
      </c>
    </row>
    <row r="4931" spans="1:23" x14ac:dyDescent="0.3">
      <c r="A4931" s="4" t="s">
        <v>5046</v>
      </c>
      <c r="B4931" s="4" t="s">
        <v>31</v>
      </c>
      <c r="C4931" s="4">
        <v>26</v>
      </c>
      <c r="D4931" s="4">
        <v>3</v>
      </c>
      <c r="E4931" s="4" t="s">
        <v>24</v>
      </c>
      <c r="F4931" s="4" t="s">
        <v>54</v>
      </c>
      <c r="G4931" s="4" t="s">
        <v>26</v>
      </c>
      <c r="H4931" s="4">
        <v>71</v>
      </c>
      <c r="I4931" s="4" t="s">
        <v>24</v>
      </c>
      <c r="J4931" s="4">
        <v>0</v>
      </c>
      <c r="K4931" s="4" t="s">
        <v>27</v>
      </c>
      <c r="L4931" s="4" t="s">
        <v>35</v>
      </c>
      <c r="M4931" s="4">
        <v>55</v>
      </c>
      <c r="N4931" s="4" t="s">
        <v>92</v>
      </c>
      <c r="O4931" s="4" t="s">
        <v>93</v>
      </c>
      <c r="P4931" s="5">
        <v>44490</v>
      </c>
      <c r="Q4931" s="6">
        <v>56.306779767582803</v>
      </c>
      <c r="R4931" s="4">
        <v>7</v>
      </c>
      <c r="S4931" s="4" t="str" cm="1">
        <f t="array" ref="S4931">_xlfn.IFS(R4931=0,"None",R4931&lt;3,"Low",R4931&lt;6,"Medium",R4931&lt;=10,"High")</f>
        <v>High</v>
      </c>
      <c r="T4931" s="4" t="str" cm="1">
        <f t="array" ref="T4931">_xlfn.IFS(M4931&lt;=20,"Low",M4931&lt;=50,"Medium",M4931&lt;=90,"High")</f>
        <v>High</v>
      </c>
      <c r="U4931" s="7">
        <f>Datos_Limpios[[#This Row],[Number of Complaints or Support]]/Datos_Limpios[[#This Row],[Account Length (in months)]]</f>
        <v>0.26923076923076922</v>
      </c>
      <c r="V4931" s="4" t="str" cm="1">
        <f t="array" ref="V4931">_xlfn.IFS(H4931&lt;30,"Under 30",H4931&lt;66,"Middle Age",H4931&gt;=66,"Senior")</f>
        <v>Senior</v>
      </c>
      <c r="W4931" s="4" t="s">
        <v>43</v>
      </c>
    </row>
    <row r="4932" spans="1:23" x14ac:dyDescent="0.3">
      <c r="A4932" s="4" t="s">
        <v>5047</v>
      </c>
      <c r="B4932" s="4" t="s">
        <v>31</v>
      </c>
      <c r="C4932" s="4">
        <v>48</v>
      </c>
      <c r="D4932" s="4">
        <v>0</v>
      </c>
      <c r="E4932" s="4" t="s">
        <v>31</v>
      </c>
      <c r="F4932" s="4" t="s">
        <v>129</v>
      </c>
      <c r="G4932" s="4" t="s">
        <v>33</v>
      </c>
      <c r="H4932" s="4">
        <v>46</v>
      </c>
      <c r="I4932" s="4" t="s">
        <v>24</v>
      </c>
      <c r="J4932" s="4">
        <v>0</v>
      </c>
      <c r="K4932" s="4" t="s">
        <v>27</v>
      </c>
      <c r="L4932" s="4" t="s">
        <v>35</v>
      </c>
      <c r="M4932" s="4">
        <v>55</v>
      </c>
      <c r="N4932" s="4" t="s">
        <v>75</v>
      </c>
      <c r="O4932" s="4" t="s">
        <v>133</v>
      </c>
      <c r="P4932" s="5">
        <v>44140</v>
      </c>
      <c r="Q4932" s="6">
        <v>55.042878595590771</v>
      </c>
      <c r="R4932" s="4">
        <v>4</v>
      </c>
      <c r="S4932" s="4" t="str" cm="1">
        <f t="array" ref="S4932">_xlfn.IFS(R4932=0,"None",R4932&lt;3,"Low",R4932&lt;6,"Medium",R4932&lt;=10,"High")</f>
        <v>Medium</v>
      </c>
      <c r="T4932" s="4" t="str" cm="1">
        <f t="array" ref="T4932">_xlfn.IFS(M4932&lt;=20,"Low",M4932&lt;=50,"Medium",M4932&lt;=90,"High")</f>
        <v>High</v>
      </c>
      <c r="U4932" s="7">
        <f>Datos_Limpios[[#This Row],[Number of Complaints or Support]]/Datos_Limpios[[#This Row],[Account Length (in months)]]</f>
        <v>8.3333333333333329E-2</v>
      </c>
      <c r="V4932" s="4" t="str" cm="1">
        <f t="array" ref="V4932">_xlfn.IFS(H4932&lt;30,"Under 30",H4932&lt;66,"Middle Age",H4932&gt;=66,"Senior")</f>
        <v>Middle Age</v>
      </c>
      <c r="W4932" s="4" t="s">
        <v>29</v>
      </c>
    </row>
    <row r="4933" spans="1:23" x14ac:dyDescent="0.3">
      <c r="A4933" s="4" t="s">
        <v>5048</v>
      </c>
      <c r="B4933" s="4" t="s">
        <v>24</v>
      </c>
      <c r="C4933" s="4">
        <v>72</v>
      </c>
      <c r="D4933" s="4">
        <v>1</v>
      </c>
      <c r="E4933" s="4" t="s">
        <v>24</v>
      </c>
      <c r="F4933" s="4" t="s">
        <v>65</v>
      </c>
      <c r="G4933" s="4" t="s">
        <v>33</v>
      </c>
      <c r="H4933" s="4">
        <v>82</v>
      </c>
      <c r="I4933" s="4" t="s">
        <v>24</v>
      </c>
      <c r="J4933" s="4">
        <v>0</v>
      </c>
      <c r="K4933" s="4" t="s">
        <v>46</v>
      </c>
      <c r="L4933" s="4" t="s">
        <v>35</v>
      </c>
      <c r="M4933" s="4">
        <v>15</v>
      </c>
      <c r="P4933" s="5">
        <v>44234</v>
      </c>
      <c r="Q4933" s="6">
        <v>17.658791208991921</v>
      </c>
      <c r="R4933" s="4">
        <v>0</v>
      </c>
      <c r="S4933" s="4" t="str" cm="1">
        <f t="array" ref="S4933">_xlfn.IFS(R4933=0,"None",R4933&lt;3,"Low",R4933&lt;6,"Medium",R4933&lt;=10,"High")</f>
        <v>None</v>
      </c>
      <c r="T4933" s="4" t="str" cm="1">
        <f t="array" ref="T4933">_xlfn.IFS(M4933&lt;=20,"Low",M4933&lt;=50,"Medium",M4933&lt;=90,"High")</f>
        <v>Low</v>
      </c>
      <c r="U4933" s="7">
        <f>Datos_Limpios[[#This Row],[Number of Complaints or Support]]/Datos_Limpios[[#This Row],[Account Length (in months)]]</f>
        <v>0</v>
      </c>
      <c r="V4933" s="4" t="str" cm="1">
        <f t="array" ref="V4933">_xlfn.IFS(H4933&lt;30,"Under 30",H4933&lt;66,"Middle Age",H4933&gt;=66,"Senior")</f>
        <v>Senior</v>
      </c>
      <c r="W4933" s="4" t="s">
        <v>43</v>
      </c>
    </row>
    <row r="4934" spans="1:23" x14ac:dyDescent="0.3">
      <c r="A4934" s="4" t="s">
        <v>5049</v>
      </c>
      <c r="B4934" s="4" t="s">
        <v>31</v>
      </c>
      <c r="C4934" s="4">
        <v>70</v>
      </c>
      <c r="D4934" s="4">
        <v>2</v>
      </c>
      <c r="E4934" s="4" t="s">
        <v>24</v>
      </c>
      <c r="F4934" s="4" t="s">
        <v>49</v>
      </c>
      <c r="G4934" s="4" t="s">
        <v>33</v>
      </c>
      <c r="H4934" s="4">
        <v>61</v>
      </c>
      <c r="I4934" s="4" t="s">
        <v>24</v>
      </c>
      <c r="J4934" s="4">
        <v>0</v>
      </c>
      <c r="K4934" s="4" t="s">
        <v>34</v>
      </c>
      <c r="L4934" s="4" t="s">
        <v>35</v>
      </c>
      <c r="M4934" s="4">
        <v>26</v>
      </c>
      <c r="N4934" s="4" t="s">
        <v>38</v>
      </c>
      <c r="O4934" s="4" t="s">
        <v>142</v>
      </c>
      <c r="P4934" s="5">
        <v>44786</v>
      </c>
      <c r="Q4934" s="6">
        <v>24.050675330605781</v>
      </c>
      <c r="R4934" s="4">
        <v>8</v>
      </c>
      <c r="S4934" s="4" t="str" cm="1">
        <f t="array" ref="S4934">_xlfn.IFS(R4934=0,"None",R4934&lt;3,"Low",R4934&lt;6,"Medium",R4934&lt;=10,"High")</f>
        <v>High</v>
      </c>
      <c r="T4934" s="4" t="str" cm="1">
        <f t="array" ref="T4934">_xlfn.IFS(M4934&lt;=20,"Low",M4934&lt;=50,"Medium",M4934&lt;=90,"High")</f>
        <v>Medium</v>
      </c>
      <c r="U4934" s="7">
        <f>Datos_Limpios[[#This Row],[Number of Complaints or Support]]/Datos_Limpios[[#This Row],[Account Length (in months)]]</f>
        <v>0.11428571428571428</v>
      </c>
      <c r="V4934" s="4" t="str" cm="1">
        <f t="array" ref="V4934">_xlfn.IFS(H4934&lt;30,"Under 30",H4934&lt;66,"Middle Age",H4934&gt;=66,"Senior")</f>
        <v>Middle Age</v>
      </c>
      <c r="W4934" s="4" t="s">
        <v>29</v>
      </c>
    </row>
    <row r="4935" spans="1:23" x14ac:dyDescent="0.3">
      <c r="A4935" s="4" t="s">
        <v>5050</v>
      </c>
      <c r="B4935" s="4" t="s">
        <v>31</v>
      </c>
      <c r="C4935" s="4">
        <v>10</v>
      </c>
      <c r="D4935" s="4">
        <v>5</v>
      </c>
      <c r="E4935" s="4" t="s">
        <v>31</v>
      </c>
      <c r="F4935" s="4" t="s">
        <v>110</v>
      </c>
      <c r="G4935" s="4" t="s">
        <v>33</v>
      </c>
      <c r="H4935" s="4">
        <v>36</v>
      </c>
      <c r="I4935" s="4" t="s">
        <v>24</v>
      </c>
      <c r="J4935" s="4">
        <v>0</v>
      </c>
      <c r="K4935" s="4" t="s">
        <v>27</v>
      </c>
      <c r="L4935" s="4" t="s">
        <v>35</v>
      </c>
      <c r="M4935" s="4">
        <v>54</v>
      </c>
      <c r="N4935" s="4" t="s">
        <v>38</v>
      </c>
      <c r="O4935" s="4" t="s">
        <v>142</v>
      </c>
      <c r="P4935" s="5">
        <v>44070</v>
      </c>
      <c r="Q4935" s="6">
        <v>46.968866185549892</v>
      </c>
      <c r="R4935" s="4">
        <v>4</v>
      </c>
      <c r="S4935" s="4" t="str" cm="1">
        <f t="array" ref="S4935">_xlfn.IFS(R4935=0,"None",R4935&lt;3,"Low",R4935&lt;6,"Medium",R4935&lt;=10,"High")</f>
        <v>Medium</v>
      </c>
      <c r="T4935" s="4" t="str" cm="1">
        <f t="array" ref="T4935">_xlfn.IFS(M4935&lt;=20,"Low",M4935&lt;=50,"Medium",M4935&lt;=90,"High")</f>
        <v>High</v>
      </c>
      <c r="U4935" s="7">
        <f>Datos_Limpios[[#This Row],[Number of Complaints or Support]]/Datos_Limpios[[#This Row],[Account Length (in months)]]</f>
        <v>0.4</v>
      </c>
      <c r="V4935" s="4" t="str" cm="1">
        <f t="array" ref="V4935">_xlfn.IFS(H4935&lt;30,"Under 30",H4935&lt;66,"Middle Age",H4935&gt;=66,"Senior")</f>
        <v>Middle Age</v>
      </c>
      <c r="W4935" s="4" t="s">
        <v>29</v>
      </c>
    </row>
    <row r="4936" spans="1:23" x14ac:dyDescent="0.3">
      <c r="A4936" s="4" t="s">
        <v>5051</v>
      </c>
      <c r="B4936" s="4" t="s">
        <v>24</v>
      </c>
      <c r="C4936" s="4">
        <v>1</v>
      </c>
      <c r="D4936" s="4">
        <v>0</v>
      </c>
      <c r="E4936" s="4" t="s">
        <v>24</v>
      </c>
      <c r="F4936" s="4" t="s">
        <v>138</v>
      </c>
      <c r="G4936" s="4" t="s">
        <v>26</v>
      </c>
      <c r="H4936" s="4">
        <v>65</v>
      </c>
      <c r="I4936" s="4" t="s">
        <v>31</v>
      </c>
      <c r="J4936" s="4">
        <v>2</v>
      </c>
      <c r="K4936" s="4" t="s">
        <v>27</v>
      </c>
      <c r="L4936" s="4" t="s">
        <v>28</v>
      </c>
      <c r="M4936" s="4">
        <v>8</v>
      </c>
      <c r="P4936" s="5">
        <v>45264</v>
      </c>
      <c r="Q4936" s="6">
        <v>7.4329072650741734</v>
      </c>
      <c r="R4936" s="4">
        <v>4</v>
      </c>
      <c r="S4936" s="4" t="str" cm="1">
        <f t="array" ref="S4936">_xlfn.IFS(R4936=0,"None",R4936&lt;3,"Low",R4936&lt;6,"Medium",R4936&lt;=10,"High")</f>
        <v>Medium</v>
      </c>
      <c r="T4936" s="4" t="str" cm="1">
        <f t="array" ref="T4936">_xlfn.IFS(M4936&lt;=20,"Low",M4936&lt;=50,"Medium",M4936&lt;=90,"High")</f>
        <v>Low</v>
      </c>
      <c r="U4936" s="7">
        <f>Datos_Limpios[[#This Row],[Number of Complaints or Support]]/Datos_Limpios[[#This Row],[Account Length (in months)]]</f>
        <v>4</v>
      </c>
      <c r="V4936" s="4" t="str" cm="1">
        <f t="array" ref="V4936">_xlfn.IFS(H4936&lt;30,"Under 30",H4936&lt;66,"Middle Age",H4936&gt;=66,"Senior")</f>
        <v>Middle Age</v>
      </c>
      <c r="W4936" s="4" t="s">
        <v>47</v>
      </c>
    </row>
    <row r="4937" spans="1:23" x14ac:dyDescent="0.3">
      <c r="A4937" s="4" t="s">
        <v>5052</v>
      </c>
      <c r="B4937" s="4" t="s">
        <v>24</v>
      </c>
      <c r="C4937" s="4">
        <v>53</v>
      </c>
      <c r="D4937" s="4">
        <v>2</v>
      </c>
      <c r="E4937" s="4" t="s">
        <v>24</v>
      </c>
      <c r="F4937" s="4" t="s">
        <v>104</v>
      </c>
      <c r="G4937" s="4" t="s">
        <v>26</v>
      </c>
      <c r="H4937" s="4">
        <v>41</v>
      </c>
      <c r="I4937" s="4" t="s">
        <v>24</v>
      </c>
      <c r="J4937" s="4">
        <v>0</v>
      </c>
      <c r="K4937" s="4" t="s">
        <v>46</v>
      </c>
      <c r="L4937" s="4" t="s">
        <v>35</v>
      </c>
      <c r="M4937" s="4">
        <v>7</v>
      </c>
      <c r="P4937" s="5">
        <v>44026</v>
      </c>
      <c r="Q4937" s="6">
        <v>7.0518188149232746</v>
      </c>
      <c r="R4937" s="4">
        <v>8</v>
      </c>
      <c r="S4937" s="4" t="str" cm="1">
        <f t="array" ref="S4937">_xlfn.IFS(R4937=0,"None",R4937&lt;3,"Low",R4937&lt;6,"Medium",R4937&lt;=10,"High")</f>
        <v>High</v>
      </c>
      <c r="T4937" s="4" t="str" cm="1">
        <f t="array" ref="T4937">_xlfn.IFS(M4937&lt;=20,"Low",M4937&lt;=50,"Medium",M4937&lt;=90,"High")</f>
        <v>Low</v>
      </c>
      <c r="U4937" s="7">
        <f>Datos_Limpios[[#This Row],[Number of Complaints or Support]]/Datos_Limpios[[#This Row],[Account Length (in months)]]</f>
        <v>0.15094339622641509</v>
      </c>
      <c r="V4937" s="4" t="str" cm="1">
        <f t="array" ref="V4937">_xlfn.IFS(H4937&lt;30,"Under 30",H4937&lt;66,"Middle Age",H4937&gt;=66,"Senior")</f>
        <v>Middle Age</v>
      </c>
      <c r="W4937" s="4" t="s">
        <v>43</v>
      </c>
    </row>
    <row r="4938" spans="1:23" x14ac:dyDescent="0.3">
      <c r="A4938" s="4" t="s">
        <v>5053</v>
      </c>
      <c r="B4938" s="4" t="s">
        <v>24</v>
      </c>
      <c r="C4938" s="4">
        <v>3</v>
      </c>
      <c r="D4938" s="4">
        <v>2</v>
      </c>
      <c r="E4938" s="4" t="s">
        <v>31</v>
      </c>
      <c r="F4938" s="4" t="s">
        <v>74</v>
      </c>
      <c r="G4938" s="4" t="s">
        <v>33</v>
      </c>
      <c r="H4938" s="4">
        <v>38</v>
      </c>
      <c r="I4938" s="4" t="s">
        <v>24</v>
      </c>
      <c r="J4938" s="4">
        <v>0</v>
      </c>
      <c r="K4938" s="4" t="s">
        <v>27</v>
      </c>
      <c r="L4938" s="4" t="s">
        <v>28</v>
      </c>
      <c r="M4938" s="4">
        <v>19</v>
      </c>
      <c r="P4938" s="5">
        <v>44457</v>
      </c>
      <c r="Q4938" s="6">
        <v>15.91160670624785</v>
      </c>
      <c r="R4938" s="4">
        <v>1</v>
      </c>
      <c r="S4938" s="4" t="str" cm="1">
        <f t="array" ref="S4938">_xlfn.IFS(R4938=0,"None",R4938&lt;3,"Low",R4938&lt;6,"Medium",R4938&lt;=10,"High")</f>
        <v>Low</v>
      </c>
      <c r="T4938" s="4" t="str" cm="1">
        <f t="array" ref="T4938">_xlfn.IFS(M4938&lt;=20,"Low",M4938&lt;=50,"Medium",M4938&lt;=90,"High")</f>
        <v>Low</v>
      </c>
      <c r="U4938" s="7">
        <f>Datos_Limpios[[#This Row],[Number of Complaints or Support]]/Datos_Limpios[[#This Row],[Account Length (in months)]]</f>
        <v>0.33333333333333331</v>
      </c>
      <c r="V4938" s="4" t="str" cm="1">
        <f t="array" ref="V4938">_xlfn.IFS(H4938&lt;30,"Under 30",H4938&lt;66,"Middle Age",H4938&gt;=66,"Senior")</f>
        <v>Middle Age</v>
      </c>
      <c r="W4938" s="4" t="s">
        <v>43</v>
      </c>
    </row>
    <row r="4939" spans="1:23" x14ac:dyDescent="0.3">
      <c r="A4939" s="4" t="s">
        <v>5054</v>
      </c>
      <c r="B4939" s="4" t="s">
        <v>24</v>
      </c>
      <c r="C4939" s="4">
        <v>46</v>
      </c>
      <c r="D4939" s="4">
        <v>0</v>
      </c>
      <c r="E4939" s="4" t="s">
        <v>31</v>
      </c>
      <c r="F4939" s="4" t="s">
        <v>155</v>
      </c>
      <c r="G4939" s="4" t="s">
        <v>33</v>
      </c>
      <c r="H4939" s="4">
        <v>19</v>
      </c>
      <c r="I4939" s="4" t="s">
        <v>24</v>
      </c>
      <c r="J4939" s="4">
        <v>0</v>
      </c>
      <c r="K4939" s="4" t="s">
        <v>34</v>
      </c>
      <c r="L4939" s="4" t="s">
        <v>35</v>
      </c>
      <c r="M4939" s="4">
        <v>32</v>
      </c>
      <c r="P4939" s="5">
        <v>44915</v>
      </c>
      <c r="Q4939" s="6">
        <v>26.818785124853409</v>
      </c>
      <c r="R4939" s="4">
        <v>1</v>
      </c>
      <c r="S4939" s="4" t="str" cm="1">
        <f t="array" ref="S4939">_xlfn.IFS(R4939=0,"None",R4939&lt;3,"Low",R4939&lt;6,"Medium",R4939&lt;=10,"High")</f>
        <v>Low</v>
      </c>
      <c r="T4939" s="4" t="str" cm="1">
        <f t="array" ref="T4939">_xlfn.IFS(M4939&lt;=20,"Low",M4939&lt;=50,"Medium",M4939&lt;=90,"High")</f>
        <v>Medium</v>
      </c>
      <c r="U4939" s="7">
        <f>Datos_Limpios[[#This Row],[Number of Complaints or Support]]/Datos_Limpios[[#This Row],[Account Length (in months)]]</f>
        <v>2.1739130434782608E-2</v>
      </c>
      <c r="V4939" s="4" t="str" cm="1">
        <f t="array" ref="V4939">_xlfn.IFS(H4939&lt;30,"Under 30",H4939&lt;66,"Middle Age",H4939&gt;=66,"Senior")</f>
        <v>Under 30</v>
      </c>
      <c r="W4939" s="4" t="s">
        <v>40</v>
      </c>
    </row>
    <row r="4940" spans="1:23" x14ac:dyDescent="0.3">
      <c r="A4940" s="4" t="s">
        <v>5055</v>
      </c>
      <c r="B4940" s="4" t="s">
        <v>24</v>
      </c>
      <c r="C4940" s="4">
        <v>28</v>
      </c>
      <c r="D4940" s="4">
        <v>0</v>
      </c>
      <c r="E4940" s="4" t="s">
        <v>24</v>
      </c>
      <c r="F4940" s="4" t="s">
        <v>140</v>
      </c>
      <c r="G4940" s="4" t="s">
        <v>33</v>
      </c>
      <c r="H4940" s="4">
        <v>28</v>
      </c>
      <c r="I4940" s="4" t="s">
        <v>31</v>
      </c>
      <c r="J4940" s="4">
        <v>5</v>
      </c>
      <c r="K4940" s="4" t="s">
        <v>34</v>
      </c>
      <c r="L4940" s="4" t="s">
        <v>35</v>
      </c>
      <c r="M4940" s="4">
        <v>21</v>
      </c>
      <c r="P4940" s="5">
        <v>43998</v>
      </c>
      <c r="Q4940" s="6">
        <v>21.504476733346511</v>
      </c>
      <c r="R4940" s="4">
        <v>8</v>
      </c>
      <c r="S4940" s="4" t="str" cm="1">
        <f t="array" ref="S4940">_xlfn.IFS(R4940=0,"None",R4940&lt;3,"Low",R4940&lt;6,"Medium",R4940&lt;=10,"High")</f>
        <v>High</v>
      </c>
      <c r="T4940" s="4" t="str" cm="1">
        <f t="array" ref="T4940">_xlfn.IFS(M4940&lt;=20,"Low",M4940&lt;=50,"Medium",M4940&lt;=90,"High")</f>
        <v>Medium</v>
      </c>
      <c r="U4940" s="7">
        <f>Datos_Limpios[[#This Row],[Number of Complaints or Support]]/Datos_Limpios[[#This Row],[Account Length (in months)]]</f>
        <v>0.2857142857142857</v>
      </c>
      <c r="V4940" s="4" t="str" cm="1">
        <f t="array" ref="V4940">_xlfn.IFS(H4940&lt;30,"Under 30",H4940&lt;66,"Middle Age",H4940&gt;=66,"Senior")</f>
        <v>Under 30</v>
      </c>
      <c r="W4940" s="4" t="s">
        <v>40</v>
      </c>
    </row>
    <row r="4941" spans="1:23" x14ac:dyDescent="0.3">
      <c r="A4941" s="4" t="s">
        <v>5056</v>
      </c>
      <c r="B4941" s="4" t="s">
        <v>31</v>
      </c>
      <c r="C4941" s="4">
        <v>1</v>
      </c>
      <c r="D4941" s="4">
        <v>3</v>
      </c>
      <c r="E4941" s="4" t="s">
        <v>31</v>
      </c>
      <c r="F4941" s="4" t="s">
        <v>63</v>
      </c>
      <c r="G4941" s="4" t="s">
        <v>33</v>
      </c>
      <c r="H4941" s="4">
        <v>58</v>
      </c>
      <c r="I4941" s="4" t="s">
        <v>24</v>
      </c>
      <c r="J4941" s="4">
        <v>0</v>
      </c>
      <c r="K4941" s="4" t="s">
        <v>27</v>
      </c>
      <c r="L4941" s="4" t="s">
        <v>35</v>
      </c>
      <c r="M4941" s="4">
        <v>47</v>
      </c>
      <c r="N4941" s="4" t="s">
        <v>38</v>
      </c>
      <c r="O4941" s="4" t="s">
        <v>125</v>
      </c>
      <c r="P4941" s="5">
        <v>44818</v>
      </c>
      <c r="Q4941" s="6">
        <v>49.818643933112938</v>
      </c>
      <c r="R4941" s="4">
        <v>4</v>
      </c>
      <c r="S4941" s="4" t="str" cm="1">
        <f t="array" ref="S4941">_xlfn.IFS(R4941=0,"None",R4941&lt;3,"Low",R4941&lt;6,"Medium",R4941&lt;=10,"High")</f>
        <v>Medium</v>
      </c>
      <c r="T4941" s="4" t="str" cm="1">
        <f t="array" ref="T4941">_xlfn.IFS(M4941&lt;=20,"Low",M4941&lt;=50,"Medium",M4941&lt;=90,"High")</f>
        <v>Medium</v>
      </c>
      <c r="U4941" s="7">
        <f>Datos_Limpios[[#This Row],[Number of Complaints or Support]]/Datos_Limpios[[#This Row],[Account Length (in months)]]</f>
        <v>4</v>
      </c>
      <c r="V4941" s="4" t="str" cm="1">
        <f t="array" ref="V4941">_xlfn.IFS(H4941&lt;30,"Under 30",H4941&lt;66,"Middle Age",H4941&gt;=66,"Senior")</f>
        <v>Middle Age</v>
      </c>
      <c r="W4941" s="4" t="s">
        <v>40</v>
      </c>
    </row>
    <row r="4942" spans="1:23" x14ac:dyDescent="0.3">
      <c r="A4942" s="4" t="s">
        <v>5057</v>
      </c>
      <c r="B4942" s="4" t="s">
        <v>24</v>
      </c>
      <c r="C4942" s="4">
        <v>51</v>
      </c>
      <c r="D4942" s="4">
        <v>0</v>
      </c>
      <c r="E4942" s="4" t="s">
        <v>31</v>
      </c>
      <c r="F4942" s="4" t="s">
        <v>124</v>
      </c>
      <c r="G4942" s="4" t="s">
        <v>33</v>
      </c>
      <c r="H4942" s="4">
        <v>47</v>
      </c>
      <c r="I4942" s="4" t="s">
        <v>31</v>
      </c>
      <c r="J4942" s="4">
        <v>4</v>
      </c>
      <c r="K4942" s="4" t="s">
        <v>27</v>
      </c>
      <c r="L4942" s="4" t="s">
        <v>28</v>
      </c>
      <c r="M4942" s="4">
        <v>21</v>
      </c>
      <c r="P4942" s="5">
        <v>44662</v>
      </c>
      <c r="Q4942" s="6">
        <v>18.901092276156639</v>
      </c>
      <c r="R4942" s="4">
        <v>4</v>
      </c>
      <c r="S4942" s="4" t="str" cm="1">
        <f t="array" ref="S4942">_xlfn.IFS(R4942=0,"None",R4942&lt;3,"Low",R4942&lt;6,"Medium",R4942&lt;=10,"High")</f>
        <v>Medium</v>
      </c>
      <c r="T4942" s="4" t="str" cm="1">
        <f t="array" ref="T4942">_xlfn.IFS(M4942&lt;=20,"Low",M4942&lt;=50,"Medium",M4942&lt;=90,"High")</f>
        <v>Medium</v>
      </c>
      <c r="U4942" s="7">
        <f>Datos_Limpios[[#This Row],[Number of Complaints or Support]]/Datos_Limpios[[#This Row],[Account Length (in months)]]</f>
        <v>7.8431372549019607E-2</v>
      </c>
      <c r="V4942" s="4" t="str" cm="1">
        <f t="array" ref="V4942">_xlfn.IFS(H4942&lt;30,"Under 30",H4942&lt;66,"Middle Age",H4942&gt;=66,"Senior")</f>
        <v>Middle Age</v>
      </c>
      <c r="W4942" s="4" t="s">
        <v>43</v>
      </c>
    </row>
    <row r="4943" spans="1:23" x14ac:dyDescent="0.3">
      <c r="A4943" s="4" t="s">
        <v>5058</v>
      </c>
      <c r="B4943" s="4" t="s">
        <v>24</v>
      </c>
      <c r="C4943" s="4">
        <v>59</v>
      </c>
      <c r="D4943" s="4">
        <v>0</v>
      </c>
      <c r="E4943" s="4" t="s">
        <v>31</v>
      </c>
      <c r="F4943" s="4" t="s">
        <v>155</v>
      </c>
      <c r="G4943" s="4" t="s">
        <v>26</v>
      </c>
      <c r="H4943" s="4">
        <v>35</v>
      </c>
      <c r="I4943" s="4" t="s">
        <v>24</v>
      </c>
      <c r="J4943" s="4">
        <v>0</v>
      </c>
      <c r="K4943" s="4" t="s">
        <v>46</v>
      </c>
      <c r="L4943" s="4" t="s">
        <v>28</v>
      </c>
      <c r="M4943" s="4">
        <v>37</v>
      </c>
      <c r="P4943" s="5">
        <v>44978</v>
      </c>
      <c r="Q4943" s="6">
        <v>32.857547049508888</v>
      </c>
      <c r="R4943" s="4">
        <v>6</v>
      </c>
      <c r="S4943" s="4" t="str" cm="1">
        <f t="array" ref="S4943">_xlfn.IFS(R4943=0,"None",R4943&lt;3,"Low",R4943&lt;6,"Medium",R4943&lt;=10,"High")</f>
        <v>High</v>
      </c>
      <c r="T4943" s="4" t="str" cm="1">
        <f t="array" ref="T4943">_xlfn.IFS(M4943&lt;=20,"Low",M4943&lt;=50,"Medium",M4943&lt;=90,"High")</f>
        <v>Medium</v>
      </c>
      <c r="U4943" s="7">
        <f>Datos_Limpios[[#This Row],[Number of Complaints or Support]]/Datos_Limpios[[#This Row],[Account Length (in months)]]</f>
        <v>0.10169491525423729</v>
      </c>
      <c r="V4943" s="4" t="str" cm="1">
        <f t="array" ref="V4943">_xlfn.IFS(H4943&lt;30,"Under 30",H4943&lt;66,"Middle Age",H4943&gt;=66,"Senior")</f>
        <v>Middle Age</v>
      </c>
      <c r="W4943" s="4" t="s">
        <v>40</v>
      </c>
    </row>
    <row r="4944" spans="1:23" x14ac:dyDescent="0.3">
      <c r="A4944" s="4" t="s">
        <v>5059</v>
      </c>
      <c r="B4944" s="4" t="s">
        <v>24</v>
      </c>
      <c r="C4944" s="4">
        <v>70</v>
      </c>
      <c r="D4944" s="4">
        <v>1</v>
      </c>
      <c r="E4944" s="4" t="s">
        <v>24</v>
      </c>
      <c r="F4944" s="4" t="s">
        <v>262</v>
      </c>
      <c r="G4944" s="4" t="s">
        <v>33</v>
      </c>
      <c r="H4944" s="4">
        <v>36</v>
      </c>
      <c r="I4944" s="4" t="s">
        <v>24</v>
      </c>
      <c r="J4944" s="4">
        <v>0</v>
      </c>
      <c r="K4944" s="4" t="s">
        <v>34</v>
      </c>
      <c r="L4944" s="4" t="s">
        <v>35</v>
      </c>
      <c r="M4944" s="4">
        <v>21</v>
      </c>
      <c r="P4944" s="5">
        <v>44984</v>
      </c>
      <c r="Q4944" s="6">
        <v>20.03123211918064</v>
      </c>
      <c r="R4944" s="4">
        <v>10</v>
      </c>
      <c r="S4944" s="4" t="str" cm="1">
        <f t="array" ref="S4944">_xlfn.IFS(R4944=0,"None",R4944&lt;3,"Low",R4944&lt;6,"Medium",R4944&lt;=10,"High")</f>
        <v>High</v>
      </c>
      <c r="T4944" s="4" t="str" cm="1">
        <f t="array" ref="T4944">_xlfn.IFS(M4944&lt;=20,"Low",M4944&lt;=50,"Medium",M4944&lt;=90,"High")</f>
        <v>Medium</v>
      </c>
      <c r="U4944" s="7">
        <f>Datos_Limpios[[#This Row],[Number of Complaints or Support]]/Datos_Limpios[[#This Row],[Account Length (in months)]]</f>
        <v>0.14285714285714285</v>
      </c>
      <c r="V4944" s="4" t="str" cm="1">
        <f t="array" ref="V4944">_xlfn.IFS(H4944&lt;30,"Under 30",H4944&lt;66,"Middle Age",H4944&gt;=66,"Senior")</f>
        <v>Middle Age</v>
      </c>
      <c r="W4944" s="4" t="s">
        <v>29</v>
      </c>
    </row>
    <row r="4945" spans="1:23" x14ac:dyDescent="0.3">
      <c r="A4945" s="4" t="s">
        <v>5060</v>
      </c>
      <c r="B4945" s="4" t="s">
        <v>24</v>
      </c>
      <c r="C4945" s="4">
        <v>21</v>
      </c>
      <c r="D4945" s="4">
        <v>1</v>
      </c>
      <c r="E4945" s="4" t="s">
        <v>24</v>
      </c>
      <c r="F4945" s="4" t="s">
        <v>165</v>
      </c>
      <c r="G4945" s="4" t="s">
        <v>33</v>
      </c>
      <c r="H4945" s="4">
        <v>75</v>
      </c>
      <c r="I4945" s="4" t="s">
        <v>24</v>
      </c>
      <c r="J4945" s="4">
        <v>0</v>
      </c>
      <c r="K4945" s="4" t="s">
        <v>46</v>
      </c>
      <c r="L4945" s="4" t="s">
        <v>35</v>
      </c>
      <c r="M4945" s="4">
        <v>53</v>
      </c>
      <c r="P4945" s="5">
        <v>44305</v>
      </c>
      <c r="Q4945" s="6">
        <v>55.784163672361323</v>
      </c>
      <c r="R4945" s="4">
        <v>4</v>
      </c>
      <c r="S4945" s="4" t="str" cm="1">
        <f t="array" ref="S4945">_xlfn.IFS(R4945=0,"None",R4945&lt;3,"Low",R4945&lt;6,"Medium",R4945&lt;=10,"High")</f>
        <v>Medium</v>
      </c>
      <c r="T4945" s="4" t="str" cm="1">
        <f t="array" ref="T4945">_xlfn.IFS(M4945&lt;=20,"Low",M4945&lt;=50,"Medium",M4945&lt;=90,"High")</f>
        <v>High</v>
      </c>
      <c r="U4945" s="7">
        <f>Datos_Limpios[[#This Row],[Number of Complaints or Support]]/Datos_Limpios[[#This Row],[Account Length (in months)]]</f>
        <v>0.19047619047619047</v>
      </c>
      <c r="V4945" s="4" t="str" cm="1">
        <f t="array" ref="V4945">_xlfn.IFS(H4945&lt;30,"Under 30",H4945&lt;66,"Middle Age",H4945&gt;=66,"Senior")</f>
        <v>Senior</v>
      </c>
      <c r="W4945" s="4" t="s">
        <v>40</v>
      </c>
    </row>
    <row r="4946" spans="1:23" x14ac:dyDescent="0.3">
      <c r="A4946" s="4" t="s">
        <v>5061</v>
      </c>
      <c r="B4946" s="4" t="s">
        <v>24</v>
      </c>
      <c r="C4946" s="4">
        <v>48</v>
      </c>
      <c r="D4946" s="4">
        <v>0</v>
      </c>
      <c r="E4946" s="4" t="s">
        <v>24</v>
      </c>
      <c r="F4946" s="4" t="s">
        <v>49</v>
      </c>
      <c r="G4946" s="4" t="s">
        <v>26</v>
      </c>
      <c r="H4946" s="4">
        <v>22</v>
      </c>
      <c r="I4946" s="4" t="s">
        <v>24</v>
      </c>
      <c r="J4946" s="4">
        <v>0</v>
      </c>
      <c r="K4946" s="4" t="s">
        <v>46</v>
      </c>
      <c r="L4946" s="4" t="s">
        <v>28</v>
      </c>
      <c r="M4946" s="4">
        <v>31</v>
      </c>
      <c r="P4946" s="5">
        <v>44981</v>
      </c>
      <c r="Q4946" s="6">
        <v>32.020581627927143</v>
      </c>
      <c r="R4946" s="4">
        <v>5</v>
      </c>
      <c r="S4946" s="4" t="str" cm="1">
        <f t="array" ref="S4946">_xlfn.IFS(R4946=0,"None",R4946&lt;3,"Low",R4946&lt;6,"Medium",R4946&lt;=10,"High")</f>
        <v>Medium</v>
      </c>
      <c r="T4946" s="4" t="str" cm="1">
        <f t="array" ref="T4946">_xlfn.IFS(M4946&lt;=20,"Low",M4946&lt;=50,"Medium",M4946&lt;=90,"High")</f>
        <v>Medium</v>
      </c>
      <c r="U4946" s="7">
        <f>Datos_Limpios[[#This Row],[Number of Complaints or Support]]/Datos_Limpios[[#This Row],[Account Length (in months)]]</f>
        <v>0.10416666666666667</v>
      </c>
      <c r="V4946" s="4" t="str" cm="1">
        <f t="array" ref="V4946">_xlfn.IFS(H4946&lt;30,"Under 30",H4946&lt;66,"Middle Age",H4946&gt;=66,"Senior")</f>
        <v>Under 30</v>
      </c>
      <c r="W4946" s="4" t="s">
        <v>29</v>
      </c>
    </row>
    <row r="4947" spans="1:23" x14ac:dyDescent="0.3">
      <c r="A4947" s="4" t="s">
        <v>5062</v>
      </c>
      <c r="B4947" s="4" t="s">
        <v>31</v>
      </c>
      <c r="C4947" s="4">
        <v>18</v>
      </c>
      <c r="D4947" s="4">
        <v>2</v>
      </c>
      <c r="E4947" s="4" t="s">
        <v>31</v>
      </c>
      <c r="F4947" s="4" t="s">
        <v>173</v>
      </c>
      <c r="G4947" s="4" t="s">
        <v>26</v>
      </c>
      <c r="H4947" s="4">
        <v>77</v>
      </c>
      <c r="I4947" s="4" t="s">
        <v>24</v>
      </c>
      <c r="J4947" s="4">
        <v>0</v>
      </c>
      <c r="K4947" s="4" t="s">
        <v>27</v>
      </c>
      <c r="L4947" s="4" t="s">
        <v>35</v>
      </c>
      <c r="M4947" s="4">
        <v>45</v>
      </c>
      <c r="N4947" s="4" t="s">
        <v>38</v>
      </c>
      <c r="O4947" s="4" t="s">
        <v>225</v>
      </c>
      <c r="P4947" s="5">
        <v>44192</v>
      </c>
      <c r="Q4947" s="6">
        <v>47.855642249725861</v>
      </c>
      <c r="R4947" s="4">
        <v>9</v>
      </c>
      <c r="S4947" s="4" t="str" cm="1">
        <f t="array" ref="S4947">_xlfn.IFS(R4947=0,"None",R4947&lt;3,"Low",R4947&lt;6,"Medium",R4947&lt;=10,"High")</f>
        <v>High</v>
      </c>
      <c r="T4947" s="4" t="str" cm="1">
        <f t="array" ref="T4947">_xlfn.IFS(M4947&lt;=20,"Low",M4947&lt;=50,"Medium",M4947&lt;=90,"High")</f>
        <v>Medium</v>
      </c>
      <c r="U4947" s="7">
        <f>Datos_Limpios[[#This Row],[Number of Complaints or Support]]/Datos_Limpios[[#This Row],[Account Length (in months)]]</f>
        <v>0.5</v>
      </c>
      <c r="V4947" s="4" t="str" cm="1">
        <f t="array" ref="V4947">_xlfn.IFS(H4947&lt;30,"Under 30",H4947&lt;66,"Middle Age",H4947&gt;=66,"Senior")</f>
        <v>Senior</v>
      </c>
      <c r="W4947" s="4" t="s">
        <v>43</v>
      </c>
    </row>
    <row r="4948" spans="1:23" x14ac:dyDescent="0.3">
      <c r="A4948" s="4" t="s">
        <v>5063</v>
      </c>
      <c r="B4948" s="4" t="s">
        <v>24</v>
      </c>
      <c r="C4948" s="4">
        <v>51</v>
      </c>
      <c r="D4948" s="4">
        <v>0</v>
      </c>
      <c r="E4948" s="4" t="s">
        <v>31</v>
      </c>
      <c r="F4948" s="4" t="s">
        <v>89</v>
      </c>
      <c r="G4948" s="4" t="s">
        <v>26</v>
      </c>
      <c r="H4948" s="4">
        <v>63</v>
      </c>
      <c r="I4948" s="4" t="s">
        <v>31</v>
      </c>
      <c r="J4948" s="4">
        <v>6</v>
      </c>
      <c r="K4948" s="4" t="s">
        <v>34</v>
      </c>
      <c r="L4948" s="4" t="s">
        <v>35</v>
      </c>
      <c r="M4948" s="4">
        <v>17</v>
      </c>
      <c r="P4948" s="5">
        <v>45139</v>
      </c>
      <c r="Q4948" s="6">
        <v>18.575208697050869</v>
      </c>
      <c r="R4948" s="4">
        <v>2</v>
      </c>
      <c r="S4948" s="4" t="str" cm="1">
        <f t="array" ref="S4948">_xlfn.IFS(R4948=0,"None",R4948&lt;3,"Low",R4948&lt;6,"Medium",R4948&lt;=10,"High")</f>
        <v>Low</v>
      </c>
      <c r="T4948" s="4" t="str" cm="1">
        <f t="array" ref="T4948">_xlfn.IFS(M4948&lt;=20,"Low",M4948&lt;=50,"Medium",M4948&lt;=90,"High")</f>
        <v>Low</v>
      </c>
      <c r="U4948" s="7">
        <f>Datos_Limpios[[#This Row],[Number of Complaints or Support]]/Datos_Limpios[[#This Row],[Account Length (in months)]]</f>
        <v>3.9215686274509803E-2</v>
      </c>
      <c r="V4948" s="4" t="str" cm="1">
        <f t="array" ref="V4948">_xlfn.IFS(H4948&lt;30,"Under 30",H4948&lt;66,"Middle Age",H4948&gt;=66,"Senior")</f>
        <v>Middle Age</v>
      </c>
      <c r="W4948" s="4" t="s">
        <v>40</v>
      </c>
    </row>
    <row r="4949" spans="1:23" x14ac:dyDescent="0.3">
      <c r="A4949" s="4" t="s">
        <v>5064</v>
      </c>
      <c r="B4949" s="4" t="s">
        <v>31</v>
      </c>
      <c r="C4949" s="4">
        <v>15</v>
      </c>
      <c r="D4949" s="4">
        <v>4</v>
      </c>
      <c r="E4949" s="4" t="s">
        <v>31</v>
      </c>
      <c r="F4949" s="4" t="s">
        <v>98</v>
      </c>
      <c r="G4949" s="4" t="s">
        <v>33</v>
      </c>
      <c r="H4949" s="4">
        <v>73</v>
      </c>
      <c r="I4949" s="4" t="s">
        <v>24</v>
      </c>
      <c r="J4949" s="4">
        <v>0</v>
      </c>
      <c r="K4949" s="4" t="s">
        <v>27</v>
      </c>
      <c r="L4949" s="4" t="s">
        <v>35</v>
      </c>
      <c r="M4949" s="4">
        <v>36</v>
      </c>
      <c r="N4949" s="4" t="s">
        <v>66</v>
      </c>
      <c r="O4949" s="4" t="s">
        <v>317</v>
      </c>
      <c r="P4949" s="5">
        <v>44562</v>
      </c>
      <c r="Q4949" s="6">
        <v>42.027832777334389</v>
      </c>
      <c r="R4949" s="4">
        <v>10</v>
      </c>
      <c r="S4949" s="4" t="str" cm="1">
        <f t="array" ref="S4949">_xlfn.IFS(R4949=0,"None",R4949&lt;3,"Low",R4949&lt;6,"Medium",R4949&lt;=10,"High")</f>
        <v>High</v>
      </c>
      <c r="T4949" s="4" t="str" cm="1">
        <f t="array" ref="T4949">_xlfn.IFS(M4949&lt;=20,"Low",M4949&lt;=50,"Medium",M4949&lt;=90,"High")</f>
        <v>Medium</v>
      </c>
      <c r="U4949" s="7">
        <f>Datos_Limpios[[#This Row],[Number of Complaints or Support]]/Datos_Limpios[[#This Row],[Account Length (in months)]]</f>
        <v>0.66666666666666663</v>
      </c>
      <c r="V4949" s="4" t="str" cm="1">
        <f t="array" ref="V4949">_xlfn.IFS(H4949&lt;30,"Under 30",H4949&lt;66,"Middle Age",H4949&gt;=66,"Senior")</f>
        <v>Senior</v>
      </c>
      <c r="W4949" s="4" t="s">
        <v>29</v>
      </c>
    </row>
    <row r="4950" spans="1:23" x14ac:dyDescent="0.3">
      <c r="A4950" s="4" t="s">
        <v>5065</v>
      </c>
      <c r="B4950" s="4" t="s">
        <v>24</v>
      </c>
      <c r="C4950" s="4">
        <v>54</v>
      </c>
      <c r="D4950" s="4">
        <v>0</v>
      </c>
      <c r="E4950" s="4" t="s">
        <v>31</v>
      </c>
      <c r="F4950" s="4" t="s">
        <v>175</v>
      </c>
      <c r="G4950" s="4" t="s">
        <v>33</v>
      </c>
      <c r="H4950" s="4">
        <v>34</v>
      </c>
      <c r="I4950" s="4" t="s">
        <v>31</v>
      </c>
      <c r="J4950" s="4">
        <v>5</v>
      </c>
      <c r="K4950" s="4" t="s">
        <v>34</v>
      </c>
      <c r="L4950" s="4" t="s">
        <v>35</v>
      </c>
      <c r="M4950" s="4">
        <v>30</v>
      </c>
      <c r="P4950" s="5">
        <v>45053</v>
      </c>
      <c r="Q4950" s="6">
        <v>33.741496187114777</v>
      </c>
      <c r="R4950" s="4">
        <v>9</v>
      </c>
      <c r="S4950" s="4" t="str" cm="1">
        <f t="array" ref="S4950">_xlfn.IFS(R4950=0,"None",R4950&lt;3,"Low",R4950&lt;6,"Medium",R4950&lt;=10,"High")</f>
        <v>High</v>
      </c>
      <c r="T4950" s="4" t="str" cm="1">
        <f t="array" ref="T4950">_xlfn.IFS(M4950&lt;=20,"Low",M4950&lt;=50,"Medium",M4950&lt;=90,"High")</f>
        <v>Medium</v>
      </c>
      <c r="U4950" s="7">
        <f>Datos_Limpios[[#This Row],[Number of Complaints or Support]]/Datos_Limpios[[#This Row],[Account Length (in months)]]</f>
        <v>0.16666666666666666</v>
      </c>
      <c r="V4950" s="4" t="str" cm="1">
        <f t="array" ref="V4950">_xlfn.IFS(H4950&lt;30,"Under 30",H4950&lt;66,"Middle Age",H4950&gt;=66,"Senior")</f>
        <v>Middle Age</v>
      </c>
      <c r="W4950" s="4" t="s">
        <v>29</v>
      </c>
    </row>
    <row r="4951" spans="1:23" x14ac:dyDescent="0.3">
      <c r="A4951" s="4" t="s">
        <v>5066</v>
      </c>
      <c r="B4951" s="4" t="s">
        <v>24</v>
      </c>
      <c r="C4951" s="4">
        <v>10</v>
      </c>
      <c r="D4951" s="4">
        <v>0</v>
      </c>
      <c r="E4951" s="4" t="s">
        <v>31</v>
      </c>
      <c r="F4951" s="4" t="s">
        <v>175</v>
      </c>
      <c r="G4951" s="4" t="s">
        <v>33</v>
      </c>
      <c r="H4951" s="4">
        <v>50</v>
      </c>
      <c r="I4951" s="4" t="s">
        <v>24</v>
      </c>
      <c r="J4951" s="4">
        <v>0</v>
      </c>
      <c r="K4951" s="4" t="s">
        <v>27</v>
      </c>
      <c r="L4951" s="4" t="s">
        <v>35</v>
      </c>
      <c r="M4951" s="4">
        <v>28</v>
      </c>
      <c r="P4951" s="5">
        <v>44863</v>
      </c>
      <c r="Q4951" s="6">
        <v>29.053538292647708</v>
      </c>
      <c r="R4951" s="4">
        <v>9</v>
      </c>
      <c r="S4951" s="4" t="str" cm="1">
        <f t="array" ref="S4951">_xlfn.IFS(R4951=0,"None",R4951&lt;3,"Low",R4951&lt;6,"Medium",R4951&lt;=10,"High")</f>
        <v>High</v>
      </c>
      <c r="T4951" s="4" t="str" cm="1">
        <f t="array" ref="T4951">_xlfn.IFS(M4951&lt;=20,"Low",M4951&lt;=50,"Medium",M4951&lt;=90,"High")</f>
        <v>Medium</v>
      </c>
      <c r="U4951" s="7">
        <f>Datos_Limpios[[#This Row],[Number of Complaints or Support]]/Datos_Limpios[[#This Row],[Account Length (in months)]]</f>
        <v>0.9</v>
      </c>
      <c r="V4951" s="4" t="str" cm="1">
        <f t="array" ref="V4951">_xlfn.IFS(H4951&lt;30,"Under 30",H4951&lt;66,"Middle Age",H4951&gt;=66,"Senior")</f>
        <v>Middle Age</v>
      </c>
      <c r="W4951" s="4" t="s">
        <v>29</v>
      </c>
    </row>
    <row r="4952" spans="1:23" x14ac:dyDescent="0.3">
      <c r="A4952" s="4" t="s">
        <v>5067</v>
      </c>
      <c r="B4952" s="4" t="s">
        <v>24</v>
      </c>
      <c r="C4952" s="4">
        <v>3</v>
      </c>
      <c r="D4952" s="4">
        <v>0</v>
      </c>
      <c r="E4952" s="4" t="s">
        <v>31</v>
      </c>
      <c r="F4952" s="4" t="s">
        <v>54</v>
      </c>
      <c r="G4952" s="4" t="s">
        <v>33</v>
      </c>
      <c r="H4952" s="4">
        <v>46</v>
      </c>
      <c r="I4952" s="4" t="s">
        <v>24</v>
      </c>
      <c r="J4952" s="4">
        <v>0</v>
      </c>
      <c r="K4952" s="4" t="s">
        <v>27</v>
      </c>
      <c r="L4952" s="4" t="s">
        <v>28</v>
      </c>
      <c r="M4952" s="4">
        <v>46</v>
      </c>
      <c r="P4952" s="5">
        <v>45191</v>
      </c>
      <c r="Q4952" s="6">
        <v>52.338483144269453</v>
      </c>
      <c r="R4952" s="4">
        <v>1</v>
      </c>
      <c r="S4952" s="4" t="str" cm="1">
        <f t="array" ref="S4952">_xlfn.IFS(R4952=0,"None",R4952&lt;3,"Low",R4952&lt;6,"Medium",R4952&lt;=10,"High")</f>
        <v>Low</v>
      </c>
      <c r="T4952" s="4" t="str" cm="1">
        <f t="array" ref="T4952">_xlfn.IFS(M4952&lt;=20,"Low",M4952&lt;=50,"Medium",M4952&lt;=90,"High")</f>
        <v>Medium</v>
      </c>
      <c r="U4952" s="7">
        <f>Datos_Limpios[[#This Row],[Number of Complaints or Support]]/Datos_Limpios[[#This Row],[Account Length (in months)]]</f>
        <v>0.33333333333333331</v>
      </c>
      <c r="V4952" s="4" t="str" cm="1">
        <f t="array" ref="V4952">_xlfn.IFS(H4952&lt;30,"Under 30",H4952&lt;66,"Middle Age",H4952&gt;=66,"Senior")</f>
        <v>Middle Age</v>
      </c>
      <c r="W4952" s="4" t="s">
        <v>43</v>
      </c>
    </row>
    <row r="4953" spans="1:23" x14ac:dyDescent="0.3">
      <c r="A4953" s="4" t="s">
        <v>5068</v>
      </c>
      <c r="B4953" s="4" t="s">
        <v>31</v>
      </c>
      <c r="C4953" s="4">
        <v>2</v>
      </c>
      <c r="D4953" s="4">
        <v>1</v>
      </c>
      <c r="E4953" s="4" t="s">
        <v>24</v>
      </c>
      <c r="F4953" s="4" t="s">
        <v>145</v>
      </c>
      <c r="G4953" s="4" t="s">
        <v>26</v>
      </c>
      <c r="H4953" s="4">
        <v>45</v>
      </c>
      <c r="I4953" s="4" t="s">
        <v>24</v>
      </c>
      <c r="J4953" s="4">
        <v>0</v>
      </c>
      <c r="K4953" s="4" t="s">
        <v>27</v>
      </c>
      <c r="L4953" s="4" t="s">
        <v>28</v>
      </c>
      <c r="M4953" s="4">
        <v>25</v>
      </c>
      <c r="N4953" s="4" t="s">
        <v>38</v>
      </c>
      <c r="O4953" s="4" t="s">
        <v>125</v>
      </c>
      <c r="P4953" s="5">
        <v>44774</v>
      </c>
      <c r="Q4953" s="6">
        <v>25.793774667954711</v>
      </c>
      <c r="R4953" s="4">
        <v>6</v>
      </c>
      <c r="S4953" s="4" t="str" cm="1">
        <f t="array" ref="S4953">_xlfn.IFS(R4953=0,"None",R4953&lt;3,"Low",R4953&lt;6,"Medium",R4953&lt;=10,"High")</f>
        <v>High</v>
      </c>
      <c r="T4953" s="4" t="str" cm="1">
        <f t="array" ref="T4953">_xlfn.IFS(M4953&lt;=20,"Low",M4953&lt;=50,"Medium",M4953&lt;=90,"High")</f>
        <v>Medium</v>
      </c>
      <c r="U4953" s="7">
        <f>Datos_Limpios[[#This Row],[Number of Complaints or Support]]/Datos_Limpios[[#This Row],[Account Length (in months)]]</f>
        <v>3</v>
      </c>
      <c r="V4953" s="4" t="str" cm="1">
        <f t="array" ref="V4953">_xlfn.IFS(H4953&lt;30,"Under 30",H4953&lt;66,"Middle Age",H4953&gt;=66,"Senior")</f>
        <v>Middle Age</v>
      </c>
      <c r="W4953" s="4" t="s">
        <v>47</v>
      </c>
    </row>
    <row r="4954" spans="1:23" x14ac:dyDescent="0.3">
      <c r="A4954" s="4" t="s">
        <v>5069</v>
      </c>
      <c r="B4954" s="4" t="s">
        <v>31</v>
      </c>
      <c r="C4954" s="4">
        <v>31</v>
      </c>
      <c r="D4954" s="4">
        <v>0</v>
      </c>
      <c r="E4954" s="4" t="s">
        <v>24</v>
      </c>
      <c r="F4954" s="4" t="s">
        <v>209</v>
      </c>
      <c r="G4954" s="4" t="s">
        <v>33</v>
      </c>
      <c r="H4954" s="4">
        <v>58</v>
      </c>
      <c r="I4954" s="4" t="s">
        <v>24</v>
      </c>
      <c r="J4954" s="4">
        <v>0</v>
      </c>
      <c r="K4954" s="4" t="s">
        <v>27</v>
      </c>
      <c r="L4954" s="4" t="s">
        <v>35</v>
      </c>
      <c r="M4954" s="4">
        <v>25</v>
      </c>
      <c r="N4954" s="4" t="s">
        <v>75</v>
      </c>
      <c r="O4954" s="4" t="s">
        <v>133</v>
      </c>
      <c r="P4954" s="5">
        <v>44930</v>
      </c>
      <c r="Q4954" s="6">
        <v>23.81400623225003</v>
      </c>
      <c r="R4954" s="4">
        <v>3</v>
      </c>
      <c r="S4954" s="4" t="str" cm="1">
        <f t="array" ref="S4954">_xlfn.IFS(R4954=0,"None",R4954&lt;3,"Low",R4954&lt;6,"Medium",R4954&lt;=10,"High")</f>
        <v>Medium</v>
      </c>
      <c r="T4954" s="4" t="str" cm="1">
        <f t="array" ref="T4954">_xlfn.IFS(M4954&lt;=20,"Low",M4954&lt;=50,"Medium",M4954&lt;=90,"High")</f>
        <v>Medium</v>
      </c>
      <c r="U4954" s="7">
        <f>Datos_Limpios[[#This Row],[Number of Complaints or Support]]/Datos_Limpios[[#This Row],[Account Length (in months)]]</f>
        <v>9.6774193548387094E-2</v>
      </c>
      <c r="V4954" s="4" t="str" cm="1">
        <f t="array" ref="V4954">_xlfn.IFS(H4954&lt;30,"Under 30",H4954&lt;66,"Middle Age",H4954&gt;=66,"Senior")</f>
        <v>Middle Age</v>
      </c>
      <c r="W4954" s="4" t="s">
        <v>40</v>
      </c>
    </row>
    <row r="4955" spans="1:23" x14ac:dyDescent="0.3">
      <c r="A4955" s="4" t="s">
        <v>5070</v>
      </c>
      <c r="B4955" s="4" t="s">
        <v>31</v>
      </c>
      <c r="C4955" s="4">
        <v>1</v>
      </c>
      <c r="D4955" s="4">
        <v>1</v>
      </c>
      <c r="E4955" s="4" t="s">
        <v>24</v>
      </c>
      <c r="F4955" s="4" t="s">
        <v>68</v>
      </c>
      <c r="G4955" s="4" t="s">
        <v>26</v>
      </c>
      <c r="H4955" s="4">
        <v>26</v>
      </c>
      <c r="I4955" s="4" t="s">
        <v>24</v>
      </c>
      <c r="J4955" s="4">
        <v>0</v>
      </c>
      <c r="K4955" s="4" t="s">
        <v>27</v>
      </c>
      <c r="L4955" s="4" t="s">
        <v>28</v>
      </c>
      <c r="M4955" s="4">
        <v>8</v>
      </c>
      <c r="N4955" s="4" t="s">
        <v>92</v>
      </c>
      <c r="O4955" s="4" t="s">
        <v>93</v>
      </c>
      <c r="P4955" s="5">
        <v>44726</v>
      </c>
      <c r="Q4955" s="6">
        <v>8.4863809174317915</v>
      </c>
      <c r="R4955" s="4">
        <v>3</v>
      </c>
      <c r="S4955" s="4" t="str" cm="1">
        <f t="array" ref="S4955">_xlfn.IFS(R4955=0,"None",R4955&lt;3,"Low",R4955&lt;6,"Medium",R4955&lt;=10,"High")</f>
        <v>Medium</v>
      </c>
      <c r="T4955" s="4" t="str" cm="1">
        <f t="array" ref="T4955">_xlfn.IFS(M4955&lt;=20,"Low",M4955&lt;=50,"Medium",M4955&lt;=90,"High")</f>
        <v>Low</v>
      </c>
      <c r="U4955" s="7">
        <f>Datos_Limpios[[#This Row],[Number of Complaints or Support]]/Datos_Limpios[[#This Row],[Account Length (in months)]]</f>
        <v>3</v>
      </c>
      <c r="V4955" s="4" t="str" cm="1">
        <f t="array" ref="V4955">_xlfn.IFS(H4955&lt;30,"Under 30",H4955&lt;66,"Middle Age",H4955&gt;=66,"Senior")</f>
        <v>Under 30</v>
      </c>
      <c r="W4955" s="4" t="s">
        <v>40</v>
      </c>
    </row>
    <row r="4956" spans="1:23" x14ac:dyDescent="0.3">
      <c r="A4956" s="4" t="s">
        <v>5071</v>
      </c>
      <c r="B4956" s="4" t="s">
        <v>31</v>
      </c>
      <c r="C4956" s="4">
        <v>12</v>
      </c>
      <c r="D4956" s="4">
        <v>3</v>
      </c>
      <c r="E4956" s="4" t="s">
        <v>31</v>
      </c>
      <c r="F4956" s="4" t="s">
        <v>79</v>
      </c>
      <c r="G4956" s="4" t="s">
        <v>33</v>
      </c>
      <c r="H4956" s="4">
        <v>45</v>
      </c>
      <c r="I4956" s="4" t="s">
        <v>24</v>
      </c>
      <c r="J4956" s="4">
        <v>0</v>
      </c>
      <c r="K4956" s="4" t="s">
        <v>27</v>
      </c>
      <c r="L4956" s="4" t="s">
        <v>28</v>
      </c>
      <c r="M4956" s="4">
        <v>19</v>
      </c>
      <c r="N4956" s="4" t="s">
        <v>92</v>
      </c>
      <c r="O4956" s="4" t="s">
        <v>249</v>
      </c>
      <c r="P4956" s="5">
        <v>44093</v>
      </c>
      <c r="Q4956" s="6">
        <v>19.780263756416801</v>
      </c>
      <c r="R4956" s="4">
        <v>7</v>
      </c>
      <c r="S4956" s="4" t="str" cm="1">
        <f t="array" ref="S4956">_xlfn.IFS(R4956=0,"None",R4956&lt;3,"Low",R4956&lt;6,"Medium",R4956&lt;=10,"High")</f>
        <v>High</v>
      </c>
      <c r="T4956" s="4" t="str" cm="1">
        <f t="array" ref="T4956">_xlfn.IFS(M4956&lt;=20,"Low",M4956&lt;=50,"Medium",M4956&lt;=90,"High")</f>
        <v>Low</v>
      </c>
      <c r="U4956" s="7">
        <f>Datos_Limpios[[#This Row],[Number of Complaints or Support]]/Datos_Limpios[[#This Row],[Account Length (in months)]]</f>
        <v>0.58333333333333337</v>
      </c>
      <c r="V4956" s="4" t="str" cm="1">
        <f t="array" ref="V4956">_xlfn.IFS(H4956&lt;30,"Under 30",H4956&lt;66,"Middle Age",H4956&gt;=66,"Senior")</f>
        <v>Middle Age</v>
      </c>
      <c r="W4956" s="4" t="s">
        <v>43</v>
      </c>
    </row>
    <row r="4957" spans="1:23" x14ac:dyDescent="0.3">
      <c r="A4957" s="4" t="s">
        <v>5072</v>
      </c>
      <c r="B4957" s="4" t="s">
        <v>24</v>
      </c>
      <c r="C4957" s="4">
        <v>52</v>
      </c>
      <c r="D4957" s="4">
        <v>0</v>
      </c>
      <c r="E4957" s="4" t="s">
        <v>31</v>
      </c>
      <c r="F4957" s="4" t="s">
        <v>262</v>
      </c>
      <c r="G4957" s="4" t="s">
        <v>26</v>
      </c>
      <c r="H4957" s="4">
        <v>39</v>
      </c>
      <c r="I4957" s="4" t="s">
        <v>24</v>
      </c>
      <c r="J4957" s="4">
        <v>0</v>
      </c>
      <c r="K4957" s="4" t="s">
        <v>34</v>
      </c>
      <c r="L4957" s="4" t="s">
        <v>35</v>
      </c>
      <c r="M4957" s="4">
        <v>56</v>
      </c>
      <c r="P4957" s="5">
        <v>44947</v>
      </c>
      <c r="Q4957" s="6">
        <v>47.14271381693991</v>
      </c>
      <c r="R4957" s="4">
        <v>9</v>
      </c>
      <c r="S4957" s="4" t="str" cm="1">
        <f t="array" ref="S4957">_xlfn.IFS(R4957=0,"None",R4957&lt;3,"Low",R4957&lt;6,"Medium",R4957&lt;=10,"High")</f>
        <v>High</v>
      </c>
      <c r="T4957" s="4" t="str" cm="1">
        <f t="array" ref="T4957">_xlfn.IFS(M4957&lt;=20,"Low",M4957&lt;=50,"Medium",M4957&lt;=90,"High")</f>
        <v>High</v>
      </c>
      <c r="U4957" s="7">
        <f>Datos_Limpios[[#This Row],[Number of Complaints or Support]]/Datos_Limpios[[#This Row],[Account Length (in months)]]</f>
        <v>0.17307692307692307</v>
      </c>
      <c r="V4957" s="4" t="str" cm="1">
        <f t="array" ref="V4957">_xlfn.IFS(H4957&lt;30,"Under 30",H4957&lt;66,"Middle Age",H4957&gt;=66,"Senior")</f>
        <v>Middle Age</v>
      </c>
      <c r="W4957" s="4" t="s">
        <v>29</v>
      </c>
    </row>
    <row r="4958" spans="1:23" x14ac:dyDescent="0.3">
      <c r="A4958" s="4" t="s">
        <v>5073</v>
      </c>
      <c r="B4958" s="4" t="s">
        <v>24</v>
      </c>
      <c r="C4958" s="4">
        <v>7</v>
      </c>
      <c r="D4958" s="4">
        <v>0</v>
      </c>
      <c r="E4958" s="4" t="s">
        <v>24</v>
      </c>
      <c r="F4958" s="4" t="s">
        <v>159</v>
      </c>
      <c r="G4958" s="4" t="s">
        <v>33</v>
      </c>
      <c r="H4958" s="4">
        <v>52</v>
      </c>
      <c r="I4958" s="4" t="s">
        <v>31</v>
      </c>
      <c r="J4958" s="4">
        <v>5</v>
      </c>
      <c r="K4958" s="4" t="s">
        <v>27</v>
      </c>
      <c r="L4958" s="4" t="s">
        <v>28</v>
      </c>
      <c r="M4958" s="4">
        <v>8</v>
      </c>
      <c r="P4958" s="5">
        <v>44216</v>
      </c>
      <c r="Q4958" s="6">
        <v>6.7129269392285131</v>
      </c>
      <c r="R4958" s="4">
        <v>0</v>
      </c>
      <c r="S4958" s="4" t="str" cm="1">
        <f t="array" ref="S4958">_xlfn.IFS(R4958=0,"None",R4958&lt;3,"Low",R4958&lt;6,"Medium",R4958&lt;=10,"High")</f>
        <v>None</v>
      </c>
      <c r="T4958" s="4" t="str" cm="1">
        <f t="array" ref="T4958">_xlfn.IFS(M4958&lt;=20,"Low",M4958&lt;=50,"Medium",M4958&lt;=90,"High")</f>
        <v>Low</v>
      </c>
      <c r="U4958" s="7">
        <f>Datos_Limpios[[#This Row],[Number of Complaints or Support]]/Datos_Limpios[[#This Row],[Account Length (in months)]]</f>
        <v>0</v>
      </c>
      <c r="V4958" s="4" t="str" cm="1">
        <f t="array" ref="V4958">_xlfn.IFS(H4958&lt;30,"Under 30",H4958&lt;66,"Middle Age",H4958&gt;=66,"Senior")</f>
        <v>Middle Age</v>
      </c>
      <c r="W4958" s="4" t="s">
        <v>29</v>
      </c>
    </row>
    <row r="4959" spans="1:23" x14ac:dyDescent="0.3">
      <c r="A4959" s="4" t="s">
        <v>5074</v>
      </c>
      <c r="B4959" s="4" t="s">
        <v>24</v>
      </c>
      <c r="C4959" s="4">
        <v>73</v>
      </c>
      <c r="D4959" s="4">
        <v>0</v>
      </c>
      <c r="E4959" s="4" t="s">
        <v>24</v>
      </c>
      <c r="F4959" s="4" t="s">
        <v>129</v>
      </c>
      <c r="G4959" s="4" t="s">
        <v>26</v>
      </c>
      <c r="H4959" s="4">
        <v>43</v>
      </c>
      <c r="I4959" s="4" t="s">
        <v>24</v>
      </c>
      <c r="J4959" s="4">
        <v>0</v>
      </c>
      <c r="K4959" s="4" t="s">
        <v>46</v>
      </c>
      <c r="L4959" s="4" t="s">
        <v>28</v>
      </c>
      <c r="M4959" s="4">
        <v>37</v>
      </c>
      <c r="P4959" s="5">
        <v>44626</v>
      </c>
      <c r="Q4959" s="6">
        <v>30.799086862225401</v>
      </c>
      <c r="R4959" s="4">
        <v>4</v>
      </c>
      <c r="S4959" s="4" t="str" cm="1">
        <f t="array" ref="S4959">_xlfn.IFS(R4959=0,"None",R4959&lt;3,"Low",R4959&lt;6,"Medium",R4959&lt;=10,"High")</f>
        <v>Medium</v>
      </c>
      <c r="T4959" s="4" t="str" cm="1">
        <f t="array" ref="T4959">_xlfn.IFS(M4959&lt;=20,"Low",M4959&lt;=50,"Medium",M4959&lt;=90,"High")</f>
        <v>Medium</v>
      </c>
      <c r="U4959" s="7">
        <f>Datos_Limpios[[#This Row],[Number of Complaints or Support]]/Datos_Limpios[[#This Row],[Account Length (in months)]]</f>
        <v>5.4794520547945202E-2</v>
      </c>
      <c r="V4959" s="4" t="str" cm="1">
        <f t="array" ref="V4959">_xlfn.IFS(H4959&lt;30,"Under 30",H4959&lt;66,"Middle Age",H4959&gt;=66,"Senior")</f>
        <v>Middle Age</v>
      </c>
      <c r="W4959" s="4" t="s">
        <v>29</v>
      </c>
    </row>
    <row r="4960" spans="1:23" x14ac:dyDescent="0.3">
      <c r="A4960" s="4" t="s">
        <v>5075</v>
      </c>
      <c r="B4960" s="4" t="s">
        <v>31</v>
      </c>
      <c r="C4960" s="4">
        <v>17</v>
      </c>
      <c r="D4960" s="4">
        <v>3</v>
      </c>
      <c r="E4960" s="4" t="s">
        <v>31</v>
      </c>
      <c r="F4960" s="4" t="s">
        <v>213</v>
      </c>
      <c r="G4960" s="4" t="s">
        <v>26</v>
      </c>
      <c r="H4960" s="4">
        <v>32</v>
      </c>
      <c r="I4960" s="4" t="s">
        <v>24</v>
      </c>
      <c r="J4960" s="4">
        <v>0</v>
      </c>
      <c r="K4960" s="4" t="s">
        <v>27</v>
      </c>
      <c r="L4960" s="4" t="s">
        <v>35</v>
      </c>
      <c r="M4960" s="4">
        <v>53</v>
      </c>
      <c r="N4960" s="4" t="s">
        <v>75</v>
      </c>
      <c r="O4960" s="4" t="s">
        <v>133</v>
      </c>
      <c r="P4960" s="5">
        <v>44120</v>
      </c>
      <c r="Q4960" s="6">
        <v>51.480559470257397</v>
      </c>
      <c r="R4960" s="4">
        <v>7</v>
      </c>
      <c r="S4960" s="4" t="str" cm="1">
        <f t="array" ref="S4960">_xlfn.IFS(R4960=0,"None",R4960&lt;3,"Low",R4960&lt;6,"Medium",R4960&lt;=10,"High")</f>
        <v>High</v>
      </c>
      <c r="T4960" s="4" t="str" cm="1">
        <f t="array" ref="T4960">_xlfn.IFS(M4960&lt;=20,"Low",M4960&lt;=50,"Medium",M4960&lt;=90,"High")</f>
        <v>High</v>
      </c>
      <c r="U4960" s="7">
        <f>Datos_Limpios[[#This Row],[Number of Complaints or Support]]/Datos_Limpios[[#This Row],[Account Length (in months)]]</f>
        <v>0.41176470588235292</v>
      </c>
      <c r="V4960" s="4" t="str" cm="1">
        <f t="array" ref="V4960">_xlfn.IFS(H4960&lt;30,"Under 30",H4960&lt;66,"Middle Age",H4960&gt;=66,"Senior")</f>
        <v>Middle Age</v>
      </c>
      <c r="W4960" s="4" t="s">
        <v>47</v>
      </c>
    </row>
    <row r="4961" spans="1:23" x14ac:dyDescent="0.3">
      <c r="A4961" s="4" t="s">
        <v>5076</v>
      </c>
      <c r="B4961" s="4" t="s">
        <v>31</v>
      </c>
      <c r="C4961" s="4">
        <v>35</v>
      </c>
      <c r="D4961" s="4">
        <v>4</v>
      </c>
      <c r="E4961" s="4" t="s">
        <v>31</v>
      </c>
      <c r="F4961" s="4" t="s">
        <v>70</v>
      </c>
      <c r="G4961" s="4" t="s">
        <v>33</v>
      </c>
      <c r="H4961" s="4">
        <v>51</v>
      </c>
      <c r="I4961" s="4" t="s">
        <v>24</v>
      </c>
      <c r="J4961" s="4">
        <v>0</v>
      </c>
      <c r="K4961" s="4" t="s">
        <v>27</v>
      </c>
      <c r="L4961" s="4" t="s">
        <v>28</v>
      </c>
      <c r="M4961" s="4">
        <v>26</v>
      </c>
      <c r="N4961" s="4" t="s">
        <v>107</v>
      </c>
      <c r="O4961" s="4" t="s">
        <v>436</v>
      </c>
      <c r="P4961" s="5">
        <v>44505</v>
      </c>
      <c r="Q4961" s="6">
        <v>23.483313190884331</v>
      </c>
      <c r="R4961" s="4">
        <v>10</v>
      </c>
      <c r="S4961" s="4" t="str" cm="1">
        <f t="array" ref="S4961">_xlfn.IFS(R4961=0,"None",R4961&lt;3,"Low",R4961&lt;6,"Medium",R4961&lt;=10,"High")</f>
        <v>High</v>
      </c>
      <c r="T4961" s="4" t="str" cm="1">
        <f t="array" ref="T4961">_xlfn.IFS(M4961&lt;=20,"Low",M4961&lt;=50,"Medium",M4961&lt;=90,"High")</f>
        <v>Medium</v>
      </c>
      <c r="U4961" s="7">
        <f>Datos_Limpios[[#This Row],[Number of Complaints or Support]]/Datos_Limpios[[#This Row],[Account Length (in months)]]</f>
        <v>0.2857142857142857</v>
      </c>
      <c r="V4961" s="4" t="str" cm="1">
        <f t="array" ref="V4961">_xlfn.IFS(H4961&lt;30,"Under 30",H4961&lt;66,"Middle Age",H4961&gt;=66,"Senior")</f>
        <v>Middle Age</v>
      </c>
      <c r="W4961" s="4" t="s">
        <v>29</v>
      </c>
    </row>
    <row r="4962" spans="1:23" x14ac:dyDescent="0.3">
      <c r="A4962" s="4" t="s">
        <v>5077</v>
      </c>
      <c r="B4962" s="4" t="s">
        <v>24</v>
      </c>
      <c r="C4962" s="4">
        <v>38</v>
      </c>
      <c r="D4962" s="4">
        <v>1</v>
      </c>
      <c r="E4962" s="4" t="s">
        <v>24</v>
      </c>
      <c r="F4962" s="4" t="s">
        <v>79</v>
      </c>
      <c r="G4962" s="4" t="s">
        <v>33</v>
      </c>
      <c r="H4962" s="4">
        <v>58</v>
      </c>
      <c r="I4962" s="4" t="s">
        <v>24</v>
      </c>
      <c r="J4962" s="4">
        <v>0</v>
      </c>
      <c r="K4962" s="4" t="s">
        <v>46</v>
      </c>
      <c r="L4962" s="4" t="s">
        <v>35</v>
      </c>
      <c r="M4962" s="4">
        <v>16</v>
      </c>
      <c r="P4962" s="5">
        <v>45196</v>
      </c>
      <c r="Q4962" s="6">
        <v>16.192418656097431</v>
      </c>
      <c r="R4962" s="4">
        <v>5</v>
      </c>
      <c r="S4962" s="4" t="str" cm="1">
        <f t="array" ref="S4962">_xlfn.IFS(R4962=0,"None",R4962&lt;3,"Low",R4962&lt;6,"Medium",R4962&lt;=10,"High")</f>
        <v>Medium</v>
      </c>
      <c r="T4962" s="4" t="str" cm="1">
        <f t="array" ref="T4962">_xlfn.IFS(M4962&lt;=20,"Low",M4962&lt;=50,"Medium",M4962&lt;=90,"High")</f>
        <v>Low</v>
      </c>
      <c r="U4962" s="7">
        <f>Datos_Limpios[[#This Row],[Number of Complaints or Support]]/Datos_Limpios[[#This Row],[Account Length (in months)]]</f>
        <v>0.13157894736842105</v>
      </c>
      <c r="V4962" s="4" t="str" cm="1">
        <f t="array" ref="V4962">_xlfn.IFS(H4962&lt;30,"Under 30",H4962&lt;66,"Middle Age",H4962&gt;=66,"Senior")</f>
        <v>Middle Age</v>
      </c>
      <c r="W4962" s="4" t="s">
        <v>43</v>
      </c>
    </row>
    <row r="4963" spans="1:23" x14ac:dyDescent="0.3">
      <c r="A4963" s="4" t="s">
        <v>5078</v>
      </c>
      <c r="B4963" s="4" t="s">
        <v>24</v>
      </c>
      <c r="C4963" s="4">
        <v>38</v>
      </c>
      <c r="D4963" s="4">
        <v>0</v>
      </c>
      <c r="E4963" s="4" t="s">
        <v>24</v>
      </c>
      <c r="F4963" s="4" t="s">
        <v>157</v>
      </c>
      <c r="G4963" s="4" t="s">
        <v>26</v>
      </c>
      <c r="H4963" s="4">
        <v>46</v>
      </c>
      <c r="I4963" s="4" t="s">
        <v>24</v>
      </c>
      <c r="J4963" s="4">
        <v>0</v>
      </c>
      <c r="K4963" s="4" t="s">
        <v>27</v>
      </c>
      <c r="L4963" s="4" t="s">
        <v>28</v>
      </c>
      <c r="M4963" s="4">
        <v>46</v>
      </c>
      <c r="P4963" s="5">
        <v>44799</v>
      </c>
      <c r="Q4963" s="6">
        <v>47.356872101548639</v>
      </c>
      <c r="R4963" s="4">
        <v>9</v>
      </c>
      <c r="S4963" s="4" t="str" cm="1">
        <f t="array" ref="S4963">_xlfn.IFS(R4963=0,"None",R4963&lt;3,"Low",R4963&lt;6,"Medium",R4963&lt;=10,"High")</f>
        <v>High</v>
      </c>
      <c r="T4963" s="4" t="str" cm="1">
        <f t="array" ref="T4963">_xlfn.IFS(M4963&lt;=20,"Low",M4963&lt;=50,"Medium",M4963&lt;=90,"High")</f>
        <v>Medium</v>
      </c>
      <c r="U4963" s="7">
        <f>Datos_Limpios[[#This Row],[Number of Complaints or Support]]/Datos_Limpios[[#This Row],[Account Length (in months)]]</f>
        <v>0.23684210526315788</v>
      </c>
      <c r="V4963" s="4" t="str" cm="1">
        <f t="array" ref="V4963">_xlfn.IFS(H4963&lt;30,"Under 30",H4963&lt;66,"Middle Age",H4963&gt;=66,"Senior")</f>
        <v>Middle Age</v>
      </c>
      <c r="W4963" s="4" t="s">
        <v>47</v>
      </c>
    </row>
    <row r="4964" spans="1:23" x14ac:dyDescent="0.3">
      <c r="A4964" s="4" t="s">
        <v>5079</v>
      </c>
      <c r="B4964" s="4" t="s">
        <v>31</v>
      </c>
      <c r="C4964" s="4">
        <v>38</v>
      </c>
      <c r="D4964" s="4">
        <v>0</v>
      </c>
      <c r="E4964" s="4" t="s">
        <v>24</v>
      </c>
      <c r="F4964" s="4" t="s">
        <v>367</v>
      </c>
      <c r="G4964" s="4" t="s">
        <v>26</v>
      </c>
      <c r="H4964" s="4">
        <v>54</v>
      </c>
      <c r="I4964" s="4" t="s">
        <v>31</v>
      </c>
      <c r="J4964" s="4">
        <v>2</v>
      </c>
      <c r="K4964" s="4" t="s">
        <v>27</v>
      </c>
      <c r="L4964" s="4" t="s">
        <v>28</v>
      </c>
      <c r="M4964" s="4">
        <v>13</v>
      </c>
      <c r="N4964" s="4" t="s">
        <v>66</v>
      </c>
      <c r="O4964" s="4" t="s">
        <v>317</v>
      </c>
      <c r="P4964" s="5">
        <v>44933</v>
      </c>
      <c r="Q4964" s="6">
        <v>12.04438297256802</v>
      </c>
      <c r="R4964" s="4">
        <v>0</v>
      </c>
      <c r="S4964" s="4" t="str" cm="1">
        <f t="array" ref="S4964">_xlfn.IFS(R4964=0,"None",R4964&lt;3,"Low",R4964&lt;6,"Medium",R4964&lt;=10,"High")</f>
        <v>None</v>
      </c>
      <c r="T4964" s="4" t="str" cm="1">
        <f t="array" ref="T4964">_xlfn.IFS(M4964&lt;=20,"Low",M4964&lt;=50,"Medium",M4964&lt;=90,"High")</f>
        <v>Low</v>
      </c>
      <c r="U4964" s="7">
        <f>Datos_Limpios[[#This Row],[Number of Complaints or Support]]/Datos_Limpios[[#This Row],[Account Length (in months)]]</f>
        <v>0</v>
      </c>
      <c r="V4964" s="4" t="str" cm="1">
        <f t="array" ref="V4964">_xlfn.IFS(H4964&lt;30,"Under 30",H4964&lt;66,"Middle Age",H4964&gt;=66,"Senior")</f>
        <v>Middle Age</v>
      </c>
      <c r="W4964" s="4" t="s">
        <v>29</v>
      </c>
    </row>
    <row r="4965" spans="1:23" x14ac:dyDescent="0.3">
      <c r="A4965" s="4" t="s">
        <v>5080</v>
      </c>
      <c r="B4965" s="4" t="s">
        <v>24</v>
      </c>
      <c r="C4965" s="4">
        <v>74</v>
      </c>
      <c r="D4965" s="4">
        <v>0</v>
      </c>
      <c r="E4965" s="4" t="s">
        <v>24</v>
      </c>
      <c r="F4965" s="4" t="s">
        <v>157</v>
      </c>
      <c r="G4965" s="4" t="s">
        <v>26</v>
      </c>
      <c r="H4965" s="4">
        <v>53</v>
      </c>
      <c r="I4965" s="4" t="s">
        <v>24</v>
      </c>
      <c r="J4965" s="4">
        <v>0</v>
      </c>
      <c r="K4965" s="4" t="s">
        <v>46</v>
      </c>
      <c r="L4965" s="4" t="s">
        <v>28</v>
      </c>
      <c r="M4965" s="4">
        <v>14</v>
      </c>
      <c r="P4965" s="5">
        <v>44493</v>
      </c>
      <c r="Q4965" s="6">
        <v>11.4696177202943</v>
      </c>
      <c r="R4965" s="4">
        <v>3</v>
      </c>
      <c r="S4965" s="4" t="str" cm="1">
        <f t="array" ref="S4965">_xlfn.IFS(R4965=0,"None",R4965&lt;3,"Low",R4965&lt;6,"Medium",R4965&lt;=10,"High")</f>
        <v>Medium</v>
      </c>
      <c r="T4965" s="4" t="str" cm="1">
        <f t="array" ref="T4965">_xlfn.IFS(M4965&lt;=20,"Low",M4965&lt;=50,"Medium",M4965&lt;=90,"High")</f>
        <v>Low</v>
      </c>
      <c r="U4965" s="7">
        <f>Datos_Limpios[[#This Row],[Number of Complaints or Support]]/Datos_Limpios[[#This Row],[Account Length (in months)]]</f>
        <v>4.0540540540540543E-2</v>
      </c>
      <c r="V4965" s="4" t="str" cm="1">
        <f t="array" ref="V4965">_xlfn.IFS(H4965&lt;30,"Under 30",H4965&lt;66,"Middle Age",H4965&gt;=66,"Senior")</f>
        <v>Middle Age</v>
      </c>
      <c r="W4965" s="4" t="s">
        <v>47</v>
      </c>
    </row>
    <row r="4966" spans="1:23" x14ac:dyDescent="0.3">
      <c r="A4966" s="4" t="s">
        <v>5081</v>
      </c>
      <c r="B4966" s="4" t="s">
        <v>31</v>
      </c>
      <c r="C4966" s="4">
        <v>31</v>
      </c>
      <c r="D4966" s="4">
        <v>3</v>
      </c>
      <c r="E4966" s="4" t="s">
        <v>31</v>
      </c>
      <c r="F4966" s="4" t="s">
        <v>155</v>
      </c>
      <c r="G4966" s="4" t="s">
        <v>26</v>
      </c>
      <c r="H4966" s="4">
        <v>83</v>
      </c>
      <c r="I4966" s="4" t="s">
        <v>24</v>
      </c>
      <c r="J4966" s="4">
        <v>0</v>
      </c>
      <c r="K4966" s="4" t="s">
        <v>27</v>
      </c>
      <c r="L4966" s="4" t="s">
        <v>28</v>
      </c>
      <c r="M4966" s="4">
        <v>40</v>
      </c>
      <c r="N4966" s="4" t="s">
        <v>92</v>
      </c>
      <c r="O4966" s="4" t="s">
        <v>249</v>
      </c>
      <c r="P4966" s="5">
        <v>44118</v>
      </c>
      <c r="Q4966" s="6">
        <v>43.858621126711121</v>
      </c>
      <c r="R4966" s="4">
        <v>2</v>
      </c>
      <c r="S4966" s="4" t="str" cm="1">
        <f t="array" ref="S4966">_xlfn.IFS(R4966=0,"None",R4966&lt;3,"Low",R4966&lt;6,"Medium",R4966&lt;=10,"High")</f>
        <v>Low</v>
      </c>
      <c r="T4966" s="4" t="str" cm="1">
        <f t="array" ref="T4966">_xlfn.IFS(M4966&lt;=20,"Low",M4966&lt;=50,"Medium",M4966&lt;=90,"High")</f>
        <v>Medium</v>
      </c>
      <c r="U4966" s="7">
        <f>Datos_Limpios[[#This Row],[Number of Complaints or Support]]/Datos_Limpios[[#This Row],[Account Length (in months)]]</f>
        <v>6.4516129032258063E-2</v>
      </c>
      <c r="V4966" s="4" t="str" cm="1">
        <f t="array" ref="V4966">_xlfn.IFS(H4966&lt;30,"Under 30",H4966&lt;66,"Middle Age",H4966&gt;=66,"Senior")</f>
        <v>Senior</v>
      </c>
      <c r="W4966" s="4" t="s">
        <v>40</v>
      </c>
    </row>
    <row r="4967" spans="1:23" x14ac:dyDescent="0.3">
      <c r="A4967" s="4" t="s">
        <v>5082</v>
      </c>
      <c r="B4967" s="4" t="s">
        <v>24</v>
      </c>
      <c r="C4967" s="4">
        <v>21</v>
      </c>
      <c r="D4967" s="4">
        <v>0</v>
      </c>
      <c r="E4967" s="4" t="s">
        <v>24</v>
      </c>
      <c r="F4967" s="4" t="s">
        <v>140</v>
      </c>
      <c r="G4967" s="4" t="s">
        <v>26</v>
      </c>
      <c r="H4967" s="4">
        <v>78</v>
      </c>
      <c r="I4967" s="4" t="s">
        <v>24</v>
      </c>
      <c r="J4967" s="4">
        <v>0</v>
      </c>
      <c r="K4967" s="4" t="s">
        <v>34</v>
      </c>
      <c r="L4967" s="4" t="s">
        <v>35</v>
      </c>
      <c r="M4967" s="4">
        <v>32</v>
      </c>
      <c r="P4967" s="5">
        <v>44247</v>
      </c>
      <c r="Q4967" s="6">
        <v>34.619769517648052</v>
      </c>
      <c r="R4967" s="4">
        <v>2</v>
      </c>
      <c r="S4967" s="4" t="str" cm="1">
        <f t="array" ref="S4967">_xlfn.IFS(R4967=0,"None",R4967&lt;3,"Low",R4967&lt;6,"Medium",R4967&lt;=10,"High")</f>
        <v>Low</v>
      </c>
      <c r="T4967" s="4" t="str" cm="1">
        <f t="array" ref="T4967">_xlfn.IFS(M4967&lt;=20,"Low",M4967&lt;=50,"Medium",M4967&lt;=90,"High")</f>
        <v>Medium</v>
      </c>
      <c r="U4967" s="7">
        <f>Datos_Limpios[[#This Row],[Number of Complaints or Support]]/Datos_Limpios[[#This Row],[Account Length (in months)]]</f>
        <v>9.5238095238095233E-2</v>
      </c>
      <c r="V4967" s="4" t="str" cm="1">
        <f t="array" ref="V4967">_xlfn.IFS(H4967&lt;30,"Under 30",H4967&lt;66,"Middle Age",H4967&gt;=66,"Senior")</f>
        <v>Senior</v>
      </c>
      <c r="W4967" s="4" t="s">
        <v>40</v>
      </c>
    </row>
    <row r="4968" spans="1:23" x14ac:dyDescent="0.3">
      <c r="A4968" s="4" t="s">
        <v>5083</v>
      </c>
      <c r="B4968" s="4" t="s">
        <v>24</v>
      </c>
      <c r="C4968" s="4">
        <v>71</v>
      </c>
      <c r="D4968" s="4">
        <v>0</v>
      </c>
      <c r="E4968" s="4" t="s">
        <v>24</v>
      </c>
      <c r="F4968" s="4" t="s">
        <v>42</v>
      </c>
      <c r="G4968" s="4" t="s">
        <v>33</v>
      </c>
      <c r="H4968" s="4">
        <v>43</v>
      </c>
      <c r="I4968" s="4" t="s">
        <v>24</v>
      </c>
      <c r="J4968" s="4">
        <v>0</v>
      </c>
      <c r="K4968" s="4" t="s">
        <v>46</v>
      </c>
      <c r="L4968" s="4" t="s">
        <v>28</v>
      </c>
      <c r="M4968" s="4">
        <v>14</v>
      </c>
      <c r="P4968" s="5">
        <v>44131</v>
      </c>
      <c r="Q4968" s="6">
        <v>13.96387782608485</v>
      </c>
      <c r="R4968" s="4">
        <v>6</v>
      </c>
      <c r="S4968" s="4" t="str" cm="1">
        <f t="array" ref="S4968">_xlfn.IFS(R4968=0,"None",R4968&lt;3,"Low",R4968&lt;6,"Medium",R4968&lt;=10,"High")</f>
        <v>High</v>
      </c>
      <c r="T4968" s="4" t="str" cm="1">
        <f t="array" ref="T4968">_xlfn.IFS(M4968&lt;=20,"Low",M4968&lt;=50,"Medium",M4968&lt;=90,"High")</f>
        <v>Low</v>
      </c>
      <c r="U4968" s="7">
        <f>Datos_Limpios[[#This Row],[Number of Complaints or Support]]/Datos_Limpios[[#This Row],[Account Length (in months)]]</f>
        <v>8.4507042253521125E-2</v>
      </c>
      <c r="V4968" s="4" t="str" cm="1">
        <f t="array" ref="V4968">_xlfn.IFS(H4968&lt;30,"Under 30",H4968&lt;66,"Middle Age",H4968&gt;=66,"Senior")</f>
        <v>Middle Age</v>
      </c>
      <c r="W4968" s="4" t="s">
        <v>43</v>
      </c>
    </row>
    <row r="4969" spans="1:23" x14ac:dyDescent="0.3">
      <c r="A4969" s="4" t="s">
        <v>5084</v>
      </c>
      <c r="B4969" s="4" t="s">
        <v>24</v>
      </c>
      <c r="C4969" s="4">
        <v>70</v>
      </c>
      <c r="D4969" s="4">
        <v>2</v>
      </c>
      <c r="E4969" s="4" t="s">
        <v>31</v>
      </c>
      <c r="F4969" s="4" t="s">
        <v>70</v>
      </c>
      <c r="G4969" s="4" t="s">
        <v>33</v>
      </c>
      <c r="H4969" s="4">
        <v>72</v>
      </c>
      <c r="I4969" s="4" t="s">
        <v>24</v>
      </c>
      <c r="J4969" s="4">
        <v>0</v>
      </c>
      <c r="K4969" s="4" t="s">
        <v>46</v>
      </c>
      <c r="L4969" s="4" t="s">
        <v>28</v>
      </c>
      <c r="M4969" s="4">
        <v>34</v>
      </c>
      <c r="P4969" s="5">
        <v>44476</v>
      </c>
      <c r="Q4969" s="6">
        <v>36.873196189086983</v>
      </c>
      <c r="R4969" s="4">
        <v>9</v>
      </c>
      <c r="S4969" s="4" t="str" cm="1">
        <f t="array" ref="S4969">_xlfn.IFS(R4969=0,"None",R4969&lt;3,"Low",R4969&lt;6,"Medium",R4969&lt;=10,"High")</f>
        <v>High</v>
      </c>
      <c r="T4969" s="4" t="str" cm="1">
        <f t="array" ref="T4969">_xlfn.IFS(M4969&lt;=20,"Low",M4969&lt;=50,"Medium",M4969&lt;=90,"High")</f>
        <v>Medium</v>
      </c>
      <c r="U4969" s="7">
        <f>Datos_Limpios[[#This Row],[Number of Complaints or Support]]/Datos_Limpios[[#This Row],[Account Length (in months)]]</f>
        <v>0.12857142857142856</v>
      </c>
      <c r="V4969" s="4" t="str" cm="1">
        <f t="array" ref="V4969">_xlfn.IFS(H4969&lt;30,"Under 30",H4969&lt;66,"Middle Age",H4969&gt;=66,"Senior")</f>
        <v>Senior</v>
      </c>
      <c r="W4969" s="4" t="s">
        <v>29</v>
      </c>
    </row>
    <row r="4970" spans="1:23" x14ac:dyDescent="0.3">
      <c r="A4970" s="4" t="s">
        <v>5085</v>
      </c>
      <c r="B4970" s="4" t="s">
        <v>24</v>
      </c>
      <c r="C4970" s="4">
        <v>65</v>
      </c>
      <c r="D4970" s="4">
        <v>0</v>
      </c>
      <c r="E4970" s="4" t="s">
        <v>24</v>
      </c>
      <c r="F4970" s="4" t="s">
        <v>213</v>
      </c>
      <c r="G4970" s="4" t="s">
        <v>33</v>
      </c>
      <c r="H4970" s="4">
        <v>39</v>
      </c>
      <c r="I4970" s="4" t="s">
        <v>31</v>
      </c>
      <c r="J4970" s="4">
        <v>3</v>
      </c>
      <c r="K4970" s="4" t="s">
        <v>46</v>
      </c>
      <c r="L4970" s="4" t="s">
        <v>115</v>
      </c>
      <c r="M4970" s="4">
        <v>9</v>
      </c>
      <c r="P4970" s="5">
        <v>44098</v>
      </c>
      <c r="Q4970" s="6">
        <v>9.9892244843659324</v>
      </c>
      <c r="R4970" s="4">
        <v>1</v>
      </c>
      <c r="S4970" s="4" t="str" cm="1">
        <f t="array" ref="S4970">_xlfn.IFS(R4970=0,"None",R4970&lt;3,"Low",R4970&lt;6,"Medium",R4970&lt;=10,"High")</f>
        <v>Low</v>
      </c>
      <c r="T4970" s="4" t="str" cm="1">
        <f t="array" ref="T4970">_xlfn.IFS(M4970&lt;=20,"Low",M4970&lt;=50,"Medium",M4970&lt;=90,"High")</f>
        <v>Low</v>
      </c>
      <c r="U4970" s="7">
        <f>Datos_Limpios[[#This Row],[Number of Complaints or Support]]/Datos_Limpios[[#This Row],[Account Length (in months)]]</f>
        <v>1.5384615384615385E-2</v>
      </c>
      <c r="V4970" s="4" t="str" cm="1">
        <f t="array" ref="V4970">_xlfn.IFS(H4970&lt;30,"Under 30",H4970&lt;66,"Middle Age",H4970&gt;=66,"Senior")</f>
        <v>Middle Age</v>
      </c>
      <c r="W4970" s="4" t="s">
        <v>47</v>
      </c>
    </row>
    <row r="4971" spans="1:23" x14ac:dyDescent="0.3">
      <c r="A4971" s="4" t="s">
        <v>5086</v>
      </c>
      <c r="B4971" s="4" t="s">
        <v>24</v>
      </c>
      <c r="C4971" s="4">
        <v>66</v>
      </c>
      <c r="D4971" s="4">
        <v>0</v>
      </c>
      <c r="E4971" s="4" t="s">
        <v>31</v>
      </c>
      <c r="F4971" s="4" t="s">
        <v>120</v>
      </c>
      <c r="G4971" s="4" t="s">
        <v>33</v>
      </c>
      <c r="H4971" s="4">
        <v>75</v>
      </c>
      <c r="I4971" s="4" t="s">
        <v>31</v>
      </c>
      <c r="J4971" s="4">
        <v>2</v>
      </c>
      <c r="K4971" s="4" t="s">
        <v>46</v>
      </c>
      <c r="L4971" s="4" t="s">
        <v>35</v>
      </c>
      <c r="M4971" s="4">
        <v>37</v>
      </c>
      <c r="P4971" s="5">
        <v>44906</v>
      </c>
      <c r="Q4971" s="6">
        <v>31.75407115704548</v>
      </c>
      <c r="R4971" s="4">
        <v>0</v>
      </c>
      <c r="S4971" s="4" t="str" cm="1">
        <f t="array" ref="S4971">_xlfn.IFS(R4971=0,"None",R4971&lt;3,"Low",R4971&lt;6,"Medium",R4971&lt;=10,"High")</f>
        <v>None</v>
      </c>
      <c r="T4971" s="4" t="str" cm="1">
        <f t="array" ref="T4971">_xlfn.IFS(M4971&lt;=20,"Low",M4971&lt;=50,"Medium",M4971&lt;=90,"High")</f>
        <v>Medium</v>
      </c>
      <c r="U4971" s="7">
        <f>Datos_Limpios[[#This Row],[Number of Complaints or Support]]/Datos_Limpios[[#This Row],[Account Length (in months)]]</f>
        <v>0</v>
      </c>
      <c r="V4971" s="4" t="str" cm="1">
        <f t="array" ref="V4971">_xlfn.IFS(H4971&lt;30,"Under 30",H4971&lt;66,"Middle Age",H4971&gt;=66,"Senior")</f>
        <v>Senior</v>
      </c>
      <c r="W4971" s="4" t="s">
        <v>29</v>
      </c>
    </row>
    <row r="4972" spans="1:23" x14ac:dyDescent="0.3">
      <c r="A4972" s="4" t="s">
        <v>5087</v>
      </c>
      <c r="B4972" s="4" t="s">
        <v>31</v>
      </c>
      <c r="C4972" s="4">
        <v>3</v>
      </c>
      <c r="D4972" s="4">
        <v>5</v>
      </c>
      <c r="E4972" s="4" t="s">
        <v>24</v>
      </c>
      <c r="F4972" s="4" t="s">
        <v>56</v>
      </c>
      <c r="G4972" s="4" t="s">
        <v>26</v>
      </c>
      <c r="H4972" s="4">
        <v>32</v>
      </c>
      <c r="I4972" s="4" t="s">
        <v>24</v>
      </c>
      <c r="J4972" s="4">
        <v>0</v>
      </c>
      <c r="K4972" s="4" t="s">
        <v>27</v>
      </c>
      <c r="L4972" s="4" t="s">
        <v>28</v>
      </c>
      <c r="M4972" s="4">
        <v>49</v>
      </c>
      <c r="N4972" s="4" t="s">
        <v>38</v>
      </c>
      <c r="O4972" s="4" t="s">
        <v>181</v>
      </c>
      <c r="P4972" s="5">
        <v>45068</v>
      </c>
      <c r="Q4972" s="6">
        <v>44.558704840715137</v>
      </c>
      <c r="R4972" s="4">
        <v>7</v>
      </c>
      <c r="S4972" s="4" t="str" cm="1">
        <f t="array" ref="S4972">_xlfn.IFS(R4972=0,"None",R4972&lt;3,"Low",R4972&lt;6,"Medium",R4972&lt;=10,"High")</f>
        <v>High</v>
      </c>
      <c r="T4972" s="4" t="str" cm="1">
        <f t="array" ref="T4972">_xlfn.IFS(M4972&lt;=20,"Low",M4972&lt;=50,"Medium",M4972&lt;=90,"High")</f>
        <v>Medium</v>
      </c>
      <c r="U4972" s="7">
        <f>Datos_Limpios[[#This Row],[Number of Complaints or Support]]/Datos_Limpios[[#This Row],[Account Length (in months)]]</f>
        <v>2.3333333333333335</v>
      </c>
      <c r="V4972" s="4" t="str" cm="1">
        <f t="array" ref="V4972">_xlfn.IFS(H4972&lt;30,"Under 30",H4972&lt;66,"Middle Age",H4972&gt;=66,"Senior")</f>
        <v>Middle Age</v>
      </c>
      <c r="W4972" s="4" t="s">
        <v>29</v>
      </c>
    </row>
    <row r="4973" spans="1:23" x14ac:dyDescent="0.3">
      <c r="A4973" s="4" t="s">
        <v>5088</v>
      </c>
      <c r="B4973" s="4" t="s">
        <v>31</v>
      </c>
      <c r="C4973" s="4">
        <v>7</v>
      </c>
      <c r="D4973" s="4">
        <v>0</v>
      </c>
      <c r="E4973" s="4" t="s">
        <v>31</v>
      </c>
      <c r="F4973" s="4" t="s">
        <v>68</v>
      </c>
      <c r="G4973" s="4" t="s">
        <v>33</v>
      </c>
      <c r="H4973" s="4">
        <v>65</v>
      </c>
      <c r="I4973" s="4" t="s">
        <v>24</v>
      </c>
      <c r="J4973" s="4">
        <v>0</v>
      </c>
      <c r="K4973" s="4" t="s">
        <v>27</v>
      </c>
      <c r="L4973" s="4" t="s">
        <v>35</v>
      </c>
      <c r="M4973" s="4">
        <v>18</v>
      </c>
      <c r="N4973" s="4" t="s">
        <v>107</v>
      </c>
      <c r="O4973" s="4" t="s">
        <v>108</v>
      </c>
      <c r="P4973" s="5">
        <v>44593</v>
      </c>
      <c r="Q4973" s="6">
        <v>15.88925487509505</v>
      </c>
      <c r="R4973" s="4">
        <v>0</v>
      </c>
      <c r="S4973" s="4" t="str" cm="1">
        <f t="array" ref="S4973">_xlfn.IFS(R4973=0,"None",R4973&lt;3,"Low",R4973&lt;6,"Medium",R4973&lt;=10,"High")</f>
        <v>None</v>
      </c>
      <c r="T4973" s="4" t="str" cm="1">
        <f t="array" ref="T4973">_xlfn.IFS(M4973&lt;=20,"Low",M4973&lt;=50,"Medium",M4973&lt;=90,"High")</f>
        <v>Low</v>
      </c>
      <c r="U4973" s="7">
        <f>Datos_Limpios[[#This Row],[Number of Complaints or Support]]/Datos_Limpios[[#This Row],[Account Length (in months)]]</f>
        <v>0</v>
      </c>
      <c r="V4973" s="4" t="str" cm="1">
        <f t="array" ref="V4973">_xlfn.IFS(H4973&lt;30,"Under 30",H4973&lt;66,"Middle Age",H4973&gt;=66,"Senior")</f>
        <v>Middle Age</v>
      </c>
      <c r="W4973" s="4" t="s">
        <v>40</v>
      </c>
    </row>
    <row r="4974" spans="1:23" x14ac:dyDescent="0.3">
      <c r="A4974" s="4" t="s">
        <v>5089</v>
      </c>
      <c r="B4974" s="4" t="s">
        <v>24</v>
      </c>
      <c r="C4974" s="4">
        <v>64</v>
      </c>
      <c r="D4974" s="4">
        <v>0</v>
      </c>
      <c r="E4974" s="4" t="s">
        <v>24</v>
      </c>
      <c r="F4974" s="4" t="s">
        <v>140</v>
      </c>
      <c r="G4974" s="4" t="s">
        <v>33</v>
      </c>
      <c r="H4974" s="4">
        <v>45</v>
      </c>
      <c r="I4974" s="4" t="s">
        <v>24</v>
      </c>
      <c r="J4974" s="4">
        <v>0</v>
      </c>
      <c r="K4974" s="4" t="s">
        <v>34</v>
      </c>
      <c r="L4974" s="4" t="s">
        <v>35</v>
      </c>
      <c r="M4974" s="4">
        <v>36</v>
      </c>
      <c r="P4974" s="5">
        <v>45164</v>
      </c>
      <c r="Q4974" s="6">
        <v>31.771966958525091</v>
      </c>
      <c r="R4974" s="4">
        <v>3</v>
      </c>
      <c r="S4974" s="4" t="str" cm="1">
        <f t="array" ref="S4974">_xlfn.IFS(R4974=0,"None",R4974&lt;3,"Low",R4974&lt;6,"Medium",R4974&lt;=10,"High")</f>
        <v>Medium</v>
      </c>
      <c r="T4974" s="4" t="str" cm="1">
        <f t="array" ref="T4974">_xlfn.IFS(M4974&lt;=20,"Low",M4974&lt;=50,"Medium",M4974&lt;=90,"High")</f>
        <v>Medium</v>
      </c>
      <c r="U4974" s="7">
        <f>Datos_Limpios[[#This Row],[Number of Complaints or Support]]/Datos_Limpios[[#This Row],[Account Length (in months)]]</f>
        <v>4.6875E-2</v>
      </c>
      <c r="V4974" s="4" t="str" cm="1">
        <f t="array" ref="V4974">_xlfn.IFS(H4974&lt;30,"Under 30",H4974&lt;66,"Middle Age",H4974&gt;=66,"Senior")</f>
        <v>Middle Age</v>
      </c>
      <c r="W4974" s="4" t="s">
        <v>40</v>
      </c>
    </row>
    <row r="4975" spans="1:23" x14ac:dyDescent="0.3">
      <c r="A4975" s="4" t="s">
        <v>5090</v>
      </c>
      <c r="B4975" s="4" t="s">
        <v>24</v>
      </c>
      <c r="C4975" s="4">
        <v>37</v>
      </c>
      <c r="D4975" s="4">
        <v>0</v>
      </c>
      <c r="E4975" s="4" t="s">
        <v>31</v>
      </c>
      <c r="F4975" s="4" t="s">
        <v>138</v>
      </c>
      <c r="G4975" s="4" t="s">
        <v>33</v>
      </c>
      <c r="H4975" s="4">
        <v>59</v>
      </c>
      <c r="I4975" s="4" t="s">
        <v>31</v>
      </c>
      <c r="J4975" s="4">
        <v>5</v>
      </c>
      <c r="K4975" s="4" t="s">
        <v>27</v>
      </c>
      <c r="L4975" s="4" t="s">
        <v>35</v>
      </c>
      <c r="M4975" s="4">
        <v>47</v>
      </c>
      <c r="P4975" s="5">
        <v>44117</v>
      </c>
      <c r="Q4975" s="6">
        <v>39.858087152426073</v>
      </c>
      <c r="R4975" s="4">
        <v>4</v>
      </c>
      <c r="S4975" s="4" t="str" cm="1">
        <f t="array" ref="S4975">_xlfn.IFS(R4975=0,"None",R4975&lt;3,"Low",R4975&lt;6,"Medium",R4975&lt;=10,"High")</f>
        <v>Medium</v>
      </c>
      <c r="T4975" s="4" t="str" cm="1">
        <f t="array" ref="T4975">_xlfn.IFS(M4975&lt;=20,"Low",M4975&lt;=50,"Medium",M4975&lt;=90,"High")</f>
        <v>Medium</v>
      </c>
      <c r="U4975" s="7">
        <f>Datos_Limpios[[#This Row],[Number of Complaints or Support]]/Datos_Limpios[[#This Row],[Account Length (in months)]]</f>
        <v>0.10810810810810811</v>
      </c>
      <c r="V4975" s="4" t="str" cm="1">
        <f t="array" ref="V4975">_xlfn.IFS(H4975&lt;30,"Under 30",H4975&lt;66,"Middle Age",H4975&gt;=66,"Senior")</f>
        <v>Middle Age</v>
      </c>
      <c r="W4975" s="4" t="s">
        <v>47</v>
      </c>
    </row>
    <row r="4976" spans="1:23" x14ac:dyDescent="0.3">
      <c r="A4976" s="4" t="s">
        <v>5091</v>
      </c>
      <c r="B4976" s="4" t="s">
        <v>24</v>
      </c>
      <c r="C4976" s="4">
        <v>41</v>
      </c>
      <c r="D4976" s="4">
        <v>0</v>
      </c>
      <c r="E4976" s="4" t="s">
        <v>31</v>
      </c>
      <c r="F4976" s="4" t="s">
        <v>264</v>
      </c>
      <c r="G4976" s="4" t="s">
        <v>33</v>
      </c>
      <c r="H4976" s="4">
        <v>63</v>
      </c>
      <c r="I4976" s="4" t="s">
        <v>24</v>
      </c>
      <c r="J4976" s="4">
        <v>0</v>
      </c>
      <c r="K4976" s="4" t="s">
        <v>46</v>
      </c>
      <c r="L4976" s="4" t="s">
        <v>35</v>
      </c>
      <c r="M4976" s="4">
        <v>25</v>
      </c>
      <c r="P4976" s="5">
        <v>43976</v>
      </c>
      <c r="Q4976" s="6">
        <v>28.21098000343278</v>
      </c>
      <c r="R4976" s="4">
        <v>2</v>
      </c>
      <c r="S4976" s="4" t="str" cm="1">
        <f t="array" ref="S4976">_xlfn.IFS(R4976=0,"None",R4976&lt;3,"Low",R4976&lt;6,"Medium",R4976&lt;=10,"High")</f>
        <v>Low</v>
      </c>
      <c r="T4976" s="4" t="str" cm="1">
        <f t="array" ref="T4976">_xlfn.IFS(M4976&lt;=20,"Low",M4976&lt;=50,"Medium",M4976&lt;=90,"High")</f>
        <v>Medium</v>
      </c>
      <c r="U4976" s="7">
        <f>Datos_Limpios[[#This Row],[Number of Complaints or Support]]/Datos_Limpios[[#This Row],[Account Length (in months)]]</f>
        <v>4.878048780487805E-2</v>
      </c>
      <c r="V4976" s="4" t="str" cm="1">
        <f t="array" ref="V4976">_xlfn.IFS(H4976&lt;30,"Under 30",H4976&lt;66,"Middle Age",H4976&gt;=66,"Senior")</f>
        <v>Middle Age</v>
      </c>
      <c r="W4976" s="4" t="s">
        <v>47</v>
      </c>
    </row>
    <row r="4977" spans="1:23" x14ac:dyDescent="0.3">
      <c r="A4977" s="4" t="s">
        <v>5092</v>
      </c>
      <c r="B4977" s="4" t="s">
        <v>31</v>
      </c>
      <c r="C4977" s="4">
        <v>20</v>
      </c>
      <c r="D4977" s="4">
        <v>5</v>
      </c>
      <c r="E4977" s="4" t="s">
        <v>31</v>
      </c>
      <c r="F4977" s="4" t="s">
        <v>95</v>
      </c>
      <c r="G4977" s="4" t="s">
        <v>33</v>
      </c>
      <c r="H4977" s="4">
        <v>22</v>
      </c>
      <c r="I4977" s="4" t="s">
        <v>24</v>
      </c>
      <c r="J4977" s="4">
        <v>0</v>
      </c>
      <c r="K4977" s="4" t="s">
        <v>27</v>
      </c>
      <c r="L4977" s="4" t="s">
        <v>35</v>
      </c>
      <c r="M4977" s="4">
        <v>50</v>
      </c>
      <c r="N4977" s="4" t="s">
        <v>107</v>
      </c>
      <c r="O4977" s="4" t="s">
        <v>108</v>
      </c>
      <c r="P4977" s="5">
        <v>45220</v>
      </c>
      <c r="Q4977" s="6">
        <v>51.399345239847968</v>
      </c>
      <c r="R4977" s="4">
        <v>7</v>
      </c>
      <c r="S4977" s="4" t="str" cm="1">
        <f t="array" ref="S4977">_xlfn.IFS(R4977=0,"None",R4977&lt;3,"Low",R4977&lt;6,"Medium",R4977&lt;=10,"High")</f>
        <v>High</v>
      </c>
      <c r="T4977" s="4" t="str" cm="1">
        <f t="array" ref="T4977">_xlfn.IFS(M4977&lt;=20,"Low",M4977&lt;=50,"Medium",M4977&lt;=90,"High")</f>
        <v>Medium</v>
      </c>
      <c r="U4977" s="7">
        <f>Datos_Limpios[[#This Row],[Number of Complaints or Support]]/Datos_Limpios[[#This Row],[Account Length (in months)]]</f>
        <v>0.35</v>
      </c>
      <c r="V4977" s="4" t="str" cm="1">
        <f t="array" ref="V4977">_xlfn.IFS(H4977&lt;30,"Under 30",H4977&lt;66,"Middle Age",H4977&gt;=66,"Senior")</f>
        <v>Under 30</v>
      </c>
      <c r="W4977" s="4" t="s">
        <v>47</v>
      </c>
    </row>
    <row r="4978" spans="1:23" x14ac:dyDescent="0.3">
      <c r="A4978" s="4" t="s">
        <v>5093</v>
      </c>
      <c r="B4978" s="4" t="s">
        <v>24</v>
      </c>
      <c r="C4978" s="4">
        <v>47</v>
      </c>
      <c r="D4978" s="4">
        <v>1</v>
      </c>
      <c r="E4978" s="4" t="s">
        <v>31</v>
      </c>
      <c r="F4978" s="4" t="s">
        <v>222</v>
      </c>
      <c r="G4978" s="4" t="s">
        <v>26</v>
      </c>
      <c r="H4978" s="4">
        <v>76</v>
      </c>
      <c r="I4978" s="4" t="s">
        <v>24</v>
      </c>
      <c r="J4978" s="4">
        <v>0</v>
      </c>
      <c r="K4978" s="4" t="s">
        <v>34</v>
      </c>
      <c r="L4978" s="4" t="s">
        <v>35</v>
      </c>
      <c r="M4978" s="4">
        <v>59</v>
      </c>
      <c r="P4978" s="5">
        <v>43945</v>
      </c>
      <c r="Q4978" s="6">
        <v>56.606717781466379</v>
      </c>
      <c r="R4978" s="4">
        <v>4</v>
      </c>
      <c r="S4978" s="4" t="str" cm="1">
        <f t="array" ref="S4978">_xlfn.IFS(R4978=0,"None",R4978&lt;3,"Low",R4978&lt;6,"Medium",R4978&lt;=10,"High")</f>
        <v>Medium</v>
      </c>
      <c r="T4978" s="4" t="str" cm="1">
        <f t="array" ref="T4978">_xlfn.IFS(M4978&lt;=20,"Low",M4978&lt;=50,"Medium",M4978&lt;=90,"High")</f>
        <v>High</v>
      </c>
      <c r="U4978" s="7">
        <f>Datos_Limpios[[#This Row],[Number of Complaints or Support]]/Datos_Limpios[[#This Row],[Account Length (in months)]]</f>
        <v>8.5106382978723402E-2</v>
      </c>
      <c r="V4978" s="4" t="str" cm="1">
        <f t="array" ref="V4978">_xlfn.IFS(H4978&lt;30,"Under 30",H4978&lt;66,"Middle Age",H4978&gt;=66,"Senior")</f>
        <v>Senior</v>
      </c>
      <c r="W4978" s="4" t="s">
        <v>29</v>
      </c>
    </row>
    <row r="4979" spans="1:23" x14ac:dyDescent="0.3">
      <c r="A4979" s="4" t="s">
        <v>5094</v>
      </c>
      <c r="B4979" s="4" t="s">
        <v>24</v>
      </c>
      <c r="C4979" s="4">
        <v>22</v>
      </c>
      <c r="D4979" s="4">
        <v>0</v>
      </c>
      <c r="E4979" s="4" t="s">
        <v>31</v>
      </c>
      <c r="F4979" s="4" t="s">
        <v>222</v>
      </c>
      <c r="G4979" s="4" t="s">
        <v>33</v>
      </c>
      <c r="H4979" s="4">
        <v>75</v>
      </c>
      <c r="I4979" s="4" t="s">
        <v>24</v>
      </c>
      <c r="J4979" s="4">
        <v>0</v>
      </c>
      <c r="K4979" s="4" t="s">
        <v>27</v>
      </c>
      <c r="L4979" s="4" t="s">
        <v>35</v>
      </c>
      <c r="M4979" s="4">
        <v>18</v>
      </c>
      <c r="P4979" s="5">
        <v>43943</v>
      </c>
      <c r="Q4979" s="6">
        <v>18.273310458576919</v>
      </c>
      <c r="R4979" s="4">
        <v>1</v>
      </c>
      <c r="S4979" s="4" t="str" cm="1">
        <f t="array" ref="S4979">_xlfn.IFS(R4979=0,"None",R4979&lt;3,"Low",R4979&lt;6,"Medium",R4979&lt;=10,"High")</f>
        <v>Low</v>
      </c>
      <c r="T4979" s="4" t="str" cm="1">
        <f t="array" ref="T4979">_xlfn.IFS(M4979&lt;=20,"Low",M4979&lt;=50,"Medium",M4979&lt;=90,"High")</f>
        <v>Low</v>
      </c>
      <c r="U4979" s="7">
        <f>Datos_Limpios[[#This Row],[Number of Complaints or Support]]/Datos_Limpios[[#This Row],[Account Length (in months)]]</f>
        <v>4.5454545454545456E-2</v>
      </c>
      <c r="V4979" s="4" t="str" cm="1">
        <f t="array" ref="V4979">_xlfn.IFS(H4979&lt;30,"Under 30",H4979&lt;66,"Middle Age",H4979&gt;=66,"Senior")</f>
        <v>Senior</v>
      </c>
      <c r="W4979" s="4" t="s">
        <v>29</v>
      </c>
    </row>
    <row r="4980" spans="1:23" x14ac:dyDescent="0.3">
      <c r="A4980" s="4" t="s">
        <v>5095</v>
      </c>
      <c r="B4980" s="4" t="s">
        <v>31</v>
      </c>
      <c r="C4980" s="4">
        <v>9</v>
      </c>
      <c r="D4980" s="4">
        <v>0</v>
      </c>
      <c r="E4980" s="4" t="s">
        <v>31</v>
      </c>
      <c r="F4980" s="4" t="s">
        <v>106</v>
      </c>
      <c r="G4980" s="4" t="s">
        <v>33</v>
      </c>
      <c r="H4980" s="4">
        <v>65</v>
      </c>
      <c r="I4980" s="4" t="s">
        <v>24</v>
      </c>
      <c r="J4980" s="4">
        <v>0</v>
      </c>
      <c r="K4980" s="4" t="s">
        <v>27</v>
      </c>
      <c r="L4980" s="4" t="s">
        <v>28</v>
      </c>
      <c r="M4980" s="4">
        <v>55</v>
      </c>
      <c r="N4980" s="4" t="s">
        <v>38</v>
      </c>
      <c r="O4980" s="4" t="s">
        <v>125</v>
      </c>
      <c r="P4980" s="5">
        <v>44859</v>
      </c>
      <c r="Q4980" s="6">
        <v>54.022257659418877</v>
      </c>
      <c r="R4980" s="4">
        <v>5</v>
      </c>
      <c r="S4980" s="4" t="str" cm="1">
        <f t="array" ref="S4980">_xlfn.IFS(R4980=0,"None",R4980&lt;3,"Low",R4980&lt;6,"Medium",R4980&lt;=10,"High")</f>
        <v>Medium</v>
      </c>
      <c r="T4980" s="4" t="str" cm="1">
        <f t="array" ref="T4980">_xlfn.IFS(M4980&lt;=20,"Low",M4980&lt;=50,"Medium",M4980&lt;=90,"High")</f>
        <v>High</v>
      </c>
      <c r="U4980" s="7">
        <f>Datos_Limpios[[#This Row],[Number of Complaints or Support]]/Datos_Limpios[[#This Row],[Account Length (in months)]]</f>
        <v>0.55555555555555558</v>
      </c>
      <c r="V4980" s="4" t="str" cm="1">
        <f t="array" ref="V4980">_xlfn.IFS(H4980&lt;30,"Under 30",H4980&lt;66,"Middle Age",H4980&gt;=66,"Senior")</f>
        <v>Middle Age</v>
      </c>
      <c r="W4980" s="4" t="s">
        <v>29</v>
      </c>
    </row>
    <row r="4981" spans="1:23" x14ac:dyDescent="0.3">
      <c r="A4981" s="4" t="s">
        <v>5096</v>
      </c>
      <c r="B4981" s="4" t="s">
        <v>24</v>
      </c>
      <c r="C4981" s="4">
        <v>68</v>
      </c>
      <c r="D4981" s="4">
        <v>0</v>
      </c>
      <c r="E4981" s="4" t="s">
        <v>31</v>
      </c>
      <c r="F4981" s="4" t="s">
        <v>98</v>
      </c>
      <c r="G4981" s="4" t="s">
        <v>26</v>
      </c>
      <c r="H4981" s="4">
        <v>43</v>
      </c>
      <c r="I4981" s="4" t="s">
        <v>31</v>
      </c>
      <c r="J4981" s="4">
        <v>5</v>
      </c>
      <c r="K4981" s="4" t="s">
        <v>34</v>
      </c>
      <c r="L4981" s="4" t="s">
        <v>28</v>
      </c>
      <c r="M4981" s="4">
        <v>25</v>
      </c>
      <c r="P4981" s="5">
        <v>44481</v>
      </c>
      <c r="Q4981" s="6">
        <v>23.44222068360369</v>
      </c>
      <c r="R4981" s="4">
        <v>7</v>
      </c>
      <c r="S4981" s="4" t="str" cm="1">
        <f t="array" ref="S4981">_xlfn.IFS(R4981=0,"None",R4981&lt;3,"Low",R4981&lt;6,"Medium",R4981&lt;=10,"High")</f>
        <v>High</v>
      </c>
      <c r="T4981" s="4" t="str" cm="1">
        <f t="array" ref="T4981">_xlfn.IFS(M4981&lt;=20,"Low",M4981&lt;=50,"Medium",M4981&lt;=90,"High")</f>
        <v>Medium</v>
      </c>
      <c r="U4981" s="7">
        <f>Datos_Limpios[[#This Row],[Number of Complaints or Support]]/Datos_Limpios[[#This Row],[Account Length (in months)]]</f>
        <v>0.10294117647058823</v>
      </c>
      <c r="V4981" s="4" t="str" cm="1">
        <f t="array" ref="V4981">_xlfn.IFS(H4981&lt;30,"Under 30",H4981&lt;66,"Middle Age",H4981&gt;=66,"Senior")</f>
        <v>Middle Age</v>
      </c>
      <c r="W4981" s="4" t="s">
        <v>29</v>
      </c>
    </row>
    <row r="4982" spans="1:23" x14ac:dyDescent="0.3">
      <c r="A4982" s="4" t="s">
        <v>5097</v>
      </c>
      <c r="B4982" s="4" t="s">
        <v>24</v>
      </c>
      <c r="C4982" s="4">
        <v>17</v>
      </c>
      <c r="D4982" s="4">
        <v>0</v>
      </c>
      <c r="E4982" s="4" t="s">
        <v>31</v>
      </c>
      <c r="F4982" s="4" t="s">
        <v>60</v>
      </c>
      <c r="G4982" s="4" t="s">
        <v>33</v>
      </c>
      <c r="H4982" s="4">
        <v>44</v>
      </c>
      <c r="I4982" s="4" t="s">
        <v>24</v>
      </c>
      <c r="J4982" s="4">
        <v>0</v>
      </c>
      <c r="K4982" s="4" t="s">
        <v>46</v>
      </c>
      <c r="L4982" s="4" t="s">
        <v>28</v>
      </c>
      <c r="M4982" s="4">
        <v>24</v>
      </c>
      <c r="P4982" s="5">
        <v>44133</v>
      </c>
      <c r="Q4982" s="6">
        <v>21.750660206815279</v>
      </c>
      <c r="R4982" s="4">
        <v>5</v>
      </c>
      <c r="S4982" s="4" t="str" cm="1">
        <f t="array" ref="S4982">_xlfn.IFS(R4982=0,"None",R4982&lt;3,"Low",R4982&lt;6,"Medium",R4982&lt;=10,"High")</f>
        <v>Medium</v>
      </c>
      <c r="T4982" s="4" t="str" cm="1">
        <f t="array" ref="T4982">_xlfn.IFS(M4982&lt;=20,"Low",M4982&lt;=50,"Medium",M4982&lt;=90,"High")</f>
        <v>Medium</v>
      </c>
      <c r="U4982" s="7">
        <f>Datos_Limpios[[#This Row],[Number of Complaints or Support]]/Datos_Limpios[[#This Row],[Account Length (in months)]]</f>
        <v>0.29411764705882354</v>
      </c>
      <c r="V4982" s="4" t="str" cm="1">
        <f t="array" ref="V4982">_xlfn.IFS(H4982&lt;30,"Under 30",H4982&lt;66,"Middle Age",H4982&gt;=66,"Senior")</f>
        <v>Middle Age</v>
      </c>
      <c r="W4982" s="4" t="s">
        <v>40</v>
      </c>
    </row>
    <row r="4983" spans="1:23" x14ac:dyDescent="0.3">
      <c r="A4983" s="4" t="s">
        <v>5098</v>
      </c>
      <c r="B4983" s="4" t="s">
        <v>24</v>
      </c>
      <c r="C4983" s="4">
        <v>17</v>
      </c>
      <c r="D4983" s="4">
        <v>0</v>
      </c>
      <c r="E4983" s="4" t="s">
        <v>31</v>
      </c>
      <c r="F4983" s="4" t="s">
        <v>147</v>
      </c>
      <c r="G4983" s="4" t="s">
        <v>26</v>
      </c>
      <c r="H4983" s="4">
        <v>27</v>
      </c>
      <c r="I4983" s="4" t="s">
        <v>31</v>
      </c>
      <c r="J4983" s="4">
        <v>6</v>
      </c>
      <c r="K4983" s="4" t="s">
        <v>27</v>
      </c>
      <c r="L4983" s="4" t="s">
        <v>28</v>
      </c>
      <c r="M4983" s="4">
        <v>27</v>
      </c>
      <c r="P4983" s="5">
        <v>43891</v>
      </c>
      <c r="Q4983" s="6">
        <v>24.759106796808201</v>
      </c>
      <c r="R4983" s="4">
        <v>0</v>
      </c>
      <c r="S4983" s="4" t="str" cm="1">
        <f t="array" ref="S4983">_xlfn.IFS(R4983=0,"None",R4983&lt;3,"Low",R4983&lt;6,"Medium",R4983&lt;=10,"High")</f>
        <v>None</v>
      </c>
      <c r="T4983" s="4" t="str" cm="1">
        <f t="array" ref="T4983">_xlfn.IFS(M4983&lt;=20,"Low",M4983&lt;=50,"Medium",M4983&lt;=90,"High")</f>
        <v>Medium</v>
      </c>
      <c r="U4983" s="7">
        <f>Datos_Limpios[[#This Row],[Number of Complaints or Support]]/Datos_Limpios[[#This Row],[Account Length (in months)]]</f>
        <v>0</v>
      </c>
      <c r="V4983" s="4" t="str" cm="1">
        <f t="array" ref="V4983">_xlfn.IFS(H4983&lt;30,"Under 30",H4983&lt;66,"Middle Age",H4983&gt;=66,"Senior")</f>
        <v>Under 30</v>
      </c>
      <c r="W4983" s="4" t="s">
        <v>43</v>
      </c>
    </row>
    <row r="4984" spans="1:23" x14ac:dyDescent="0.3">
      <c r="A4984" s="4" t="s">
        <v>5099</v>
      </c>
      <c r="B4984" s="4" t="s">
        <v>24</v>
      </c>
      <c r="C4984" s="4">
        <v>42</v>
      </c>
      <c r="D4984" s="4">
        <v>2</v>
      </c>
      <c r="E4984" s="4" t="s">
        <v>31</v>
      </c>
      <c r="F4984" s="4" t="s">
        <v>219</v>
      </c>
      <c r="G4984" s="4" t="s">
        <v>26</v>
      </c>
      <c r="H4984" s="4">
        <v>43</v>
      </c>
      <c r="I4984" s="4" t="s">
        <v>24</v>
      </c>
      <c r="J4984" s="4">
        <v>0</v>
      </c>
      <c r="K4984" s="4" t="s">
        <v>27</v>
      </c>
      <c r="L4984" s="4" t="s">
        <v>35</v>
      </c>
      <c r="M4984" s="4">
        <v>31</v>
      </c>
      <c r="P4984" s="5">
        <v>44368</v>
      </c>
      <c r="Q4984" s="6">
        <v>26.99254616935961</v>
      </c>
      <c r="R4984" s="4">
        <v>10</v>
      </c>
      <c r="S4984" s="4" t="str" cm="1">
        <f t="array" ref="S4984">_xlfn.IFS(R4984=0,"None",R4984&lt;3,"Low",R4984&lt;6,"Medium",R4984&lt;=10,"High")</f>
        <v>High</v>
      </c>
      <c r="T4984" s="4" t="str" cm="1">
        <f t="array" ref="T4984">_xlfn.IFS(M4984&lt;=20,"Low",M4984&lt;=50,"Medium",M4984&lt;=90,"High")</f>
        <v>Medium</v>
      </c>
      <c r="U4984" s="7">
        <f>Datos_Limpios[[#This Row],[Number of Complaints or Support]]/Datos_Limpios[[#This Row],[Account Length (in months)]]</f>
        <v>0.23809523809523808</v>
      </c>
      <c r="V4984" s="4" t="str" cm="1">
        <f t="array" ref="V4984">_xlfn.IFS(H4984&lt;30,"Under 30",H4984&lt;66,"Middle Age",H4984&gt;=66,"Senior")</f>
        <v>Middle Age</v>
      </c>
      <c r="W4984" s="4" t="s">
        <v>43</v>
      </c>
    </row>
    <row r="4985" spans="1:23" x14ac:dyDescent="0.3">
      <c r="A4985" s="4" t="s">
        <v>5100</v>
      </c>
      <c r="B4985" s="4" t="s">
        <v>31</v>
      </c>
      <c r="C4985" s="4">
        <v>2</v>
      </c>
      <c r="D4985" s="4">
        <v>4</v>
      </c>
      <c r="E4985" s="4" t="s">
        <v>31</v>
      </c>
      <c r="F4985" s="4" t="s">
        <v>102</v>
      </c>
      <c r="G4985" s="4" t="s">
        <v>33</v>
      </c>
      <c r="H4985" s="4">
        <v>67</v>
      </c>
      <c r="I4985" s="4" t="s">
        <v>24</v>
      </c>
      <c r="J4985" s="4">
        <v>0</v>
      </c>
      <c r="K4985" s="4" t="s">
        <v>27</v>
      </c>
      <c r="L4985" s="4" t="s">
        <v>35</v>
      </c>
      <c r="M4985" s="4">
        <v>18</v>
      </c>
      <c r="N4985" s="4" t="s">
        <v>38</v>
      </c>
      <c r="O4985" s="4" t="s">
        <v>125</v>
      </c>
      <c r="P4985" s="5">
        <v>44549</v>
      </c>
      <c r="Q4985" s="6">
        <v>18.88126122577042</v>
      </c>
      <c r="R4985" s="4">
        <v>0</v>
      </c>
      <c r="S4985" s="4" t="str" cm="1">
        <f t="array" ref="S4985">_xlfn.IFS(R4985=0,"None",R4985&lt;3,"Low",R4985&lt;6,"Medium",R4985&lt;=10,"High")</f>
        <v>None</v>
      </c>
      <c r="T4985" s="4" t="str" cm="1">
        <f t="array" ref="T4985">_xlfn.IFS(M4985&lt;=20,"Low",M4985&lt;=50,"Medium",M4985&lt;=90,"High")</f>
        <v>Low</v>
      </c>
      <c r="U4985" s="7">
        <f>Datos_Limpios[[#This Row],[Number of Complaints or Support]]/Datos_Limpios[[#This Row],[Account Length (in months)]]</f>
        <v>0</v>
      </c>
      <c r="V4985" s="4" t="str" cm="1">
        <f t="array" ref="V4985">_xlfn.IFS(H4985&lt;30,"Under 30",H4985&lt;66,"Middle Age",H4985&gt;=66,"Senior")</f>
        <v>Senior</v>
      </c>
      <c r="W4985" s="4" t="s">
        <v>40</v>
      </c>
    </row>
    <row r="4986" spans="1:23" x14ac:dyDescent="0.3">
      <c r="A4986" s="4" t="s">
        <v>5101</v>
      </c>
      <c r="B4986" s="4" t="s">
        <v>24</v>
      </c>
      <c r="C4986" s="4">
        <v>45</v>
      </c>
      <c r="D4986" s="4">
        <v>0</v>
      </c>
      <c r="E4986" s="4" t="s">
        <v>31</v>
      </c>
      <c r="F4986" s="4" t="s">
        <v>85</v>
      </c>
      <c r="G4986" s="4" t="s">
        <v>33</v>
      </c>
      <c r="H4986" s="4">
        <v>27</v>
      </c>
      <c r="I4986" s="4" t="s">
        <v>31</v>
      </c>
      <c r="J4986" s="4">
        <v>4</v>
      </c>
      <c r="K4986" s="4" t="s">
        <v>34</v>
      </c>
      <c r="L4986" s="4" t="s">
        <v>35</v>
      </c>
      <c r="M4986" s="4">
        <v>13</v>
      </c>
      <c r="P4986" s="5">
        <v>45043</v>
      </c>
      <c r="Q4986" s="6">
        <v>13.97165709950127</v>
      </c>
      <c r="R4986" s="4">
        <v>3</v>
      </c>
      <c r="S4986" s="4" t="str" cm="1">
        <f t="array" ref="S4986">_xlfn.IFS(R4986=0,"None",R4986&lt;3,"Low",R4986&lt;6,"Medium",R4986&lt;=10,"High")</f>
        <v>Medium</v>
      </c>
      <c r="T4986" s="4" t="str" cm="1">
        <f t="array" ref="T4986">_xlfn.IFS(M4986&lt;=20,"Low",M4986&lt;=50,"Medium",M4986&lt;=90,"High")</f>
        <v>Low</v>
      </c>
      <c r="U4986" s="7">
        <f>Datos_Limpios[[#This Row],[Number of Complaints or Support]]/Datos_Limpios[[#This Row],[Account Length (in months)]]</f>
        <v>6.6666666666666666E-2</v>
      </c>
      <c r="V4986" s="4" t="str" cm="1">
        <f t="array" ref="V4986">_xlfn.IFS(H4986&lt;30,"Under 30",H4986&lt;66,"Middle Age",H4986&gt;=66,"Senior")</f>
        <v>Under 30</v>
      </c>
      <c r="W4986" s="4" t="s">
        <v>43</v>
      </c>
    </row>
    <row r="4987" spans="1:23" x14ac:dyDescent="0.3">
      <c r="A4987" s="4" t="s">
        <v>5102</v>
      </c>
      <c r="B4987" s="4" t="s">
        <v>24</v>
      </c>
      <c r="C4987" s="4">
        <v>54</v>
      </c>
      <c r="D4987" s="4">
        <v>0</v>
      </c>
      <c r="E4987" s="4" t="s">
        <v>31</v>
      </c>
      <c r="F4987" s="4" t="s">
        <v>219</v>
      </c>
      <c r="G4987" s="4" t="s">
        <v>26</v>
      </c>
      <c r="H4987" s="4">
        <v>35</v>
      </c>
      <c r="I4987" s="4" t="s">
        <v>31</v>
      </c>
      <c r="J4987" s="4">
        <v>2</v>
      </c>
      <c r="K4987" s="4" t="s">
        <v>27</v>
      </c>
      <c r="L4987" s="4" t="s">
        <v>28</v>
      </c>
      <c r="M4987" s="4">
        <v>45</v>
      </c>
      <c r="P4987" s="5">
        <v>43922</v>
      </c>
      <c r="Q4987" s="6">
        <v>42.35876448985848</v>
      </c>
      <c r="R4987" s="4">
        <v>0</v>
      </c>
      <c r="S4987" s="4" t="str" cm="1">
        <f t="array" ref="S4987">_xlfn.IFS(R4987=0,"None",R4987&lt;3,"Low",R4987&lt;6,"Medium",R4987&lt;=10,"High")</f>
        <v>None</v>
      </c>
      <c r="T4987" s="4" t="str" cm="1">
        <f t="array" ref="T4987">_xlfn.IFS(M4987&lt;=20,"Low",M4987&lt;=50,"Medium",M4987&lt;=90,"High")</f>
        <v>Medium</v>
      </c>
      <c r="U4987" s="7">
        <f>Datos_Limpios[[#This Row],[Number of Complaints or Support]]/Datos_Limpios[[#This Row],[Account Length (in months)]]</f>
        <v>0</v>
      </c>
      <c r="V4987" s="4" t="str" cm="1">
        <f t="array" ref="V4987">_xlfn.IFS(H4987&lt;30,"Under 30",H4987&lt;66,"Middle Age",H4987&gt;=66,"Senior")</f>
        <v>Middle Age</v>
      </c>
      <c r="W4987" s="4" t="s">
        <v>43</v>
      </c>
    </row>
    <row r="4988" spans="1:23" x14ac:dyDescent="0.3">
      <c r="A4988" s="4" t="s">
        <v>5103</v>
      </c>
      <c r="B4988" s="4" t="s">
        <v>31</v>
      </c>
      <c r="C4988" s="4">
        <v>69</v>
      </c>
      <c r="D4988" s="4">
        <v>4</v>
      </c>
      <c r="E4988" s="4" t="s">
        <v>24</v>
      </c>
      <c r="F4988" s="4" t="s">
        <v>79</v>
      </c>
      <c r="G4988" s="4" t="s">
        <v>33</v>
      </c>
      <c r="H4988" s="4">
        <v>55</v>
      </c>
      <c r="I4988" s="4" t="s">
        <v>24</v>
      </c>
      <c r="J4988" s="4">
        <v>0</v>
      </c>
      <c r="K4988" s="4" t="s">
        <v>34</v>
      </c>
      <c r="L4988" s="4" t="s">
        <v>28</v>
      </c>
      <c r="M4988" s="4">
        <v>41</v>
      </c>
      <c r="N4988" s="4" t="s">
        <v>66</v>
      </c>
      <c r="O4988" s="4" t="s">
        <v>122</v>
      </c>
      <c r="P4988" s="5">
        <v>44111</v>
      </c>
      <c r="Q4988" s="6">
        <v>38.705093020168917</v>
      </c>
      <c r="R4988" s="4">
        <v>8</v>
      </c>
      <c r="S4988" s="4" t="str" cm="1">
        <f t="array" ref="S4988">_xlfn.IFS(R4988=0,"None",R4988&lt;3,"Low",R4988&lt;6,"Medium",R4988&lt;=10,"High")</f>
        <v>High</v>
      </c>
      <c r="T4988" s="4" t="str" cm="1">
        <f t="array" ref="T4988">_xlfn.IFS(M4988&lt;=20,"Low",M4988&lt;=50,"Medium",M4988&lt;=90,"High")</f>
        <v>Medium</v>
      </c>
      <c r="U4988" s="7">
        <f>Datos_Limpios[[#This Row],[Number of Complaints or Support]]/Datos_Limpios[[#This Row],[Account Length (in months)]]</f>
        <v>0.11594202898550725</v>
      </c>
      <c r="V4988" s="4" t="str" cm="1">
        <f t="array" ref="V4988">_xlfn.IFS(H4988&lt;30,"Under 30",H4988&lt;66,"Middle Age",H4988&gt;=66,"Senior")</f>
        <v>Middle Age</v>
      </c>
      <c r="W4988" s="4" t="s">
        <v>43</v>
      </c>
    </row>
    <row r="4989" spans="1:23" x14ac:dyDescent="0.3">
      <c r="A4989" s="4" t="s">
        <v>5104</v>
      </c>
      <c r="B4989" s="4" t="s">
        <v>24</v>
      </c>
      <c r="C4989" s="4">
        <v>27</v>
      </c>
      <c r="D4989" s="4">
        <v>0</v>
      </c>
      <c r="E4989" s="4" t="s">
        <v>31</v>
      </c>
      <c r="F4989" s="4" t="s">
        <v>222</v>
      </c>
      <c r="G4989" s="4" t="s">
        <v>26</v>
      </c>
      <c r="H4989" s="4">
        <v>40</v>
      </c>
      <c r="I4989" s="4" t="s">
        <v>31</v>
      </c>
      <c r="J4989" s="4">
        <v>6</v>
      </c>
      <c r="K4989" s="4" t="s">
        <v>27</v>
      </c>
      <c r="L4989" s="4" t="s">
        <v>28</v>
      </c>
      <c r="M4989" s="4">
        <v>20</v>
      </c>
      <c r="P4989" s="5">
        <v>44029</v>
      </c>
      <c r="Q4989" s="6">
        <v>18.009437654676219</v>
      </c>
      <c r="R4989" s="4">
        <v>0</v>
      </c>
      <c r="S4989" s="4" t="str" cm="1">
        <f t="array" ref="S4989">_xlfn.IFS(R4989=0,"None",R4989&lt;3,"Low",R4989&lt;6,"Medium",R4989&lt;=10,"High")</f>
        <v>None</v>
      </c>
      <c r="T4989" s="4" t="str" cm="1">
        <f t="array" ref="T4989">_xlfn.IFS(M4989&lt;=20,"Low",M4989&lt;=50,"Medium",M4989&lt;=90,"High")</f>
        <v>Low</v>
      </c>
      <c r="U4989" s="7">
        <f>Datos_Limpios[[#This Row],[Number of Complaints or Support]]/Datos_Limpios[[#This Row],[Account Length (in months)]]</f>
        <v>0</v>
      </c>
      <c r="V4989" s="4" t="str" cm="1">
        <f t="array" ref="V4989">_xlfn.IFS(H4989&lt;30,"Under 30",H4989&lt;66,"Middle Age",H4989&gt;=66,"Senior")</f>
        <v>Middle Age</v>
      </c>
      <c r="W4989" s="4" t="s">
        <v>29</v>
      </c>
    </row>
    <row r="4990" spans="1:23" x14ac:dyDescent="0.3">
      <c r="A4990" s="4" t="s">
        <v>5105</v>
      </c>
      <c r="B4990" s="4" t="s">
        <v>24</v>
      </c>
      <c r="C4990" s="4">
        <v>14</v>
      </c>
      <c r="D4990" s="4">
        <v>0</v>
      </c>
      <c r="E4990" s="4" t="s">
        <v>31</v>
      </c>
      <c r="F4990" s="4" t="s">
        <v>25</v>
      </c>
      <c r="G4990" s="4" t="s">
        <v>33</v>
      </c>
      <c r="H4990" s="4">
        <v>61</v>
      </c>
      <c r="I4990" s="4" t="s">
        <v>24</v>
      </c>
      <c r="J4990" s="4">
        <v>0</v>
      </c>
      <c r="K4990" s="4" t="s">
        <v>34</v>
      </c>
      <c r="L4990" s="4" t="s">
        <v>35</v>
      </c>
      <c r="M4990" s="4">
        <v>20</v>
      </c>
      <c r="P4990" s="5">
        <v>44673</v>
      </c>
      <c r="Q4990" s="6">
        <v>20.005814329013191</v>
      </c>
      <c r="R4990" s="4">
        <v>2</v>
      </c>
      <c r="S4990" s="4" t="str" cm="1">
        <f t="array" ref="S4990">_xlfn.IFS(R4990=0,"None",R4990&lt;3,"Low",R4990&lt;6,"Medium",R4990&lt;=10,"High")</f>
        <v>Low</v>
      </c>
      <c r="T4990" s="4" t="str" cm="1">
        <f t="array" ref="T4990">_xlfn.IFS(M4990&lt;=20,"Low",M4990&lt;=50,"Medium",M4990&lt;=90,"High")</f>
        <v>Low</v>
      </c>
      <c r="U4990" s="7">
        <f>Datos_Limpios[[#This Row],[Number of Complaints or Support]]/Datos_Limpios[[#This Row],[Account Length (in months)]]</f>
        <v>0.14285714285714285</v>
      </c>
      <c r="V4990" s="4" t="str" cm="1">
        <f t="array" ref="V4990">_xlfn.IFS(H4990&lt;30,"Under 30",H4990&lt;66,"Middle Age",H4990&gt;=66,"Senior")</f>
        <v>Middle Age</v>
      </c>
      <c r="W4990" s="4" t="s">
        <v>29</v>
      </c>
    </row>
    <row r="4991" spans="1:23" x14ac:dyDescent="0.3">
      <c r="A4991" s="4" t="s">
        <v>5106</v>
      </c>
      <c r="B4991" s="4" t="s">
        <v>31</v>
      </c>
      <c r="C4991" s="4">
        <v>53</v>
      </c>
      <c r="D4991" s="4">
        <v>3</v>
      </c>
      <c r="E4991" s="4" t="s">
        <v>31</v>
      </c>
      <c r="F4991" s="4" t="s">
        <v>68</v>
      </c>
      <c r="G4991" s="4" t="s">
        <v>26</v>
      </c>
      <c r="H4991" s="4">
        <v>72</v>
      </c>
      <c r="I4991" s="4" t="s">
        <v>24</v>
      </c>
      <c r="J4991" s="4">
        <v>0</v>
      </c>
      <c r="K4991" s="4" t="s">
        <v>34</v>
      </c>
      <c r="L4991" s="4" t="s">
        <v>28</v>
      </c>
      <c r="M4991" s="4">
        <v>49</v>
      </c>
      <c r="N4991" s="4" t="s">
        <v>92</v>
      </c>
      <c r="O4991" s="4" t="s">
        <v>153</v>
      </c>
      <c r="P4991" s="5">
        <v>43946</v>
      </c>
      <c r="Q4991" s="6">
        <v>49.263279662802923</v>
      </c>
      <c r="R4991" s="4">
        <v>4</v>
      </c>
      <c r="S4991" s="4" t="str" cm="1">
        <f t="array" ref="S4991">_xlfn.IFS(R4991=0,"None",R4991&lt;3,"Low",R4991&lt;6,"Medium",R4991&lt;=10,"High")</f>
        <v>Medium</v>
      </c>
      <c r="T4991" s="4" t="str" cm="1">
        <f t="array" ref="T4991">_xlfn.IFS(M4991&lt;=20,"Low",M4991&lt;=50,"Medium",M4991&lt;=90,"High")</f>
        <v>Medium</v>
      </c>
      <c r="U4991" s="7">
        <f>Datos_Limpios[[#This Row],[Number of Complaints or Support]]/Datos_Limpios[[#This Row],[Account Length (in months)]]</f>
        <v>7.5471698113207544E-2</v>
      </c>
      <c r="V4991" s="4" t="str" cm="1">
        <f t="array" ref="V4991">_xlfn.IFS(H4991&lt;30,"Under 30",H4991&lt;66,"Middle Age",H4991&gt;=66,"Senior")</f>
        <v>Senior</v>
      </c>
      <c r="W4991" s="4" t="s">
        <v>40</v>
      </c>
    </row>
    <row r="4992" spans="1:23" x14ac:dyDescent="0.3">
      <c r="A4992" s="4" t="s">
        <v>5107</v>
      </c>
      <c r="B4992" s="4" t="s">
        <v>31</v>
      </c>
      <c r="C4992" s="4">
        <v>1</v>
      </c>
      <c r="D4992" s="4">
        <v>5</v>
      </c>
      <c r="E4992" s="4" t="s">
        <v>24</v>
      </c>
      <c r="F4992" s="4" t="s">
        <v>25</v>
      </c>
      <c r="G4992" s="4" t="s">
        <v>26</v>
      </c>
      <c r="H4992" s="4">
        <v>43</v>
      </c>
      <c r="I4992" s="4" t="s">
        <v>24</v>
      </c>
      <c r="J4992" s="4">
        <v>0</v>
      </c>
      <c r="K4992" s="4" t="s">
        <v>27</v>
      </c>
      <c r="L4992" s="4" t="s">
        <v>115</v>
      </c>
      <c r="M4992" s="4">
        <v>8</v>
      </c>
      <c r="N4992" s="4" t="s">
        <v>92</v>
      </c>
      <c r="O4992" s="4" t="s">
        <v>234</v>
      </c>
      <c r="P4992" s="5">
        <v>44262</v>
      </c>
      <c r="Q4992" s="6">
        <v>6.6220319038789137</v>
      </c>
      <c r="R4992" s="4">
        <v>4</v>
      </c>
      <c r="S4992" s="4" t="str" cm="1">
        <f t="array" ref="S4992">_xlfn.IFS(R4992=0,"None",R4992&lt;3,"Low",R4992&lt;6,"Medium",R4992&lt;=10,"High")</f>
        <v>Medium</v>
      </c>
      <c r="T4992" s="4" t="str" cm="1">
        <f t="array" ref="T4992">_xlfn.IFS(M4992&lt;=20,"Low",M4992&lt;=50,"Medium",M4992&lt;=90,"High")</f>
        <v>Low</v>
      </c>
      <c r="U4992" s="7">
        <f>Datos_Limpios[[#This Row],[Number of Complaints or Support]]/Datos_Limpios[[#This Row],[Account Length (in months)]]</f>
        <v>4</v>
      </c>
      <c r="V4992" s="4" t="str" cm="1">
        <f t="array" ref="V4992">_xlfn.IFS(H4992&lt;30,"Under 30",H4992&lt;66,"Middle Age",H4992&gt;=66,"Senior")</f>
        <v>Middle Age</v>
      </c>
      <c r="W4992" s="4" t="s">
        <v>29</v>
      </c>
    </row>
    <row r="4993" spans="1:23" x14ac:dyDescent="0.3">
      <c r="A4993" s="4" t="s">
        <v>5108</v>
      </c>
      <c r="B4993" s="4" t="s">
        <v>24</v>
      </c>
      <c r="C4993" s="4">
        <v>73</v>
      </c>
      <c r="D4993" s="4">
        <v>0</v>
      </c>
      <c r="E4993" s="4" t="s">
        <v>24</v>
      </c>
      <c r="F4993" s="4" t="s">
        <v>95</v>
      </c>
      <c r="G4993" s="4" t="s">
        <v>33</v>
      </c>
      <c r="H4993" s="4">
        <v>70</v>
      </c>
      <c r="I4993" s="4" t="s">
        <v>24</v>
      </c>
      <c r="J4993" s="4">
        <v>0</v>
      </c>
      <c r="K4993" s="4" t="s">
        <v>46</v>
      </c>
      <c r="L4993" s="4" t="s">
        <v>35</v>
      </c>
      <c r="M4993" s="4">
        <v>8</v>
      </c>
      <c r="P4993" s="5">
        <v>45099</v>
      </c>
      <c r="Q4993" s="6">
        <v>8.8790579744048621</v>
      </c>
      <c r="R4993" s="4">
        <v>0</v>
      </c>
      <c r="S4993" s="4" t="str" cm="1">
        <f t="array" ref="S4993">_xlfn.IFS(R4993=0,"None",R4993&lt;3,"Low",R4993&lt;6,"Medium",R4993&lt;=10,"High")</f>
        <v>None</v>
      </c>
      <c r="T4993" s="4" t="str" cm="1">
        <f t="array" ref="T4993">_xlfn.IFS(M4993&lt;=20,"Low",M4993&lt;=50,"Medium",M4993&lt;=90,"High")</f>
        <v>Low</v>
      </c>
      <c r="U4993" s="7">
        <f>Datos_Limpios[[#This Row],[Number of Complaints or Support]]/Datos_Limpios[[#This Row],[Account Length (in months)]]</f>
        <v>0</v>
      </c>
      <c r="V4993" s="4" t="str" cm="1">
        <f t="array" ref="V4993">_xlfn.IFS(H4993&lt;30,"Under 30",H4993&lt;66,"Middle Age",H4993&gt;=66,"Senior")</f>
        <v>Senior</v>
      </c>
      <c r="W4993" s="4" t="s">
        <v>47</v>
      </c>
    </row>
    <row r="4994" spans="1:23" x14ac:dyDescent="0.3">
      <c r="A4994" s="4" t="s">
        <v>5109</v>
      </c>
      <c r="B4994" s="4" t="s">
        <v>24</v>
      </c>
      <c r="C4994" s="4">
        <v>73</v>
      </c>
      <c r="D4994" s="4">
        <v>0</v>
      </c>
      <c r="E4994" s="4" t="s">
        <v>31</v>
      </c>
      <c r="F4994" s="4" t="s">
        <v>165</v>
      </c>
      <c r="G4994" s="4" t="s">
        <v>26</v>
      </c>
      <c r="H4994" s="4">
        <v>39</v>
      </c>
      <c r="I4994" s="4" t="s">
        <v>24</v>
      </c>
      <c r="J4994" s="4">
        <v>0</v>
      </c>
      <c r="K4994" s="4" t="s">
        <v>46</v>
      </c>
      <c r="L4994" s="4" t="s">
        <v>28</v>
      </c>
      <c r="M4994" s="4">
        <v>41</v>
      </c>
      <c r="P4994" s="5">
        <v>44211</v>
      </c>
      <c r="Q4994" s="6">
        <v>38.026331932701538</v>
      </c>
      <c r="R4994" s="4">
        <v>10</v>
      </c>
      <c r="S4994" s="4" t="str" cm="1">
        <f t="array" ref="S4994">_xlfn.IFS(R4994=0,"None",R4994&lt;3,"Low",R4994&lt;6,"Medium",R4994&lt;=10,"High")</f>
        <v>High</v>
      </c>
      <c r="T4994" s="4" t="str" cm="1">
        <f t="array" ref="T4994">_xlfn.IFS(M4994&lt;=20,"Low",M4994&lt;=50,"Medium",M4994&lt;=90,"High")</f>
        <v>Medium</v>
      </c>
      <c r="U4994" s="7">
        <f>Datos_Limpios[[#This Row],[Number of Complaints or Support]]/Datos_Limpios[[#This Row],[Account Length (in months)]]</f>
        <v>0.13698630136986301</v>
      </c>
      <c r="V4994" s="4" t="str" cm="1">
        <f t="array" ref="V4994">_xlfn.IFS(H4994&lt;30,"Under 30",H4994&lt;66,"Middle Age",H4994&gt;=66,"Senior")</f>
        <v>Middle Age</v>
      </c>
      <c r="W4994" s="4" t="s">
        <v>40</v>
      </c>
    </row>
    <row r="4995" spans="1:23" x14ac:dyDescent="0.3">
      <c r="A4995" s="4" t="s">
        <v>5110</v>
      </c>
      <c r="B4995" s="4" t="s">
        <v>24</v>
      </c>
      <c r="C4995" s="4">
        <v>70</v>
      </c>
      <c r="D4995" s="4">
        <v>0</v>
      </c>
      <c r="E4995" s="4" t="s">
        <v>31</v>
      </c>
      <c r="F4995" s="4" t="s">
        <v>63</v>
      </c>
      <c r="G4995" s="4" t="s">
        <v>26</v>
      </c>
      <c r="H4995" s="4">
        <v>74</v>
      </c>
      <c r="I4995" s="4" t="s">
        <v>24</v>
      </c>
      <c r="J4995" s="4">
        <v>0</v>
      </c>
      <c r="K4995" s="4" t="s">
        <v>46</v>
      </c>
      <c r="L4995" s="4" t="s">
        <v>28</v>
      </c>
      <c r="M4995" s="4">
        <v>52</v>
      </c>
      <c r="P4995" s="5">
        <v>44497</v>
      </c>
      <c r="Q4995" s="6">
        <v>53.95109758950808</v>
      </c>
      <c r="R4995" s="4">
        <v>7</v>
      </c>
      <c r="S4995" s="4" t="str" cm="1">
        <f t="array" ref="S4995">_xlfn.IFS(R4995=0,"None",R4995&lt;3,"Low",R4995&lt;6,"Medium",R4995&lt;=10,"High")</f>
        <v>High</v>
      </c>
      <c r="T4995" s="4" t="str" cm="1">
        <f t="array" ref="T4995">_xlfn.IFS(M4995&lt;=20,"Low",M4995&lt;=50,"Medium",M4995&lt;=90,"High")</f>
        <v>High</v>
      </c>
      <c r="U4995" s="7">
        <f>Datos_Limpios[[#This Row],[Number of Complaints or Support]]/Datos_Limpios[[#This Row],[Account Length (in months)]]</f>
        <v>0.1</v>
      </c>
      <c r="V4995" s="4" t="str" cm="1">
        <f t="array" ref="V4995">_xlfn.IFS(H4995&lt;30,"Under 30",H4995&lt;66,"Middle Age",H4995&gt;=66,"Senior")</f>
        <v>Senior</v>
      </c>
      <c r="W4995" s="4" t="s">
        <v>40</v>
      </c>
    </row>
    <row r="4996" spans="1:23" x14ac:dyDescent="0.3">
      <c r="A4996" s="4" t="s">
        <v>5111</v>
      </c>
      <c r="B4996" s="4" t="s">
        <v>31</v>
      </c>
      <c r="C4996" s="4">
        <v>23</v>
      </c>
      <c r="D4996" s="4">
        <v>0</v>
      </c>
      <c r="E4996" s="4" t="s">
        <v>31</v>
      </c>
      <c r="F4996" s="4" t="s">
        <v>98</v>
      </c>
      <c r="G4996" s="4" t="s">
        <v>33</v>
      </c>
      <c r="H4996" s="4">
        <v>71</v>
      </c>
      <c r="I4996" s="4" t="s">
        <v>24</v>
      </c>
      <c r="J4996" s="4">
        <v>0</v>
      </c>
      <c r="K4996" s="4" t="s">
        <v>27</v>
      </c>
      <c r="L4996" s="4" t="s">
        <v>35</v>
      </c>
      <c r="M4996" s="4">
        <v>37</v>
      </c>
      <c r="N4996" s="4" t="s">
        <v>66</v>
      </c>
      <c r="O4996" s="4" t="s">
        <v>122</v>
      </c>
      <c r="P4996" s="5">
        <v>44015</v>
      </c>
      <c r="Q4996" s="6">
        <v>30.068169550078899</v>
      </c>
      <c r="R4996" s="4">
        <v>1</v>
      </c>
      <c r="S4996" s="4" t="str" cm="1">
        <f t="array" ref="S4996">_xlfn.IFS(R4996=0,"None",R4996&lt;3,"Low",R4996&lt;6,"Medium",R4996&lt;=10,"High")</f>
        <v>Low</v>
      </c>
      <c r="T4996" s="4" t="str" cm="1">
        <f t="array" ref="T4996">_xlfn.IFS(M4996&lt;=20,"Low",M4996&lt;=50,"Medium",M4996&lt;=90,"High")</f>
        <v>Medium</v>
      </c>
      <c r="U4996" s="7">
        <f>Datos_Limpios[[#This Row],[Number of Complaints or Support]]/Datos_Limpios[[#This Row],[Account Length (in months)]]</f>
        <v>4.3478260869565216E-2</v>
      </c>
      <c r="V4996" s="4" t="str" cm="1">
        <f t="array" ref="V4996">_xlfn.IFS(H4996&lt;30,"Under 30",H4996&lt;66,"Middle Age",H4996&gt;=66,"Senior")</f>
        <v>Senior</v>
      </c>
      <c r="W4996" s="4" t="s">
        <v>29</v>
      </c>
    </row>
    <row r="4997" spans="1:23" x14ac:dyDescent="0.3">
      <c r="A4997" s="4" t="s">
        <v>5112</v>
      </c>
      <c r="B4997" s="4" t="s">
        <v>24</v>
      </c>
      <c r="C4997" s="4">
        <v>71</v>
      </c>
      <c r="D4997" s="4">
        <v>0</v>
      </c>
      <c r="E4997" s="4" t="s">
        <v>31</v>
      </c>
      <c r="F4997" s="4" t="s">
        <v>37</v>
      </c>
      <c r="G4997" s="4" t="s">
        <v>33</v>
      </c>
      <c r="H4997" s="4">
        <v>64</v>
      </c>
      <c r="I4997" s="4" t="s">
        <v>31</v>
      </c>
      <c r="J4997" s="4">
        <v>5</v>
      </c>
      <c r="K4997" s="4" t="s">
        <v>46</v>
      </c>
      <c r="L4997" s="4" t="s">
        <v>35</v>
      </c>
      <c r="M4997" s="4">
        <v>35</v>
      </c>
      <c r="P4997" s="5">
        <v>44956</v>
      </c>
      <c r="Q4997" s="6">
        <v>35.663385239904898</v>
      </c>
      <c r="R4997" s="4">
        <v>1</v>
      </c>
      <c r="S4997" s="4" t="str" cm="1">
        <f t="array" ref="S4997">_xlfn.IFS(R4997=0,"None",R4997&lt;3,"Low",R4997&lt;6,"Medium",R4997&lt;=10,"High")</f>
        <v>Low</v>
      </c>
      <c r="T4997" s="4" t="str" cm="1">
        <f t="array" ref="T4997">_xlfn.IFS(M4997&lt;=20,"Low",M4997&lt;=50,"Medium",M4997&lt;=90,"High")</f>
        <v>Medium</v>
      </c>
      <c r="U4997" s="7">
        <f>Datos_Limpios[[#This Row],[Number of Complaints or Support]]/Datos_Limpios[[#This Row],[Account Length (in months)]]</f>
        <v>1.4084507042253521E-2</v>
      </c>
      <c r="V4997" s="4" t="str" cm="1">
        <f t="array" ref="V4997">_xlfn.IFS(H4997&lt;30,"Under 30",H4997&lt;66,"Middle Age",H4997&gt;=66,"Senior")</f>
        <v>Middle Age</v>
      </c>
      <c r="W4997" s="4" t="s">
        <v>40</v>
      </c>
    </row>
    <row r="4998" spans="1:23" x14ac:dyDescent="0.3">
      <c r="A4998" s="4" t="s">
        <v>5113</v>
      </c>
      <c r="B4998" s="4" t="s">
        <v>24</v>
      </c>
      <c r="C4998" s="4">
        <v>4</v>
      </c>
      <c r="D4998" s="4">
        <v>0</v>
      </c>
      <c r="E4998" s="4" t="s">
        <v>31</v>
      </c>
      <c r="F4998" s="4" t="s">
        <v>219</v>
      </c>
      <c r="G4998" s="4" t="s">
        <v>26</v>
      </c>
      <c r="H4998" s="4">
        <v>27</v>
      </c>
      <c r="I4998" s="4" t="s">
        <v>24</v>
      </c>
      <c r="J4998" s="4">
        <v>0</v>
      </c>
      <c r="K4998" s="4" t="s">
        <v>27</v>
      </c>
      <c r="L4998" s="4" t="s">
        <v>35</v>
      </c>
      <c r="M4998" s="4">
        <v>50</v>
      </c>
      <c r="P4998" s="5">
        <v>44131</v>
      </c>
      <c r="Q4998" s="6">
        <v>58.423025017430341</v>
      </c>
      <c r="R4998" s="4">
        <v>4</v>
      </c>
      <c r="S4998" s="4" t="str" cm="1">
        <f t="array" ref="S4998">_xlfn.IFS(R4998=0,"None",R4998&lt;3,"Low",R4998&lt;6,"Medium",R4998&lt;=10,"High")</f>
        <v>Medium</v>
      </c>
      <c r="T4998" s="4" t="str" cm="1">
        <f t="array" ref="T4998">_xlfn.IFS(M4998&lt;=20,"Low",M4998&lt;=50,"Medium",M4998&lt;=90,"High")</f>
        <v>Medium</v>
      </c>
      <c r="U4998" s="7">
        <f>Datos_Limpios[[#This Row],[Number of Complaints or Support]]/Datos_Limpios[[#This Row],[Account Length (in months)]]</f>
        <v>1</v>
      </c>
      <c r="V4998" s="4" t="str" cm="1">
        <f t="array" ref="V4998">_xlfn.IFS(H4998&lt;30,"Under 30",H4998&lt;66,"Middle Age",H4998&gt;=66,"Senior")</f>
        <v>Under 30</v>
      </c>
      <c r="W4998" s="4" t="s">
        <v>43</v>
      </c>
    </row>
    <row r="4999" spans="1:23" x14ac:dyDescent="0.3">
      <c r="A4999" s="4" t="s">
        <v>5114</v>
      </c>
      <c r="B4999" s="4" t="s">
        <v>24</v>
      </c>
      <c r="C4999" s="4">
        <v>10</v>
      </c>
      <c r="D4999" s="4">
        <v>0</v>
      </c>
      <c r="E4999" s="4" t="s">
        <v>31</v>
      </c>
      <c r="F4999" s="4" t="s">
        <v>129</v>
      </c>
      <c r="G4999" s="4" t="s">
        <v>26</v>
      </c>
      <c r="H4999" s="4">
        <v>27</v>
      </c>
      <c r="I4999" s="4" t="s">
        <v>31</v>
      </c>
      <c r="J4999" s="4">
        <v>6</v>
      </c>
      <c r="K4999" s="4" t="s">
        <v>46</v>
      </c>
      <c r="L4999" s="4" t="s">
        <v>28</v>
      </c>
      <c r="M4999" s="4">
        <v>33</v>
      </c>
      <c r="P4999" s="5">
        <v>44566</v>
      </c>
      <c r="Q4999" s="6">
        <v>28.300467465054211</v>
      </c>
      <c r="R4999" s="4">
        <v>2</v>
      </c>
      <c r="S4999" s="4" t="str" cm="1">
        <f t="array" ref="S4999">_xlfn.IFS(R4999=0,"None",R4999&lt;3,"Low",R4999&lt;6,"Medium",R4999&lt;=10,"High")</f>
        <v>Low</v>
      </c>
      <c r="T4999" s="4" t="str" cm="1">
        <f t="array" ref="T4999">_xlfn.IFS(M4999&lt;=20,"Low",M4999&lt;=50,"Medium",M4999&lt;=90,"High")</f>
        <v>Medium</v>
      </c>
      <c r="U4999" s="7">
        <f>Datos_Limpios[[#This Row],[Number of Complaints or Support]]/Datos_Limpios[[#This Row],[Account Length (in months)]]</f>
        <v>0.2</v>
      </c>
      <c r="V4999" s="4" t="str" cm="1">
        <f t="array" ref="V4999">_xlfn.IFS(H4999&lt;30,"Under 30",H4999&lt;66,"Middle Age",H4999&gt;=66,"Senior")</f>
        <v>Under 30</v>
      </c>
      <c r="W4999" s="4" t="s">
        <v>29</v>
      </c>
    </row>
    <row r="5000" spans="1:23" x14ac:dyDescent="0.3">
      <c r="A5000" s="4" t="s">
        <v>5115</v>
      </c>
      <c r="B5000" s="4" t="s">
        <v>24</v>
      </c>
      <c r="C5000" s="4">
        <v>1</v>
      </c>
      <c r="D5000" s="4">
        <v>1</v>
      </c>
      <c r="E5000" s="4" t="s">
        <v>31</v>
      </c>
      <c r="F5000" s="4" t="s">
        <v>85</v>
      </c>
      <c r="G5000" s="4" t="s">
        <v>26</v>
      </c>
      <c r="H5000" s="4">
        <v>32</v>
      </c>
      <c r="I5000" s="4" t="s">
        <v>24</v>
      </c>
      <c r="J5000" s="4">
        <v>0</v>
      </c>
      <c r="K5000" s="4" t="s">
        <v>27</v>
      </c>
      <c r="L5000" s="4" t="s">
        <v>35</v>
      </c>
      <c r="M5000" s="4">
        <v>26</v>
      </c>
      <c r="P5000" s="5">
        <v>43962</v>
      </c>
      <c r="Q5000" s="6">
        <v>28.12915662320232</v>
      </c>
      <c r="R5000" s="4">
        <v>3</v>
      </c>
      <c r="S5000" s="4" t="str" cm="1">
        <f t="array" ref="S5000">_xlfn.IFS(R5000=0,"None",R5000&lt;3,"Low",R5000&lt;6,"Medium",R5000&lt;=10,"High")</f>
        <v>Medium</v>
      </c>
      <c r="T5000" s="4" t="str" cm="1">
        <f t="array" ref="T5000">_xlfn.IFS(M5000&lt;=20,"Low",M5000&lt;=50,"Medium",M5000&lt;=90,"High")</f>
        <v>Medium</v>
      </c>
      <c r="U5000" s="7">
        <f>Datos_Limpios[[#This Row],[Number of Complaints or Support]]/Datos_Limpios[[#This Row],[Account Length (in months)]]</f>
        <v>3</v>
      </c>
      <c r="V5000" s="4" t="str" cm="1">
        <f t="array" ref="V5000">_xlfn.IFS(H5000&lt;30,"Under 30",H5000&lt;66,"Middle Age",H5000&gt;=66,"Senior")</f>
        <v>Middle Age</v>
      </c>
      <c r="W5000" s="4" t="s">
        <v>43</v>
      </c>
    </row>
    <row r="5001" spans="1:23" x14ac:dyDescent="0.3">
      <c r="A5001" s="4" t="s">
        <v>5116</v>
      </c>
      <c r="B5001" s="4" t="s">
        <v>24</v>
      </c>
      <c r="C5001" s="4">
        <v>3</v>
      </c>
      <c r="D5001" s="4">
        <v>0</v>
      </c>
      <c r="E5001" s="4" t="s">
        <v>24</v>
      </c>
      <c r="F5001" s="4" t="s">
        <v>65</v>
      </c>
      <c r="G5001" s="4" t="s">
        <v>33</v>
      </c>
      <c r="H5001" s="4">
        <v>65</v>
      </c>
      <c r="I5001" s="4" t="s">
        <v>24</v>
      </c>
      <c r="J5001" s="4">
        <v>0</v>
      </c>
      <c r="K5001" s="4" t="s">
        <v>27</v>
      </c>
      <c r="L5001" s="4" t="s">
        <v>28</v>
      </c>
      <c r="M5001" s="4">
        <v>35</v>
      </c>
      <c r="P5001" s="5">
        <v>44342</v>
      </c>
      <c r="Q5001" s="6">
        <v>33.181804154085121</v>
      </c>
      <c r="R5001" s="4">
        <v>1</v>
      </c>
      <c r="S5001" s="4" t="str" cm="1">
        <f t="array" ref="S5001">_xlfn.IFS(R5001=0,"None",R5001&lt;3,"Low",R5001&lt;6,"Medium",R5001&lt;=10,"High")</f>
        <v>Low</v>
      </c>
      <c r="T5001" s="4" t="str" cm="1">
        <f t="array" ref="T5001">_xlfn.IFS(M5001&lt;=20,"Low",M5001&lt;=50,"Medium",M5001&lt;=90,"High")</f>
        <v>Medium</v>
      </c>
      <c r="U5001" s="7">
        <f>Datos_Limpios[[#This Row],[Number of Complaints or Support]]/Datos_Limpios[[#This Row],[Account Length (in months)]]</f>
        <v>0.33333333333333331</v>
      </c>
      <c r="V5001" s="4" t="str" cm="1">
        <f t="array" ref="V5001">_xlfn.IFS(H5001&lt;30,"Under 30",H5001&lt;66,"Middle Age",H5001&gt;=66,"Senior")</f>
        <v>Middle Age</v>
      </c>
      <c r="W5001" s="4" t="s">
        <v>43</v>
      </c>
    </row>
    <row r="5002" spans="1:23" x14ac:dyDescent="0.3">
      <c r="A5002" s="4" t="s">
        <v>5117</v>
      </c>
      <c r="B5002" s="4" t="s">
        <v>24</v>
      </c>
      <c r="C5002" s="4">
        <v>28</v>
      </c>
      <c r="D5002" s="4">
        <v>0</v>
      </c>
      <c r="E5002" s="4" t="s">
        <v>31</v>
      </c>
      <c r="F5002" s="4" t="s">
        <v>138</v>
      </c>
      <c r="G5002" s="4" t="s">
        <v>33</v>
      </c>
      <c r="H5002" s="4">
        <v>73</v>
      </c>
      <c r="I5002" s="4" t="s">
        <v>24</v>
      </c>
      <c r="J5002" s="4">
        <v>0</v>
      </c>
      <c r="K5002" s="4" t="s">
        <v>34</v>
      </c>
      <c r="L5002" s="4" t="s">
        <v>35</v>
      </c>
      <c r="M5002" s="4">
        <v>49</v>
      </c>
      <c r="P5002" s="5">
        <v>43970</v>
      </c>
      <c r="Q5002" s="6">
        <v>51.45285626064625</v>
      </c>
      <c r="R5002" s="4">
        <v>7</v>
      </c>
      <c r="S5002" s="4" t="str" cm="1">
        <f t="array" ref="S5002">_xlfn.IFS(R5002=0,"None",R5002&lt;3,"Low",R5002&lt;6,"Medium",R5002&lt;=10,"High")</f>
        <v>High</v>
      </c>
      <c r="T5002" s="4" t="str" cm="1">
        <f t="array" ref="T5002">_xlfn.IFS(M5002&lt;=20,"Low",M5002&lt;=50,"Medium",M5002&lt;=90,"High")</f>
        <v>Medium</v>
      </c>
      <c r="U5002" s="7">
        <f>Datos_Limpios[[#This Row],[Number of Complaints or Support]]/Datos_Limpios[[#This Row],[Account Length (in months)]]</f>
        <v>0.25</v>
      </c>
      <c r="V5002" s="4" t="str" cm="1">
        <f t="array" ref="V5002">_xlfn.IFS(H5002&lt;30,"Under 30",H5002&lt;66,"Middle Age",H5002&gt;=66,"Senior")</f>
        <v>Senior</v>
      </c>
      <c r="W5002" s="4" t="s">
        <v>47</v>
      </c>
    </row>
    <row r="5003" spans="1:23" x14ac:dyDescent="0.3">
      <c r="A5003" s="4" t="s">
        <v>5118</v>
      </c>
      <c r="B5003" s="4" t="s">
        <v>24</v>
      </c>
      <c r="C5003" s="4">
        <v>46</v>
      </c>
      <c r="D5003" s="4">
        <v>0</v>
      </c>
      <c r="E5003" s="4" t="s">
        <v>31</v>
      </c>
      <c r="F5003" s="4" t="s">
        <v>25</v>
      </c>
      <c r="G5003" s="4" t="s">
        <v>26</v>
      </c>
      <c r="H5003" s="4">
        <v>79</v>
      </c>
      <c r="I5003" s="4" t="s">
        <v>24</v>
      </c>
      <c r="J5003" s="4">
        <v>0</v>
      </c>
      <c r="K5003" s="4" t="s">
        <v>34</v>
      </c>
      <c r="L5003" s="4" t="s">
        <v>35</v>
      </c>
      <c r="M5003" s="4">
        <v>36</v>
      </c>
      <c r="P5003" s="5">
        <v>44379</v>
      </c>
      <c r="Q5003" s="6">
        <v>42.4624799778247</v>
      </c>
      <c r="R5003" s="4">
        <v>10</v>
      </c>
      <c r="S5003" s="4" t="str" cm="1">
        <f t="array" ref="S5003">_xlfn.IFS(R5003=0,"None",R5003&lt;3,"Low",R5003&lt;6,"Medium",R5003&lt;=10,"High")</f>
        <v>High</v>
      </c>
      <c r="T5003" s="4" t="str" cm="1">
        <f t="array" ref="T5003">_xlfn.IFS(M5003&lt;=20,"Low",M5003&lt;=50,"Medium",M5003&lt;=90,"High")</f>
        <v>Medium</v>
      </c>
      <c r="U5003" s="7">
        <f>Datos_Limpios[[#This Row],[Number of Complaints or Support]]/Datos_Limpios[[#This Row],[Account Length (in months)]]</f>
        <v>0.21739130434782608</v>
      </c>
      <c r="V5003" s="4" t="str" cm="1">
        <f t="array" ref="V5003">_xlfn.IFS(H5003&lt;30,"Under 30",H5003&lt;66,"Middle Age",H5003&gt;=66,"Senior")</f>
        <v>Senior</v>
      </c>
      <c r="W5003" s="4" t="s">
        <v>29</v>
      </c>
    </row>
    <row r="5004" spans="1:23" x14ac:dyDescent="0.3">
      <c r="A5004" s="4" t="s">
        <v>5119</v>
      </c>
      <c r="B5004" s="4" t="s">
        <v>24</v>
      </c>
      <c r="C5004" s="4">
        <v>10</v>
      </c>
      <c r="D5004" s="4">
        <v>2</v>
      </c>
      <c r="E5004" s="4" t="s">
        <v>31</v>
      </c>
      <c r="F5004" s="4" t="s">
        <v>147</v>
      </c>
      <c r="G5004" s="4" t="s">
        <v>33</v>
      </c>
      <c r="H5004" s="4">
        <v>35</v>
      </c>
      <c r="I5004" s="4" t="s">
        <v>24</v>
      </c>
      <c r="J5004" s="4">
        <v>0</v>
      </c>
      <c r="K5004" s="4" t="s">
        <v>27</v>
      </c>
      <c r="L5004" s="4" t="s">
        <v>35</v>
      </c>
      <c r="M5004" s="4">
        <v>31</v>
      </c>
      <c r="P5004" s="5">
        <v>44066</v>
      </c>
      <c r="Q5004" s="6">
        <v>35.42162116874006</v>
      </c>
      <c r="R5004" s="4">
        <v>1</v>
      </c>
      <c r="S5004" s="4" t="str" cm="1">
        <f t="array" ref="S5004">_xlfn.IFS(R5004=0,"None",R5004&lt;3,"Low",R5004&lt;6,"Medium",R5004&lt;=10,"High")</f>
        <v>Low</v>
      </c>
      <c r="T5004" s="4" t="str" cm="1">
        <f t="array" ref="T5004">_xlfn.IFS(M5004&lt;=20,"Low",M5004&lt;=50,"Medium",M5004&lt;=90,"High")</f>
        <v>Medium</v>
      </c>
      <c r="U5004" s="7">
        <f>Datos_Limpios[[#This Row],[Number of Complaints or Support]]/Datos_Limpios[[#This Row],[Account Length (in months)]]</f>
        <v>0.1</v>
      </c>
      <c r="V5004" s="4" t="str" cm="1">
        <f t="array" ref="V5004">_xlfn.IFS(H5004&lt;30,"Under 30",H5004&lt;66,"Middle Age",H5004&gt;=66,"Senior")</f>
        <v>Middle Age</v>
      </c>
      <c r="W5004" s="4" t="s">
        <v>43</v>
      </c>
    </row>
    <row r="5005" spans="1:23" x14ac:dyDescent="0.3">
      <c r="A5005" s="4" t="s">
        <v>5120</v>
      </c>
      <c r="B5005" s="4" t="s">
        <v>31</v>
      </c>
      <c r="C5005" s="4">
        <v>45</v>
      </c>
      <c r="D5005" s="4">
        <v>4</v>
      </c>
      <c r="E5005" s="4" t="s">
        <v>31</v>
      </c>
      <c r="F5005" s="4" t="s">
        <v>183</v>
      </c>
      <c r="G5005" s="4" t="s">
        <v>33</v>
      </c>
      <c r="H5005" s="4">
        <v>42</v>
      </c>
      <c r="I5005" s="4" t="s">
        <v>24</v>
      </c>
      <c r="J5005" s="4">
        <v>0</v>
      </c>
      <c r="K5005" s="4" t="s">
        <v>27</v>
      </c>
      <c r="L5005" s="4" t="s">
        <v>35</v>
      </c>
      <c r="M5005" s="4">
        <v>44</v>
      </c>
      <c r="N5005" s="4" t="s">
        <v>38</v>
      </c>
      <c r="O5005" s="4" t="s">
        <v>142</v>
      </c>
      <c r="P5005" s="5">
        <v>43880</v>
      </c>
      <c r="Q5005" s="6">
        <v>49.989374383847363</v>
      </c>
      <c r="R5005" s="4">
        <v>7</v>
      </c>
      <c r="S5005" s="4" t="str" cm="1">
        <f t="array" ref="S5005">_xlfn.IFS(R5005=0,"None",R5005&lt;3,"Low",R5005&lt;6,"Medium",R5005&lt;=10,"High")</f>
        <v>High</v>
      </c>
      <c r="T5005" s="4" t="str" cm="1">
        <f t="array" ref="T5005">_xlfn.IFS(M5005&lt;=20,"Low",M5005&lt;=50,"Medium",M5005&lt;=90,"High")</f>
        <v>Medium</v>
      </c>
      <c r="U5005" s="7">
        <f>Datos_Limpios[[#This Row],[Number of Complaints or Support]]/Datos_Limpios[[#This Row],[Account Length (in months)]]</f>
        <v>0.15555555555555556</v>
      </c>
      <c r="V5005" s="4" t="str" cm="1">
        <f t="array" ref="V5005">_xlfn.IFS(H5005&lt;30,"Under 30",H5005&lt;66,"Middle Age",H5005&gt;=66,"Senior")</f>
        <v>Middle Age</v>
      </c>
      <c r="W5005" s="4" t="s">
        <v>43</v>
      </c>
    </row>
    <row r="5006" spans="1:23" x14ac:dyDescent="0.3">
      <c r="A5006" s="4" t="s">
        <v>5121</v>
      </c>
      <c r="B5006" s="4" t="s">
        <v>31</v>
      </c>
      <c r="C5006" s="4">
        <v>28</v>
      </c>
      <c r="D5006" s="4">
        <v>0</v>
      </c>
      <c r="E5006" s="4" t="s">
        <v>31</v>
      </c>
      <c r="F5006" s="4" t="s">
        <v>49</v>
      </c>
      <c r="G5006" s="4" t="s">
        <v>26</v>
      </c>
      <c r="H5006" s="4">
        <v>77</v>
      </c>
      <c r="I5006" s="4" t="s">
        <v>24</v>
      </c>
      <c r="J5006" s="4">
        <v>0</v>
      </c>
      <c r="K5006" s="4" t="s">
        <v>27</v>
      </c>
      <c r="L5006" s="4" t="s">
        <v>28</v>
      </c>
      <c r="M5006" s="4">
        <v>53</v>
      </c>
      <c r="N5006" s="4" t="s">
        <v>107</v>
      </c>
      <c r="O5006" s="4" t="s">
        <v>108</v>
      </c>
      <c r="P5006" s="5">
        <v>43972</v>
      </c>
      <c r="Q5006" s="6">
        <v>62.202557664166093</v>
      </c>
      <c r="R5006" s="4">
        <v>4</v>
      </c>
      <c r="S5006" s="4" t="str" cm="1">
        <f t="array" ref="S5006">_xlfn.IFS(R5006=0,"None",R5006&lt;3,"Low",R5006&lt;6,"Medium",R5006&lt;=10,"High")</f>
        <v>Medium</v>
      </c>
      <c r="T5006" s="4" t="str" cm="1">
        <f t="array" ref="T5006">_xlfn.IFS(M5006&lt;=20,"Low",M5006&lt;=50,"Medium",M5006&lt;=90,"High")</f>
        <v>High</v>
      </c>
      <c r="U5006" s="7">
        <f>Datos_Limpios[[#This Row],[Number of Complaints or Support]]/Datos_Limpios[[#This Row],[Account Length (in months)]]</f>
        <v>0.14285714285714285</v>
      </c>
      <c r="V5006" s="4" t="str" cm="1">
        <f t="array" ref="V5006">_xlfn.IFS(H5006&lt;30,"Under 30",H5006&lt;66,"Middle Age",H5006&gt;=66,"Senior")</f>
        <v>Senior</v>
      </c>
      <c r="W5006" s="4" t="s">
        <v>29</v>
      </c>
    </row>
    <row r="5007" spans="1:23" x14ac:dyDescent="0.3">
      <c r="A5007" s="4" t="s">
        <v>5122</v>
      </c>
      <c r="B5007" s="4" t="s">
        <v>24</v>
      </c>
      <c r="C5007" s="4">
        <v>4</v>
      </c>
      <c r="D5007" s="4">
        <v>2</v>
      </c>
      <c r="E5007" s="4" t="s">
        <v>31</v>
      </c>
      <c r="F5007" s="4" t="s">
        <v>138</v>
      </c>
      <c r="G5007" s="4" t="s">
        <v>26</v>
      </c>
      <c r="H5007" s="4">
        <v>73</v>
      </c>
      <c r="I5007" s="4" t="s">
        <v>24</v>
      </c>
      <c r="J5007" s="4">
        <v>0</v>
      </c>
      <c r="K5007" s="4" t="s">
        <v>46</v>
      </c>
      <c r="L5007" s="4" t="s">
        <v>35</v>
      </c>
      <c r="M5007" s="4">
        <v>43</v>
      </c>
      <c r="P5007" s="5">
        <v>45185</v>
      </c>
      <c r="Q5007" s="6">
        <v>41.765753391971849</v>
      </c>
      <c r="R5007" s="4">
        <v>1</v>
      </c>
      <c r="S5007" s="4" t="str" cm="1">
        <f t="array" ref="S5007">_xlfn.IFS(R5007=0,"None",R5007&lt;3,"Low",R5007&lt;6,"Medium",R5007&lt;=10,"High")</f>
        <v>Low</v>
      </c>
      <c r="T5007" s="4" t="str" cm="1">
        <f t="array" ref="T5007">_xlfn.IFS(M5007&lt;=20,"Low",M5007&lt;=50,"Medium",M5007&lt;=90,"High")</f>
        <v>Medium</v>
      </c>
      <c r="U5007" s="7">
        <f>Datos_Limpios[[#This Row],[Number of Complaints or Support]]/Datos_Limpios[[#This Row],[Account Length (in months)]]</f>
        <v>0.25</v>
      </c>
      <c r="V5007" s="4" t="str" cm="1">
        <f t="array" ref="V5007">_xlfn.IFS(H5007&lt;30,"Under 30",H5007&lt;66,"Middle Age",H5007&gt;=66,"Senior")</f>
        <v>Senior</v>
      </c>
      <c r="W5007" s="4" t="s">
        <v>47</v>
      </c>
    </row>
    <row r="5008" spans="1:23" x14ac:dyDescent="0.3">
      <c r="A5008" s="4" t="s">
        <v>5123</v>
      </c>
      <c r="B5008" s="4" t="s">
        <v>24</v>
      </c>
      <c r="C5008" s="4">
        <v>55</v>
      </c>
      <c r="D5008" s="4">
        <v>0</v>
      </c>
      <c r="E5008" s="4" t="s">
        <v>24</v>
      </c>
      <c r="F5008" s="4" t="s">
        <v>124</v>
      </c>
      <c r="G5008" s="4" t="s">
        <v>26</v>
      </c>
      <c r="H5008" s="4">
        <v>61</v>
      </c>
      <c r="I5008" s="4" t="s">
        <v>24</v>
      </c>
      <c r="J5008" s="4">
        <v>0</v>
      </c>
      <c r="K5008" s="4" t="s">
        <v>46</v>
      </c>
      <c r="L5008" s="4" t="s">
        <v>35</v>
      </c>
      <c r="M5008" s="4">
        <v>12</v>
      </c>
      <c r="P5008" s="5">
        <v>44885</v>
      </c>
      <c r="Q5008" s="6">
        <v>9.8329083386135956</v>
      </c>
      <c r="R5008" s="4">
        <v>8</v>
      </c>
      <c r="S5008" s="4" t="str" cm="1">
        <f t="array" ref="S5008">_xlfn.IFS(R5008=0,"None",R5008&lt;3,"Low",R5008&lt;6,"Medium",R5008&lt;=10,"High")</f>
        <v>High</v>
      </c>
      <c r="T5008" s="4" t="str" cm="1">
        <f t="array" ref="T5008">_xlfn.IFS(M5008&lt;=20,"Low",M5008&lt;=50,"Medium",M5008&lt;=90,"High")</f>
        <v>Low</v>
      </c>
      <c r="U5008" s="7">
        <f>Datos_Limpios[[#This Row],[Number of Complaints or Support]]/Datos_Limpios[[#This Row],[Account Length (in months)]]</f>
        <v>0.14545454545454545</v>
      </c>
      <c r="V5008" s="4" t="str" cm="1">
        <f t="array" ref="V5008">_xlfn.IFS(H5008&lt;30,"Under 30",H5008&lt;66,"Middle Age",H5008&gt;=66,"Senior")</f>
        <v>Middle Age</v>
      </c>
      <c r="W5008" s="4" t="s">
        <v>43</v>
      </c>
    </row>
    <row r="5009" spans="1:23" x14ac:dyDescent="0.3">
      <c r="A5009" s="4" t="s">
        <v>5124</v>
      </c>
      <c r="B5009" s="4" t="s">
        <v>24</v>
      </c>
      <c r="C5009" s="4">
        <v>72</v>
      </c>
      <c r="D5009" s="4">
        <v>0</v>
      </c>
      <c r="E5009" s="4" t="s">
        <v>31</v>
      </c>
      <c r="F5009" s="4" t="s">
        <v>25</v>
      </c>
      <c r="G5009" s="4" t="s">
        <v>33</v>
      </c>
      <c r="H5009" s="4">
        <v>63</v>
      </c>
      <c r="I5009" s="4" t="s">
        <v>24</v>
      </c>
      <c r="J5009" s="4">
        <v>0</v>
      </c>
      <c r="K5009" s="4" t="s">
        <v>46</v>
      </c>
      <c r="L5009" s="4" t="s">
        <v>28</v>
      </c>
      <c r="M5009" s="4">
        <v>59</v>
      </c>
      <c r="P5009" s="5">
        <v>44450</v>
      </c>
      <c r="Q5009" s="6">
        <v>50.028971365749591</v>
      </c>
      <c r="R5009" s="4">
        <v>10</v>
      </c>
      <c r="S5009" s="4" t="str" cm="1">
        <f t="array" ref="S5009">_xlfn.IFS(R5009=0,"None",R5009&lt;3,"Low",R5009&lt;6,"Medium",R5009&lt;=10,"High")</f>
        <v>High</v>
      </c>
      <c r="T5009" s="4" t="str" cm="1">
        <f t="array" ref="T5009">_xlfn.IFS(M5009&lt;=20,"Low",M5009&lt;=50,"Medium",M5009&lt;=90,"High")</f>
        <v>High</v>
      </c>
      <c r="U5009" s="7">
        <f>Datos_Limpios[[#This Row],[Number of Complaints or Support]]/Datos_Limpios[[#This Row],[Account Length (in months)]]</f>
        <v>0.1388888888888889</v>
      </c>
      <c r="V5009" s="4" t="str" cm="1">
        <f t="array" ref="V5009">_xlfn.IFS(H5009&lt;30,"Under 30",H5009&lt;66,"Middle Age",H5009&gt;=66,"Senior")</f>
        <v>Middle Age</v>
      </c>
      <c r="W5009" s="4" t="s">
        <v>29</v>
      </c>
    </row>
    <row r="5010" spans="1:23" x14ac:dyDescent="0.3">
      <c r="A5010" s="4" t="s">
        <v>5125</v>
      </c>
      <c r="B5010" s="4" t="s">
        <v>24</v>
      </c>
      <c r="C5010" s="4">
        <v>10</v>
      </c>
      <c r="D5010" s="4">
        <v>0</v>
      </c>
      <c r="E5010" s="4" t="s">
        <v>24</v>
      </c>
      <c r="F5010" s="4" t="s">
        <v>106</v>
      </c>
      <c r="G5010" s="4" t="s">
        <v>33</v>
      </c>
      <c r="H5010" s="4">
        <v>29</v>
      </c>
      <c r="I5010" s="4" t="s">
        <v>24</v>
      </c>
      <c r="J5010" s="4">
        <v>0</v>
      </c>
      <c r="K5010" s="4" t="s">
        <v>27</v>
      </c>
      <c r="L5010" s="4" t="s">
        <v>28</v>
      </c>
      <c r="M5010" s="4">
        <v>10</v>
      </c>
      <c r="P5010" s="5">
        <v>45136</v>
      </c>
      <c r="Q5010" s="6">
        <v>10.702932662736661</v>
      </c>
      <c r="R5010" s="4">
        <v>10</v>
      </c>
      <c r="S5010" s="4" t="str" cm="1">
        <f t="array" ref="S5010">_xlfn.IFS(R5010=0,"None",R5010&lt;3,"Low",R5010&lt;6,"Medium",R5010&lt;=10,"High")</f>
        <v>High</v>
      </c>
      <c r="T5010" s="4" t="str" cm="1">
        <f t="array" ref="T5010">_xlfn.IFS(M5010&lt;=20,"Low",M5010&lt;=50,"Medium",M5010&lt;=90,"High")</f>
        <v>Low</v>
      </c>
      <c r="U5010" s="7">
        <f>Datos_Limpios[[#This Row],[Number of Complaints or Support]]/Datos_Limpios[[#This Row],[Account Length (in months)]]</f>
        <v>1</v>
      </c>
      <c r="V5010" s="4" t="str" cm="1">
        <f t="array" ref="V5010">_xlfn.IFS(H5010&lt;30,"Under 30",H5010&lt;66,"Middle Age",H5010&gt;=66,"Senior")</f>
        <v>Under 30</v>
      </c>
      <c r="W5010" s="4" t="s">
        <v>29</v>
      </c>
    </row>
    <row r="5011" spans="1:23" x14ac:dyDescent="0.3">
      <c r="A5011" s="4" t="s">
        <v>5126</v>
      </c>
      <c r="B5011" s="4" t="s">
        <v>24</v>
      </c>
      <c r="C5011" s="4">
        <v>52</v>
      </c>
      <c r="D5011" s="4">
        <v>0</v>
      </c>
      <c r="E5011" s="4" t="s">
        <v>31</v>
      </c>
      <c r="F5011" s="4" t="s">
        <v>213</v>
      </c>
      <c r="G5011" s="4" t="s">
        <v>33</v>
      </c>
      <c r="H5011" s="4">
        <v>25</v>
      </c>
      <c r="I5011" s="4" t="s">
        <v>24</v>
      </c>
      <c r="J5011" s="4">
        <v>0</v>
      </c>
      <c r="K5011" s="4" t="s">
        <v>34</v>
      </c>
      <c r="L5011" s="4" t="s">
        <v>28</v>
      </c>
      <c r="M5011" s="4">
        <v>39</v>
      </c>
      <c r="P5011" s="5">
        <v>44339</v>
      </c>
      <c r="Q5011" s="6">
        <v>31.99803649861013</v>
      </c>
      <c r="R5011" s="4">
        <v>3</v>
      </c>
      <c r="S5011" s="4" t="str" cm="1">
        <f t="array" ref="S5011">_xlfn.IFS(R5011=0,"None",R5011&lt;3,"Low",R5011&lt;6,"Medium",R5011&lt;=10,"High")</f>
        <v>Medium</v>
      </c>
      <c r="T5011" s="4" t="str" cm="1">
        <f t="array" ref="T5011">_xlfn.IFS(M5011&lt;=20,"Low",M5011&lt;=50,"Medium",M5011&lt;=90,"High")</f>
        <v>Medium</v>
      </c>
      <c r="U5011" s="7">
        <f>Datos_Limpios[[#This Row],[Number of Complaints or Support]]/Datos_Limpios[[#This Row],[Account Length (in months)]]</f>
        <v>5.7692307692307696E-2</v>
      </c>
      <c r="V5011" s="4" t="str" cm="1">
        <f t="array" ref="V5011">_xlfn.IFS(H5011&lt;30,"Under 30",H5011&lt;66,"Middle Age",H5011&gt;=66,"Senior")</f>
        <v>Under 30</v>
      </c>
      <c r="W5011" s="4" t="s">
        <v>47</v>
      </c>
    </row>
    <row r="5012" spans="1:23" x14ac:dyDescent="0.3">
      <c r="A5012" s="4" t="s">
        <v>5127</v>
      </c>
      <c r="B5012" s="4" t="s">
        <v>31</v>
      </c>
      <c r="C5012" s="4">
        <v>52</v>
      </c>
      <c r="D5012" s="4">
        <v>4</v>
      </c>
      <c r="E5012" s="4" t="s">
        <v>24</v>
      </c>
      <c r="F5012" s="4" t="s">
        <v>147</v>
      </c>
      <c r="G5012" s="4" t="s">
        <v>33</v>
      </c>
      <c r="H5012" s="4">
        <v>67</v>
      </c>
      <c r="I5012" s="4" t="s">
        <v>24</v>
      </c>
      <c r="J5012" s="4">
        <v>0</v>
      </c>
      <c r="K5012" s="4" t="s">
        <v>46</v>
      </c>
      <c r="L5012" s="4" t="s">
        <v>35</v>
      </c>
      <c r="M5012" s="4">
        <v>57</v>
      </c>
      <c r="N5012" s="4" t="s">
        <v>38</v>
      </c>
      <c r="O5012" s="4" t="s">
        <v>142</v>
      </c>
      <c r="P5012" s="5">
        <v>44732</v>
      </c>
      <c r="Q5012" s="6">
        <v>54.741374595147271</v>
      </c>
      <c r="R5012" s="4">
        <v>3</v>
      </c>
      <c r="S5012" s="4" t="str" cm="1">
        <f t="array" ref="S5012">_xlfn.IFS(R5012=0,"None",R5012&lt;3,"Low",R5012&lt;6,"Medium",R5012&lt;=10,"High")</f>
        <v>Medium</v>
      </c>
      <c r="T5012" s="4" t="str" cm="1">
        <f t="array" ref="T5012">_xlfn.IFS(M5012&lt;=20,"Low",M5012&lt;=50,"Medium",M5012&lt;=90,"High")</f>
        <v>High</v>
      </c>
      <c r="U5012" s="7">
        <f>Datos_Limpios[[#This Row],[Number of Complaints or Support]]/Datos_Limpios[[#This Row],[Account Length (in months)]]</f>
        <v>5.7692307692307696E-2</v>
      </c>
      <c r="V5012" s="4" t="str" cm="1">
        <f t="array" ref="V5012">_xlfn.IFS(H5012&lt;30,"Under 30",H5012&lt;66,"Middle Age",H5012&gt;=66,"Senior")</f>
        <v>Senior</v>
      </c>
      <c r="W5012" s="4" t="s">
        <v>43</v>
      </c>
    </row>
    <row r="5013" spans="1:23" x14ac:dyDescent="0.3">
      <c r="A5013" s="4" t="s">
        <v>5128</v>
      </c>
      <c r="B5013" s="4" t="s">
        <v>24</v>
      </c>
      <c r="C5013" s="4">
        <v>36</v>
      </c>
      <c r="D5013" s="4">
        <v>2</v>
      </c>
      <c r="E5013" s="4" t="s">
        <v>31</v>
      </c>
      <c r="F5013" s="4" t="s">
        <v>85</v>
      </c>
      <c r="G5013" s="4" t="s">
        <v>26</v>
      </c>
      <c r="H5013" s="4">
        <v>85</v>
      </c>
      <c r="I5013" s="4" t="s">
        <v>24</v>
      </c>
      <c r="J5013" s="4">
        <v>0</v>
      </c>
      <c r="K5013" s="4" t="s">
        <v>46</v>
      </c>
      <c r="L5013" s="4" t="s">
        <v>35</v>
      </c>
      <c r="M5013" s="4">
        <v>43</v>
      </c>
      <c r="P5013" s="5">
        <v>44057</v>
      </c>
      <c r="Q5013" s="6">
        <v>42.16820592592876</v>
      </c>
      <c r="R5013" s="4">
        <v>5</v>
      </c>
      <c r="S5013" s="4" t="str" cm="1">
        <f t="array" ref="S5013">_xlfn.IFS(R5013=0,"None",R5013&lt;3,"Low",R5013&lt;6,"Medium",R5013&lt;=10,"High")</f>
        <v>Medium</v>
      </c>
      <c r="T5013" s="4" t="str" cm="1">
        <f t="array" ref="T5013">_xlfn.IFS(M5013&lt;=20,"Low",M5013&lt;=50,"Medium",M5013&lt;=90,"High")</f>
        <v>Medium</v>
      </c>
      <c r="U5013" s="7">
        <f>Datos_Limpios[[#This Row],[Number of Complaints or Support]]/Datos_Limpios[[#This Row],[Account Length (in months)]]</f>
        <v>0.1388888888888889</v>
      </c>
      <c r="V5013" s="4" t="str" cm="1">
        <f t="array" ref="V5013">_xlfn.IFS(H5013&lt;30,"Under 30",H5013&lt;66,"Middle Age",H5013&gt;=66,"Senior")</f>
        <v>Senior</v>
      </c>
      <c r="W5013" s="4" t="s">
        <v>43</v>
      </c>
    </row>
    <row r="5014" spans="1:23" x14ac:dyDescent="0.3">
      <c r="A5014" s="4" t="s">
        <v>5129</v>
      </c>
      <c r="B5014" s="4" t="s">
        <v>31</v>
      </c>
      <c r="C5014" s="4">
        <v>1</v>
      </c>
      <c r="D5014" s="4">
        <v>5</v>
      </c>
      <c r="E5014" s="4" t="s">
        <v>31</v>
      </c>
      <c r="F5014" s="4" t="s">
        <v>367</v>
      </c>
      <c r="G5014" s="4" t="s">
        <v>33</v>
      </c>
      <c r="H5014" s="4">
        <v>68</v>
      </c>
      <c r="I5014" s="4" t="s">
        <v>24</v>
      </c>
      <c r="J5014" s="4">
        <v>0</v>
      </c>
      <c r="K5014" s="4" t="s">
        <v>27</v>
      </c>
      <c r="L5014" s="4" t="s">
        <v>35</v>
      </c>
      <c r="M5014" s="4">
        <v>27</v>
      </c>
      <c r="N5014" s="4" t="s">
        <v>92</v>
      </c>
      <c r="O5014" s="4" t="s">
        <v>234</v>
      </c>
      <c r="P5014" s="5">
        <v>43868</v>
      </c>
      <c r="Q5014" s="6">
        <v>22.561126649309919</v>
      </c>
      <c r="R5014" s="4">
        <v>0</v>
      </c>
      <c r="S5014" s="4" t="str" cm="1">
        <f t="array" ref="S5014">_xlfn.IFS(R5014=0,"None",R5014&lt;3,"Low",R5014&lt;6,"Medium",R5014&lt;=10,"High")</f>
        <v>None</v>
      </c>
      <c r="T5014" s="4" t="str" cm="1">
        <f t="array" ref="T5014">_xlfn.IFS(M5014&lt;=20,"Low",M5014&lt;=50,"Medium",M5014&lt;=90,"High")</f>
        <v>Medium</v>
      </c>
      <c r="U5014" s="7">
        <f>Datos_Limpios[[#This Row],[Number of Complaints or Support]]/Datos_Limpios[[#This Row],[Account Length (in months)]]</f>
        <v>0</v>
      </c>
      <c r="V5014" s="4" t="str" cm="1">
        <f t="array" ref="V5014">_xlfn.IFS(H5014&lt;30,"Under 30",H5014&lt;66,"Middle Age",H5014&gt;=66,"Senior")</f>
        <v>Senior</v>
      </c>
      <c r="W5014" s="4" t="s">
        <v>29</v>
      </c>
    </row>
    <row r="5015" spans="1:23" x14ac:dyDescent="0.3">
      <c r="A5015" s="4" t="s">
        <v>5130</v>
      </c>
      <c r="B5015" s="4" t="s">
        <v>24</v>
      </c>
      <c r="C5015" s="4">
        <v>75</v>
      </c>
      <c r="D5015" s="4">
        <v>0</v>
      </c>
      <c r="E5015" s="4" t="s">
        <v>31</v>
      </c>
      <c r="F5015" s="4" t="s">
        <v>165</v>
      </c>
      <c r="G5015" s="4" t="s">
        <v>26</v>
      </c>
      <c r="H5015" s="4">
        <v>66</v>
      </c>
      <c r="I5015" s="4" t="s">
        <v>24</v>
      </c>
      <c r="J5015" s="4">
        <v>0</v>
      </c>
      <c r="K5015" s="4" t="s">
        <v>46</v>
      </c>
      <c r="L5015" s="4" t="s">
        <v>35</v>
      </c>
      <c r="M5015" s="4">
        <v>50</v>
      </c>
      <c r="P5015" s="5">
        <v>44725</v>
      </c>
      <c r="Q5015" s="6">
        <v>53.290579591908177</v>
      </c>
      <c r="R5015" s="4">
        <v>9</v>
      </c>
      <c r="S5015" s="4" t="str" cm="1">
        <f t="array" ref="S5015">_xlfn.IFS(R5015=0,"None",R5015&lt;3,"Low",R5015&lt;6,"Medium",R5015&lt;=10,"High")</f>
        <v>High</v>
      </c>
      <c r="T5015" s="4" t="str" cm="1">
        <f t="array" ref="T5015">_xlfn.IFS(M5015&lt;=20,"Low",M5015&lt;=50,"Medium",M5015&lt;=90,"High")</f>
        <v>Medium</v>
      </c>
      <c r="U5015" s="7">
        <f>Datos_Limpios[[#This Row],[Number of Complaints or Support]]/Datos_Limpios[[#This Row],[Account Length (in months)]]</f>
        <v>0.12</v>
      </c>
      <c r="V5015" s="4" t="str" cm="1">
        <f t="array" ref="V5015">_xlfn.IFS(H5015&lt;30,"Under 30",H5015&lt;66,"Middle Age",H5015&gt;=66,"Senior")</f>
        <v>Senior</v>
      </c>
      <c r="W5015" s="4" t="s">
        <v>40</v>
      </c>
    </row>
    <row r="5016" spans="1:23" x14ac:dyDescent="0.3">
      <c r="A5016" s="4" t="s">
        <v>5131</v>
      </c>
      <c r="B5016" s="4" t="s">
        <v>31</v>
      </c>
      <c r="C5016" s="4">
        <v>1</v>
      </c>
      <c r="D5016" s="4">
        <v>3</v>
      </c>
      <c r="E5016" s="4" t="s">
        <v>24</v>
      </c>
      <c r="F5016" s="4" t="s">
        <v>74</v>
      </c>
      <c r="G5016" s="4" t="s">
        <v>26</v>
      </c>
      <c r="H5016" s="4">
        <v>41</v>
      </c>
      <c r="I5016" s="4" t="s">
        <v>31</v>
      </c>
      <c r="J5016" s="4">
        <v>6</v>
      </c>
      <c r="K5016" s="4" t="s">
        <v>27</v>
      </c>
      <c r="L5016" s="4" t="s">
        <v>35</v>
      </c>
      <c r="M5016" s="4">
        <v>11</v>
      </c>
      <c r="N5016" s="4" t="s">
        <v>75</v>
      </c>
      <c r="O5016" s="4" t="s">
        <v>133</v>
      </c>
      <c r="P5016" s="5">
        <v>45273</v>
      </c>
      <c r="Q5016" s="6">
        <v>12.567280122782099</v>
      </c>
      <c r="R5016" s="4">
        <v>6</v>
      </c>
      <c r="S5016" s="4" t="str" cm="1">
        <f t="array" ref="S5016">_xlfn.IFS(R5016=0,"None",R5016&lt;3,"Low",R5016&lt;6,"Medium",R5016&lt;=10,"High")</f>
        <v>High</v>
      </c>
      <c r="T5016" s="4" t="str" cm="1">
        <f t="array" ref="T5016">_xlfn.IFS(M5016&lt;=20,"Low",M5016&lt;=50,"Medium",M5016&lt;=90,"High")</f>
        <v>Low</v>
      </c>
      <c r="U5016" s="7">
        <f>Datos_Limpios[[#This Row],[Number of Complaints or Support]]/Datos_Limpios[[#This Row],[Account Length (in months)]]</f>
        <v>6</v>
      </c>
      <c r="V5016" s="4" t="str" cm="1">
        <f t="array" ref="V5016">_xlfn.IFS(H5016&lt;30,"Under 30",H5016&lt;66,"Middle Age",H5016&gt;=66,"Senior")</f>
        <v>Middle Age</v>
      </c>
      <c r="W5016" s="4" t="s">
        <v>43</v>
      </c>
    </row>
    <row r="5017" spans="1:23" x14ac:dyDescent="0.3">
      <c r="A5017" s="4" t="s">
        <v>5132</v>
      </c>
      <c r="B5017" s="4" t="s">
        <v>24</v>
      </c>
      <c r="C5017" s="4">
        <v>62</v>
      </c>
      <c r="D5017" s="4">
        <v>1</v>
      </c>
      <c r="E5017" s="4" t="s">
        <v>31</v>
      </c>
      <c r="F5017" s="4" t="s">
        <v>155</v>
      </c>
      <c r="G5017" s="4" t="s">
        <v>33</v>
      </c>
      <c r="H5017" s="4">
        <v>57</v>
      </c>
      <c r="I5017" s="4" t="s">
        <v>31</v>
      </c>
      <c r="J5017" s="4">
        <v>3</v>
      </c>
      <c r="K5017" s="4" t="s">
        <v>46</v>
      </c>
      <c r="L5017" s="4" t="s">
        <v>35</v>
      </c>
      <c r="M5017" s="4">
        <v>43</v>
      </c>
      <c r="P5017" s="5">
        <v>45183</v>
      </c>
      <c r="Q5017" s="6">
        <v>51.275078031226492</v>
      </c>
      <c r="R5017" s="4">
        <v>0</v>
      </c>
      <c r="S5017" s="4" t="str" cm="1">
        <f t="array" ref="S5017">_xlfn.IFS(R5017=0,"None",R5017&lt;3,"Low",R5017&lt;6,"Medium",R5017&lt;=10,"High")</f>
        <v>None</v>
      </c>
      <c r="T5017" s="4" t="str" cm="1">
        <f t="array" ref="T5017">_xlfn.IFS(M5017&lt;=20,"Low",M5017&lt;=50,"Medium",M5017&lt;=90,"High")</f>
        <v>Medium</v>
      </c>
      <c r="U5017" s="7">
        <f>Datos_Limpios[[#This Row],[Number of Complaints or Support]]/Datos_Limpios[[#This Row],[Account Length (in months)]]</f>
        <v>0</v>
      </c>
      <c r="V5017" s="4" t="str" cm="1">
        <f t="array" ref="V5017">_xlfn.IFS(H5017&lt;30,"Under 30",H5017&lt;66,"Middle Age",H5017&gt;=66,"Senior")</f>
        <v>Middle Age</v>
      </c>
      <c r="W5017" s="4" t="s">
        <v>40</v>
      </c>
    </row>
    <row r="5018" spans="1:23" x14ac:dyDescent="0.3">
      <c r="A5018" s="4" t="s">
        <v>5133</v>
      </c>
      <c r="B5018" s="4" t="s">
        <v>24</v>
      </c>
      <c r="C5018" s="4">
        <v>42</v>
      </c>
      <c r="D5018" s="4">
        <v>0</v>
      </c>
      <c r="E5018" s="4" t="s">
        <v>31</v>
      </c>
      <c r="F5018" s="4" t="s">
        <v>132</v>
      </c>
      <c r="G5018" s="4" t="s">
        <v>26</v>
      </c>
      <c r="H5018" s="4">
        <v>52</v>
      </c>
      <c r="I5018" s="4" t="s">
        <v>24</v>
      </c>
      <c r="J5018" s="4">
        <v>0</v>
      </c>
      <c r="K5018" s="4" t="s">
        <v>46</v>
      </c>
      <c r="L5018" s="4" t="s">
        <v>28</v>
      </c>
      <c r="M5018" s="4">
        <v>45</v>
      </c>
      <c r="P5018" s="5">
        <v>44302</v>
      </c>
      <c r="Q5018" s="6">
        <v>50.890794086360913</v>
      </c>
      <c r="R5018" s="4">
        <v>5</v>
      </c>
      <c r="S5018" s="4" t="str" cm="1">
        <f t="array" ref="S5018">_xlfn.IFS(R5018=0,"None",R5018&lt;3,"Low",R5018&lt;6,"Medium",R5018&lt;=10,"High")</f>
        <v>Medium</v>
      </c>
      <c r="T5018" s="4" t="str" cm="1">
        <f t="array" ref="T5018">_xlfn.IFS(M5018&lt;=20,"Low",M5018&lt;=50,"Medium",M5018&lt;=90,"High")</f>
        <v>Medium</v>
      </c>
      <c r="U5018" s="7">
        <f>Datos_Limpios[[#This Row],[Number of Complaints or Support]]/Datos_Limpios[[#This Row],[Account Length (in months)]]</f>
        <v>0.11904761904761904</v>
      </c>
      <c r="V5018" s="4" t="str" cm="1">
        <f t="array" ref="V5018">_xlfn.IFS(H5018&lt;30,"Under 30",H5018&lt;66,"Middle Age",H5018&gt;=66,"Senior")</f>
        <v>Middle Age</v>
      </c>
      <c r="W5018" s="4" t="s">
        <v>43</v>
      </c>
    </row>
    <row r="5019" spans="1:23" x14ac:dyDescent="0.3">
      <c r="A5019" s="4" t="s">
        <v>5134</v>
      </c>
      <c r="B5019" s="4" t="s">
        <v>24</v>
      </c>
      <c r="C5019" s="4">
        <v>26</v>
      </c>
      <c r="D5019" s="4">
        <v>2</v>
      </c>
      <c r="E5019" s="4" t="s">
        <v>31</v>
      </c>
      <c r="F5019" s="4" t="s">
        <v>100</v>
      </c>
      <c r="G5019" s="4" t="s">
        <v>33</v>
      </c>
      <c r="H5019" s="4">
        <v>38</v>
      </c>
      <c r="I5019" s="4" t="s">
        <v>24</v>
      </c>
      <c r="J5019" s="4">
        <v>0</v>
      </c>
      <c r="K5019" s="4" t="s">
        <v>27</v>
      </c>
      <c r="L5019" s="4" t="s">
        <v>35</v>
      </c>
      <c r="M5019" s="4">
        <v>22</v>
      </c>
      <c r="P5019" s="5">
        <v>44365</v>
      </c>
      <c r="Q5019" s="6">
        <v>20.94358739622211</v>
      </c>
      <c r="R5019" s="4">
        <v>5</v>
      </c>
      <c r="S5019" s="4" t="str" cm="1">
        <f t="array" ref="S5019">_xlfn.IFS(R5019=0,"None",R5019&lt;3,"Low",R5019&lt;6,"Medium",R5019&lt;=10,"High")</f>
        <v>Medium</v>
      </c>
      <c r="T5019" s="4" t="str" cm="1">
        <f t="array" ref="T5019">_xlfn.IFS(M5019&lt;=20,"Low",M5019&lt;=50,"Medium",M5019&lt;=90,"High")</f>
        <v>Medium</v>
      </c>
      <c r="U5019" s="7">
        <f>Datos_Limpios[[#This Row],[Number of Complaints or Support]]/Datos_Limpios[[#This Row],[Account Length (in months)]]</f>
        <v>0.19230769230769232</v>
      </c>
      <c r="V5019" s="4" t="str" cm="1">
        <f t="array" ref="V5019">_xlfn.IFS(H5019&lt;30,"Under 30",H5019&lt;66,"Middle Age",H5019&gt;=66,"Senior")</f>
        <v>Middle Age</v>
      </c>
      <c r="W5019" s="4" t="s">
        <v>40</v>
      </c>
    </row>
    <row r="5020" spans="1:23" x14ac:dyDescent="0.3">
      <c r="A5020" s="4" t="s">
        <v>5135</v>
      </c>
      <c r="B5020" s="4" t="s">
        <v>31</v>
      </c>
      <c r="C5020" s="4">
        <v>3</v>
      </c>
      <c r="D5020" s="4">
        <v>1</v>
      </c>
      <c r="E5020" s="4" t="s">
        <v>24</v>
      </c>
      <c r="F5020" s="4" t="s">
        <v>213</v>
      </c>
      <c r="G5020" s="4" t="s">
        <v>26</v>
      </c>
      <c r="H5020" s="4">
        <v>73</v>
      </c>
      <c r="I5020" s="4" t="s">
        <v>24</v>
      </c>
      <c r="J5020" s="4">
        <v>0</v>
      </c>
      <c r="K5020" s="4" t="s">
        <v>27</v>
      </c>
      <c r="L5020" s="4" t="s">
        <v>35</v>
      </c>
      <c r="M5020" s="4">
        <v>24</v>
      </c>
      <c r="N5020" s="4" t="s">
        <v>38</v>
      </c>
      <c r="O5020" s="4" t="s">
        <v>142</v>
      </c>
      <c r="P5020" s="5">
        <v>44142</v>
      </c>
      <c r="Q5020" s="6">
        <v>25.188397582994181</v>
      </c>
      <c r="R5020" s="4">
        <v>5</v>
      </c>
      <c r="S5020" s="4" t="str" cm="1">
        <f t="array" ref="S5020">_xlfn.IFS(R5020=0,"None",R5020&lt;3,"Low",R5020&lt;6,"Medium",R5020&lt;=10,"High")</f>
        <v>Medium</v>
      </c>
      <c r="T5020" s="4" t="str" cm="1">
        <f t="array" ref="T5020">_xlfn.IFS(M5020&lt;=20,"Low",M5020&lt;=50,"Medium",M5020&lt;=90,"High")</f>
        <v>Medium</v>
      </c>
      <c r="U5020" s="7">
        <f>Datos_Limpios[[#This Row],[Number of Complaints or Support]]/Datos_Limpios[[#This Row],[Account Length (in months)]]</f>
        <v>1.6666666666666667</v>
      </c>
      <c r="V5020" s="4" t="str" cm="1">
        <f t="array" ref="V5020">_xlfn.IFS(H5020&lt;30,"Under 30",H5020&lt;66,"Middle Age",H5020&gt;=66,"Senior")</f>
        <v>Senior</v>
      </c>
      <c r="W5020" s="4" t="s">
        <v>47</v>
      </c>
    </row>
    <row r="5021" spans="1:23" x14ac:dyDescent="0.3">
      <c r="A5021" s="4" t="s">
        <v>5136</v>
      </c>
      <c r="B5021" s="4" t="s">
        <v>24</v>
      </c>
      <c r="C5021" s="4">
        <v>3</v>
      </c>
      <c r="D5021" s="4">
        <v>2</v>
      </c>
      <c r="E5021" s="4" t="s">
        <v>31</v>
      </c>
      <c r="F5021" s="4" t="s">
        <v>175</v>
      </c>
      <c r="G5021" s="4" t="s">
        <v>26</v>
      </c>
      <c r="H5021" s="4">
        <v>49</v>
      </c>
      <c r="I5021" s="4" t="s">
        <v>24</v>
      </c>
      <c r="J5021" s="4">
        <v>0</v>
      </c>
      <c r="K5021" s="4" t="s">
        <v>27</v>
      </c>
      <c r="L5021" s="4" t="s">
        <v>35</v>
      </c>
      <c r="M5021" s="4">
        <v>59</v>
      </c>
      <c r="P5021" s="5">
        <v>44153</v>
      </c>
      <c r="Q5021" s="6">
        <v>69.711224590713513</v>
      </c>
      <c r="R5021" s="4">
        <v>4</v>
      </c>
      <c r="S5021" s="4" t="str" cm="1">
        <f t="array" ref="S5021">_xlfn.IFS(R5021=0,"None",R5021&lt;3,"Low",R5021&lt;6,"Medium",R5021&lt;=10,"High")</f>
        <v>Medium</v>
      </c>
      <c r="T5021" s="4" t="str" cm="1">
        <f t="array" ref="T5021">_xlfn.IFS(M5021&lt;=20,"Low",M5021&lt;=50,"Medium",M5021&lt;=90,"High")</f>
        <v>High</v>
      </c>
      <c r="U5021" s="7">
        <f>Datos_Limpios[[#This Row],[Number of Complaints or Support]]/Datos_Limpios[[#This Row],[Account Length (in months)]]</f>
        <v>1.3333333333333333</v>
      </c>
      <c r="V5021" s="4" t="str" cm="1">
        <f t="array" ref="V5021">_xlfn.IFS(H5021&lt;30,"Under 30",H5021&lt;66,"Middle Age",H5021&gt;=66,"Senior")</f>
        <v>Middle Age</v>
      </c>
      <c r="W5021" s="4" t="s">
        <v>29</v>
      </c>
    </row>
    <row r="5022" spans="1:23" x14ac:dyDescent="0.3">
      <c r="A5022" s="4" t="s">
        <v>5137</v>
      </c>
      <c r="B5022" s="4" t="s">
        <v>24</v>
      </c>
      <c r="C5022" s="4">
        <v>9</v>
      </c>
      <c r="D5022" s="4">
        <v>0</v>
      </c>
      <c r="E5022" s="4" t="s">
        <v>24</v>
      </c>
      <c r="F5022" s="4" t="s">
        <v>58</v>
      </c>
      <c r="G5022" s="4" t="s">
        <v>26</v>
      </c>
      <c r="H5022" s="4">
        <v>27</v>
      </c>
      <c r="I5022" s="4" t="s">
        <v>31</v>
      </c>
      <c r="J5022" s="4">
        <v>2</v>
      </c>
      <c r="K5022" s="4" t="s">
        <v>46</v>
      </c>
      <c r="L5022" s="4" t="s">
        <v>28</v>
      </c>
      <c r="M5022" s="4">
        <v>13</v>
      </c>
      <c r="P5022" s="5">
        <v>43904</v>
      </c>
      <c r="Q5022" s="6">
        <v>13.433409141794311</v>
      </c>
      <c r="R5022" s="4">
        <v>10</v>
      </c>
      <c r="S5022" s="4" t="str" cm="1">
        <f t="array" ref="S5022">_xlfn.IFS(R5022=0,"None",R5022&lt;3,"Low",R5022&lt;6,"Medium",R5022&lt;=10,"High")</f>
        <v>High</v>
      </c>
      <c r="T5022" s="4" t="str" cm="1">
        <f t="array" ref="T5022">_xlfn.IFS(M5022&lt;=20,"Low",M5022&lt;=50,"Medium",M5022&lt;=90,"High")</f>
        <v>Low</v>
      </c>
      <c r="U5022" s="7">
        <f>Datos_Limpios[[#This Row],[Number of Complaints or Support]]/Datos_Limpios[[#This Row],[Account Length (in months)]]</f>
        <v>1.1111111111111112</v>
      </c>
      <c r="V5022" s="4" t="str" cm="1">
        <f t="array" ref="V5022">_xlfn.IFS(H5022&lt;30,"Under 30",H5022&lt;66,"Middle Age",H5022&gt;=66,"Senior")</f>
        <v>Under 30</v>
      </c>
      <c r="W5022" s="4" t="s">
        <v>29</v>
      </c>
    </row>
    <row r="5023" spans="1:23" x14ac:dyDescent="0.3">
      <c r="A5023" s="4" t="s">
        <v>5138</v>
      </c>
      <c r="B5023" s="4" t="s">
        <v>31</v>
      </c>
      <c r="C5023" s="4">
        <v>30</v>
      </c>
      <c r="D5023" s="4">
        <v>5</v>
      </c>
      <c r="E5023" s="4" t="s">
        <v>24</v>
      </c>
      <c r="F5023" s="4" t="s">
        <v>52</v>
      </c>
      <c r="G5023" s="4" t="s">
        <v>33</v>
      </c>
      <c r="H5023" s="4">
        <v>72</v>
      </c>
      <c r="I5023" s="4" t="s">
        <v>24</v>
      </c>
      <c r="J5023" s="4">
        <v>0</v>
      </c>
      <c r="K5023" s="4" t="s">
        <v>27</v>
      </c>
      <c r="L5023" s="4" t="s">
        <v>35</v>
      </c>
      <c r="M5023" s="4">
        <v>39</v>
      </c>
      <c r="N5023" s="4" t="s">
        <v>75</v>
      </c>
      <c r="O5023" s="4" t="s">
        <v>76</v>
      </c>
      <c r="P5023" s="5">
        <v>44749</v>
      </c>
      <c r="Q5023" s="6">
        <v>34.427450003147477</v>
      </c>
      <c r="R5023" s="4">
        <v>1</v>
      </c>
      <c r="S5023" s="4" t="str" cm="1">
        <f t="array" ref="S5023">_xlfn.IFS(R5023=0,"None",R5023&lt;3,"Low",R5023&lt;6,"Medium",R5023&lt;=10,"High")</f>
        <v>Low</v>
      </c>
      <c r="T5023" s="4" t="str" cm="1">
        <f t="array" ref="T5023">_xlfn.IFS(M5023&lt;=20,"Low",M5023&lt;=50,"Medium",M5023&lt;=90,"High")</f>
        <v>Medium</v>
      </c>
      <c r="U5023" s="7">
        <f>Datos_Limpios[[#This Row],[Number of Complaints or Support]]/Datos_Limpios[[#This Row],[Account Length (in months)]]</f>
        <v>3.3333333333333333E-2</v>
      </c>
      <c r="V5023" s="4" t="str" cm="1">
        <f t="array" ref="V5023">_xlfn.IFS(H5023&lt;30,"Under 30",H5023&lt;66,"Middle Age",H5023&gt;=66,"Senior")</f>
        <v>Senior</v>
      </c>
      <c r="W5023" s="4" t="s">
        <v>40</v>
      </c>
    </row>
    <row r="5024" spans="1:23" x14ac:dyDescent="0.3">
      <c r="A5024" s="4" t="s">
        <v>5139</v>
      </c>
      <c r="B5024" s="4" t="s">
        <v>31</v>
      </c>
      <c r="C5024" s="4">
        <v>14</v>
      </c>
      <c r="D5024" s="4">
        <v>1</v>
      </c>
      <c r="E5024" s="4" t="s">
        <v>31</v>
      </c>
      <c r="F5024" s="4" t="s">
        <v>262</v>
      </c>
      <c r="G5024" s="4" t="s">
        <v>33</v>
      </c>
      <c r="H5024" s="4">
        <v>22</v>
      </c>
      <c r="I5024" s="4" t="s">
        <v>24</v>
      </c>
      <c r="J5024" s="4">
        <v>0</v>
      </c>
      <c r="K5024" s="4" t="s">
        <v>27</v>
      </c>
      <c r="L5024" s="4" t="s">
        <v>35</v>
      </c>
      <c r="M5024" s="4">
        <v>42</v>
      </c>
      <c r="N5024" s="4" t="s">
        <v>38</v>
      </c>
      <c r="O5024" s="4" t="s">
        <v>125</v>
      </c>
      <c r="P5024" s="5">
        <v>45183</v>
      </c>
      <c r="Q5024" s="6">
        <v>47.76258017633986</v>
      </c>
      <c r="R5024" s="4">
        <v>4</v>
      </c>
      <c r="S5024" s="4" t="str" cm="1">
        <f t="array" ref="S5024">_xlfn.IFS(R5024=0,"None",R5024&lt;3,"Low",R5024&lt;6,"Medium",R5024&lt;=10,"High")</f>
        <v>Medium</v>
      </c>
      <c r="T5024" s="4" t="str" cm="1">
        <f t="array" ref="T5024">_xlfn.IFS(M5024&lt;=20,"Low",M5024&lt;=50,"Medium",M5024&lt;=90,"High")</f>
        <v>Medium</v>
      </c>
      <c r="U5024" s="7">
        <f>Datos_Limpios[[#This Row],[Number of Complaints or Support]]/Datos_Limpios[[#This Row],[Account Length (in months)]]</f>
        <v>0.2857142857142857</v>
      </c>
      <c r="V5024" s="4" t="str" cm="1">
        <f t="array" ref="V5024">_xlfn.IFS(H5024&lt;30,"Under 30",H5024&lt;66,"Middle Age",H5024&gt;=66,"Senior")</f>
        <v>Under 30</v>
      </c>
      <c r="W5024" s="4" t="s">
        <v>29</v>
      </c>
    </row>
    <row r="5025" spans="1:23" x14ac:dyDescent="0.3">
      <c r="A5025" s="4" t="s">
        <v>5140</v>
      </c>
      <c r="B5025" s="4" t="s">
        <v>24</v>
      </c>
      <c r="C5025" s="4">
        <v>18</v>
      </c>
      <c r="D5025" s="4">
        <v>0</v>
      </c>
      <c r="E5025" s="4" t="s">
        <v>31</v>
      </c>
      <c r="F5025" s="4" t="s">
        <v>60</v>
      </c>
      <c r="G5025" s="4" t="s">
        <v>33</v>
      </c>
      <c r="H5025" s="4">
        <v>19</v>
      </c>
      <c r="I5025" s="4" t="s">
        <v>24</v>
      </c>
      <c r="J5025" s="4">
        <v>0</v>
      </c>
      <c r="K5025" s="4" t="s">
        <v>27</v>
      </c>
      <c r="L5025" s="4" t="s">
        <v>35</v>
      </c>
      <c r="M5025" s="4">
        <v>34</v>
      </c>
      <c r="P5025" s="5">
        <v>44563</v>
      </c>
      <c r="Q5025" s="6">
        <v>34.474026211925008</v>
      </c>
      <c r="R5025" s="4">
        <v>6</v>
      </c>
      <c r="S5025" s="4" t="str" cm="1">
        <f t="array" ref="S5025">_xlfn.IFS(R5025=0,"None",R5025&lt;3,"Low",R5025&lt;6,"Medium",R5025&lt;=10,"High")</f>
        <v>High</v>
      </c>
      <c r="T5025" s="4" t="str" cm="1">
        <f t="array" ref="T5025">_xlfn.IFS(M5025&lt;=20,"Low",M5025&lt;=50,"Medium",M5025&lt;=90,"High")</f>
        <v>Medium</v>
      </c>
      <c r="U5025" s="7">
        <f>Datos_Limpios[[#This Row],[Number of Complaints or Support]]/Datos_Limpios[[#This Row],[Account Length (in months)]]</f>
        <v>0.33333333333333331</v>
      </c>
      <c r="V5025" s="4" t="str" cm="1">
        <f t="array" ref="V5025">_xlfn.IFS(H5025&lt;30,"Under 30",H5025&lt;66,"Middle Age",H5025&gt;=66,"Senior")</f>
        <v>Under 30</v>
      </c>
      <c r="W5025" s="4" t="s">
        <v>40</v>
      </c>
    </row>
    <row r="5026" spans="1:23" x14ac:dyDescent="0.3">
      <c r="A5026" s="4" t="s">
        <v>5141</v>
      </c>
      <c r="B5026" s="4" t="s">
        <v>24</v>
      </c>
      <c r="C5026" s="4">
        <v>42</v>
      </c>
      <c r="D5026" s="4">
        <v>0</v>
      </c>
      <c r="E5026" s="4" t="s">
        <v>31</v>
      </c>
      <c r="F5026" s="4" t="s">
        <v>74</v>
      </c>
      <c r="G5026" s="4" t="s">
        <v>33</v>
      </c>
      <c r="H5026" s="4">
        <v>51</v>
      </c>
      <c r="I5026" s="4" t="s">
        <v>24</v>
      </c>
      <c r="J5026" s="4">
        <v>0</v>
      </c>
      <c r="K5026" s="4" t="s">
        <v>27</v>
      </c>
      <c r="L5026" s="4" t="s">
        <v>35</v>
      </c>
      <c r="M5026" s="4">
        <v>65</v>
      </c>
      <c r="P5026" s="5">
        <v>44126</v>
      </c>
      <c r="Q5026" s="6">
        <v>60.954880817772853</v>
      </c>
      <c r="R5026" s="4">
        <v>1</v>
      </c>
      <c r="S5026" s="4" t="str" cm="1">
        <f t="array" ref="S5026">_xlfn.IFS(R5026=0,"None",R5026&lt;3,"Low",R5026&lt;6,"Medium",R5026&lt;=10,"High")</f>
        <v>Low</v>
      </c>
      <c r="T5026" s="4" t="str" cm="1">
        <f t="array" ref="T5026">_xlfn.IFS(M5026&lt;=20,"Low",M5026&lt;=50,"Medium",M5026&lt;=90,"High")</f>
        <v>High</v>
      </c>
      <c r="U5026" s="7">
        <f>Datos_Limpios[[#This Row],[Number of Complaints or Support]]/Datos_Limpios[[#This Row],[Account Length (in months)]]</f>
        <v>2.3809523809523808E-2</v>
      </c>
      <c r="V5026" s="4" t="str" cm="1">
        <f t="array" ref="V5026">_xlfn.IFS(H5026&lt;30,"Under 30",H5026&lt;66,"Middle Age",H5026&gt;=66,"Senior")</f>
        <v>Middle Age</v>
      </c>
      <c r="W5026" s="4" t="s">
        <v>43</v>
      </c>
    </row>
    <row r="5027" spans="1:23" x14ac:dyDescent="0.3">
      <c r="A5027" s="4" t="s">
        <v>5142</v>
      </c>
      <c r="B5027" s="4" t="s">
        <v>31</v>
      </c>
      <c r="C5027" s="4">
        <v>39</v>
      </c>
      <c r="D5027" s="4">
        <v>3</v>
      </c>
      <c r="E5027" s="4" t="s">
        <v>31</v>
      </c>
      <c r="F5027" s="4" t="s">
        <v>95</v>
      </c>
      <c r="G5027" s="4" t="s">
        <v>26</v>
      </c>
      <c r="H5027" s="4">
        <v>38</v>
      </c>
      <c r="I5027" s="4" t="s">
        <v>24</v>
      </c>
      <c r="J5027" s="4">
        <v>0</v>
      </c>
      <c r="K5027" s="4" t="s">
        <v>34</v>
      </c>
      <c r="L5027" s="4" t="s">
        <v>28</v>
      </c>
      <c r="M5027" s="4">
        <v>46</v>
      </c>
      <c r="N5027" s="4" t="s">
        <v>38</v>
      </c>
      <c r="O5027" s="4" t="s">
        <v>142</v>
      </c>
      <c r="P5027" s="5">
        <v>44269</v>
      </c>
      <c r="Q5027" s="6">
        <v>43.277686718276321</v>
      </c>
      <c r="R5027" s="4">
        <v>1</v>
      </c>
      <c r="S5027" s="4" t="str" cm="1">
        <f t="array" ref="S5027">_xlfn.IFS(R5027=0,"None",R5027&lt;3,"Low",R5027&lt;6,"Medium",R5027&lt;=10,"High")</f>
        <v>Low</v>
      </c>
      <c r="T5027" s="4" t="str" cm="1">
        <f t="array" ref="T5027">_xlfn.IFS(M5027&lt;=20,"Low",M5027&lt;=50,"Medium",M5027&lt;=90,"High")</f>
        <v>Medium</v>
      </c>
      <c r="U5027" s="7">
        <f>Datos_Limpios[[#This Row],[Number of Complaints or Support]]/Datos_Limpios[[#This Row],[Account Length (in months)]]</f>
        <v>2.564102564102564E-2</v>
      </c>
      <c r="V5027" s="4" t="str" cm="1">
        <f t="array" ref="V5027">_xlfn.IFS(H5027&lt;30,"Under 30",H5027&lt;66,"Middle Age",H5027&gt;=66,"Senior")</f>
        <v>Middle Age</v>
      </c>
      <c r="W5027" s="4" t="s">
        <v>47</v>
      </c>
    </row>
    <row r="5028" spans="1:23" x14ac:dyDescent="0.3">
      <c r="A5028" s="4" t="s">
        <v>5143</v>
      </c>
      <c r="B5028" s="4" t="s">
        <v>24</v>
      </c>
      <c r="C5028" s="4">
        <v>2</v>
      </c>
      <c r="D5028" s="4">
        <v>0</v>
      </c>
      <c r="E5028" s="4" t="s">
        <v>24</v>
      </c>
      <c r="F5028" s="4" t="s">
        <v>175</v>
      </c>
      <c r="G5028" s="4" t="s">
        <v>26</v>
      </c>
      <c r="H5028" s="4">
        <v>39</v>
      </c>
      <c r="I5028" s="4" t="s">
        <v>24</v>
      </c>
      <c r="J5028" s="4">
        <v>0</v>
      </c>
      <c r="K5028" s="4" t="s">
        <v>27</v>
      </c>
      <c r="L5028" s="4" t="s">
        <v>115</v>
      </c>
      <c r="M5028" s="4">
        <v>9</v>
      </c>
      <c r="P5028" s="5">
        <v>44867</v>
      </c>
      <c r="Q5028" s="6">
        <v>9.5019633215770405</v>
      </c>
      <c r="R5028" s="4">
        <v>6</v>
      </c>
      <c r="S5028" s="4" t="str" cm="1">
        <f t="array" ref="S5028">_xlfn.IFS(R5028=0,"None",R5028&lt;3,"Low",R5028&lt;6,"Medium",R5028&lt;=10,"High")</f>
        <v>High</v>
      </c>
      <c r="T5028" s="4" t="str" cm="1">
        <f t="array" ref="T5028">_xlfn.IFS(M5028&lt;=20,"Low",M5028&lt;=50,"Medium",M5028&lt;=90,"High")</f>
        <v>Low</v>
      </c>
      <c r="U5028" s="7">
        <f>Datos_Limpios[[#This Row],[Number of Complaints or Support]]/Datos_Limpios[[#This Row],[Account Length (in months)]]</f>
        <v>3</v>
      </c>
      <c r="V5028" s="4" t="str" cm="1">
        <f t="array" ref="V5028">_xlfn.IFS(H5028&lt;30,"Under 30",H5028&lt;66,"Middle Age",H5028&gt;=66,"Senior")</f>
        <v>Middle Age</v>
      </c>
      <c r="W5028" s="4" t="s">
        <v>29</v>
      </c>
    </row>
    <row r="5029" spans="1:23" x14ac:dyDescent="0.3">
      <c r="A5029" s="4" t="s">
        <v>5144</v>
      </c>
      <c r="B5029" s="4" t="s">
        <v>24</v>
      </c>
      <c r="C5029" s="4">
        <v>1</v>
      </c>
      <c r="D5029" s="4">
        <v>0</v>
      </c>
      <c r="E5029" s="4" t="s">
        <v>31</v>
      </c>
      <c r="F5029" s="4" t="s">
        <v>196</v>
      </c>
      <c r="G5029" s="4" t="s">
        <v>33</v>
      </c>
      <c r="H5029" s="4">
        <v>53</v>
      </c>
      <c r="I5029" s="4" t="s">
        <v>24</v>
      </c>
      <c r="J5029" s="4">
        <v>0</v>
      </c>
      <c r="K5029" s="4" t="s">
        <v>27</v>
      </c>
      <c r="L5029" s="4" t="s">
        <v>28</v>
      </c>
      <c r="M5029" s="4">
        <v>33</v>
      </c>
      <c r="P5029" s="5">
        <v>43898</v>
      </c>
      <c r="Q5029" s="6">
        <v>31.224708462443349</v>
      </c>
      <c r="R5029" s="4">
        <v>2</v>
      </c>
      <c r="S5029" s="4" t="str" cm="1">
        <f t="array" ref="S5029">_xlfn.IFS(R5029=0,"None",R5029&lt;3,"Low",R5029&lt;6,"Medium",R5029&lt;=10,"High")</f>
        <v>Low</v>
      </c>
      <c r="T5029" s="4" t="str" cm="1">
        <f t="array" ref="T5029">_xlfn.IFS(M5029&lt;=20,"Low",M5029&lt;=50,"Medium",M5029&lt;=90,"High")</f>
        <v>Medium</v>
      </c>
      <c r="U5029" s="7">
        <f>Datos_Limpios[[#This Row],[Number of Complaints or Support]]/Datos_Limpios[[#This Row],[Account Length (in months)]]</f>
        <v>2</v>
      </c>
      <c r="V5029" s="4" t="str" cm="1">
        <f t="array" ref="V5029">_xlfn.IFS(H5029&lt;30,"Under 30",H5029&lt;66,"Middle Age",H5029&gt;=66,"Senior")</f>
        <v>Middle Age</v>
      </c>
      <c r="W5029" s="4" t="s">
        <v>47</v>
      </c>
    </row>
    <row r="5030" spans="1:23" x14ac:dyDescent="0.3">
      <c r="A5030" s="4" t="s">
        <v>5145</v>
      </c>
      <c r="B5030" s="4" t="s">
        <v>24</v>
      </c>
      <c r="C5030" s="4">
        <v>46</v>
      </c>
      <c r="D5030" s="4">
        <v>0</v>
      </c>
      <c r="E5030" s="4" t="s">
        <v>24</v>
      </c>
      <c r="F5030" s="4" t="s">
        <v>140</v>
      </c>
      <c r="G5030" s="4" t="s">
        <v>26</v>
      </c>
      <c r="H5030" s="4">
        <v>26</v>
      </c>
      <c r="I5030" s="4" t="s">
        <v>31</v>
      </c>
      <c r="J5030" s="4">
        <v>2</v>
      </c>
      <c r="K5030" s="4" t="s">
        <v>46</v>
      </c>
      <c r="L5030" s="4" t="s">
        <v>35</v>
      </c>
      <c r="M5030" s="4">
        <v>7</v>
      </c>
      <c r="P5030" s="5">
        <v>45067</v>
      </c>
      <c r="Q5030" s="6">
        <v>6.0992253761778414</v>
      </c>
      <c r="R5030" s="4">
        <v>5</v>
      </c>
      <c r="S5030" s="4" t="str" cm="1">
        <f t="array" ref="S5030">_xlfn.IFS(R5030=0,"None",R5030&lt;3,"Low",R5030&lt;6,"Medium",R5030&lt;=10,"High")</f>
        <v>Medium</v>
      </c>
      <c r="T5030" s="4" t="str" cm="1">
        <f t="array" ref="T5030">_xlfn.IFS(M5030&lt;=20,"Low",M5030&lt;=50,"Medium",M5030&lt;=90,"High")</f>
        <v>Low</v>
      </c>
      <c r="U5030" s="7">
        <f>Datos_Limpios[[#This Row],[Number of Complaints or Support]]/Datos_Limpios[[#This Row],[Account Length (in months)]]</f>
        <v>0.10869565217391304</v>
      </c>
      <c r="V5030" s="4" t="str" cm="1">
        <f t="array" ref="V5030">_xlfn.IFS(H5030&lt;30,"Under 30",H5030&lt;66,"Middle Age",H5030&gt;=66,"Senior")</f>
        <v>Under 30</v>
      </c>
      <c r="W5030" s="4" t="s">
        <v>40</v>
      </c>
    </row>
    <row r="5031" spans="1:23" x14ac:dyDescent="0.3">
      <c r="A5031" s="4" t="s">
        <v>5146</v>
      </c>
      <c r="B5031" s="4" t="s">
        <v>24</v>
      </c>
      <c r="C5031" s="4">
        <v>31</v>
      </c>
      <c r="D5031" s="4">
        <v>2</v>
      </c>
      <c r="E5031" s="4" t="s">
        <v>31</v>
      </c>
      <c r="F5031" s="4" t="s">
        <v>165</v>
      </c>
      <c r="G5031" s="4" t="s">
        <v>33</v>
      </c>
      <c r="H5031" s="4">
        <v>20</v>
      </c>
      <c r="I5031" s="4" t="s">
        <v>24</v>
      </c>
      <c r="J5031" s="4">
        <v>0</v>
      </c>
      <c r="K5031" s="4" t="s">
        <v>27</v>
      </c>
      <c r="L5031" s="4" t="s">
        <v>35</v>
      </c>
      <c r="M5031" s="4">
        <v>35</v>
      </c>
      <c r="P5031" s="5">
        <v>44461</v>
      </c>
      <c r="Q5031" s="6">
        <v>33.668702289245623</v>
      </c>
      <c r="R5031" s="4">
        <v>2</v>
      </c>
      <c r="S5031" s="4" t="str" cm="1">
        <f t="array" ref="S5031">_xlfn.IFS(R5031=0,"None",R5031&lt;3,"Low",R5031&lt;6,"Medium",R5031&lt;=10,"High")</f>
        <v>Low</v>
      </c>
      <c r="T5031" s="4" t="str" cm="1">
        <f t="array" ref="T5031">_xlfn.IFS(M5031&lt;=20,"Low",M5031&lt;=50,"Medium",M5031&lt;=90,"High")</f>
        <v>Medium</v>
      </c>
      <c r="U5031" s="7">
        <f>Datos_Limpios[[#This Row],[Number of Complaints or Support]]/Datos_Limpios[[#This Row],[Account Length (in months)]]</f>
        <v>6.4516129032258063E-2</v>
      </c>
      <c r="V5031" s="4" t="str" cm="1">
        <f t="array" ref="V5031">_xlfn.IFS(H5031&lt;30,"Under 30",H5031&lt;66,"Middle Age",H5031&gt;=66,"Senior")</f>
        <v>Under 30</v>
      </c>
      <c r="W5031" s="4" t="s">
        <v>40</v>
      </c>
    </row>
    <row r="5032" spans="1:23" x14ac:dyDescent="0.3">
      <c r="A5032" s="4" t="s">
        <v>5147</v>
      </c>
      <c r="B5032" s="4" t="s">
        <v>31</v>
      </c>
      <c r="C5032" s="4">
        <v>18</v>
      </c>
      <c r="D5032" s="4">
        <v>3</v>
      </c>
      <c r="E5032" s="4" t="s">
        <v>31</v>
      </c>
      <c r="F5032" s="4" t="s">
        <v>85</v>
      </c>
      <c r="G5032" s="4" t="s">
        <v>33</v>
      </c>
      <c r="H5032" s="4">
        <v>30</v>
      </c>
      <c r="I5032" s="4" t="s">
        <v>24</v>
      </c>
      <c r="J5032" s="4">
        <v>0</v>
      </c>
      <c r="K5032" s="4" t="s">
        <v>27</v>
      </c>
      <c r="L5032" s="4" t="s">
        <v>35</v>
      </c>
      <c r="M5032" s="4">
        <v>32</v>
      </c>
      <c r="N5032" s="4" t="s">
        <v>107</v>
      </c>
      <c r="O5032" s="4" t="s">
        <v>1038</v>
      </c>
      <c r="P5032" s="5">
        <v>45167</v>
      </c>
      <c r="Q5032" s="6">
        <v>33.175909061145191</v>
      </c>
      <c r="R5032" s="4">
        <v>4</v>
      </c>
      <c r="S5032" s="4" t="str" cm="1">
        <f t="array" ref="S5032">_xlfn.IFS(R5032=0,"None",R5032&lt;3,"Low",R5032&lt;6,"Medium",R5032&lt;=10,"High")</f>
        <v>Medium</v>
      </c>
      <c r="T5032" s="4" t="str" cm="1">
        <f t="array" ref="T5032">_xlfn.IFS(M5032&lt;=20,"Low",M5032&lt;=50,"Medium",M5032&lt;=90,"High")</f>
        <v>Medium</v>
      </c>
      <c r="U5032" s="7">
        <f>Datos_Limpios[[#This Row],[Number of Complaints or Support]]/Datos_Limpios[[#This Row],[Account Length (in months)]]</f>
        <v>0.22222222222222221</v>
      </c>
      <c r="V5032" s="4" t="str" cm="1">
        <f t="array" ref="V5032">_xlfn.IFS(H5032&lt;30,"Under 30",H5032&lt;66,"Middle Age",H5032&gt;=66,"Senior")</f>
        <v>Middle Age</v>
      </c>
      <c r="W5032" s="4" t="s">
        <v>43</v>
      </c>
    </row>
    <row r="5033" spans="1:23" x14ac:dyDescent="0.3">
      <c r="A5033" s="4" t="s">
        <v>5148</v>
      </c>
      <c r="B5033" s="4" t="s">
        <v>24</v>
      </c>
      <c r="C5033" s="4">
        <v>54</v>
      </c>
      <c r="D5033" s="4">
        <v>0</v>
      </c>
      <c r="E5033" s="4" t="s">
        <v>31</v>
      </c>
      <c r="F5033" s="4" t="s">
        <v>124</v>
      </c>
      <c r="G5033" s="4" t="s">
        <v>26</v>
      </c>
      <c r="H5033" s="4">
        <v>72</v>
      </c>
      <c r="I5033" s="4" t="s">
        <v>24</v>
      </c>
      <c r="J5033" s="4">
        <v>0</v>
      </c>
      <c r="K5033" s="4" t="s">
        <v>34</v>
      </c>
      <c r="L5033" s="4" t="s">
        <v>35</v>
      </c>
      <c r="M5033" s="4">
        <v>42</v>
      </c>
      <c r="P5033" s="5">
        <v>44309</v>
      </c>
      <c r="Q5033" s="6">
        <v>45.27569263718739</v>
      </c>
      <c r="R5033" s="4">
        <v>1</v>
      </c>
      <c r="S5033" s="4" t="str" cm="1">
        <f t="array" ref="S5033">_xlfn.IFS(R5033=0,"None",R5033&lt;3,"Low",R5033&lt;6,"Medium",R5033&lt;=10,"High")</f>
        <v>Low</v>
      </c>
      <c r="T5033" s="4" t="str" cm="1">
        <f t="array" ref="T5033">_xlfn.IFS(M5033&lt;=20,"Low",M5033&lt;=50,"Medium",M5033&lt;=90,"High")</f>
        <v>Medium</v>
      </c>
      <c r="U5033" s="7">
        <f>Datos_Limpios[[#This Row],[Number of Complaints or Support]]/Datos_Limpios[[#This Row],[Account Length (in months)]]</f>
        <v>1.8518518518518517E-2</v>
      </c>
      <c r="V5033" s="4" t="str" cm="1">
        <f t="array" ref="V5033">_xlfn.IFS(H5033&lt;30,"Under 30",H5033&lt;66,"Middle Age",H5033&gt;=66,"Senior")</f>
        <v>Senior</v>
      </c>
      <c r="W5033" s="4" t="s">
        <v>43</v>
      </c>
    </row>
    <row r="5034" spans="1:23" x14ac:dyDescent="0.3">
      <c r="A5034" s="4" t="s">
        <v>5149</v>
      </c>
      <c r="B5034" s="4" t="s">
        <v>24</v>
      </c>
      <c r="C5034" s="4">
        <v>69</v>
      </c>
      <c r="D5034" s="4">
        <v>0</v>
      </c>
      <c r="E5034" s="4" t="s">
        <v>31</v>
      </c>
      <c r="F5034" s="4" t="s">
        <v>138</v>
      </c>
      <c r="G5034" s="4" t="s">
        <v>33</v>
      </c>
      <c r="H5034" s="4">
        <v>46</v>
      </c>
      <c r="I5034" s="4" t="s">
        <v>24</v>
      </c>
      <c r="J5034" s="4">
        <v>0</v>
      </c>
      <c r="K5034" s="4" t="s">
        <v>46</v>
      </c>
      <c r="L5034" s="4" t="s">
        <v>28</v>
      </c>
      <c r="M5034" s="4">
        <v>18</v>
      </c>
      <c r="P5034" s="5">
        <v>44000</v>
      </c>
      <c r="Q5034" s="6">
        <v>14.58679045921434</v>
      </c>
      <c r="R5034" s="4">
        <v>0</v>
      </c>
      <c r="S5034" s="4" t="str" cm="1">
        <f t="array" ref="S5034">_xlfn.IFS(R5034=0,"None",R5034&lt;3,"Low",R5034&lt;6,"Medium",R5034&lt;=10,"High")</f>
        <v>None</v>
      </c>
      <c r="T5034" s="4" t="str" cm="1">
        <f t="array" ref="T5034">_xlfn.IFS(M5034&lt;=20,"Low",M5034&lt;=50,"Medium",M5034&lt;=90,"High")</f>
        <v>Low</v>
      </c>
      <c r="U5034" s="7">
        <f>Datos_Limpios[[#This Row],[Number of Complaints or Support]]/Datos_Limpios[[#This Row],[Account Length (in months)]]</f>
        <v>0</v>
      </c>
      <c r="V5034" s="4" t="str" cm="1">
        <f t="array" ref="V5034">_xlfn.IFS(H5034&lt;30,"Under 30",H5034&lt;66,"Middle Age",H5034&gt;=66,"Senior")</f>
        <v>Middle Age</v>
      </c>
      <c r="W5034" s="4" t="s">
        <v>47</v>
      </c>
    </row>
    <row r="5035" spans="1:23" x14ac:dyDescent="0.3">
      <c r="A5035" s="4" t="s">
        <v>5150</v>
      </c>
      <c r="B5035" s="4" t="s">
        <v>24</v>
      </c>
      <c r="C5035" s="4">
        <v>53</v>
      </c>
      <c r="D5035" s="4">
        <v>0</v>
      </c>
      <c r="E5035" s="4" t="s">
        <v>31</v>
      </c>
      <c r="F5035" s="4" t="s">
        <v>72</v>
      </c>
      <c r="G5035" s="4" t="s">
        <v>26</v>
      </c>
      <c r="H5035" s="4">
        <v>62</v>
      </c>
      <c r="I5035" s="4" t="s">
        <v>31</v>
      </c>
      <c r="J5035" s="4">
        <v>6</v>
      </c>
      <c r="K5035" s="4" t="s">
        <v>46</v>
      </c>
      <c r="L5035" s="4" t="s">
        <v>35</v>
      </c>
      <c r="M5035" s="4">
        <v>53</v>
      </c>
      <c r="P5035" s="5">
        <v>45055</v>
      </c>
      <c r="Q5035" s="6">
        <v>55.652961403745827</v>
      </c>
      <c r="R5035" s="4">
        <v>8</v>
      </c>
      <c r="S5035" s="4" t="str" cm="1">
        <f t="array" ref="S5035">_xlfn.IFS(R5035=0,"None",R5035&lt;3,"Low",R5035&lt;6,"Medium",R5035&lt;=10,"High")</f>
        <v>High</v>
      </c>
      <c r="T5035" s="4" t="str" cm="1">
        <f t="array" ref="T5035">_xlfn.IFS(M5035&lt;=20,"Low",M5035&lt;=50,"Medium",M5035&lt;=90,"High")</f>
        <v>High</v>
      </c>
      <c r="U5035" s="7">
        <f>Datos_Limpios[[#This Row],[Number of Complaints or Support]]/Datos_Limpios[[#This Row],[Account Length (in months)]]</f>
        <v>0.15094339622641509</v>
      </c>
      <c r="V5035" s="4" t="str" cm="1">
        <f t="array" ref="V5035">_xlfn.IFS(H5035&lt;30,"Under 30",H5035&lt;66,"Middle Age",H5035&gt;=66,"Senior")</f>
        <v>Middle Age</v>
      </c>
      <c r="W5035" s="4" t="s">
        <v>29</v>
      </c>
    </row>
    <row r="5036" spans="1:23" x14ac:dyDescent="0.3">
      <c r="A5036" s="4" t="s">
        <v>5151</v>
      </c>
      <c r="B5036" s="4" t="s">
        <v>24</v>
      </c>
      <c r="C5036" s="4">
        <v>5</v>
      </c>
      <c r="D5036" s="4">
        <v>1</v>
      </c>
      <c r="E5036" s="4" t="s">
        <v>24</v>
      </c>
      <c r="F5036" s="4" t="s">
        <v>104</v>
      </c>
      <c r="G5036" s="4" t="s">
        <v>26</v>
      </c>
      <c r="H5036" s="4">
        <v>58</v>
      </c>
      <c r="I5036" s="4" t="s">
        <v>24</v>
      </c>
      <c r="J5036" s="4">
        <v>0</v>
      </c>
      <c r="K5036" s="4" t="s">
        <v>34</v>
      </c>
      <c r="L5036" s="4" t="s">
        <v>35</v>
      </c>
      <c r="M5036" s="4">
        <v>10</v>
      </c>
      <c r="P5036" s="5">
        <v>44978</v>
      </c>
      <c r="Q5036" s="6">
        <v>9.5294714080649996</v>
      </c>
      <c r="R5036" s="4">
        <v>4</v>
      </c>
      <c r="S5036" s="4" t="str" cm="1">
        <f t="array" ref="S5036">_xlfn.IFS(R5036=0,"None",R5036&lt;3,"Low",R5036&lt;6,"Medium",R5036&lt;=10,"High")</f>
        <v>Medium</v>
      </c>
      <c r="T5036" s="4" t="str" cm="1">
        <f t="array" ref="T5036">_xlfn.IFS(M5036&lt;=20,"Low",M5036&lt;=50,"Medium",M5036&lt;=90,"High")</f>
        <v>Low</v>
      </c>
      <c r="U5036" s="7">
        <f>Datos_Limpios[[#This Row],[Number of Complaints or Support]]/Datos_Limpios[[#This Row],[Account Length (in months)]]</f>
        <v>0.8</v>
      </c>
      <c r="V5036" s="4" t="str" cm="1">
        <f t="array" ref="V5036">_xlfn.IFS(H5036&lt;30,"Under 30",H5036&lt;66,"Middle Age",H5036&gt;=66,"Senior")</f>
        <v>Middle Age</v>
      </c>
      <c r="W5036" s="4" t="s">
        <v>43</v>
      </c>
    </row>
    <row r="5037" spans="1:23" x14ac:dyDescent="0.3">
      <c r="A5037" s="4" t="s">
        <v>5152</v>
      </c>
      <c r="B5037" s="4" t="s">
        <v>24</v>
      </c>
      <c r="C5037" s="4">
        <v>37</v>
      </c>
      <c r="D5037" s="4">
        <v>0</v>
      </c>
      <c r="E5037" s="4" t="s">
        <v>24</v>
      </c>
      <c r="F5037" s="4" t="s">
        <v>183</v>
      </c>
      <c r="G5037" s="4" t="s">
        <v>33</v>
      </c>
      <c r="H5037" s="4">
        <v>44</v>
      </c>
      <c r="I5037" s="4" t="s">
        <v>31</v>
      </c>
      <c r="J5037" s="4">
        <v>5</v>
      </c>
      <c r="K5037" s="4" t="s">
        <v>46</v>
      </c>
      <c r="L5037" s="4" t="s">
        <v>28</v>
      </c>
      <c r="M5037" s="4">
        <v>25</v>
      </c>
      <c r="P5037" s="5">
        <v>44350</v>
      </c>
      <c r="Q5037" s="6">
        <v>20.77374154388157</v>
      </c>
      <c r="R5037" s="4">
        <v>7</v>
      </c>
      <c r="S5037" s="4" t="str" cm="1">
        <f t="array" ref="S5037">_xlfn.IFS(R5037=0,"None",R5037&lt;3,"Low",R5037&lt;6,"Medium",R5037&lt;=10,"High")</f>
        <v>High</v>
      </c>
      <c r="T5037" s="4" t="str" cm="1">
        <f t="array" ref="T5037">_xlfn.IFS(M5037&lt;=20,"Low",M5037&lt;=50,"Medium",M5037&lt;=90,"High")</f>
        <v>Medium</v>
      </c>
      <c r="U5037" s="7">
        <f>Datos_Limpios[[#This Row],[Number of Complaints or Support]]/Datos_Limpios[[#This Row],[Account Length (in months)]]</f>
        <v>0.1891891891891892</v>
      </c>
      <c r="V5037" s="4" t="str" cm="1">
        <f t="array" ref="V5037">_xlfn.IFS(H5037&lt;30,"Under 30",H5037&lt;66,"Middle Age",H5037&gt;=66,"Senior")</f>
        <v>Middle Age</v>
      </c>
      <c r="W5037" s="4" t="s">
        <v>43</v>
      </c>
    </row>
    <row r="5038" spans="1:23" x14ac:dyDescent="0.3">
      <c r="A5038" s="4" t="s">
        <v>5153</v>
      </c>
      <c r="B5038" s="4" t="s">
        <v>24</v>
      </c>
      <c r="C5038" s="4">
        <v>46</v>
      </c>
      <c r="D5038" s="4">
        <v>2</v>
      </c>
      <c r="E5038" s="4" t="s">
        <v>31</v>
      </c>
      <c r="F5038" s="4" t="s">
        <v>42</v>
      </c>
      <c r="G5038" s="4" t="s">
        <v>26</v>
      </c>
      <c r="H5038" s="4">
        <v>58</v>
      </c>
      <c r="I5038" s="4" t="s">
        <v>31</v>
      </c>
      <c r="J5038" s="4">
        <v>5</v>
      </c>
      <c r="K5038" s="4" t="s">
        <v>27</v>
      </c>
      <c r="L5038" s="4" t="s">
        <v>35</v>
      </c>
      <c r="M5038" s="4">
        <v>17</v>
      </c>
      <c r="P5038" s="5">
        <v>45145</v>
      </c>
      <c r="Q5038" s="6">
        <v>18.94201272673444</v>
      </c>
      <c r="R5038" s="4">
        <v>6</v>
      </c>
      <c r="S5038" s="4" t="str" cm="1">
        <f t="array" ref="S5038">_xlfn.IFS(R5038=0,"None",R5038&lt;3,"Low",R5038&lt;6,"Medium",R5038&lt;=10,"High")</f>
        <v>High</v>
      </c>
      <c r="T5038" s="4" t="str" cm="1">
        <f t="array" ref="T5038">_xlfn.IFS(M5038&lt;=20,"Low",M5038&lt;=50,"Medium",M5038&lt;=90,"High")</f>
        <v>Low</v>
      </c>
      <c r="U5038" s="7">
        <f>Datos_Limpios[[#This Row],[Number of Complaints or Support]]/Datos_Limpios[[#This Row],[Account Length (in months)]]</f>
        <v>0.13043478260869565</v>
      </c>
      <c r="V5038" s="4" t="str" cm="1">
        <f t="array" ref="V5038">_xlfn.IFS(H5038&lt;30,"Under 30",H5038&lt;66,"Middle Age",H5038&gt;=66,"Senior")</f>
        <v>Middle Age</v>
      </c>
      <c r="W5038" s="4" t="s">
        <v>43</v>
      </c>
    </row>
    <row r="5039" spans="1:23" x14ac:dyDescent="0.3">
      <c r="A5039" s="4" t="s">
        <v>5154</v>
      </c>
      <c r="B5039" s="4" t="s">
        <v>24</v>
      </c>
      <c r="C5039" s="4">
        <v>13</v>
      </c>
      <c r="D5039" s="4">
        <v>0</v>
      </c>
      <c r="E5039" s="4" t="s">
        <v>31</v>
      </c>
      <c r="F5039" s="4" t="s">
        <v>104</v>
      </c>
      <c r="G5039" s="4" t="s">
        <v>33</v>
      </c>
      <c r="H5039" s="4">
        <v>37</v>
      </c>
      <c r="I5039" s="4" t="s">
        <v>24</v>
      </c>
      <c r="J5039" s="4">
        <v>0</v>
      </c>
      <c r="K5039" s="4" t="s">
        <v>27</v>
      </c>
      <c r="L5039" s="4" t="s">
        <v>28</v>
      </c>
      <c r="M5039" s="4">
        <v>48</v>
      </c>
      <c r="P5039" s="5">
        <v>44013</v>
      </c>
      <c r="Q5039" s="6">
        <v>55.95755938834985</v>
      </c>
      <c r="R5039" s="4">
        <v>5</v>
      </c>
      <c r="S5039" s="4" t="str" cm="1">
        <f t="array" ref="S5039">_xlfn.IFS(R5039=0,"None",R5039&lt;3,"Low",R5039&lt;6,"Medium",R5039&lt;=10,"High")</f>
        <v>Medium</v>
      </c>
      <c r="T5039" s="4" t="str" cm="1">
        <f t="array" ref="T5039">_xlfn.IFS(M5039&lt;=20,"Low",M5039&lt;=50,"Medium",M5039&lt;=90,"High")</f>
        <v>Medium</v>
      </c>
      <c r="U5039" s="7">
        <f>Datos_Limpios[[#This Row],[Number of Complaints or Support]]/Datos_Limpios[[#This Row],[Account Length (in months)]]</f>
        <v>0.38461538461538464</v>
      </c>
      <c r="V5039" s="4" t="str" cm="1">
        <f t="array" ref="V5039">_xlfn.IFS(H5039&lt;30,"Under 30",H5039&lt;66,"Middle Age",H5039&gt;=66,"Senior")</f>
        <v>Middle Age</v>
      </c>
      <c r="W5039" s="4" t="s">
        <v>43</v>
      </c>
    </row>
    <row r="5040" spans="1:23" x14ac:dyDescent="0.3">
      <c r="A5040" s="4" t="s">
        <v>5155</v>
      </c>
      <c r="B5040" s="4" t="s">
        <v>24</v>
      </c>
      <c r="C5040" s="4">
        <v>71</v>
      </c>
      <c r="D5040" s="4">
        <v>0</v>
      </c>
      <c r="E5040" s="4" t="s">
        <v>31</v>
      </c>
      <c r="F5040" s="4" t="s">
        <v>25</v>
      </c>
      <c r="G5040" s="4" t="s">
        <v>26</v>
      </c>
      <c r="H5040" s="4">
        <v>35</v>
      </c>
      <c r="I5040" s="4" t="s">
        <v>31</v>
      </c>
      <c r="J5040" s="4">
        <v>5</v>
      </c>
      <c r="K5040" s="4" t="s">
        <v>46</v>
      </c>
      <c r="L5040" s="4" t="s">
        <v>28</v>
      </c>
      <c r="M5040" s="4">
        <v>24</v>
      </c>
      <c r="P5040" s="5">
        <v>44451</v>
      </c>
      <c r="Q5040" s="6">
        <v>25.522026240619461</v>
      </c>
      <c r="R5040" s="4">
        <v>3</v>
      </c>
      <c r="S5040" s="4" t="str" cm="1">
        <f t="array" ref="S5040">_xlfn.IFS(R5040=0,"None",R5040&lt;3,"Low",R5040&lt;6,"Medium",R5040&lt;=10,"High")</f>
        <v>Medium</v>
      </c>
      <c r="T5040" s="4" t="str" cm="1">
        <f t="array" ref="T5040">_xlfn.IFS(M5040&lt;=20,"Low",M5040&lt;=50,"Medium",M5040&lt;=90,"High")</f>
        <v>Medium</v>
      </c>
      <c r="U5040" s="7">
        <f>Datos_Limpios[[#This Row],[Number of Complaints or Support]]/Datos_Limpios[[#This Row],[Account Length (in months)]]</f>
        <v>4.2253521126760563E-2</v>
      </c>
      <c r="V5040" s="4" t="str" cm="1">
        <f t="array" ref="V5040">_xlfn.IFS(H5040&lt;30,"Under 30",H5040&lt;66,"Middle Age",H5040&gt;=66,"Senior")</f>
        <v>Middle Age</v>
      </c>
      <c r="W5040" s="4" t="s">
        <v>29</v>
      </c>
    </row>
    <row r="5041" spans="1:23" x14ac:dyDescent="0.3">
      <c r="A5041" s="4" t="s">
        <v>5156</v>
      </c>
      <c r="B5041" s="4" t="s">
        <v>24</v>
      </c>
      <c r="C5041" s="4">
        <v>4</v>
      </c>
      <c r="D5041" s="4">
        <v>2</v>
      </c>
      <c r="E5041" s="4" t="s">
        <v>24</v>
      </c>
      <c r="F5041" s="4" t="s">
        <v>157</v>
      </c>
      <c r="G5041" s="4" t="s">
        <v>33</v>
      </c>
      <c r="H5041" s="4">
        <v>30</v>
      </c>
      <c r="I5041" s="4" t="s">
        <v>24</v>
      </c>
      <c r="J5041" s="4">
        <v>0</v>
      </c>
      <c r="K5041" s="4" t="s">
        <v>27</v>
      </c>
      <c r="L5041" s="4" t="s">
        <v>35</v>
      </c>
      <c r="M5041" s="4">
        <v>11</v>
      </c>
      <c r="P5041" s="5">
        <v>44873</v>
      </c>
      <c r="Q5041" s="6">
        <v>11.91404929531269</v>
      </c>
      <c r="R5041" s="4">
        <v>10</v>
      </c>
      <c r="S5041" s="4" t="str" cm="1">
        <f t="array" ref="S5041">_xlfn.IFS(R5041=0,"None",R5041&lt;3,"Low",R5041&lt;6,"Medium",R5041&lt;=10,"High")</f>
        <v>High</v>
      </c>
      <c r="T5041" s="4" t="str" cm="1">
        <f t="array" ref="T5041">_xlfn.IFS(M5041&lt;=20,"Low",M5041&lt;=50,"Medium",M5041&lt;=90,"High")</f>
        <v>Low</v>
      </c>
      <c r="U5041" s="7">
        <f>Datos_Limpios[[#This Row],[Number of Complaints or Support]]/Datos_Limpios[[#This Row],[Account Length (in months)]]</f>
        <v>2.5</v>
      </c>
      <c r="V5041" s="4" t="str" cm="1">
        <f t="array" ref="V5041">_xlfn.IFS(H5041&lt;30,"Under 30",H5041&lt;66,"Middle Age",H5041&gt;=66,"Senior")</f>
        <v>Middle Age</v>
      </c>
      <c r="W5041" s="4" t="s">
        <v>47</v>
      </c>
    </row>
    <row r="5042" spans="1:23" x14ac:dyDescent="0.3">
      <c r="A5042" s="4" t="s">
        <v>5157</v>
      </c>
      <c r="B5042" s="4" t="s">
        <v>24</v>
      </c>
      <c r="C5042" s="4">
        <v>72</v>
      </c>
      <c r="D5042" s="4">
        <v>2</v>
      </c>
      <c r="E5042" s="4" t="s">
        <v>31</v>
      </c>
      <c r="F5042" s="4" t="s">
        <v>145</v>
      </c>
      <c r="G5042" s="4" t="s">
        <v>33</v>
      </c>
      <c r="H5042" s="4">
        <v>22</v>
      </c>
      <c r="I5042" s="4" t="s">
        <v>31</v>
      </c>
      <c r="J5042" s="4">
        <v>6</v>
      </c>
      <c r="K5042" s="4" t="s">
        <v>34</v>
      </c>
      <c r="L5042" s="4" t="s">
        <v>28</v>
      </c>
      <c r="M5042" s="4">
        <v>38</v>
      </c>
      <c r="P5042" s="5">
        <v>44711</v>
      </c>
      <c r="Q5042" s="6">
        <v>32.776143879693961</v>
      </c>
      <c r="R5042" s="4">
        <v>7</v>
      </c>
      <c r="S5042" s="4" t="str" cm="1">
        <f t="array" ref="S5042">_xlfn.IFS(R5042=0,"None",R5042&lt;3,"Low",R5042&lt;6,"Medium",R5042&lt;=10,"High")</f>
        <v>High</v>
      </c>
      <c r="T5042" s="4" t="str" cm="1">
        <f t="array" ref="T5042">_xlfn.IFS(M5042&lt;=20,"Low",M5042&lt;=50,"Medium",M5042&lt;=90,"High")</f>
        <v>Medium</v>
      </c>
      <c r="U5042" s="7">
        <f>Datos_Limpios[[#This Row],[Number of Complaints or Support]]/Datos_Limpios[[#This Row],[Account Length (in months)]]</f>
        <v>9.7222222222222224E-2</v>
      </c>
      <c r="V5042" s="4" t="str" cm="1">
        <f t="array" ref="V5042">_xlfn.IFS(H5042&lt;30,"Under 30",H5042&lt;66,"Middle Age",H5042&gt;=66,"Senior")</f>
        <v>Under 30</v>
      </c>
      <c r="W5042" s="4" t="s">
        <v>47</v>
      </c>
    </row>
    <row r="5043" spans="1:23" x14ac:dyDescent="0.3">
      <c r="A5043" s="4" t="s">
        <v>5158</v>
      </c>
      <c r="B5043" s="4" t="s">
        <v>24</v>
      </c>
      <c r="C5043" s="4">
        <v>75</v>
      </c>
      <c r="D5043" s="4">
        <v>0</v>
      </c>
      <c r="E5043" s="4" t="s">
        <v>31</v>
      </c>
      <c r="F5043" s="4" t="s">
        <v>219</v>
      </c>
      <c r="G5043" s="4" t="s">
        <v>33</v>
      </c>
      <c r="H5043" s="4">
        <v>37</v>
      </c>
      <c r="I5043" s="4" t="s">
        <v>24</v>
      </c>
      <c r="J5043" s="4">
        <v>0</v>
      </c>
      <c r="K5043" s="4" t="s">
        <v>46</v>
      </c>
      <c r="L5043" s="4" t="s">
        <v>35</v>
      </c>
      <c r="M5043" s="4">
        <v>38</v>
      </c>
      <c r="P5043" s="5">
        <v>44733</v>
      </c>
      <c r="Q5043" s="6">
        <v>43.743494107319002</v>
      </c>
      <c r="R5043" s="4">
        <v>5</v>
      </c>
      <c r="S5043" s="4" t="str" cm="1">
        <f t="array" ref="S5043">_xlfn.IFS(R5043=0,"None",R5043&lt;3,"Low",R5043&lt;6,"Medium",R5043&lt;=10,"High")</f>
        <v>Medium</v>
      </c>
      <c r="T5043" s="4" t="str" cm="1">
        <f t="array" ref="T5043">_xlfn.IFS(M5043&lt;=20,"Low",M5043&lt;=50,"Medium",M5043&lt;=90,"High")</f>
        <v>Medium</v>
      </c>
      <c r="U5043" s="7">
        <f>Datos_Limpios[[#This Row],[Number of Complaints or Support]]/Datos_Limpios[[#This Row],[Account Length (in months)]]</f>
        <v>6.6666666666666666E-2</v>
      </c>
      <c r="V5043" s="4" t="str" cm="1">
        <f t="array" ref="V5043">_xlfn.IFS(H5043&lt;30,"Under 30",H5043&lt;66,"Middle Age",H5043&gt;=66,"Senior")</f>
        <v>Middle Age</v>
      </c>
      <c r="W5043" s="4" t="s">
        <v>43</v>
      </c>
    </row>
    <row r="5044" spans="1:23" x14ac:dyDescent="0.3">
      <c r="A5044" s="4" t="s">
        <v>5159</v>
      </c>
      <c r="B5044" s="4" t="s">
        <v>24</v>
      </c>
      <c r="C5044" s="4">
        <v>73</v>
      </c>
      <c r="D5044" s="4">
        <v>0</v>
      </c>
      <c r="E5044" s="4" t="s">
        <v>31</v>
      </c>
      <c r="F5044" s="4" t="s">
        <v>100</v>
      </c>
      <c r="G5044" s="4" t="s">
        <v>26</v>
      </c>
      <c r="H5044" s="4">
        <v>54</v>
      </c>
      <c r="I5044" s="4" t="s">
        <v>24</v>
      </c>
      <c r="J5044" s="4">
        <v>0</v>
      </c>
      <c r="K5044" s="4" t="s">
        <v>46</v>
      </c>
      <c r="L5044" s="4" t="s">
        <v>28</v>
      </c>
      <c r="M5044" s="4">
        <v>36</v>
      </c>
      <c r="P5044" s="5">
        <v>45149</v>
      </c>
      <c r="Q5044" s="6">
        <v>39.914211754196707</v>
      </c>
      <c r="R5044" s="4">
        <v>1</v>
      </c>
      <c r="S5044" s="4" t="str" cm="1">
        <f t="array" ref="S5044">_xlfn.IFS(R5044=0,"None",R5044&lt;3,"Low",R5044&lt;6,"Medium",R5044&lt;=10,"High")</f>
        <v>Low</v>
      </c>
      <c r="T5044" s="4" t="str" cm="1">
        <f t="array" ref="T5044">_xlfn.IFS(M5044&lt;=20,"Low",M5044&lt;=50,"Medium",M5044&lt;=90,"High")</f>
        <v>Medium</v>
      </c>
      <c r="U5044" s="7">
        <f>Datos_Limpios[[#This Row],[Number of Complaints or Support]]/Datos_Limpios[[#This Row],[Account Length (in months)]]</f>
        <v>1.3698630136986301E-2</v>
      </c>
      <c r="V5044" s="4" t="str" cm="1">
        <f t="array" ref="V5044">_xlfn.IFS(H5044&lt;30,"Under 30",H5044&lt;66,"Middle Age",H5044&gt;=66,"Senior")</f>
        <v>Middle Age</v>
      </c>
      <c r="W5044" s="4" t="s">
        <v>40</v>
      </c>
    </row>
    <row r="5045" spans="1:23" x14ac:dyDescent="0.3">
      <c r="A5045" s="4" t="s">
        <v>5160</v>
      </c>
      <c r="B5045" s="4" t="s">
        <v>24</v>
      </c>
      <c r="C5045" s="4">
        <v>63</v>
      </c>
      <c r="D5045" s="4">
        <v>0</v>
      </c>
      <c r="E5045" s="4" t="s">
        <v>31</v>
      </c>
      <c r="F5045" s="4" t="s">
        <v>72</v>
      </c>
      <c r="G5045" s="4" t="s">
        <v>26</v>
      </c>
      <c r="H5045" s="4">
        <v>53</v>
      </c>
      <c r="I5045" s="4" t="s">
        <v>31</v>
      </c>
      <c r="J5045" s="4">
        <v>6</v>
      </c>
      <c r="K5045" s="4" t="s">
        <v>34</v>
      </c>
      <c r="L5045" s="4" t="s">
        <v>35</v>
      </c>
      <c r="M5045" s="4">
        <v>28</v>
      </c>
      <c r="P5045" s="5">
        <v>44416</v>
      </c>
      <c r="Q5045" s="6">
        <v>24.005412668670299</v>
      </c>
      <c r="R5045" s="4">
        <v>10</v>
      </c>
      <c r="S5045" s="4" t="str" cm="1">
        <f t="array" ref="S5045">_xlfn.IFS(R5045=0,"None",R5045&lt;3,"Low",R5045&lt;6,"Medium",R5045&lt;=10,"High")</f>
        <v>High</v>
      </c>
      <c r="T5045" s="4" t="str" cm="1">
        <f t="array" ref="T5045">_xlfn.IFS(M5045&lt;=20,"Low",M5045&lt;=50,"Medium",M5045&lt;=90,"High")</f>
        <v>Medium</v>
      </c>
      <c r="U5045" s="7">
        <f>Datos_Limpios[[#This Row],[Number of Complaints or Support]]/Datos_Limpios[[#This Row],[Account Length (in months)]]</f>
        <v>0.15873015873015872</v>
      </c>
      <c r="V5045" s="4" t="str" cm="1">
        <f t="array" ref="V5045">_xlfn.IFS(H5045&lt;30,"Under 30",H5045&lt;66,"Middle Age",H5045&gt;=66,"Senior")</f>
        <v>Middle Age</v>
      </c>
      <c r="W5045" s="4" t="s">
        <v>29</v>
      </c>
    </row>
    <row r="5046" spans="1:23" x14ac:dyDescent="0.3">
      <c r="A5046" s="4" t="s">
        <v>5161</v>
      </c>
      <c r="B5046" s="4" t="s">
        <v>31</v>
      </c>
      <c r="C5046" s="4">
        <v>13</v>
      </c>
      <c r="D5046" s="4">
        <v>0</v>
      </c>
      <c r="E5046" s="4" t="s">
        <v>31</v>
      </c>
      <c r="F5046" s="4" t="s">
        <v>98</v>
      </c>
      <c r="G5046" s="4" t="s">
        <v>33</v>
      </c>
      <c r="H5046" s="4">
        <v>39</v>
      </c>
      <c r="I5046" s="4" t="s">
        <v>24</v>
      </c>
      <c r="J5046" s="4">
        <v>0</v>
      </c>
      <c r="K5046" s="4" t="s">
        <v>27</v>
      </c>
      <c r="L5046" s="4" t="s">
        <v>35</v>
      </c>
      <c r="M5046" s="4">
        <v>38</v>
      </c>
      <c r="N5046" s="4" t="s">
        <v>107</v>
      </c>
      <c r="O5046" s="4" t="s">
        <v>220</v>
      </c>
      <c r="P5046" s="5">
        <v>45242</v>
      </c>
      <c r="Q5046" s="6">
        <v>42.381693122760844</v>
      </c>
      <c r="R5046" s="4">
        <v>6</v>
      </c>
      <c r="S5046" s="4" t="str" cm="1">
        <f t="array" ref="S5046">_xlfn.IFS(R5046=0,"None",R5046&lt;3,"Low",R5046&lt;6,"Medium",R5046&lt;=10,"High")</f>
        <v>High</v>
      </c>
      <c r="T5046" s="4" t="str" cm="1">
        <f t="array" ref="T5046">_xlfn.IFS(M5046&lt;=20,"Low",M5046&lt;=50,"Medium",M5046&lt;=90,"High")</f>
        <v>Medium</v>
      </c>
      <c r="U5046" s="7">
        <f>Datos_Limpios[[#This Row],[Number of Complaints or Support]]/Datos_Limpios[[#This Row],[Account Length (in months)]]</f>
        <v>0.46153846153846156</v>
      </c>
      <c r="V5046" s="4" t="str" cm="1">
        <f t="array" ref="V5046">_xlfn.IFS(H5046&lt;30,"Under 30",H5046&lt;66,"Middle Age",H5046&gt;=66,"Senior")</f>
        <v>Middle Age</v>
      </c>
      <c r="W5046" s="4" t="s">
        <v>29</v>
      </c>
    </row>
    <row r="5047" spans="1:23" x14ac:dyDescent="0.3">
      <c r="A5047" s="4" t="s">
        <v>5162</v>
      </c>
      <c r="B5047" s="4" t="s">
        <v>31</v>
      </c>
      <c r="C5047" s="4">
        <v>49</v>
      </c>
      <c r="D5047" s="4">
        <v>2</v>
      </c>
      <c r="E5047" s="4" t="s">
        <v>31</v>
      </c>
      <c r="F5047" s="4" t="s">
        <v>45</v>
      </c>
      <c r="G5047" s="4" t="s">
        <v>33</v>
      </c>
      <c r="H5047" s="4">
        <v>77</v>
      </c>
      <c r="I5047" s="4" t="s">
        <v>24</v>
      </c>
      <c r="J5047" s="4">
        <v>0</v>
      </c>
      <c r="K5047" s="4" t="s">
        <v>27</v>
      </c>
      <c r="L5047" s="4" t="s">
        <v>35</v>
      </c>
      <c r="M5047" s="4">
        <v>47</v>
      </c>
      <c r="N5047" s="4" t="s">
        <v>38</v>
      </c>
      <c r="O5047" s="4" t="s">
        <v>225</v>
      </c>
      <c r="P5047" s="5">
        <v>44321</v>
      </c>
      <c r="Q5047" s="6">
        <v>54.606881573669597</v>
      </c>
      <c r="R5047" s="4">
        <v>9</v>
      </c>
      <c r="S5047" s="4" t="str" cm="1">
        <f t="array" ref="S5047">_xlfn.IFS(R5047=0,"None",R5047&lt;3,"Low",R5047&lt;6,"Medium",R5047&lt;=10,"High")</f>
        <v>High</v>
      </c>
      <c r="T5047" s="4" t="str" cm="1">
        <f t="array" ref="T5047">_xlfn.IFS(M5047&lt;=20,"Low",M5047&lt;=50,"Medium",M5047&lt;=90,"High")</f>
        <v>Medium</v>
      </c>
      <c r="U5047" s="7">
        <f>Datos_Limpios[[#This Row],[Number of Complaints or Support]]/Datos_Limpios[[#This Row],[Account Length (in months)]]</f>
        <v>0.18367346938775511</v>
      </c>
      <c r="V5047" s="4" t="str" cm="1">
        <f t="array" ref="V5047">_xlfn.IFS(H5047&lt;30,"Under 30",H5047&lt;66,"Middle Age",H5047&gt;=66,"Senior")</f>
        <v>Senior</v>
      </c>
      <c r="W5047" s="4" t="s">
        <v>47</v>
      </c>
    </row>
    <row r="5048" spans="1:23" x14ac:dyDescent="0.3">
      <c r="A5048" s="4" t="s">
        <v>5163</v>
      </c>
      <c r="B5048" s="4" t="s">
        <v>31</v>
      </c>
      <c r="C5048" s="4">
        <v>2</v>
      </c>
      <c r="D5048" s="4">
        <v>5</v>
      </c>
      <c r="E5048" s="4" t="s">
        <v>31</v>
      </c>
      <c r="F5048" s="4" t="s">
        <v>37</v>
      </c>
      <c r="G5048" s="4" t="s">
        <v>26</v>
      </c>
      <c r="H5048" s="4">
        <v>21</v>
      </c>
      <c r="I5048" s="4" t="s">
        <v>24</v>
      </c>
      <c r="J5048" s="4">
        <v>0</v>
      </c>
      <c r="K5048" s="4" t="s">
        <v>27</v>
      </c>
      <c r="L5048" s="4" t="s">
        <v>35</v>
      </c>
      <c r="M5048" s="4">
        <v>15</v>
      </c>
      <c r="N5048" s="4" t="s">
        <v>38</v>
      </c>
      <c r="O5048" s="4" t="s">
        <v>142</v>
      </c>
      <c r="P5048" s="5">
        <v>45145</v>
      </c>
      <c r="Q5048" s="6">
        <v>17.534304695917871</v>
      </c>
      <c r="R5048" s="4">
        <v>5</v>
      </c>
      <c r="S5048" s="4" t="str" cm="1">
        <f t="array" ref="S5048">_xlfn.IFS(R5048=0,"None",R5048&lt;3,"Low",R5048&lt;6,"Medium",R5048&lt;=10,"High")</f>
        <v>Medium</v>
      </c>
      <c r="T5048" s="4" t="str" cm="1">
        <f t="array" ref="T5048">_xlfn.IFS(M5048&lt;=20,"Low",M5048&lt;=50,"Medium",M5048&lt;=90,"High")</f>
        <v>Low</v>
      </c>
      <c r="U5048" s="7">
        <f>Datos_Limpios[[#This Row],[Number of Complaints or Support]]/Datos_Limpios[[#This Row],[Account Length (in months)]]</f>
        <v>2.5</v>
      </c>
      <c r="V5048" s="4" t="str" cm="1">
        <f t="array" ref="V5048">_xlfn.IFS(H5048&lt;30,"Under 30",H5048&lt;66,"Middle Age",H5048&gt;=66,"Senior")</f>
        <v>Under 30</v>
      </c>
      <c r="W5048" s="4" t="s">
        <v>40</v>
      </c>
    </row>
    <row r="5049" spans="1:23" x14ac:dyDescent="0.3">
      <c r="A5049" s="4" t="s">
        <v>5164</v>
      </c>
      <c r="B5049" s="4" t="s">
        <v>31</v>
      </c>
      <c r="C5049" s="4">
        <v>1</v>
      </c>
      <c r="D5049" s="4">
        <v>1</v>
      </c>
      <c r="E5049" s="4" t="s">
        <v>31</v>
      </c>
      <c r="F5049" s="4" t="s">
        <v>25</v>
      </c>
      <c r="G5049" s="4" t="s">
        <v>33</v>
      </c>
      <c r="H5049" s="4">
        <v>76</v>
      </c>
      <c r="I5049" s="4" t="s">
        <v>31</v>
      </c>
      <c r="J5049" s="4">
        <v>5</v>
      </c>
      <c r="K5049" s="4" t="s">
        <v>27</v>
      </c>
      <c r="L5049" s="4" t="s">
        <v>28</v>
      </c>
      <c r="M5049" s="4">
        <v>14</v>
      </c>
      <c r="N5049" s="4" t="s">
        <v>66</v>
      </c>
      <c r="O5049" s="4" t="s">
        <v>87</v>
      </c>
      <c r="P5049" s="5">
        <v>44561</v>
      </c>
      <c r="Q5049" s="6">
        <v>12.282849514793</v>
      </c>
      <c r="R5049" s="4">
        <v>10</v>
      </c>
      <c r="S5049" s="4" t="str" cm="1">
        <f t="array" ref="S5049">_xlfn.IFS(R5049=0,"None",R5049&lt;3,"Low",R5049&lt;6,"Medium",R5049&lt;=10,"High")</f>
        <v>High</v>
      </c>
      <c r="T5049" s="4" t="str" cm="1">
        <f t="array" ref="T5049">_xlfn.IFS(M5049&lt;=20,"Low",M5049&lt;=50,"Medium",M5049&lt;=90,"High")</f>
        <v>Low</v>
      </c>
      <c r="U5049" s="7">
        <f>Datos_Limpios[[#This Row],[Number of Complaints or Support]]/Datos_Limpios[[#This Row],[Account Length (in months)]]</f>
        <v>10</v>
      </c>
      <c r="V5049" s="4" t="str" cm="1">
        <f t="array" ref="V5049">_xlfn.IFS(H5049&lt;30,"Under 30",H5049&lt;66,"Middle Age",H5049&gt;=66,"Senior")</f>
        <v>Senior</v>
      </c>
      <c r="W5049" s="4" t="s">
        <v>29</v>
      </c>
    </row>
    <row r="5050" spans="1:23" x14ac:dyDescent="0.3">
      <c r="A5050" s="4" t="s">
        <v>5165</v>
      </c>
      <c r="B5050" s="4" t="s">
        <v>24</v>
      </c>
      <c r="C5050" s="4">
        <v>1</v>
      </c>
      <c r="D5050" s="4">
        <v>0</v>
      </c>
      <c r="E5050" s="4" t="s">
        <v>24</v>
      </c>
      <c r="F5050" s="4" t="s">
        <v>37</v>
      </c>
      <c r="G5050" s="4" t="s">
        <v>26</v>
      </c>
      <c r="H5050" s="4">
        <v>29</v>
      </c>
      <c r="I5050" s="4" t="s">
        <v>24</v>
      </c>
      <c r="J5050" s="4">
        <v>0</v>
      </c>
      <c r="K5050" s="4" t="s">
        <v>27</v>
      </c>
      <c r="L5050" s="4" t="s">
        <v>28</v>
      </c>
      <c r="M5050" s="4">
        <v>13</v>
      </c>
      <c r="P5050" s="5">
        <v>44932</v>
      </c>
      <c r="Q5050" s="6">
        <v>10.9693240066279</v>
      </c>
      <c r="R5050" s="4">
        <v>6</v>
      </c>
      <c r="S5050" s="4" t="str" cm="1">
        <f t="array" ref="S5050">_xlfn.IFS(R5050=0,"None",R5050&lt;3,"Low",R5050&lt;6,"Medium",R5050&lt;=10,"High")</f>
        <v>High</v>
      </c>
      <c r="T5050" s="4" t="str" cm="1">
        <f t="array" ref="T5050">_xlfn.IFS(M5050&lt;=20,"Low",M5050&lt;=50,"Medium",M5050&lt;=90,"High")</f>
        <v>Low</v>
      </c>
      <c r="U5050" s="7">
        <f>Datos_Limpios[[#This Row],[Number of Complaints or Support]]/Datos_Limpios[[#This Row],[Account Length (in months)]]</f>
        <v>6</v>
      </c>
      <c r="V5050" s="4" t="str" cm="1">
        <f t="array" ref="V5050">_xlfn.IFS(H5050&lt;30,"Under 30",H5050&lt;66,"Middle Age",H5050&gt;=66,"Senior")</f>
        <v>Under 30</v>
      </c>
      <c r="W5050" s="4" t="s">
        <v>40</v>
      </c>
    </row>
    <row r="5051" spans="1:23" x14ac:dyDescent="0.3">
      <c r="A5051" s="4" t="s">
        <v>5166</v>
      </c>
      <c r="B5051" s="4" t="s">
        <v>31</v>
      </c>
      <c r="C5051" s="4">
        <v>42</v>
      </c>
      <c r="D5051" s="4">
        <v>2</v>
      </c>
      <c r="E5051" s="4" t="s">
        <v>31</v>
      </c>
      <c r="F5051" s="4" t="s">
        <v>165</v>
      </c>
      <c r="G5051" s="4" t="s">
        <v>26</v>
      </c>
      <c r="H5051" s="4">
        <v>62</v>
      </c>
      <c r="I5051" s="4" t="s">
        <v>24</v>
      </c>
      <c r="J5051" s="4">
        <v>0</v>
      </c>
      <c r="K5051" s="4" t="s">
        <v>27</v>
      </c>
      <c r="L5051" s="4" t="s">
        <v>35</v>
      </c>
      <c r="M5051" s="4">
        <v>23</v>
      </c>
      <c r="N5051" s="4" t="s">
        <v>38</v>
      </c>
      <c r="O5051" s="4" t="s">
        <v>225</v>
      </c>
      <c r="P5051" s="5">
        <v>44836</v>
      </c>
      <c r="Q5051" s="6">
        <v>21.545541426814339</v>
      </c>
      <c r="R5051" s="4">
        <v>1</v>
      </c>
      <c r="S5051" s="4" t="str" cm="1">
        <f t="array" ref="S5051">_xlfn.IFS(R5051=0,"None",R5051&lt;3,"Low",R5051&lt;6,"Medium",R5051&lt;=10,"High")</f>
        <v>Low</v>
      </c>
      <c r="T5051" s="4" t="str" cm="1">
        <f t="array" ref="T5051">_xlfn.IFS(M5051&lt;=20,"Low",M5051&lt;=50,"Medium",M5051&lt;=90,"High")</f>
        <v>Medium</v>
      </c>
      <c r="U5051" s="7">
        <f>Datos_Limpios[[#This Row],[Number of Complaints or Support]]/Datos_Limpios[[#This Row],[Account Length (in months)]]</f>
        <v>2.3809523809523808E-2</v>
      </c>
      <c r="V5051" s="4" t="str" cm="1">
        <f t="array" ref="V5051">_xlfn.IFS(H5051&lt;30,"Under 30",H5051&lt;66,"Middle Age",H5051&gt;=66,"Senior")</f>
        <v>Middle Age</v>
      </c>
      <c r="W5051" s="4" t="s">
        <v>40</v>
      </c>
    </row>
    <row r="5052" spans="1:23" x14ac:dyDescent="0.3">
      <c r="A5052" s="4" t="s">
        <v>5167</v>
      </c>
      <c r="B5052" s="4" t="s">
        <v>31</v>
      </c>
      <c r="C5052" s="4">
        <v>33</v>
      </c>
      <c r="D5052" s="4">
        <v>4</v>
      </c>
      <c r="E5052" s="4" t="s">
        <v>31</v>
      </c>
      <c r="F5052" s="4" t="s">
        <v>25</v>
      </c>
      <c r="G5052" s="4" t="s">
        <v>26</v>
      </c>
      <c r="H5052" s="4">
        <v>25</v>
      </c>
      <c r="I5052" s="4" t="s">
        <v>24</v>
      </c>
      <c r="J5052" s="4">
        <v>0</v>
      </c>
      <c r="K5052" s="4" t="s">
        <v>27</v>
      </c>
      <c r="L5052" s="4" t="s">
        <v>28</v>
      </c>
      <c r="M5052" s="4">
        <v>49</v>
      </c>
      <c r="N5052" s="4" t="s">
        <v>38</v>
      </c>
      <c r="O5052" s="4" t="s">
        <v>142</v>
      </c>
      <c r="P5052" s="5">
        <v>45134</v>
      </c>
      <c r="Q5052" s="6">
        <v>56.264782701873273</v>
      </c>
      <c r="R5052" s="4">
        <v>7</v>
      </c>
      <c r="S5052" s="4" t="str" cm="1">
        <f t="array" ref="S5052">_xlfn.IFS(R5052=0,"None",R5052&lt;3,"Low",R5052&lt;6,"Medium",R5052&lt;=10,"High")</f>
        <v>High</v>
      </c>
      <c r="T5052" s="4" t="str" cm="1">
        <f t="array" ref="T5052">_xlfn.IFS(M5052&lt;=20,"Low",M5052&lt;=50,"Medium",M5052&lt;=90,"High")</f>
        <v>Medium</v>
      </c>
      <c r="U5052" s="7">
        <f>Datos_Limpios[[#This Row],[Number of Complaints or Support]]/Datos_Limpios[[#This Row],[Account Length (in months)]]</f>
        <v>0.21212121212121213</v>
      </c>
      <c r="V5052" s="4" t="str" cm="1">
        <f t="array" ref="V5052">_xlfn.IFS(H5052&lt;30,"Under 30",H5052&lt;66,"Middle Age",H5052&gt;=66,"Senior")</f>
        <v>Under 30</v>
      </c>
      <c r="W5052" s="4" t="s">
        <v>29</v>
      </c>
    </row>
    <row r="5053" spans="1:23" x14ac:dyDescent="0.3">
      <c r="A5053" s="4" t="s">
        <v>5168</v>
      </c>
      <c r="B5053" s="4" t="s">
        <v>24</v>
      </c>
      <c r="C5053" s="4">
        <v>14</v>
      </c>
      <c r="D5053" s="4">
        <v>0</v>
      </c>
      <c r="E5053" s="4" t="s">
        <v>31</v>
      </c>
      <c r="F5053" s="4" t="s">
        <v>68</v>
      </c>
      <c r="G5053" s="4" t="s">
        <v>33</v>
      </c>
      <c r="H5053" s="4">
        <v>50</v>
      </c>
      <c r="I5053" s="4" t="s">
        <v>31</v>
      </c>
      <c r="J5053" s="4">
        <v>2</v>
      </c>
      <c r="K5053" s="4" t="s">
        <v>27</v>
      </c>
      <c r="L5053" s="4" t="s">
        <v>28</v>
      </c>
      <c r="M5053" s="4">
        <v>29</v>
      </c>
      <c r="P5053" s="5">
        <v>43887</v>
      </c>
      <c r="Q5053" s="6">
        <v>33.906642222558183</v>
      </c>
      <c r="R5053" s="4">
        <v>6</v>
      </c>
      <c r="S5053" s="4" t="str" cm="1">
        <f t="array" ref="S5053">_xlfn.IFS(R5053=0,"None",R5053&lt;3,"Low",R5053&lt;6,"Medium",R5053&lt;=10,"High")</f>
        <v>High</v>
      </c>
      <c r="T5053" s="4" t="str" cm="1">
        <f t="array" ref="T5053">_xlfn.IFS(M5053&lt;=20,"Low",M5053&lt;=50,"Medium",M5053&lt;=90,"High")</f>
        <v>Medium</v>
      </c>
      <c r="U5053" s="7">
        <f>Datos_Limpios[[#This Row],[Number of Complaints or Support]]/Datos_Limpios[[#This Row],[Account Length (in months)]]</f>
        <v>0.42857142857142855</v>
      </c>
      <c r="V5053" s="4" t="str" cm="1">
        <f t="array" ref="V5053">_xlfn.IFS(H5053&lt;30,"Under 30",H5053&lt;66,"Middle Age",H5053&gt;=66,"Senior")</f>
        <v>Middle Age</v>
      </c>
      <c r="W5053" s="4" t="s">
        <v>40</v>
      </c>
    </row>
    <row r="5054" spans="1:23" x14ac:dyDescent="0.3">
      <c r="A5054" s="4" t="s">
        <v>5169</v>
      </c>
      <c r="B5054" s="4" t="s">
        <v>24</v>
      </c>
      <c r="C5054" s="4">
        <v>72</v>
      </c>
      <c r="D5054" s="4">
        <v>1</v>
      </c>
      <c r="E5054" s="4" t="s">
        <v>31</v>
      </c>
      <c r="F5054" s="4" t="s">
        <v>74</v>
      </c>
      <c r="G5054" s="4" t="s">
        <v>26</v>
      </c>
      <c r="H5054" s="4">
        <v>26</v>
      </c>
      <c r="I5054" s="4" t="s">
        <v>24</v>
      </c>
      <c r="J5054" s="4">
        <v>0</v>
      </c>
      <c r="K5054" s="4" t="s">
        <v>46</v>
      </c>
      <c r="L5054" s="4" t="s">
        <v>35</v>
      </c>
      <c r="M5054" s="4">
        <v>62</v>
      </c>
      <c r="P5054" s="5">
        <v>44112</v>
      </c>
      <c r="Q5054" s="6">
        <v>72.48974012221602</v>
      </c>
      <c r="R5054" s="4">
        <v>0</v>
      </c>
      <c r="S5054" s="4" t="str" cm="1">
        <f t="array" ref="S5054">_xlfn.IFS(R5054=0,"None",R5054&lt;3,"Low",R5054&lt;6,"Medium",R5054&lt;=10,"High")</f>
        <v>None</v>
      </c>
      <c r="T5054" s="4" t="str" cm="1">
        <f t="array" ref="T5054">_xlfn.IFS(M5054&lt;=20,"Low",M5054&lt;=50,"Medium",M5054&lt;=90,"High")</f>
        <v>High</v>
      </c>
      <c r="U5054" s="7">
        <f>Datos_Limpios[[#This Row],[Number of Complaints or Support]]/Datos_Limpios[[#This Row],[Account Length (in months)]]</f>
        <v>0</v>
      </c>
      <c r="V5054" s="4" t="str" cm="1">
        <f t="array" ref="V5054">_xlfn.IFS(H5054&lt;30,"Under 30",H5054&lt;66,"Middle Age",H5054&gt;=66,"Senior")</f>
        <v>Under 30</v>
      </c>
      <c r="W5054" s="4" t="s">
        <v>43</v>
      </c>
    </row>
    <row r="5055" spans="1:23" x14ac:dyDescent="0.3">
      <c r="A5055" s="4" t="s">
        <v>5170</v>
      </c>
      <c r="B5055" s="4" t="s">
        <v>24</v>
      </c>
      <c r="C5055" s="4">
        <v>17</v>
      </c>
      <c r="D5055" s="4">
        <v>2</v>
      </c>
      <c r="E5055" s="4" t="s">
        <v>24</v>
      </c>
      <c r="F5055" s="4" t="s">
        <v>209</v>
      </c>
      <c r="G5055" s="4" t="s">
        <v>33</v>
      </c>
      <c r="H5055" s="4">
        <v>29</v>
      </c>
      <c r="I5055" s="4" t="s">
        <v>31</v>
      </c>
      <c r="J5055" s="4">
        <v>5</v>
      </c>
      <c r="K5055" s="4" t="s">
        <v>27</v>
      </c>
      <c r="L5055" s="4" t="s">
        <v>35</v>
      </c>
      <c r="M5055" s="4">
        <v>8</v>
      </c>
      <c r="P5055" s="5">
        <v>44856</v>
      </c>
      <c r="Q5055" s="6">
        <v>8.8028688225755758</v>
      </c>
      <c r="R5055" s="4">
        <v>0</v>
      </c>
      <c r="S5055" s="4" t="str" cm="1">
        <f t="array" ref="S5055">_xlfn.IFS(R5055=0,"None",R5055&lt;3,"Low",R5055&lt;6,"Medium",R5055&lt;=10,"High")</f>
        <v>None</v>
      </c>
      <c r="T5055" s="4" t="str" cm="1">
        <f t="array" ref="T5055">_xlfn.IFS(M5055&lt;=20,"Low",M5055&lt;=50,"Medium",M5055&lt;=90,"High")</f>
        <v>Low</v>
      </c>
      <c r="U5055" s="7">
        <f>Datos_Limpios[[#This Row],[Number of Complaints or Support]]/Datos_Limpios[[#This Row],[Account Length (in months)]]</f>
        <v>0</v>
      </c>
      <c r="V5055" s="4" t="str" cm="1">
        <f t="array" ref="V5055">_xlfn.IFS(H5055&lt;30,"Under 30",H5055&lt;66,"Middle Age",H5055&gt;=66,"Senior")</f>
        <v>Under 30</v>
      </c>
      <c r="W5055" s="4" t="s">
        <v>40</v>
      </c>
    </row>
    <row r="5056" spans="1:23" x14ac:dyDescent="0.3">
      <c r="A5056" s="4" t="s">
        <v>5171</v>
      </c>
      <c r="B5056" s="4" t="s">
        <v>24</v>
      </c>
      <c r="C5056" s="4">
        <v>9</v>
      </c>
      <c r="D5056" s="4">
        <v>0</v>
      </c>
      <c r="E5056" s="4" t="s">
        <v>31</v>
      </c>
      <c r="F5056" s="4" t="s">
        <v>165</v>
      </c>
      <c r="G5056" s="4" t="s">
        <v>33</v>
      </c>
      <c r="H5056" s="4">
        <v>50</v>
      </c>
      <c r="I5056" s="4" t="s">
        <v>24</v>
      </c>
      <c r="J5056" s="4">
        <v>0</v>
      </c>
      <c r="K5056" s="4" t="s">
        <v>27</v>
      </c>
      <c r="L5056" s="4" t="s">
        <v>115</v>
      </c>
      <c r="M5056" s="4">
        <v>40</v>
      </c>
      <c r="P5056" s="5">
        <v>44688</v>
      </c>
      <c r="Q5056" s="6">
        <v>40.905125315353317</v>
      </c>
      <c r="R5056" s="4">
        <v>0</v>
      </c>
      <c r="S5056" s="4" t="str" cm="1">
        <f t="array" ref="S5056">_xlfn.IFS(R5056=0,"None",R5056&lt;3,"Low",R5056&lt;6,"Medium",R5056&lt;=10,"High")</f>
        <v>None</v>
      </c>
      <c r="T5056" s="4" t="str" cm="1">
        <f t="array" ref="T5056">_xlfn.IFS(M5056&lt;=20,"Low",M5056&lt;=50,"Medium",M5056&lt;=90,"High")</f>
        <v>Medium</v>
      </c>
      <c r="U5056" s="7">
        <f>Datos_Limpios[[#This Row],[Number of Complaints or Support]]/Datos_Limpios[[#This Row],[Account Length (in months)]]</f>
        <v>0</v>
      </c>
      <c r="V5056" s="4" t="str" cm="1">
        <f t="array" ref="V5056">_xlfn.IFS(H5056&lt;30,"Under 30",H5056&lt;66,"Middle Age",H5056&gt;=66,"Senior")</f>
        <v>Middle Age</v>
      </c>
      <c r="W5056" s="4" t="s">
        <v>40</v>
      </c>
    </row>
    <row r="5057" spans="1:23" x14ac:dyDescent="0.3">
      <c r="A5057" s="4" t="s">
        <v>5172</v>
      </c>
      <c r="B5057" s="4" t="s">
        <v>24</v>
      </c>
      <c r="C5057" s="4">
        <v>63</v>
      </c>
      <c r="D5057" s="4">
        <v>0</v>
      </c>
      <c r="E5057" s="4" t="s">
        <v>31</v>
      </c>
      <c r="F5057" s="4" t="s">
        <v>70</v>
      </c>
      <c r="G5057" s="4" t="s">
        <v>26</v>
      </c>
      <c r="H5057" s="4">
        <v>48</v>
      </c>
      <c r="I5057" s="4" t="s">
        <v>31</v>
      </c>
      <c r="J5057" s="4">
        <v>5</v>
      </c>
      <c r="K5057" s="4" t="s">
        <v>46</v>
      </c>
      <c r="L5057" s="4" t="s">
        <v>35</v>
      </c>
      <c r="M5057" s="4">
        <v>36</v>
      </c>
      <c r="P5057" s="5">
        <v>44423</v>
      </c>
      <c r="Q5057" s="6">
        <v>29.270775480605369</v>
      </c>
      <c r="R5057" s="4">
        <v>7</v>
      </c>
      <c r="S5057" s="4" t="str" cm="1">
        <f t="array" ref="S5057">_xlfn.IFS(R5057=0,"None",R5057&lt;3,"Low",R5057&lt;6,"Medium",R5057&lt;=10,"High")</f>
        <v>High</v>
      </c>
      <c r="T5057" s="4" t="str" cm="1">
        <f t="array" ref="T5057">_xlfn.IFS(M5057&lt;=20,"Low",M5057&lt;=50,"Medium",M5057&lt;=90,"High")</f>
        <v>Medium</v>
      </c>
      <c r="U5057" s="7">
        <f>Datos_Limpios[[#This Row],[Number of Complaints or Support]]/Datos_Limpios[[#This Row],[Account Length (in months)]]</f>
        <v>0.1111111111111111</v>
      </c>
      <c r="V5057" s="4" t="str" cm="1">
        <f t="array" ref="V5057">_xlfn.IFS(H5057&lt;30,"Under 30",H5057&lt;66,"Middle Age",H5057&gt;=66,"Senior")</f>
        <v>Middle Age</v>
      </c>
      <c r="W5057" s="4" t="s">
        <v>29</v>
      </c>
    </row>
    <row r="5058" spans="1:23" x14ac:dyDescent="0.3">
      <c r="A5058" s="4" t="s">
        <v>5173</v>
      </c>
      <c r="B5058" s="4" t="s">
        <v>24</v>
      </c>
      <c r="C5058" s="4">
        <v>60</v>
      </c>
      <c r="D5058" s="4">
        <v>0</v>
      </c>
      <c r="E5058" s="4" t="s">
        <v>31</v>
      </c>
      <c r="F5058" s="4" t="s">
        <v>165</v>
      </c>
      <c r="G5058" s="4" t="s">
        <v>26</v>
      </c>
      <c r="H5058" s="4">
        <v>24</v>
      </c>
      <c r="I5058" s="4" t="s">
        <v>24</v>
      </c>
      <c r="J5058" s="4">
        <v>0</v>
      </c>
      <c r="K5058" s="4" t="s">
        <v>27</v>
      </c>
      <c r="L5058" s="4" t="s">
        <v>35</v>
      </c>
      <c r="M5058" s="4">
        <v>51</v>
      </c>
      <c r="P5058" s="5">
        <v>43879</v>
      </c>
      <c r="Q5058" s="6">
        <v>59.093893762587072</v>
      </c>
      <c r="R5058" s="4">
        <v>1</v>
      </c>
      <c r="S5058" s="4" t="str" cm="1">
        <f t="array" ref="S5058">_xlfn.IFS(R5058=0,"None",R5058&lt;3,"Low",R5058&lt;6,"Medium",R5058&lt;=10,"High")</f>
        <v>Low</v>
      </c>
      <c r="T5058" s="4" t="str" cm="1">
        <f t="array" ref="T5058">_xlfn.IFS(M5058&lt;=20,"Low",M5058&lt;=50,"Medium",M5058&lt;=90,"High")</f>
        <v>High</v>
      </c>
      <c r="U5058" s="7">
        <f>Datos_Limpios[[#This Row],[Number of Complaints or Support]]/Datos_Limpios[[#This Row],[Account Length (in months)]]</f>
        <v>1.6666666666666666E-2</v>
      </c>
      <c r="V5058" s="4" t="str" cm="1">
        <f t="array" ref="V5058">_xlfn.IFS(H5058&lt;30,"Under 30",H5058&lt;66,"Middle Age",H5058&gt;=66,"Senior")</f>
        <v>Under 30</v>
      </c>
      <c r="W5058" s="4" t="s">
        <v>40</v>
      </c>
    </row>
    <row r="5059" spans="1:23" x14ac:dyDescent="0.3">
      <c r="A5059" s="4" t="s">
        <v>5174</v>
      </c>
      <c r="B5059" s="4" t="s">
        <v>24</v>
      </c>
      <c r="C5059" s="4">
        <v>38</v>
      </c>
      <c r="D5059" s="4">
        <v>2</v>
      </c>
      <c r="E5059" s="4" t="s">
        <v>24</v>
      </c>
      <c r="F5059" s="4" t="s">
        <v>32</v>
      </c>
      <c r="G5059" s="4" t="s">
        <v>33</v>
      </c>
      <c r="H5059" s="4">
        <v>38</v>
      </c>
      <c r="I5059" s="4" t="s">
        <v>24</v>
      </c>
      <c r="J5059" s="4">
        <v>0</v>
      </c>
      <c r="K5059" s="4" t="s">
        <v>46</v>
      </c>
      <c r="L5059" s="4" t="s">
        <v>28</v>
      </c>
      <c r="M5059" s="4">
        <v>16</v>
      </c>
      <c r="P5059" s="5">
        <v>44629</v>
      </c>
      <c r="Q5059" s="6">
        <v>18.986973819259418</v>
      </c>
      <c r="R5059" s="4">
        <v>1</v>
      </c>
      <c r="S5059" s="4" t="str" cm="1">
        <f t="array" ref="S5059">_xlfn.IFS(R5059=0,"None",R5059&lt;3,"Low",R5059&lt;6,"Medium",R5059&lt;=10,"High")</f>
        <v>Low</v>
      </c>
      <c r="T5059" s="4" t="str" cm="1">
        <f t="array" ref="T5059">_xlfn.IFS(M5059&lt;=20,"Low",M5059&lt;=50,"Medium",M5059&lt;=90,"High")</f>
        <v>Low</v>
      </c>
      <c r="U5059" s="7">
        <f>Datos_Limpios[[#This Row],[Number of Complaints or Support]]/Datos_Limpios[[#This Row],[Account Length (in months)]]</f>
        <v>2.6315789473684209E-2</v>
      </c>
      <c r="V5059" s="4" t="str" cm="1">
        <f t="array" ref="V5059">_xlfn.IFS(H5059&lt;30,"Under 30",H5059&lt;66,"Middle Age",H5059&gt;=66,"Senior")</f>
        <v>Middle Age</v>
      </c>
      <c r="W5059" s="4" t="s">
        <v>29</v>
      </c>
    </row>
    <row r="5060" spans="1:23" x14ac:dyDescent="0.3">
      <c r="A5060" s="4" t="s">
        <v>5175</v>
      </c>
      <c r="B5060" s="4" t="s">
        <v>31</v>
      </c>
      <c r="C5060" s="4">
        <v>21</v>
      </c>
      <c r="D5060" s="4">
        <v>3</v>
      </c>
      <c r="E5060" s="4" t="s">
        <v>31</v>
      </c>
      <c r="F5060" s="4" t="s">
        <v>52</v>
      </c>
      <c r="G5060" s="4" t="s">
        <v>33</v>
      </c>
      <c r="H5060" s="4">
        <v>29</v>
      </c>
      <c r="I5060" s="4" t="s">
        <v>24</v>
      </c>
      <c r="J5060" s="4">
        <v>0</v>
      </c>
      <c r="K5060" s="4" t="s">
        <v>27</v>
      </c>
      <c r="L5060" s="4" t="s">
        <v>35</v>
      </c>
      <c r="M5060" s="4">
        <v>60</v>
      </c>
      <c r="N5060" s="4" t="s">
        <v>92</v>
      </c>
      <c r="O5060" s="4" t="s">
        <v>234</v>
      </c>
      <c r="P5060" s="5">
        <v>43859</v>
      </c>
      <c r="Q5060" s="6">
        <v>58.215740390170119</v>
      </c>
      <c r="R5060" s="4">
        <v>4</v>
      </c>
      <c r="S5060" s="4" t="str" cm="1">
        <f t="array" ref="S5060">_xlfn.IFS(R5060=0,"None",R5060&lt;3,"Low",R5060&lt;6,"Medium",R5060&lt;=10,"High")</f>
        <v>Medium</v>
      </c>
      <c r="T5060" s="4" t="str" cm="1">
        <f t="array" ref="T5060">_xlfn.IFS(M5060&lt;=20,"Low",M5060&lt;=50,"Medium",M5060&lt;=90,"High")</f>
        <v>High</v>
      </c>
      <c r="U5060" s="7">
        <f>Datos_Limpios[[#This Row],[Number of Complaints or Support]]/Datos_Limpios[[#This Row],[Account Length (in months)]]</f>
        <v>0.19047619047619047</v>
      </c>
      <c r="V5060" s="4" t="str" cm="1">
        <f t="array" ref="V5060">_xlfn.IFS(H5060&lt;30,"Under 30",H5060&lt;66,"Middle Age",H5060&gt;=66,"Senior")</f>
        <v>Under 30</v>
      </c>
      <c r="W5060" s="4" t="s">
        <v>40</v>
      </c>
    </row>
    <row r="5061" spans="1:23" x14ac:dyDescent="0.3">
      <c r="A5061" s="4" t="s">
        <v>5176</v>
      </c>
      <c r="B5061" s="4" t="s">
        <v>24</v>
      </c>
      <c r="C5061" s="4">
        <v>68</v>
      </c>
      <c r="D5061" s="4">
        <v>0</v>
      </c>
      <c r="E5061" s="4" t="s">
        <v>31</v>
      </c>
      <c r="F5061" s="4" t="s">
        <v>118</v>
      </c>
      <c r="G5061" s="4" t="s">
        <v>33</v>
      </c>
      <c r="H5061" s="4">
        <v>76</v>
      </c>
      <c r="I5061" s="4" t="s">
        <v>24</v>
      </c>
      <c r="J5061" s="4">
        <v>0</v>
      </c>
      <c r="K5061" s="4" t="s">
        <v>34</v>
      </c>
      <c r="L5061" s="4" t="s">
        <v>35</v>
      </c>
      <c r="M5061" s="4">
        <v>21</v>
      </c>
      <c r="P5061" s="5">
        <v>44495</v>
      </c>
      <c r="Q5061" s="6">
        <v>20.125331780169741</v>
      </c>
      <c r="R5061" s="4">
        <v>4</v>
      </c>
      <c r="S5061" s="4" t="str" cm="1">
        <f t="array" ref="S5061">_xlfn.IFS(R5061=0,"None",R5061&lt;3,"Low",R5061&lt;6,"Medium",R5061&lt;=10,"High")</f>
        <v>Medium</v>
      </c>
      <c r="T5061" s="4" t="str" cm="1">
        <f t="array" ref="T5061">_xlfn.IFS(M5061&lt;=20,"Low",M5061&lt;=50,"Medium",M5061&lt;=90,"High")</f>
        <v>Medium</v>
      </c>
      <c r="U5061" s="7">
        <f>Datos_Limpios[[#This Row],[Number of Complaints or Support]]/Datos_Limpios[[#This Row],[Account Length (in months)]]</f>
        <v>5.8823529411764705E-2</v>
      </c>
      <c r="V5061" s="4" t="str" cm="1">
        <f t="array" ref="V5061">_xlfn.IFS(H5061&lt;30,"Under 30",H5061&lt;66,"Middle Age",H5061&gt;=66,"Senior")</f>
        <v>Senior</v>
      </c>
      <c r="W5061" s="4" t="s">
        <v>47</v>
      </c>
    </row>
    <row r="5062" spans="1:23" x14ac:dyDescent="0.3">
      <c r="A5062" s="4" t="s">
        <v>5177</v>
      </c>
      <c r="B5062" s="4" t="s">
        <v>31</v>
      </c>
      <c r="C5062" s="4">
        <v>13</v>
      </c>
      <c r="D5062" s="4">
        <v>0</v>
      </c>
      <c r="E5062" s="4" t="s">
        <v>31</v>
      </c>
      <c r="F5062" s="4" t="s">
        <v>65</v>
      </c>
      <c r="G5062" s="4" t="s">
        <v>33</v>
      </c>
      <c r="H5062" s="4">
        <v>43</v>
      </c>
      <c r="I5062" s="4" t="s">
        <v>24</v>
      </c>
      <c r="J5062" s="4">
        <v>0</v>
      </c>
      <c r="K5062" s="4" t="s">
        <v>27</v>
      </c>
      <c r="L5062" s="4" t="s">
        <v>35</v>
      </c>
      <c r="M5062" s="4">
        <v>56</v>
      </c>
      <c r="N5062" s="4" t="s">
        <v>75</v>
      </c>
      <c r="O5062" s="4" t="s">
        <v>133</v>
      </c>
      <c r="P5062" s="5">
        <v>44994</v>
      </c>
      <c r="Q5062" s="6">
        <v>48.222892430223027</v>
      </c>
      <c r="R5062" s="4">
        <v>6</v>
      </c>
      <c r="S5062" s="4" t="str" cm="1">
        <f t="array" ref="S5062">_xlfn.IFS(R5062=0,"None",R5062&lt;3,"Low",R5062&lt;6,"Medium",R5062&lt;=10,"High")</f>
        <v>High</v>
      </c>
      <c r="T5062" s="4" t="str" cm="1">
        <f t="array" ref="T5062">_xlfn.IFS(M5062&lt;=20,"Low",M5062&lt;=50,"Medium",M5062&lt;=90,"High")</f>
        <v>High</v>
      </c>
      <c r="U5062" s="7">
        <f>Datos_Limpios[[#This Row],[Number of Complaints or Support]]/Datos_Limpios[[#This Row],[Account Length (in months)]]</f>
        <v>0.46153846153846156</v>
      </c>
      <c r="V5062" s="4" t="str" cm="1">
        <f t="array" ref="V5062">_xlfn.IFS(H5062&lt;30,"Under 30",H5062&lt;66,"Middle Age",H5062&gt;=66,"Senior")</f>
        <v>Middle Age</v>
      </c>
      <c r="W5062" s="4" t="s">
        <v>43</v>
      </c>
    </row>
    <row r="5063" spans="1:23" x14ac:dyDescent="0.3">
      <c r="A5063" s="4" t="s">
        <v>5178</v>
      </c>
      <c r="B5063" s="4" t="s">
        <v>24</v>
      </c>
      <c r="C5063" s="4">
        <v>70</v>
      </c>
      <c r="D5063" s="4">
        <v>1</v>
      </c>
      <c r="E5063" s="4" t="s">
        <v>31</v>
      </c>
      <c r="F5063" s="4" t="s">
        <v>175</v>
      </c>
      <c r="G5063" s="4" t="s">
        <v>26</v>
      </c>
      <c r="H5063" s="4">
        <v>49</v>
      </c>
      <c r="I5063" s="4" t="s">
        <v>24</v>
      </c>
      <c r="J5063" s="4">
        <v>0</v>
      </c>
      <c r="K5063" s="4" t="s">
        <v>34</v>
      </c>
      <c r="L5063" s="4" t="s">
        <v>28</v>
      </c>
      <c r="M5063" s="4">
        <v>40</v>
      </c>
      <c r="P5063" s="5">
        <v>44787</v>
      </c>
      <c r="Q5063" s="6">
        <v>43.204178742454197</v>
      </c>
      <c r="R5063" s="4">
        <v>6</v>
      </c>
      <c r="S5063" s="4" t="str" cm="1">
        <f t="array" ref="S5063">_xlfn.IFS(R5063=0,"None",R5063&lt;3,"Low",R5063&lt;6,"Medium",R5063&lt;=10,"High")</f>
        <v>High</v>
      </c>
      <c r="T5063" s="4" t="str" cm="1">
        <f t="array" ref="T5063">_xlfn.IFS(M5063&lt;=20,"Low",M5063&lt;=50,"Medium",M5063&lt;=90,"High")</f>
        <v>Medium</v>
      </c>
      <c r="U5063" s="7">
        <f>Datos_Limpios[[#This Row],[Number of Complaints or Support]]/Datos_Limpios[[#This Row],[Account Length (in months)]]</f>
        <v>8.5714285714285715E-2</v>
      </c>
      <c r="V5063" s="4" t="str" cm="1">
        <f t="array" ref="V5063">_xlfn.IFS(H5063&lt;30,"Under 30",H5063&lt;66,"Middle Age",H5063&gt;=66,"Senior")</f>
        <v>Middle Age</v>
      </c>
      <c r="W5063" s="4" t="s">
        <v>29</v>
      </c>
    </row>
    <row r="5064" spans="1:23" x14ac:dyDescent="0.3">
      <c r="A5064" s="4" t="s">
        <v>5179</v>
      </c>
      <c r="B5064" s="4" t="s">
        <v>31</v>
      </c>
      <c r="C5064" s="4">
        <v>8</v>
      </c>
      <c r="D5064" s="4">
        <v>3</v>
      </c>
      <c r="E5064" s="4" t="s">
        <v>31</v>
      </c>
      <c r="F5064" s="4" t="s">
        <v>222</v>
      </c>
      <c r="G5064" s="4" t="s">
        <v>26</v>
      </c>
      <c r="H5064" s="4">
        <v>31</v>
      </c>
      <c r="I5064" s="4" t="s">
        <v>24</v>
      </c>
      <c r="J5064" s="4">
        <v>0</v>
      </c>
      <c r="K5064" s="4" t="s">
        <v>27</v>
      </c>
      <c r="L5064" s="4" t="s">
        <v>35</v>
      </c>
      <c r="M5064" s="4">
        <v>55</v>
      </c>
      <c r="N5064" s="4" t="s">
        <v>66</v>
      </c>
      <c r="O5064" s="4" t="s">
        <v>122</v>
      </c>
      <c r="P5064" s="5">
        <v>44819</v>
      </c>
      <c r="Q5064" s="6">
        <v>52.69018003995977</v>
      </c>
      <c r="R5064" s="4">
        <v>4</v>
      </c>
      <c r="S5064" s="4" t="str" cm="1">
        <f t="array" ref="S5064">_xlfn.IFS(R5064=0,"None",R5064&lt;3,"Low",R5064&lt;6,"Medium",R5064&lt;=10,"High")</f>
        <v>Medium</v>
      </c>
      <c r="T5064" s="4" t="str" cm="1">
        <f t="array" ref="T5064">_xlfn.IFS(M5064&lt;=20,"Low",M5064&lt;=50,"Medium",M5064&lt;=90,"High")</f>
        <v>High</v>
      </c>
      <c r="U5064" s="7">
        <f>Datos_Limpios[[#This Row],[Number of Complaints or Support]]/Datos_Limpios[[#This Row],[Account Length (in months)]]</f>
        <v>0.5</v>
      </c>
      <c r="V5064" s="4" t="str" cm="1">
        <f t="array" ref="V5064">_xlfn.IFS(H5064&lt;30,"Under 30",H5064&lt;66,"Middle Age",H5064&gt;=66,"Senior")</f>
        <v>Middle Age</v>
      </c>
      <c r="W5064" s="4" t="s">
        <v>29</v>
      </c>
    </row>
    <row r="5065" spans="1:23" x14ac:dyDescent="0.3">
      <c r="A5065" s="4" t="s">
        <v>5180</v>
      </c>
      <c r="B5065" s="4" t="s">
        <v>24</v>
      </c>
      <c r="C5065" s="4">
        <v>46</v>
      </c>
      <c r="D5065" s="4">
        <v>0</v>
      </c>
      <c r="E5065" s="4" t="s">
        <v>31</v>
      </c>
      <c r="F5065" s="4" t="s">
        <v>157</v>
      </c>
      <c r="G5065" s="4" t="s">
        <v>26</v>
      </c>
      <c r="H5065" s="4">
        <v>51</v>
      </c>
      <c r="I5065" s="4" t="s">
        <v>24</v>
      </c>
      <c r="J5065" s="4">
        <v>0</v>
      </c>
      <c r="K5065" s="4" t="s">
        <v>27</v>
      </c>
      <c r="L5065" s="4" t="s">
        <v>35</v>
      </c>
      <c r="M5065" s="4">
        <v>30</v>
      </c>
      <c r="P5065" s="5">
        <v>44656</v>
      </c>
      <c r="Q5065" s="6">
        <v>25.234333784325589</v>
      </c>
      <c r="R5065" s="4">
        <v>0</v>
      </c>
      <c r="S5065" s="4" t="str" cm="1">
        <f t="array" ref="S5065">_xlfn.IFS(R5065=0,"None",R5065&lt;3,"Low",R5065&lt;6,"Medium",R5065&lt;=10,"High")</f>
        <v>None</v>
      </c>
      <c r="T5065" s="4" t="str" cm="1">
        <f t="array" ref="T5065">_xlfn.IFS(M5065&lt;=20,"Low",M5065&lt;=50,"Medium",M5065&lt;=90,"High")</f>
        <v>Medium</v>
      </c>
      <c r="U5065" s="7">
        <f>Datos_Limpios[[#This Row],[Number of Complaints or Support]]/Datos_Limpios[[#This Row],[Account Length (in months)]]</f>
        <v>0</v>
      </c>
      <c r="V5065" s="4" t="str" cm="1">
        <f t="array" ref="V5065">_xlfn.IFS(H5065&lt;30,"Under 30",H5065&lt;66,"Middle Age",H5065&gt;=66,"Senior")</f>
        <v>Middle Age</v>
      </c>
      <c r="W5065" s="4" t="s">
        <v>47</v>
      </c>
    </row>
    <row r="5066" spans="1:23" x14ac:dyDescent="0.3">
      <c r="A5066" s="4" t="s">
        <v>5181</v>
      </c>
      <c r="B5066" s="4" t="s">
        <v>24</v>
      </c>
      <c r="C5066" s="4">
        <v>5</v>
      </c>
      <c r="D5066" s="4">
        <v>1</v>
      </c>
      <c r="E5066" s="4" t="s">
        <v>24</v>
      </c>
      <c r="F5066" s="4" t="s">
        <v>85</v>
      </c>
      <c r="G5066" s="4" t="s">
        <v>33</v>
      </c>
      <c r="H5066" s="4">
        <v>35</v>
      </c>
      <c r="I5066" s="4" t="s">
        <v>24</v>
      </c>
      <c r="J5066" s="4">
        <v>0</v>
      </c>
      <c r="K5066" s="4" t="s">
        <v>27</v>
      </c>
      <c r="L5066" s="4" t="s">
        <v>28</v>
      </c>
      <c r="M5066" s="4">
        <v>47</v>
      </c>
      <c r="P5066" s="5">
        <v>44585</v>
      </c>
      <c r="Q5066" s="6">
        <v>39.944682447882784</v>
      </c>
      <c r="R5066" s="4">
        <v>1</v>
      </c>
      <c r="S5066" s="4" t="str" cm="1">
        <f t="array" ref="S5066">_xlfn.IFS(R5066=0,"None",R5066&lt;3,"Low",R5066&lt;6,"Medium",R5066&lt;=10,"High")</f>
        <v>Low</v>
      </c>
      <c r="T5066" s="4" t="str" cm="1">
        <f t="array" ref="T5066">_xlfn.IFS(M5066&lt;=20,"Low",M5066&lt;=50,"Medium",M5066&lt;=90,"High")</f>
        <v>Medium</v>
      </c>
      <c r="U5066" s="7">
        <f>Datos_Limpios[[#This Row],[Number of Complaints or Support]]/Datos_Limpios[[#This Row],[Account Length (in months)]]</f>
        <v>0.2</v>
      </c>
      <c r="V5066" s="4" t="str" cm="1">
        <f t="array" ref="V5066">_xlfn.IFS(H5066&lt;30,"Under 30",H5066&lt;66,"Middle Age",H5066&gt;=66,"Senior")</f>
        <v>Middle Age</v>
      </c>
      <c r="W5066" s="4" t="s">
        <v>43</v>
      </c>
    </row>
    <row r="5067" spans="1:23" x14ac:dyDescent="0.3">
      <c r="A5067" s="4" t="s">
        <v>5182</v>
      </c>
      <c r="B5067" s="4" t="s">
        <v>24</v>
      </c>
      <c r="C5067" s="4">
        <v>4</v>
      </c>
      <c r="D5067" s="4">
        <v>0</v>
      </c>
      <c r="E5067" s="4" t="s">
        <v>31</v>
      </c>
      <c r="F5067" s="4" t="s">
        <v>95</v>
      </c>
      <c r="G5067" s="4" t="s">
        <v>33</v>
      </c>
      <c r="H5067" s="4">
        <v>41</v>
      </c>
      <c r="I5067" s="4" t="s">
        <v>31</v>
      </c>
      <c r="J5067" s="4">
        <v>3</v>
      </c>
      <c r="K5067" s="4" t="s">
        <v>27</v>
      </c>
      <c r="L5067" s="4" t="s">
        <v>28</v>
      </c>
      <c r="M5067" s="4">
        <v>25</v>
      </c>
      <c r="P5067" s="5">
        <v>44863</v>
      </c>
      <c r="Q5067" s="6">
        <v>22.55201495660998</v>
      </c>
      <c r="R5067" s="4">
        <v>4</v>
      </c>
      <c r="S5067" s="4" t="str" cm="1">
        <f t="array" ref="S5067">_xlfn.IFS(R5067=0,"None",R5067&lt;3,"Low",R5067&lt;6,"Medium",R5067&lt;=10,"High")</f>
        <v>Medium</v>
      </c>
      <c r="T5067" s="4" t="str" cm="1">
        <f t="array" ref="T5067">_xlfn.IFS(M5067&lt;=20,"Low",M5067&lt;=50,"Medium",M5067&lt;=90,"High")</f>
        <v>Medium</v>
      </c>
      <c r="U5067" s="7">
        <f>Datos_Limpios[[#This Row],[Number of Complaints or Support]]/Datos_Limpios[[#This Row],[Account Length (in months)]]</f>
        <v>1</v>
      </c>
      <c r="V5067" s="4" t="str" cm="1">
        <f t="array" ref="V5067">_xlfn.IFS(H5067&lt;30,"Under 30",H5067&lt;66,"Middle Age",H5067&gt;=66,"Senior")</f>
        <v>Middle Age</v>
      </c>
      <c r="W5067" s="4" t="s">
        <v>47</v>
      </c>
    </row>
    <row r="5068" spans="1:23" x14ac:dyDescent="0.3">
      <c r="A5068" s="4" t="s">
        <v>5183</v>
      </c>
      <c r="B5068" s="4" t="s">
        <v>24</v>
      </c>
      <c r="C5068" s="4">
        <v>13</v>
      </c>
      <c r="D5068" s="4">
        <v>1</v>
      </c>
      <c r="E5068" s="4" t="s">
        <v>31</v>
      </c>
      <c r="F5068" s="4" t="s">
        <v>70</v>
      </c>
      <c r="G5068" s="4" t="s">
        <v>33</v>
      </c>
      <c r="H5068" s="4">
        <v>38</v>
      </c>
      <c r="I5068" s="4" t="s">
        <v>24</v>
      </c>
      <c r="J5068" s="4">
        <v>0</v>
      </c>
      <c r="K5068" s="4" t="s">
        <v>27</v>
      </c>
      <c r="L5068" s="4" t="s">
        <v>28</v>
      </c>
      <c r="M5068" s="4">
        <v>20</v>
      </c>
      <c r="P5068" s="5">
        <v>43854</v>
      </c>
      <c r="Q5068" s="6">
        <v>20.83496168450041</v>
      </c>
      <c r="R5068" s="4">
        <v>7</v>
      </c>
      <c r="S5068" s="4" t="str" cm="1">
        <f t="array" ref="S5068">_xlfn.IFS(R5068=0,"None",R5068&lt;3,"Low",R5068&lt;6,"Medium",R5068&lt;=10,"High")</f>
        <v>High</v>
      </c>
      <c r="T5068" s="4" t="str" cm="1">
        <f t="array" ref="T5068">_xlfn.IFS(M5068&lt;=20,"Low",M5068&lt;=50,"Medium",M5068&lt;=90,"High")</f>
        <v>Low</v>
      </c>
      <c r="U5068" s="7">
        <f>Datos_Limpios[[#This Row],[Number of Complaints or Support]]/Datos_Limpios[[#This Row],[Account Length (in months)]]</f>
        <v>0.53846153846153844</v>
      </c>
      <c r="V5068" s="4" t="str" cm="1">
        <f t="array" ref="V5068">_xlfn.IFS(H5068&lt;30,"Under 30",H5068&lt;66,"Middle Age",H5068&gt;=66,"Senior")</f>
        <v>Middle Age</v>
      </c>
      <c r="W5068" s="4" t="s">
        <v>29</v>
      </c>
    </row>
    <row r="5069" spans="1:23" x14ac:dyDescent="0.3">
      <c r="A5069" s="4" t="s">
        <v>5184</v>
      </c>
      <c r="B5069" s="4" t="s">
        <v>24</v>
      </c>
      <c r="C5069" s="4">
        <v>49</v>
      </c>
      <c r="D5069" s="4">
        <v>0</v>
      </c>
      <c r="E5069" s="4" t="s">
        <v>31</v>
      </c>
      <c r="F5069" s="4" t="s">
        <v>52</v>
      </c>
      <c r="G5069" s="4" t="s">
        <v>26</v>
      </c>
      <c r="H5069" s="4">
        <v>25</v>
      </c>
      <c r="I5069" s="4" t="s">
        <v>31</v>
      </c>
      <c r="J5069" s="4">
        <v>5</v>
      </c>
      <c r="K5069" s="4" t="s">
        <v>34</v>
      </c>
      <c r="L5069" s="4" t="s">
        <v>28</v>
      </c>
      <c r="M5069" s="4">
        <v>30</v>
      </c>
      <c r="P5069" s="5">
        <v>44122</v>
      </c>
      <c r="Q5069" s="6">
        <v>25.910097598792941</v>
      </c>
      <c r="R5069" s="4">
        <v>3</v>
      </c>
      <c r="S5069" s="4" t="str" cm="1">
        <f t="array" ref="S5069">_xlfn.IFS(R5069=0,"None",R5069&lt;3,"Low",R5069&lt;6,"Medium",R5069&lt;=10,"High")</f>
        <v>Medium</v>
      </c>
      <c r="T5069" s="4" t="str" cm="1">
        <f t="array" ref="T5069">_xlfn.IFS(M5069&lt;=20,"Low",M5069&lt;=50,"Medium",M5069&lt;=90,"High")</f>
        <v>Medium</v>
      </c>
      <c r="U5069" s="7">
        <f>Datos_Limpios[[#This Row],[Number of Complaints or Support]]/Datos_Limpios[[#This Row],[Account Length (in months)]]</f>
        <v>6.1224489795918366E-2</v>
      </c>
      <c r="V5069" s="4" t="str" cm="1">
        <f t="array" ref="V5069">_xlfn.IFS(H5069&lt;30,"Under 30",H5069&lt;66,"Middle Age",H5069&gt;=66,"Senior")</f>
        <v>Under 30</v>
      </c>
      <c r="W5069" s="4" t="s">
        <v>40</v>
      </c>
    </row>
    <row r="5070" spans="1:23" x14ac:dyDescent="0.3">
      <c r="A5070" s="4" t="s">
        <v>5185</v>
      </c>
      <c r="B5070" s="4" t="s">
        <v>24</v>
      </c>
      <c r="C5070" s="4">
        <v>67</v>
      </c>
      <c r="D5070" s="4">
        <v>0</v>
      </c>
      <c r="E5070" s="4" t="s">
        <v>31</v>
      </c>
      <c r="F5070" s="4" t="s">
        <v>196</v>
      </c>
      <c r="G5070" s="4" t="s">
        <v>33</v>
      </c>
      <c r="H5070" s="4">
        <v>63</v>
      </c>
      <c r="I5070" s="4" t="s">
        <v>31</v>
      </c>
      <c r="J5070" s="4">
        <v>3</v>
      </c>
      <c r="K5070" s="4" t="s">
        <v>34</v>
      </c>
      <c r="L5070" s="4" t="s">
        <v>35</v>
      </c>
      <c r="M5070" s="4">
        <v>40</v>
      </c>
      <c r="P5070" s="5">
        <v>45238</v>
      </c>
      <c r="Q5070" s="6">
        <v>42.257555434445358</v>
      </c>
      <c r="R5070" s="4">
        <v>8</v>
      </c>
      <c r="S5070" s="4" t="str" cm="1">
        <f t="array" ref="S5070">_xlfn.IFS(R5070=0,"None",R5070&lt;3,"Low",R5070&lt;6,"Medium",R5070&lt;=10,"High")</f>
        <v>High</v>
      </c>
      <c r="T5070" s="4" t="str" cm="1">
        <f t="array" ref="T5070">_xlfn.IFS(M5070&lt;=20,"Low",M5070&lt;=50,"Medium",M5070&lt;=90,"High")</f>
        <v>Medium</v>
      </c>
      <c r="U5070" s="7">
        <f>Datos_Limpios[[#This Row],[Number of Complaints or Support]]/Datos_Limpios[[#This Row],[Account Length (in months)]]</f>
        <v>0.11940298507462686</v>
      </c>
      <c r="V5070" s="4" t="str" cm="1">
        <f t="array" ref="V5070">_xlfn.IFS(H5070&lt;30,"Under 30",H5070&lt;66,"Middle Age",H5070&gt;=66,"Senior")</f>
        <v>Middle Age</v>
      </c>
      <c r="W5070" s="4" t="s">
        <v>47</v>
      </c>
    </row>
    <row r="5071" spans="1:23" x14ac:dyDescent="0.3">
      <c r="A5071" s="4" t="s">
        <v>5186</v>
      </c>
      <c r="B5071" s="4" t="s">
        <v>31</v>
      </c>
      <c r="C5071" s="4">
        <v>1</v>
      </c>
      <c r="D5071" s="4">
        <v>0</v>
      </c>
      <c r="E5071" s="4" t="s">
        <v>31</v>
      </c>
      <c r="F5071" s="4" t="s">
        <v>222</v>
      </c>
      <c r="G5071" s="4" t="s">
        <v>33</v>
      </c>
      <c r="H5071" s="4">
        <v>25</v>
      </c>
      <c r="I5071" s="4" t="s">
        <v>24</v>
      </c>
      <c r="J5071" s="4">
        <v>0</v>
      </c>
      <c r="K5071" s="4" t="s">
        <v>27</v>
      </c>
      <c r="L5071" s="4" t="s">
        <v>28</v>
      </c>
      <c r="M5071" s="4">
        <v>30</v>
      </c>
      <c r="N5071" s="4" t="s">
        <v>38</v>
      </c>
      <c r="O5071" s="4" t="s">
        <v>125</v>
      </c>
      <c r="P5071" s="5">
        <v>45068</v>
      </c>
      <c r="Q5071" s="6">
        <v>29.71004148198066</v>
      </c>
      <c r="R5071" s="4">
        <v>2</v>
      </c>
      <c r="S5071" s="4" t="str" cm="1">
        <f t="array" ref="S5071">_xlfn.IFS(R5071=0,"None",R5071&lt;3,"Low",R5071&lt;6,"Medium",R5071&lt;=10,"High")</f>
        <v>Low</v>
      </c>
      <c r="T5071" s="4" t="str" cm="1">
        <f t="array" ref="T5071">_xlfn.IFS(M5071&lt;=20,"Low",M5071&lt;=50,"Medium",M5071&lt;=90,"High")</f>
        <v>Medium</v>
      </c>
      <c r="U5071" s="7">
        <f>Datos_Limpios[[#This Row],[Number of Complaints or Support]]/Datos_Limpios[[#This Row],[Account Length (in months)]]</f>
        <v>2</v>
      </c>
      <c r="V5071" s="4" t="str" cm="1">
        <f t="array" ref="V5071">_xlfn.IFS(H5071&lt;30,"Under 30",H5071&lt;66,"Middle Age",H5071&gt;=66,"Senior")</f>
        <v>Under 30</v>
      </c>
      <c r="W5071" s="4" t="s">
        <v>29</v>
      </c>
    </row>
    <row r="5072" spans="1:23" x14ac:dyDescent="0.3">
      <c r="A5072" s="4" t="s">
        <v>5187</v>
      </c>
      <c r="B5072" s="4" t="s">
        <v>24</v>
      </c>
      <c r="C5072" s="4">
        <v>26</v>
      </c>
      <c r="D5072" s="4">
        <v>0</v>
      </c>
      <c r="E5072" s="4" t="s">
        <v>31</v>
      </c>
      <c r="F5072" s="4" t="s">
        <v>45</v>
      </c>
      <c r="G5072" s="4" t="s">
        <v>26</v>
      </c>
      <c r="H5072" s="4">
        <v>32</v>
      </c>
      <c r="I5072" s="4" t="s">
        <v>24</v>
      </c>
      <c r="J5072" s="4">
        <v>0</v>
      </c>
      <c r="K5072" s="4" t="s">
        <v>27</v>
      </c>
      <c r="L5072" s="4" t="s">
        <v>115</v>
      </c>
      <c r="M5072" s="4">
        <v>33</v>
      </c>
      <c r="P5072" s="5">
        <v>44660</v>
      </c>
      <c r="Q5072" s="6">
        <v>37.813273476548183</v>
      </c>
      <c r="R5072" s="4">
        <v>2</v>
      </c>
      <c r="S5072" s="4" t="str" cm="1">
        <f t="array" ref="S5072">_xlfn.IFS(R5072=0,"None",R5072&lt;3,"Low",R5072&lt;6,"Medium",R5072&lt;=10,"High")</f>
        <v>Low</v>
      </c>
      <c r="T5072" s="4" t="str" cm="1">
        <f t="array" ref="T5072">_xlfn.IFS(M5072&lt;=20,"Low",M5072&lt;=50,"Medium",M5072&lt;=90,"High")</f>
        <v>Medium</v>
      </c>
      <c r="U5072" s="7">
        <f>Datos_Limpios[[#This Row],[Number of Complaints or Support]]/Datos_Limpios[[#This Row],[Account Length (in months)]]</f>
        <v>7.6923076923076927E-2</v>
      </c>
      <c r="V5072" s="4" t="str" cm="1">
        <f t="array" ref="V5072">_xlfn.IFS(H5072&lt;30,"Under 30",H5072&lt;66,"Middle Age",H5072&gt;=66,"Senior")</f>
        <v>Middle Age</v>
      </c>
      <c r="W5072" s="4" t="s">
        <v>47</v>
      </c>
    </row>
    <row r="5073" spans="1:23" x14ac:dyDescent="0.3">
      <c r="A5073" s="4" t="s">
        <v>5188</v>
      </c>
      <c r="B5073" s="4" t="s">
        <v>31</v>
      </c>
      <c r="C5073" s="4">
        <v>8</v>
      </c>
      <c r="D5073" s="4">
        <v>0</v>
      </c>
      <c r="E5073" s="4" t="s">
        <v>31</v>
      </c>
      <c r="F5073" s="4" t="s">
        <v>95</v>
      </c>
      <c r="G5073" s="4" t="s">
        <v>26</v>
      </c>
      <c r="H5073" s="4">
        <v>46</v>
      </c>
      <c r="I5073" s="4" t="s">
        <v>24</v>
      </c>
      <c r="J5073" s="4">
        <v>0</v>
      </c>
      <c r="K5073" s="4" t="s">
        <v>27</v>
      </c>
      <c r="L5073" s="4" t="s">
        <v>35</v>
      </c>
      <c r="M5073" s="4">
        <v>66</v>
      </c>
      <c r="N5073" s="4" t="s">
        <v>38</v>
      </c>
      <c r="O5073" s="4" t="s">
        <v>142</v>
      </c>
      <c r="P5073" s="5">
        <v>44612</v>
      </c>
      <c r="Q5073" s="6">
        <v>68.674729839426888</v>
      </c>
      <c r="R5073" s="4">
        <v>4</v>
      </c>
      <c r="S5073" s="4" t="str" cm="1">
        <f t="array" ref="S5073">_xlfn.IFS(R5073=0,"None",R5073&lt;3,"Low",R5073&lt;6,"Medium",R5073&lt;=10,"High")</f>
        <v>Medium</v>
      </c>
      <c r="T5073" s="4" t="str" cm="1">
        <f t="array" ref="T5073">_xlfn.IFS(M5073&lt;=20,"Low",M5073&lt;=50,"Medium",M5073&lt;=90,"High")</f>
        <v>High</v>
      </c>
      <c r="U5073" s="7">
        <f>Datos_Limpios[[#This Row],[Number of Complaints or Support]]/Datos_Limpios[[#This Row],[Account Length (in months)]]</f>
        <v>0.5</v>
      </c>
      <c r="V5073" s="4" t="str" cm="1">
        <f t="array" ref="V5073">_xlfn.IFS(H5073&lt;30,"Under 30",H5073&lt;66,"Middle Age",H5073&gt;=66,"Senior")</f>
        <v>Middle Age</v>
      </c>
      <c r="W5073" s="4" t="s">
        <v>47</v>
      </c>
    </row>
    <row r="5074" spans="1:23" x14ac:dyDescent="0.3">
      <c r="A5074" s="4" t="s">
        <v>5189</v>
      </c>
      <c r="B5074" s="4" t="s">
        <v>31</v>
      </c>
      <c r="C5074" s="4">
        <v>60</v>
      </c>
      <c r="D5074" s="4">
        <v>4</v>
      </c>
      <c r="E5074" s="4" t="s">
        <v>31</v>
      </c>
      <c r="F5074" s="4" t="s">
        <v>72</v>
      </c>
      <c r="G5074" s="4" t="s">
        <v>26</v>
      </c>
      <c r="H5074" s="4">
        <v>42</v>
      </c>
      <c r="I5074" s="4" t="s">
        <v>24</v>
      </c>
      <c r="J5074" s="4">
        <v>0</v>
      </c>
      <c r="K5074" s="4" t="s">
        <v>46</v>
      </c>
      <c r="L5074" s="4" t="s">
        <v>35</v>
      </c>
      <c r="M5074" s="4">
        <v>47</v>
      </c>
      <c r="N5074" s="4" t="s">
        <v>38</v>
      </c>
      <c r="O5074" s="4" t="s">
        <v>225</v>
      </c>
      <c r="P5074" s="5">
        <v>44048</v>
      </c>
      <c r="Q5074" s="6">
        <v>40.52873942216403</v>
      </c>
      <c r="R5074" s="4">
        <v>0</v>
      </c>
      <c r="S5074" s="4" t="str" cm="1">
        <f t="array" ref="S5074">_xlfn.IFS(R5074=0,"None",R5074&lt;3,"Low",R5074&lt;6,"Medium",R5074&lt;=10,"High")</f>
        <v>None</v>
      </c>
      <c r="T5074" s="4" t="str" cm="1">
        <f t="array" ref="T5074">_xlfn.IFS(M5074&lt;=20,"Low",M5074&lt;=50,"Medium",M5074&lt;=90,"High")</f>
        <v>Medium</v>
      </c>
      <c r="U5074" s="7">
        <f>Datos_Limpios[[#This Row],[Number of Complaints or Support]]/Datos_Limpios[[#This Row],[Account Length (in months)]]</f>
        <v>0</v>
      </c>
      <c r="V5074" s="4" t="str" cm="1">
        <f t="array" ref="V5074">_xlfn.IFS(H5074&lt;30,"Under 30",H5074&lt;66,"Middle Age",H5074&gt;=66,"Senior")</f>
        <v>Middle Age</v>
      </c>
      <c r="W5074" s="4" t="s">
        <v>29</v>
      </c>
    </row>
    <row r="5075" spans="1:23" x14ac:dyDescent="0.3">
      <c r="A5075" s="4" t="s">
        <v>5190</v>
      </c>
      <c r="B5075" s="4" t="s">
        <v>24</v>
      </c>
      <c r="C5075" s="4">
        <v>47</v>
      </c>
      <c r="D5075" s="4">
        <v>0</v>
      </c>
      <c r="E5075" s="4" t="s">
        <v>24</v>
      </c>
      <c r="F5075" s="4" t="s">
        <v>98</v>
      </c>
      <c r="G5075" s="4" t="s">
        <v>33</v>
      </c>
      <c r="H5075" s="4">
        <v>57</v>
      </c>
      <c r="I5075" s="4" t="s">
        <v>31</v>
      </c>
      <c r="J5075" s="4">
        <v>2</v>
      </c>
      <c r="K5075" s="4" t="s">
        <v>46</v>
      </c>
      <c r="L5075" s="4" t="s">
        <v>35</v>
      </c>
      <c r="M5075" s="4">
        <v>7</v>
      </c>
      <c r="P5075" s="5">
        <v>44550</v>
      </c>
      <c r="Q5075" s="6">
        <v>8.339197692494654</v>
      </c>
      <c r="R5075" s="4">
        <v>10</v>
      </c>
      <c r="S5075" s="4" t="str" cm="1">
        <f t="array" ref="S5075">_xlfn.IFS(R5075=0,"None",R5075&lt;3,"Low",R5075&lt;6,"Medium",R5075&lt;=10,"High")</f>
        <v>High</v>
      </c>
      <c r="T5075" s="4" t="str" cm="1">
        <f t="array" ref="T5075">_xlfn.IFS(M5075&lt;=20,"Low",M5075&lt;=50,"Medium",M5075&lt;=90,"High")</f>
        <v>Low</v>
      </c>
      <c r="U5075" s="7">
        <f>Datos_Limpios[[#This Row],[Number of Complaints or Support]]/Datos_Limpios[[#This Row],[Account Length (in months)]]</f>
        <v>0.21276595744680851</v>
      </c>
      <c r="V5075" s="4" t="str" cm="1">
        <f t="array" ref="V5075">_xlfn.IFS(H5075&lt;30,"Under 30",H5075&lt;66,"Middle Age",H5075&gt;=66,"Senior")</f>
        <v>Middle Age</v>
      </c>
      <c r="W5075" s="4" t="s">
        <v>29</v>
      </c>
    </row>
    <row r="5076" spans="1:23" x14ac:dyDescent="0.3">
      <c r="A5076" s="4" t="s">
        <v>5191</v>
      </c>
      <c r="B5076" s="4" t="s">
        <v>31</v>
      </c>
      <c r="C5076" s="4">
        <v>7</v>
      </c>
      <c r="D5076" s="4">
        <v>1</v>
      </c>
      <c r="E5076" s="4" t="s">
        <v>24</v>
      </c>
      <c r="F5076" s="4" t="s">
        <v>102</v>
      </c>
      <c r="G5076" s="4" t="s">
        <v>26</v>
      </c>
      <c r="H5076" s="4">
        <v>51</v>
      </c>
      <c r="I5076" s="4" t="s">
        <v>24</v>
      </c>
      <c r="J5076" s="4">
        <v>0</v>
      </c>
      <c r="K5076" s="4" t="s">
        <v>27</v>
      </c>
      <c r="L5076" s="4" t="s">
        <v>35</v>
      </c>
      <c r="M5076" s="4">
        <v>19</v>
      </c>
      <c r="N5076" s="4" t="s">
        <v>38</v>
      </c>
      <c r="O5076" s="4" t="s">
        <v>181</v>
      </c>
      <c r="P5076" s="5">
        <v>44767</v>
      </c>
      <c r="Q5076" s="6">
        <v>18.062751858017119</v>
      </c>
      <c r="R5076" s="4">
        <v>1</v>
      </c>
      <c r="S5076" s="4" t="str" cm="1">
        <f t="array" ref="S5076">_xlfn.IFS(R5076=0,"None",R5076&lt;3,"Low",R5076&lt;6,"Medium",R5076&lt;=10,"High")</f>
        <v>Low</v>
      </c>
      <c r="T5076" s="4" t="str" cm="1">
        <f t="array" ref="T5076">_xlfn.IFS(M5076&lt;=20,"Low",M5076&lt;=50,"Medium",M5076&lt;=90,"High")</f>
        <v>Low</v>
      </c>
      <c r="U5076" s="7">
        <f>Datos_Limpios[[#This Row],[Number of Complaints or Support]]/Datos_Limpios[[#This Row],[Account Length (in months)]]</f>
        <v>0.14285714285714285</v>
      </c>
      <c r="V5076" s="4" t="str" cm="1">
        <f t="array" ref="V5076">_xlfn.IFS(H5076&lt;30,"Under 30",H5076&lt;66,"Middle Age",H5076&gt;=66,"Senior")</f>
        <v>Middle Age</v>
      </c>
      <c r="W5076" s="4" t="s">
        <v>40</v>
      </c>
    </row>
    <row r="5077" spans="1:23" x14ac:dyDescent="0.3">
      <c r="A5077" s="4" t="s">
        <v>5192</v>
      </c>
      <c r="B5077" s="4" t="s">
        <v>31</v>
      </c>
      <c r="C5077" s="4">
        <v>37</v>
      </c>
      <c r="D5077" s="4">
        <v>4</v>
      </c>
      <c r="E5077" s="4" t="s">
        <v>31</v>
      </c>
      <c r="F5077" s="4" t="s">
        <v>72</v>
      </c>
      <c r="G5077" s="4" t="s">
        <v>26</v>
      </c>
      <c r="H5077" s="4">
        <v>77</v>
      </c>
      <c r="I5077" s="4" t="s">
        <v>31</v>
      </c>
      <c r="J5077" s="4">
        <v>2</v>
      </c>
      <c r="K5077" s="4" t="s">
        <v>27</v>
      </c>
      <c r="L5077" s="4" t="s">
        <v>35</v>
      </c>
      <c r="M5077" s="4">
        <v>23</v>
      </c>
      <c r="N5077" s="4" t="s">
        <v>92</v>
      </c>
      <c r="O5077" s="4" t="s">
        <v>249</v>
      </c>
      <c r="P5077" s="5">
        <v>44898</v>
      </c>
      <c r="Q5077" s="6">
        <v>24.777023282001121</v>
      </c>
      <c r="R5077" s="4">
        <v>2</v>
      </c>
      <c r="S5077" s="4" t="str" cm="1">
        <f t="array" ref="S5077">_xlfn.IFS(R5077=0,"None",R5077&lt;3,"Low",R5077&lt;6,"Medium",R5077&lt;=10,"High")</f>
        <v>Low</v>
      </c>
      <c r="T5077" s="4" t="str" cm="1">
        <f t="array" ref="T5077">_xlfn.IFS(M5077&lt;=20,"Low",M5077&lt;=50,"Medium",M5077&lt;=90,"High")</f>
        <v>Medium</v>
      </c>
      <c r="U5077" s="7">
        <f>Datos_Limpios[[#This Row],[Number of Complaints or Support]]/Datos_Limpios[[#This Row],[Account Length (in months)]]</f>
        <v>5.4054054054054057E-2</v>
      </c>
      <c r="V5077" s="4" t="str" cm="1">
        <f t="array" ref="V5077">_xlfn.IFS(H5077&lt;30,"Under 30",H5077&lt;66,"Middle Age",H5077&gt;=66,"Senior")</f>
        <v>Senior</v>
      </c>
      <c r="W5077" s="4" t="s">
        <v>29</v>
      </c>
    </row>
    <row r="5078" spans="1:23" x14ac:dyDescent="0.3">
      <c r="A5078" s="4" t="s">
        <v>5193</v>
      </c>
      <c r="B5078" s="4" t="s">
        <v>31</v>
      </c>
      <c r="C5078" s="4">
        <v>69</v>
      </c>
      <c r="D5078" s="4">
        <v>0</v>
      </c>
      <c r="E5078" s="4" t="s">
        <v>31</v>
      </c>
      <c r="F5078" s="4" t="s">
        <v>98</v>
      </c>
      <c r="G5078" s="4" t="s">
        <v>33</v>
      </c>
      <c r="H5078" s="4">
        <v>37</v>
      </c>
      <c r="I5078" s="4" t="s">
        <v>24</v>
      </c>
      <c r="J5078" s="4">
        <v>0</v>
      </c>
      <c r="K5078" s="4" t="s">
        <v>34</v>
      </c>
      <c r="L5078" s="4" t="s">
        <v>35</v>
      </c>
      <c r="M5078" s="4">
        <v>54</v>
      </c>
      <c r="N5078" s="4" t="s">
        <v>92</v>
      </c>
      <c r="O5078" s="4" t="s">
        <v>234</v>
      </c>
      <c r="P5078" s="5">
        <v>44030</v>
      </c>
      <c r="Q5078" s="6">
        <v>64.686676318618723</v>
      </c>
      <c r="R5078" s="4">
        <v>1</v>
      </c>
      <c r="S5078" s="4" t="str" cm="1">
        <f t="array" ref="S5078">_xlfn.IFS(R5078=0,"None",R5078&lt;3,"Low",R5078&lt;6,"Medium",R5078&lt;=10,"High")</f>
        <v>Low</v>
      </c>
      <c r="T5078" s="4" t="str" cm="1">
        <f t="array" ref="T5078">_xlfn.IFS(M5078&lt;=20,"Low",M5078&lt;=50,"Medium",M5078&lt;=90,"High")</f>
        <v>High</v>
      </c>
      <c r="U5078" s="7">
        <f>Datos_Limpios[[#This Row],[Number of Complaints or Support]]/Datos_Limpios[[#This Row],[Account Length (in months)]]</f>
        <v>1.4492753623188406E-2</v>
      </c>
      <c r="V5078" s="4" t="str" cm="1">
        <f t="array" ref="V5078">_xlfn.IFS(H5078&lt;30,"Under 30",H5078&lt;66,"Middle Age",H5078&gt;=66,"Senior")</f>
        <v>Middle Age</v>
      </c>
      <c r="W5078" s="4" t="s">
        <v>29</v>
      </c>
    </row>
    <row r="5079" spans="1:23" x14ac:dyDescent="0.3">
      <c r="A5079" s="4" t="s">
        <v>5194</v>
      </c>
      <c r="B5079" s="4" t="s">
        <v>24</v>
      </c>
      <c r="C5079" s="4">
        <v>56</v>
      </c>
      <c r="D5079" s="4">
        <v>0</v>
      </c>
      <c r="E5079" s="4" t="s">
        <v>31</v>
      </c>
      <c r="F5079" s="4" t="s">
        <v>106</v>
      </c>
      <c r="G5079" s="4" t="s">
        <v>26</v>
      </c>
      <c r="H5079" s="4">
        <v>48</v>
      </c>
      <c r="I5079" s="4" t="s">
        <v>31</v>
      </c>
      <c r="J5079" s="4">
        <v>3</v>
      </c>
      <c r="K5079" s="4" t="s">
        <v>27</v>
      </c>
      <c r="L5079" s="4" t="s">
        <v>35</v>
      </c>
      <c r="M5079" s="4">
        <v>20</v>
      </c>
      <c r="P5079" s="5">
        <v>44667</v>
      </c>
      <c r="Q5079" s="6">
        <v>21.233206669576919</v>
      </c>
      <c r="R5079" s="4">
        <v>10</v>
      </c>
      <c r="S5079" s="4" t="str" cm="1">
        <f t="array" ref="S5079">_xlfn.IFS(R5079=0,"None",R5079&lt;3,"Low",R5079&lt;6,"Medium",R5079&lt;=10,"High")</f>
        <v>High</v>
      </c>
      <c r="T5079" s="4" t="str" cm="1">
        <f t="array" ref="T5079">_xlfn.IFS(M5079&lt;=20,"Low",M5079&lt;=50,"Medium",M5079&lt;=90,"High")</f>
        <v>Low</v>
      </c>
      <c r="U5079" s="7">
        <f>Datos_Limpios[[#This Row],[Number of Complaints or Support]]/Datos_Limpios[[#This Row],[Account Length (in months)]]</f>
        <v>0.17857142857142858</v>
      </c>
      <c r="V5079" s="4" t="str" cm="1">
        <f t="array" ref="V5079">_xlfn.IFS(H5079&lt;30,"Under 30",H5079&lt;66,"Middle Age",H5079&gt;=66,"Senior")</f>
        <v>Middle Age</v>
      </c>
      <c r="W5079" s="4" t="s">
        <v>29</v>
      </c>
    </row>
    <row r="5080" spans="1:23" x14ac:dyDescent="0.3">
      <c r="A5080" s="4" t="s">
        <v>5195</v>
      </c>
      <c r="B5080" s="4" t="s">
        <v>24</v>
      </c>
      <c r="C5080" s="4">
        <v>51</v>
      </c>
      <c r="D5080" s="4">
        <v>0</v>
      </c>
      <c r="E5080" s="4" t="s">
        <v>24</v>
      </c>
      <c r="F5080" s="4" t="s">
        <v>25</v>
      </c>
      <c r="G5080" s="4" t="s">
        <v>26</v>
      </c>
      <c r="H5080" s="4">
        <v>24</v>
      </c>
      <c r="I5080" s="4" t="s">
        <v>24</v>
      </c>
      <c r="J5080" s="4">
        <v>0</v>
      </c>
      <c r="K5080" s="4" t="s">
        <v>46</v>
      </c>
      <c r="L5080" s="4" t="s">
        <v>35</v>
      </c>
      <c r="M5080" s="4">
        <v>12</v>
      </c>
      <c r="P5080" s="5">
        <v>44864</v>
      </c>
      <c r="Q5080" s="6">
        <v>9.8563633294512343</v>
      </c>
      <c r="R5080" s="4">
        <v>9</v>
      </c>
      <c r="S5080" s="4" t="str" cm="1">
        <f t="array" ref="S5080">_xlfn.IFS(R5080=0,"None",R5080&lt;3,"Low",R5080&lt;6,"Medium",R5080&lt;=10,"High")</f>
        <v>High</v>
      </c>
      <c r="T5080" s="4" t="str" cm="1">
        <f t="array" ref="T5080">_xlfn.IFS(M5080&lt;=20,"Low",M5080&lt;=50,"Medium",M5080&lt;=90,"High")</f>
        <v>Low</v>
      </c>
      <c r="U5080" s="7">
        <f>Datos_Limpios[[#This Row],[Number of Complaints or Support]]/Datos_Limpios[[#This Row],[Account Length (in months)]]</f>
        <v>0.17647058823529413</v>
      </c>
      <c r="V5080" s="4" t="str" cm="1">
        <f t="array" ref="V5080">_xlfn.IFS(H5080&lt;30,"Under 30",H5080&lt;66,"Middle Age",H5080&gt;=66,"Senior")</f>
        <v>Under 30</v>
      </c>
      <c r="W5080" s="4" t="s">
        <v>29</v>
      </c>
    </row>
    <row r="5081" spans="1:23" x14ac:dyDescent="0.3">
      <c r="A5081" s="4" t="s">
        <v>5196</v>
      </c>
      <c r="B5081" s="4" t="s">
        <v>24</v>
      </c>
      <c r="C5081" s="4">
        <v>37</v>
      </c>
      <c r="D5081" s="4">
        <v>0</v>
      </c>
      <c r="E5081" s="4" t="s">
        <v>24</v>
      </c>
      <c r="F5081" s="4" t="s">
        <v>157</v>
      </c>
      <c r="G5081" s="4" t="s">
        <v>26</v>
      </c>
      <c r="H5081" s="4">
        <v>56</v>
      </c>
      <c r="I5081" s="4" t="s">
        <v>24</v>
      </c>
      <c r="J5081" s="4">
        <v>0</v>
      </c>
      <c r="K5081" s="4" t="s">
        <v>27</v>
      </c>
      <c r="L5081" s="4" t="s">
        <v>35</v>
      </c>
      <c r="M5081" s="4">
        <v>60</v>
      </c>
      <c r="P5081" s="5">
        <v>44912</v>
      </c>
      <c r="Q5081" s="6">
        <v>53.709982600421512</v>
      </c>
      <c r="R5081" s="4">
        <v>7</v>
      </c>
      <c r="S5081" s="4" t="str" cm="1">
        <f t="array" ref="S5081">_xlfn.IFS(R5081=0,"None",R5081&lt;3,"Low",R5081&lt;6,"Medium",R5081&lt;=10,"High")</f>
        <v>High</v>
      </c>
      <c r="T5081" s="4" t="str" cm="1">
        <f t="array" ref="T5081">_xlfn.IFS(M5081&lt;=20,"Low",M5081&lt;=50,"Medium",M5081&lt;=90,"High")</f>
        <v>High</v>
      </c>
      <c r="U5081" s="7">
        <f>Datos_Limpios[[#This Row],[Number of Complaints or Support]]/Datos_Limpios[[#This Row],[Account Length (in months)]]</f>
        <v>0.1891891891891892</v>
      </c>
      <c r="V5081" s="4" t="str" cm="1">
        <f t="array" ref="V5081">_xlfn.IFS(H5081&lt;30,"Under 30",H5081&lt;66,"Middle Age",H5081&gt;=66,"Senior")</f>
        <v>Middle Age</v>
      </c>
      <c r="W5081" s="4" t="s">
        <v>47</v>
      </c>
    </row>
    <row r="5082" spans="1:23" x14ac:dyDescent="0.3">
      <c r="A5082" s="4" t="s">
        <v>5197</v>
      </c>
      <c r="B5082" s="4" t="s">
        <v>31</v>
      </c>
      <c r="C5082" s="4">
        <v>42</v>
      </c>
      <c r="D5082" s="4">
        <v>4</v>
      </c>
      <c r="E5082" s="4" t="s">
        <v>31</v>
      </c>
      <c r="F5082" s="4" t="s">
        <v>100</v>
      </c>
      <c r="G5082" s="4" t="s">
        <v>26</v>
      </c>
      <c r="H5082" s="4">
        <v>67</v>
      </c>
      <c r="I5082" s="4" t="s">
        <v>24</v>
      </c>
      <c r="J5082" s="4">
        <v>0</v>
      </c>
      <c r="K5082" s="4" t="s">
        <v>27</v>
      </c>
      <c r="L5082" s="4" t="s">
        <v>28</v>
      </c>
      <c r="M5082" s="4">
        <v>31</v>
      </c>
      <c r="N5082" s="4" t="s">
        <v>38</v>
      </c>
      <c r="O5082" s="4" t="s">
        <v>125</v>
      </c>
      <c r="P5082" s="5">
        <v>44768</v>
      </c>
      <c r="Q5082" s="6">
        <v>35.249065256084513</v>
      </c>
      <c r="R5082" s="4">
        <v>9</v>
      </c>
      <c r="S5082" s="4" t="str" cm="1">
        <f t="array" ref="S5082">_xlfn.IFS(R5082=0,"None",R5082&lt;3,"Low",R5082&lt;6,"Medium",R5082&lt;=10,"High")</f>
        <v>High</v>
      </c>
      <c r="T5082" s="4" t="str" cm="1">
        <f t="array" ref="T5082">_xlfn.IFS(M5082&lt;=20,"Low",M5082&lt;=50,"Medium",M5082&lt;=90,"High")</f>
        <v>Medium</v>
      </c>
      <c r="U5082" s="7">
        <f>Datos_Limpios[[#This Row],[Number of Complaints or Support]]/Datos_Limpios[[#This Row],[Account Length (in months)]]</f>
        <v>0.21428571428571427</v>
      </c>
      <c r="V5082" s="4" t="str" cm="1">
        <f t="array" ref="V5082">_xlfn.IFS(H5082&lt;30,"Under 30",H5082&lt;66,"Middle Age",H5082&gt;=66,"Senior")</f>
        <v>Senior</v>
      </c>
      <c r="W5082" s="4" t="s">
        <v>40</v>
      </c>
    </row>
    <row r="5083" spans="1:23" x14ac:dyDescent="0.3">
      <c r="A5083" s="4" t="s">
        <v>5198</v>
      </c>
      <c r="B5083" s="4" t="s">
        <v>31</v>
      </c>
      <c r="C5083" s="4">
        <v>3</v>
      </c>
      <c r="D5083" s="4">
        <v>4</v>
      </c>
      <c r="E5083" s="4" t="s">
        <v>31</v>
      </c>
      <c r="F5083" s="4" t="s">
        <v>140</v>
      </c>
      <c r="G5083" s="4" t="s">
        <v>26</v>
      </c>
      <c r="H5083" s="4">
        <v>22</v>
      </c>
      <c r="I5083" s="4" t="s">
        <v>24</v>
      </c>
      <c r="J5083" s="4">
        <v>0</v>
      </c>
      <c r="K5083" s="4" t="s">
        <v>27</v>
      </c>
      <c r="L5083" s="4" t="s">
        <v>28</v>
      </c>
      <c r="M5083" s="4">
        <v>13</v>
      </c>
      <c r="N5083" s="4" t="s">
        <v>38</v>
      </c>
      <c r="O5083" s="4" t="s">
        <v>125</v>
      </c>
      <c r="P5083" s="5">
        <v>44068</v>
      </c>
      <c r="Q5083" s="6">
        <v>12.23509154601345</v>
      </c>
      <c r="R5083" s="4">
        <v>1</v>
      </c>
      <c r="S5083" s="4" t="str" cm="1">
        <f t="array" ref="S5083">_xlfn.IFS(R5083=0,"None",R5083&lt;3,"Low",R5083&lt;6,"Medium",R5083&lt;=10,"High")</f>
        <v>Low</v>
      </c>
      <c r="T5083" s="4" t="str" cm="1">
        <f t="array" ref="T5083">_xlfn.IFS(M5083&lt;=20,"Low",M5083&lt;=50,"Medium",M5083&lt;=90,"High")</f>
        <v>Low</v>
      </c>
      <c r="U5083" s="7">
        <f>Datos_Limpios[[#This Row],[Number of Complaints or Support]]/Datos_Limpios[[#This Row],[Account Length (in months)]]</f>
        <v>0.33333333333333331</v>
      </c>
      <c r="V5083" s="4" t="str" cm="1">
        <f t="array" ref="V5083">_xlfn.IFS(H5083&lt;30,"Under 30",H5083&lt;66,"Middle Age",H5083&gt;=66,"Senior")</f>
        <v>Under 30</v>
      </c>
      <c r="W5083" s="4" t="s">
        <v>40</v>
      </c>
    </row>
    <row r="5084" spans="1:23" x14ac:dyDescent="0.3">
      <c r="A5084" s="4" t="s">
        <v>5199</v>
      </c>
      <c r="B5084" s="4" t="s">
        <v>24</v>
      </c>
      <c r="C5084" s="4">
        <v>42</v>
      </c>
      <c r="D5084" s="4">
        <v>0</v>
      </c>
      <c r="E5084" s="4" t="s">
        <v>31</v>
      </c>
      <c r="F5084" s="4" t="s">
        <v>264</v>
      </c>
      <c r="G5084" s="4" t="s">
        <v>26</v>
      </c>
      <c r="H5084" s="4">
        <v>25</v>
      </c>
      <c r="I5084" s="4" t="s">
        <v>24</v>
      </c>
      <c r="J5084" s="4">
        <v>0</v>
      </c>
      <c r="K5084" s="4" t="s">
        <v>46</v>
      </c>
      <c r="L5084" s="4" t="s">
        <v>28</v>
      </c>
      <c r="M5084" s="4">
        <v>38</v>
      </c>
      <c r="P5084" s="5">
        <v>43892</v>
      </c>
      <c r="Q5084" s="6">
        <v>38.720832961303337</v>
      </c>
      <c r="R5084" s="4">
        <v>0</v>
      </c>
      <c r="S5084" s="4" t="str" cm="1">
        <f t="array" ref="S5084">_xlfn.IFS(R5084=0,"None",R5084&lt;3,"Low",R5084&lt;6,"Medium",R5084&lt;=10,"High")</f>
        <v>None</v>
      </c>
      <c r="T5084" s="4" t="str" cm="1">
        <f t="array" ref="T5084">_xlfn.IFS(M5084&lt;=20,"Low",M5084&lt;=50,"Medium",M5084&lt;=90,"High")</f>
        <v>Medium</v>
      </c>
      <c r="U5084" s="7">
        <f>Datos_Limpios[[#This Row],[Number of Complaints or Support]]/Datos_Limpios[[#This Row],[Account Length (in months)]]</f>
        <v>0</v>
      </c>
      <c r="V5084" s="4" t="str" cm="1">
        <f t="array" ref="V5084">_xlfn.IFS(H5084&lt;30,"Under 30",H5084&lt;66,"Middle Age",H5084&gt;=66,"Senior")</f>
        <v>Under 30</v>
      </c>
      <c r="W5084" s="4" t="s">
        <v>47</v>
      </c>
    </row>
    <row r="5085" spans="1:23" x14ac:dyDescent="0.3">
      <c r="A5085" s="4" t="s">
        <v>5200</v>
      </c>
      <c r="B5085" s="4" t="s">
        <v>31</v>
      </c>
      <c r="C5085" s="4">
        <v>2</v>
      </c>
      <c r="D5085" s="4">
        <v>0</v>
      </c>
      <c r="E5085" s="4" t="s">
        <v>31</v>
      </c>
      <c r="F5085" s="4" t="s">
        <v>129</v>
      </c>
      <c r="G5085" s="4" t="s">
        <v>26</v>
      </c>
      <c r="H5085" s="4">
        <v>21</v>
      </c>
      <c r="I5085" s="4" t="s">
        <v>31</v>
      </c>
      <c r="J5085" s="4">
        <v>5</v>
      </c>
      <c r="K5085" s="4" t="s">
        <v>27</v>
      </c>
      <c r="L5085" s="4" t="s">
        <v>35</v>
      </c>
      <c r="M5085" s="4">
        <v>27</v>
      </c>
      <c r="N5085" s="4" t="s">
        <v>107</v>
      </c>
      <c r="O5085" s="4" t="s">
        <v>220</v>
      </c>
      <c r="P5085" s="5">
        <v>45208</v>
      </c>
      <c r="Q5085" s="6">
        <v>28.21837949551913</v>
      </c>
      <c r="R5085" s="4">
        <v>8</v>
      </c>
      <c r="S5085" s="4" t="str" cm="1">
        <f t="array" ref="S5085">_xlfn.IFS(R5085=0,"None",R5085&lt;3,"Low",R5085&lt;6,"Medium",R5085&lt;=10,"High")</f>
        <v>High</v>
      </c>
      <c r="T5085" s="4" t="str" cm="1">
        <f t="array" ref="T5085">_xlfn.IFS(M5085&lt;=20,"Low",M5085&lt;=50,"Medium",M5085&lt;=90,"High")</f>
        <v>Medium</v>
      </c>
      <c r="U5085" s="7">
        <f>Datos_Limpios[[#This Row],[Number of Complaints or Support]]/Datos_Limpios[[#This Row],[Account Length (in months)]]</f>
        <v>4</v>
      </c>
      <c r="V5085" s="4" t="str" cm="1">
        <f t="array" ref="V5085">_xlfn.IFS(H5085&lt;30,"Under 30",H5085&lt;66,"Middle Age",H5085&gt;=66,"Senior")</f>
        <v>Under 30</v>
      </c>
      <c r="W5085" s="4" t="s">
        <v>29</v>
      </c>
    </row>
    <row r="5086" spans="1:23" x14ac:dyDescent="0.3">
      <c r="A5086" s="4" t="s">
        <v>5201</v>
      </c>
      <c r="B5086" s="4" t="s">
        <v>24</v>
      </c>
      <c r="C5086" s="4">
        <v>70</v>
      </c>
      <c r="D5086" s="4">
        <v>0</v>
      </c>
      <c r="E5086" s="4" t="s">
        <v>31</v>
      </c>
      <c r="F5086" s="4" t="s">
        <v>74</v>
      </c>
      <c r="G5086" s="4" t="s">
        <v>33</v>
      </c>
      <c r="H5086" s="4">
        <v>25</v>
      </c>
      <c r="I5086" s="4" t="s">
        <v>24</v>
      </c>
      <c r="J5086" s="4">
        <v>0</v>
      </c>
      <c r="K5086" s="4" t="s">
        <v>46</v>
      </c>
      <c r="L5086" s="4" t="s">
        <v>115</v>
      </c>
      <c r="M5086" s="4">
        <v>17</v>
      </c>
      <c r="P5086" s="5">
        <v>43885</v>
      </c>
      <c r="Q5086" s="6">
        <v>14.241067213360161</v>
      </c>
      <c r="R5086" s="4">
        <v>8</v>
      </c>
      <c r="S5086" s="4" t="str" cm="1">
        <f t="array" ref="S5086">_xlfn.IFS(R5086=0,"None",R5086&lt;3,"Low",R5086&lt;6,"Medium",R5086&lt;=10,"High")</f>
        <v>High</v>
      </c>
      <c r="T5086" s="4" t="str" cm="1">
        <f t="array" ref="T5086">_xlfn.IFS(M5086&lt;=20,"Low",M5086&lt;=50,"Medium",M5086&lt;=90,"High")</f>
        <v>Low</v>
      </c>
      <c r="U5086" s="7">
        <f>Datos_Limpios[[#This Row],[Number of Complaints or Support]]/Datos_Limpios[[#This Row],[Account Length (in months)]]</f>
        <v>0.11428571428571428</v>
      </c>
      <c r="V5086" s="4" t="str" cm="1">
        <f t="array" ref="V5086">_xlfn.IFS(H5086&lt;30,"Under 30",H5086&lt;66,"Middle Age",H5086&gt;=66,"Senior")</f>
        <v>Under 30</v>
      </c>
      <c r="W5086" s="4" t="s">
        <v>43</v>
      </c>
    </row>
    <row r="5087" spans="1:23" x14ac:dyDescent="0.3">
      <c r="A5087" s="4" t="s">
        <v>5202</v>
      </c>
      <c r="B5087" s="4" t="s">
        <v>31</v>
      </c>
      <c r="C5087" s="4">
        <v>1</v>
      </c>
      <c r="D5087" s="4">
        <v>1</v>
      </c>
      <c r="E5087" s="4" t="s">
        <v>24</v>
      </c>
      <c r="F5087" s="4" t="s">
        <v>95</v>
      </c>
      <c r="G5087" s="4" t="s">
        <v>33</v>
      </c>
      <c r="H5087" s="4">
        <v>31</v>
      </c>
      <c r="I5087" s="4" t="s">
        <v>24</v>
      </c>
      <c r="J5087" s="4">
        <v>0</v>
      </c>
      <c r="K5087" s="4" t="s">
        <v>27</v>
      </c>
      <c r="L5087" s="4" t="s">
        <v>35</v>
      </c>
      <c r="M5087" s="4">
        <v>10</v>
      </c>
      <c r="N5087" s="4" t="s">
        <v>75</v>
      </c>
      <c r="O5087" s="4" t="s">
        <v>133</v>
      </c>
      <c r="P5087" s="5">
        <v>44556</v>
      </c>
      <c r="Q5087" s="6">
        <v>8.1737346923697238</v>
      </c>
      <c r="R5087" s="4">
        <v>7</v>
      </c>
      <c r="S5087" s="4" t="str" cm="1">
        <f t="array" ref="S5087">_xlfn.IFS(R5087=0,"None",R5087&lt;3,"Low",R5087&lt;6,"Medium",R5087&lt;=10,"High")</f>
        <v>High</v>
      </c>
      <c r="T5087" s="4" t="str" cm="1">
        <f t="array" ref="T5087">_xlfn.IFS(M5087&lt;=20,"Low",M5087&lt;=50,"Medium",M5087&lt;=90,"High")</f>
        <v>Low</v>
      </c>
      <c r="U5087" s="7">
        <f>Datos_Limpios[[#This Row],[Number of Complaints or Support]]/Datos_Limpios[[#This Row],[Account Length (in months)]]</f>
        <v>7</v>
      </c>
      <c r="V5087" s="4" t="str" cm="1">
        <f t="array" ref="V5087">_xlfn.IFS(H5087&lt;30,"Under 30",H5087&lt;66,"Middle Age",H5087&gt;=66,"Senior")</f>
        <v>Middle Age</v>
      </c>
      <c r="W5087" s="4" t="s">
        <v>47</v>
      </c>
    </row>
    <row r="5088" spans="1:23" x14ac:dyDescent="0.3">
      <c r="A5088" s="4" t="s">
        <v>5203</v>
      </c>
      <c r="B5088" s="4" t="s">
        <v>24</v>
      </c>
      <c r="C5088" s="4">
        <v>12</v>
      </c>
      <c r="D5088" s="4">
        <v>0</v>
      </c>
      <c r="E5088" s="4" t="s">
        <v>24</v>
      </c>
      <c r="F5088" s="4" t="s">
        <v>183</v>
      </c>
      <c r="G5088" s="4" t="s">
        <v>26</v>
      </c>
      <c r="H5088" s="4">
        <v>43</v>
      </c>
      <c r="I5088" s="4" t="s">
        <v>24</v>
      </c>
      <c r="J5088" s="4">
        <v>0</v>
      </c>
      <c r="K5088" s="4" t="s">
        <v>27</v>
      </c>
      <c r="L5088" s="4" t="s">
        <v>35</v>
      </c>
      <c r="M5088" s="4">
        <v>11</v>
      </c>
      <c r="P5088" s="5">
        <v>44250</v>
      </c>
      <c r="Q5088" s="6">
        <v>12.18672151565411</v>
      </c>
      <c r="R5088" s="4">
        <v>9</v>
      </c>
      <c r="S5088" s="4" t="str" cm="1">
        <f t="array" ref="S5088">_xlfn.IFS(R5088=0,"None",R5088&lt;3,"Low",R5088&lt;6,"Medium",R5088&lt;=10,"High")</f>
        <v>High</v>
      </c>
      <c r="T5088" s="4" t="str" cm="1">
        <f t="array" ref="T5088">_xlfn.IFS(M5088&lt;=20,"Low",M5088&lt;=50,"Medium",M5088&lt;=90,"High")</f>
        <v>Low</v>
      </c>
      <c r="U5088" s="7">
        <f>Datos_Limpios[[#This Row],[Number of Complaints or Support]]/Datos_Limpios[[#This Row],[Account Length (in months)]]</f>
        <v>0.75</v>
      </c>
      <c r="V5088" s="4" t="str" cm="1">
        <f t="array" ref="V5088">_xlfn.IFS(H5088&lt;30,"Under 30",H5088&lt;66,"Middle Age",H5088&gt;=66,"Senior")</f>
        <v>Middle Age</v>
      </c>
      <c r="W5088" s="4" t="s">
        <v>43</v>
      </c>
    </row>
    <row r="5089" spans="1:23" x14ac:dyDescent="0.3">
      <c r="A5089" s="4" t="s">
        <v>5204</v>
      </c>
      <c r="B5089" s="4" t="s">
        <v>24</v>
      </c>
      <c r="C5089" s="4">
        <v>9</v>
      </c>
      <c r="D5089" s="4">
        <v>0</v>
      </c>
      <c r="E5089" s="4" t="s">
        <v>24</v>
      </c>
      <c r="F5089" s="4" t="s">
        <v>63</v>
      </c>
      <c r="G5089" s="4" t="s">
        <v>33</v>
      </c>
      <c r="H5089" s="4">
        <v>35</v>
      </c>
      <c r="I5089" s="4" t="s">
        <v>24</v>
      </c>
      <c r="J5089" s="4">
        <v>0</v>
      </c>
      <c r="K5089" s="4" t="s">
        <v>27</v>
      </c>
      <c r="L5089" s="4" t="s">
        <v>28</v>
      </c>
      <c r="M5089" s="4">
        <v>9</v>
      </c>
      <c r="P5089" s="5">
        <v>45072</v>
      </c>
      <c r="Q5089" s="6">
        <v>7.8252733039402322</v>
      </c>
      <c r="R5089" s="4">
        <v>6</v>
      </c>
      <c r="S5089" s="4" t="str" cm="1">
        <f t="array" ref="S5089">_xlfn.IFS(R5089=0,"None",R5089&lt;3,"Low",R5089&lt;6,"Medium",R5089&lt;=10,"High")</f>
        <v>High</v>
      </c>
      <c r="T5089" s="4" t="str" cm="1">
        <f t="array" ref="T5089">_xlfn.IFS(M5089&lt;=20,"Low",M5089&lt;=50,"Medium",M5089&lt;=90,"High")</f>
        <v>Low</v>
      </c>
      <c r="U5089" s="7">
        <f>Datos_Limpios[[#This Row],[Number of Complaints or Support]]/Datos_Limpios[[#This Row],[Account Length (in months)]]</f>
        <v>0.66666666666666663</v>
      </c>
      <c r="V5089" s="4" t="str" cm="1">
        <f t="array" ref="V5089">_xlfn.IFS(H5089&lt;30,"Under 30",H5089&lt;66,"Middle Age",H5089&gt;=66,"Senior")</f>
        <v>Middle Age</v>
      </c>
      <c r="W5089" s="4" t="s">
        <v>40</v>
      </c>
    </row>
    <row r="5090" spans="1:23" x14ac:dyDescent="0.3">
      <c r="A5090" s="4" t="s">
        <v>5205</v>
      </c>
      <c r="B5090" s="4" t="s">
        <v>24</v>
      </c>
      <c r="C5090" s="4">
        <v>7</v>
      </c>
      <c r="D5090" s="4">
        <v>0</v>
      </c>
      <c r="E5090" s="4" t="s">
        <v>31</v>
      </c>
      <c r="F5090" s="4" t="s">
        <v>159</v>
      </c>
      <c r="G5090" s="4" t="s">
        <v>26</v>
      </c>
      <c r="H5090" s="4">
        <v>21</v>
      </c>
      <c r="I5090" s="4" t="s">
        <v>24</v>
      </c>
      <c r="J5090" s="4">
        <v>0</v>
      </c>
      <c r="K5090" s="4" t="s">
        <v>27</v>
      </c>
      <c r="L5090" s="4" t="s">
        <v>28</v>
      </c>
      <c r="M5090" s="4">
        <v>25</v>
      </c>
      <c r="P5090" s="5">
        <v>43897</v>
      </c>
      <c r="Q5090" s="6">
        <v>21.26324252516843</v>
      </c>
      <c r="R5090" s="4">
        <v>10</v>
      </c>
      <c r="S5090" s="4" t="str" cm="1">
        <f t="array" ref="S5090">_xlfn.IFS(R5090=0,"None",R5090&lt;3,"Low",R5090&lt;6,"Medium",R5090&lt;=10,"High")</f>
        <v>High</v>
      </c>
      <c r="T5090" s="4" t="str" cm="1">
        <f t="array" ref="T5090">_xlfn.IFS(M5090&lt;=20,"Low",M5090&lt;=50,"Medium",M5090&lt;=90,"High")</f>
        <v>Medium</v>
      </c>
      <c r="U5090" s="7">
        <f>Datos_Limpios[[#This Row],[Number of Complaints or Support]]/Datos_Limpios[[#This Row],[Account Length (in months)]]</f>
        <v>1.4285714285714286</v>
      </c>
      <c r="V5090" s="4" t="str" cm="1">
        <f t="array" ref="V5090">_xlfn.IFS(H5090&lt;30,"Under 30",H5090&lt;66,"Middle Age",H5090&gt;=66,"Senior")</f>
        <v>Under 30</v>
      </c>
      <c r="W5090" s="4" t="s">
        <v>29</v>
      </c>
    </row>
    <row r="5091" spans="1:23" x14ac:dyDescent="0.3">
      <c r="A5091" s="4" t="s">
        <v>5206</v>
      </c>
      <c r="B5091" s="4" t="s">
        <v>31</v>
      </c>
      <c r="C5091" s="4">
        <v>13</v>
      </c>
      <c r="D5091" s="4">
        <v>0</v>
      </c>
      <c r="E5091" s="4" t="s">
        <v>31</v>
      </c>
      <c r="F5091" s="4" t="s">
        <v>42</v>
      </c>
      <c r="G5091" s="4" t="s">
        <v>26</v>
      </c>
      <c r="H5091" s="4">
        <v>30</v>
      </c>
      <c r="I5091" s="4" t="s">
        <v>24</v>
      </c>
      <c r="J5091" s="4">
        <v>0</v>
      </c>
      <c r="K5091" s="4" t="s">
        <v>27</v>
      </c>
      <c r="L5091" s="4" t="s">
        <v>35</v>
      </c>
      <c r="M5091" s="4">
        <v>57</v>
      </c>
      <c r="N5091" s="4" t="s">
        <v>38</v>
      </c>
      <c r="O5091" s="4" t="s">
        <v>142</v>
      </c>
      <c r="P5091" s="5">
        <v>44687</v>
      </c>
      <c r="Q5091" s="6">
        <v>51.555018064403093</v>
      </c>
      <c r="R5091" s="4">
        <v>0</v>
      </c>
      <c r="S5091" s="4" t="str" cm="1">
        <f t="array" ref="S5091">_xlfn.IFS(R5091=0,"None",R5091&lt;3,"Low",R5091&lt;6,"Medium",R5091&lt;=10,"High")</f>
        <v>None</v>
      </c>
      <c r="T5091" s="4" t="str" cm="1">
        <f t="array" ref="T5091">_xlfn.IFS(M5091&lt;=20,"Low",M5091&lt;=50,"Medium",M5091&lt;=90,"High")</f>
        <v>High</v>
      </c>
      <c r="U5091" s="7">
        <f>Datos_Limpios[[#This Row],[Number of Complaints or Support]]/Datos_Limpios[[#This Row],[Account Length (in months)]]</f>
        <v>0</v>
      </c>
      <c r="V5091" s="4" t="str" cm="1">
        <f t="array" ref="V5091">_xlfn.IFS(H5091&lt;30,"Under 30",H5091&lt;66,"Middle Age",H5091&gt;=66,"Senior")</f>
        <v>Middle Age</v>
      </c>
      <c r="W5091" s="4" t="s">
        <v>43</v>
      </c>
    </row>
    <row r="5092" spans="1:23" x14ac:dyDescent="0.3">
      <c r="A5092" s="4" t="s">
        <v>5207</v>
      </c>
      <c r="B5092" s="4" t="s">
        <v>31</v>
      </c>
      <c r="C5092" s="4">
        <v>5</v>
      </c>
      <c r="D5092" s="4">
        <v>2</v>
      </c>
      <c r="E5092" s="4" t="s">
        <v>24</v>
      </c>
      <c r="F5092" s="4" t="s">
        <v>58</v>
      </c>
      <c r="G5092" s="4" t="s">
        <v>26</v>
      </c>
      <c r="H5092" s="4">
        <v>61</v>
      </c>
      <c r="I5092" s="4" t="s">
        <v>24</v>
      </c>
      <c r="J5092" s="4">
        <v>0</v>
      </c>
      <c r="K5092" s="4" t="s">
        <v>27</v>
      </c>
      <c r="L5092" s="4" t="s">
        <v>28</v>
      </c>
      <c r="M5092" s="4">
        <v>8</v>
      </c>
      <c r="N5092" s="4" t="s">
        <v>92</v>
      </c>
      <c r="O5092" s="4" t="s">
        <v>234</v>
      </c>
      <c r="P5092" s="5">
        <v>44118</v>
      </c>
      <c r="Q5092" s="6">
        <v>8.9663103123654082</v>
      </c>
      <c r="R5092" s="4">
        <v>0</v>
      </c>
      <c r="S5092" s="4" t="str" cm="1">
        <f t="array" ref="S5092">_xlfn.IFS(R5092=0,"None",R5092&lt;3,"Low",R5092&lt;6,"Medium",R5092&lt;=10,"High")</f>
        <v>None</v>
      </c>
      <c r="T5092" s="4" t="str" cm="1">
        <f t="array" ref="T5092">_xlfn.IFS(M5092&lt;=20,"Low",M5092&lt;=50,"Medium",M5092&lt;=90,"High")</f>
        <v>Low</v>
      </c>
      <c r="U5092" s="7">
        <f>Datos_Limpios[[#This Row],[Number of Complaints or Support]]/Datos_Limpios[[#This Row],[Account Length (in months)]]</f>
        <v>0</v>
      </c>
      <c r="V5092" s="4" t="str" cm="1">
        <f t="array" ref="V5092">_xlfn.IFS(H5092&lt;30,"Under 30",H5092&lt;66,"Middle Age",H5092&gt;=66,"Senior")</f>
        <v>Middle Age</v>
      </c>
      <c r="W5092" s="4" t="s">
        <v>29</v>
      </c>
    </row>
    <row r="5093" spans="1:23" x14ac:dyDescent="0.3">
      <c r="A5093" s="4" t="s">
        <v>5208</v>
      </c>
      <c r="B5093" s="4" t="s">
        <v>24</v>
      </c>
      <c r="C5093" s="4">
        <v>19</v>
      </c>
      <c r="D5093" s="4">
        <v>0</v>
      </c>
      <c r="E5093" s="4" t="s">
        <v>24</v>
      </c>
      <c r="F5093" s="4" t="s">
        <v>65</v>
      </c>
      <c r="G5093" s="4" t="s">
        <v>26</v>
      </c>
      <c r="H5093" s="4">
        <v>22</v>
      </c>
      <c r="I5093" s="4" t="s">
        <v>31</v>
      </c>
      <c r="J5093" s="4">
        <v>2</v>
      </c>
      <c r="K5093" s="4" t="s">
        <v>46</v>
      </c>
      <c r="L5093" s="4" t="s">
        <v>28</v>
      </c>
      <c r="M5093" s="4">
        <v>9</v>
      </c>
      <c r="P5093" s="5">
        <v>43904</v>
      </c>
      <c r="Q5093" s="6">
        <v>9.5318024361286007</v>
      </c>
      <c r="R5093" s="4">
        <v>7</v>
      </c>
      <c r="S5093" s="4" t="str" cm="1">
        <f t="array" ref="S5093">_xlfn.IFS(R5093=0,"None",R5093&lt;3,"Low",R5093&lt;6,"Medium",R5093&lt;=10,"High")</f>
        <v>High</v>
      </c>
      <c r="T5093" s="4" t="str" cm="1">
        <f t="array" ref="T5093">_xlfn.IFS(M5093&lt;=20,"Low",M5093&lt;=50,"Medium",M5093&lt;=90,"High")</f>
        <v>Low</v>
      </c>
      <c r="U5093" s="7">
        <f>Datos_Limpios[[#This Row],[Number of Complaints or Support]]/Datos_Limpios[[#This Row],[Account Length (in months)]]</f>
        <v>0.36842105263157893</v>
      </c>
      <c r="V5093" s="4" t="str" cm="1">
        <f t="array" ref="V5093">_xlfn.IFS(H5093&lt;30,"Under 30",H5093&lt;66,"Middle Age",H5093&gt;=66,"Senior")</f>
        <v>Under 30</v>
      </c>
      <c r="W5093" s="4" t="s">
        <v>43</v>
      </c>
    </row>
    <row r="5094" spans="1:23" x14ac:dyDescent="0.3">
      <c r="A5094" s="4" t="s">
        <v>5209</v>
      </c>
      <c r="B5094" s="4" t="s">
        <v>24</v>
      </c>
      <c r="C5094" s="4">
        <v>59</v>
      </c>
      <c r="D5094" s="4">
        <v>0</v>
      </c>
      <c r="E5094" s="4" t="s">
        <v>31</v>
      </c>
      <c r="F5094" s="4" t="s">
        <v>37</v>
      </c>
      <c r="G5094" s="4" t="s">
        <v>33</v>
      </c>
      <c r="H5094" s="4">
        <v>38</v>
      </c>
      <c r="I5094" s="4" t="s">
        <v>31</v>
      </c>
      <c r="J5094" s="4">
        <v>3</v>
      </c>
      <c r="K5094" s="4" t="s">
        <v>46</v>
      </c>
      <c r="L5094" s="4" t="s">
        <v>35</v>
      </c>
      <c r="M5094" s="4">
        <v>31</v>
      </c>
      <c r="P5094" s="5">
        <v>43901</v>
      </c>
      <c r="Q5094" s="6">
        <v>35.652956705324193</v>
      </c>
      <c r="R5094" s="4">
        <v>0</v>
      </c>
      <c r="S5094" s="4" t="str" cm="1">
        <f t="array" ref="S5094">_xlfn.IFS(R5094=0,"None",R5094&lt;3,"Low",R5094&lt;6,"Medium",R5094&lt;=10,"High")</f>
        <v>None</v>
      </c>
      <c r="T5094" s="4" t="str" cm="1">
        <f t="array" ref="T5094">_xlfn.IFS(M5094&lt;=20,"Low",M5094&lt;=50,"Medium",M5094&lt;=90,"High")</f>
        <v>Medium</v>
      </c>
      <c r="U5094" s="7">
        <f>Datos_Limpios[[#This Row],[Number of Complaints or Support]]/Datos_Limpios[[#This Row],[Account Length (in months)]]</f>
        <v>0</v>
      </c>
      <c r="V5094" s="4" t="str" cm="1">
        <f t="array" ref="V5094">_xlfn.IFS(H5094&lt;30,"Under 30",H5094&lt;66,"Middle Age",H5094&gt;=66,"Senior")</f>
        <v>Middle Age</v>
      </c>
      <c r="W5094" s="4" t="s">
        <v>40</v>
      </c>
    </row>
    <row r="5095" spans="1:23" x14ac:dyDescent="0.3">
      <c r="A5095" s="4" t="s">
        <v>5210</v>
      </c>
      <c r="B5095" s="4" t="s">
        <v>31</v>
      </c>
      <c r="C5095" s="4">
        <v>55</v>
      </c>
      <c r="D5095" s="4">
        <v>1</v>
      </c>
      <c r="E5095" s="4" t="s">
        <v>24</v>
      </c>
      <c r="F5095" s="4" t="s">
        <v>95</v>
      </c>
      <c r="G5095" s="4" t="s">
        <v>26</v>
      </c>
      <c r="H5095" s="4">
        <v>70</v>
      </c>
      <c r="I5095" s="4" t="s">
        <v>24</v>
      </c>
      <c r="J5095" s="4">
        <v>0</v>
      </c>
      <c r="K5095" s="4" t="s">
        <v>34</v>
      </c>
      <c r="L5095" s="4" t="s">
        <v>35</v>
      </c>
      <c r="M5095" s="4">
        <v>59</v>
      </c>
      <c r="N5095" s="4" t="s">
        <v>38</v>
      </c>
      <c r="O5095" s="4" t="s">
        <v>181</v>
      </c>
      <c r="P5095" s="5">
        <v>44990</v>
      </c>
      <c r="Q5095" s="6">
        <v>57.355308059405068</v>
      </c>
      <c r="R5095" s="4">
        <v>6</v>
      </c>
      <c r="S5095" s="4" t="str" cm="1">
        <f t="array" ref="S5095">_xlfn.IFS(R5095=0,"None",R5095&lt;3,"Low",R5095&lt;6,"Medium",R5095&lt;=10,"High")</f>
        <v>High</v>
      </c>
      <c r="T5095" s="4" t="str" cm="1">
        <f t="array" ref="T5095">_xlfn.IFS(M5095&lt;=20,"Low",M5095&lt;=50,"Medium",M5095&lt;=90,"High")</f>
        <v>High</v>
      </c>
      <c r="U5095" s="7">
        <f>Datos_Limpios[[#This Row],[Number of Complaints or Support]]/Datos_Limpios[[#This Row],[Account Length (in months)]]</f>
        <v>0.10909090909090909</v>
      </c>
      <c r="V5095" s="4" t="str" cm="1">
        <f t="array" ref="V5095">_xlfn.IFS(H5095&lt;30,"Under 30",H5095&lt;66,"Middle Age",H5095&gt;=66,"Senior")</f>
        <v>Senior</v>
      </c>
      <c r="W5095" s="4" t="s">
        <v>47</v>
      </c>
    </row>
    <row r="5096" spans="1:23" x14ac:dyDescent="0.3">
      <c r="A5096" s="4" t="s">
        <v>5211</v>
      </c>
      <c r="B5096" s="4" t="s">
        <v>24</v>
      </c>
      <c r="C5096" s="4">
        <v>62</v>
      </c>
      <c r="D5096" s="4">
        <v>0</v>
      </c>
      <c r="E5096" s="4" t="s">
        <v>31</v>
      </c>
      <c r="F5096" s="4" t="s">
        <v>106</v>
      </c>
      <c r="G5096" s="4" t="s">
        <v>26</v>
      </c>
      <c r="H5096" s="4">
        <v>58</v>
      </c>
      <c r="I5096" s="4" t="s">
        <v>24</v>
      </c>
      <c r="J5096" s="4">
        <v>0</v>
      </c>
      <c r="K5096" s="4" t="s">
        <v>27</v>
      </c>
      <c r="L5096" s="4" t="s">
        <v>35</v>
      </c>
      <c r="M5096" s="4">
        <v>36</v>
      </c>
      <c r="P5096" s="5">
        <v>44512</v>
      </c>
      <c r="Q5096" s="6">
        <v>33.213046940159558</v>
      </c>
      <c r="R5096" s="4">
        <v>9</v>
      </c>
      <c r="S5096" s="4" t="str" cm="1">
        <f t="array" ref="S5096">_xlfn.IFS(R5096=0,"None",R5096&lt;3,"Low",R5096&lt;6,"Medium",R5096&lt;=10,"High")</f>
        <v>High</v>
      </c>
      <c r="T5096" s="4" t="str" cm="1">
        <f t="array" ref="T5096">_xlfn.IFS(M5096&lt;=20,"Low",M5096&lt;=50,"Medium",M5096&lt;=90,"High")</f>
        <v>Medium</v>
      </c>
      <c r="U5096" s="7">
        <f>Datos_Limpios[[#This Row],[Number of Complaints or Support]]/Datos_Limpios[[#This Row],[Account Length (in months)]]</f>
        <v>0.14516129032258066</v>
      </c>
      <c r="V5096" s="4" t="str" cm="1">
        <f t="array" ref="V5096">_xlfn.IFS(H5096&lt;30,"Under 30",H5096&lt;66,"Middle Age",H5096&gt;=66,"Senior")</f>
        <v>Middle Age</v>
      </c>
      <c r="W5096" s="4" t="s">
        <v>29</v>
      </c>
    </row>
    <row r="5097" spans="1:23" x14ac:dyDescent="0.3">
      <c r="A5097" s="4" t="s">
        <v>5212</v>
      </c>
      <c r="B5097" s="4" t="s">
        <v>24</v>
      </c>
      <c r="C5097" s="4">
        <v>7</v>
      </c>
      <c r="D5097" s="4">
        <v>0</v>
      </c>
      <c r="E5097" s="4" t="s">
        <v>31</v>
      </c>
      <c r="F5097" s="4" t="s">
        <v>118</v>
      </c>
      <c r="G5097" s="4" t="s">
        <v>33</v>
      </c>
      <c r="H5097" s="4">
        <v>26</v>
      </c>
      <c r="I5097" s="4" t="s">
        <v>24</v>
      </c>
      <c r="J5097" s="4">
        <v>0</v>
      </c>
      <c r="K5097" s="4" t="s">
        <v>46</v>
      </c>
      <c r="L5097" s="4" t="s">
        <v>28</v>
      </c>
      <c r="M5097" s="4">
        <v>24</v>
      </c>
      <c r="P5097" s="5">
        <v>44340</v>
      </c>
      <c r="Q5097" s="6">
        <v>21.53150124666152</v>
      </c>
      <c r="R5097" s="4">
        <v>7</v>
      </c>
      <c r="S5097" s="4" t="str" cm="1">
        <f t="array" ref="S5097">_xlfn.IFS(R5097=0,"None",R5097&lt;3,"Low",R5097&lt;6,"Medium",R5097&lt;=10,"High")</f>
        <v>High</v>
      </c>
      <c r="T5097" s="4" t="str" cm="1">
        <f t="array" ref="T5097">_xlfn.IFS(M5097&lt;=20,"Low",M5097&lt;=50,"Medium",M5097&lt;=90,"High")</f>
        <v>Medium</v>
      </c>
      <c r="U5097" s="7">
        <f>Datos_Limpios[[#This Row],[Number of Complaints or Support]]/Datos_Limpios[[#This Row],[Account Length (in months)]]</f>
        <v>1</v>
      </c>
      <c r="V5097" s="4" t="str" cm="1">
        <f t="array" ref="V5097">_xlfn.IFS(H5097&lt;30,"Under 30",H5097&lt;66,"Middle Age",H5097&gt;=66,"Senior")</f>
        <v>Under 30</v>
      </c>
      <c r="W5097" s="4" t="s">
        <v>47</v>
      </c>
    </row>
    <row r="5098" spans="1:23" x14ac:dyDescent="0.3">
      <c r="A5098" s="4" t="s">
        <v>5213</v>
      </c>
      <c r="B5098" s="4" t="s">
        <v>24</v>
      </c>
      <c r="C5098" s="4">
        <v>3</v>
      </c>
      <c r="D5098" s="4">
        <v>0</v>
      </c>
      <c r="E5098" s="4" t="s">
        <v>24</v>
      </c>
      <c r="F5098" s="4" t="s">
        <v>147</v>
      </c>
      <c r="G5098" s="4" t="s">
        <v>26</v>
      </c>
      <c r="H5098" s="4">
        <v>55</v>
      </c>
      <c r="I5098" s="4" t="s">
        <v>31</v>
      </c>
      <c r="J5098" s="4">
        <v>4</v>
      </c>
      <c r="K5098" s="4" t="s">
        <v>27</v>
      </c>
      <c r="L5098" s="4" t="s">
        <v>35</v>
      </c>
      <c r="M5098" s="4">
        <v>31</v>
      </c>
      <c r="P5098" s="5">
        <v>44866</v>
      </c>
      <c r="Q5098" s="6">
        <v>30.80972543329591</v>
      </c>
      <c r="R5098" s="4">
        <v>5</v>
      </c>
      <c r="S5098" s="4" t="str" cm="1">
        <f t="array" ref="S5098">_xlfn.IFS(R5098=0,"None",R5098&lt;3,"Low",R5098&lt;6,"Medium",R5098&lt;=10,"High")</f>
        <v>Medium</v>
      </c>
      <c r="T5098" s="4" t="str" cm="1">
        <f t="array" ref="T5098">_xlfn.IFS(M5098&lt;=20,"Low",M5098&lt;=50,"Medium",M5098&lt;=90,"High")</f>
        <v>Medium</v>
      </c>
      <c r="U5098" s="7">
        <f>Datos_Limpios[[#This Row],[Number of Complaints or Support]]/Datos_Limpios[[#This Row],[Account Length (in months)]]</f>
        <v>1.6666666666666667</v>
      </c>
      <c r="V5098" s="4" t="str" cm="1">
        <f t="array" ref="V5098">_xlfn.IFS(H5098&lt;30,"Under 30",H5098&lt;66,"Middle Age",H5098&gt;=66,"Senior")</f>
        <v>Middle Age</v>
      </c>
      <c r="W5098" s="4" t="s">
        <v>43</v>
      </c>
    </row>
    <row r="5099" spans="1:23" x14ac:dyDescent="0.3">
      <c r="A5099" s="4" t="s">
        <v>5214</v>
      </c>
      <c r="B5099" s="4" t="s">
        <v>24</v>
      </c>
      <c r="C5099" s="4">
        <v>43</v>
      </c>
      <c r="D5099" s="4">
        <v>0</v>
      </c>
      <c r="E5099" s="4" t="s">
        <v>31</v>
      </c>
      <c r="F5099" s="4" t="s">
        <v>95</v>
      </c>
      <c r="G5099" s="4" t="s">
        <v>26</v>
      </c>
      <c r="H5099" s="4">
        <v>80</v>
      </c>
      <c r="I5099" s="4" t="s">
        <v>24</v>
      </c>
      <c r="J5099" s="4">
        <v>0</v>
      </c>
      <c r="K5099" s="4" t="s">
        <v>46</v>
      </c>
      <c r="L5099" s="4" t="s">
        <v>35</v>
      </c>
      <c r="M5099" s="4">
        <v>69</v>
      </c>
      <c r="P5099" s="5">
        <v>44550</v>
      </c>
      <c r="Q5099" s="6">
        <v>79.965955189927826</v>
      </c>
      <c r="R5099" s="4">
        <v>9</v>
      </c>
      <c r="S5099" s="4" t="str" cm="1">
        <f t="array" ref="S5099">_xlfn.IFS(R5099=0,"None",R5099&lt;3,"Low",R5099&lt;6,"Medium",R5099&lt;=10,"High")</f>
        <v>High</v>
      </c>
      <c r="T5099" s="4" t="str" cm="1">
        <f t="array" ref="T5099">_xlfn.IFS(M5099&lt;=20,"Low",M5099&lt;=50,"Medium",M5099&lt;=90,"High")</f>
        <v>High</v>
      </c>
      <c r="U5099" s="7">
        <f>Datos_Limpios[[#This Row],[Number of Complaints or Support]]/Datos_Limpios[[#This Row],[Account Length (in months)]]</f>
        <v>0.20930232558139536</v>
      </c>
      <c r="V5099" s="4" t="str" cm="1">
        <f t="array" ref="V5099">_xlfn.IFS(H5099&lt;30,"Under 30",H5099&lt;66,"Middle Age",H5099&gt;=66,"Senior")</f>
        <v>Senior</v>
      </c>
      <c r="W5099" s="4" t="s">
        <v>47</v>
      </c>
    </row>
    <row r="5100" spans="1:23" x14ac:dyDescent="0.3">
      <c r="A5100" s="4" t="s">
        <v>5215</v>
      </c>
      <c r="B5100" s="4" t="s">
        <v>24</v>
      </c>
      <c r="C5100" s="4">
        <v>54</v>
      </c>
      <c r="D5100" s="4">
        <v>0</v>
      </c>
      <c r="E5100" s="4" t="s">
        <v>31</v>
      </c>
      <c r="F5100" s="4" t="s">
        <v>219</v>
      </c>
      <c r="G5100" s="4" t="s">
        <v>26</v>
      </c>
      <c r="H5100" s="4">
        <v>21</v>
      </c>
      <c r="I5100" s="4" t="s">
        <v>24</v>
      </c>
      <c r="J5100" s="4">
        <v>0</v>
      </c>
      <c r="K5100" s="4" t="s">
        <v>34</v>
      </c>
      <c r="L5100" s="4" t="s">
        <v>28</v>
      </c>
      <c r="M5100" s="4">
        <v>50</v>
      </c>
      <c r="P5100" s="5">
        <v>45098</v>
      </c>
      <c r="Q5100" s="6">
        <v>50.313861692890377</v>
      </c>
      <c r="R5100" s="4">
        <v>8</v>
      </c>
      <c r="S5100" s="4" t="str" cm="1">
        <f t="array" ref="S5100">_xlfn.IFS(R5100=0,"None",R5100&lt;3,"Low",R5100&lt;6,"Medium",R5100&lt;=10,"High")</f>
        <v>High</v>
      </c>
      <c r="T5100" s="4" t="str" cm="1">
        <f t="array" ref="T5100">_xlfn.IFS(M5100&lt;=20,"Low",M5100&lt;=50,"Medium",M5100&lt;=90,"High")</f>
        <v>Medium</v>
      </c>
      <c r="U5100" s="7">
        <f>Datos_Limpios[[#This Row],[Number of Complaints or Support]]/Datos_Limpios[[#This Row],[Account Length (in months)]]</f>
        <v>0.14814814814814814</v>
      </c>
      <c r="V5100" s="4" t="str" cm="1">
        <f t="array" ref="V5100">_xlfn.IFS(H5100&lt;30,"Under 30",H5100&lt;66,"Middle Age",H5100&gt;=66,"Senior")</f>
        <v>Under 30</v>
      </c>
      <c r="W5100" s="4" t="s">
        <v>43</v>
      </c>
    </row>
    <row r="5101" spans="1:23" x14ac:dyDescent="0.3">
      <c r="A5101" s="4" t="s">
        <v>5216</v>
      </c>
      <c r="B5101" s="4" t="s">
        <v>31</v>
      </c>
      <c r="C5101" s="4">
        <v>67</v>
      </c>
      <c r="D5101" s="4">
        <v>5</v>
      </c>
      <c r="E5101" s="4" t="s">
        <v>31</v>
      </c>
      <c r="F5101" s="4" t="s">
        <v>45</v>
      </c>
      <c r="G5101" s="4" t="s">
        <v>26</v>
      </c>
      <c r="H5101" s="4">
        <v>44</v>
      </c>
      <c r="I5101" s="4" t="s">
        <v>24</v>
      </c>
      <c r="J5101" s="4">
        <v>0</v>
      </c>
      <c r="K5101" s="4" t="s">
        <v>34</v>
      </c>
      <c r="L5101" s="4" t="s">
        <v>28</v>
      </c>
      <c r="M5101" s="4">
        <v>32</v>
      </c>
      <c r="N5101" s="4" t="s">
        <v>92</v>
      </c>
      <c r="O5101" s="4" t="s">
        <v>234</v>
      </c>
      <c r="P5101" s="5">
        <v>44260</v>
      </c>
      <c r="Q5101" s="6">
        <v>31.367219847247199</v>
      </c>
      <c r="R5101" s="4">
        <v>7</v>
      </c>
      <c r="S5101" s="4" t="str" cm="1">
        <f t="array" ref="S5101">_xlfn.IFS(R5101=0,"None",R5101&lt;3,"Low",R5101&lt;6,"Medium",R5101&lt;=10,"High")</f>
        <v>High</v>
      </c>
      <c r="T5101" s="4" t="str" cm="1">
        <f t="array" ref="T5101">_xlfn.IFS(M5101&lt;=20,"Low",M5101&lt;=50,"Medium",M5101&lt;=90,"High")</f>
        <v>Medium</v>
      </c>
      <c r="U5101" s="7">
        <f>Datos_Limpios[[#This Row],[Number of Complaints or Support]]/Datos_Limpios[[#This Row],[Account Length (in months)]]</f>
        <v>0.1044776119402985</v>
      </c>
      <c r="V5101" s="4" t="str" cm="1">
        <f t="array" ref="V5101">_xlfn.IFS(H5101&lt;30,"Under 30",H5101&lt;66,"Middle Age",H5101&gt;=66,"Senior")</f>
        <v>Middle Age</v>
      </c>
      <c r="W5101" s="4" t="s">
        <v>47</v>
      </c>
    </row>
    <row r="5102" spans="1:23" x14ac:dyDescent="0.3">
      <c r="A5102" s="4" t="s">
        <v>5217</v>
      </c>
      <c r="B5102" s="4" t="s">
        <v>24</v>
      </c>
      <c r="C5102" s="4">
        <v>44</v>
      </c>
      <c r="D5102" s="4">
        <v>0</v>
      </c>
      <c r="E5102" s="4" t="s">
        <v>31</v>
      </c>
      <c r="F5102" s="4" t="s">
        <v>95</v>
      </c>
      <c r="G5102" s="4" t="s">
        <v>26</v>
      </c>
      <c r="H5102" s="4">
        <v>73</v>
      </c>
      <c r="I5102" s="4" t="s">
        <v>24</v>
      </c>
      <c r="J5102" s="4">
        <v>0</v>
      </c>
      <c r="K5102" s="4" t="s">
        <v>27</v>
      </c>
      <c r="L5102" s="4" t="s">
        <v>35</v>
      </c>
      <c r="M5102" s="4">
        <v>51</v>
      </c>
      <c r="P5102" s="5">
        <v>44955</v>
      </c>
      <c r="Q5102" s="6">
        <v>51.863858840442212</v>
      </c>
      <c r="R5102" s="4">
        <v>3</v>
      </c>
      <c r="S5102" s="4" t="str" cm="1">
        <f t="array" ref="S5102">_xlfn.IFS(R5102=0,"None",R5102&lt;3,"Low",R5102&lt;6,"Medium",R5102&lt;=10,"High")</f>
        <v>Medium</v>
      </c>
      <c r="T5102" s="4" t="str" cm="1">
        <f t="array" ref="T5102">_xlfn.IFS(M5102&lt;=20,"Low",M5102&lt;=50,"Medium",M5102&lt;=90,"High")</f>
        <v>High</v>
      </c>
      <c r="U5102" s="7">
        <f>Datos_Limpios[[#This Row],[Number of Complaints or Support]]/Datos_Limpios[[#This Row],[Account Length (in months)]]</f>
        <v>6.8181818181818177E-2</v>
      </c>
      <c r="V5102" s="4" t="str" cm="1">
        <f t="array" ref="V5102">_xlfn.IFS(H5102&lt;30,"Under 30",H5102&lt;66,"Middle Age",H5102&gt;=66,"Senior")</f>
        <v>Senior</v>
      </c>
      <c r="W5102" s="4" t="s">
        <v>47</v>
      </c>
    </row>
    <row r="5103" spans="1:23" x14ac:dyDescent="0.3">
      <c r="A5103" s="4" t="s">
        <v>5218</v>
      </c>
      <c r="B5103" s="4" t="s">
        <v>24</v>
      </c>
      <c r="C5103" s="4">
        <v>26</v>
      </c>
      <c r="D5103" s="4">
        <v>0</v>
      </c>
      <c r="E5103" s="4" t="s">
        <v>31</v>
      </c>
      <c r="F5103" s="4" t="s">
        <v>213</v>
      </c>
      <c r="G5103" s="4" t="s">
        <v>26</v>
      </c>
      <c r="H5103" s="4">
        <v>28</v>
      </c>
      <c r="I5103" s="4" t="s">
        <v>24</v>
      </c>
      <c r="J5103" s="4">
        <v>0</v>
      </c>
      <c r="K5103" s="4" t="s">
        <v>27</v>
      </c>
      <c r="L5103" s="4" t="s">
        <v>28</v>
      </c>
      <c r="M5103" s="4">
        <v>38</v>
      </c>
      <c r="P5103" s="5">
        <v>44049</v>
      </c>
      <c r="Q5103" s="6">
        <v>37.709877948241513</v>
      </c>
      <c r="R5103" s="4">
        <v>0</v>
      </c>
      <c r="S5103" s="4" t="str" cm="1">
        <f t="array" ref="S5103">_xlfn.IFS(R5103=0,"None",R5103&lt;3,"Low",R5103&lt;6,"Medium",R5103&lt;=10,"High")</f>
        <v>None</v>
      </c>
      <c r="T5103" s="4" t="str" cm="1">
        <f t="array" ref="T5103">_xlfn.IFS(M5103&lt;=20,"Low",M5103&lt;=50,"Medium",M5103&lt;=90,"High")</f>
        <v>Medium</v>
      </c>
      <c r="U5103" s="7">
        <f>Datos_Limpios[[#This Row],[Number of Complaints or Support]]/Datos_Limpios[[#This Row],[Account Length (in months)]]</f>
        <v>0</v>
      </c>
      <c r="V5103" s="4" t="str" cm="1">
        <f t="array" ref="V5103">_xlfn.IFS(H5103&lt;30,"Under 30",H5103&lt;66,"Middle Age",H5103&gt;=66,"Senior")</f>
        <v>Under 30</v>
      </c>
      <c r="W5103" s="4" t="s">
        <v>47</v>
      </c>
    </row>
    <row r="5104" spans="1:23" x14ac:dyDescent="0.3">
      <c r="A5104" s="4" t="s">
        <v>5219</v>
      </c>
      <c r="B5104" s="4" t="s">
        <v>31</v>
      </c>
      <c r="C5104" s="4">
        <v>6</v>
      </c>
      <c r="D5104" s="4">
        <v>0</v>
      </c>
      <c r="E5104" s="4" t="s">
        <v>31</v>
      </c>
      <c r="F5104" s="4" t="s">
        <v>159</v>
      </c>
      <c r="G5104" s="4" t="s">
        <v>26</v>
      </c>
      <c r="H5104" s="4">
        <v>57</v>
      </c>
      <c r="I5104" s="4" t="s">
        <v>24</v>
      </c>
      <c r="J5104" s="4">
        <v>0</v>
      </c>
      <c r="K5104" s="4" t="s">
        <v>27</v>
      </c>
      <c r="L5104" s="4" t="s">
        <v>35</v>
      </c>
      <c r="M5104" s="4">
        <v>20</v>
      </c>
      <c r="N5104" s="4" t="s">
        <v>38</v>
      </c>
      <c r="O5104" s="4" t="s">
        <v>125</v>
      </c>
      <c r="P5104" s="5">
        <v>43982</v>
      </c>
      <c r="Q5104" s="6">
        <v>17.795486184166251</v>
      </c>
      <c r="R5104" s="4">
        <v>9</v>
      </c>
      <c r="S5104" s="4" t="str" cm="1">
        <f t="array" ref="S5104">_xlfn.IFS(R5104=0,"None",R5104&lt;3,"Low",R5104&lt;6,"Medium",R5104&lt;=10,"High")</f>
        <v>High</v>
      </c>
      <c r="T5104" s="4" t="str" cm="1">
        <f t="array" ref="T5104">_xlfn.IFS(M5104&lt;=20,"Low",M5104&lt;=50,"Medium",M5104&lt;=90,"High")</f>
        <v>Low</v>
      </c>
      <c r="U5104" s="7">
        <f>Datos_Limpios[[#This Row],[Number of Complaints or Support]]/Datos_Limpios[[#This Row],[Account Length (in months)]]</f>
        <v>1.5</v>
      </c>
      <c r="V5104" s="4" t="str" cm="1">
        <f t="array" ref="V5104">_xlfn.IFS(H5104&lt;30,"Under 30",H5104&lt;66,"Middle Age",H5104&gt;=66,"Senior")</f>
        <v>Middle Age</v>
      </c>
      <c r="W5104" s="4" t="s">
        <v>29</v>
      </c>
    </row>
    <row r="5105" spans="1:23" x14ac:dyDescent="0.3">
      <c r="A5105" s="4" t="s">
        <v>5220</v>
      </c>
      <c r="B5105" s="4" t="s">
        <v>24</v>
      </c>
      <c r="C5105" s="4">
        <v>44</v>
      </c>
      <c r="D5105" s="4">
        <v>0</v>
      </c>
      <c r="E5105" s="4" t="s">
        <v>24</v>
      </c>
      <c r="F5105" s="4" t="s">
        <v>367</v>
      </c>
      <c r="G5105" s="4" t="s">
        <v>33</v>
      </c>
      <c r="H5105" s="4">
        <v>42</v>
      </c>
      <c r="I5105" s="4" t="s">
        <v>24</v>
      </c>
      <c r="J5105" s="4">
        <v>0</v>
      </c>
      <c r="K5105" s="4" t="s">
        <v>46</v>
      </c>
      <c r="L5105" s="4" t="s">
        <v>28</v>
      </c>
      <c r="M5105" s="4">
        <v>10</v>
      </c>
      <c r="P5105" s="5">
        <v>44970</v>
      </c>
      <c r="Q5105" s="6">
        <v>11.2501450375798</v>
      </c>
      <c r="R5105" s="4">
        <v>8</v>
      </c>
      <c r="S5105" s="4" t="str" cm="1">
        <f t="array" ref="S5105">_xlfn.IFS(R5105=0,"None",R5105&lt;3,"Low",R5105&lt;6,"Medium",R5105&lt;=10,"High")</f>
        <v>High</v>
      </c>
      <c r="T5105" s="4" t="str" cm="1">
        <f t="array" ref="T5105">_xlfn.IFS(M5105&lt;=20,"Low",M5105&lt;=50,"Medium",M5105&lt;=90,"High")</f>
        <v>Low</v>
      </c>
      <c r="U5105" s="7">
        <f>Datos_Limpios[[#This Row],[Number of Complaints or Support]]/Datos_Limpios[[#This Row],[Account Length (in months)]]</f>
        <v>0.18181818181818182</v>
      </c>
      <c r="V5105" s="4" t="str" cm="1">
        <f t="array" ref="V5105">_xlfn.IFS(H5105&lt;30,"Under 30",H5105&lt;66,"Middle Age",H5105&gt;=66,"Senior")</f>
        <v>Middle Age</v>
      </c>
      <c r="W5105" s="4" t="s">
        <v>29</v>
      </c>
    </row>
    <row r="5106" spans="1:23" x14ac:dyDescent="0.3">
      <c r="A5106" s="4" t="s">
        <v>5221</v>
      </c>
      <c r="B5106" s="4" t="s">
        <v>24</v>
      </c>
      <c r="C5106" s="4">
        <v>39</v>
      </c>
      <c r="D5106" s="4">
        <v>0</v>
      </c>
      <c r="E5106" s="4" t="s">
        <v>24</v>
      </c>
      <c r="F5106" s="4" t="s">
        <v>155</v>
      </c>
      <c r="G5106" s="4" t="s">
        <v>33</v>
      </c>
      <c r="H5106" s="4">
        <v>68</v>
      </c>
      <c r="I5106" s="4" t="s">
        <v>31</v>
      </c>
      <c r="J5106" s="4">
        <v>3</v>
      </c>
      <c r="K5106" s="4" t="s">
        <v>46</v>
      </c>
      <c r="L5106" s="4" t="s">
        <v>28</v>
      </c>
      <c r="M5106" s="4">
        <v>7</v>
      </c>
      <c r="P5106" s="5">
        <v>45108</v>
      </c>
      <c r="Q5106" s="6">
        <v>6.4144086475261286</v>
      </c>
      <c r="R5106" s="4">
        <v>10</v>
      </c>
      <c r="S5106" s="4" t="str" cm="1">
        <f t="array" ref="S5106">_xlfn.IFS(R5106=0,"None",R5106&lt;3,"Low",R5106&lt;6,"Medium",R5106&lt;=10,"High")</f>
        <v>High</v>
      </c>
      <c r="T5106" s="4" t="str" cm="1">
        <f t="array" ref="T5106">_xlfn.IFS(M5106&lt;=20,"Low",M5106&lt;=50,"Medium",M5106&lt;=90,"High")</f>
        <v>Low</v>
      </c>
      <c r="U5106" s="7">
        <f>Datos_Limpios[[#This Row],[Number of Complaints or Support]]/Datos_Limpios[[#This Row],[Account Length (in months)]]</f>
        <v>0.25641025641025639</v>
      </c>
      <c r="V5106" s="4" t="str" cm="1">
        <f t="array" ref="V5106">_xlfn.IFS(H5106&lt;30,"Under 30",H5106&lt;66,"Middle Age",H5106&gt;=66,"Senior")</f>
        <v>Senior</v>
      </c>
      <c r="W5106" s="4" t="s">
        <v>40</v>
      </c>
    </row>
    <row r="5107" spans="1:23" x14ac:dyDescent="0.3">
      <c r="A5107" s="4" t="s">
        <v>5222</v>
      </c>
      <c r="B5107" s="4" t="s">
        <v>31</v>
      </c>
      <c r="C5107" s="4">
        <v>21</v>
      </c>
      <c r="D5107" s="4">
        <v>0</v>
      </c>
      <c r="E5107" s="4" t="s">
        <v>31</v>
      </c>
      <c r="F5107" s="4" t="s">
        <v>222</v>
      </c>
      <c r="G5107" s="4" t="s">
        <v>33</v>
      </c>
      <c r="H5107" s="4">
        <v>76</v>
      </c>
      <c r="I5107" s="4" t="s">
        <v>24</v>
      </c>
      <c r="J5107" s="4">
        <v>0</v>
      </c>
      <c r="K5107" s="4" t="s">
        <v>27</v>
      </c>
      <c r="L5107" s="4" t="s">
        <v>35</v>
      </c>
      <c r="M5107" s="4">
        <v>47</v>
      </c>
      <c r="N5107" s="4" t="s">
        <v>107</v>
      </c>
      <c r="O5107" s="4" t="s">
        <v>108</v>
      </c>
      <c r="P5107" s="5">
        <v>45072</v>
      </c>
      <c r="Q5107" s="6">
        <v>47.491547228323867</v>
      </c>
      <c r="R5107" s="4">
        <v>7</v>
      </c>
      <c r="S5107" s="4" t="str" cm="1">
        <f t="array" ref="S5107">_xlfn.IFS(R5107=0,"None",R5107&lt;3,"Low",R5107&lt;6,"Medium",R5107&lt;=10,"High")</f>
        <v>High</v>
      </c>
      <c r="T5107" s="4" t="str" cm="1">
        <f t="array" ref="T5107">_xlfn.IFS(M5107&lt;=20,"Low",M5107&lt;=50,"Medium",M5107&lt;=90,"High")</f>
        <v>Medium</v>
      </c>
      <c r="U5107" s="7">
        <f>Datos_Limpios[[#This Row],[Number of Complaints or Support]]/Datos_Limpios[[#This Row],[Account Length (in months)]]</f>
        <v>0.33333333333333331</v>
      </c>
      <c r="V5107" s="4" t="str" cm="1">
        <f t="array" ref="V5107">_xlfn.IFS(H5107&lt;30,"Under 30",H5107&lt;66,"Middle Age",H5107&gt;=66,"Senior")</f>
        <v>Senior</v>
      </c>
      <c r="W5107" s="4" t="s">
        <v>29</v>
      </c>
    </row>
    <row r="5108" spans="1:23" x14ac:dyDescent="0.3">
      <c r="A5108" s="4" t="s">
        <v>5223</v>
      </c>
      <c r="B5108" s="4" t="s">
        <v>31</v>
      </c>
      <c r="C5108" s="4">
        <v>4</v>
      </c>
      <c r="D5108" s="4">
        <v>0</v>
      </c>
      <c r="E5108" s="4" t="s">
        <v>24</v>
      </c>
      <c r="F5108" s="4" t="s">
        <v>157</v>
      </c>
      <c r="G5108" s="4" t="s">
        <v>33</v>
      </c>
      <c r="H5108" s="4">
        <v>51</v>
      </c>
      <c r="I5108" s="4" t="s">
        <v>24</v>
      </c>
      <c r="J5108" s="4">
        <v>0</v>
      </c>
      <c r="K5108" s="4" t="s">
        <v>27</v>
      </c>
      <c r="L5108" s="4" t="s">
        <v>35</v>
      </c>
      <c r="M5108" s="4">
        <v>44</v>
      </c>
      <c r="N5108" s="4" t="s">
        <v>107</v>
      </c>
      <c r="O5108" s="4" t="s">
        <v>108</v>
      </c>
      <c r="P5108" s="5">
        <v>44219</v>
      </c>
      <c r="Q5108" s="6">
        <v>50.429957473538281</v>
      </c>
      <c r="R5108" s="4">
        <v>4</v>
      </c>
      <c r="S5108" s="4" t="str" cm="1">
        <f t="array" ref="S5108">_xlfn.IFS(R5108=0,"None",R5108&lt;3,"Low",R5108&lt;6,"Medium",R5108&lt;=10,"High")</f>
        <v>Medium</v>
      </c>
      <c r="T5108" s="4" t="str" cm="1">
        <f t="array" ref="T5108">_xlfn.IFS(M5108&lt;=20,"Low",M5108&lt;=50,"Medium",M5108&lt;=90,"High")</f>
        <v>Medium</v>
      </c>
      <c r="U5108" s="7">
        <f>Datos_Limpios[[#This Row],[Number of Complaints or Support]]/Datos_Limpios[[#This Row],[Account Length (in months)]]</f>
        <v>1</v>
      </c>
      <c r="V5108" s="4" t="str" cm="1">
        <f t="array" ref="V5108">_xlfn.IFS(H5108&lt;30,"Under 30",H5108&lt;66,"Middle Age",H5108&gt;=66,"Senior")</f>
        <v>Middle Age</v>
      </c>
      <c r="W5108" s="4" t="s">
        <v>47</v>
      </c>
    </row>
    <row r="5109" spans="1:23" x14ac:dyDescent="0.3">
      <c r="A5109" s="4" t="s">
        <v>5224</v>
      </c>
      <c r="B5109" s="4" t="s">
        <v>24</v>
      </c>
      <c r="C5109" s="4">
        <v>20</v>
      </c>
      <c r="D5109" s="4">
        <v>0</v>
      </c>
      <c r="E5109" s="4" t="s">
        <v>24</v>
      </c>
      <c r="F5109" s="4" t="s">
        <v>106</v>
      </c>
      <c r="G5109" s="4" t="s">
        <v>33</v>
      </c>
      <c r="H5109" s="4">
        <v>44</v>
      </c>
      <c r="I5109" s="4" t="s">
        <v>31</v>
      </c>
      <c r="J5109" s="4">
        <v>5</v>
      </c>
      <c r="K5109" s="4" t="s">
        <v>46</v>
      </c>
      <c r="L5109" s="4" t="s">
        <v>28</v>
      </c>
      <c r="M5109" s="4">
        <v>6</v>
      </c>
      <c r="P5109" s="5">
        <v>45095</v>
      </c>
      <c r="Q5109" s="6">
        <v>6.018634413949659</v>
      </c>
      <c r="R5109" s="4">
        <v>5</v>
      </c>
      <c r="S5109" s="4" t="str" cm="1">
        <f t="array" ref="S5109">_xlfn.IFS(R5109=0,"None",R5109&lt;3,"Low",R5109&lt;6,"Medium",R5109&lt;=10,"High")</f>
        <v>Medium</v>
      </c>
      <c r="T5109" s="4" t="str" cm="1">
        <f t="array" ref="T5109">_xlfn.IFS(M5109&lt;=20,"Low",M5109&lt;=50,"Medium",M5109&lt;=90,"High")</f>
        <v>Low</v>
      </c>
      <c r="U5109" s="7">
        <f>Datos_Limpios[[#This Row],[Number of Complaints or Support]]/Datos_Limpios[[#This Row],[Account Length (in months)]]</f>
        <v>0.25</v>
      </c>
      <c r="V5109" s="4" t="str" cm="1">
        <f t="array" ref="V5109">_xlfn.IFS(H5109&lt;30,"Under 30",H5109&lt;66,"Middle Age",H5109&gt;=66,"Senior")</f>
        <v>Middle Age</v>
      </c>
      <c r="W5109" s="4" t="s">
        <v>29</v>
      </c>
    </row>
    <row r="5110" spans="1:23" x14ac:dyDescent="0.3">
      <c r="A5110" s="4" t="s">
        <v>5225</v>
      </c>
      <c r="B5110" s="4" t="s">
        <v>31</v>
      </c>
      <c r="C5110" s="4">
        <v>8</v>
      </c>
      <c r="D5110" s="4">
        <v>4</v>
      </c>
      <c r="E5110" s="4" t="s">
        <v>31</v>
      </c>
      <c r="F5110" s="4" t="s">
        <v>37</v>
      </c>
      <c r="G5110" s="4" t="s">
        <v>33</v>
      </c>
      <c r="H5110" s="4">
        <v>59</v>
      </c>
      <c r="I5110" s="4" t="s">
        <v>31</v>
      </c>
      <c r="J5110" s="4">
        <v>5</v>
      </c>
      <c r="K5110" s="4" t="s">
        <v>27</v>
      </c>
      <c r="L5110" s="4" t="s">
        <v>35</v>
      </c>
      <c r="M5110" s="4">
        <v>13</v>
      </c>
      <c r="N5110" s="4" t="s">
        <v>66</v>
      </c>
      <c r="O5110" s="4" t="s">
        <v>87</v>
      </c>
      <c r="P5110" s="5">
        <v>45180</v>
      </c>
      <c r="Q5110" s="6">
        <v>14.82259844439425</v>
      </c>
      <c r="R5110" s="4">
        <v>1</v>
      </c>
      <c r="S5110" s="4" t="str" cm="1">
        <f t="array" ref="S5110">_xlfn.IFS(R5110=0,"None",R5110&lt;3,"Low",R5110&lt;6,"Medium",R5110&lt;=10,"High")</f>
        <v>Low</v>
      </c>
      <c r="T5110" s="4" t="str" cm="1">
        <f t="array" ref="T5110">_xlfn.IFS(M5110&lt;=20,"Low",M5110&lt;=50,"Medium",M5110&lt;=90,"High")</f>
        <v>Low</v>
      </c>
      <c r="U5110" s="7">
        <f>Datos_Limpios[[#This Row],[Number of Complaints or Support]]/Datos_Limpios[[#This Row],[Account Length (in months)]]</f>
        <v>0.125</v>
      </c>
      <c r="V5110" s="4" t="str" cm="1">
        <f t="array" ref="V5110">_xlfn.IFS(H5110&lt;30,"Under 30",H5110&lt;66,"Middle Age",H5110&gt;=66,"Senior")</f>
        <v>Middle Age</v>
      </c>
      <c r="W5110" s="4" t="s">
        <v>40</v>
      </c>
    </row>
    <row r="5111" spans="1:23" x14ac:dyDescent="0.3">
      <c r="A5111" s="4" t="s">
        <v>5226</v>
      </c>
      <c r="B5111" s="4" t="s">
        <v>24</v>
      </c>
      <c r="C5111" s="4">
        <v>33</v>
      </c>
      <c r="D5111" s="4">
        <v>0</v>
      </c>
      <c r="E5111" s="4" t="s">
        <v>31</v>
      </c>
      <c r="F5111" s="4" t="s">
        <v>196</v>
      </c>
      <c r="G5111" s="4" t="s">
        <v>33</v>
      </c>
      <c r="H5111" s="4">
        <v>29</v>
      </c>
      <c r="I5111" s="4" t="s">
        <v>31</v>
      </c>
      <c r="J5111" s="4">
        <v>4</v>
      </c>
      <c r="K5111" s="4" t="s">
        <v>34</v>
      </c>
      <c r="L5111" s="4" t="s">
        <v>35</v>
      </c>
      <c r="M5111" s="4">
        <v>28</v>
      </c>
      <c r="P5111" s="5">
        <v>44519</v>
      </c>
      <c r="Q5111" s="6">
        <v>22.756232079607361</v>
      </c>
      <c r="R5111" s="4">
        <v>8</v>
      </c>
      <c r="S5111" s="4" t="str" cm="1">
        <f t="array" ref="S5111">_xlfn.IFS(R5111=0,"None",R5111&lt;3,"Low",R5111&lt;6,"Medium",R5111&lt;=10,"High")</f>
        <v>High</v>
      </c>
      <c r="T5111" s="4" t="str" cm="1">
        <f t="array" ref="T5111">_xlfn.IFS(M5111&lt;=20,"Low",M5111&lt;=50,"Medium",M5111&lt;=90,"High")</f>
        <v>Medium</v>
      </c>
      <c r="U5111" s="7">
        <f>Datos_Limpios[[#This Row],[Number of Complaints or Support]]/Datos_Limpios[[#This Row],[Account Length (in months)]]</f>
        <v>0.24242424242424243</v>
      </c>
      <c r="V5111" s="4" t="str" cm="1">
        <f t="array" ref="V5111">_xlfn.IFS(H5111&lt;30,"Under 30",H5111&lt;66,"Middle Age",H5111&gt;=66,"Senior")</f>
        <v>Under 30</v>
      </c>
      <c r="W5111" s="4" t="s">
        <v>47</v>
      </c>
    </row>
    <row r="5112" spans="1:23" x14ac:dyDescent="0.3">
      <c r="A5112" s="4" t="s">
        <v>5227</v>
      </c>
      <c r="B5112" s="4" t="s">
        <v>24</v>
      </c>
      <c r="C5112" s="4">
        <v>36</v>
      </c>
      <c r="D5112" s="4">
        <v>1</v>
      </c>
      <c r="E5112" s="4" t="s">
        <v>31</v>
      </c>
      <c r="F5112" s="4" t="s">
        <v>165</v>
      </c>
      <c r="G5112" s="4" t="s">
        <v>33</v>
      </c>
      <c r="H5112" s="4">
        <v>48</v>
      </c>
      <c r="I5112" s="4" t="s">
        <v>24</v>
      </c>
      <c r="J5112" s="4">
        <v>0</v>
      </c>
      <c r="K5112" s="4" t="s">
        <v>27</v>
      </c>
      <c r="L5112" s="4" t="s">
        <v>35</v>
      </c>
      <c r="M5112" s="4">
        <v>47</v>
      </c>
      <c r="P5112" s="5">
        <v>44647</v>
      </c>
      <c r="Q5112" s="6">
        <v>42.143622659855289</v>
      </c>
      <c r="R5112" s="4">
        <v>9</v>
      </c>
      <c r="S5112" s="4" t="str" cm="1">
        <f t="array" ref="S5112">_xlfn.IFS(R5112=0,"None",R5112&lt;3,"Low",R5112&lt;6,"Medium",R5112&lt;=10,"High")</f>
        <v>High</v>
      </c>
      <c r="T5112" s="4" t="str" cm="1">
        <f t="array" ref="T5112">_xlfn.IFS(M5112&lt;=20,"Low",M5112&lt;=50,"Medium",M5112&lt;=90,"High")</f>
        <v>Medium</v>
      </c>
      <c r="U5112" s="7">
        <f>Datos_Limpios[[#This Row],[Number of Complaints or Support]]/Datos_Limpios[[#This Row],[Account Length (in months)]]</f>
        <v>0.25</v>
      </c>
      <c r="V5112" s="4" t="str" cm="1">
        <f t="array" ref="V5112">_xlfn.IFS(H5112&lt;30,"Under 30",H5112&lt;66,"Middle Age",H5112&gt;=66,"Senior")</f>
        <v>Middle Age</v>
      </c>
      <c r="W5112" s="4" t="s">
        <v>40</v>
      </c>
    </row>
    <row r="5113" spans="1:23" x14ac:dyDescent="0.3">
      <c r="A5113" s="4" t="s">
        <v>5228</v>
      </c>
      <c r="B5113" s="4" t="s">
        <v>31</v>
      </c>
      <c r="C5113" s="4">
        <v>3</v>
      </c>
      <c r="D5113" s="4">
        <v>1</v>
      </c>
      <c r="E5113" s="4" t="s">
        <v>24</v>
      </c>
      <c r="F5113" s="4" t="s">
        <v>165</v>
      </c>
      <c r="G5113" s="4" t="s">
        <v>26</v>
      </c>
      <c r="H5113" s="4">
        <v>40</v>
      </c>
      <c r="I5113" s="4" t="s">
        <v>24</v>
      </c>
      <c r="J5113" s="4">
        <v>0</v>
      </c>
      <c r="K5113" s="4" t="s">
        <v>27</v>
      </c>
      <c r="L5113" s="4" t="s">
        <v>35</v>
      </c>
      <c r="M5113" s="4">
        <v>10</v>
      </c>
      <c r="N5113" s="4" t="s">
        <v>75</v>
      </c>
      <c r="O5113" s="4" t="s">
        <v>133</v>
      </c>
      <c r="P5113" s="5">
        <v>44325</v>
      </c>
      <c r="Q5113" s="6">
        <v>8.6196159939161365</v>
      </c>
      <c r="R5113" s="4">
        <v>6</v>
      </c>
      <c r="S5113" s="4" t="str" cm="1">
        <f t="array" ref="S5113">_xlfn.IFS(R5113=0,"None",R5113&lt;3,"Low",R5113&lt;6,"Medium",R5113&lt;=10,"High")</f>
        <v>High</v>
      </c>
      <c r="T5113" s="4" t="str" cm="1">
        <f t="array" ref="T5113">_xlfn.IFS(M5113&lt;=20,"Low",M5113&lt;=50,"Medium",M5113&lt;=90,"High")</f>
        <v>Low</v>
      </c>
      <c r="U5113" s="7">
        <f>Datos_Limpios[[#This Row],[Number of Complaints or Support]]/Datos_Limpios[[#This Row],[Account Length (in months)]]</f>
        <v>2</v>
      </c>
      <c r="V5113" s="4" t="str" cm="1">
        <f t="array" ref="V5113">_xlfn.IFS(H5113&lt;30,"Under 30",H5113&lt;66,"Middle Age",H5113&gt;=66,"Senior")</f>
        <v>Middle Age</v>
      </c>
      <c r="W5113" s="4" t="s">
        <v>40</v>
      </c>
    </row>
    <row r="5114" spans="1:23" x14ac:dyDescent="0.3">
      <c r="A5114" s="4" t="s">
        <v>5229</v>
      </c>
      <c r="B5114" s="4" t="s">
        <v>24</v>
      </c>
      <c r="C5114" s="4">
        <v>12</v>
      </c>
      <c r="D5114" s="4">
        <v>0</v>
      </c>
      <c r="E5114" s="4" t="s">
        <v>31</v>
      </c>
      <c r="F5114" s="4" t="s">
        <v>32</v>
      </c>
      <c r="G5114" s="4" t="s">
        <v>26</v>
      </c>
      <c r="H5114" s="4">
        <v>37</v>
      </c>
      <c r="I5114" s="4" t="s">
        <v>24</v>
      </c>
      <c r="J5114" s="4">
        <v>0</v>
      </c>
      <c r="K5114" s="4" t="s">
        <v>27</v>
      </c>
      <c r="L5114" s="4" t="s">
        <v>28</v>
      </c>
      <c r="M5114" s="4">
        <v>24</v>
      </c>
      <c r="P5114" s="5">
        <v>45125</v>
      </c>
      <c r="Q5114" s="6">
        <v>22.321521525557721</v>
      </c>
      <c r="R5114" s="4">
        <v>9</v>
      </c>
      <c r="S5114" s="4" t="str" cm="1">
        <f t="array" ref="S5114">_xlfn.IFS(R5114=0,"None",R5114&lt;3,"Low",R5114&lt;6,"Medium",R5114&lt;=10,"High")</f>
        <v>High</v>
      </c>
      <c r="T5114" s="4" t="str" cm="1">
        <f t="array" ref="T5114">_xlfn.IFS(M5114&lt;=20,"Low",M5114&lt;=50,"Medium",M5114&lt;=90,"High")</f>
        <v>Medium</v>
      </c>
      <c r="U5114" s="7">
        <f>Datos_Limpios[[#This Row],[Number of Complaints or Support]]/Datos_Limpios[[#This Row],[Account Length (in months)]]</f>
        <v>0.75</v>
      </c>
      <c r="V5114" s="4" t="str" cm="1">
        <f t="array" ref="V5114">_xlfn.IFS(H5114&lt;30,"Under 30",H5114&lt;66,"Middle Age",H5114&gt;=66,"Senior")</f>
        <v>Middle Age</v>
      </c>
      <c r="W5114" s="4" t="s">
        <v>29</v>
      </c>
    </row>
    <row r="5115" spans="1:23" x14ac:dyDescent="0.3">
      <c r="A5115" s="4" t="s">
        <v>5230</v>
      </c>
      <c r="B5115" s="4" t="s">
        <v>31</v>
      </c>
      <c r="C5115" s="4">
        <v>4</v>
      </c>
      <c r="D5115" s="4">
        <v>2</v>
      </c>
      <c r="E5115" s="4" t="s">
        <v>31</v>
      </c>
      <c r="F5115" s="4" t="s">
        <v>42</v>
      </c>
      <c r="G5115" s="4" t="s">
        <v>33</v>
      </c>
      <c r="H5115" s="4">
        <v>43</v>
      </c>
      <c r="I5115" s="4" t="s">
        <v>31</v>
      </c>
      <c r="J5115" s="4">
        <v>2</v>
      </c>
      <c r="K5115" s="4" t="s">
        <v>27</v>
      </c>
      <c r="L5115" s="4" t="s">
        <v>35</v>
      </c>
      <c r="M5115" s="4">
        <v>25</v>
      </c>
      <c r="N5115" s="4" t="s">
        <v>66</v>
      </c>
      <c r="O5115" s="4" t="s">
        <v>395</v>
      </c>
      <c r="P5115" s="5">
        <v>44639</v>
      </c>
      <c r="Q5115" s="6">
        <v>23.87670915496593</v>
      </c>
      <c r="R5115" s="4">
        <v>0</v>
      </c>
      <c r="S5115" s="4" t="str" cm="1">
        <f t="array" ref="S5115">_xlfn.IFS(R5115=0,"None",R5115&lt;3,"Low",R5115&lt;6,"Medium",R5115&lt;=10,"High")</f>
        <v>None</v>
      </c>
      <c r="T5115" s="4" t="str" cm="1">
        <f t="array" ref="T5115">_xlfn.IFS(M5115&lt;=20,"Low",M5115&lt;=50,"Medium",M5115&lt;=90,"High")</f>
        <v>Medium</v>
      </c>
      <c r="U5115" s="7">
        <f>Datos_Limpios[[#This Row],[Number of Complaints or Support]]/Datos_Limpios[[#This Row],[Account Length (in months)]]</f>
        <v>0</v>
      </c>
      <c r="V5115" s="4" t="str" cm="1">
        <f t="array" ref="V5115">_xlfn.IFS(H5115&lt;30,"Under 30",H5115&lt;66,"Middle Age",H5115&gt;=66,"Senior")</f>
        <v>Middle Age</v>
      </c>
      <c r="W5115" s="4" t="s">
        <v>43</v>
      </c>
    </row>
    <row r="5116" spans="1:23" x14ac:dyDescent="0.3">
      <c r="A5116" s="4" t="s">
        <v>5231</v>
      </c>
      <c r="B5116" s="4" t="s">
        <v>24</v>
      </c>
      <c r="C5116" s="4">
        <v>14</v>
      </c>
      <c r="D5116" s="4">
        <v>2</v>
      </c>
      <c r="E5116" s="4" t="s">
        <v>24</v>
      </c>
      <c r="F5116" s="4" t="s">
        <v>56</v>
      </c>
      <c r="G5116" s="4" t="s">
        <v>26</v>
      </c>
      <c r="H5116" s="4">
        <v>62</v>
      </c>
      <c r="I5116" s="4" t="s">
        <v>31</v>
      </c>
      <c r="J5116" s="4">
        <v>3</v>
      </c>
      <c r="K5116" s="4" t="s">
        <v>34</v>
      </c>
      <c r="L5116" s="4" t="s">
        <v>28</v>
      </c>
      <c r="M5116" s="4">
        <v>9</v>
      </c>
      <c r="P5116" s="5">
        <v>43931</v>
      </c>
      <c r="Q5116" s="6">
        <v>7.9319937964048988</v>
      </c>
      <c r="R5116" s="4">
        <v>7</v>
      </c>
      <c r="S5116" s="4" t="str" cm="1">
        <f t="array" ref="S5116">_xlfn.IFS(R5116=0,"None",R5116&lt;3,"Low",R5116&lt;6,"Medium",R5116&lt;=10,"High")</f>
        <v>High</v>
      </c>
      <c r="T5116" s="4" t="str" cm="1">
        <f t="array" ref="T5116">_xlfn.IFS(M5116&lt;=20,"Low",M5116&lt;=50,"Medium",M5116&lt;=90,"High")</f>
        <v>Low</v>
      </c>
      <c r="U5116" s="7">
        <f>Datos_Limpios[[#This Row],[Number of Complaints or Support]]/Datos_Limpios[[#This Row],[Account Length (in months)]]</f>
        <v>0.5</v>
      </c>
      <c r="V5116" s="4" t="str" cm="1">
        <f t="array" ref="V5116">_xlfn.IFS(H5116&lt;30,"Under 30",H5116&lt;66,"Middle Age",H5116&gt;=66,"Senior")</f>
        <v>Middle Age</v>
      </c>
      <c r="W5116" s="4" t="s">
        <v>29</v>
      </c>
    </row>
    <row r="5117" spans="1:23" x14ac:dyDescent="0.3">
      <c r="A5117" s="4" t="s">
        <v>5232</v>
      </c>
      <c r="B5117" s="4" t="s">
        <v>24</v>
      </c>
      <c r="C5117" s="4">
        <v>55</v>
      </c>
      <c r="D5117" s="4">
        <v>2</v>
      </c>
      <c r="E5117" s="4" t="s">
        <v>31</v>
      </c>
      <c r="F5117" s="4" t="s">
        <v>65</v>
      </c>
      <c r="G5117" s="4" t="s">
        <v>26</v>
      </c>
      <c r="H5117" s="4">
        <v>21</v>
      </c>
      <c r="I5117" s="4" t="s">
        <v>24</v>
      </c>
      <c r="J5117" s="4">
        <v>0</v>
      </c>
      <c r="K5117" s="4" t="s">
        <v>46</v>
      </c>
      <c r="L5117" s="4" t="s">
        <v>35</v>
      </c>
      <c r="M5117" s="4">
        <v>34</v>
      </c>
      <c r="P5117" s="5">
        <v>44949</v>
      </c>
      <c r="Q5117" s="6">
        <v>33.198290827775303</v>
      </c>
      <c r="R5117" s="4">
        <v>9</v>
      </c>
      <c r="S5117" s="4" t="str" cm="1">
        <f t="array" ref="S5117">_xlfn.IFS(R5117=0,"None",R5117&lt;3,"Low",R5117&lt;6,"Medium",R5117&lt;=10,"High")</f>
        <v>High</v>
      </c>
      <c r="T5117" s="4" t="str" cm="1">
        <f t="array" ref="T5117">_xlfn.IFS(M5117&lt;=20,"Low",M5117&lt;=50,"Medium",M5117&lt;=90,"High")</f>
        <v>Medium</v>
      </c>
      <c r="U5117" s="7">
        <f>Datos_Limpios[[#This Row],[Number of Complaints or Support]]/Datos_Limpios[[#This Row],[Account Length (in months)]]</f>
        <v>0.16363636363636364</v>
      </c>
      <c r="V5117" s="4" t="str" cm="1">
        <f t="array" ref="V5117">_xlfn.IFS(H5117&lt;30,"Under 30",H5117&lt;66,"Middle Age",H5117&gt;=66,"Senior")</f>
        <v>Under 30</v>
      </c>
      <c r="W5117" s="4" t="s">
        <v>43</v>
      </c>
    </row>
    <row r="5118" spans="1:23" x14ac:dyDescent="0.3">
      <c r="A5118" s="4" t="s">
        <v>5233</v>
      </c>
      <c r="B5118" s="4" t="s">
        <v>24</v>
      </c>
      <c r="C5118" s="4">
        <v>24</v>
      </c>
      <c r="D5118" s="4">
        <v>0</v>
      </c>
      <c r="E5118" s="4" t="s">
        <v>31</v>
      </c>
      <c r="F5118" s="4" t="s">
        <v>60</v>
      </c>
      <c r="G5118" s="4" t="s">
        <v>26</v>
      </c>
      <c r="H5118" s="4">
        <v>26</v>
      </c>
      <c r="I5118" s="4" t="s">
        <v>24</v>
      </c>
      <c r="J5118" s="4">
        <v>0</v>
      </c>
      <c r="K5118" s="4" t="s">
        <v>27</v>
      </c>
      <c r="L5118" s="4" t="s">
        <v>28</v>
      </c>
      <c r="M5118" s="4">
        <v>40</v>
      </c>
      <c r="P5118" s="5">
        <v>44021</v>
      </c>
      <c r="Q5118" s="6">
        <v>46.915221797040573</v>
      </c>
      <c r="R5118" s="4">
        <v>3</v>
      </c>
      <c r="S5118" s="4" t="str" cm="1">
        <f t="array" ref="S5118">_xlfn.IFS(R5118=0,"None",R5118&lt;3,"Low",R5118&lt;6,"Medium",R5118&lt;=10,"High")</f>
        <v>Medium</v>
      </c>
      <c r="T5118" s="4" t="str" cm="1">
        <f t="array" ref="T5118">_xlfn.IFS(M5118&lt;=20,"Low",M5118&lt;=50,"Medium",M5118&lt;=90,"High")</f>
        <v>Medium</v>
      </c>
      <c r="U5118" s="7">
        <f>Datos_Limpios[[#This Row],[Number of Complaints or Support]]/Datos_Limpios[[#This Row],[Account Length (in months)]]</f>
        <v>0.125</v>
      </c>
      <c r="V5118" s="4" t="str" cm="1">
        <f t="array" ref="V5118">_xlfn.IFS(H5118&lt;30,"Under 30",H5118&lt;66,"Middle Age",H5118&gt;=66,"Senior")</f>
        <v>Under 30</v>
      </c>
      <c r="W5118" s="4" t="s">
        <v>40</v>
      </c>
    </row>
    <row r="5119" spans="1:23" x14ac:dyDescent="0.3">
      <c r="A5119" s="4" t="s">
        <v>5234</v>
      </c>
      <c r="B5119" s="4" t="s">
        <v>24</v>
      </c>
      <c r="C5119" s="4">
        <v>40</v>
      </c>
      <c r="D5119" s="4">
        <v>1</v>
      </c>
      <c r="E5119" s="4" t="s">
        <v>31</v>
      </c>
      <c r="F5119" s="4" t="s">
        <v>102</v>
      </c>
      <c r="G5119" s="4" t="s">
        <v>26</v>
      </c>
      <c r="H5119" s="4">
        <v>71</v>
      </c>
      <c r="I5119" s="4" t="s">
        <v>24</v>
      </c>
      <c r="J5119" s="4">
        <v>0</v>
      </c>
      <c r="K5119" s="4" t="s">
        <v>34</v>
      </c>
      <c r="L5119" s="4" t="s">
        <v>28</v>
      </c>
      <c r="M5119" s="4">
        <v>67</v>
      </c>
      <c r="P5119" s="5">
        <v>44982</v>
      </c>
      <c r="Q5119" s="6">
        <v>67.131204633055972</v>
      </c>
      <c r="R5119" s="4">
        <v>9</v>
      </c>
      <c r="S5119" s="4" t="str" cm="1">
        <f t="array" ref="S5119">_xlfn.IFS(R5119=0,"None",R5119&lt;3,"Low",R5119&lt;6,"Medium",R5119&lt;=10,"High")</f>
        <v>High</v>
      </c>
      <c r="T5119" s="4" t="str" cm="1">
        <f t="array" ref="T5119">_xlfn.IFS(M5119&lt;=20,"Low",M5119&lt;=50,"Medium",M5119&lt;=90,"High")</f>
        <v>High</v>
      </c>
      <c r="U5119" s="7">
        <f>Datos_Limpios[[#This Row],[Number of Complaints or Support]]/Datos_Limpios[[#This Row],[Account Length (in months)]]</f>
        <v>0.22500000000000001</v>
      </c>
      <c r="V5119" s="4" t="str" cm="1">
        <f t="array" ref="V5119">_xlfn.IFS(H5119&lt;30,"Under 30",H5119&lt;66,"Middle Age",H5119&gt;=66,"Senior")</f>
        <v>Senior</v>
      </c>
      <c r="W5119" s="4" t="s">
        <v>40</v>
      </c>
    </row>
    <row r="5120" spans="1:23" x14ac:dyDescent="0.3">
      <c r="A5120" s="4" t="s">
        <v>5235</v>
      </c>
      <c r="B5120" s="4" t="s">
        <v>31</v>
      </c>
      <c r="C5120" s="4">
        <v>32</v>
      </c>
      <c r="D5120" s="4">
        <v>1</v>
      </c>
      <c r="E5120" s="4" t="s">
        <v>31</v>
      </c>
      <c r="F5120" s="4" t="s">
        <v>63</v>
      </c>
      <c r="G5120" s="4" t="s">
        <v>33</v>
      </c>
      <c r="H5120" s="4">
        <v>83</v>
      </c>
      <c r="I5120" s="4" t="s">
        <v>24</v>
      </c>
      <c r="J5120" s="4">
        <v>0</v>
      </c>
      <c r="K5120" s="4" t="s">
        <v>27</v>
      </c>
      <c r="L5120" s="4" t="s">
        <v>28</v>
      </c>
      <c r="M5120" s="4">
        <v>29</v>
      </c>
      <c r="N5120" s="4" t="s">
        <v>38</v>
      </c>
      <c r="O5120" s="4" t="s">
        <v>142</v>
      </c>
      <c r="P5120" s="5">
        <v>44631</v>
      </c>
      <c r="Q5120" s="6">
        <v>27.00114661669086</v>
      </c>
      <c r="R5120" s="4">
        <v>10</v>
      </c>
      <c r="S5120" s="4" t="str" cm="1">
        <f t="array" ref="S5120">_xlfn.IFS(R5120=0,"None",R5120&lt;3,"Low",R5120&lt;6,"Medium",R5120&lt;=10,"High")</f>
        <v>High</v>
      </c>
      <c r="T5120" s="4" t="str" cm="1">
        <f t="array" ref="T5120">_xlfn.IFS(M5120&lt;=20,"Low",M5120&lt;=50,"Medium",M5120&lt;=90,"High")</f>
        <v>Medium</v>
      </c>
      <c r="U5120" s="7">
        <f>Datos_Limpios[[#This Row],[Number of Complaints or Support]]/Datos_Limpios[[#This Row],[Account Length (in months)]]</f>
        <v>0.3125</v>
      </c>
      <c r="V5120" s="4" t="str" cm="1">
        <f t="array" ref="V5120">_xlfn.IFS(H5120&lt;30,"Under 30",H5120&lt;66,"Middle Age",H5120&gt;=66,"Senior")</f>
        <v>Senior</v>
      </c>
      <c r="W5120" s="4" t="s">
        <v>40</v>
      </c>
    </row>
    <row r="5121" spans="1:23" x14ac:dyDescent="0.3">
      <c r="A5121" s="4" t="s">
        <v>5236</v>
      </c>
      <c r="B5121" s="4" t="s">
        <v>24</v>
      </c>
      <c r="C5121" s="4">
        <v>51</v>
      </c>
      <c r="D5121" s="4">
        <v>1</v>
      </c>
      <c r="E5121" s="4" t="s">
        <v>31</v>
      </c>
      <c r="F5121" s="4" t="s">
        <v>32</v>
      </c>
      <c r="G5121" s="4" t="s">
        <v>26</v>
      </c>
      <c r="H5121" s="4">
        <v>47</v>
      </c>
      <c r="I5121" s="4" t="s">
        <v>24</v>
      </c>
      <c r="J5121" s="4">
        <v>0</v>
      </c>
      <c r="K5121" s="4" t="s">
        <v>34</v>
      </c>
      <c r="L5121" s="4" t="s">
        <v>35</v>
      </c>
      <c r="M5121" s="4">
        <v>29</v>
      </c>
      <c r="P5121" s="5">
        <v>43845</v>
      </c>
      <c r="Q5121" s="6">
        <v>26.745351157523139</v>
      </c>
      <c r="R5121" s="4">
        <v>3</v>
      </c>
      <c r="S5121" s="4" t="str" cm="1">
        <f t="array" ref="S5121">_xlfn.IFS(R5121=0,"None",R5121&lt;3,"Low",R5121&lt;6,"Medium",R5121&lt;=10,"High")</f>
        <v>Medium</v>
      </c>
      <c r="T5121" s="4" t="str" cm="1">
        <f t="array" ref="T5121">_xlfn.IFS(M5121&lt;=20,"Low",M5121&lt;=50,"Medium",M5121&lt;=90,"High")</f>
        <v>Medium</v>
      </c>
      <c r="U5121" s="7">
        <f>Datos_Limpios[[#This Row],[Number of Complaints or Support]]/Datos_Limpios[[#This Row],[Account Length (in months)]]</f>
        <v>5.8823529411764705E-2</v>
      </c>
      <c r="V5121" s="4" t="str" cm="1">
        <f t="array" ref="V5121">_xlfn.IFS(H5121&lt;30,"Under 30",H5121&lt;66,"Middle Age",H5121&gt;=66,"Senior")</f>
        <v>Middle Age</v>
      </c>
      <c r="W5121" s="4" t="s">
        <v>29</v>
      </c>
    </row>
    <row r="5122" spans="1:23" x14ac:dyDescent="0.3">
      <c r="A5122" s="4" t="s">
        <v>5237</v>
      </c>
      <c r="B5122" s="4" t="s">
        <v>31</v>
      </c>
      <c r="C5122" s="4">
        <v>9</v>
      </c>
      <c r="D5122" s="4">
        <v>0</v>
      </c>
      <c r="E5122" s="4" t="s">
        <v>31</v>
      </c>
      <c r="F5122" s="4" t="s">
        <v>175</v>
      </c>
      <c r="G5122" s="4" t="s">
        <v>33</v>
      </c>
      <c r="H5122" s="4">
        <v>45</v>
      </c>
      <c r="I5122" s="4" t="s">
        <v>24</v>
      </c>
      <c r="J5122" s="4">
        <v>0</v>
      </c>
      <c r="K5122" s="4" t="s">
        <v>27</v>
      </c>
      <c r="L5122" s="4" t="s">
        <v>35</v>
      </c>
      <c r="M5122" s="4">
        <v>35</v>
      </c>
      <c r="N5122" s="4" t="s">
        <v>66</v>
      </c>
      <c r="O5122" s="4" t="s">
        <v>317</v>
      </c>
      <c r="P5122" s="5">
        <v>44875</v>
      </c>
      <c r="Q5122" s="6">
        <v>37.641071749920719</v>
      </c>
      <c r="R5122" s="4">
        <v>3</v>
      </c>
      <c r="S5122" s="4" t="str" cm="1">
        <f t="array" ref="S5122">_xlfn.IFS(R5122=0,"None",R5122&lt;3,"Low",R5122&lt;6,"Medium",R5122&lt;=10,"High")</f>
        <v>Medium</v>
      </c>
      <c r="T5122" s="4" t="str" cm="1">
        <f t="array" ref="T5122">_xlfn.IFS(M5122&lt;=20,"Low",M5122&lt;=50,"Medium",M5122&lt;=90,"High")</f>
        <v>Medium</v>
      </c>
      <c r="U5122" s="7">
        <f>Datos_Limpios[[#This Row],[Number of Complaints or Support]]/Datos_Limpios[[#This Row],[Account Length (in months)]]</f>
        <v>0.33333333333333331</v>
      </c>
      <c r="V5122" s="4" t="str" cm="1">
        <f t="array" ref="V5122">_xlfn.IFS(H5122&lt;30,"Under 30",H5122&lt;66,"Middle Age",H5122&gt;=66,"Senior")</f>
        <v>Middle Age</v>
      </c>
      <c r="W5122" s="4" t="s">
        <v>29</v>
      </c>
    </row>
    <row r="5123" spans="1:23" x14ac:dyDescent="0.3">
      <c r="A5123" s="4" t="s">
        <v>5238</v>
      </c>
      <c r="B5123" s="4" t="s">
        <v>31</v>
      </c>
      <c r="C5123" s="4">
        <v>1</v>
      </c>
      <c r="D5123" s="4">
        <v>1</v>
      </c>
      <c r="E5123" s="4" t="s">
        <v>31</v>
      </c>
      <c r="F5123" s="4" t="s">
        <v>63</v>
      </c>
      <c r="G5123" s="4" t="s">
        <v>33</v>
      </c>
      <c r="H5123" s="4">
        <v>74</v>
      </c>
      <c r="I5123" s="4" t="s">
        <v>24</v>
      </c>
      <c r="J5123" s="4">
        <v>0</v>
      </c>
      <c r="K5123" s="4" t="s">
        <v>27</v>
      </c>
      <c r="L5123" s="4" t="s">
        <v>35</v>
      </c>
      <c r="M5123" s="4">
        <v>26</v>
      </c>
      <c r="N5123" s="4" t="s">
        <v>38</v>
      </c>
      <c r="O5123" s="4" t="s">
        <v>125</v>
      </c>
      <c r="P5123" s="5">
        <v>44305</v>
      </c>
      <c r="Q5123" s="6">
        <v>27.69815531815361</v>
      </c>
      <c r="R5123" s="4">
        <v>2</v>
      </c>
      <c r="S5123" s="4" t="str" cm="1">
        <f t="array" ref="S5123">_xlfn.IFS(R5123=0,"None",R5123&lt;3,"Low",R5123&lt;6,"Medium",R5123&lt;=10,"High")</f>
        <v>Low</v>
      </c>
      <c r="T5123" s="4" t="str" cm="1">
        <f t="array" ref="T5123">_xlfn.IFS(M5123&lt;=20,"Low",M5123&lt;=50,"Medium",M5123&lt;=90,"High")</f>
        <v>Medium</v>
      </c>
      <c r="U5123" s="7">
        <f>Datos_Limpios[[#This Row],[Number of Complaints or Support]]/Datos_Limpios[[#This Row],[Account Length (in months)]]</f>
        <v>2</v>
      </c>
      <c r="V5123" s="4" t="str" cm="1">
        <f t="array" ref="V5123">_xlfn.IFS(H5123&lt;30,"Under 30",H5123&lt;66,"Middle Age",H5123&gt;=66,"Senior")</f>
        <v>Senior</v>
      </c>
      <c r="W5123" s="4" t="s">
        <v>40</v>
      </c>
    </row>
    <row r="5124" spans="1:23" x14ac:dyDescent="0.3">
      <c r="A5124" s="4" t="s">
        <v>5239</v>
      </c>
      <c r="B5124" s="4" t="s">
        <v>24</v>
      </c>
      <c r="C5124" s="4">
        <v>61</v>
      </c>
      <c r="D5124" s="4">
        <v>0</v>
      </c>
      <c r="E5124" s="4" t="s">
        <v>31</v>
      </c>
      <c r="F5124" s="4" t="s">
        <v>95</v>
      </c>
      <c r="G5124" s="4" t="s">
        <v>33</v>
      </c>
      <c r="H5124" s="4">
        <v>60</v>
      </c>
      <c r="I5124" s="4" t="s">
        <v>24</v>
      </c>
      <c r="J5124" s="4">
        <v>0</v>
      </c>
      <c r="K5124" s="4" t="s">
        <v>46</v>
      </c>
      <c r="L5124" s="4" t="s">
        <v>28</v>
      </c>
      <c r="M5124" s="4">
        <v>21</v>
      </c>
      <c r="P5124" s="5">
        <v>44054</v>
      </c>
      <c r="Q5124" s="6">
        <v>22.518144211163779</v>
      </c>
      <c r="R5124" s="4">
        <v>8</v>
      </c>
      <c r="S5124" s="4" t="str" cm="1">
        <f t="array" ref="S5124">_xlfn.IFS(R5124=0,"None",R5124&lt;3,"Low",R5124&lt;6,"Medium",R5124&lt;=10,"High")</f>
        <v>High</v>
      </c>
      <c r="T5124" s="4" t="str" cm="1">
        <f t="array" ref="T5124">_xlfn.IFS(M5124&lt;=20,"Low",M5124&lt;=50,"Medium",M5124&lt;=90,"High")</f>
        <v>Medium</v>
      </c>
      <c r="U5124" s="7">
        <f>Datos_Limpios[[#This Row],[Number of Complaints or Support]]/Datos_Limpios[[#This Row],[Account Length (in months)]]</f>
        <v>0.13114754098360656</v>
      </c>
      <c r="V5124" s="4" t="str" cm="1">
        <f t="array" ref="V5124">_xlfn.IFS(H5124&lt;30,"Under 30",H5124&lt;66,"Middle Age",H5124&gt;=66,"Senior")</f>
        <v>Middle Age</v>
      </c>
      <c r="W5124" s="4" t="s">
        <v>47</v>
      </c>
    </row>
    <row r="5125" spans="1:23" x14ac:dyDescent="0.3">
      <c r="A5125" s="4" t="s">
        <v>5240</v>
      </c>
      <c r="B5125" s="4" t="s">
        <v>24</v>
      </c>
      <c r="C5125" s="4">
        <v>69</v>
      </c>
      <c r="D5125" s="4">
        <v>0</v>
      </c>
      <c r="E5125" s="4" t="s">
        <v>31</v>
      </c>
      <c r="F5125" s="4" t="s">
        <v>183</v>
      </c>
      <c r="G5125" s="4" t="s">
        <v>33</v>
      </c>
      <c r="H5125" s="4">
        <v>21</v>
      </c>
      <c r="I5125" s="4" t="s">
        <v>24</v>
      </c>
      <c r="J5125" s="4">
        <v>0</v>
      </c>
      <c r="K5125" s="4" t="s">
        <v>46</v>
      </c>
      <c r="L5125" s="4" t="s">
        <v>35</v>
      </c>
      <c r="M5125" s="4">
        <v>23</v>
      </c>
      <c r="P5125" s="5">
        <v>45071</v>
      </c>
      <c r="Q5125" s="6">
        <v>21.88834690020688</v>
      </c>
      <c r="R5125" s="4">
        <v>6</v>
      </c>
      <c r="S5125" s="4" t="str" cm="1">
        <f t="array" ref="S5125">_xlfn.IFS(R5125=0,"None",R5125&lt;3,"Low",R5125&lt;6,"Medium",R5125&lt;=10,"High")</f>
        <v>High</v>
      </c>
      <c r="T5125" s="4" t="str" cm="1">
        <f t="array" ref="T5125">_xlfn.IFS(M5125&lt;=20,"Low",M5125&lt;=50,"Medium",M5125&lt;=90,"High")</f>
        <v>Medium</v>
      </c>
      <c r="U5125" s="7">
        <f>Datos_Limpios[[#This Row],[Number of Complaints or Support]]/Datos_Limpios[[#This Row],[Account Length (in months)]]</f>
        <v>8.6956521739130432E-2</v>
      </c>
      <c r="V5125" s="4" t="str" cm="1">
        <f t="array" ref="V5125">_xlfn.IFS(H5125&lt;30,"Under 30",H5125&lt;66,"Middle Age",H5125&gt;=66,"Senior")</f>
        <v>Under 30</v>
      </c>
      <c r="W5125" s="4" t="s">
        <v>43</v>
      </c>
    </row>
    <row r="5126" spans="1:23" x14ac:dyDescent="0.3">
      <c r="A5126" s="4" t="s">
        <v>5241</v>
      </c>
      <c r="B5126" s="4" t="s">
        <v>24</v>
      </c>
      <c r="C5126" s="4">
        <v>66</v>
      </c>
      <c r="D5126" s="4">
        <v>0</v>
      </c>
      <c r="E5126" s="4" t="s">
        <v>31</v>
      </c>
      <c r="F5126" s="4" t="s">
        <v>58</v>
      </c>
      <c r="G5126" s="4" t="s">
        <v>26</v>
      </c>
      <c r="H5126" s="4">
        <v>59</v>
      </c>
      <c r="I5126" s="4" t="s">
        <v>24</v>
      </c>
      <c r="J5126" s="4">
        <v>0</v>
      </c>
      <c r="K5126" s="4" t="s">
        <v>46</v>
      </c>
      <c r="L5126" s="4" t="s">
        <v>28</v>
      </c>
      <c r="M5126" s="4">
        <v>57</v>
      </c>
      <c r="P5126" s="5">
        <v>44675</v>
      </c>
      <c r="Q5126" s="6">
        <v>57.809676509311572</v>
      </c>
      <c r="R5126" s="4">
        <v>10</v>
      </c>
      <c r="S5126" s="4" t="str" cm="1">
        <f t="array" ref="S5126">_xlfn.IFS(R5126=0,"None",R5126&lt;3,"Low",R5126&lt;6,"Medium",R5126&lt;=10,"High")</f>
        <v>High</v>
      </c>
      <c r="T5126" s="4" t="str" cm="1">
        <f t="array" ref="T5126">_xlfn.IFS(M5126&lt;=20,"Low",M5126&lt;=50,"Medium",M5126&lt;=90,"High")</f>
        <v>High</v>
      </c>
      <c r="U5126" s="7">
        <f>Datos_Limpios[[#This Row],[Number of Complaints or Support]]/Datos_Limpios[[#This Row],[Account Length (in months)]]</f>
        <v>0.15151515151515152</v>
      </c>
      <c r="V5126" s="4" t="str" cm="1">
        <f t="array" ref="V5126">_xlfn.IFS(H5126&lt;30,"Under 30",H5126&lt;66,"Middle Age",H5126&gt;=66,"Senior")</f>
        <v>Middle Age</v>
      </c>
      <c r="W5126" s="4" t="s">
        <v>29</v>
      </c>
    </row>
    <row r="5127" spans="1:23" x14ac:dyDescent="0.3">
      <c r="A5127" s="4" t="s">
        <v>5242</v>
      </c>
      <c r="B5127" s="4" t="s">
        <v>24</v>
      </c>
      <c r="C5127" s="4">
        <v>1</v>
      </c>
      <c r="D5127" s="4">
        <v>1</v>
      </c>
      <c r="E5127" s="4" t="s">
        <v>31</v>
      </c>
      <c r="F5127" s="4" t="s">
        <v>262</v>
      </c>
      <c r="G5127" s="4" t="s">
        <v>33</v>
      </c>
      <c r="H5127" s="4">
        <v>33</v>
      </c>
      <c r="I5127" s="4" t="s">
        <v>24</v>
      </c>
      <c r="J5127" s="4">
        <v>0</v>
      </c>
      <c r="K5127" s="4" t="s">
        <v>27</v>
      </c>
      <c r="L5127" s="4" t="s">
        <v>35</v>
      </c>
      <c r="M5127" s="4">
        <v>26</v>
      </c>
      <c r="P5127" s="5">
        <v>44329</v>
      </c>
      <c r="Q5127" s="6">
        <v>21.52616118055035</v>
      </c>
      <c r="R5127" s="4">
        <v>6</v>
      </c>
      <c r="S5127" s="4" t="str" cm="1">
        <f t="array" ref="S5127">_xlfn.IFS(R5127=0,"None",R5127&lt;3,"Low",R5127&lt;6,"Medium",R5127&lt;=10,"High")</f>
        <v>High</v>
      </c>
      <c r="T5127" s="4" t="str" cm="1">
        <f t="array" ref="T5127">_xlfn.IFS(M5127&lt;=20,"Low",M5127&lt;=50,"Medium",M5127&lt;=90,"High")</f>
        <v>Medium</v>
      </c>
      <c r="U5127" s="7">
        <f>Datos_Limpios[[#This Row],[Number of Complaints or Support]]/Datos_Limpios[[#This Row],[Account Length (in months)]]</f>
        <v>6</v>
      </c>
      <c r="V5127" s="4" t="str" cm="1">
        <f t="array" ref="V5127">_xlfn.IFS(H5127&lt;30,"Under 30",H5127&lt;66,"Middle Age",H5127&gt;=66,"Senior")</f>
        <v>Middle Age</v>
      </c>
      <c r="W5127" s="4" t="s">
        <v>29</v>
      </c>
    </row>
    <row r="5128" spans="1:23" x14ac:dyDescent="0.3">
      <c r="A5128" s="4" t="s">
        <v>5243</v>
      </c>
      <c r="B5128" s="4" t="s">
        <v>31</v>
      </c>
      <c r="C5128" s="4">
        <v>57</v>
      </c>
      <c r="D5128" s="4">
        <v>4</v>
      </c>
      <c r="E5128" s="4" t="s">
        <v>24</v>
      </c>
      <c r="F5128" s="4" t="s">
        <v>102</v>
      </c>
      <c r="G5128" s="4" t="s">
        <v>26</v>
      </c>
      <c r="H5128" s="4">
        <v>66</v>
      </c>
      <c r="I5128" s="4" t="s">
        <v>24</v>
      </c>
      <c r="J5128" s="4">
        <v>0</v>
      </c>
      <c r="K5128" s="4" t="s">
        <v>27</v>
      </c>
      <c r="L5128" s="4" t="s">
        <v>35</v>
      </c>
      <c r="M5128" s="4">
        <v>62</v>
      </c>
      <c r="N5128" s="4" t="s">
        <v>75</v>
      </c>
      <c r="O5128" s="4" t="s">
        <v>133</v>
      </c>
      <c r="P5128" s="5">
        <v>44310</v>
      </c>
      <c r="Q5128" s="6">
        <v>66.074153146897501</v>
      </c>
      <c r="R5128" s="4">
        <v>6</v>
      </c>
      <c r="S5128" s="4" t="str" cm="1">
        <f t="array" ref="S5128">_xlfn.IFS(R5128=0,"None",R5128&lt;3,"Low",R5128&lt;6,"Medium",R5128&lt;=10,"High")</f>
        <v>High</v>
      </c>
      <c r="T5128" s="4" t="str" cm="1">
        <f t="array" ref="T5128">_xlfn.IFS(M5128&lt;=20,"Low",M5128&lt;=50,"Medium",M5128&lt;=90,"High")</f>
        <v>High</v>
      </c>
      <c r="U5128" s="7">
        <f>Datos_Limpios[[#This Row],[Number of Complaints or Support]]/Datos_Limpios[[#This Row],[Account Length (in months)]]</f>
        <v>0.10526315789473684</v>
      </c>
      <c r="V5128" s="4" t="str" cm="1">
        <f t="array" ref="V5128">_xlfn.IFS(H5128&lt;30,"Under 30",H5128&lt;66,"Middle Age",H5128&gt;=66,"Senior")</f>
        <v>Senior</v>
      </c>
      <c r="W5128" s="4" t="s">
        <v>40</v>
      </c>
    </row>
    <row r="5129" spans="1:23" x14ac:dyDescent="0.3">
      <c r="A5129" s="4" t="s">
        <v>5244</v>
      </c>
      <c r="B5129" s="4" t="s">
        <v>24</v>
      </c>
      <c r="C5129" s="4">
        <v>15</v>
      </c>
      <c r="D5129" s="4">
        <v>0</v>
      </c>
      <c r="E5129" s="4" t="s">
        <v>31</v>
      </c>
      <c r="F5129" s="4" t="s">
        <v>219</v>
      </c>
      <c r="G5129" s="4" t="s">
        <v>33</v>
      </c>
      <c r="H5129" s="4">
        <v>20</v>
      </c>
      <c r="I5129" s="4" t="s">
        <v>31</v>
      </c>
      <c r="J5129" s="4">
        <v>5</v>
      </c>
      <c r="K5129" s="4" t="s">
        <v>27</v>
      </c>
      <c r="L5129" s="4" t="s">
        <v>28</v>
      </c>
      <c r="M5129" s="4">
        <v>18</v>
      </c>
      <c r="P5129" s="5">
        <v>45161</v>
      </c>
      <c r="Q5129" s="6">
        <v>16.89566566434527</v>
      </c>
      <c r="R5129" s="4">
        <v>9</v>
      </c>
      <c r="S5129" s="4" t="str" cm="1">
        <f t="array" ref="S5129">_xlfn.IFS(R5129=0,"None",R5129&lt;3,"Low",R5129&lt;6,"Medium",R5129&lt;=10,"High")</f>
        <v>High</v>
      </c>
      <c r="T5129" s="4" t="str" cm="1">
        <f t="array" ref="T5129">_xlfn.IFS(M5129&lt;=20,"Low",M5129&lt;=50,"Medium",M5129&lt;=90,"High")</f>
        <v>Low</v>
      </c>
      <c r="U5129" s="7">
        <f>Datos_Limpios[[#This Row],[Number of Complaints or Support]]/Datos_Limpios[[#This Row],[Account Length (in months)]]</f>
        <v>0.6</v>
      </c>
      <c r="V5129" s="4" t="str" cm="1">
        <f t="array" ref="V5129">_xlfn.IFS(H5129&lt;30,"Under 30",H5129&lt;66,"Middle Age",H5129&gt;=66,"Senior")</f>
        <v>Under 30</v>
      </c>
      <c r="W5129" s="4" t="s">
        <v>43</v>
      </c>
    </row>
    <row r="5130" spans="1:23" x14ac:dyDescent="0.3">
      <c r="A5130" s="4" t="s">
        <v>5245</v>
      </c>
      <c r="B5130" s="4" t="s">
        <v>31</v>
      </c>
      <c r="C5130" s="4">
        <v>33</v>
      </c>
      <c r="D5130" s="4">
        <v>0</v>
      </c>
      <c r="E5130" s="4" t="s">
        <v>31</v>
      </c>
      <c r="F5130" s="4" t="s">
        <v>102</v>
      </c>
      <c r="G5130" s="4" t="s">
        <v>26</v>
      </c>
      <c r="H5130" s="4">
        <v>51</v>
      </c>
      <c r="I5130" s="4" t="s">
        <v>24</v>
      </c>
      <c r="J5130" s="4">
        <v>0</v>
      </c>
      <c r="K5130" s="4" t="s">
        <v>34</v>
      </c>
      <c r="L5130" s="4" t="s">
        <v>35</v>
      </c>
      <c r="M5130" s="4">
        <v>48</v>
      </c>
      <c r="N5130" s="4" t="s">
        <v>75</v>
      </c>
      <c r="O5130" s="4" t="s">
        <v>133</v>
      </c>
      <c r="P5130" s="5">
        <v>44780</v>
      </c>
      <c r="Q5130" s="6">
        <v>50.107959752494743</v>
      </c>
      <c r="R5130" s="4">
        <v>5</v>
      </c>
      <c r="S5130" s="4" t="str" cm="1">
        <f t="array" ref="S5130">_xlfn.IFS(R5130=0,"None",R5130&lt;3,"Low",R5130&lt;6,"Medium",R5130&lt;=10,"High")</f>
        <v>Medium</v>
      </c>
      <c r="T5130" s="4" t="str" cm="1">
        <f t="array" ref="T5130">_xlfn.IFS(M5130&lt;=20,"Low",M5130&lt;=50,"Medium",M5130&lt;=90,"High")</f>
        <v>Medium</v>
      </c>
      <c r="U5130" s="7">
        <f>Datos_Limpios[[#This Row],[Number of Complaints or Support]]/Datos_Limpios[[#This Row],[Account Length (in months)]]</f>
        <v>0.15151515151515152</v>
      </c>
      <c r="V5130" s="4" t="str" cm="1">
        <f t="array" ref="V5130">_xlfn.IFS(H5130&lt;30,"Under 30",H5130&lt;66,"Middle Age",H5130&gt;=66,"Senior")</f>
        <v>Middle Age</v>
      </c>
      <c r="W5130" s="4" t="s">
        <v>40</v>
      </c>
    </row>
    <row r="5131" spans="1:23" x14ac:dyDescent="0.3">
      <c r="A5131" s="4" t="s">
        <v>5246</v>
      </c>
      <c r="B5131" s="4" t="s">
        <v>31</v>
      </c>
      <c r="C5131" s="4">
        <v>3</v>
      </c>
      <c r="D5131" s="4">
        <v>5</v>
      </c>
      <c r="E5131" s="4" t="s">
        <v>31</v>
      </c>
      <c r="F5131" s="4" t="s">
        <v>74</v>
      </c>
      <c r="G5131" s="4" t="s">
        <v>26</v>
      </c>
      <c r="H5131" s="4">
        <v>72</v>
      </c>
      <c r="I5131" s="4" t="s">
        <v>24</v>
      </c>
      <c r="J5131" s="4">
        <v>0</v>
      </c>
      <c r="K5131" s="4" t="s">
        <v>27</v>
      </c>
      <c r="L5131" s="4" t="s">
        <v>35</v>
      </c>
      <c r="M5131" s="4">
        <v>52</v>
      </c>
      <c r="N5131" s="4" t="s">
        <v>66</v>
      </c>
      <c r="O5131" s="4" t="s">
        <v>122</v>
      </c>
      <c r="P5131" s="5">
        <v>44631</v>
      </c>
      <c r="Q5131" s="6">
        <v>52.139712318341097</v>
      </c>
      <c r="R5131" s="4">
        <v>4</v>
      </c>
      <c r="S5131" s="4" t="str" cm="1">
        <f t="array" ref="S5131">_xlfn.IFS(R5131=0,"None",R5131&lt;3,"Low",R5131&lt;6,"Medium",R5131&lt;=10,"High")</f>
        <v>Medium</v>
      </c>
      <c r="T5131" s="4" t="str" cm="1">
        <f t="array" ref="T5131">_xlfn.IFS(M5131&lt;=20,"Low",M5131&lt;=50,"Medium",M5131&lt;=90,"High")</f>
        <v>High</v>
      </c>
      <c r="U5131" s="7">
        <f>Datos_Limpios[[#This Row],[Number of Complaints or Support]]/Datos_Limpios[[#This Row],[Account Length (in months)]]</f>
        <v>1.3333333333333333</v>
      </c>
      <c r="V5131" s="4" t="str" cm="1">
        <f t="array" ref="V5131">_xlfn.IFS(H5131&lt;30,"Under 30",H5131&lt;66,"Middle Age",H5131&gt;=66,"Senior")</f>
        <v>Senior</v>
      </c>
      <c r="W5131" s="4" t="s">
        <v>43</v>
      </c>
    </row>
    <row r="5132" spans="1:23" x14ac:dyDescent="0.3">
      <c r="A5132" s="4" t="s">
        <v>5247</v>
      </c>
      <c r="B5132" s="4" t="s">
        <v>24</v>
      </c>
      <c r="C5132" s="4">
        <v>4</v>
      </c>
      <c r="D5132" s="4">
        <v>0</v>
      </c>
      <c r="E5132" s="4" t="s">
        <v>24</v>
      </c>
      <c r="F5132" s="4" t="s">
        <v>60</v>
      </c>
      <c r="G5132" s="4" t="s">
        <v>33</v>
      </c>
      <c r="H5132" s="4">
        <v>57</v>
      </c>
      <c r="I5132" s="4" t="s">
        <v>31</v>
      </c>
      <c r="J5132" s="4">
        <v>4</v>
      </c>
      <c r="K5132" s="4" t="s">
        <v>46</v>
      </c>
      <c r="L5132" s="4" t="s">
        <v>28</v>
      </c>
      <c r="M5132" s="4">
        <v>6</v>
      </c>
      <c r="P5132" s="5">
        <v>44674</v>
      </c>
      <c r="Q5132" s="6">
        <v>5.8566957392799903</v>
      </c>
      <c r="R5132" s="4">
        <v>0</v>
      </c>
      <c r="S5132" s="4" t="str" cm="1">
        <f t="array" ref="S5132">_xlfn.IFS(R5132=0,"None",R5132&lt;3,"Low",R5132&lt;6,"Medium",R5132&lt;=10,"High")</f>
        <v>None</v>
      </c>
      <c r="T5132" s="4" t="str" cm="1">
        <f t="array" ref="T5132">_xlfn.IFS(M5132&lt;=20,"Low",M5132&lt;=50,"Medium",M5132&lt;=90,"High")</f>
        <v>Low</v>
      </c>
      <c r="U5132" s="7">
        <f>Datos_Limpios[[#This Row],[Number of Complaints or Support]]/Datos_Limpios[[#This Row],[Account Length (in months)]]</f>
        <v>0</v>
      </c>
      <c r="V5132" s="4" t="str" cm="1">
        <f t="array" ref="V5132">_xlfn.IFS(H5132&lt;30,"Under 30",H5132&lt;66,"Middle Age",H5132&gt;=66,"Senior")</f>
        <v>Middle Age</v>
      </c>
      <c r="W5132" s="4" t="s">
        <v>40</v>
      </c>
    </row>
    <row r="5133" spans="1:23" x14ac:dyDescent="0.3">
      <c r="A5133" s="4" t="s">
        <v>5248</v>
      </c>
      <c r="B5133" s="4" t="s">
        <v>24</v>
      </c>
      <c r="C5133" s="4">
        <v>65</v>
      </c>
      <c r="D5133" s="4">
        <v>0</v>
      </c>
      <c r="E5133" s="4" t="s">
        <v>31</v>
      </c>
      <c r="F5133" s="4" t="s">
        <v>52</v>
      </c>
      <c r="G5133" s="4" t="s">
        <v>26</v>
      </c>
      <c r="H5133" s="4">
        <v>36</v>
      </c>
      <c r="I5133" s="4" t="s">
        <v>31</v>
      </c>
      <c r="J5133" s="4">
        <v>2</v>
      </c>
      <c r="K5133" s="4" t="s">
        <v>46</v>
      </c>
      <c r="L5133" s="4" t="s">
        <v>28</v>
      </c>
      <c r="M5133" s="4">
        <v>21</v>
      </c>
      <c r="P5133" s="5">
        <v>44391</v>
      </c>
      <c r="Q5133" s="6">
        <v>18.772067782894819</v>
      </c>
      <c r="R5133" s="4">
        <v>10</v>
      </c>
      <c r="S5133" s="4" t="str" cm="1">
        <f t="array" ref="S5133">_xlfn.IFS(R5133=0,"None",R5133&lt;3,"Low",R5133&lt;6,"Medium",R5133&lt;=10,"High")</f>
        <v>High</v>
      </c>
      <c r="T5133" s="4" t="str" cm="1">
        <f t="array" ref="T5133">_xlfn.IFS(M5133&lt;=20,"Low",M5133&lt;=50,"Medium",M5133&lt;=90,"High")</f>
        <v>Medium</v>
      </c>
      <c r="U5133" s="7">
        <f>Datos_Limpios[[#This Row],[Number of Complaints or Support]]/Datos_Limpios[[#This Row],[Account Length (in months)]]</f>
        <v>0.15384615384615385</v>
      </c>
      <c r="V5133" s="4" t="str" cm="1">
        <f t="array" ref="V5133">_xlfn.IFS(H5133&lt;30,"Under 30",H5133&lt;66,"Middle Age",H5133&gt;=66,"Senior")</f>
        <v>Middle Age</v>
      </c>
      <c r="W5133" s="4" t="s">
        <v>40</v>
      </c>
    </row>
    <row r="5134" spans="1:23" x14ac:dyDescent="0.3">
      <c r="A5134" s="4" t="s">
        <v>5249</v>
      </c>
      <c r="B5134" s="4" t="s">
        <v>31</v>
      </c>
      <c r="C5134" s="4">
        <v>11</v>
      </c>
      <c r="D5134" s="4">
        <v>1</v>
      </c>
      <c r="E5134" s="4" t="s">
        <v>31</v>
      </c>
      <c r="F5134" s="4" t="s">
        <v>102</v>
      </c>
      <c r="G5134" s="4" t="s">
        <v>26</v>
      </c>
      <c r="H5134" s="4">
        <v>60</v>
      </c>
      <c r="I5134" s="4" t="s">
        <v>24</v>
      </c>
      <c r="J5134" s="4">
        <v>0</v>
      </c>
      <c r="K5134" s="4" t="s">
        <v>27</v>
      </c>
      <c r="L5134" s="4" t="s">
        <v>35</v>
      </c>
      <c r="M5134" s="4">
        <v>38</v>
      </c>
      <c r="N5134" s="4" t="s">
        <v>38</v>
      </c>
      <c r="O5134" s="4" t="s">
        <v>125</v>
      </c>
      <c r="P5134" s="5">
        <v>44283</v>
      </c>
      <c r="Q5134" s="6">
        <v>36.476006011760852</v>
      </c>
      <c r="R5134" s="4">
        <v>9</v>
      </c>
      <c r="S5134" s="4" t="str" cm="1">
        <f t="array" ref="S5134">_xlfn.IFS(R5134=0,"None",R5134&lt;3,"Low",R5134&lt;6,"Medium",R5134&lt;=10,"High")</f>
        <v>High</v>
      </c>
      <c r="T5134" s="4" t="str" cm="1">
        <f t="array" ref="T5134">_xlfn.IFS(M5134&lt;=20,"Low",M5134&lt;=50,"Medium",M5134&lt;=90,"High")</f>
        <v>Medium</v>
      </c>
      <c r="U5134" s="7">
        <f>Datos_Limpios[[#This Row],[Number of Complaints or Support]]/Datos_Limpios[[#This Row],[Account Length (in months)]]</f>
        <v>0.81818181818181823</v>
      </c>
      <c r="V5134" s="4" t="str" cm="1">
        <f t="array" ref="V5134">_xlfn.IFS(H5134&lt;30,"Under 30",H5134&lt;66,"Middle Age",H5134&gt;=66,"Senior")</f>
        <v>Middle Age</v>
      </c>
      <c r="W5134" s="4" t="s">
        <v>40</v>
      </c>
    </row>
    <row r="5135" spans="1:23" x14ac:dyDescent="0.3">
      <c r="A5135" s="4" t="s">
        <v>5250</v>
      </c>
      <c r="B5135" s="4" t="s">
        <v>24</v>
      </c>
      <c r="C5135" s="4">
        <v>16</v>
      </c>
      <c r="D5135" s="4">
        <v>0</v>
      </c>
      <c r="E5135" s="4" t="s">
        <v>31</v>
      </c>
      <c r="F5135" s="4" t="s">
        <v>106</v>
      </c>
      <c r="G5135" s="4" t="s">
        <v>26</v>
      </c>
      <c r="H5135" s="4">
        <v>51</v>
      </c>
      <c r="I5135" s="4" t="s">
        <v>24</v>
      </c>
      <c r="J5135" s="4">
        <v>0</v>
      </c>
      <c r="K5135" s="4" t="s">
        <v>27</v>
      </c>
      <c r="L5135" s="4" t="s">
        <v>28</v>
      </c>
      <c r="M5135" s="4">
        <v>35</v>
      </c>
      <c r="P5135" s="5">
        <v>44431</v>
      </c>
      <c r="Q5135" s="6">
        <v>39.939678912791891</v>
      </c>
      <c r="R5135" s="4">
        <v>5</v>
      </c>
      <c r="S5135" s="4" t="str" cm="1">
        <f t="array" ref="S5135">_xlfn.IFS(R5135=0,"None",R5135&lt;3,"Low",R5135&lt;6,"Medium",R5135&lt;=10,"High")</f>
        <v>Medium</v>
      </c>
      <c r="T5135" s="4" t="str" cm="1">
        <f t="array" ref="T5135">_xlfn.IFS(M5135&lt;=20,"Low",M5135&lt;=50,"Medium",M5135&lt;=90,"High")</f>
        <v>Medium</v>
      </c>
      <c r="U5135" s="7">
        <f>Datos_Limpios[[#This Row],[Number of Complaints or Support]]/Datos_Limpios[[#This Row],[Account Length (in months)]]</f>
        <v>0.3125</v>
      </c>
      <c r="V5135" s="4" t="str" cm="1">
        <f t="array" ref="V5135">_xlfn.IFS(H5135&lt;30,"Under 30",H5135&lt;66,"Middle Age",H5135&gt;=66,"Senior")</f>
        <v>Middle Age</v>
      </c>
      <c r="W5135" s="4" t="s">
        <v>29</v>
      </c>
    </row>
    <row r="5136" spans="1:23" x14ac:dyDescent="0.3">
      <c r="A5136" s="4" t="s">
        <v>5251</v>
      </c>
      <c r="B5136" s="4" t="s">
        <v>24</v>
      </c>
      <c r="C5136" s="4">
        <v>40</v>
      </c>
      <c r="D5136" s="4">
        <v>0</v>
      </c>
      <c r="E5136" s="4" t="s">
        <v>31</v>
      </c>
      <c r="F5136" s="4" t="s">
        <v>106</v>
      </c>
      <c r="G5136" s="4" t="s">
        <v>26</v>
      </c>
      <c r="H5136" s="4">
        <v>22</v>
      </c>
      <c r="I5136" s="4" t="s">
        <v>24</v>
      </c>
      <c r="J5136" s="4">
        <v>0</v>
      </c>
      <c r="K5136" s="4" t="s">
        <v>27</v>
      </c>
      <c r="L5136" s="4" t="s">
        <v>35</v>
      </c>
      <c r="M5136" s="4">
        <v>61</v>
      </c>
      <c r="P5136" s="5">
        <v>45008</v>
      </c>
      <c r="Q5136" s="6">
        <v>71.007897821450896</v>
      </c>
      <c r="R5136" s="4">
        <v>5</v>
      </c>
      <c r="S5136" s="4" t="str" cm="1">
        <f t="array" ref="S5136">_xlfn.IFS(R5136=0,"None",R5136&lt;3,"Low",R5136&lt;6,"Medium",R5136&lt;=10,"High")</f>
        <v>Medium</v>
      </c>
      <c r="T5136" s="4" t="str" cm="1">
        <f t="array" ref="T5136">_xlfn.IFS(M5136&lt;=20,"Low",M5136&lt;=50,"Medium",M5136&lt;=90,"High")</f>
        <v>High</v>
      </c>
      <c r="U5136" s="7">
        <f>Datos_Limpios[[#This Row],[Number of Complaints or Support]]/Datos_Limpios[[#This Row],[Account Length (in months)]]</f>
        <v>0.125</v>
      </c>
      <c r="V5136" s="4" t="str" cm="1">
        <f t="array" ref="V5136">_xlfn.IFS(H5136&lt;30,"Under 30",H5136&lt;66,"Middle Age",H5136&gt;=66,"Senior")</f>
        <v>Under 30</v>
      </c>
      <c r="W5136" s="4" t="s">
        <v>29</v>
      </c>
    </row>
    <row r="5137" spans="1:23" x14ac:dyDescent="0.3">
      <c r="A5137" s="4" t="s">
        <v>5252</v>
      </c>
      <c r="B5137" s="4" t="s">
        <v>31</v>
      </c>
      <c r="C5137" s="4">
        <v>1</v>
      </c>
      <c r="D5137" s="4">
        <v>2</v>
      </c>
      <c r="E5137" s="4" t="s">
        <v>31</v>
      </c>
      <c r="F5137" s="4" t="s">
        <v>98</v>
      </c>
      <c r="G5137" s="4" t="s">
        <v>33</v>
      </c>
      <c r="H5137" s="4">
        <v>28</v>
      </c>
      <c r="I5137" s="4" t="s">
        <v>24</v>
      </c>
      <c r="J5137" s="4">
        <v>0</v>
      </c>
      <c r="K5137" s="4" t="s">
        <v>27</v>
      </c>
      <c r="L5137" s="4" t="s">
        <v>115</v>
      </c>
      <c r="M5137" s="4">
        <v>26</v>
      </c>
      <c r="N5137" s="4" t="s">
        <v>107</v>
      </c>
      <c r="O5137" s="4" t="s">
        <v>108</v>
      </c>
      <c r="P5137" s="5">
        <v>44378</v>
      </c>
      <c r="Q5137" s="6">
        <v>29.0476235743138</v>
      </c>
      <c r="R5137" s="4">
        <v>0</v>
      </c>
      <c r="S5137" s="4" t="str" cm="1">
        <f t="array" ref="S5137">_xlfn.IFS(R5137=0,"None",R5137&lt;3,"Low",R5137&lt;6,"Medium",R5137&lt;=10,"High")</f>
        <v>None</v>
      </c>
      <c r="T5137" s="4" t="str" cm="1">
        <f t="array" ref="T5137">_xlfn.IFS(M5137&lt;=20,"Low",M5137&lt;=50,"Medium",M5137&lt;=90,"High")</f>
        <v>Medium</v>
      </c>
      <c r="U5137" s="7">
        <f>Datos_Limpios[[#This Row],[Number of Complaints or Support]]/Datos_Limpios[[#This Row],[Account Length (in months)]]</f>
        <v>0</v>
      </c>
      <c r="V5137" s="4" t="str" cm="1">
        <f t="array" ref="V5137">_xlfn.IFS(H5137&lt;30,"Under 30",H5137&lt;66,"Middle Age",H5137&gt;=66,"Senior")</f>
        <v>Under 30</v>
      </c>
      <c r="W5137" s="4" t="s">
        <v>29</v>
      </c>
    </row>
    <row r="5138" spans="1:23" x14ac:dyDescent="0.3">
      <c r="A5138" s="4" t="s">
        <v>5253</v>
      </c>
      <c r="B5138" s="4" t="s">
        <v>24</v>
      </c>
      <c r="C5138" s="4">
        <v>4</v>
      </c>
      <c r="D5138" s="4">
        <v>1</v>
      </c>
      <c r="E5138" s="4" t="s">
        <v>31</v>
      </c>
      <c r="F5138" s="4" t="s">
        <v>165</v>
      </c>
      <c r="G5138" s="4" t="s">
        <v>33</v>
      </c>
      <c r="H5138" s="4">
        <v>27</v>
      </c>
      <c r="I5138" s="4" t="s">
        <v>24</v>
      </c>
      <c r="J5138" s="4">
        <v>0</v>
      </c>
      <c r="K5138" s="4" t="s">
        <v>27</v>
      </c>
      <c r="L5138" s="4" t="s">
        <v>28</v>
      </c>
      <c r="M5138" s="4">
        <v>45</v>
      </c>
      <c r="P5138" s="5">
        <v>44020</v>
      </c>
      <c r="Q5138" s="6">
        <v>42.028159110177903</v>
      </c>
      <c r="R5138" s="4">
        <v>1</v>
      </c>
      <c r="S5138" s="4" t="str" cm="1">
        <f t="array" ref="S5138">_xlfn.IFS(R5138=0,"None",R5138&lt;3,"Low",R5138&lt;6,"Medium",R5138&lt;=10,"High")</f>
        <v>Low</v>
      </c>
      <c r="T5138" s="4" t="str" cm="1">
        <f t="array" ref="T5138">_xlfn.IFS(M5138&lt;=20,"Low",M5138&lt;=50,"Medium",M5138&lt;=90,"High")</f>
        <v>Medium</v>
      </c>
      <c r="U5138" s="7">
        <f>Datos_Limpios[[#This Row],[Number of Complaints or Support]]/Datos_Limpios[[#This Row],[Account Length (in months)]]</f>
        <v>0.25</v>
      </c>
      <c r="V5138" s="4" t="str" cm="1">
        <f t="array" ref="V5138">_xlfn.IFS(H5138&lt;30,"Under 30",H5138&lt;66,"Middle Age",H5138&gt;=66,"Senior")</f>
        <v>Under 30</v>
      </c>
      <c r="W5138" s="4" t="s">
        <v>40</v>
      </c>
    </row>
    <row r="5139" spans="1:23" x14ac:dyDescent="0.3">
      <c r="A5139" s="4" t="s">
        <v>5254</v>
      </c>
      <c r="B5139" s="4" t="s">
        <v>24</v>
      </c>
      <c r="C5139" s="4">
        <v>23</v>
      </c>
      <c r="D5139" s="4">
        <v>0</v>
      </c>
      <c r="E5139" s="4" t="s">
        <v>31</v>
      </c>
      <c r="F5139" s="4" t="s">
        <v>138</v>
      </c>
      <c r="G5139" s="4" t="s">
        <v>33</v>
      </c>
      <c r="H5139" s="4">
        <v>70</v>
      </c>
      <c r="I5139" s="4" t="s">
        <v>31</v>
      </c>
      <c r="J5139" s="4">
        <v>2</v>
      </c>
      <c r="K5139" s="4" t="s">
        <v>46</v>
      </c>
      <c r="L5139" s="4" t="s">
        <v>35</v>
      </c>
      <c r="M5139" s="4">
        <v>26</v>
      </c>
      <c r="P5139" s="5">
        <v>45251</v>
      </c>
      <c r="Q5139" s="6">
        <v>21.172341429521111</v>
      </c>
      <c r="R5139" s="4">
        <v>2</v>
      </c>
      <c r="S5139" s="4" t="str" cm="1">
        <f t="array" ref="S5139">_xlfn.IFS(R5139=0,"None",R5139&lt;3,"Low",R5139&lt;6,"Medium",R5139&lt;=10,"High")</f>
        <v>Low</v>
      </c>
      <c r="T5139" s="4" t="str" cm="1">
        <f t="array" ref="T5139">_xlfn.IFS(M5139&lt;=20,"Low",M5139&lt;=50,"Medium",M5139&lt;=90,"High")</f>
        <v>Medium</v>
      </c>
      <c r="U5139" s="7">
        <f>Datos_Limpios[[#This Row],[Number of Complaints or Support]]/Datos_Limpios[[#This Row],[Account Length (in months)]]</f>
        <v>8.6956521739130432E-2</v>
      </c>
      <c r="V5139" s="4" t="str" cm="1">
        <f t="array" ref="V5139">_xlfn.IFS(H5139&lt;30,"Under 30",H5139&lt;66,"Middle Age",H5139&gt;=66,"Senior")</f>
        <v>Senior</v>
      </c>
      <c r="W5139" s="4" t="s">
        <v>47</v>
      </c>
    </row>
    <row r="5140" spans="1:23" x14ac:dyDescent="0.3">
      <c r="A5140" s="4" t="s">
        <v>5255</v>
      </c>
      <c r="B5140" s="4" t="s">
        <v>24</v>
      </c>
      <c r="C5140" s="4">
        <v>67</v>
      </c>
      <c r="D5140" s="4">
        <v>2</v>
      </c>
      <c r="E5140" s="4" t="s">
        <v>24</v>
      </c>
      <c r="F5140" s="4" t="s">
        <v>25</v>
      </c>
      <c r="G5140" s="4" t="s">
        <v>26</v>
      </c>
      <c r="H5140" s="4">
        <v>37</v>
      </c>
      <c r="I5140" s="4" t="s">
        <v>24</v>
      </c>
      <c r="J5140" s="4">
        <v>0</v>
      </c>
      <c r="K5140" s="4" t="s">
        <v>46</v>
      </c>
      <c r="L5140" s="4" t="s">
        <v>28</v>
      </c>
      <c r="M5140" s="4">
        <v>8</v>
      </c>
      <c r="P5140" s="5">
        <v>44832</v>
      </c>
      <c r="Q5140" s="6">
        <v>6.6378611606256754</v>
      </c>
      <c r="R5140" s="4">
        <v>10</v>
      </c>
      <c r="S5140" s="4" t="str" cm="1">
        <f t="array" ref="S5140">_xlfn.IFS(R5140=0,"None",R5140&lt;3,"Low",R5140&lt;6,"Medium",R5140&lt;=10,"High")</f>
        <v>High</v>
      </c>
      <c r="T5140" s="4" t="str" cm="1">
        <f t="array" ref="T5140">_xlfn.IFS(M5140&lt;=20,"Low",M5140&lt;=50,"Medium",M5140&lt;=90,"High")</f>
        <v>Low</v>
      </c>
      <c r="U5140" s="7">
        <f>Datos_Limpios[[#This Row],[Number of Complaints or Support]]/Datos_Limpios[[#This Row],[Account Length (in months)]]</f>
        <v>0.14925373134328357</v>
      </c>
      <c r="V5140" s="4" t="str" cm="1">
        <f t="array" ref="V5140">_xlfn.IFS(H5140&lt;30,"Under 30",H5140&lt;66,"Middle Age",H5140&gt;=66,"Senior")</f>
        <v>Middle Age</v>
      </c>
      <c r="W5140" s="4" t="s">
        <v>29</v>
      </c>
    </row>
    <row r="5141" spans="1:23" x14ac:dyDescent="0.3">
      <c r="A5141" s="4" t="s">
        <v>5256</v>
      </c>
      <c r="B5141" s="4" t="s">
        <v>31</v>
      </c>
      <c r="C5141" s="4">
        <v>2</v>
      </c>
      <c r="D5141" s="4">
        <v>1</v>
      </c>
      <c r="E5141" s="4" t="s">
        <v>31</v>
      </c>
      <c r="F5141" s="4" t="s">
        <v>155</v>
      </c>
      <c r="G5141" s="4" t="s">
        <v>26</v>
      </c>
      <c r="H5141" s="4">
        <v>72</v>
      </c>
      <c r="I5141" s="4" t="s">
        <v>24</v>
      </c>
      <c r="J5141" s="4">
        <v>0</v>
      </c>
      <c r="K5141" s="4" t="s">
        <v>27</v>
      </c>
      <c r="L5141" s="4" t="s">
        <v>28</v>
      </c>
      <c r="M5141" s="4">
        <v>26</v>
      </c>
      <c r="N5141" s="4" t="s">
        <v>38</v>
      </c>
      <c r="O5141" s="4" t="s">
        <v>125</v>
      </c>
      <c r="P5141" s="5">
        <v>44315</v>
      </c>
      <c r="Q5141" s="6">
        <v>23.455938736184031</v>
      </c>
      <c r="R5141" s="4">
        <v>5</v>
      </c>
      <c r="S5141" s="4" t="str" cm="1">
        <f t="array" ref="S5141">_xlfn.IFS(R5141=0,"None",R5141&lt;3,"Low",R5141&lt;6,"Medium",R5141&lt;=10,"High")</f>
        <v>Medium</v>
      </c>
      <c r="T5141" s="4" t="str" cm="1">
        <f t="array" ref="T5141">_xlfn.IFS(M5141&lt;=20,"Low",M5141&lt;=50,"Medium",M5141&lt;=90,"High")</f>
        <v>Medium</v>
      </c>
      <c r="U5141" s="7">
        <f>Datos_Limpios[[#This Row],[Number of Complaints or Support]]/Datos_Limpios[[#This Row],[Account Length (in months)]]</f>
        <v>2.5</v>
      </c>
      <c r="V5141" s="4" t="str" cm="1">
        <f t="array" ref="V5141">_xlfn.IFS(H5141&lt;30,"Under 30",H5141&lt;66,"Middle Age",H5141&gt;=66,"Senior")</f>
        <v>Senior</v>
      </c>
      <c r="W5141" s="4" t="s">
        <v>40</v>
      </c>
    </row>
    <row r="5142" spans="1:23" x14ac:dyDescent="0.3">
      <c r="A5142" s="4" t="s">
        <v>5257</v>
      </c>
      <c r="B5142" s="4" t="s">
        <v>24</v>
      </c>
      <c r="C5142" s="4">
        <v>70</v>
      </c>
      <c r="D5142" s="4">
        <v>0</v>
      </c>
      <c r="E5142" s="4" t="s">
        <v>31</v>
      </c>
      <c r="F5142" s="4" t="s">
        <v>264</v>
      </c>
      <c r="G5142" s="4" t="s">
        <v>33</v>
      </c>
      <c r="H5142" s="4">
        <v>19</v>
      </c>
      <c r="I5142" s="4" t="s">
        <v>24</v>
      </c>
      <c r="J5142" s="4">
        <v>0</v>
      </c>
      <c r="K5142" s="4" t="s">
        <v>46</v>
      </c>
      <c r="L5142" s="4" t="s">
        <v>28</v>
      </c>
      <c r="M5142" s="4">
        <v>45</v>
      </c>
      <c r="P5142" s="5">
        <v>45169</v>
      </c>
      <c r="Q5142" s="6">
        <v>37.735627101081278</v>
      </c>
      <c r="R5142" s="4">
        <v>0</v>
      </c>
      <c r="S5142" s="4" t="str" cm="1">
        <f t="array" ref="S5142">_xlfn.IFS(R5142=0,"None",R5142&lt;3,"Low",R5142&lt;6,"Medium",R5142&lt;=10,"High")</f>
        <v>None</v>
      </c>
      <c r="T5142" s="4" t="str" cm="1">
        <f t="array" ref="T5142">_xlfn.IFS(M5142&lt;=20,"Low",M5142&lt;=50,"Medium",M5142&lt;=90,"High")</f>
        <v>Medium</v>
      </c>
      <c r="U5142" s="7">
        <f>Datos_Limpios[[#This Row],[Number of Complaints or Support]]/Datos_Limpios[[#This Row],[Account Length (in months)]]</f>
        <v>0</v>
      </c>
      <c r="V5142" s="4" t="str" cm="1">
        <f t="array" ref="V5142">_xlfn.IFS(H5142&lt;30,"Under 30",H5142&lt;66,"Middle Age",H5142&gt;=66,"Senior")</f>
        <v>Under 30</v>
      </c>
      <c r="W5142" s="4" t="s">
        <v>47</v>
      </c>
    </row>
    <row r="5143" spans="1:23" x14ac:dyDescent="0.3">
      <c r="A5143" s="4" t="s">
        <v>5258</v>
      </c>
      <c r="B5143" s="4" t="s">
        <v>24</v>
      </c>
      <c r="C5143" s="4">
        <v>70</v>
      </c>
      <c r="D5143" s="4">
        <v>0</v>
      </c>
      <c r="E5143" s="4" t="s">
        <v>31</v>
      </c>
      <c r="F5143" s="4" t="s">
        <v>145</v>
      </c>
      <c r="G5143" s="4" t="s">
        <v>26</v>
      </c>
      <c r="H5143" s="4">
        <v>23</v>
      </c>
      <c r="I5143" s="4" t="s">
        <v>24</v>
      </c>
      <c r="J5143" s="4">
        <v>0</v>
      </c>
      <c r="K5143" s="4" t="s">
        <v>46</v>
      </c>
      <c r="L5143" s="4" t="s">
        <v>35</v>
      </c>
      <c r="M5143" s="4">
        <v>54</v>
      </c>
      <c r="P5143" s="5">
        <v>45064</v>
      </c>
      <c r="Q5143" s="6">
        <v>46.42786275779185</v>
      </c>
      <c r="R5143" s="4">
        <v>2</v>
      </c>
      <c r="S5143" s="4" t="str" cm="1">
        <f t="array" ref="S5143">_xlfn.IFS(R5143=0,"None",R5143&lt;3,"Low",R5143&lt;6,"Medium",R5143&lt;=10,"High")</f>
        <v>Low</v>
      </c>
      <c r="T5143" s="4" t="str" cm="1">
        <f t="array" ref="T5143">_xlfn.IFS(M5143&lt;=20,"Low",M5143&lt;=50,"Medium",M5143&lt;=90,"High")</f>
        <v>High</v>
      </c>
      <c r="U5143" s="7">
        <f>Datos_Limpios[[#This Row],[Number of Complaints or Support]]/Datos_Limpios[[#This Row],[Account Length (in months)]]</f>
        <v>2.8571428571428571E-2</v>
      </c>
      <c r="V5143" s="4" t="str" cm="1">
        <f t="array" ref="V5143">_xlfn.IFS(H5143&lt;30,"Under 30",H5143&lt;66,"Middle Age",H5143&gt;=66,"Senior")</f>
        <v>Under 30</v>
      </c>
      <c r="W5143" s="4" t="s">
        <v>47</v>
      </c>
    </row>
    <row r="5144" spans="1:23" x14ac:dyDescent="0.3">
      <c r="A5144" s="4" t="s">
        <v>5259</v>
      </c>
      <c r="B5144" s="4" t="s">
        <v>31</v>
      </c>
      <c r="C5144" s="4">
        <v>49</v>
      </c>
      <c r="D5144" s="4">
        <v>2</v>
      </c>
      <c r="E5144" s="4" t="s">
        <v>31</v>
      </c>
      <c r="F5144" s="4" t="s">
        <v>110</v>
      </c>
      <c r="G5144" s="4" t="s">
        <v>33</v>
      </c>
      <c r="H5144" s="4">
        <v>66</v>
      </c>
      <c r="I5144" s="4" t="s">
        <v>24</v>
      </c>
      <c r="J5144" s="4">
        <v>0</v>
      </c>
      <c r="K5144" s="4" t="s">
        <v>27</v>
      </c>
      <c r="L5144" s="4" t="s">
        <v>35</v>
      </c>
      <c r="M5144" s="4">
        <v>56</v>
      </c>
      <c r="N5144" s="4" t="s">
        <v>75</v>
      </c>
      <c r="O5144" s="4" t="s">
        <v>133</v>
      </c>
      <c r="P5144" s="5">
        <v>44416</v>
      </c>
      <c r="Q5144" s="6">
        <v>60.141270744585547</v>
      </c>
      <c r="R5144" s="4">
        <v>0</v>
      </c>
      <c r="S5144" s="4" t="str" cm="1">
        <f t="array" ref="S5144">_xlfn.IFS(R5144=0,"None",R5144&lt;3,"Low",R5144&lt;6,"Medium",R5144&lt;=10,"High")</f>
        <v>None</v>
      </c>
      <c r="T5144" s="4" t="str" cm="1">
        <f t="array" ref="T5144">_xlfn.IFS(M5144&lt;=20,"Low",M5144&lt;=50,"Medium",M5144&lt;=90,"High")</f>
        <v>High</v>
      </c>
      <c r="U5144" s="7">
        <f>Datos_Limpios[[#This Row],[Number of Complaints or Support]]/Datos_Limpios[[#This Row],[Account Length (in months)]]</f>
        <v>0</v>
      </c>
      <c r="V5144" s="4" t="str" cm="1">
        <f t="array" ref="V5144">_xlfn.IFS(H5144&lt;30,"Under 30",H5144&lt;66,"Middle Age",H5144&gt;=66,"Senior")</f>
        <v>Senior</v>
      </c>
      <c r="W5144" s="4" t="s">
        <v>29</v>
      </c>
    </row>
    <row r="5145" spans="1:23" x14ac:dyDescent="0.3">
      <c r="A5145" s="4" t="s">
        <v>5260</v>
      </c>
      <c r="B5145" s="4" t="s">
        <v>24</v>
      </c>
      <c r="C5145" s="4">
        <v>65</v>
      </c>
      <c r="D5145" s="4">
        <v>0</v>
      </c>
      <c r="E5145" s="4" t="s">
        <v>31</v>
      </c>
      <c r="F5145" s="4" t="s">
        <v>129</v>
      </c>
      <c r="G5145" s="4" t="s">
        <v>26</v>
      </c>
      <c r="H5145" s="4">
        <v>51</v>
      </c>
      <c r="I5145" s="4" t="s">
        <v>31</v>
      </c>
      <c r="J5145" s="4">
        <v>2</v>
      </c>
      <c r="K5145" s="4" t="s">
        <v>34</v>
      </c>
      <c r="L5145" s="4" t="s">
        <v>35</v>
      </c>
      <c r="M5145" s="4">
        <v>45</v>
      </c>
      <c r="P5145" s="5">
        <v>44945</v>
      </c>
      <c r="Q5145" s="6">
        <v>53.095465296610897</v>
      </c>
      <c r="R5145" s="4">
        <v>9</v>
      </c>
      <c r="S5145" s="4" t="str" cm="1">
        <f t="array" ref="S5145">_xlfn.IFS(R5145=0,"None",R5145&lt;3,"Low",R5145&lt;6,"Medium",R5145&lt;=10,"High")</f>
        <v>High</v>
      </c>
      <c r="T5145" s="4" t="str" cm="1">
        <f t="array" ref="T5145">_xlfn.IFS(M5145&lt;=20,"Low",M5145&lt;=50,"Medium",M5145&lt;=90,"High")</f>
        <v>Medium</v>
      </c>
      <c r="U5145" s="7">
        <f>Datos_Limpios[[#This Row],[Number of Complaints or Support]]/Datos_Limpios[[#This Row],[Account Length (in months)]]</f>
        <v>0.13846153846153847</v>
      </c>
      <c r="V5145" s="4" t="str" cm="1">
        <f t="array" ref="V5145">_xlfn.IFS(H5145&lt;30,"Under 30",H5145&lt;66,"Middle Age",H5145&gt;=66,"Senior")</f>
        <v>Middle Age</v>
      </c>
      <c r="W5145" s="4" t="s">
        <v>29</v>
      </c>
    </row>
    <row r="5146" spans="1:23" x14ac:dyDescent="0.3">
      <c r="A5146" s="4" t="s">
        <v>5261</v>
      </c>
      <c r="B5146" s="4" t="s">
        <v>24</v>
      </c>
      <c r="C5146" s="4">
        <v>69</v>
      </c>
      <c r="D5146" s="4">
        <v>0</v>
      </c>
      <c r="E5146" s="4" t="s">
        <v>24</v>
      </c>
      <c r="F5146" s="4" t="s">
        <v>72</v>
      </c>
      <c r="G5146" s="4" t="s">
        <v>33</v>
      </c>
      <c r="H5146" s="4">
        <v>43</v>
      </c>
      <c r="I5146" s="4" t="s">
        <v>24</v>
      </c>
      <c r="J5146" s="4">
        <v>0</v>
      </c>
      <c r="K5146" s="4" t="s">
        <v>46</v>
      </c>
      <c r="L5146" s="4" t="s">
        <v>28</v>
      </c>
      <c r="M5146" s="4">
        <v>10</v>
      </c>
      <c r="P5146" s="5">
        <v>44870</v>
      </c>
      <c r="Q5146" s="6">
        <v>11.042037095912621</v>
      </c>
      <c r="R5146" s="4">
        <v>10</v>
      </c>
      <c r="S5146" s="4" t="str" cm="1">
        <f t="array" ref="S5146">_xlfn.IFS(R5146=0,"None",R5146&lt;3,"Low",R5146&lt;6,"Medium",R5146&lt;=10,"High")</f>
        <v>High</v>
      </c>
      <c r="T5146" s="4" t="str" cm="1">
        <f t="array" ref="T5146">_xlfn.IFS(M5146&lt;=20,"Low",M5146&lt;=50,"Medium",M5146&lt;=90,"High")</f>
        <v>Low</v>
      </c>
      <c r="U5146" s="7">
        <f>Datos_Limpios[[#This Row],[Number of Complaints or Support]]/Datos_Limpios[[#This Row],[Account Length (in months)]]</f>
        <v>0.14492753623188406</v>
      </c>
      <c r="V5146" s="4" t="str" cm="1">
        <f t="array" ref="V5146">_xlfn.IFS(H5146&lt;30,"Under 30",H5146&lt;66,"Middle Age",H5146&gt;=66,"Senior")</f>
        <v>Middle Age</v>
      </c>
      <c r="W5146" s="4" t="s">
        <v>29</v>
      </c>
    </row>
    <row r="5147" spans="1:23" x14ac:dyDescent="0.3">
      <c r="A5147" s="4" t="s">
        <v>5262</v>
      </c>
      <c r="B5147" s="4" t="s">
        <v>24</v>
      </c>
      <c r="C5147" s="4">
        <v>31</v>
      </c>
      <c r="D5147" s="4">
        <v>1</v>
      </c>
      <c r="E5147" s="4" t="s">
        <v>31</v>
      </c>
      <c r="F5147" s="4" t="s">
        <v>54</v>
      </c>
      <c r="G5147" s="4" t="s">
        <v>33</v>
      </c>
      <c r="H5147" s="4">
        <v>62</v>
      </c>
      <c r="I5147" s="4" t="s">
        <v>31</v>
      </c>
      <c r="J5147" s="4">
        <v>4</v>
      </c>
      <c r="K5147" s="4" t="s">
        <v>34</v>
      </c>
      <c r="L5147" s="4" t="s">
        <v>35</v>
      </c>
      <c r="M5147" s="4">
        <v>25</v>
      </c>
      <c r="P5147" s="5">
        <v>44791</v>
      </c>
      <c r="Q5147" s="6">
        <v>22.725175839963029</v>
      </c>
      <c r="R5147" s="4">
        <v>2</v>
      </c>
      <c r="S5147" s="4" t="str" cm="1">
        <f t="array" ref="S5147">_xlfn.IFS(R5147=0,"None",R5147&lt;3,"Low",R5147&lt;6,"Medium",R5147&lt;=10,"High")</f>
        <v>Low</v>
      </c>
      <c r="T5147" s="4" t="str" cm="1">
        <f t="array" ref="T5147">_xlfn.IFS(M5147&lt;=20,"Low",M5147&lt;=50,"Medium",M5147&lt;=90,"High")</f>
        <v>Medium</v>
      </c>
      <c r="U5147" s="7">
        <f>Datos_Limpios[[#This Row],[Number of Complaints or Support]]/Datos_Limpios[[#This Row],[Account Length (in months)]]</f>
        <v>6.4516129032258063E-2</v>
      </c>
      <c r="V5147" s="4" t="str" cm="1">
        <f t="array" ref="V5147">_xlfn.IFS(H5147&lt;30,"Under 30",H5147&lt;66,"Middle Age",H5147&gt;=66,"Senior")</f>
        <v>Middle Age</v>
      </c>
      <c r="W5147" s="4" t="s">
        <v>43</v>
      </c>
    </row>
    <row r="5148" spans="1:23" x14ac:dyDescent="0.3">
      <c r="A5148" s="4" t="s">
        <v>5263</v>
      </c>
      <c r="B5148" s="4" t="s">
        <v>24</v>
      </c>
      <c r="C5148" s="4">
        <v>53</v>
      </c>
      <c r="D5148" s="4">
        <v>2</v>
      </c>
      <c r="E5148" s="4" t="s">
        <v>31</v>
      </c>
      <c r="F5148" s="4" t="s">
        <v>70</v>
      </c>
      <c r="G5148" s="4" t="s">
        <v>26</v>
      </c>
      <c r="H5148" s="4">
        <v>60</v>
      </c>
      <c r="I5148" s="4" t="s">
        <v>24</v>
      </c>
      <c r="J5148" s="4">
        <v>0</v>
      </c>
      <c r="K5148" s="4" t="s">
        <v>34</v>
      </c>
      <c r="L5148" s="4" t="s">
        <v>35</v>
      </c>
      <c r="M5148" s="4">
        <v>63</v>
      </c>
      <c r="P5148" s="5">
        <v>44000</v>
      </c>
      <c r="Q5148" s="6">
        <v>55.5723191717886</v>
      </c>
      <c r="R5148" s="4">
        <v>2</v>
      </c>
      <c r="S5148" s="4" t="str" cm="1">
        <f t="array" ref="S5148">_xlfn.IFS(R5148=0,"None",R5148&lt;3,"Low",R5148&lt;6,"Medium",R5148&lt;=10,"High")</f>
        <v>Low</v>
      </c>
      <c r="T5148" s="4" t="str" cm="1">
        <f t="array" ref="T5148">_xlfn.IFS(M5148&lt;=20,"Low",M5148&lt;=50,"Medium",M5148&lt;=90,"High")</f>
        <v>High</v>
      </c>
      <c r="U5148" s="7">
        <f>Datos_Limpios[[#This Row],[Number of Complaints or Support]]/Datos_Limpios[[#This Row],[Account Length (in months)]]</f>
        <v>3.7735849056603772E-2</v>
      </c>
      <c r="V5148" s="4" t="str" cm="1">
        <f t="array" ref="V5148">_xlfn.IFS(H5148&lt;30,"Under 30",H5148&lt;66,"Middle Age",H5148&gt;=66,"Senior")</f>
        <v>Middle Age</v>
      </c>
      <c r="W5148" s="4" t="s">
        <v>29</v>
      </c>
    </row>
    <row r="5149" spans="1:23" x14ac:dyDescent="0.3">
      <c r="A5149" s="4" t="s">
        <v>5264</v>
      </c>
      <c r="B5149" s="4" t="s">
        <v>31</v>
      </c>
      <c r="C5149" s="4">
        <v>1</v>
      </c>
      <c r="D5149" s="4">
        <v>4</v>
      </c>
      <c r="E5149" s="4" t="s">
        <v>24</v>
      </c>
      <c r="F5149" s="4" t="s">
        <v>63</v>
      </c>
      <c r="G5149" s="4" t="s">
        <v>33</v>
      </c>
      <c r="H5149" s="4">
        <v>80</v>
      </c>
      <c r="I5149" s="4" t="s">
        <v>24</v>
      </c>
      <c r="J5149" s="4">
        <v>0</v>
      </c>
      <c r="K5149" s="4" t="s">
        <v>27</v>
      </c>
      <c r="L5149" s="4" t="s">
        <v>35</v>
      </c>
      <c r="M5149" s="4">
        <v>40</v>
      </c>
      <c r="N5149" s="4" t="s">
        <v>92</v>
      </c>
      <c r="O5149" s="4" t="s">
        <v>93</v>
      </c>
      <c r="P5149" s="5">
        <v>44547</v>
      </c>
      <c r="Q5149" s="6">
        <v>47.520326001685632</v>
      </c>
      <c r="R5149" s="4">
        <v>3</v>
      </c>
      <c r="S5149" s="4" t="str" cm="1">
        <f t="array" ref="S5149">_xlfn.IFS(R5149=0,"None",R5149&lt;3,"Low",R5149&lt;6,"Medium",R5149&lt;=10,"High")</f>
        <v>Medium</v>
      </c>
      <c r="T5149" s="4" t="str" cm="1">
        <f t="array" ref="T5149">_xlfn.IFS(M5149&lt;=20,"Low",M5149&lt;=50,"Medium",M5149&lt;=90,"High")</f>
        <v>Medium</v>
      </c>
      <c r="U5149" s="7">
        <f>Datos_Limpios[[#This Row],[Number of Complaints or Support]]/Datos_Limpios[[#This Row],[Account Length (in months)]]</f>
        <v>3</v>
      </c>
      <c r="V5149" s="4" t="str" cm="1">
        <f t="array" ref="V5149">_xlfn.IFS(H5149&lt;30,"Under 30",H5149&lt;66,"Middle Age",H5149&gt;=66,"Senior")</f>
        <v>Senior</v>
      </c>
      <c r="W5149" s="4" t="s">
        <v>40</v>
      </c>
    </row>
    <row r="5150" spans="1:23" x14ac:dyDescent="0.3">
      <c r="A5150" s="4" t="s">
        <v>5265</v>
      </c>
      <c r="B5150" s="4" t="s">
        <v>24</v>
      </c>
      <c r="C5150" s="4">
        <v>34</v>
      </c>
      <c r="D5150" s="4">
        <v>0</v>
      </c>
      <c r="E5150" s="4" t="s">
        <v>31</v>
      </c>
      <c r="F5150" s="4" t="s">
        <v>173</v>
      </c>
      <c r="G5150" s="4" t="s">
        <v>33</v>
      </c>
      <c r="H5150" s="4">
        <v>77</v>
      </c>
      <c r="I5150" s="4" t="s">
        <v>24</v>
      </c>
      <c r="J5150" s="4">
        <v>0</v>
      </c>
      <c r="K5150" s="4" t="s">
        <v>46</v>
      </c>
      <c r="L5150" s="4" t="s">
        <v>28</v>
      </c>
      <c r="M5150" s="4">
        <v>35</v>
      </c>
      <c r="P5150" s="5">
        <v>44631</v>
      </c>
      <c r="Q5150" s="6">
        <v>33.698444574186951</v>
      </c>
      <c r="R5150" s="4">
        <v>7</v>
      </c>
      <c r="S5150" s="4" t="str" cm="1">
        <f t="array" ref="S5150">_xlfn.IFS(R5150=0,"None",R5150&lt;3,"Low",R5150&lt;6,"Medium",R5150&lt;=10,"High")</f>
        <v>High</v>
      </c>
      <c r="T5150" s="4" t="str" cm="1">
        <f t="array" ref="T5150">_xlfn.IFS(M5150&lt;=20,"Low",M5150&lt;=50,"Medium",M5150&lt;=90,"High")</f>
        <v>Medium</v>
      </c>
      <c r="U5150" s="7">
        <f>Datos_Limpios[[#This Row],[Number of Complaints or Support]]/Datos_Limpios[[#This Row],[Account Length (in months)]]</f>
        <v>0.20588235294117646</v>
      </c>
      <c r="V5150" s="4" t="str" cm="1">
        <f t="array" ref="V5150">_xlfn.IFS(H5150&lt;30,"Under 30",H5150&lt;66,"Middle Age",H5150&gt;=66,"Senior")</f>
        <v>Senior</v>
      </c>
      <c r="W5150" s="4" t="s">
        <v>43</v>
      </c>
    </row>
    <row r="5151" spans="1:23" x14ac:dyDescent="0.3">
      <c r="A5151" s="4" t="s">
        <v>5266</v>
      </c>
      <c r="B5151" s="4" t="s">
        <v>24</v>
      </c>
      <c r="C5151" s="4">
        <v>52</v>
      </c>
      <c r="D5151" s="4">
        <v>2</v>
      </c>
      <c r="E5151" s="4" t="s">
        <v>31</v>
      </c>
      <c r="F5151" s="4" t="s">
        <v>102</v>
      </c>
      <c r="G5151" s="4" t="s">
        <v>26</v>
      </c>
      <c r="H5151" s="4">
        <v>74</v>
      </c>
      <c r="I5151" s="4" t="s">
        <v>24</v>
      </c>
      <c r="J5151" s="4">
        <v>0</v>
      </c>
      <c r="K5151" s="4" t="s">
        <v>34</v>
      </c>
      <c r="L5151" s="4" t="s">
        <v>28</v>
      </c>
      <c r="M5151" s="4">
        <v>38</v>
      </c>
      <c r="P5151" s="5">
        <v>43859</v>
      </c>
      <c r="Q5151" s="6">
        <v>33.894021596293399</v>
      </c>
      <c r="R5151" s="4">
        <v>5</v>
      </c>
      <c r="S5151" s="4" t="str" cm="1">
        <f t="array" ref="S5151">_xlfn.IFS(R5151=0,"None",R5151&lt;3,"Low",R5151&lt;6,"Medium",R5151&lt;=10,"High")</f>
        <v>Medium</v>
      </c>
      <c r="T5151" s="4" t="str" cm="1">
        <f t="array" ref="T5151">_xlfn.IFS(M5151&lt;=20,"Low",M5151&lt;=50,"Medium",M5151&lt;=90,"High")</f>
        <v>Medium</v>
      </c>
      <c r="U5151" s="7">
        <f>Datos_Limpios[[#This Row],[Number of Complaints or Support]]/Datos_Limpios[[#This Row],[Account Length (in months)]]</f>
        <v>9.6153846153846159E-2</v>
      </c>
      <c r="V5151" s="4" t="str" cm="1">
        <f t="array" ref="V5151">_xlfn.IFS(H5151&lt;30,"Under 30",H5151&lt;66,"Middle Age",H5151&gt;=66,"Senior")</f>
        <v>Senior</v>
      </c>
      <c r="W5151" s="4" t="s">
        <v>40</v>
      </c>
    </row>
    <row r="5152" spans="1:23" x14ac:dyDescent="0.3">
      <c r="A5152" s="4" t="s">
        <v>5267</v>
      </c>
      <c r="B5152" s="4" t="s">
        <v>24</v>
      </c>
      <c r="C5152" s="4">
        <v>1</v>
      </c>
      <c r="D5152" s="4">
        <v>0</v>
      </c>
      <c r="E5152" s="4" t="s">
        <v>24</v>
      </c>
      <c r="F5152" s="4" t="s">
        <v>264</v>
      </c>
      <c r="G5152" s="4" t="s">
        <v>33</v>
      </c>
      <c r="H5152" s="4">
        <v>66</v>
      </c>
      <c r="I5152" s="4" t="s">
        <v>24</v>
      </c>
      <c r="J5152" s="4">
        <v>0</v>
      </c>
      <c r="K5152" s="4" t="s">
        <v>27</v>
      </c>
      <c r="L5152" s="4" t="s">
        <v>35</v>
      </c>
      <c r="M5152" s="4">
        <v>11</v>
      </c>
      <c r="P5152" s="5">
        <v>44790</v>
      </c>
      <c r="Q5152" s="6">
        <v>8.8091692914270965</v>
      </c>
      <c r="R5152" s="4">
        <v>7</v>
      </c>
      <c r="S5152" s="4" t="str" cm="1">
        <f t="array" ref="S5152">_xlfn.IFS(R5152=0,"None",R5152&lt;3,"Low",R5152&lt;6,"Medium",R5152&lt;=10,"High")</f>
        <v>High</v>
      </c>
      <c r="T5152" s="4" t="str" cm="1">
        <f t="array" ref="T5152">_xlfn.IFS(M5152&lt;=20,"Low",M5152&lt;=50,"Medium",M5152&lt;=90,"High")</f>
        <v>Low</v>
      </c>
      <c r="U5152" s="7">
        <f>Datos_Limpios[[#This Row],[Number of Complaints or Support]]/Datos_Limpios[[#This Row],[Account Length (in months)]]</f>
        <v>7</v>
      </c>
      <c r="V5152" s="4" t="str" cm="1">
        <f t="array" ref="V5152">_xlfn.IFS(H5152&lt;30,"Under 30",H5152&lt;66,"Middle Age",H5152&gt;=66,"Senior")</f>
        <v>Senior</v>
      </c>
      <c r="W5152" s="4" t="s">
        <v>47</v>
      </c>
    </row>
    <row r="5153" spans="1:23" x14ac:dyDescent="0.3">
      <c r="A5153" s="4" t="s">
        <v>5268</v>
      </c>
      <c r="B5153" s="4" t="s">
        <v>24</v>
      </c>
      <c r="C5153" s="4">
        <v>3</v>
      </c>
      <c r="D5153" s="4">
        <v>0</v>
      </c>
      <c r="E5153" s="4" t="s">
        <v>24</v>
      </c>
      <c r="F5153" s="4" t="s">
        <v>264</v>
      </c>
      <c r="G5153" s="4" t="s">
        <v>26</v>
      </c>
      <c r="H5153" s="4">
        <v>38</v>
      </c>
      <c r="I5153" s="4" t="s">
        <v>24</v>
      </c>
      <c r="J5153" s="4">
        <v>0</v>
      </c>
      <c r="K5153" s="4" t="s">
        <v>27</v>
      </c>
      <c r="L5153" s="4" t="s">
        <v>28</v>
      </c>
      <c r="M5153" s="4">
        <v>13</v>
      </c>
      <c r="P5153" s="5">
        <v>45191</v>
      </c>
      <c r="Q5153" s="6">
        <v>13.774041110662139</v>
      </c>
      <c r="R5153" s="4">
        <v>2</v>
      </c>
      <c r="S5153" s="4" t="str" cm="1">
        <f t="array" ref="S5153">_xlfn.IFS(R5153=0,"None",R5153&lt;3,"Low",R5153&lt;6,"Medium",R5153&lt;=10,"High")</f>
        <v>Low</v>
      </c>
      <c r="T5153" s="4" t="str" cm="1">
        <f t="array" ref="T5153">_xlfn.IFS(M5153&lt;=20,"Low",M5153&lt;=50,"Medium",M5153&lt;=90,"High")</f>
        <v>Low</v>
      </c>
      <c r="U5153" s="7">
        <f>Datos_Limpios[[#This Row],[Number of Complaints or Support]]/Datos_Limpios[[#This Row],[Account Length (in months)]]</f>
        <v>0.66666666666666663</v>
      </c>
      <c r="V5153" s="4" t="str" cm="1">
        <f t="array" ref="V5153">_xlfn.IFS(H5153&lt;30,"Under 30",H5153&lt;66,"Middle Age",H5153&gt;=66,"Senior")</f>
        <v>Middle Age</v>
      </c>
      <c r="W5153" s="4" t="s">
        <v>47</v>
      </c>
    </row>
    <row r="5154" spans="1:23" x14ac:dyDescent="0.3">
      <c r="A5154" s="4" t="s">
        <v>5269</v>
      </c>
      <c r="B5154" s="4" t="s">
        <v>31</v>
      </c>
      <c r="C5154" s="4">
        <v>2</v>
      </c>
      <c r="D5154" s="4">
        <v>3</v>
      </c>
      <c r="E5154" s="4" t="s">
        <v>31</v>
      </c>
      <c r="F5154" s="4" t="s">
        <v>209</v>
      </c>
      <c r="G5154" s="4" t="s">
        <v>26</v>
      </c>
      <c r="H5154" s="4">
        <v>66</v>
      </c>
      <c r="I5154" s="4" t="s">
        <v>24</v>
      </c>
      <c r="J5154" s="4">
        <v>0</v>
      </c>
      <c r="K5154" s="4" t="s">
        <v>27</v>
      </c>
      <c r="L5154" s="4" t="s">
        <v>115</v>
      </c>
      <c r="M5154" s="4">
        <v>35</v>
      </c>
      <c r="N5154" s="4" t="s">
        <v>75</v>
      </c>
      <c r="O5154" s="4" t="s">
        <v>76</v>
      </c>
      <c r="P5154" s="5">
        <v>43948</v>
      </c>
      <c r="Q5154" s="6">
        <v>36.570912490190537</v>
      </c>
      <c r="R5154" s="4">
        <v>1</v>
      </c>
      <c r="S5154" s="4" t="str" cm="1">
        <f t="array" ref="S5154">_xlfn.IFS(R5154=0,"None",R5154&lt;3,"Low",R5154&lt;6,"Medium",R5154&lt;=10,"High")</f>
        <v>Low</v>
      </c>
      <c r="T5154" s="4" t="str" cm="1">
        <f t="array" ref="T5154">_xlfn.IFS(M5154&lt;=20,"Low",M5154&lt;=50,"Medium",M5154&lt;=90,"High")</f>
        <v>Medium</v>
      </c>
      <c r="U5154" s="7">
        <f>Datos_Limpios[[#This Row],[Number of Complaints or Support]]/Datos_Limpios[[#This Row],[Account Length (in months)]]</f>
        <v>0.5</v>
      </c>
      <c r="V5154" s="4" t="str" cm="1">
        <f t="array" ref="V5154">_xlfn.IFS(H5154&lt;30,"Under 30",H5154&lt;66,"Middle Age",H5154&gt;=66,"Senior")</f>
        <v>Senior</v>
      </c>
      <c r="W5154" s="4" t="s">
        <v>40</v>
      </c>
    </row>
    <row r="5155" spans="1:23" x14ac:dyDescent="0.3">
      <c r="A5155" s="4" t="s">
        <v>5270</v>
      </c>
      <c r="B5155" s="4" t="s">
        <v>24</v>
      </c>
      <c r="C5155" s="4">
        <v>8</v>
      </c>
      <c r="D5155" s="4">
        <v>2</v>
      </c>
      <c r="E5155" s="4" t="s">
        <v>24</v>
      </c>
      <c r="F5155" s="4" t="s">
        <v>147</v>
      </c>
      <c r="G5155" s="4" t="s">
        <v>26</v>
      </c>
      <c r="H5155" s="4">
        <v>55</v>
      </c>
      <c r="I5155" s="4" t="s">
        <v>24</v>
      </c>
      <c r="J5155" s="4">
        <v>0</v>
      </c>
      <c r="K5155" s="4" t="s">
        <v>27</v>
      </c>
      <c r="L5155" s="4" t="s">
        <v>28</v>
      </c>
      <c r="M5155" s="4">
        <v>12</v>
      </c>
      <c r="P5155" s="5">
        <v>44611</v>
      </c>
      <c r="Q5155" s="6">
        <v>13.90746667398659</v>
      </c>
      <c r="R5155" s="4">
        <v>1</v>
      </c>
      <c r="S5155" s="4" t="str" cm="1">
        <f t="array" ref="S5155">_xlfn.IFS(R5155=0,"None",R5155&lt;3,"Low",R5155&lt;6,"Medium",R5155&lt;=10,"High")</f>
        <v>Low</v>
      </c>
      <c r="T5155" s="4" t="str" cm="1">
        <f t="array" ref="T5155">_xlfn.IFS(M5155&lt;=20,"Low",M5155&lt;=50,"Medium",M5155&lt;=90,"High")</f>
        <v>Low</v>
      </c>
      <c r="U5155" s="7">
        <f>Datos_Limpios[[#This Row],[Number of Complaints or Support]]/Datos_Limpios[[#This Row],[Account Length (in months)]]</f>
        <v>0.125</v>
      </c>
      <c r="V5155" s="4" t="str" cm="1">
        <f t="array" ref="V5155">_xlfn.IFS(H5155&lt;30,"Under 30",H5155&lt;66,"Middle Age",H5155&gt;=66,"Senior")</f>
        <v>Middle Age</v>
      </c>
      <c r="W5155" s="4" t="s">
        <v>43</v>
      </c>
    </row>
    <row r="5156" spans="1:23" x14ac:dyDescent="0.3">
      <c r="A5156" s="4" t="s">
        <v>5271</v>
      </c>
      <c r="B5156" s="4" t="s">
        <v>24</v>
      </c>
      <c r="C5156" s="4">
        <v>16</v>
      </c>
      <c r="D5156" s="4">
        <v>2</v>
      </c>
      <c r="E5156" s="4" t="s">
        <v>24</v>
      </c>
      <c r="F5156" s="4" t="s">
        <v>98</v>
      </c>
      <c r="G5156" s="4" t="s">
        <v>33</v>
      </c>
      <c r="H5156" s="4">
        <v>39</v>
      </c>
      <c r="I5156" s="4" t="s">
        <v>24</v>
      </c>
      <c r="J5156" s="4">
        <v>0</v>
      </c>
      <c r="K5156" s="4" t="s">
        <v>27</v>
      </c>
      <c r="L5156" s="4" t="s">
        <v>28</v>
      </c>
      <c r="M5156" s="4">
        <v>12</v>
      </c>
      <c r="P5156" s="5">
        <v>45176</v>
      </c>
      <c r="Q5156" s="6">
        <v>13.4095883954979</v>
      </c>
      <c r="R5156" s="4">
        <v>3</v>
      </c>
      <c r="S5156" s="4" t="str" cm="1">
        <f t="array" ref="S5156">_xlfn.IFS(R5156=0,"None",R5156&lt;3,"Low",R5156&lt;6,"Medium",R5156&lt;=10,"High")</f>
        <v>Medium</v>
      </c>
      <c r="T5156" s="4" t="str" cm="1">
        <f t="array" ref="T5156">_xlfn.IFS(M5156&lt;=20,"Low",M5156&lt;=50,"Medium",M5156&lt;=90,"High")</f>
        <v>Low</v>
      </c>
      <c r="U5156" s="7">
        <f>Datos_Limpios[[#This Row],[Number of Complaints or Support]]/Datos_Limpios[[#This Row],[Account Length (in months)]]</f>
        <v>0.1875</v>
      </c>
      <c r="V5156" s="4" t="str" cm="1">
        <f t="array" ref="V5156">_xlfn.IFS(H5156&lt;30,"Under 30",H5156&lt;66,"Middle Age",H5156&gt;=66,"Senior")</f>
        <v>Middle Age</v>
      </c>
      <c r="W5156" s="4" t="s">
        <v>29</v>
      </c>
    </row>
    <row r="5157" spans="1:23" x14ac:dyDescent="0.3">
      <c r="A5157" s="4" t="s">
        <v>5272</v>
      </c>
      <c r="B5157" s="4" t="s">
        <v>24</v>
      </c>
      <c r="C5157" s="4">
        <v>8</v>
      </c>
      <c r="D5157" s="4">
        <v>0</v>
      </c>
      <c r="E5157" s="4" t="s">
        <v>31</v>
      </c>
      <c r="F5157" s="4" t="s">
        <v>52</v>
      </c>
      <c r="G5157" s="4" t="s">
        <v>26</v>
      </c>
      <c r="H5157" s="4">
        <v>66</v>
      </c>
      <c r="I5157" s="4" t="s">
        <v>31</v>
      </c>
      <c r="J5157" s="4">
        <v>6</v>
      </c>
      <c r="K5157" s="4" t="s">
        <v>27</v>
      </c>
      <c r="L5157" s="4" t="s">
        <v>35</v>
      </c>
      <c r="M5157" s="4">
        <v>16</v>
      </c>
      <c r="P5157" s="5">
        <v>44141</v>
      </c>
      <c r="Q5157" s="6">
        <v>16.833290725772461</v>
      </c>
      <c r="R5157" s="4">
        <v>0</v>
      </c>
      <c r="S5157" s="4" t="str" cm="1">
        <f t="array" ref="S5157">_xlfn.IFS(R5157=0,"None",R5157&lt;3,"Low",R5157&lt;6,"Medium",R5157&lt;=10,"High")</f>
        <v>None</v>
      </c>
      <c r="T5157" s="4" t="str" cm="1">
        <f t="array" ref="T5157">_xlfn.IFS(M5157&lt;=20,"Low",M5157&lt;=50,"Medium",M5157&lt;=90,"High")</f>
        <v>Low</v>
      </c>
      <c r="U5157" s="7">
        <f>Datos_Limpios[[#This Row],[Number of Complaints or Support]]/Datos_Limpios[[#This Row],[Account Length (in months)]]</f>
        <v>0</v>
      </c>
      <c r="V5157" s="4" t="str" cm="1">
        <f t="array" ref="V5157">_xlfn.IFS(H5157&lt;30,"Under 30",H5157&lt;66,"Middle Age",H5157&gt;=66,"Senior")</f>
        <v>Senior</v>
      </c>
      <c r="W5157" s="4" t="s">
        <v>40</v>
      </c>
    </row>
    <row r="5158" spans="1:23" x14ac:dyDescent="0.3">
      <c r="A5158" s="4" t="s">
        <v>5273</v>
      </c>
      <c r="B5158" s="4" t="s">
        <v>24</v>
      </c>
      <c r="C5158" s="4">
        <v>1</v>
      </c>
      <c r="D5158" s="4">
        <v>2</v>
      </c>
      <c r="E5158" s="4" t="s">
        <v>24</v>
      </c>
      <c r="F5158" s="4" t="s">
        <v>52</v>
      </c>
      <c r="G5158" s="4" t="s">
        <v>33</v>
      </c>
      <c r="H5158" s="4">
        <v>47</v>
      </c>
      <c r="I5158" s="4" t="s">
        <v>24</v>
      </c>
      <c r="J5158" s="4">
        <v>0</v>
      </c>
      <c r="K5158" s="4" t="s">
        <v>27</v>
      </c>
      <c r="L5158" s="4" t="s">
        <v>35</v>
      </c>
      <c r="M5158" s="4">
        <v>8</v>
      </c>
      <c r="P5158" s="5">
        <v>43944</v>
      </c>
      <c r="Q5158" s="6">
        <v>9.099879090398094</v>
      </c>
      <c r="R5158" s="4">
        <v>6</v>
      </c>
      <c r="S5158" s="4" t="str" cm="1">
        <f t="array" ref="S5158">_xlfn.IFS(R5158=0,"None",R5158&lt;3,"Low",R5158&lt;6,"Medium",R5158&lt;=10,"High")</f>
        <v>High</v>
      </c>
      <c r="T5158" s="4" t="str" cm="1">
        <f t="array" ref="T5158">_xlfn.IFS(M5158&lt;=20,"Low",M5158&lt;=50,"Medium",M5158&lt;=90,"High")</f>
        <v>Low</v>
      </c>
      <c r="U5158" s="7">
        <f>Datos_Limpios[[#This Row],[Number of Complaints or Support]]/Datos_Limpios[[#This Row],[Account Length (in months)]]</f>
        <v>6</v>
      </c>
      <c r="V5158" s="4" t="str" cm="1">
        <f t="array" ref="V5158">_xlfn.IFS(H5158&lt;30,"Under 30",H5158&lt;66,"Middle Age",H5158&gt;=66,"Senior")</f>
        <v>Middle Age</v>
      </c>
      <c r="W5158" s="4" t="s">
        <v>40</v>
      </c>
    </row>
    <row r="5159" spans="1:23" x14ac:dyDescent="0.3">
      <c r="A5159" s="4" t="s">
        <v>5274</v>
      </c>
      <c r="B5159" s="4" t="s">
        <v>31</v>
      </c>
      <c r="C5159" s="4">
        <v>60</v>
      </c>
      <c r="D5159" s="4">
        <v>0</v>
      </c>
      <c r="E5159" s="4" t="s">
        <v>31</v>
      </c>
      <c r="F5159" s="4" t="s">
        <v>124</v>
      </c>
      <c r="G5159" s="4" t="s">
        <v>33</v>
      </c>
      <c r="H5159" s="4">
        <v>25</v>
      </c>
      <c r="I5159" s="4" t="s">
        <v>24</v>
      </c>
      <c r="J5159" s="4">
        <v>0</v>
      </c>
      <c r="K5159" s="4" t="s">
        <v>27</v>
      </c>
      <c r="L5159" s="4" t="s">
        <v>35</v>
      </c>
      <c r="M5159" s="4">
        <v>27</v>
      </c>
      <c r="N5159" s="4" t="s">
        <v>38</v>
      </c>
      <c r="O5159" s="4" t="s">
        <v>181</v>
      </c>
      <c r="P5159" s="5">
        <v>43972</v>
      </c>
      <c r="Q5159" s="6">
        <v>22.835954171847021</v>
      </c>
      <c r="R5159" s="4">
        <v>3</v>
      </c>
      <c r="S5159" s="4" t="str" cm="1">
        <f t="array" ref="S5159">_xlfn.IFS(R5159=0,"None",R5159&lt;3,"Low",R5159&lt;6,"Medium",R5159&lt;=10,"High")</f>
        <v>Medium</v>
      </c>
      <c r="T5159" s="4" t="str" cm="1">
        <f t="array" ref="T5159">_xlfn.IFS(M5159&lt;=20,"Low",M5159&lt;=50,"Medium",M5159&lt;=90,"High")</f>
        <v>Medium</v>
      </c>
      <c r="U5159" s="7">
        <f>Datos_Limpios[[#This Row],[Number of Complaints or Support]]/Datos_Limpios[[#This Row],[Account Length (in months)]]</f>
        <v>0.05</v>
      </c>
      <c r="V5159" s="4" t="str" cm="1">
        <f t="array" ref="V5159">_xlfn.IFS(H5159&lt;30,"Under 30",H5159&lt;66,"Middle Age",H5159&gt;=66,"Senior")</f>
        <v>Under 30</v>
      </c>
      <c r="W5159" s="4" t="s">
        <v>43</v>
      </c>
    </row>
    <row r="5160" spans="1:23" x14ac:dyDescent="0.3">
      <c r="A5160" s="4" t="s">
        <v>5275</v>
      </c>
      <c r="B5160" s="4" t="s">
        <v>24</v>
      </c>
      <c r="C5160" s="4">
        <v>42</v>
      </c>
      <c r="D5160" s="4">
        <v>0</v>
      </c>
      <c r="E5160" s="4" t="s">
        <v>31</v>
      </c>
      <c r="F5160" s="4" t="s">
        <v>85</v>
      </c>
      <c r="G5160" s="4" t="s">
        <v>26</v>
      </c>
      <c r="H5160" s="4">
        <v>44</v>
      </c>
      <c r="I5160" s="4" t="s">
        <v>24</v>
      </c>
      <c r="J5160" s="4">
        <v>0</v>
      </c>
      <c r="K5160" s="4" t="s">
        <v>27</v>
      </c>
      <c r="L5160" s="4" t="s">
        <v>35</v>
      </c>
      <c r="M5160" s="4">
        <v>46</v>
      </c>
      <c r="P5160" s="5">
        <v>45244</v>
      </c>
      <c r="Q5160" s="6">
        <v>53.84420727043458</v>
      </c>
      <c r="R5160" s="4">
        <v>9</v>
      </c>
      <c r="S5160" s="4" t="str" cm="1">
        <f t="array" ref="S5160">_xlfn.IFS(R5160=0,"None",R5160&lt;3,"Low",R5160&lt;6,"Medium",R5160&lt;=10,"High")</f>
        <v>High</v>
      </c>
      <c r="T5160" s="4" t="str" cm="1">
        <f t="array" ref="T5160">_xlfn.IFS(M5160&lt;=20,"Low",M5160&lt;=50,"Medium",M5160&lt;=90,"High")</f>
        <v>Medium</v>
      </c>
      <c r="U5160" s="7">
        <f>Datos_Limpios[[#This Row],[Number of Complaints or Support]]/Datos_Limpios[[#This Row],[Account Length (in months)]]</f>
        <v>0.21428571428571427</v>
      </c>
      <c r="V5160" s="4" t="str" cm="1">
        <f t="array" ref="V5160">_xlfn.IFS(H5160&lt;30,"Under 30",H5160&lt;66,"Middle Age",H5160&gt;=66,"Senior")</f>
        <v>Middle Age</v>
      </c>
      <c r="W5160" s="4" t="s">
        <v>43</v>
      </c>
    </row>
    <row r="5161" spans="1:23" x14ac:dyDescent="0.3">
      <c r="A5161" s="4" t="s">
        <v>5276</v>
      </c>
      <c r="B5161" s="4" t="s">
        <v>24</v>
      </c>
      <c r="C5161" s="4">
        <v>22</v>
      </c>
      <c r="D5161" s="4">
        <v>0</v>
      </c>
      <c r="E5161" s="4" t="s">
        <v>31</v>
      </c>
      <c r="F5161" s="4" t="s">
        <v>102</v>
      </c>
      <c r="G5161" s="4" t="s">
        <v>26</v>
      </c>
      <c r="H5161" s="4">
        <v>20</v>
      </c>
      <c r="I5161" s="4" t="s">
        <v>24</v>
      </c>
      <c r="J5161" s="4">
        <v>0</v>
      </c>
      <c r="K5161" s="4" t="s">
        <v>27</v>
      </c>
      <c r="L5161" s="4" t="s">
        <v>35</v>
      </c>
      <c r="M5161" s="4">
        <v>14</v>
      </c>
      <c r="P5161" s="5">
        <v>44352</v>
      </c>
      <c r="Q5161" s="6">
        <v>16.61988972642602</v>
      </c>
      <c r="R5161" s="4">
        <v>2</v>
      </c>
      <c r="S5161" s="4" t="str" cm="1">
        <f t="array" ref="S5161">_xlfn.IFS(R5161=0,"None",R5161&lt;3,"Low",R5161&lt;6,"Medium",R5161&lt;=10,"High")</f>
        <v>Low</v>
      </c>
      <c r="T5161" s="4" t="str" cm="1">
        <f t="array" ref="T5161">_xlfn.IFS(M5161&lt;=20,"Low",M5161&lt;=50,"Medium",M5161&lt;=90,"High")</f>
        <v>Low</v>
      </c>
      <c r="U5161" s="7">
        <f>Datos_Limpios[[#This Row],[Number of Complaints or Support]]/Datos_Limpios[[#This Row],[Account Length (in months)]]</f>
        <v>9.0909090909090912E-2</v>
      </c>
      <c r="V5161" s="4" t="str" cm="1">
        <f t="array" ref="V5161">_xlfn.IFS(H5161&lt;30,"Under 30",H5161&lt;66,"Middle Age",H5161&gt;=66,"Senior")</f>
        <v>Under 30</v>
      </c>
      <c r="W5161" s="4" t="s">
        <v>40</v>
      </c>
    </row>
    <row r="5162" spans="1:23" x14ac:dyDescent="0.3">
      <c r="A5162" s="4" t="s">
        <v>5277</v>
      </c>
      <c r="B5162" s="4" t="s">
        <v>24</v>
      </c>
      <c r="C5162" s="4">
        <v>40</v>
      </c>
      <c r="D5162" s="4">
        <v>0</v>
      </c>
      <c r="E5162" s="4" t="s">
        <v>24</v>
      </c>
      <c r="F5162" s="4" t="s">
        <v>140</v>
      </c>
      <c r="G5162" s="4" t="s">
        <v>26</v>
      </c>
      <c r="H5162" s="4">
        <v>30</v>
      </c>
      <c r="I5162" s="4" t="s">
        <v>31</v>
      </c>
      <c r="J5162" s="4">
        <v>3</v>
      </c>
      <c r="K5162" s="4" t="s">
        <v>34</v>
      </c>
      <c r="L5162" s="4" t="s">
        <v>35</v>
      </c>
      <c r="M5162" s="4">
        <v>7</v>
      </c>
      <c r="P5162" s="5">
        <v>43997</v>
      </c>
      <c r="Q5162" s="6">
        <v>6.7232048967772373</v>
      </c>
      <c r="R5162" s="4">
        <v>0</v>
      </c>
      <c r="S5162" s="4" t="str" cm="1">
        <f t="array" ref="S5162">_xlfn.IFS(R5162=0,"None",R5162&lt;3,"Low",R5162&lt;6,"Medium",R5162&lt;=10,"High")</f>
        <v>None</v>
      </c>
      <c r="T5162" s="4" t="str" cm="1">
        <f t="array" ref="T5162">_xlfn.IFS(M5162&lt;=20,"Low",M5162&lt;=50,"Medium",M5162&lt;=90,"High")</f>
        <v>Low</v>
      </c>
      <c r="U5162" s="7">
        <f>Datos_Limpios[[#This Row],[Number of Complaints or Support]]/Datos_Limpios[[#This Row],[Account Length (in months)]]</f>
        <v>0</v>
      </c>
      <c r="V5162" s="4" t="str" cm="1">
        <f t="array" ref="V5162">_xlfn.IFS(H5162&lt;30,"Under 30",H5162&lt;66,"Middle Age",H5162&gt;=66,"Senior")</f>
        <v>Middle Age</v>
      </c>
      <c r="W5162" s="4" t="s">
        <v>40</v>
      </c>
    </row>
    <row r="5163" spans="1:23" x14ac:dyDescent="0.3">
      <c r="A5163" s="4" t="s">
        <v>5278</v>
      </c>
      <c r="B5163" s="4" t="s">
        <v>24</v>
      </c>
      <c r="C5163" s="4">
        <v>7</v>
      </c>
      <c r="D5163" s="4">
        <v>2</v>
      </c>
      <c r="E5163" s="4" t="s">
        <v>31</v>
      </c>
      <c r="F5163" s="4" t="s">
        <v>196</v>
      </c>
      <c r="G5163" s="4" t="s">
        <v>26</v>
      </c>
      <c r="H5163" s="4">
        <v>37</v>
      </c>
      <c r="I5163" s="4" t="s">
        <v>24</v>
      </c>
      <c r="J5163" s="4">
        <v>0</v>
      </c>
      <c r="K5163" s="4" t="s">
        <v>27</v>
      </c>
      <c r="L5163" s="4" t="s">
        <v>35</v>
      </c>
      <c r="M5163" s="4">
        <v>27</v>
      </c>
      <c r="P5163" s="5">
        <v>44401</v>
      </c>
      <c r="Q5163" s="6">
        <v>31.717889837916861</v>
      </c>
      <c r="R5163" s="4">
        <v>9</v>
      </c>
      <c r="S5163" s="4" t="str" cm="1">
        <f t="array" ref="S5163">_xlfn.IFS(R5163=0,"None",R5163&lt;3,"Low",R5163&lt;6,"Medium",R5163&lt;=10,"High")</f>
        <v>High</v>
      </c>
      <c r="T5163" s="4" t="str" cm="1">
        <f t="array" ref="T5163">_xlfn.IFS(M5163&lt;=20,"Low",M5163&lt;=50,"Medium",M5163&lt;=90,"High")</f>
        <v>Medium</v>
      </c>
      <c r="U5163" s="7">
        <f>Datos_Limpios[[#This Row],[Number of Complaints or Support]]/Datos_Limpios[[#This Row],[Account Length (in months)]]</f>
        <v>1.2857142857142858</v>
      </c>
      <c r="V5163" s="4" t="str" cm="1">
        <f t="array" ref="V5163">_xlfn.IFS(H5163&lt;30,"Under 30",H5163&lt;66,"Middle Age",H5163&gt;=66,"Senior")</f>
        <v>Middle Age</v>
      </c>
      <c r="W5163" s="4" t="s">
        <v>47</v>
      </c>
    </row>
    <row r="5164" spans="1:23" x14ac:dyDescent="0.3">
      <c r="A5164" s="4" t="s">
        <v>5279</v>
      </c>
      <c r="B5164" s="4" t="s">
        <v>24</v>
      </c>
      <c r="C5164" s="4">
        <v>67</v>
      </c>
      <c r="D5164" s="4">
        <v>0</v>
      </c>
      <c r="E5164" s="4" t="s">
        <v>31</v>
      </c>
      <c r="F5164" s="4" t="s">
        <v>25</v>
      </c>
      <c r="G5164" s="4" t="s">
        <v>33</v>
      </c>
      <c r="H5164" s="4">
        <v>42</v>
      </c>
      <c r="I5164" s="4" t="s">
        <v>31</v>
      </c>
      <c r="J5164" s="4">
        <v>2</v>
      </c>
      <c r="K5164" s="4" t="s">
        <v>34</v>
      </c>
      <c r="L5164" s="4" t="s">
        <v>28</v>
      </c>
      <c r="M5164" s="4">
        <v>30</v>
      </c>
      <c r="P5164" s="5">
        <v>45127</v>
      </c>
      <c r="Q5164" s="6">
        <v>25.53022082302018</v>
      </c>
      <c r="R5164" s="4">
        <v>1</v>
      </c>
      <c r="S5164" s="4" t="str" cm="1">
        <f t="array" ref="S5164">_xlfn.IFS(R5164=0,"None",R5164&lt;3,"Low",R5164&lt;6,"Medium",R5164&lt;=10,"High")</f>
        <v>Low</v>
      </c>
      <c r="T5164" s="4" t="str" cm="1">
        <f t="array" ref="T5164">_xlfn.IFS(M5164&lt;=20,"Low",M5164&lt;=50,"Medium",M5164&lt;=90,"High")</f>
        <v>Medium</v>
      </c>
      <c r="U5164" s="7">
        <f>Datos_Limpios[[#This Row],[Number of Complaints or Support]]/Datos_Limpios[[#This Row],[Account Length (in months)]]</f>
        <v>1.4925373134328358E-2</v>
      </c>
      <c r="V5164" s="4" t="str" cm="1">
        <f t="array" ref="V5164">_xlfn.IFS(H5164&lt;30,"Under 30",H5164&lt;66,"Middle Age",H5164&gt;=66,"Senior")</f>
        <v>Middle Age</v>
      </c>
      <c r="W5164" s="4" t="s">
        <v>29</v>
      </c>
    </row>
    <row r="5165" spans="1:23" x14ac:dyDescent="0.3">
      <c r="A5165" s="4" t="s">
        <v>5280</v>
      </c>
      <c r="B5165" s="4" t="s">
        <v>24</v>
      </c>
      <c r="C5165" s="4">
        <v>61</v>
      </c>
      <c r="D5165" s="4">
        <v>0</v>
      </c>
      <c r="E5165" s="4" t="s">
        <v>31</v>
      </c>
      <c r="F5165" s="4" t="s">
        <v>124</v>
      </c>
      <c r="G5165" s="4" t="s">
        <v>33</v>
      </c>
      <c r="H5165" s="4">
        <v>48</v>
      </c>
      <c r="I5165" s="4" t="s">
        <v>24</v>
      </c>
      <c r="J5165" s="4">
        <v>0</v>
      </c>
      <c r="K5165" s="4" t="s">
        <v>46</v>
      </c>
      <c r="L5165" s="4" t="s">
        <v>28</v>
      </c>
      <c r="M5165" s="4">
        <v>31</v>
      </c>
      <c r="P5165" s="5">
        <v>44727</v>
      </c>
      <c r="Q5165" s="6">
        <v>30.9176397124163</v>
      </c>
      <c r="R5165" s="4">
        <v>9</v>
      </c>
      <c r="S5165" s="4" t="str" cm="1">
        <f t="array" ref="S5165">_xlfn.IFS(R5165=0,"None",R5165&lt;3,"Low",R5165&lt;6,"Medium",R5165&lt;=10,"High")</f>
        <v>High</v>
      </c>
      <c r="T5165" s="4" t="str" cm="1">
        <f t="array" ref="T5165">_xlfn.IFS(M5165&lt;=20,"Low",M5165&lt;=50,"Medium",M5165&lt;=90,"High")</f>
        <v>Medium</v>
      </c>
      <c r="U5165" s="7">
        <f>Datos_Limpios[[#This Row],[Number of Complaints or Support]]/Datos_Limpios[[#This Row],[Account Length (in months)]]</f>
        <v>0.14754098360655737</v>
      </c>
      <c r="V5165" s="4" t="str" cm="1">
        <f t="array" ref="V5165">_xlfn.IFS(H5165&lt;30,"Under 30",H5165&lt;66,"Middle Age",H5165&gt;=66,"Senior")</f>
        <v>Middle Age</v>
      </c>
      <c r="W5165" s="4" t="s">
        <v>43</v>
      </c>
    </row>
    <row r="5166" spans="1:23" x14ac:dyDescent="0.3">
      <c r="A5166" s="4" t="s">
        <v>5281</v>
      </c>
      <c r="B5166" s="4" t="s">
        <v>31</v>
      </c>
      <c r="C5166" s="4">
        <v>30</v>
      </c>
      <c r="D5166" s="4">
        <v>5</v>
      </c>
      <c r="E5166" s="4" t="s">
        <v>24</v>
      </c>
      <c r="F5166" s="4" t="s">
        <v>45</v>
      </c>
      <c r="G5166" s="4" t="s">
        <v>26</v>
      </c>
      <c r="H5166" s="4">
        <v>23</v>
      </c>
      <c r="I5166" s="4" t="s">
        <v>24</v>
      </c>
      <c r="J5166" s="4">
        <v>0</v>
      </c>
      <c r="K5166" s="4" t="s">
        <v>46</v>
      </c>
      <c r="L5166" s="4" t="s">
        <v>28</v>
      </c>
      <c r="M5166" s="4">
        <v>11</v>
      </c>
      <c r="N5166" s="4" t="s">
        <v>92</v>
      </c>
      <c r="O5166" s="4" t="s">
        <v>234</v>
      </c>
      <c r="P5166" s="5">
        <v>45229</v>
      </c>
      <c r="Q5166" s="6">
        <v>11.333855759135609</v>
      </c>
      <c r="R5166" s="4">
        <v>3</v>
      </c>
      <c r="S5166" s="4" t="str" cm="1">
        <f t="array" ref="S5166">_xlfn.IFS(R5166=0,"None",R5166&lt;3,"Low",R5166&lt;6,"Medium",R5166&lt;=10,"High")</f>
        <v>Medium</v>
      </c>
      <c r="T5166" s="4" t="str" cm="1">
        <f t="array" ref="T5166">_xlfn.IFS(M5166&lt;=20,"Low",M5166&lt;=50,"Medium",M5166&lt;=90,"High")</f>
        <v>Low</v>
      </c>
      <c r="U5166" s="7">
        <f>Datos_Limpios[[#This Row],[Number of Complaints or Support]]/Datos_Limpios[[#This Row],[Account Length (in months)]]</f>
        <v>0.1</v>
      </c>
      <c r="V5166" s="4" t="str" cm="1">
        <f t="array" ref="V5166">_xlfn.IFS(H5166&lt;30,"Under 30",H5166&lt;66,"Middle Age",H5166&gt;=66,"Senior")</f>
        <v>Under 30</v>
      </c>
      <c r="W5166" s="4" t="s">
        <v>47</v>
      </c>
    </row>
    <row r="5167" spans="1:23" x14ac:dyDescent="0.3">
      <c r="A5167" s="4" t="s">
        <v>5282</v>
      </c>
      <c r="B5167" s="4" t="s">
        <v>24</v>
      </c>
      <c r="C5167" s="4">
        <v>41</v>
      </c>
      <c r="D5167" s="4">
        <v>0</v>
      </c>
      <c r="E5167" s="4" t="s">
        <v>31</v>
      </c>
      <c r="F5167" s="4" t="s">
        <v>25</v>
      </c>
      <c r="G5167" s="4" t="s">
        <v>33</v>
      </c>
      <c r="H5167" s="4">
        <v>32</v>
      </c>
      <c r="I5167" s="4" t="s">
        <v>31</v>
      </c>
      <c r="J5167" s="4">
        <v>4</v>
      </c>
      <c r="K5167" s="4" t="s">
        <v>46</v>
      </c>
      <c r="L5167" s="4" t="s">
        <v>35</v>
      </c>
      <c r="M5167" s="4">
        <v>42</v>
      </c>
      <c r="P5167" s="5">
        <v>44395</v>
      </c>
      <c r="Q5167" s="6">
        <v>44.968084073321108</v>
      </c>
      <c r="R5167" s="4">
        <v>6</v>
      </c>
      <c r="S5167" s="4" t="str" cm="1">
        <f t="array" ref="S5167">_xlfn.IFS(R5167=0,"None",R5167&lt;3,"Low",R5167&lt;6,"Medium",R5167&lt;=10,"High")</f>
        <v>High</v>
      </c>
      <c r="T5167" s="4" t="str" cm="1">
        <f t="array" ref="T5167">_xlfn.IFS(M5167&lt;=20,"Low",M5167&lt;=50,"Medium",M5167&lt;=90,"High")</f>
        <v>Medium</v>
      </c>
      <c r="U5167" s="7">
        <f>Datos_Limpios[[#This Row],[Number of Complaints or Support]]/Datos_Limpios[[#This Row],[Account Length (in months)]]</f>
        <v>0.14634146341463414</v>
      </c>
      <c r="V5167" s="4" t="str" cm="1">
        <f t="array" ref="V5167">_xlfn.IFS(H5167&lt;30,"Under 30",H5167&lt;66,"Middle Age",H5167&gt;=66,"Senior")</f>
        <v>Middle Age</v>
      </c>
      <c r="W5167" s="4" t="s">
        <v>29</v>
      </c>
    </row>
    <row r="5168" spans="1:23" x14ac:dyDescent="0.3">
      <c r="A5168" s="4" t="s">
        <v>5283</v>
      </c>
      <c r="B5168" s="4" t="s">
        <v>24</v>
      </c>
      <c r="C5168" s="4">
        <v>67</v>
      </c>
      <c r="D5168" s="4">
        <v>2</v>
      </c>
      <c r="E5168" s="4" t="s">
        <v>31</v>
      </c>
      <c r="F5168" s="4" t="s">
        <v>45</v>
      </c>
      <c r="G5168" s="4" t="s">
        <v>26</v>
      </c>
      <c r="H5168" s="4">
        <v>29</v>
      </c>
      <c r="I5168" s="4" t="s">
        <v>31</v>
      </c>
      <c r="J5168" s="4">
        <v>3</v>
      </c>
      <c r="K5168" s="4" t="s">
        <v>46</v>
      </c>
      <c r="L5168" s="4" t="s">
        <v>35</v>
      </c>
      <c r="M5168" s="4">
        <v>23</v>
      </c>
      <c r="P5168" s="5">
        <v>44230</v>
      </c>
      <c r="Q5168" s="6">
        <v>21.058075264595701</v>
      </c>
      <c r="R5168" s="4">
        <v>10</v>
      </c>
      <c r="S5168" s="4" t="str" cm="1">
        <f t="array" ref="S5168">_xlfn.IFS(R5168=0,"None",R5168&lt;3,"Low",R5168&lt;6,"Medium",R5168&lt;=10,"High")</f>
        <v>High</v>
      </c>
      <c r="T5168" s="4" t="str" cm="1">
        <f t="array" ref="T5168">_xlfn.IFS(M5168&lt;=20,"Low",M5168&lt;=50,"Medium",M5168&lt;=90,"High")</f>
        <v>Medium</v>
      </c>
      <c r="U5168" s="7">
        <f>Datos_Limpios[[#This Row],[Number of Complaints or Support]]/Datos_Limpios[[#This Row],[Account Length (in months)]]</f>
        <v>0.14925373134328357</v>
      </c>
      <c r="V5168" s="4" t="str" cm="1">
        <f t="array" ref="V5168">_xlfn.IFS(H5168&lt;30,"Under 30",H5168&lt;66,"Middle Age",H5168&gt;=66,"Senior")</f>
        <v>Under 30</v>
      </c>
      <c r="W5168" s="4" t="s">
        <v>47</v>
      </c>
    </row>
    <row r="5169" spans="1:23" x14ac:dyDescent="0.3">
      <c r="A5169" s="4" t="s">
        <v>5284</v>
      </c>
      <c r="B5169" s="4" t="s">
        <v>24</v>
      </c>
      <c r="C5169" s="4">
        <v>30</v>
      </c>
      <c r="D5169" s="4">
        <v>0</v>
      </c>
      <c r="E5169" s="4" t="s">
        <v>31</v>
      </c>
      <c r="F5169" s="4" t="s">
        <v>52</v>
      </c>
      <c r="G5169" s="4" t="s">
        <v>33</v>
      </c>
      <c r="H5169" s="4">
        <v>54</v>
      </c>
      <c r="I5169" s="4" t="s">
        <v>24</v>
      </c>
      <c r="J5169" s="4">
        <v>0</v>
      </c>
      <c r="K5169" s="4" t="s">
        <v>27</v>
      </c>
      <c r="L5169" s="4" t="s">
        <v>35</v>
      </c>
      <c r="M5169" s="4">
        <v>50</v>
      </c>
      <c r="P5169" s="5">
        <v>45013</v>
      </c>
      <c r="Q5169" s="6">
        <v>45.550700051566182</v>
      </c>
      <c r="R5169" s="4">
        <v>8</v>
      </c>
      <c r="S5169" s="4" t="str" cm="1">
        <f t="array" ref="S5169">_xlfn.IFS(R5169=0,"None",R5169&lt;3,"Low",R5169&lt;6,"Medium",R5169&lt;=10,"High")</f>
        <v>High</v>
      </c>
      <c r="T5169" s="4" t="str" cm="1">
        <f t="array" ref="T5169">_xlfn.IFS(M5169&lt;=20,"Low",M5169&lt;=50,"Medium",M5169&lt;=90,"High")</f>
        <v>Medium</v>
      </c>
      <c r="U5169" s="7">
        <f>Datos_Limpios[[#This Row],[Number of Complaints or Support]]/Datos_Limpios[[#This Row],[Account Length (in months)]]</f>
        <v>0.26666666666666666</v>
      </c>
      <c r="V5169" s="4" t="str" cm="1">
        <f t="array" ref="V5169">_xlfn.IFS(H5169&lt;30,"Under 30",H5169&lt;66,"Middle Age",H5169&gt;=66,"Senior")</f>
        <v>Middle Age</v>
      </c>
      <c r="W5169" s="4" t="s">
        <v>40</v>
      </c>
    </row>
    <row r="5170" spans="1:23" x14ac:dyDescent="0.3">
      <c r="A5170" s="4" t="s">
        <v>5285</v>
      </c>
      <c r="B5170" s="4" t="s">
        <v>24</v>
      </c>
      <c r="C5170" s="4">
        <v>30</v>
      </c>
      <c r="D5170" s="4">
        <v>0</v>
      </c>
      <c r="E5170" s="4" t="s">
        <v>31</v>
      </c>
      <c r="F5170" s="4" t="s">
        <v>120</v>
      </c>
      <c r="G5170" s="4" t="s">
        <v>33</v>
      </c>
      <c r="H5170" s="4">
        <v>34</v>
      </c>
      <c r="I5170" s="4" t="s">
        <v>24</v>
      </c>
      <c r="J5170" s="4">
        <v>0</v>
      </c>
      <c r="K5170" s="4" t="s">
        <v>46</v>
      </c>
      <c r="L5170" s="4" t="s">
        <v>115</v>
      </c>
      <c r="M5170" s="4">
        <v>23</v>
      </c>
      <c r="P5170" s="5">
        <v>44722</v>
      </c>
      <c r="Q5170" s="6">
        <v>27.317870817311459</v>
      </c>
      <c r="R5170" s="4">
        <v>9</v>
      </c>
      <c r="S5170" s="4" t="str" cm="1">
        <f t="array" ref="S5170">_xlfn.IFS(R5170=0,"None",R5170&lt;3,"Low",R5170&lt;6,"Medium",R5170&lt;=10,"High")</f>
        <v>High</v>
      </c>
      <c r="T5170" s="4" t="str" cm="1">
        <f t="array" ref="T5170">_xlfn.IFS(M5170&lt;=20,"Low",M5170&lt;=50,"Medium",M5170&lt;=90,"High")</f>
        <v>Medium</v>
      </c>
      <c r="U5170" s="7">
        <f>Datos_Limpios[[#This Row],[Number of Complaints or Support]]/Datos_Limpios[[#This Row],[Account Length (in months)]]</f>
        <v>0.3</v>
      </c>
      <c r="V5170" s="4" t="str" cm="1">
        <f t="array" ref="V5170">_xlfn.IFS(H5170&lt;30,"Under 30",H5170&lt;66,"Middle Age",H5170&gt;=66,"Senior")</f>
        <v>Middle Age</v>
      </c>
      <c r="W5170" s="4" t="s">
        <v>29</v>
      </c>
    </row>
    <row r="5171" spans="1:23" x14ac:dyDescent="0.3">
      <c r="A5171" s="4" t="s">
        <v>5286</v>
      </c>
      <c r="B5171" s="4" t="s">
        <v>24</v>
      </c>
      <c r="C5171" s="4">
        <v>57</v>
      </c>
      <c r="D5171" s="4">
        <v>0</v>
      </c>
      <c r="E5171" s="4" t="s">
        <v>31</v>
      </c>
      <c r="F5171" s="4" t="s">
        <v>124</v>
      </c>
      <c r="G5171" s="4" t="s">
        <v>26</v>
      </c>
      <c r="H5171" s="4">
        <v>77</v>
      </c>
      <c r="I5171" s="4" t="s">
        <v>24</v>
      </c>
      <c r="J5171" s="4">
        <v>0</v>
      </c>
      <c r="K5171" s="4" t="s">
        <v>46</v>
      </c>
      <c r="L5171" s="4" t="s">
        <v>28</v>
      </c>
      <c r="M5171" s="4">
        <v>46</v>
      </c>
      <c r="P5171" s="5">
        <v>44065</v>
      </c>
      <c r="Q5171" s="6">
        <v>40.633245562823483</v>
      </c>
      <c r="R5171" s="4">
        <v>5</v>
      </c>
      <c r="S5171" s="4" t="str" cm="1">
        <f t="array" ref="S5171">_xlfn.IFS(R5171=0,"None",R5171&lt;3,"Low",R5171&lt;6,"Medium",R5171&lt;=10,"High")</f>
        <v>Medium</v>
      </c>
      <c r="T5171" s="4" t="str" cm="1">
        <f t="array" ref="T5171">_xlfn.IFS(M5171&lt;=20,"Low",M5171&lt;=50,"Medium",M5171&lt;=90,"High")</f>
        <v>Medium</v>
      </c>
      <c r="U5171" s="7">
        <f>Datos_Limpios[[#This Row],[Number of Complaints or Support]]/Datos_Limpios[[#This Row],[Account Length (in months)]]</f>
        <v>8.771929824561403E-2</v>
      </c>
      <c r="V5171" s="4" t="str" cm="1">
        <f t="array" ref="V5171">_xlfn.IFS(H5171&lt;30,"Under 30",H5171&lt;66,"Middle Age",H5171&gt;=66,"Senior")</f>
        <v>Senior</v>
      </c>
      <c r="W5171" s="4" t="s">
        <v>43</v>
      </c>
    </row>
    <row r="5172" spans="1:23" x14ac:dyDescent="0.3">
      <c r="A5172" s="4" t="s">
        <v>5287</v>
      </c>
      <c r="B5172" s="4" t="s">
        <v>24</v>
      </c>
      <c r="C5172" s="4">
        <v>55</v>
      </c>
      <c r="D5172" s="4">
        <v>0</v>
      </c>
      <c r="E5172" s="4" t="s">
        <v>31</v>
      </c>
      <c r="F5172" s="4" t="s">
        <v>173</v>
      </c>
      <c r="G5172" s="4" t="s">
        <v>33</v>
      </c>
      <c r="H5172" s="4">
        <v>30</v>
      </c>
      <c r="I5172" s="4" t="s">
        <v>24</v>
      </c>
      <c r="J5172" s="4">
        <v>0</v>
      </c>
      <c r="K5172" s="4" t="s">
        <v>27</v>
      </c>
      <c r="L5172" s="4" t="s">
        <v>28</v>
      </c>
      <c r="M5172" s="4">
        <v>55</v>
      </c>
      <c r="P5172" s="5">
        <v>44770</v>
      </c>
      <c r="Q5172" s="6">
        <v>51.737146197374003</v>
      </c>
      <c r="R5172" s="4">
        <v>9</v>
      </c>
      <c r="S5172" s="4" t="str" cm="1">
        <f t="array" ref="S5172">_xlfn.IFS(R5172=0,"None",R5172&lt;3,"Low",R5172&lt;6,"Medium",R5172&lt;=10,"High")</f>
        <v>High</v>
      </c>
      <c r="T5172" s="4" t="str" cm="1">
        <f t="array" ref="T5172">_xlfn.IFS(M5172&lt;=20,"Low",M5172&lt;=50,"Medium",M5172&lt;=90,"High")</f>
        <v>High</v>
      </c>
      <c r="U5172" s="7">
        <f>Datos_Limpios[[#This Row],[Number of Complaints or Support]]/Datos_Limpios[[#This Row],[Account Length (in months)]]</f>
        <v>0.16363636363636364</v>
      </c>
      <c r="V5172" s="4" t="str" cm="1">
        <f t="array" ref="V5172">_xlfn.IFS(H5172&lt;30,"Under 30",H5172&lt;66,"Middle Age",H5172&gt;=66,"Senior")</f>
        <v>Middle Age</v>
      </c>
      <c r="W5172" s="4" t="s">
        <v>43</v>
      </c>
    </row>
    <row r="5173" spans="1:23" x14ac:dyDescent="0.3">
      <c r="A5173" s="4" t="s">
        <v>5288</v>
      </c>
      <c r="B5173" s="4" t="s">
        <v>24</v>
      </c>
      <c r="C5173" s="4">
        <v>7</v>
      </c>
      <c r="D5173" s="4">
        <v>0</v>
      </c>
      <c r="E5173" s="4" t="s">
        <v>31</v>
      </c>
      <c r="F5173" s="4" t="s">
        <v>264</v>
      </c>
      <c r="G5173" s="4" t="s">
        <v>33</v>
      </c>
      <c r="H5173" s="4">
        <v>53</v>
      </c>
      <c r="I5173" s="4" t="s">
        <v>24</v>
      </c>
      <c r="J5173" s="4">
        <v>0</v>
      </c>
      <c r="K5173" s="4" t="s">
        <v>27</v>
      </c>
      <c r="L5173" s="4" t="s">
        <v>35</v>
      </c>
      <c r="M5173" s="4">
        <v>45</v>
      </c>
      <c r="P5173" s="5">
        <v>44865</v>
      </c>
      <c r="Q5173" s="6">
        <v>49.6552276807884</v>
      </c>
      <c r="R5173" s="4">
        <v>1</v>
      </c>
      <c r="S5173" s="4" t="str" cm="1">
        <f t="array" ref="S5173">_xlfn.IFS(R5173=0,"None",R5173&lt;3,"Low",R5173&lt;6,"Medium",R5173&lt;=10,"High")</f>
        <v>Low</v>
      </c>
      <c r="T5173" s="4" t="str" cm="1">
        <f t="array" ref="T5173">_xlfn.IFS(M5173&lt;=20,"Low",M5173&lt;=50,"Medium",M5173&lt;=90,"High")</f>
        <v>Medium</v>
      </c>
      <c r="U5173" s="7">
        <f>Datos_Limpios[[#This Row],[Number of Complaints or Support]]/Datos_Limpios[[#This Row],[Account Length (in months)]]</f>
        <v>0.14285714285714285</v>
      </c>
      <c r="V5173" s="4" t="str" cm="1">
        <f t="array" ref="V5173">_xlfn.IFS(H5173&lt;30,"Under 30",H5173&lt;66,"Middle Age",H5173&gt;=66,"Senior")</f>
        <v>Middle Age</v>
      </c>
      <c r="W5173" s="4" t="s">
        <v>47</v>
      </c>
    </row>
    <row r="5174" spans="1:23" x14ac:dyDescent="0.3">
      <c r="A5174" s="4" t="s">
        <v>5289</v>
      </c>
      <c r="B5174" s="4" t="s">
        <v>24</v>
      </c>
      <c r="C5174" s="4">
        <v>67</v>
      </c>
      <c r="D5174" s="4">
        <v>1</v>
      </c>
      <c r="E5174" s="4" t="s">
        <v>31</v>
      </c>
      <c r="F5174" s="4" t="s">
        <v>102</v>
      </c>
      <c r="G5174" s="4" t="s">
        <v>33</v>
      </c>
      <c r="H5174" s="4">
        <v>64</v>
      </c>
      <c r="I5174" s="4" t="s">
        <v>31</v>
      </c>
      <c r="J5174" s="4">
        <v>2</v>
      </c>
      <c r="K5174" s="4" t="s">
        <v>34</v>
      </c>
      <c r="L5174" s="4" t="s">
        <v>35</v>
      </c>
      <c r="M5174" s="4">
        <v>27</v>
      </c>
      <c r="P5174" s="5">
        <v>45162</v>
      </c>
      <c r="Q5174" s="6">
        <v>24.227712603229691</v>
      </c>
      <c r="R5174" s="4">
        <v>9</v>
      </c>
      <c r="S5174" s="4" t="str" cm="1">
        <f t="array" ref="S5174">_xlfn.IFS(R5174=0,"None",R5174&lt;3,"Low",R5174&lt;6,"Medium",R5174&lt;=10,"High")</f>
        <v>High</v>
      </c>
      <c r="T5174" s="4" t="str" cm="1">
        <f t="array" ref="T5174">_xlfn.IFS(M5174&lt;=20,"Low",M5174&lt;=50,"Medium",M5174&lt;=90,"High")</f>
        <v>Medium</v>
      </c>
      <c r="U5174" s="7">
        <f>Datos_Limpios[[#This Row],[Number of Complaints or Support]]/Datos_Limpios[[#This Row],[Account Length (in months)]]</f>
        <v>0.13432835820895522</v>
      </c>
      <c r="V5174" s="4" t="str" cm="1">
        <f t="array" ref="V5174">_xlfn.IFS(H5174&lt;30,"Under 30",H5174&lt;66,"Middle Age",H5174&gt;=66,"Senior")</f>
        <v>Middle Age</v>
      </c>
      <c r="W5174" s="4" t="s">
        <v>40</v>
      </c>
    </row>
    <row r="5175" spans="1:23" x14ac:dyDescent="0.3">
      <c r="A5175" s="4" t="s">
        <v>5290</v>
      </c>
      <c r="B5175" s="4" t="s">
        <v>24</v>
      </c>
      <c r="C5175" s="4">
        <v>15</v>
      </c>
      <c r="D5175" s="4">
        <v>2</v>
      </c>
      <c r="E5175" s="4" t="s">
        <v>24</v>
      </c>
      <c r="F5175" s="4" t="s">
        <v>32</v>
      </c>
      <c r="G5175" s="4" t="s">
        <v>26</v>
      </c>
      <c r="H5175" s="4">
        <v>46</v>
      </c>
      <c r="I5175" s="4" t="s">
        <v>31</v>
      </c>
      <c r="J5175" s="4">
        <v>6</v>
      </c>
      <c r="K5175" s="4" t="s">
        <v>27</v>
      </c>
      <c r="L5175" s="4" t="s">
        <v>28</v>
      </c>
      <c r="M5175" s="4">
        <v>9</v>
      </c>
      <c r="P5175" s="5">
        <v>44406</v>
      </c>
      <c r="Q5175" s="6">
        <v>8.7702149017371518</v>
      </c>
      <c r="R5175" s="4">
        <v>6</v>
      </c>
      <c r="S5175" s="4" t="str" cm="1">
        <f t="array" ref="S5175">_xlfn.IFS(R5175=0,"None",R5175&lt;3,"Low",R5175&lt;6,"Medium",R5175&lt;=10,"High")</f>
        <v>High</v>
      </c>
      <c r="T5175" s="4" t="str" cm="1">
        <f t="array" ref="T5175">_xlfn.IFS(M5175&lt;=20,"Low",M5175&lt;=50,"Medium",M5175&lt;=90,"High")</f>
        <v>Low</v>
      </c>
      <c r="U5175" s="7">
        <f>Datos_Limpios[[#This Row],[Number of Complaints or Support]]/Datos_Limpios[[#This Row],[Account Length (in months)]]</f>
        <v>0.4</v>
      </c>
      <c r="V5175" s="4" t="str" cm="1">
        <f t="array" ref="V5175">_xlfn.IFS(H5175&lt;30,"Under 30",H5175&lt;66,"Middle Age",H5175&gt;=66,"Senior")</f>
        <v>Middle Age</v>
      </c>
      <c r="W5175" s="4" t="s">
        <v>29</v>
      </c>
    </row>
    <row r="5176" spans="1:23" x14ac:dyDescent="0.3">
      <c r="A5176" s="4" t="s">
        <v>5291</v>
      </c>
      <c r="B5176" s="4" t="s">
        <v>31</v>
      </c>
      <c r="C5176" s="4">
        <v>13</v>
      </c>
      <c r="D5176" s="4">
        <v>3</v>
      </c>
      <c r="E5176" s="4" t="s">
        <v>31</v>
      </c>
      <c r="F5176" s="4" t="s">
        <v>140</v>
      </c>
      <c r="G5176" s="4" t="s">
        <v>33</v>
      </c>
      <c r="H5176" s="4">
        <v>20</v>
      </c>
      <c r="I5176" s="4" t="s">
        <v>24</v>
      </c>
      <c r="J5176" s="4">
        <v>0</v>
      </c>
      <c r="K5176" s="4" t="s">
        <v>34</v>
      </c>
      <c r="L5176" s="4" t="s">
        <v>28</v>
      </c>
      <c r="M5176" s="4">
        <v>27</v>
      </c>
      <c r="N5176" s="4" t="s">
        <v>66</v>
      </c>
      <c r="O5176" s="4" t="s">
        <v>317</v>
      </c>
      <c r="P5176" s="5">
        <v>45132</v>
      </c>
      <c r="Q5176" s="6">
        <v>30.812617076589401</v>
      </c>
      <c r="R5176" s="4">
        <v>1</v>
      </c>
      <c r="S5176" s="4" t="str" cm="1">
        <f t="array" ref="S5176">_xlfn.IFS(R5176=0,"None",R5176&lt;3,"Low",R5176&lt;6,"Medium",R5176&lt;=10,"High")</f>
        <v>Low</v>
      </c>
      <c r="T5176" s="4" t="str" cm="1">
        <f t="array" ref="T5176">_xlfn.IFS(M5176&lt;=20,"Low",M5176&lt;=50,"Medium",M5176&lt;=90,"High")</f>
        <v>Medium</v>
      </c>
      <c r="U5176" s="7">
        <f>Datos_Limpios[[#This Row],[Number of Complaints or Support]]/Datos_Limpios[[#This Row],[Account Length (in months)]]</f>
        <v>7.6923076923076927E-2</v>
      </c>
      <c r="V5176" s="4" t="str" cm="1">
        <f t="array" ref="V5176">_xlfn.IFS(H5176&lt;30,"Under 30",H5176&lt;66,"Middle Age",H5176&gt;=66,"Senior")</f>
        <v>Under 30</v>
      </c>
      <c r="W5176" s="4" t="s">
        <v>40</v>
      </c>
    </row>
    <row r="5177" spans="1:23" x14ac:dyDescent="0.3">
      <c r="A5177" s="4" t="s">
        <v>5292</v>
      </c>
      <c r="B5177" s="4" t="s">
        <v>24</v>
      </c>
      <c r="C5177" s="4">
        <v>58</v>
      </c>
      <c r="D5177" s="4">
        <v>0</v>
      </c>
      <c r="E5177" s="4" t="s">
        <v>31</v>
      </c>
      <c r="F5177" s="4" t="s">
        <v>106</v>
      </c>
      <c r="G5177" s="4" t="s">
        <v>26</v>
      </c>
      <c r="H5177" s="4">
        <v>34</v>
      </c>
      <c r="I5177" s="4" t="s">
        <v>24</v>
      </c>
      <c r="J5177" s="4">
        <v>0</v>
      </c>
      <c r="K5177" s="4" t="s">
        <v>34</v>
      </c>
      <c r="L5177" s="4" t="s">
        <v>35</v>
      </c>
      <c r="M5177" s="4">
        <v>23</v>
      </c>
      <c r="P5177" s="5">
        <v>44466</v>
      </c>
      <c r="Q5177" s="6">
        <v>18.886303938198431</v>
      </c>
      <c r="R5177" s="4">
        <v>4</v>
      </c>
      <c r="S5177" s="4" t="str" cm="1">
        <f t="array" ref="S5177">_xlfn.IFS(R5177=0,"None",R5177&lt;3,"Low",R5177&lt;6,"Medium",R5177&lt;=10,"High")</f>
        <v>Medium</v>
      </c>
      <c r="T5177" s="4" t="str" cm="1">
        <f t="array" ref="T5177">_xlfn.IFS(M5177&lt;=20,"Low",M5177&lt;=50,"Medium",M5177&lt;=90,"High")</f>
        <v>Medium</v>
      </c>
      <c r="U5177" s="7">
        <f>Datos_Limpios[[#This Row],[Number of Complaints or Support]]/Datos_Limpios[[#This Row],[Account Length (in months)]]</f>
        <v>6.8965517241379309E-2</v>
      </c>
      <c r="V5177" s="4" t="str" cm="1">
        <f t="array" ref="V5177">_xlfn.IFS(H5177&lt;30,"Under 30",H5177&lt;66,"Middle Age",H5177&gt;=66,"Senior")</f>
        <v>Middle Age</v>
      </c>
      <c r="W5177" s="4" t="s">
        <v>29</v>
      </c>
    </row>
    <row r="5178" spans="1:23" x14ac:dyDescent="0.3">
      <c r="A5178" s="4" t="s">
        <v>5293</v>
      </c>
      <c r="B5178" s="4" t="s">
        <v>31</v>
      </c>
      <c r="C5178" s="4">
        <v>1</v>
      </c>
      <c r="D5178" s="4">
        <v>1</v>
      </c>
      <c r="E5178" s="4" t="s">
        <v>31</v>
      </c>
      <c r="F5178" s="4" t="s">
        <v>52</v>
      </c>
      <c r="G5178" s="4" t="s">
        <v>26</v>
      </c>
      <c r="H5178" s="4">
        <v>79</v>
      </c>
      <c r="I5178" s="4" t="s">
        <v>24</v>
      </c>
      <c r="J5178" s="4">
        <v>0</v>
      </c>
      <c r="K5178" s="4" t="s">
        <v>27</v>
      </c>
      <c r="L5178" s="4" t="s">
        <v>35</v>
      </c>
      <c r="M5178" s="4">
        <v>15</v>
      </c>
      <c r="N5178" s="4" t="s">
        <v>38</v>
      </c>
      <c r="O5178" s="4" t="s">
        <v>142</v>
      </c>
      <c r="P5178" s="5">
        <v>44390</v>
      </c>
      <c r="Q5178" s="6">
        <v>14.451737125406391</v>
      </c>
      <c r="R5178" s="4">
        <v>10</v>
      </c>
      <c r="S5178" s="4" t="str" cm="1">
        <f t="array" ref="S5178">_xlfn.IFS(R5178=0,"None",R5178&lt;3,"Low",R5178&lt;6,"Medium",R5178&lt;=10,"High")</f>
        <v>High</v>
      </c>
      <c r="T5178" s="4" t="str" cm="1">
        <f t="array" ref="T5178">_xlfn.IFS(M5178&lt;=20,"Low",M5178&lt;=50,"Medium",M5178&lt;=90,"High")</f>
        <v>Low</v>
      </c>
      <c r="U5178" s="7">
        <f>Datos_Limpios[[#This Row],[Number of Complaints or Support]]/Datos_Limpios[[#This Row],[Account Length (in months)]]</f>
        <v>10</v>
      </c>
      <c r="V5178" s="4" t="str" cm="1">
        <f t="array" ref="V5178">_xlfn.IFS(H5178&lt;30,"Under 30",H5178&lt;66,"Middle Age",H5178&gt;=66,"Senior")</f>
        <v>Senior</v>
      </c>
      <c r="W5178" s="4" t="s">
        <v>40</v>
      </c>
    </row>
    <row r="5179" spans="1:23" x14ac:dyDescent="0.3">
      <c r="A5179" s="4" t="s">
        <v>5294</v>
      </c>
      <c r="B5179" s="4" t="s">
        <v>24</v>
      </c>
      <c r="C5179" s="4">
        <v>50</v>
      </c>
      <c r="D5179" s="4">
        <v>2</v>
      </c>
      <c r="E5179" s="4" t="s">
        <v>24</v>
      </c>
      <c r="F5179" s="4" t="s">
        <v>52</v>
      </c>
      <c r="G5179" s="4" t="s">
        <v>33</v>
      </c>
      <c r="H5179" s="4">
        <v>67</v>
      </c>
      <c r="I5179" s="4" t="s">
        <v>24</v>
      </c>
      <c r="J5179" s="4">
        <v>0</v>
      </c>
      <c r="K5179" s="4" t="s">
        <v>46</v>
      </c>
      <c r="L5179" s="4" t="s">
        <v>28</v>
      </c>
      <c r="M5179" s="4">
        <v>7</v>
      </c>
      <c r="P5179" s="5">
        <v>44716</v>
      </c>
      <c r="Q5179" s="6">
        <v>7.1775828758204732</v>
      </c>
      <c r="R5179" s="4">
        <v>10</v>
      </c>
      <c r="S5179" s="4" t="str" cm="1">
        <f t="array" ref="S5179">_xlfn.IFS(R5179=0,"None",R5179&lt;3,"Low",R5179&lt;6,"Medium",R5179&lt;=10,"High")</f>
        <v>High</v>
      </c>
      <c r="T5179" s="4" t="str" cm="1">
        <f t="array" ref="T5179">_xlfn.IFS(M5179&lt;=20,"Low",M5179&lt;=50,"Medium",M5179&lt;=90,"High")</f>
        <v>Low</v>
      </c>
      <c r="U5179" s="7">
        <f>Datos_Limpios[[#This Row],[Number of Complaints or Support]]/Datos_Limpios[[#This Row],[Account Length (in months)]]</f>
        <v>0.2</v>
      </c>
      <c r="V5179" s="4" t="str" cm="1">
        <f t="array" ref="V5179">_xlfn.IFS(H5179&lt;30,"Under 30",H5179&lt;66,"Middle Age",H5179&gt;=66,"Senior")</f>
        <v>Senior</v>
      </c>
      <c r="W5179" s="4" t="s">
        <v>40</v>
      </c>
    </row>
    <row r="5180" spans="1:23" x14ac:dyDescent="0.3">
      <c r="A5180" s="4" t="s">
        <v>5295</v>
      </c>
      <c r="B5180" s="4" t="s">
        <v>31</v>
      </c>
      <c r="C5180" s="4">
        <v>30</v>
      </c>
      <c r="D5180" s="4">
        <v>4</v>
      </c>
      <c r="E5180" s="4" t="s">
        <v>31</v>
      </c>
      <c r="F5180" s="4" t="s">
        <v>32</v>
      </c>
      <c r="G5180" s="4" t="s">
        <v>26</v>
      </c>
      <c r="H5180" s="4">
        <v>48</v>
      </c>
      <c r="I5180" s="4" t="s">
        <v>24</v>
      </c>
      <c r="J5180" s="4">
        <v>0</v>
      </c>
      <c r="K5180" s="4" t="s">
        <v>27</v>
      </c>
      <c r="L5180" s="4" t="s">
        <v>28</v>
      </c>
      <c r="M5180" s="4">
        <v>44</v>
      </c>
      <c r="N5180" s="4" t="s">
        <v>38</v>
      </c>
      <c r="O5180" s="4" t="s">
        <v>125</v>
      </c>
      <c r="P5180" s="5">
        <v>43832</v>
      </c>
      <c r="Q5180" s="6">
        <v>43.39411599313614</v>
      </c>
      <c r="R5180" s="4">
        <v>9</v>
      </c>
      <c r="S5180" s="4" t="str" cm="1">
        <f t="array" ref="S5180">_xlfn.IFS(R5180=0,"None",R5180&lt;3,"Low",R5180&lt;6,"Medium",R5180&lt;=10,"High")</f>
        <v>High</v>
      </c>
      <c r="T5180" s="4" t="str" cm="1">
        <f t="array" ref="T5180">_xlfn.IFS(M5180&lt;=20,"Low",M5180&lt;=50,"Medium",M5180&lt;=90,"High")</f>
        <v>Medium</v>
      </c>
      <c r="U5180" s="7">
        <f>Datos_Limpios[[#This Row],[Number of Complaints or Support]]/Datos_Limpios[[#This Row],[Account Length (in months)]]</f>
        <v>0.3</v>
      </c>
      <c r="V5180" s="4" t="str" cm="1">
        <f t="array" ref="V5180">_xlfn.IFS(H5180&lt;30,"Under 30",H5180&lt;66,"Middle Age",H5180&gt;=66,"Senior")</f>
        <v>Middle Age</v>
      </c>
      <c r="W5180" s="4" t="s">
        <v>29</v>
      </c>
    </row>
    <row r="5181" spans="1:23" x14ac:dyDescent="0.3">
      <c r="A5181" s="4" t="s">
        <v>5296</v>
      </c>
      <c r="B5181" s="4" t="s">
        <v>24</v>
      </c>
      <c r="C5181" s="4">
        <v>62</v>
      </c>
      <c r="D5181" s="4">
        <v>1</v>
      </c>
      <c r="E5181" s="4" t="s">
        <v>31</v>
      </c>
      <c r="F5181" s="4" t="s">
        <v>173</v>
      </c>
      <c r="G5181" s="4" t="s">
        <v>33</v>
      </c>
      <c r="H5181" s="4">
        <v>20</v>
      </c>
      <c r="I5181" s="4" t="s">
        <v>24</v>
      </c>
      <c r="J5181" s="4">
        <v>0</v>
      </c>
      <c r="K5181" s="4" t="s">
        <v>46</v>
      </c>
      <c r="L5181" s="4" t="s">
        <v>35</v>
      </c>
      <c r="M5181" s="4">
        <v>36</v>
      </c>
      <c r="P5181" s="5">
        <v>44476</v>
      </c>
      <c r="Q5181" s="6">
        <v>39.539212893645903</v>
      </c>
      <c r="R5181" s="4">
        <v>6</v>
      </c>
      <c r="S5181" s="4" t="str" cm="1">
        <f t="array" ref="S5181">_xlfn.IFS(R5181=0,"None",R5181&lt;3,"Low",R5181&lt;6,"Medium",R5181&lt;=10,"High")</f>
        <v>High</v>
      </c>
      <c r="T5181" s="4" t="str" cm="1">
        <f t="array" ref="T5181">_xlfn.IFS(M5181&lt;=20,"Low",M5181&lt;=50,"Medium",M5181&lt;=90,"High")</f>
        <v>Medium</v>
      </c>
      <c r="U5181" s="7">
        <f>Datos_Limpios[[#This Row],[Number of Complaints or Support]]/Datos_Limpios[[#This Row],[Account Length (in months)]]</f>
        <v>9.6774193548387094E-2</v>
      </c>
      <c r="V5181" s="4" t="str" cm="1">
        <f t="array" ref="V5181">_xlfn.IFS(H5181&lt;30,"Under 30",H5181&lt;66,"Middle Age",H5181&gt;=66,"Senior")</f>
        <v>Under 30</v>
      </c>
      <c r="W5181" s="4" t="s">
        <v>43</v>
      </c>
    </row>
    <row r="5182" spans="1:23" x14ac:dyDescent="0.3">
      <c r="A5182" s="4" t="s">
        <v>5297</v>
      </c>
      <c r="B5182" s="4" t="s">
        <v>24</v>
      </c>
      <c r="C5182" s="4">
        <v>73</v>
      </c>
      <c r="D5182" s="4">
        <v>0</v>
      </c>
      <c r="E5182" s="4" t="s">
        <v>31</v>
      </c>
      <c r="F5182" s="4" t="s">
        <v>45</v>
      </c>
      <c r="G5182" s="4" t="s">
        <v>26</v>
      </c>
      <c r="H5182" s="4">
        <v>65</v>
      </c>
      <c r="I5182" s="4" t="s">
        <v>31</v>
      </c>
      <c r="J5182" s="4">
        <v>2</v>
      </c>
      <c r="K5182" s="4" t="s">
        <v>46</v>
      </c>
      <c r="L5182" s="4" t="s">
        <v>28</v>
      </c>
      <c r="M5182" s="4">
        <v>58</v>
      </c>
      <c r="P5182" s="5">
        <v>45032</v>
      </c>
      <c r="Q5182" s="6">
        <v>54.544802224994719</v>
      </c>
      <c r="R5182" s="4">
        <v>8</v>
      </c>
      <c r="S5182" s="4" t="str" cm="1">
        <f t="array" ref="S5182">_xlfn.IFS(R5182=0,"None",R5182&lt;3,"Low",R5182&lt;6,"Medium",R5182&lt;=10,"High")</f>
        <v>High</v>
      </c>
      <c r="T5182" s="4" t="str" cm="1">
        <f t="array" ref="T5182">_xlfn.IFS(M5182&lt;=20,"Low",M5182&lt;=50,"Medium",M5182&lt;=90,"High")</f>
        <v>High</v>
      </c>
      <c r="U5182" s="7">
        <f>Datos_Limpios[[#This Row],[Number of Complaints or Support]]/Datos_Limpios[[#This Row],[Account Length (in months)]]</f>
        <v>0.1095890410958904</v>
      </c>
      <c r="V5182" s="4" t="str" cm="1">
        <f t="array" ref="V5182">_xlfn.IFS(H5182&lt;30,"Under 30",H5182&lt;66,"Middle Age",H5182&gt;=66,"Senior")</f>
        <v>Middle Age</v>
      </c>
      <c r="W5182" s="4" t="s">
        <v>47</v>
      </c>
    </row>
    <row r="5183" spans="1:23" x14ac:dyDescent="0.3">
      <c r="A5183" s="4" t="s">
        <v>5298</v>
      </c>
      <c r="B5183" s="4" t="s">
        <v>24</v>
      </c>
      <c r="C5183" s="4">
        <v>57</v>
      </c>
      <c r="D5183" s="4">
        <v>1</v>
      </c>
      <c r="E5183" s="4" t="s">
        <v>24</v>
      </c>
      <c r="F5183" s="4" t="s">
        <v>367</v>
      </c>
      <c r="G5183" s="4" t="s">
        <v>26</v>
      </c>
      <c r="H5183" s="4">
        <v>22</v>
      </c>
      <c r="I5183" s="4" t="s">
        <v>24</v>
      </c>
      <c r="J5183" s="4">
        <v>0</v>
      </c>
      <c r="K5183" s="4" t="s">
        <v>34</v>
      </c>
      <c r="L5183" s="4" t="s">
        <v>28</v>
      </c>
      <c r="M5183" s="4">
        <v>63</v>
      </c>
      <c r="P5183" s="5">
        <v>43968</v>
      </c>
      <c r="Q5183" s="6">
        <v>61.100191507804183</v>
      </c>
      <c r="R5183" s="4">
        <v>0</v>
      </c>
      <c r="S5183" s="4" t="str" cm="1">
        <f t="array" ref="S5183">_xlfn.IFS(R5183=0,"None",R5183&lt;3,"Low",R5183&lt;6,"Medium",R5183&lt;=10,"High")</f>
        <v>None</v>
      </c>
      <c r="T5183" s="4" t="str" cm="1">
        <f t="array" ref="T5183">_xlfn.IFS(M5183&lt;=20,"Low",M5183&lt;=50,"Medium",M5183&lt;=90,"High")</f>
        <v>High</v>
      </c>
      <c r="U5183" s="7">
        <f>Datos_Limpios[[#This Row],[Number of Complaints or Support]]/Datos_Limpios[[#This Row],[Account Length (in months)]]</f>
        <v>0</v>
      </c>
      <c r="V5183" s="4" t="str" cm="1">
        <f t="array" ref="V5183">_xlfn.IFS(H5183&lt;30,"Under 30",H5183&lt;66,"Middle Age",H5183&gt;=66,"Senior")</f>
        <v>Under 30</v>
      </c>
      <c r="W5183" s="4" t="s">
        <v>29</v>
      </c>
    </row>
    <row r="5184" spans="1:23" x14ac:dyDescent="0.3">
      <c r="A5184" s="4" t="s">
        <v>5299</v>
      </c>
      <c r="B5184" s="4" t="s">
        <v>31</v>
      </c>
      <c r="C5184" s="4">
        <v>46</v>
      </c>
      <c r="D5184" s="4">
        <v>5</v>
      </c>
      <c r="E5184" s="4" t="s">
        <v>24</v>
      </c>
      <c r="F5184" s="4" t="s">
        <v>175</v>
      </c>
      <c r="G5184" s="4" t="s">
        <v>26</v>
      </c>
      <c r="H5184" s="4">
        <v>55</v>
      </c>
      <c r="I5184" s="4" t="s">
        <v>24</v>
      </c>
      <c r="J5184" s="4">
        <v>0</v>
      </c>
      <c r="K5184" s="4" t="s">
        <v>27</v>
      </c>
      <c r="L5184" s="4" t="s">
        <v>35</v>
      </c>
      <c r="M5184" s="4">
        <v>32</v>
      </c>
      <c r="N5184" s="4" t="s">
        <v>92</v>
      </c>
      <c r="O5184" s="4" t="s">
        <v>249</v>
      </c>
      <c r="P5184" s="5">
        <v>45214</v>
      </c>
      <c r="Q5184" s="6">
        <v>36.590886340203973</v>
      </c>
      <c r="R5184" s="4">
        <v>6</v>
      </c>
      <c r="S5184" s="4" t="str" cm="1">
        <f t="array" ref="S5184">_xlfn.IFS(R5184=0,"None",R5184&lt;3,"Low",R5184&lt;6,"Medium",R5184&lt;=10,"High")</f>
        <v>High</v>
      </c>
      <c r="T5184" s="4" t="str" cm="1">
        <f t="array" ref="T5184">_xlfn.IFS(M5184&lt;=20,"Low",M5184&lt;=50,"Medium",M5184&lt;=90,"High")</f>
        <v>Medium</v>
      </c>
      <c r="U5184" s="7">
        <f>Datos_Limpios[[#This Row],[Number of Complaints or Support]]/Datos_Limpios[[#This Row],[Account Length (in months)]]</f>
        <v>0.13043478260869565</v>
      </c>
      <c r="V5184" s="4" t="str" cm="1">
        <f t="array" ref="V5184">_xlfn.IFS(H5184&lt;30,"Under 30",H5184&lt;66,"Middle Age",H5184&gt;=66,"Senior")</f>
        <v>Middle Age</v>
      </c>
      <c r="W5184" s="4" t="s">
        <v>29</v>
      </c>
    </row>
    <row r="5185" spans="1:23" x14ac:dyDescent="0.3">
      <c r="A5185" s="4" t="s">
        <v>5300</v>
      </c>
      <c r="B5185" s="4" t="s">
        <v>24</v>
      </c>
      <c r="C5185" s="4">
        <v>64</v>
      </c>
      <c r="D5185" s="4">
        <v>0</v>
      </c>
      <c r="E5185" s="4" t="s">
        <v>31</v>
      </c>
      <c r="F5185" s="4" t="s">
        <v>49</v>
      </c>
      <c r="G5185" s="4" t="s">
        <v>26</v>
      </c>
      <c r="H5185" s="4">
        <v>55</v>
      </c>
      <c r="I5185" s="4" t="s">
        <v>24</v>
      </c>
      <c r="J5185" s="4">
        <v>0</v>
      </c>
      <c r="K5185" s="4" t="s">
        <v>46</v>
      </c>
      <c r="L5185" s="4" t="s">
        <v>28</v>
      </c>
      <c r="M5185" s="4">
        <v>28</v>
      </c>
      <c r="P5185" s="5">
        <v>45082</v>
      </c>
      <c r="Q5185" s="6">
        <v>30.979920149478811</v>
      </c>
      <c r="R5185" s="4">
        <v>1</v>
      </c>
      <c r="S5185" s="4" t="str" cm="1">
        <f t="array" ref="S5185">_xlfn.IFS(R5185=0,"None",R5185&lt;3,"Low",R5185&lt;6,"Medium",R5185&lt;=10,"High")</f>
        <v>Low</v>
      </c>
      <c r="T5185" s="4" t="str" cm="1">
        <f t="array" ref="T5185">_xlfn.IFS(M5185&lt;=20,"Low",M5185&lt;=50,"Medium",M5185&lt;=90,"High")</f>
        <v>Medium</v>
      </c>
      <c r="U5185" s="7">
        <f>Datos_Limpios[[#This Row],[Number of Complaints or Support]]/Datos_Limpios[[#This Row],[Account Length (in months)]]</f>
        <v>1.5625E-2</v>
      </c>
      <c r="V5185" s="4" t="str" cm="1">
        <f t="array" ref="V5185">_xlfn.IFS(H5185&lt;30,"Under 30",H5185&lt;66,"Middle Age",H5185&gt;=66,"Senior")</f>
        <v>Middle Age</v>
      </c>
      <c r="W5185" s="4" t="s">
        <v>29</v>
      </c>
    </row>
    <row r="5186" spans="1:23" x14ac:dyDescent="0.3">
      <c r="A5186" s="4" t="s">
        <v>5301</v>
      </c>
      <c r="B5186" s="4" t="s">
        <v>24</v>
      </c>
      <c r="C5186" s="4">
        <v>71</v>
      </c>
      <c r="D5186" s="4">
        <v>1</v>
      </c>
      <c r="E5186" s="4" t="s">
        <v>31</v>
      </c>
      <c r="F5186" s="4" t="s">
        <v>70</v>
      </c>
      <c r="G5186" s="4" t="s">
        <v>33</v>
      </c>
      <c r="H5186" s="4">
        <v>61</v>
      </c>
      <c r="I5186" s="4" t="s">
        <v>24</v>
      </c>
      <c r="J5186" s="4">
        <v>0</v>
      </c>
      <c r="K5186" s="4" t="s">
        <v>46</v>
      </c>
      <c r="L5186" s="4" t="s">
        <v>28</v>
      </c>
      <c r="M5186" s="4">
        <v>42</v>
      </c>
      <c r="P5186" s="5">
        <v>44902</v>
      </c>
      <c r="Q5186" s="6">
        <v>34.691548814896997</v>
      </c>
      <c r="R5186" s="4">
        <v>7</v>
      </c>
      <c r="S5186" s="4" t="str" cm="1">
        <f t="array" ref="S5186">_xlfn.IFS(R5186=0,"None",R5186&lt;3,"Low",R5186&lt;6,"Medium",R5186&lt;=10,"High")</f>
        <v>High</v>
      </c>
      <c r="T5186" s="4" t="str" cm="1">
        <f t="array" ref="T5186">_xlfn.IFS(M5186&lt;=20,"Low",M5186&lt;=50,"Medium",M5186&lt;=90,"High")</f>
        <v>Medium</v>
      </c>
      <c r="U5186" s="7">
        <f>Datos_Limpios[[#This Row],[Number of Complaints or Support]]/Datos_Limpios[[#This Row],[Account Length (in months)]]</f>
        <v>9.8591549295774641E-2</v>
      </c>
      <c r="V5186" s="4" t="str" cm="1">
        <f t="array" ref="V5186">_xlfn.IFS(H5186&lt;30,"Under 30",H5186&lt;66,"Middle Age",H5186&gt;=66,"Senior")</f>
        <v>Middle Age</v>
      </c>
      <c r="W5186" s="4" t="s">
        <v>29</v>
      </c>
    </row>
    <row r="5187" spans="1:23" x14ac:dyDescent="0.3">
      <c r="A5187" s="4" t="s">
        <v>5302</v>
      </c>
      <c r="B5187" s="4" t="s">
        <v>31</v>
      </c>
      <c r="C5187" s="4">
        <v>1</v>
      </c>
      <c r="D5187" s="4">
        <v>1</v>
      </c>
      <c r="E5187" s="4" t="s">
        <v>31</v>
      </c>
      <c r="F5187" s="4" t="s">
        <v>98</v>
      </c>
      <c r="G5187" s="4" t="s">
        <v>26</v>
      </c>
      <c r="H5187" s="4">
        <v>43</v>
      </c>
      <c r="I5187" s="4" t="s">
        <v>31</v>
      </c>
      <c r="J5187" s="4">
        <v>3</v>
      </c>
      <c r="K5187" s="4" t="s">
        <v>27</v>
      </c>
      <c r="L5187" s="4" t="s">
        <v>35</v>
      </c>
      <c r="M5187" s="4">
        <v>19</v>
      </c>
      <c r="N5187" s="4" t="s">
        <v>66</v>
      </c>
      <c r="O5187" s="4" t="s">
        <v>87</v>
      </c>
      <c r="P5187" s="5">
        <v>44720</v>
      </c>
      <c r="Q5187" s="6">
        <v>18.925598678940279</v>
      </c>
      <c r="R5187" s="4">
        <v>5</v>
      </c>
      <c r="S5187" s="4" t="str" cm="1">
        <f t="array" ref="S5187">_xlfn.IFS(R5187=0,"None",R5187&lt;3,"Low",R5187&lt;6,"Medium",R5187&lt;=10,"High")</f>
        <v>Medium</v>
      </c>
      <c r="T5187" s="4" t="str" cm="1">
        <f t="array" ref="T5187">_xlfn.IFS(M5187&lt;=20,"Low",M5187&lt;=50,"Medium",M5187&lt;=90,"High")</f>
        <v>Low</v>
      </c>
      <c r="U5187" s="7">
        <f>Datos_Limpios[[#This Row],[Number of Complaints or Support]]/Datos_Limpios[[#This Row],[Account Length (in months)]]</f>
        <v>5</v>
      </c>
      <c r="V5187" s="4" t="str" cm="1">
        <f t="array" ref="V5187">_xlfn.IFS(H5187&lt;30,"Under 30",H5187&lt;66,"Middle Age",H5187&gt;=66,"Senior")</f>
        <v>Middle Age</v>
      </c>
      <c r="W5187" s="4" t="s">
        <v>29</v>
      </c>
    </row>
    <row r="5188" spans="1:23" x14ac:dyDescent="0.3">
      <c r="A5188" s="4" t="s">
        <v>5303</v>
      </c>
      <c r="B5188" s="4" t="s">
        <v>24</v>
      </c>
      <c r="C5188" s="4">
        <v>21</v>
      </c>
      <c r="D5188" s="4">
        <v>0</v>
      </c>
      <c r="E5188" s="4" t="s">
        <v>24</v>
      </c>
      <c r="F5188" s="4" t="s">
        <v>25</v>
      </c>
      <c r="G5188" s="4" t="s">
        <v>26</v>
      </c>
      <c r="H5188" s="4">
        <v>21</v>
      </c>
      <c r="I5188" s="4" t="s">
        <v>31</v>
      </c>
      <c r="J5188" s="4">
        <v>4</v>
      </c>
      <c r="K5188" s="4" t="s">
        <v>27</v>
      </c>
      <c r="L5188" s="4" t="s">
        <v>35</v>
      </c>
      <c r="M5188" s="4">
        <v>8</v>
      </c>
      <c r="P5188" s="5">
        <v>44458</v>
      </c>
      <c r="Q5188" s="6">
        <v>9.0952485442269939</v>
      </c>
      <c r="R5188" s="4">
        <v>1</v>
      </c>
      <c r="S5188" s="4" t="str" cm="1">
        <f t="array" ref="S5188">_xlfn.IFS(R5188=0,"None",R5188&lt;3,"Low",R5188&lt;6,"Medium",R5188&lt;=10,"High")</f>
        <v>Low</v>
      </c>
      <c r="T5188" s="4" t="str" cm="1">
        <f t="array" ref="T5188">_xlfn.IFS(M5188&lt;=20,"Low",M5188&lt;=50,"Medium",M5188&lt;=90,"High")</f>
        <v>Low</v>
      </c>
      <c r="U5188" s="7">
        <f>Datos_Limpios[[#This Row],[Number of Complaints or Support]]/Datos_Limpios[[#This Row],[Account Length (in months)]]</f>
        <v>4.7619047619047616E-2</v>
      </c>
      <c r="V5188" s="4" t="str" cm="1">
        <f t="array" ref="V5188">_xlfn.IFS(H5188&lt;30,"Under 30",H5188&lt;66,"Middle Age",H5188&gt;=66,"Senior")</f>
        <v>Under 30</v>
      </c>
      <c r="W5188" s="4" t="s">
        <v>29</v>
      </c>
    </row>
    <row r="5189" spans="1:23" x14ac:dyDescent="0.3">
      <c r="A5189" s="4" t="s">
        <v>5304</v>
      </c>
      <c r="B5189" s="4" t="s">
        <v>31</v>
      </c>
      <c r="C5189" s="4">
        <v>1</v>
      </c>
      <c r="D5189" s="4">
        <v>3</v>
      </c>
      <c r="E5189" s="4" t="s">
        <v>31</v>
      </c>
      <c r="F5189" s="4" t="s">
        <v>25</v>
      </c>
      <c r="G5189" s="4" t="s">
        <v>26</v>
      </c>
      <c r="H5189" s="4">
        <v>52</v>
      </c>
      <c r="I5189" s="4" t="s">
        <v>24</v>
      </c>
      <c r="J5189" s="4">
        <v>0</v>
      </c>
      <c r="K5189" s="4" t="s">
        <v>27</v>
      </c>
      <c r="L5189" s="4" t="s">
        <v>35</v>
      </c>
      <c r="M5189" s="4">
        <v>19</v>
      </c>
      <c r="N5189" s="4" t="s">
        <v>38</v>
      </c>
      <c r="O5189" s="4" t="s">
        <v>125</v>
      </c>
      <c r="P5189" s="5">
        <v>44498</v>
      </c>
      <c r="Q5189" s="6">
        <v>17.064689832888401</v>
      </c>
      <c r="R5189" s="4">
        <v>2</v>
      </c>
      <c r="S5189" s="4" t="str" cm="1">
        <f t="array" ref="S5189">_xlfn.IFS(R5189=0,"None",R5189&lt;3,"Low",R5189&lt;6,"Medium",R5189&lt;=10,"High")</f>
        <v>Low</v>
      </c>
      <c r="T5189" s="4" t="str" cm="1">
        <f t="array" ref="T5189">_xlfn.IFS(M5189&lt;=20,"Low",M5189&lt;=50,"Medium",M5189&lt;=90,"High")</f>
        <v>Low</v>
      </c>
      <c r="U5189" s="7">
        <f>Datos_Limpios[[#This Row],[Number of Complaints or Support]]/Datos_Limpios[[#This Row],[Account Length (in months)]]</f>
        <v>2</v>
      </c>
      <c r="V5189" s="4" t="str" cm="1">
        <f t="array" ref="V5189">_xlfn.IFS(H5189&lt;30,"Under 30",H5189&lt;66,"Middle Age",H5189&gt;=66,"Senior")</f>
        <v>Middle Age</v>
      </c>
      <c r="W5189" s="4" t="s">
        <v>29</v>
      </c>
    </row>
    <row r="5190" spans="1:23" x14ac:dyDescent="0.3">
      <c r="A5190" s="4" t="s">
        <v>5305</v>
      </c>
      <c r="B5190" s="4" t="s">
        <v>24</v>
      </c>
      <c r="C5190" s="4">
        <v>38</v>
      </c>
      <c r="D5190" s="4">
        <v>0</v>
      </c>
      <c r="E5190" s="4" t="s">
        <v>31</v>
      </c>
      <c r="F5190" s="4" t="s">
        <v>213</v>
      </c>
      <c r="G5190" s="4" t="s">
        <v>26</v>
      </c>
      <c r="H5190" s="4">
        <v>42</v>
      </c>
      <c r="I5190" s="4" t="s">
        <v>24</v>
      </c>
      <c r="J5190" s="4">
        <v>0</v>
      </c>
      <c r="K5190" s="4" t="s">
        <v>27</v>
      </c>
      <c r="L5190" s="4" t="s">
        <v>35</v>
      </c>
      <c r="M5190" s="4">
        <v>31</v>
      </c>
      <c r="P5190" s="5">
        <v>44921</v>
      </c>
      <c r="Q5190" s="6">
        <v>30.749232144518651</v>
      </c>
      <c r="R5190" s="4">
        <v>9</v>
      </c>
      <c r="S5190" s="4" t="str" cm="1">
        <f t="array" ref="S5190">_xlfn.IFS(R5190=0,"None",R5190&lt;3,"Low",R5190&lt;6,"Medium",R5190&lt;=10,"High")</f>
        <v>High</v>
      </c>
      <c r="T5190" s="4" t="str" cm="1">
        <f t="array" ref="T5190">_xlfn.IFS(M5190&lt;=20,"Low",M5190&lt;=50,"Medium",M5190&lt;=90,"High")</f>
        <v>Medium</v>
      </c>
      <c r="U5190" s="7">
        <f>Datos_Limpios[[#This Row],[Number of Complaints or Support]]/Datos_Limpios[[#This Row],[Account Length (in months)]]</f>
        <v>0.23684210526315788</v>
      </c>
      <c r="V5190" s="4" t="str" cm="1">
        <f t="array" ref="V5190">_xlfn.IFS(H5190&lt;30,"Under 30",H5190&lt;66,"Middle Age",H5190&gt;=66,"Senior")</f>
        <v>Middle Age</v>
      </c>
      <c r="W5190" s="4" t="s">
        <v>47</v>
      </c>
    </row>
    <row r="5191" spans="1:23" x14ac:dyDescent="0.3">
      <c r="A5191" s="4" t="s">
        <v>5306</v>
      </c>
      <c r="B5191" s="4" t="s">
        <v>24</v>
      </c>
      <c r="C5191" s="4">
        <v>26</v>
      </c>
      <c r="D5191" s="4">
        <v>0</v>
      </c>
      <c r="E5191" s="4" t="s">
        <v>31</v>
      </c>
      <c r="F5191" s="4" t="s">
        <v>25</v>
      </c>
      <c r="G5191" s="4" t="s">
        <v>26</v>
      </c>
      <c r="H5191" s="4">
        <v>58</v>
      </c>
      <c r="I5191" s="4" t="s">
        <v>24</v>
      </c>
      <c r="J5191" s="4">
        <v>0</v>
      </c>
      <c r="K5191" s="4" t="s">
        <v>27</v>
      </c>
      <c r="L5191" s="4" t="s">
        <v>35</v>
      </c>
      <c r="M5191" s="4">
        <v>24</v>
      </c>
      <c r="P5191" s="5">
        <v>44229</v>
      </c>
      <c r="Q5191" s="6">
        <v>20.488282659249069</v>
      </c>
      <c r="R5191" s="4">
        <v>3</v>
      </c>
      <c r="S5191" s="4" t="str" cm="1">
        <f t="array" ref="S5191">_xlfn.IFS(R5191=0,"None",R5191&lt;3,"Low",R5191&lt;6,"Medium",R5191&lt;=10,"High")</f>
        <v>Medium</v>
      </c>
      <c r="T5191" s="4" t="str" cm="1">
        <f t="array" ref="T5191">_xlfn.IFS(M5191&lt;=20,"Low",M5191&lt;=50,"Medium",M5191&lt;=90,"High")</f>
        <v>Medium</v>
      </c>
      <c r="U5191" s="7">
        <f>Datos_Limpios[[#This Row],[Number of Complaints or Support]]/Datos_Limpios[[#This Row],[Account Length (in months)]]</f>
        <v>0.11538461538461539</v>
      </c>
      <c r="V5191" s="4" t="str" cm="1">
        <f t="array" ref="V5191">_xlfn.IFS(H5191&lt;30,"Under 30",H5191&lt;66,"Middle Age",H5191&gt;=66,"Senior")</f>
        <v>Middle Age</v>
      </c>
      <c r="W5191" s="4" t="s">
        <v>29</v>
      </c>
    </row>
    <row r="5192" spans="1:23" x14ac:dyDescent="0.3">
      <c r="A5192" s="4" t="s">
        <v>5307</v>
      </c>
      <c r="B5192" s="4" t="s">
        <v>31</v>
      </c>
      <c r="C5192" s="4">
        <v>53</v>
      </c>
      <c r="D5192" s="4">
        <v>5</v>
      </c>
      <c r="E5192" s="4" t="s">
        <v>24</v>
      </c>
      <c r="F5192" s="4" t="s">
        <v>45</v>
      </c>
      <c r="G5192" s="4" t="s">
        <v>33</v>
      </c>
      <c r="H5192" s="4">
        <v>30</v>
      </c>
      <c r="I5192" s="4" t="s">
        <v>24</v>
      </c>
      <c r="J5192" s="4">
        <v>0</v>
      </c>
      <c r="K5192" s="4" t="s">
        <v>46</v>
      </c>
      <c r="L5192" s="4" t="s">
        <v>35</v>
      </c>
      <c r="M5192" s="4">
        <v>34</v>
      </c>
      <c r="N5192" s="4" t="s">
        <v>38</v>
      </c>
      <c r="O5192" s="4" t="s">
        <v>225</v>
      </c>
      <c r="P5192" s="5">
        <v>45272</v>
      </c>
      <c r="Q5192" s="6">
        <v>40.407821660494733</v>
      </c>
      <c r="R5192" s="4">
        <v>9</v>
      </c>
      <c r="S5192" s="4" t="str" cm="1">
        <f t="array" ref="S5192">_xlfn.IFS(R5192=0,"None",R5192&lt;3,"Low",R5192&lt;6,"Medium",R5192&lt;=10,"High")</f>
        <v>High</v>
      </c>
      <c r="T5192" s="4" t="str" cm="1">
        <f t="array" ref="T5192">_xlfn.IFS(M5192&lt;=20,"Low",M5192&lt;=50,"Medium",M5192&lt;=90,"High")</f>
        <v>Medium</v>
      </c>
      <c r="U5192" s="7">
        <f>Datos_Limpios[[#This Row],[Number of Complaints or Support]]/Datos_Limpios[[#This Row],[Account Length (in months)]]</f>
        <v>0.16981132075471697</v>
      </c>
      <c r="V5192" s="4" t="str" cm="1">
        <f t="array" ref="V5192">_xlfn.IFS(H5192&lt;30,"Under 30",H5192&lt;66,"Middle Age",H5192&gt;=66,"Senior")</f>
        <v>Middle Age</v>
      </c>
      <c r="W5192" s="4" t="s">
        <v>47</v>
      </c>
    </row>
    <row r="5193" spans="1:23" x14ac:dyDescent="0.3">
      <c r="A5193" s="4" t="s">
        <v>5308</v>
      </c>
      <c r="B5193" s="4" t="s">
        <v>24</v>
      </c>
      <c r="C5193" s="4">
        <v>58</v>
      </c>
      <c r="D5193" s="4">
        <v>0</v>
      </c>
      <c r="E5193" s="4" t="s">
        <v>31</v>
      </c>
      <c r="F5193" s="4" t="s">
        <v>70</v>
      </c>
      <c r="G5193" s="4" t="s">
        <v>26</v>
      </c>
      <c r="H5193" s="4">
        <v>50</v>
      </c>
      <c r="I5193" s="4" t="s">
        <v>24</v>
      </c>
      <c r="J5193" s="4">
        <v>0</v>
      </c>
      <c r="K5193" s="4" t="s">
        <v>34</v>
      </c>
      <c r="L5193" s="4" t="s">
        <v>35</v>
      </c>
      <c r="M5193" s="4">
        <v>39</v>
      </c>
      <c r="P5193" s="5">
        <v>43845</v>
      </c>
      <c r="Q5193" s="6">
        <v>40.719197612740238</v>
      </c>
      <c r="R5193" s="4">
        <v>1</v>
      </c>
      <c r="S5193" s="4" t="str" cm="1">
        <f t="array" ref="S5193">_xlfn.IFS(R5193=0,"None",R5193&lt;3,"Low",R5193&lt;6,"Medium",R5193&lt;=10,"High")</f>
        <v>Low</v>
      </c>
      <c r="T5193" s="4" t="str" cm="1">
        <f t="array" ref="T5193">_xlfn.IFS(M5193&lt;=20,"Low",M5193&lt;=50,"Medium",M5193&lt;=90,"High")</f>
        <v>Medium</v>
      </c>
      <c r="U5193" s="7">
        <f>Datos_Limpios[[#This Row],[Number of Complaints or Support]]/Datos_Limpios[[#This Row],[Account Length (in months)]]</f>
        <v>1.7241379310344827E-2</v>
      </c>
      <c r="V5193" s="4" t="str" cm="1">
        <f t="array" ref="V5193">_xlfn.IFS(H5193&lt;30,"Under 30",H5193&lt;66,"Middle Age",H5193&gt;=66,"Senior")</f>
        <v>Middle Age</v>
      </c>
      <c r="W5193" s="4" t="s">
        <v>29</v>
      </c>
    </row>
    <row r="5194" spans="1:23" x14ac:dyDescent="0.3">
      <c r="A5194" s="4" t="s">
        <v>5309</v>
      </c>
      <c r="B5194" s="4" t="s">
        <v>24</v>
      </c>
      <c r="C5194" s="4">
        <v>57</v>
      </c>
      <c r="D5194" s="4">
        <v>0</v>
      </c>
      <c r="E5194" s="4" t="s">
        <v>31</v>
      </c>
      <c r="F5194" s="4" t="s">
        <v>129</v>
      </c>
      <c r="G5194" s="4" t="s">
        <v>26</v>
      </c>
      <c r="H5194" s="4">
        <v>71</v>
      </c>
      <c r="I5194" s="4" t="s">
        <v>24</v>
      </c>
      <c r="J5194" s="4">
        <v>0</v>
      </c>
      <c r="K5194" s="4" t="s">
        <v>46</v>
      </c>
      <c r="L5194" s="4" t="s">
        <v>35</v>
      </c>
      <c r="M5194" s="4">
        <v>29</v>
      </c>
      <c r="P5194" s="5">
        <v>44802</v>
      </c>
      <c r="Q5194" s="6">
        <v>24.08796979675429</v>
      </c>
      <c r="R5194" s="4">
        <v>9</v>
      </c>
      <c r="S5194" s="4" t="str" cm="1">
        <f t="array" ref="S5194">_xlfn.IFS(R5194=0,"None",R5194&lt;3,"Low",R5194&lt;6,"Medium",R5194&lt;=10,"High")</f>
        <v>High</v>
      </c>
      <c r="T5194" s="4" t="str" cm="1">
        <f t="array" ref="T5194">_xlfn.IFS(M5194&lt;=20,"Low",M5194&lt;=50,"Medium",M5194&lt;=90,"High")</f>
        <v>Medium</v>
      </c>
      <c r="U5194" s="7">
        <f>Datos_Limpios[[#This Row],[Number of Complaints or Support]]/Datos_Limpios[[#This Row],[Account Length (in months)]]</f>
        <v>0.15789473684210525</v>
      </c>
      <c r="V5194" s="4" t="str" cm="1">
        <f t="array" ref="V5194">_xlfn.IFS(H5194&lt;30,"Under 30",H5194&lt;66,"Middle Age",H5194&gt;=66,"Senior")</f>
        <v>Senior</v>
      </c>
      <c r="W5194" s="4" t="s">
        <v>29</v>
      </c>
    </row>
    <row r="5195" spans="1:23" x14ac:dyDescent="0.3">
      <c r="A5195" s="4" t="s">
        <v>5310</v>
      </c>
      <c r="B5195" s="4" t="s">
        <v>31</v>
      </c>
      <c r="C5195" s="4">
        <v>53</v>
      </c>
      <c r="D5195" s="4">
        <v>3</v>
      </c>
      <c r="E5195" s="4" t="s">
        <v>31</v>
      </c>
      <c r="F5195" s="4" t="s">
        <v>183</v>
      </c>
      <c r="G5195" s="4" t="s">
        <v>26</v>
      </c>
      <c r="H5195" s="4">
        <v>48</v>
      </c>
      <c r="I5195" s="4" t="s">
        <v>24</v>
      </c>
      <c r="J5195" s="4">
        <v>0</v>
      </c>
      <c r="K5195" s="4" t="s">
        <v>34</v>
      </c>
      <c r="L5195" s="4" t="s">
        <v>28</v>
      </c>
      <c r="M5195" s="4">
        <v>23</v>
      </c>
      <c r="N5195" s="4" t="s">
        <v>66</v>
      </c>
      <c r="O5195" s="4" t="s">
        <v>317</v>
      </c>
      <c r="P5195" s="5">
        <v>44015</v>
      </c>
      <c r="Q5195" s="6">
        <v>19.630785929903649</v>
      </c>
      <c r="R5195" s="4">
        <v>1</v>
      </c>
      <c r="S5195" s="4" t="str" cm="1">
        <f t="array" ref="S5195">_xlfn.IFS(R5195=0,"None",R5195&lt;3,"Low",R5195&lt;6,"Medium",R5195&lt;=10,"High")</f>
        <v>Low</v>
      </c>
      <c r="T5195" s="4" t="str" cm="1">
        <f t="array" ref="T5195">_xlfn.IFS(M5195&lt;=20,"Low",M5195&lt;=50,"Medium",M5195&lt;=90,"High")</f>
        <v>Medium</v>
      </c>
      <c r="U5195" s="7">
        <f>Datos_Limpios[[#This Row],[Number of Complaints or Support]]/Datos_Limpios[[#This Row],[Account Length (in months)]]</f>
        <v>1.8867924528301886E-2</v>
      </c>
      <c r="V5195" s="4" t="str" cm="1">
        <f t="array" ref="V5195">_xlfn.IFS(H5195&lt;30,"Under 30",H5195&lt;66,"Middle Age",H5195&gt;=66,"Senior")</f>
        <v>Middle Age</v>
      </c>
      <c r="W5195" s="4" t="s">
        <v>43</v>
      </c>
    </row>
    <row r="5196" spans="1:23" x14ac:dyDescent="0.3">
      <c r="A5196" s="4" t="s">
        <v>5311</v>
      </c>
      <c r="B5196" s="4" t="s">
        <v>24</v>
      </c>
      <c r="C5196" s="4">
        <v>5</v>
      </c>
      <c r="D5196" s="4">
        <v>0</v>
      </c>
      <c r="E5196" s="4" t="s">
        <v>31</v>
      </c>
      <c r="F5196" s="4" t="s">
        <v>110</v>
      </c>
      <c r="G5196" s="4" t="s">
        <v>26</v>
      </c>
      <c r="H5196" s="4">
        <v>66</v>
      </c>
      <c r="I5196" s="4" t="s">
        <v>24</v>
      </c>
      <c r="J5196" s="4">
        <v>0</v>
      </c>
      <c r="K5196" s="4" t="s">
        <v>27</v>
      </c>
      <c r="L5196" s="4" t="s">
        <v>28</v>
      </c>
      <c r="M5196" s="4">
        <v>43</v>
      </c>
      <c r="P5196" s="5">
        <v>44155</v>
      </c>
      <c r="Q5196" s="6">
        <v>45.635002070253208</v>
      </c>
      <c r="R5196" s="4">
        <v>6</v>
      </c>
      <c r="S5196" s="4" t="str" cm="1">
        <f t="array" ref="S5196">_xlfn.IFS(R5196=0,"None",R5196&lt;3,"Low",R5196&lt;6,"Medium",R5196&lt;=10,"High")</f>
        <v>High</v>
      </c>
      <c r="T5196" s="4" t="str" cm="1">
        <f t="array" ref="T5196">_xlfn.IFS(M5196&lt;=20,"Low",M5196&lt;=50,"Medium",M5196&lt;=90,"High")</f>
        <v>Medium</v>
      </c>
      <c r="U5196" s="7">
        <f>Datos_Limpios[[#This Row],[Number of Complaints or Support]]/Datos_Limpios[[#This Row],[Account Length (in months)]]</f>
        <v>1.2</v>
      </c>
      <c r="V5196" s="4" t="str" cm="1">
        <f t="array" ref="V5196">_xlfn.IFS(H5196&lt;30,"Under 30",H5196&lt;66,"Middle Age",H5196&gt;=66,"Senior")</f>
        <v>Senior</v>
      </c>
      <c r="W5196" s="4" t="s">
        <v>29</v>
      </c>
    </row>
    <row r="5197" spans="1:23" x14ac:dyDescent="0.3">
      <c r="A5197" s="4" t="s">
        <v>5312</v>
      </c>
      <c r="B5197" s="4" t="s">
        <v>31</v>
      </c>
      <c r="C5197" s="4">
        <v>6</v>
      </c>
      <c r="D5197" s="4">
        <v>0</v>
      </c>
      <c r="E5197" s="4" t="s">
        <v>31</v>
      </c>
      <c r="F5197" s="4" t="s">
        <v>173</v>
      </c>
      <c r="G5197" s="4" t="s">
        <v>26</v>
      </c>
      <c r="H5197" s="4">
        <v>57</v>
      </c>
      <c r="I5197" s="4" t="s">
        <v>24</v>
      </c>
      <c r="J5197" s="4">
        <v>0</v>
      </c>
      <c r="K5197" s="4" t="s">
        <v>27</v>
      </c>
      <c r="L5197" s="4" t="s">
        <v>35</v>
      </c>
      <c r="M5197" s="4">
        <v>60</v>
      </c>
      <c r="N5197" s="4" t="s">
        <v>38</v>
      </c>
      <c r="O5197" s="4" t="s">
        <v>142</v>
      </c>
      <c r="P5197" s="5">
        <v>44505</v>
      </c>
      <c r="Q5197" s="6">
        <v>53.486790005654832</v>
      </c>
      <c r="R5197" s="4">
        <v>6</v>
      </c>
      <c r="S5197" s="4" t="str" cm="1">
        <f t="array" ref="S5197">_xlfn.IFS(R5197=0,"None",R5197&lt;3,"Low",R5197&lt;6,"Medium",R5197&lt;=10,"High")</f>
        <v>High</v>
      </c>
      <c r="T5197" s="4" t="str" cm="1">
        <f t="array" ref="T5197">_xlfn.IFS(M5197&lt;=20,"Low",M5197&lt;=50,"Medium",M5197&lt;=90,"High")</f>
        <v>High</v>
      </c>
      <c r="U5197" s="7">
        <f>Datos_Limpios[[#This Row],[Number of Complaints or Support]]/Datos_Limpios[[#This Row],[Account Length (in months)]]</f>
        <v>1</v>
      </c>
      <c r="V5197" s="4" t="str" cm="1">
        <f t="array" ref="V5197">_xlfn.IFS(H5197&lt;30,"Under 30",H5197&lt;66,"Middle Age",H5197&gt;=66,"Senior")</f>
        <v>Middle Age</v>
      </c>
      <c r="W5197" s="4" t="s">
        <v>43</v>
      </c>
    </row>
    <row r="5198" spans="1:23" x14ac:dyDescent="0.3">
      <c r="A5198" s="4" t="s">
        <v>5313</v>
      </c>
      <c r="B5198" s="4" t="s">
        <v>24</v>
      </c>
      <c r="C5198" s="4">
        <v>72</v>
      </c>
      <c r="D5198" s="4">
        <v>2</v>
      </c>
      <c r="E5198" s="4" t="s">
        <v>31</v>
      </c>
      <c r="F5198" s="4" t="s">
        <v>262</v>
      </c>
      <c r="G5198" s="4" t="s">
        <v>26</v>
      </c>
      <c r="H5198" s="4">
        <v>32</v>
      </c>
      <c r="I5198" s="4" t="s">
        <v>24</v>
      </c>
      <c r="J5198" s="4">
        <v>0</v>
      </c>
      <c r="K5198" s="4" t="s">
        <v>46</v>
      </c>
      <c r="L5198" s="4" t="s">
        <v>35</v>
      </c>
      <c r="M5198" s="4">
        <v>71</v>
      </c>
      <c r="P5198" s="5">
        <v>44784</v>
      </c>
      <c r="Q5198" s="6">
        <v>71.370055724348646</v>
      </c>
      <c r="R5198" s="4">
        <v>3</v>
      </c>
      <c r="S5198" s="4" t="str" cm="1">
        <f t="array" ref="S5198">_xlfn.IFS(R5198=0,"None",R5198&lt;3,"Low",R5198&lt;6,"Medium",R5198&lt;=10,"High")</f>
        <v>Medium</v>
      </c>
      <c r="T5198" s="4" t="str" cm="1">
        <f t="array" ref="T5198">_xlfn.IFS(M5198&lt;=20,"Low",M5198&lt;=50,"Medium",M5198&lt;=90,"High")</f>
        <v>High</v>
      </c>
      <c r="U5198" s="7">
        <f>Datos_Limpios[[#This Row],[Number of Complaints or Support]]/Datos_Limpios[[#This Row],[Account Length (in months)]]</f>
        <v>4.1666666666666664E-2</v>
      </c>
      <c r="V5198" s="4" t="str" cm="1">
        <f t="array" ref="V5198">_xlfn.IFS(H5198&lt;30,"Under 30",H5198&lt;66,"Middle Age",H5198&gt;=66,"Senior")</f>
        <v>Middle Age</v>
      </c>
      <c r="W5198" s="4" t="s">
        <v>29</v>
      </c>
    </row>
    <row r="5199" spans="1:23" x14ac:dyDescent="0.3">
      <c r="A5199" s="4" t="s">
        <v>5314</v>
      </c>
      <c r="B5199" s="4" t="s">
        <v>24</v>
      </c>
      <c r="C5199" s="4">
        <v>44</v>
      </c>
      <c r="D5199" s="4">
        <v>2</v>
      </c>
      <c r="E5199" s="4" t="s">
        <v>31</v>
      </c>
      <c r="F5199" s="4" t="s">
        <v>140</v>
      </c>
      <c r="G5199" s="4" t="s">
        <v>26</v>
      </c>
      <c r="H5199" s="4">
        <v>26</v>
      </c>
      <c r="I5199" s="4" t="s">
        <v>31</v>
      </c>
      <c r="J5199" s="4">
        <v>4</v>
      </c>
      <c r="K5199" s="4" t="s">
        <v>27</v>
      </c>
      <c r="L5199" s="4" t="s">
        <v>35</v>
      </c>
      <c r="M5199" s="4">
        <v>39</v>
      </c>
      <c r="P5199" s="5">
        <v>44738</v>
      </c>
      <c r="Q5199" s="6">
        <v>39.077048659650828</v>
      </c>
      <c r="R5199" s="4">
        <v>4</v>
      </c>
      <c r="S5199" s="4" t="str" cm="1">
        <f t="array" ref="S5199">_xlfn.IFS(R5199=0,"None",R5199&lt;3,"Low",R5199&lt;6,"Medium",R5199&lt;=10,"High")</f>
        <v>Medium</v>
      </c>
      <c r="T5199" s="4" t="str" cm="1">
        <f t="array" ref="T5199">_xlfn.IFS(M5199&lt;=20,"Low",M5199&lt;=50,"Medium",M5199&lt;=90,"High")</f>
        <v>Medium</v>
      </c>
      <c r="U5199" s="7">
        <f>Datos_Limpios[[#This Row],[Number of Complaints or Support]]/Datos_Limpios[[#This Row],[Account Length (in months)]]</f>
        <v>9.0909090909090912E-2</v>
      </c>
      <c r="V5199" s="4" t="str" cm="1">
        <f t="array" ref="V5199">_xlfn.IFS(H5199&lt;30,"Under 30",H5199&lt;66,"Middle Age",H5199&gt;=66,"Senior")</f>
        <v>Under 30</v>
      </c>
      <c r="W5199" s="4" t="s">
        <v>40</v>
      </c>
    </row>
    <row r="5200" spans="1:23" x14ac:dyDescent="0.3">
      <c r="A5200" s="4" t="s">
        <v>5315</v>
      </c>
      <c r="B5200" s="4" t="s">
        <v>24</v>
      </c>
      <c r="C5200" s="4">
        <v>12</v>
      </c>
      <c r="D5200" s="4">
        <v>0</v>
      </c>
      <c r="E5200" s="4" t="s">
        <v>24</v>
      </c>
      <c r="F5200" s="4" t="s">
        <v>54</v>
      </c>
      <c r="G5200" s="4" t="s">
        <v>26</v>
      </c>
      <c r="H5200" s="4">
        <v>42</v>
      </c>
      <c r="I5200" s="4" t="s">
        <v>31</v>
      </c>
      <c r="J5200" s="4">
        <v>3</v>
      </c>
      <c r="K5200" s="4" t="s">
        <v>27</v>
      </c>
      <c r="L5200" s="4" t="s">
        <v>28</v>
      </c>
      <c r="M5200" s="4">
        <v>8</v>
      </c>
      <c r="P5200" s="5">
        <v>44020</v>
      </c>
      <c r="Q5200" s="6">
        <v>8.0078320646173271</v>
      </c>
      <c r="R5200" s="4">
        <v>5</v>
      </c>
      <c r="S5200" s="4" t="str" cm="1">
        <f t="array" ref="S5200">_xlfn.IFS(R5200=0,"None",R5200&lt;3,"Low",R5200&lt;6,"Medium",R5200&lt;=10,"High")</f>
        <v>Medium</v>
      </c>
      <c r="T5200" s="4" t="str" cm="1">
        <f t="array" ref="T5200">_xlfn.IFS(M5200&lt;=20,"Low",M5200&lt;=50,"Medium",M5200&lt;=90,"High")</f>
        <v>Low</v>
      </c>
      <c r="U5200" s="7">
        <f>Datos_Limpios[[#This Row],[Number of Complaints or Support]]/Datos_Limpios[[#This Row],[Account Length (in months)]]</f>
        <v>0.41666666666666669</v>
      </c>
      <c r="V5200" s="4" t="str" cm="1">
        <f t="array" ref="V5200">_xlfn.IFS(H5200&lt;30,"Under 30",H5200&lt;66,"Middle Age",H5200&gt;=66,"Senior")</f>
        <v>Middle Age</v>
      </c>
      <c r="W5200" s="4" t="s">
        <v>43</v>
      </c>
    </row>
    <row r="5201" spans="1:23" x14ac:dyDescent="0.3">
      <c r="A5201" s="4" t="s">
        <v>5316</v>
      </c>
      <c r="B5201" s="4" t="s">
        <v>24</v>
      </c>
      <c r="C5201" s="4">
        <v>64</v>
      </c>
      <c r="D5201" s="4">
        <v>0</v>
      </c>
      <c r="E5201" s="4" t="s">
        <v>31</v>
      </c>
      <c r="F5201" s="4" t="s">
        <v>159</v>
      </c>
      <c r="G5201" s="4" t="s">
        <v>33</v>
      </c>
      <c r="H5201" s="4">
        <v>33</v>
      </c>
      <c r="I5201" s="4" t="s">
        <v>24</v>
      </c>
      <c r="J5201" s="4">
        <v>0</v>
      </c>
      <c r="K5201" s="4" t="s">
        <v>34</v>
      </c>
      <c r="L5201" s="4" t="s">
        <v>35</v>
      </c>
      <c r="M5201" s="4">
        <v>41</v>
      </c>
      <c r="P5201" s="5">
        <v>45001</v>
      </c>
      <c r="Q5201" s="6">
        <v>46.168013300409072</v>
      </c>
      <c r="R5201" s="4">
        <v>2</v>
      </c>
      <c r="S5201" s="4" t="str" cm="1">
        <f t="array" ref="S5201">_xlfn.IFS(R5201=0,"None",R5201&lt;3,"Low",R5201&lt;6,"Medium",R5201&lt;=10,"High")</f>
        <v>Low</v>
      </c>
      <c r="T5201" s="4" t="str" cm="1">
        <f t="array" ref="T5201">_xlfn.IFS(M5201&lt;=20,"Low",M5201&lt;=50,"Medium",M5201&lt;=90,"High")</f>
        <v>Medium</v>
      </c>
      <c r="U5201" s="7">
        <f>Datos_Limpios[[#This Row],[Number of Complaints or Support]]/Datos_Limpios[[#This Row],[Account Length (in months)]]</f>
        <v>3.125E-2</v>
      </c>
      <c r="V5201" s="4" t="str" cm="1">
        <f t="array" ref="V5201">_xlfn.IFS(H5201&lt;30,"Under 30",H5201&lt;66,"Middle Age",H5201&gt;=66,"Senior")</f>
        <v>Middle Age</v>
      </c>
      <c r="W5201" s="4" t="s">
        <v>29</v>
      </c>
    </row>
    <row r="5202" spans="1:23" x14ac:dyDescent="0.3">
      <c r="A5202" s="4" t="s">
        <v>5317</v>
      </c>
      <c r="B5202" s="4" t="s">
        <v>24</v>
      </c>
      <c r="C5202" s="4">
        <v>24</v>
      </c>
      <c r="D5202" s="4">
        <v>0</v>
      </c>
      <c r="E5202" s="4" t="s">
        <v>24</v>
      </c>
      <c r="F5202" s="4" t="s">
        <v>157</v>
      </c>
      <c r="G5202" s="4" t="s">
        <v>33</v>
      </c>
      <c r="H5202" s="4">
        <v>54</v>
      </c>
      <c r="I5202" s="4" t="s">
        <v>31</v>
      </c>
      <c r="J5202" s="4">
        <v>3</v>
      </c>
      <c r="K5202" s="4" t="s">
        <v>34</v>
      </c>
      <c r="L5202" s="4" t="s">
        <v>28</v>
      </c>
      <c r="M5202" s="4">
        <v>7</v>
      </c>
      <c r="P5202" s="5">
        <v>45018</v>
      </c>
      <c r="Q5202" s="6">
        <v>6.5766286894543562</v>
      </c>
      <c r="R5202" s="4">
        <v>2</v>
      </c>
      <c r="S5202" s="4" t="str" cm="1">
        <f t="array" ref="S5202">_xlfn.IFS(R5202=0,"None",R5202&lt;3,"Low",R5202&lt;6,"Medium",R5202&lt;=10,"High")</f>
        <v>Low</v>
      </c>
      <c r="T5202" s="4" t="str" cm="1">
        <f t="array" ref="T5202">_xlfn.IFS(M5202&lt;=20,"Low",M5202&lt;=50,"Medium",M5202&lt;=90,"High")</f>
        <v>Low</v>
      </c>
      <c r="U5202" s="7">
        <f>Datos_Limpios[[#This Row],[Number of Complaints or Support]]/Datos_Limpios[[#This Row],[Account Length (in months)]]</f>
        <v>8.3333333333333329E-2</v>
      </c>
      <c r="V5202" s="4" t="str" cm="1">
        <f t="array" ref="V5202">_xlfn.IFS(H5202&lt;30,"Under 30",H5202&lt;66,"Middle Age",H5202&gt;=66,"Senior")</f>
        <v>Middle Age</v>
      </c>
      <c r="W5202" s="4" t="s">
        <v>47</v>
      </c>
    </row>
    <row r="5203" spans="1:23" x14ac:dyDescent="0.3">
      <c r="A5203" s="4" t="s">
        <v>5318</v>
      </c>
      <c r="B5203" s="4" t="s">
        <v>24</v>
      </c>
      <c r="C5203" s="4">
        <v>52</v>
      </c>
      <c r="D5203" s="4">
        <v>0</v>
      </c>
      <c r="E5203" s="4" t="s">
        <v>24</v>
      </c>
      <c r="F5203" s="4" t="s">
        <v>60</v>
      </c>
      <c r="G5203" s="4" t="s">
        <v>26</v>
      </c>
      <c r="H5203" s="4">
        <v>54</v>
      </c>
      <c r="I5203" s="4" t="s">
        <v>24</v>
      </c>
      <c r="J5203" s="4">
        <v>0</v>
      </c>
      <c r="K5203" s="4" t="s">
        <v>34</v>
      </c>
      <c r="L5203" s="4" t="s">
        <v>28</v>
      </c>
      <c r="M5203" s="4">
        <v>8</v>
      </c>
      <c r="P5203" s="5">
        <v>45213</v>
      </c>
      <c r="Q5203" s="6">
        <v>7.9045725795740784</v>
      </c>
      <c r="R5203" s="4">
        <v>5</v>
      </c>
      <c r="S5203" s="4" t="str" cm="1">
        <f t="array" ref="S5203">_xlfn.IFS(R5203=0,"None",R5203&lt;3,"Low",R5203&lt;6,"Medium",R5203&lt;=10,"High")</f>
        <v>Medium</v>
      </c>
      <c r="T5203" s="4" t="str" cm="1">
        <f t="array" ref="T5203">_xlfn.IFS(M5203&lt;=20,"Low",M5203&lt;=50,"Medium",M5203&lt;=90,"High")</f>
        <v>Low</v>
      </c>
      <c r="U5203" s="7">
        <f>Datos_Limpios[[#This Row],[Number of Complaints or Support]]/Datos_Limpios[[#This Row],[Account Length (in months)]]</f>
        <v>9.6153846153846159E-2</v>
      </c>
      <c r="V5203" s="4" t="str" cm="1">
        <f t="array" ref="V5203">_xlfn.IFS(H5203&lt;30,"Under 30",H5203&lt;66,"Middle Age",H5203&gt;=66,"Senior")</f>
        <v>Middle Age</v>
      </c>
      <c r="W5203" s="4" t="s">
        <v>40</v>
      </c>
    </row>
    <row r="5204" spans="1:23" x14ac:dyDescent="0.3">
      <c r="A5204" s="4" t="s">
        <v>5319</v>
      </c>
      <c r="B5204" s="4" t="s">
        <v>31</v>
      </c>
      <c r="C5204" s="4">
        <v>40</v>
      </c>
      <c r="D5204" s="4">
        <v>0</v>
      </c>
      <c r="E5204" s="4" t="s">
        <v>31</v>
      </c>
      <c r="F5204" s="4" t="s">
        <v>157</v>
      </c>
      <c r="G5204" s="4" t="s">
        <v>26</v>
      </c>
      <c r="H5204" s="4">
        <v>25</v>
      </c>
      <c r="I5204" s="4" t="s">
        <v>24</v>
      </c>
      <c r="J5204" s="4">
        <v>0</v>
      </c>
      <c r="K5204" s="4" t="s">
        <v>27</v>
      </c>
      <c r="L5204" s="4" t="s">
        <v>35</v>
      </c>
      <c r="M5204" s="4">
        <v>70</v>
      </c>
      <c r="N5204" s="4" t="s">
        <v>38</v>
      </c>
      <c r="O5204" s="4" t="s">
        <v>142</v>
      </c>
      <c r="P5204" s="5">
        <v>44672</v>
      </c>
      <c r="Q5204" s="6">
        <v>57.214978193273751</v>
      </c>
      <c r="R5204" s="4">
        <v>7</v>
      </c>
      <c r="S5204" s="4" t="str" cm="1">
        <f t="array" ref="S5204">_xlfn.IFS(R5204=0,"None",R5204&lt;3,"Low",R5204&lt;6,"Medium",R5204&lt;=10,"High")</f>
        <v>High</v>
      </c>
      <c r="T5204" s="4" t="str" cm="1">
        <f t="array" ref="T5204">_xlfn.IFS(M5204&lt;=20,"Low",M5204&lt;=50,"Medium",M5204&lt;=90,"High")</f>
        <v>High</v>
      </c>
      <c r="U5204" s="7">
        <f>Datos_Limpios[[#This Row],[Number of Complaints or Support]]/Datos_Limpios[[#This Row],[Account Length (in months)]]</f>
        <v>0.17499999999999999</v>
      </c>
      <c r="V5204" s="4" t="str" cm="1">
        <f t="array" ref="V5204">_xlfn.IFS(H5204&lt;30,"Under 30",H5204&lt;66,"Middle Age",H5204&gt;=66,"Senior")</f>
        <v>Under 30</v>
      </c>
      <c r="W5204" s="4" t="s">
        <v>47</v>
      </c>
    </row>
    <row r="5205" spans="1:23" x14ac:dyDescent="0.3">
      <c r="A5205" s="4" t="s">
        <v>5320</v>
      </c>
      <c r="B5205" s="4" t="s">
        <v>31</v>
      </c>
      <c r="C5205" s="4">
        <v>42</v>
      </c>
      <c r="D5205" s="4">
        <v>5</v>
      </c>
      <c r="E5205" s="4" t="s">
        <v>31</v>
      </c>
      <c r="F5205" s="4" t="s">
        <v>222</v>
      </c>
      <c r="G5205" s="4" t="s">
        <v>33</v>
      </c>
      <c r="H5205" s="4">
        <v>68</v>
      </c>
      <c r="I5205" s="4" t="s">
        <v>24</v>
      </c>
      <c r="J5205" s="4">
        <v>0</v>
      </c>
      <c r="K5205" s="4" t="s">
        <v>27</v>
      </c>
      <c r="L5205" s="4" t="s">
        <v>35</v>
      </c>
      <c r="M5205" s="4">
        <v>60</v>
      </c>
      <c r="N5205" s="4" t="s">
        <v>107</v>
      </c>
      <c r="O5205" s="4" t="s">
        <v>108</v>
      </c>
      <c r="P5205" s="5">
        <v>44912</v>
      </c>
      <c r="Q5205" s="6">
        <v>58.704923448287069</v>
      </c>
      <c r="R5205" s="4">
        <v>3</v>
      </c>
      <c r="S5205" s="4" t="str" cm="1">
        <f t="array" ref="S5205">_xlfn.IFS(R5205=0,"None",R5205&lt;3,"Low",R5205&lt;6,"Medium",R5205&lt;=10,"High")</f>
        <v>Medium</v>
      </c>
      <c r="T5205" s="4" t="str" cm="1">
        <f t="array" ref="T5205">_xlfn.IFS(M5205&lt;=20,"Low",M5205&lt;=50,"Medium",M5205&lt;=90,"High")</f>
        <v>High</v>
      </c>
      <c r="U5205" s="7">
        <f>Datos_Limpios[[#This Row],[Number of Complaints or Support]]/Datos_Limpios[[#This Row],[Account Length (in months)]]</f>
        <v>7.1428571428571425E-2</v>
      </c>
      <c r="V5205" s="4" t="str" cm="1">
        <f t="array" ref="V5205">_xlfn.IFS(H5205&lt;30,"Under 30",H5205&lt;66,"Middle Age",H5205&gt;=66,"Senior")</f>
        <v>Senior</v>
      </c>
      <c r="W5205" s="4" t="s">
        <v>29</v>
      </c>
    </row>
    <row r="5206" spans="1:23" x14ac:dyDescent="0.3">
      <c r="A5206" s="4" t="s">
        <v>5321</v>
      </c>
      <c r="B5206" s="4" t="s">
        <v>31</v>
      </c>
      <c r="C5206" s="4">
        <v>24</v>
      </c>
      <c r="D5206" s="4">
        <v>2</v>
      </c>
      <c r="E5206" s="4" t="s">
        <v>31</v>
      </c>
      <c r="F5206" s="4" t="s">
        <v>155</v>
      </c>
      <c r="G5206" s="4" t="s">
        <v>33</v>
      </c>
      <c r="H5206" s="4">
        <v>63</v>
      </c>
      <c r="I5206" s="4" t="s">
        <v>24</v>
      </c>
      <c r="J5206" s="4">
        <v>0</v>
      </c>
      <c r="K5206" s="4" t="s">
        <v>27</v>
      </c>
      <c r="L5206" s="4" t="s">
        <v>35</v>
      </c>
      <c r="M5206" s="4">
        <v>38</v>
      </c>
      <c r="N5206" s="4" t="s">
        <v>75</v>
      </c>
      <c r="O5206" s="4" t="s">
        <v>133</v>
      </c>
      <c r="P5206" s="5">
        <v>45282</v>
      </c>
      <c r="Q5206" s="6">
        <v>39.139340279921363</v>
      </c>
      <c r="R5206" s="4">
        <v>7</v>
      </c>
      <c r="S5206" s="4" t="str" cm="1">
        <f t="array" ref="S5206">_xlfn.IFS(R5206=0,"None",R5206&lt;3,"Low",R5206&lt;6,"Medium",R5206&lt;=10,"High")</f>
        <v>High</v>
      </c>
      <c r="T5206" s="4" t="str" cm="1">
        <f t="array" ref="T5206">_xlfn.IFS(M5206&lt;=20,"Low",M5206&lt;=50,"Medium",M5206&lt;=90,"High")</f>
        <v>Medium</v>
      </c>
      <c r="U5206" s="7">
        <f>Datos_Limpios[[#This Row],[Number of Complaints or Support]]/Datos_Limpios[[#This Row],[Account Length (in months)]]</f>
        <v>0.29166666666666669</v>
      </c>
      <c r="V5206" s="4" t="str" cm="1">
        <f t="array" ref="V5206">_xlfn.IFS(H5206&lt;30,"Under 30",H5206&lt;66,"Middle Age",H5206&gt;=66,"Senior")</f>
        <v>Middle Age</v>
      </c>
      <c r="W5206" s="4" t="s">
        <v>40</v>
      </c>
    </row>
    <row r="5207" spans="1:23" x14ac:dyDescent="0.3">
      <c r="A5207" s="4" t="s">
        <v>5322</v>
      </c>
      <c r="B5207" s="4" t="s">
        <v>24</v>
      </c>
      <c r="C5207" s="4">
        <v>45</v>
      </c>
      <c r="D5207" s="4">
        <v>1</v>
      </c>
      <c r="E5207" s="4" t="s">
        <v>24</v>
      </c>
      <c r="F5207" s="4" t="s">
        <v>104</v>
      </c>
      <c r="G5207" s="4" t="s">
        <v>26</v>
      </c>
      <c r="H5207" s="4">
        <v>56</v>
      </c>
      <c r="I5207" s="4" t="s">
        <v>31</v>
      </c>
      <c r="J5207" s="4">
        <v>2</v>
      </c>
      <c r="K5207" s="4" t="s">
        <v>46</v>
      </c>
      <c r="L5207" s="4" t="s">
        <v>28</v>
      </c>
      <c r="M5207" s="4">
        <v>7</v>
      </c>
      <c r="P5207" s="5">
        <v>44650</v>
      </c>
      <c r="Q5207" s="6">
        <v>7.1083804666950119</v>
      </c>
      <c r="R5207" s="4">
        <v>8</v>
      </c>
      <c r="S5207" s="4" t="str" cm="1">
        <f t="array" ref="S5207">_xlfn.IFS(R5207=0,"None",R5207&lt;3,"Low",R5207&lt;6,"Medium",R5207&lt;=10,"High")</f>
        <v>High</v>
      </c>
      <c r="T5207" s="4" t="str" cm="1">
        <f t="array" ref="T5207">_xlfn.IFS(M5207&lt;=20,"Low",M5207&lt;=50,"Medium",M5207&lt;=90,"High")</f>
        <v>Low</v>
      </c>
      <c r="U5207" s="7">
        <f>Datos_Limpios[[#This Row],[Number of Complaints or Support]]/Datos_Limpios[[#This Row],[Account Length (in months)]]</f>
        <v>0.17777777777777778</v>
      </c>
      <c r="V5207" s="4" t="str" cm="1">
        <f t="array" ref="V5207">_xlfn.IFS(H5207&lt;30,"Under 30",H5207&lt;66,"Middle Age",H5207&gt;=66,"Senior")</f>
        <v>Middle Age</v>
      </c>
      <c r="W5207" s="4" t="s">
        <v>43</v>
      </c>
    </row>
    <row r="5208" spans="1:23" x14ac:dyDescent="0.3">
      <c r="A5208" s="4" t="s">
        <v>5323</v>
      </c>
      <c r="B5208" s="4" t="s">
        <v>24</v>
      </c>
      <c r="C5208" s="4">
        <v>6</v>
      </c>
      <c r="D5208" s="4">
        <v>1</v>
      </c>
      <c r="E5208" s="4" t="s">
        <v>31</v>
      </c>
      <c r="F5208" s="4" t="s">
        <v>183</v>
      </c>
      <c r="G5208" s="4" t="s">
        <v>26</v>
      </c>
      <c r="H5208" s="4">
        <v>69</v>
      </c>
      <c r="I5208" s="4" t="s">
        <v>24</v>
      </c>
      <c r="J5208" s="4">
        <v>0</v>
      </c>
      <c r="K5208" s="4" t="s">
        <v>46</v>
      </c>
      <c r="L5208" s="4" t="s">
        <v>35</v>
      </c>
      <c r="M5208" s="4">
        <v>25</v>
      </c>
      <c r="P5208" s="5">
        <v>45136</v>
      </c>
      <c r="Q5208" s="6">
        <v>23.78177238337376</v>
      </c>
      <c r="R5208" s="4">
        <v>4</v>
      </c>
      <c r="S5208" s="4" t="str" cm="1">
        <f t="array" ref="S5208">_xlfn.IFS(R5208=0,"None",R5208&lt;3,"Low",R5208&lt;6,"Medium",R5208&lt;=10,"High")</f>
        <v>Medium</v>
      </c>
      <c r="T5208" s="4" t="str" cm="1">
        <f t="array" ref="T5208">_xlfn.IFS(M5208&lt;=20,"Low",M5208&lt;=50,"Medium",M5208&lt;=90,"High")</f>
        <v>Medium</v>
      </c>
      <c r="U5208" s="7">
        <f>Datos_Limpios[[#This Row],[Number of Complaints or Support]]/Datos_Limpios[[#This Row],[Account Length (in months)]]</f>
        <v>0.66666666666666663</v>
      </c>
      <c r="V5208" s="4" t="str" cm="1">
        <f t="array" ref="V5208">_xlfn.IFS(H5208&lt;30,"Under 30",H5208&lt;66,"Middle Age",H5208&gt;=66,"Senior")</f>
        <v>Senior</v>
      </c>
      <c r="W5208" s="4" t="s">
        <v>43</v>
      </c>
    </row>
    <row r="5209" spans="1:23" x14ac:dyDescent="0.3">
      <c r="A5209" s="4" t="s">
        <v>5324</v>
      </c>
      <c r="B5209" s="4" t="s">
        <v>24</v>
      </c>
      <c r="C5209" s="4">
        <v>68</v>
      </c>
      <c r="D5209" s="4">
        <v>4</v>
      </c>
      <c r="E5209" s="4" t="s">
        <v>31</v>
      </c>
      <c r="F5209" s="4" t="s">
        <v>155</v>
      </c>
      <c r="G5209" s="4" t="s">
        <v>33</v>
      </c>
      <c r="H5209" s="4">
        <v>65</v>
      </c>
      <c r="I5209" s="4" t="s">
        <v>31</v>
      </c>
      <c r="J5209" s="4">
        <v>2</v>
      </c>
      <c r="K5209" s="4" t="s">
        <v>46</v>
      </c>
      <c r="L5209" s="4" t="s">
        <v>35</v>
      </c>
      <c r="M5209" s="4">
        <v>31</v>
      </c>
      <c r="P5209" s="5">
        <v>45217</v>
      </c>
      <c r="Q5209" s="6">
        <v>35.666567184297719</v>
      </c>
      <c r="R5209" s="4">
        <v>2</v>
      </c>
      <c r="S5209" s="4" t="str" cm="1">
        <f t="array" ref="S5209">_xlfn.IFS(R5209=0,"None",R5209&lt;3,"Low",R5209&lt;6,"Medium",R5209&lt;=10,"High")</f>
        <v>Low</v>
      </c>
      <c r="T5209" s="4" t="str" cm="1">
        <f t="array" ref="T5209">_xlfn.IFS(M5209&lt;=20,"Low",M5209&lt;=50,"Medium",M5209&lt;=90,"High")</f>
        <v>Medium</v>
      </c>
      <c r="U5209" s="7">
        <f>Datos_Limpios[[#This Row],[Number of Complaints or Support]]/Datos_Limpios[[#This Row],[Account Length (in months)]]</f>
        <v>2.9411764705882353E-2</v>
      </c>
      <c r="V5209" s="4" t="str" cm="1">
        <f t="array" ref="V5209">_xlfn.IFS(H5209&lt;30,"Under 30",H5209&lt;66,"Middle Age",H5209&gt;=66,"Senior")</f>
        <v>Middle Age</v>
      </c>
      <c r="W5209" s="4" t="s">
        <v>40</v>
      </c>
    </row>
    <row r="5210" spans="1:23" x14ac:dyDescent="0.3">
      <c r="A5210" s="4" t="s">
        <v>5325</v>
      </c>
      <c r="B5210" s="4" t="s">
        <v>31</v>
      </c>
      <c r="C5210" s="4">
        <v>40</v>
      </c>
      <c r="D5210" s="4">
        <v>4</v>
      </c>
      <c r="E5210" s="4" t="s">
        <v>31</v>
      </c>
      <c r="F5210" s="4" t="s">
        <v>145</v>
      </c>
      <c r="G5210" s="4" t="s">
        <v>26</v>
      </c>
      <c r="H5210" s="4">
        <v>38</v>
      </c>
      <c r="I5210" s="4" t="s">
        <v>24</v>
      </c>
      <c r="J5210" s="4">
        <v>0</v>
      </c>
      <c r="K5210" s="4" t="s">
        <v>27</v>
      </c>
      <c r="L5210" s="4" t="s">
        <v>35</v>
      </c>
      <c r="M5210" s="4">
        <v>33</v>
      </c>
      <c r="N5210" s="4" t="s">
        <v>75</v>
      </c>
      <c r="O5210" s="4" t="s">
        <v>133</v>
      </c>
      <c r="P5210" s="5">
        <v>43990</v>
      </c>
      <c r="Q5210" s="6">
        <v>36.116362870240927</v>
      </c>
      <c r="R5210" s="4">
        <v>9</v>
      </c>
      <c r="S5210" s="4" t="str" cm="1">
        <f t="array" ref="S5210">_xlfn.IFS(R5210=0,"None",R5210&lt;3,"Low",R5210&lt;6,"Medium",R5210&lt;=10,"High")</f>
        <v>High</v>
      </c>
      <c r="T5210" s="4" t="str" cm="1">
        <f t="array" ref="T5210">_xlfn.IFS(M5210&lt;=20,"Low",M5210&lt;=50,"Medium",M5210&lt;=90,"High")</f>
        <v>Medium</v>
      </c>
      <c r="U5210" s="7">
        <f>Datos_Limpios[[#This Row],[Number of Complaints or Support]]/Datos_Limpios[[#This Row],[Account Length (in months)]]</f>
        <v>0.22500000000000001</v>
      </c>
      <c r="V5210" s="4" t="str" cm="1">
        <f t="array" ref="V5210">_xlfn.IFS(H5210&lt;30,"Under 30",H5210&lt;66,"Middle Age",H5210&gt;=66,"Senior")</f>
        <v>Middle Age</v>
      </c>
      <c r="W5210" s="4" t="s">
        <v>47</v>
      </c>
    </row>
    <row r="5211" spans="1:23" x14ac:dyDescent="0.3">
      <c r="A5211" s="4" t="s">
        <v>5326</v>
      </c>
      <c r="B5211" s="4" t="s">
        <v>24</v>
      </c>
      <c r="C5211" s="4">
        <v>75</v>
      </c>
      <c r="D5211" s="4">
        <v>0</v>
      </c>
      <c r="E5211" s="4" t="s">
        <v>24</v>
      </c>
      <c r="F5211" s="4" t="s">
        <v>120</v>
      </c>
      <c r="G5211" s="4" t="s">
        <v>26</v>
      </c>
      <c r="H5211" s="4">
        <v>62</v>
      </c>
      <c r="I5211" s="4" t="s">
        <v>31</v>
      </c>
      <c r="J5211" s="4">
        <v>2</v>
      </c>
      <c r="K5211" s="4" t="s">
        <v>46</v>
      </c>
      <c r="L5211" s="4" t="s">
        <v>35</v>
      </c>
      <c r="M5211" s="4">
        <v>9</v>
      </c>
      <c r="P5211" s="5">
        <v>44948</v>
      </c>
      <c r="Q5211" s="6">
        <v>8.843863518803774</v>
      </c>
      <c r="R5211" s="4">
        <v>5</v>
      </c>
      <c r="S5211" s="4" t="str" cm="1">
        <f t="array" ref="S5211">_xlfn.IFS(R5211=0,"None",R5211&lt;3,"Low",R5211&lt;6,"Medium",R5211&lt;=10,"High")</f>
        <v>Medium</v>
      </c>
      <c r="T5211" s="4" t="str" cm="1">
        <f t="array" ref="T5211">_xlfn.IFS(M5211&lt;=20,"Low",M5211&lt;=50,"Medium",M5211&lt;=90,"High")</f>
        <v>Low</v>
      </c>
      <c r="U5211" s="7">
        <f>Datos_Limpios[[#This Row],[Number of Complaints or Support]]/Datos_Limpios[[#This Row],[Account Length (in months)]]</f>
        <v>6.6666666666666666E-2</v>
      </c>
      <c r="V5211" s="4" t="str" cm="1">
        <f t="array" ref="V5211">_xlfn.IFS(H5211&lt;30,"Under 30",H5211&lt;66,"Middle Age",H5211&gt;=66,"Senior")</f>
        <v>Middle Age</v>
      </c>
      <c r="W5211" s="4" t="s">
        <v>29</v>
      </c>
    </row>
    <row r="5212" spans="1:23" x14ac:dyDescent="0.3">
      <c r="A5212" s="4" t="s">
        <v>5327</v>
      </c>
      <c r="B5212" s="4" t="s">
        <v>31</v>
      </c>
      <c r="C5212" s="4">
        <v>47</v>
      </c>
      <c r="D5212" s="4">
        <v>5</v>
      </c>
      <c r="E5212" s="4" t="s">
        <v>31</v>
      </c>
      <c r="F5212" s="4" t="s">
        <v>60</v>
      </c>
      <c r="G5212" s="4" t="s">
        <v>26</v>
      </c>
      <c r="H5212" s="4">
        <v>83</v>
      </c>
      <c r="I5212" s="4" t="s">
        <v>24</v>
      </c>
      <c r="J5212" s="4">
        <v>0</v>
      </c>
      <c r="K5212" s="4" t="s">
        <v>27</v>
      </c>
      <c r="L5212" s="4" t="s">
        <v>35</v>
      </c>
      <c r="M5212" s="4">
        <v>49</v>
      </c>
      <c r="N5212" s="4" t="s">
        <v>38</v>
      </c>
      <c r="O5212" s="4" t="s">
        <v>181</v>
      </c>
      <c r="P5212" s="5">
        <v>45277</v>
      </c>
      <c r="Q5212" s="6">
        <v>58.305859419981473</v>
      </c>
      <c r="R5212" s="4">
        <v>7</v>
      </c>
      <c r="S5212" s="4" t="str" cm="1">
        <f t="array" ref="S5212">_xlfn.IFS(R5212=0,"None",R5212&lt;3,"Low",R5212&lt;6,"Medium",R5212&lt;=10,"High")</f>
        <v>High</v>
      </c>
      <c r="T5212" s="4" t="str" cm="1">
        <f t="array" ref="T5212">_xlfn.IFS(M5212&lt;=20,"Low",M5212&lt;=50,"Medium",M5212&lt;=90,"High")</f>
        <v>Medium</v>
      </c>
      <c r="U5212" s="7">
        <f>Datos_Limpios[[#This Row],[Number of Complaints or Support]]/Datos_Limpios[[#This Row],[Account Length (in months)]]</f>
        <v>0.14893617021276595</v>
      </c>
      <c r="V5212" s="4" t="str" cm="1">
        <f t="array" ref="V5212">_xlfn.IFS(H5212&lt;30,"Under 30",H5212&lt;66,"Middle Age",H5212&gt;=66,"Senior")</f>
        <v>Senior</v>
      </c>
      <c r="W5212" s="4" t="s">
        <v>40</v>
      </c>
    </row>
    <row r="5213" spans="1:23" x14ac:dyDescent="0.3">
      <c r="A5213" s="4" t="s">
        <v>5328</v>
      </c>
      <c r="B5213" s="4" t="s">
        <v>31</v>
      </c>
      <c r="C5213" s="4">
        <v>17</v>
      </c>
      <c r="D5213" s="4">
        <v>4</v>
      </c>
      <c r="E5213" s="4" t="s">
        <v>24</v>
      </c>
      <c r="F5213" s="4" t="s">
        <v>120</v>
      </c>
      <c r="G5213" s="4" t="s">
        <v>26</v>
      </c>
      <c r="H5213" s="4">
        <v>34</v>
      </c>
      <c r="I5213" s="4" t="s">
        <v>31</v>
      </c>
      <c r="J5213" s="4">
        <v>6</v>
      </c>
      <c r="K5213" s="4" t="s">
        <v>27</v>
      </c>
      <c r="L5213" s="4" t="s">
        <v>28</v>
      </c>
      <c r="M5213" s="4">
        <v>13</v>
      </c>
      <c r="N5213" s="4" t="s">
        <v>92</v>
      </c>
      <c r="O5213" s="4" t="s">
        <v>234</v>
      </c>
      <c r="P5213" s="5">
        <v>44356</v>
      </c>
      <c r="Q5213" s="6">
        <v>11.53879592242566</v>
      </c>
      <c r="R5213" s="4">
        <v>2</v>
      </c>
      <c r="S5213" s="4" t="str" cm="1">
        <f t="array" ref="S5213">_xlfn.IFS(R5213=0,"None",R5213&lt;3,"Low",R5213&lt;6,"Medium",R5213&lt;=10,"High")</f>
        <v>Low</v>
      </c>
      <c r="T5213" s="4" t="str" cm="1">
        <f t="array" ref="T5213">_xlfn.IFS(M5213&lt;=20,"Low",M5213&lt;=50,"Medium",M5213&lt;=90,"High")</f>
        <v>Low</v>
      </c>
      <c r="U5213" s="7">
        <f>Datos_Limpios[[#This Row],[Number of Complaints or Support]]/Datos_Limpios[[#This Row],[Account Length (in months)]]</f>
        <v>0.11764705882352941</v>
      </c>
      <c r="V5213" s="4" t="str" cm="1">
        <f t="array" ref="V5213">_xlfn.IFS(H5213&lt;30,"Under 30",H5213&lt;66,"Middle Age",H5213&gt;=66,"Senior")</f>
        <v>Middle Age</v>
      </c>
      <c r="W5213" s="4" t="s">
        <v>29</v>
      </c>
    </row>
    <row r="5214" spans="1:23" x14ac:dyDescent="0.3">
      <c r="A5214" s="4" t="s">
        <v>5329</v>
      </c>
      <c r="B5214" s="4" t="s">
        <v>24</v>
      </c>
      <c r="C5214" s="4">
        <v>41</v>
      </c>
      <c r="D5214" s="4">
        <v>0</v>
      </c>
      <c r="E5214" s="4" t="s">
        <v>31</v>
      </c>
      <c r="F5214" s="4" t="s">
        <v>196</v>
      </c>
      <c r="G5214" s="4" t="s">
        <v>26</v>
      </c>
      <c r="H5214" s="4">
        <v>28</v>
      </c>
      <c r="I5214" s="4" t="s">
        <v>24</v>
      </c>
      <c r="J5214" s="4">
        <v>0</v>
      </c>
      <c r="K5214" s="4" t="s">
        <v>34</v>
      </c>
      <c r="L5214" s="4" t="s">
        <v>28</v>
      </c>
      <c r="M5214" s="4">
        <v>36</v>
      </c>
      <c r="P5214" s="5">
        <v>45052</v>
      </c>
      <c r="Q5214" s="6">
        <v>40.205987344809543</v>
      </c>
      <c r="R5214" s="4">
        <v>2</v>
      </c>
      <c r="S5214" s="4" t="str" cm="1">
        <f t="array" ref="S5214">_xlfn.IFS(R5214=0,"None",R5214&lt;3,"Low",R5214&lt;6,"Medium",R5214&lt;=10,"High")</f>
        <v>Low</v>
      </c>
      <c r="T5214" s="4" t="str" cm="1">
        <f t="array" ref="T5214">_xlfn.IFS(M5214&lt;=20,"Low",M5214&lt;=50,"Medium",M5214&lt;=90,"High")</f>
        <v>Medium</v>
      </c>
      <c r="U5214" s="7">
        <f>Datos_Limpios[[#This Row],[Number of Complaints or Support]]/Datos_Limpios[[#This Row],[Account Length (in months)]]</f>
        <v>4.878048780487805E-2</v>
      </c>
      <c r="V5214" s="4" t="str" cm="1">
        <f t="array" ref="V5214">_xlfn.IFS(H5214&lt;30,"Under 30",H5214&lt;66,"Middle Age",H5214&gt;=66,"Senior")</f>
        <v>Under 30</v>
      </c>
      <c r="W5214" s="4" t="s">
        <v>47</v>
      </c>
    </row>
    <row r="5215" spans="1:23" x14ac:dyDescent="0.3">
      <c r="A5215" s="4" t="s">
        <v>5330</v>
      </c>
      <c r="B5215" s="4" t="s">
        <v>24</v>
      </c>
      <c r="C5215" s="4">
        <v>50</v>
      </c>
      <c r="D5215" s="4">
        <v>0</v>
      </c>
      <c r="E5215" s="4" t="s">
        <v>24</v>
      </c>
      <c r="F5215" s="4" t="s">
        <v>222</v>
      </c>
      <c r="G5215" s="4" t="s">
        <v>26</v>
      </c>
      <c r="H5215" s="4">
        <v>58</v>
      </c>
      <c r="I5215" s="4" t="s">
        <v>31</v>
      </c>
      <c r="J5215" s="4">
        <v>2</v>
      </c>
      <c r="K5215" s="4" t="s">
        <v>46</v>
      </c>
      <c r="L5215" s="4" t="s">
        <v>28</v>
      </c>
      <c r="M5215" s="4">
        <v>8</v>
      </c>
      <c r="P5215" s="5">
        <v>45126</v>
      </c>
      <c r="Q5215" s="6">
        <v>8.9511211215476862</v>
      </c>
      <c r="R5215" s="4">
        <v>8</v>
      </c>
      <c r="S5215" s="4" t="str" cm="1">
        <f t="array" ref="S5215">_xlfn.IFS(R5215=0,"None",R5215&lt;3,"Low",R5215&lt;6,"Medium",R5215&lt;=10,"High")</f>
        <v>High</v>
      </c>
      <c r="T5215" s="4" t="str" cm="1">
        <f t="array" ref="T5215">_xlfn.IFS(M5215&lt;=20,"Low",M5215&lt;=50,"Medium",M5215&lt;=90,"High")</f>
        <v>Low</v>
      </c>
      <c r="U5215" s="7">
        <f>Datos_Limpios[[#This Row],[Number of Complaints or Support]]/Datos_Limpios[[#This Row],[Account Length (in months)]]</f>
        <v>0.16</v>
      </c>
      <c r="V5215" s="4" t="str" cm="1">
        <f t="array" ref="V5215">_xlfn.IFS(H5215&lt;30,"Under 30",H5215&lt;66,"Middle Age",H5215&gt;=66,"Senior")</f>
        <v>Middle Age</v>
      </c>
      <c r="W5215" s="4" t="s">
        <v>29</v>
      </c>
    </row>
    <row r="5216" spans="1:23" x14ac:dyDescent="0.3">
      <c r="A5216" s="4" t="s">
        <v>5331</v>
      </c>
      <c r="B5216" s="4" t="s">
        <v>24</v>
      </c>
      <c r="C5216" s="4">
        <v>3</v>
      </c>
      <c r="D5216" s="4">
        <v>2</v>
      </c>
      <c r="E5216" s="4" t="s">
        <v>31</v>
      </c>
      <c r="F5216" s="4" t="s">
        <v>25</v>
      </c>
      <c r="G5216" s="4" t="s">
        <v>26</v>
      </c>
      <c r="H5216" s="4">
        <v>79</v>
      </c>
      <c r="I5216" s="4" t="s">
        <v>24</v>
      </c>
      <c r="J5216" s="4">
        <v>0</v>
      </c>
      <c r="K5216" s="4" t="s">
        <v>46</v>
      </c>
      <c r="L5216" s="4" t="s">
        <v>35</v>
      </c>
      <c r="M5216" s="4">
        <v>40</v>
      </c>
      <c r="P5216" s="5">
        <v>45027</v>
      </c>
      <c r="Q5216" s="6">
        <v>37.14085249458153</v>
      </c>
      <c r="R5216" s="4">
        <v>3</v>
      </c>
      <c r="S5216" s="4" t="str" cm="1">
        <f t="array" ref="S5216">_xlfn.IFS(R5216=0,"None",R5216&lt;3,"Low",R5216&lt;6,"Medium",R5216&lt;=10,"High")</f>
        <v>Medium</v>
      </c>
      <c r="T5216" s="4" t="str" cm="1">
        <f t="array" ref="T5216">_xlfn.IFS(M5216&lt;=20,"Low",M5216&lt;=50,"Medium",M5216&lt;=90,"High")</f>
        <v>Medium</v>
      </c>
      <c r="U5216" s="7">
        <f>Datos_Limpios[[#This Row],[Number of Complaints or Support]]/Datos_Limpios[[#This Row],[Account Length (in months)]]</f>
        <v>1</v>
      </c>
      <c r="V5216" s="4" t="str" cm="1">
        <f t="array" ref="V5216">_xlfn.IFS(H5216&lt;30,"Under 30",H5216&lt;66,"Middle Age",H5216&gt;=66,"Senior")</f>
        <v>Senior</v>
      </c>
      <c r="W5216" s="4" t="s">
        <v>29</v>
      </c>
    </row>
    <row r="5217" spans="1:23" x14ac:dyDescent="0.3">
      <c r="A5217" s="4" t="s">
        <v>5332</v>
      </c>
      <c r="B5217" s="4" t="s">
        <v>24</v>
      </c>
      <c r="C5217" s="4">
        <v>65</v>
      </c>
      <c r="D5217" s="4">
        <v>0</v>
      </c>
      <c r="E5217" s="4" t="s">
        <v>31</v>
      </c>
      <c r="F5217" s="4" t="s">
        <v>196</v>
      </c>
      <c r="G5217" s="4" t="s">
        <v>33</v>
      </c>
      <c r="H5217" s="4">
        <v>22</v>
      </c>
      <c r="I5217" s="4" t="s">
        <v>24</v>
      </c>
      <c r="J5217" s="4">
        <v>0</v>
      </c>
      <c r="K5217" s="4" t="s">
        <v>34</v>
      </c>
      <c r="L5217" s="4" t="s">
        <v>28</v>
      </c>
      <c r="M5217" s="4">
        <v>61</v>
      </c>
      <c r="P5217" s="5">
        <v>44033</v>
      </c>
      <c r="Q5217" s="6">
        <v>70.79304195208978</v>
      </c>
      <c r="R5217" s="4">
        <v>9</v>
      </c>
      <c r="S5217" s="4" t="str" cm="1">
        <f t="array" ref="S5217">_xlfn.IFS(R5217=0,"None",R5217&lt;3,"Low",R5217&lt;6,"Medium",R5217&lt;=10,"High")</f>
        <v>High</v>
      </c>
      <c r="T5217" s="4" t="str" cm="1">
        <f t="array" ref="T5217">_xlfn.IFS(M5217&lt;=20,"Low",M5217&lt;=50,"Medium",M5217&lt;=90,"High")</f>
        <v>High</v>
      </c>
      <c r="U5217" s="7">
        <f>Datos_Limpios[[#This Row],[Number of Complaints or Support]]/Datos_Limpios[[#This Row],[Account Length (in months)]]</f>
        <v>0.13846153846153847</v>
      </c>
      <c r="V5217" s="4" t="str" cm="1">
        <f t="array" ref="V5217">_xlfn.IFS(H5217&lt;30,"Under 30",H5217&lt;66,"Middle Age",H5217&gt;=66,"Senior")</f>
        <v>Under 30</v>
      </c>
      <c r="W5217" s="4" t="s">
        <v>47</v>
      </c>
    </row>
    <row r="5218" spans="1:23" x14ac:dyDescent="0.3">
      <c r="A5218" s="4" t="s">
        <v>5333</v>
      </c>
      <c r="B5218" s="4" t="s">
        <v>24</v>
      </c>
      <c r="C5218" s="4">
        <v>1</v>
      </c>
      <c r="D5218" s="4">
        <v>0</v>
      </c>
      <c r="E5218" s="4" t="s">
        <v>24</v>
      </c>
      <c r="F5218" s="4" t="s">
        <v>70</v>
      </c>
      <c r="G5218" s="4" t="s">
        <v>33</v>
      </c>
      <c r="H5218" s="4">
        <v>45</v>
      </c>
      <c r="I5218" s="4" t="s">
        <v>31</v>
      </c>
      <c r="J5218" s="4">
        <v>5</v>
      </c>
      <c r="K5218" s="4" t="s">
        <v>27</v>
      </c>
      <c r="L5218" s="4" t="s">
        <v>28</v>
      </c>
      <c r="M5218" s="4">
        <v>6</v>
      </c>
      <c r="P5218" s="5">
        <v>44816</v>
      </c>
      <c r="Q5218" s="6">
        <v>6.0996917301764064</v>
      </c>
      <c r="R5218" s="4">
        <v>1</v>
      </c>
      <c r="S5218" s="4" t="str" cm="1">
        <f t="array" ref="S5218">_xlfn.IFS(R5218=0,"None",R5218&lt;3,"Low",R5218&lt;6,"Medium",R5218&lt;=10,"High")</f>
        <v>Low</v>
      </c>
      <c r="T5218" s="4" t="str" cm="1">
        <f t="array" ref="T5218">_xlfn.IFS(M5218&lt;=20,"Low",M5218&lt;=50,"Medium",M5218&lt;=90,"High")</f>
        <v>Low</v>
      </c>
      <c r="U5218" s="7">
        <f>Datos_Limpios[[#This Row],[Number of Complaints or Support]]/Datos_Limpios[[#This Row],[Account Length (in months)]]</f>
        <v>1</v>
      </c>
      <c r="V5218" s="4" t="str" cm="1">
        <f t="array" ref="V5218">_xlfn.IFS(H5218&lt;30,"Under 30",H5218&lt;66,"Middle Age",H5218&gt;=66,"Senior")</f>
        <v>Middle Age</v>
      </c>
      <c r="W5218" s="4" t="s">
        <v>29</v>
      </c>
    </row>
    <row r="5219" spans="1:23" x14ac:dyDescent="0.3">
      <c r="A5219" s="4" t="s">
        <v>5334</v>
      </c>
      <c r="B5219" s="4" t="s">
        <v>24</v>
      </c>
      <c r="C5219" s="4">
        <v>28</v>
      </c>
      <c r="D5219" s="4">
        <v>0</v>
      </c>
      <c r="E5219" s="4" t="s">
        <v>31</v>
      </c>
      <c r="F5219" s="4" t="s">
        <v>159</v>
      </c>
      <c r="G5219" s="4" t="s">
        <v>26</v>
      </c>
      <c r="H5219" s="4">
        <v>43</v>
      </c>
      <c r="I5219" s="4" t="s">
        <v>31</v>
      </c>
      <c r="J5219" s="4">
        <v>6</v>
      </c>
      <c r="K5219" s="4" t="s">
        <v>34</v>
      </c>
      <c r="L5219" s="4" t="s">
        <v>35</v>
      </c>
      <c r="M5219" s="4">
        <v>29</v>
      </c>
      <c r="P5219" s="5">
        <v>44441</v>
      </c>
      <c r="Q5219" s="6">
        <v>25.56784083734108</v>
      </c>
      <c r="R5219" s="4">
        <v>0</v>
      </c>
      <c r="S5219" s="4" t="str" cm="1">
        <f t="array" ref="S5219">_xlfn.IFS(R5219=0,"None",R5219&lt;3,"Low",R5219&lt;6,"Medium",R5219&lt;=10,"High")</f>
        <v>None</v>
      </c>
      <c r="T5219" s="4" t="str" cm="1">
        <f t="array" ref="T5219">_xlfn.IFS(M5219&lt;=20,"Low",M5219&lt;=50,"Medium",M5219&lt;=90,"High")</f>
        <v>Medium</v>
      </c>
      <c r="U5219" s="7">
        <f>Datos_Limpios[[#This Row],[Number of Complaints or Support]]/Datos_Limpios[[#This Row],[Account Length (in months)]]</f>
        <v>0</v>
      </c>
      <c r="V5219" s="4" t="str" cm="1">
        <f t="array" ref="V5219">_xlfn.IFS(H5219&lt;30,"Under 30",H5219&lt;66,"Middle Age",H5219&gt;=66,"Senior")</f>
        <v>Middle Age</v>
      </c>
      <c r="W5219" s="4" t="s">
        <v>29</v>
      </c>
    </row>
    <row r="5220" spans="1:23" x14ac:dyDescent="0.3">
      <c r="A5220" s="4" t="s">
        <v>5335</v>
      </c>
      <c r="B5220" s="4" t="s">
        <v>24</v>
      </c>
      <c r="C5220" s="4">
        <v>21</v>
      </c>
      <c r="D5220" s="4">
        <v>1</v>
      </c>
      <c r="E5220" s="4" t="s">
        <v>31</v>
      </c>
      <c r="F5220" s="4" t="s">
        <v>104</v>
      </c>
      <c r="G5220" s="4" t="s">
        <v>33</v>
      </c>
      <c r="H5220" s="4">
        <v>68</v>
      </c>
      <c r="I5220" s="4" t="s">
        <v>31</v>
      </c>
      <c r="J5220" s="4">
        <v>3</v>
      </c>
      <c r="K5220" s="4" t="s">
        <v>34</v>
      </c>
      <c r="L5220" s="4" t="s">
        <v>28</v>
      </c>
      <c r="M5220" s="4">
        <v>27</v>
      </c>
      <c r="P5220" s="5">
        <v>44647</v>
      </c>
      <c r="Q5220" s="6">
        <v>23.048197387726791</v>
      </c>
      <c r="R5220" s="4">
        <v>6</v>
      </c>
      <c r="S5220" s="4" t="str" cm="1">
        <f t="array" ref="S5220">_xlfn.IFS(R5220=0,"None",R5220&lt;3,"Low",R5220&lt;6,"Medium",R5220&lt;=10,"High")</f>
        <v>High</v>
      </c>
      <c r="T5220" s="4" t="str" cm="1">
        <f t="array" ref="T5220">_xlfn.IFS(M5220&lt;=20,"Low",M5220&lt;=50,"Medium",M5220&lt;=90,"High")</f>
        <v>Medium</v>
      </c>
      <c r="U5220" s="7">
        <f>Datos_Limpios[[#This Row],[Number of Complaints or Support]]/Datos_Limpios[[#This Row],[Account Length (in months)]]</f>
        <v>0.2857142857142857</v>
      </c>
      <c r="V5220" s="4" t="str" cm="1">
        <f t="array" ref="V5220">_xlfn.IFS(H5220&lt;30,"Under 30",H5220&lt;66,"Middle Age",H5220&gt;=66,"Senior")</f>
        <v>Senior</v>
      </c>
      <c r="W5220" s="4" t="s">
        <v>43</v>
      </c>
    </row>
    <row r="5221" spans="1:23" x14ac:dyDescent="0.3">
      <c r="A5221" s="4" t="s">
        <v>5336</v>
      </c>
      <c r="B5221" s="4" t="s">
        <v>24</v>
      </c>
      <c r="C5221" s="4">
        <v>20</v>
      </c>
      <c r="D5221" s="4">
        <v>0</v>
      </c>
      <c r="E5221" s="4" t="s">
        <v>24</v>
      </c>
      <c r="F5221" s="4" t="s">
        <v>175</v>
      </c>
      <c r="G5221" s="4" t="s">
        <v>26</v>
      </c>
      <c r="H5221" s="4">
        <v>37</v>
      </c>
      <c r="I5221" s="4" t="s">
        <v>24</v>
      </c>
      <c r="J5221" s="4">
        <v>0</v>
      </c>
      <c r="K5221" s="4" t="s">
        <v>34</v>
      </c>
      <c r="L5221" s="4" t="s">
        <v>115</v>
      </c>
      <c r="M5221" s="4">
        <v>9</v>
      </c>
      <c r="P5221" s="5">
        <v>44801</v>
      </c>
      <c r="Q5221" s="6">
        <v>8.1648307740256705</v>
      </c>
      <c r="R5221" s="4">
        <v>4</v>
      </c>
      <c r="S5221" s="4" t="str" cm="1">
        <f t="array" ref="S5221">_xlfn.IFS(R5221=0,"None",R5221&lt;3,"Low",R5221&lt;6,"Medium",R5221&lt;=10,"High")</f>
        <v>Medium</v>
      </c>
      <c r="T5221" s="4" t="str" cm="1">
        <f t="array" ref="T5221">_xlfn.IFS(M5221&lt;=20,"Low",M5221&lt;=50,"Medium",M5221&lt;=90,"High")</f>
        <v>Low</v>
      </c>
      <c r="U5221" s="7">
        <f>Datos_Limpios[[#This Row],[Number of Complaints or Support]]/Datos_Limpios[[#This Row],[Account Length (in months)]]</f>
        <v>0.2</v>
      </c>
      <c r="V5221" s="4" t="str" cm="1">
        <f t="array" ref="V5221">_xlfn.IFS(H5221&lt;30,"Under 30",H5221&lt;66,"Middle Age",H5221&gt;=66,"Senior")</f>
        <v>Middle Age</v>
      </c>
      <c r="W5221" s="4" t="s">
        <v>29</v>
      </c>
    </row>
    <row r="5222" spans="1:23" x14ac:dyDescent="0.3">
      <c r="A5222" s="4" t="s">
        <v>5337</v>
      </c>
      <c r="B5222" s="4" t="s">
        <v>24</v>
      </c>
      <c r="C5222" s="4">
        <v>63</v>
      </c>
      <c r="D5222" s="4">
        <v>1</v>
      </c>
      <c r="E5222" s="4" t="s">
        <v>31</v>
      </c>
      <c r="F5222" s="4" t="s">
        <v>72</v>
      </c>
      <c r="G5222" s="4" t="s">
        <v>26</v>
      </c>
      <c r="H5222" s="4">
        <v>32</v>
      </c>
      <c r="I5222" s="4" t="s">
        <v>24</v>
      </c>
      <c r="J5222" s="4">
        <v>0</v>
      </c>
      <c r="K5222" s="4" t="s">
        <v>46</v>
      </c>
      <c r="L5222" s="4" t="s">
        <v>115</v>
      </c>
      <c r="M5222" s="4">
        <v>28</v>
      </c>
      <c r="P5222" s="5">
        <v>43891</v>
      </c>
      <c r="Q5222" s="6">
        <v>29.478169513069648</v>
      </c>
      <c r="R5222" s="4">
        <v>1</v>
      </c>
      <c r="S5222" s="4" t="str" cm="1">
        <f t="array" ref="S5222">_xlfn.IFS(R5222=0,"None",R5222&lt;3,"Low",R5222&lt;6,"Medium",R5222&lt;=10,"High")</f>
        <v>Low</v>
      </c>
      <c r="T5222" s="4" t="str" cm="1">
        <f t="array" ref="T5222">_xlfn.IFS(M5222&lt;=20,"Low",M5222&lt;=50,"Medium",M5222&lt;=90,"High")</f>
        <v>Medium</v>
      </c>
      <c r="U5222" s="7">
        <f>Datos_Limpios[[#This Row],[Number of Complaints or Support]]/Datos_Limpios[[#This Row],[Account Length (in months)]]</f>
        <v>1.5873015873015872E-2</v>
      </c>
      <c r="V5222" s="4" t="str" cm="1">
        <f t="array" ref="V5222">_xlfn.IFS(H5222&lt;30,"Under 30",H5222&lt;66,"Middle Age",H5222&gt;=66,"Senior")</f>
        <v>Middle Age</v>
      </c>
      <c r="W5222" s="4" t="s">
        <v>29</v>
      </c>
    </row>
    <row r="5223" spans="1:23" x14ac:dyDescent="0.3">
      <c r="A5223" s="4" t="s">
        <v>5338</v>
      </c>
      <c r="B5223" s="4" t="s">
        <v>24</v>
      </c>
      <c r="C5223" s="4">
        <v>70</v>
      </c>
      <c r="D5223" s="4">
        <v>0</v>
      </c>
      <c r="E5223" s="4" t="s">
        <v>31</v>
      </c>
      <c r="F5223" s="4" t="s">
        <v>147</v>
      </c>
      <c r="G5223" s="4" t="s">
        <v>33</v>
      </c>
      <c r="H5223" s="4">
        <v>50</v>
      </c>
      <c r="I5223" s="4" t="s">
        <v>31</v>
      </c>
      <c r="J5223" s="4">
        <v>2</v>
      </c>
      <c r="K5223" s="4" t="s">
        <v>46</v>
      </c>
      <c r="L5223" s="4" t="s">
        <v>35</v>
      </c>
      <c r="M5223" s="4">
        <v>32</v>
      </c>
      <c r="P5223" s="5">
        <v>44844</v>
      </c>
      <c r="Q5223" s="6">
        <v>31.090096295745759</v>
      </c>
      <c r="R5223" s="4">
        <v>2</v>
      </c>
      <c r="S5223" s="4" t="str" cm="1">
        <f t="array" ref="S5223">_xlfn.IFS(R5223=0,"None",R5223&lt;3,"Low",R5223&lt;6,"Medium",R5223&lt;=10,"High")</f>
        <v>Low</v>
      </c>
      <c r="T5223" s="4" t="str" cm="1">
        <f t="array" ref="T5223">_xlfn.IFS(M5223&lt;=20,"Low",M5223&lt;=50,"Medium",M5223&lt;=90,"High")</f>
        <v>Medium</v>
      </c>
      <c r="U5223" s="7">
        <f>Datos_Limpios[[#This Row],[Number of Complaints or Support]]/Datos_Limpios[[#This Row],[Account Length (in months)]]</f>
        <v>2.8571428571428571E-2</v>
      </c>
      <c r="V5223" s="4" t="str" cm="1">
        <f t="array" ref="V5223">_xlfn.IFS(H5223&lt;30,"Under 30",H5223&lt;66,"Middle Age",H5223&gt;=66,"Senior")</f>
        <v>Middle Age</v>
      </c>
      <c r="W5223" s="4" t="s">
        <v>43</v>
      </c>
    </row>
    <row r="5224" spans="1:23" x14ac:dyDescent="0.3">
      <c r="A5224" s="4" t="s">
        <v>5339</v>
      </c>
      <c r="B5224" s="4" t="s">
        <v>24</v>
      </c>
      <c r="C5224" s="4">
        <v>60</v>
      </c>
      <c r="D5224" s="4">
        <v>0</v>
      </c>
      <c r="E5224" s="4" t="s">
        <v>24</v>
      </c>
      <c r="F5224" s="4" t="s">
        <v>65</v>
      </c>
      <c r="G5224" s="4" t="s">
        <v>26</v>
      </c>
      <c r="H5224" s="4">
        <v>43</v>
      </c>
      <c r="I5224" s="4" t="s">
        <v>31</v>
      </c>
      <c r="J5224" s="4">
        <v>3</v>
      </c>
      <c r="K5224" s="4" t="s">
        <v>46</v>
      </c>
      <c r="L5224" s="4" t="s">
        <v>28</v>
      </c>
      <c r="M5224" s="4">
        <v>9</v>
      </c>
      <c r="P5224" s="5">
        <v>44322</v>
      </c>
      <c r="Q5224" s="6">
        <v>7.8573548360845642</v>
      </c>
      <c r="R5224" s="4">
        <v>3</v>
      </c>
      <c r="S5224" s="4" t="str" cm="1">
        <f t="array" ref="S5224">_xlfn.IFS(R5224=0,"None",R5224&lt;3,"Low",R5224&lt;6,"Medium",R5224&lt;=10,"High")</f>
        <v>Medium</v>
      </c>
      <c r="T5224" s="4" t="str" cm="1">
        <f t="array" ref="T5224">_xlfn.IFS(M5224&lt;=20,"Low",M5224&lt;=50,"Medium",M5224&lt;=90,"High")</f>
        <v>Low</v>
      </c>
      <c r="U5224" s="7">
        <f>Datos_Limpios[[#This Row],[Number of Complaints or Support]]/Datos_Limpios[[#This Row],[Account Length (in months)]]</f>
        <v>0.05</v>
      </c>
      <c r="V5224" s="4" t="str" cm="1">
        <f t="array" ref="V5224">_xlfn.IFS(H5224&lt;30,"Under 30",H5224&lt;66,"Middle Age",H5224&gt;=66,"Senior")</f>
        <v>Middle Age</v>
      </c>
      <c r="W5224" s="4" t="s">
        <v>43</v>
      </c>
    </row>
    <row r="5225" spans="1:23" x14ac:dyDescent="0.3">
      <c r="A5225" s="4" t="s">
        <v>5340</v>
      </c>
      <c r="B5225" s="4" t="s">
        <v>24</v>
      </c>
      <c r="C5225" s="4">
        <v>63</v>
      </c>
      <c r="D5225" s="4">
        <v>1</v>
      </c>
      <c r="E5225" s="4" t="s">
        <v>31</v>
      </c>
      <c r="F5225" s="4" t="s">
        <v>42</v>
      </c>
      <c r="G5225" s="4" t="s">
        <v>33</v>
      </c>
      <c r="H5225" s="4">
        <v>69</v>
      </c>
      <c r="I5225" s="4" t="s">
        <v>24</v>
      </c>
      <c r="J5225" s="4">
        <v>0</v>
      </c>
      <c r="K5225" s="4" t="s">
        <v>27</v>
      </c>
      <c r="L5225" s="4" t="s">
        <v>35</v>
      </c>
      <c r="M5225" s="4">
        <v>59</v>
      </c>
      <c r="P5225" s="5">
        <v>43880</v>
      </c>
      <c r="Q5225" s="6">
        <v>54.510976067367316</v>
      </c>
      <c r="R5225" s="4">
        <v>6</v>
      </c>
      <c r="S5225" s="4" t="str" cm="1">
        <f t="array" ref="S5225">_xlfn.IFS(R5225=0,"None",R5225&lt;3,"Low",R5225&lt;6,"Medium",R5225&lt;=10,"High")</f>
        <v>High</v>
      </c>
      <c r="T5225" s="4" t="str" cm="1">
        <f t="array" ref="T5225">_xlfn.IFS(M5225&lt;=20,"Low",M5225&lt;=50,"Medium",M5225&lt;=90,"High")</f>
        <v>High</v>
      </c>
      <c r="U5225" s="7">
        <f>Datos_Limpios[[#This Row],[Number of Complaints or Support]]/Datos_Limpios[[#This Row],[Account Length (in months)]]</f>
        <v>9.5238095238095233E-2</v>
      </c>
      <c r="V5225" s="4" t="str" cm="1">
        <f t="array" ref="V5225">_xlfn.IFS(H5225&lt;30,"Under 30",H5225&lt;66,"Middle Age",H5225&gt;=66,"Senior")</f>
        <v>Senior</v>
      </c>
      <c r="W5225" s="4" t="s">
        <v>43</v>
      </c>
    </row>
    <row r="5226" spans="1:23" x14ac:dyDescent="0.3">
      <c r="A5226" s="4" t="s">
        <v>5341</v>
      </c>
      <c r="B5226" s="4" t="s">
        <v>24</v>
      </c>
      <c r="C5226" s="4">
        <v>72</v>
      </c>
      <c r="D5226" s="4">
        <v>0</v>
      </c>
      <c r="E5226" s="4" t="s">
        <v>31</v>
      </c>
      <c r="F5226" s="4" t="s">
        <v>32</v>
      </c>
      <c r="G5226" s="4" t="s">
        <v>33</v>
      </c>
      <c r="H5226" s="4">
        <v>23</v>
      </c>
      <c r="I5226" s="4" t="s">
        <v>24</v>
      </c>
      <c r="J5226" s="4">
        <v>0</v>
      </c>
      <c r="K5226" s="4" t="s">
        <v>46</v>
      </c>
      <c r="L5226" s="4" t="s">
        <v>35</v>
      </c>
      <c r="M5226" s="4">
        <v>39</v>
      </c>
      <c r="P5226" s="5">
        <v>44762</v>
      </c>
      <c r="Q5226" s="6">
        <v>35.244484044315953</v>
      </c>
      <c r="R5226" s="4">
        <v>8</v>
      </c>
      <c r="S5226" s="4" t="str" cm="1">
        <f t="array" ref="S5226">_xlfn.IFS(R5226=0,"None",R5226&lt;3,"Low",R5226&lt;6,"Medium",R5226&lt;=10,"High")</f>
        <v>High</v>
      </c>
      <c r="T5226" s="4" t="str" cm="1">
        <f t="array" ref="T5226">_xlfn.IFS(M5226&lt;=20,"Low",M5226&lt;=50,"Medium",M5226&lt;=90,"High")</f>
        <v>Medium</v>
      </c>
      <c r="U5226" s="7">
        <f>Datos_Limpios[[#This Row],[Number of Complaints or Support]]/Datos_Limpios[[#This Row],[Account Length (in months)]]</f>
        <v>0.1111111111111111</v>
      </c>
      <c r="V5226" s="4" t="str" cm="1">
        <f t="array" ref="V5226">_xlfn.IFS(H5226&lt;30,"Under 30",H5226&lt;66,"Middle Age",H5226&gt;=66,"Senior")</f>
        <v>Under 30</v>
      </c>
      <c r="W5226" s="4" t="s">
        <v>29</v>
      </c>
    </row>
    <row r="5227" spans="1:23" x14ac:dyDescent="0.3">
      <c r="A5227" s="4" t="s">
        <v>5342</v>
      </c>
      <c r="B5227" s="4" t="s">
        <v>24</v>
      </c>
      <c r="C5227" s="4">
        <v>5</v>
      </c>
      <c r="D5227" s="4">
        <v>0</v>
      </c>
      <c r="E5227" s="4" t="s">
        <v>31</v>
      </c>
      <c r="F5227" s="4" t="s">
        <v>129</v>
      </c>
      <c r="G5227" s="4" t="s">
        <v>33</v>
      </c>
      <c r="H5227" s="4">
        <v>54</v>
      </c>
      <c r="I5227" s="4" t="s">
        <v>24</v>
      </c>
      <c r="J5227" s="4">
        <v>0</v>
      </c>
      <c r="K5227" s="4" t="s">
        <v>27</v>
      </c>
      <c r="L5227" s="4" t="s">
        <v>28</v>
      </c>
      <c r="M5227" s="4">
        <v>47</v>
      </c>
      <c r="P5227" s="5">
        <v>44707</v>
      </c>
      <c r="Q5227" s="6">
        <v>55.283479701564538</v>
      </c>
      <c r="R5227" s="4">
        <v>0</v>
      </c>
      <c r="S5227" s="4" t="str" cm="1">
        <f t="array" ref="S5227">_xlfn.IFS(R5227=0,"None",R5227&lt;3,"Low",R5227&lt;6,"Medium",R5227&lt;=10,"High")</f>
        <v>None</v>
      </c>
      <c r="T5227" s="4" t="str" cm="1">
        <f t="array" ref="T5227">_xlfn.IFS(M5227&lt;=20,"Low",M5227&lt;=50,"Medium",M5227&lt;=90,"High")</f>
        <v>Medium</v>
      </c>
      <c r="U5227" s="7">
        <f>Datos_Limpios[[#This Row],[Number of Complaints or Support]]/Datos_Limpios[[#This Row],[Account Length (in months)]]</f>
        <v>0</v>
      </c>
      <c r="V5227" s="4" t="str" cm="1">
        <f t="array" ref="V5227">_xlfn.IFS(H5227&lt;30,"Under 30",H5227&lt;66,"Middle Age",H5227&gt;=66,"Senior")</f>
        <v>Middle Age</v>
      </c>
      <c r="W5227" s="4" t="s">
        <v>29</v>
      </c>
    </row>
    <row r="5228" spans="1:23" x14ac:dyDescent="0.3">
      <c r="A5228" s="4" t="s">
        <v>5343</v>
      </c>
      <c r="B5228" s="4" t="s">
        <v>24</v>
      </c>
      <c r="C5228" s="4">
        <v>28</v>
      </c>
      <c r="D5228" s="4">
        <v>0</v>
      </c>
      <c r="E5228" s="4" t="s">
        <v>24</v>
      </c>
      <c r="F5228" s="4" t="s">
        <v>79</v>
      </c>
      <c r="G5228" s="4" t="s">
        <v>26</v>
      </c>
      <c r="H5228" s="4">
        <v>46</v>
      </c>
      <c r="I5228" s="4" t="s">
        <v>24</v>
      </c>
      <c r="J5228" s="4">
        <v>0</v>
      </c>
      <c r="K5228" s="4" t="s">
        <v>27</v>
      </c>
      <c r="L5228" s="4" t="s">
        <v>35</v>
      </c>
      <c r="M5228" s="4">
        <v>14</v>
      </c>
      <c r="P5228" s="5">
        <v>44647</v>
      </c>
      <c r="Q5228" s="6">
        <v>15.54478522344832</v>
      </c>
      <c r="R5228" s="4">
        <v>0</v>
      </c>
      <c r="S5228" s="4" t="str" cm="1">
        <f t="array" ref="S5228">_xlfn.IFS(R5228=0,"None",R5228&lt;3,"Low",R5228&lt;6,"Medium",R5228&lt;=10,"High")</f>
        <v>None</v>
      </c>
      <c r="T5228" s="4" t="str" cm="1">
        <f t="array" ref="T5228">_xlfn.IFS(M5228&lt;=20,"Low",M5228&lt;=50,"Medium",M5228&lt;=90,"High")</f>
        <v>Low</v>
      </c>
      <c r="U5228" s="7">
        <f>Datos_Limpios[[#This Row],[Number of Complaints or Support]]/Datos_Limpios[[#This Row],[Account Length (in months)]]</f>
        <v>0</v>
      </c>
      <c r="V5228" s="4" t="str" cm="1">
        <f t="array" ref="V5228">_xlfn.IFS(H5228&lt;30,"Under 30",H5228&lt;66,"Middle Age",H5228&gt;=66,"Senior")</f>
        <v>Middle Age</v>
      </c>
      <c r="W5228" s="4" t="s">
        <v>43</v>
      </c>
    </row>
    <row r="5229" spans="1:23" x14ac:dyDescent="0.3">
      <c r="A5229" s="4" t="s">
        <v>5344</v>
      </c>
      <c r="B5229" s="4" t="s">
        <v>24</v>
      </c>
      <c r="C5229" s="4">
        <v>69</v>
      </c>
      <c r="D5229" s="4">
        <v>0</v>
      </c>
      <c r="E5229" s="4" t="s">
        <v>31</v>
      </c>
      <c r="F5229" s="4" t="s">
        <v>209</v>
      </c>
      <c r="G5229" s="4" t="s">
        <v>33</v>
      </c>
      <c r="H5229" s="4">
        <v>70</v>
      </c>
      <c r="I5229" s="4" t="s">
        <v>24</v>
      </c>
      <c r="J5229" s="4">
        <v>0</v>
      </c>
      <c r="K5229" s="4" t="s">
        <v>34</v>
      </c>
      <c r="L5229" s="4" t="s">
        <v>115</v>
      </c>
      <c r="M5229" s="4">
        <v>42</v>
      </c>
      <c r="P5229" s="5">
        <v>44823</v>
      </c>
      <c r="Q5229" s="6">
        <v>46.561728252152157</v>
      </c>
      <c r="R5229" s="4">
        <v>5</v>
      </c>
      <c r="S5229" s="4" t="str" cm="1">
        <f t="array" ref="S5229">_xlfn.IFS(R5229=0,"None",R5229&lt;3,"Low",R5229&lt;6,"Medium",R5229&lt;=10,"High")</f>
        <v>Medium</v>
      </c>
      <c r="T5229" s="4" t="str" cm="1">
        <f t="array" ref="T5229">_xlfn.IFS(M5229&lt;=20,"Low",M5229&lt;=50,"Medium",M5229&lt;=90,"High")</f>
        <v>Medium</v>
      </c>
      <c r="U5229" s="7">
        <f>Datos_Limpios[[#This Row],[Number of Complaints or Support]]/Datos_Limpios[[#This Row],[Account Length (in months)]]</f>
        <v>7.2463768115942032E-2</v>
      </c>
      <c r="V5229" s="4" t="str" cm="1">
        <f t="array" ref="V5229">_xlfn.IFS(H5229&lt;30,"Under 30",H5229&lt;66,"Middle Age",H5229&gt;=66,"Senior")</f>
        <v>Senior</v>
      </c>
      <c r="W5229" s="4" t="s">
        <v>40</v>
      </c>
    </row>
    <row r="5230" spans="1:23" x14ac:dyDescent="0.3">
      <c r="A5230" s="4" t="s">
        <v>5345</v>
      </c>
      <c r="B5230" s="4" t="s">
        <v>31</v>
      </c>
      <c r="C5230" s="4">
        <v>67</v>
      </c>
      <c r="D5230" s="4">
        <v>4</v>
      </c>
      <c r="E5230" s="4" t="s">
        <v>31</v>
      </c>
      <c r="F5230" s="4" t="s">
        <v>159</v>
      </c>
      <c r="G5230" s="4" t="s">
        <v>33</v>
      </c>
      <c r="H5230" s="4">
        <v>62</v>
      </c>
      <c r="I5230" s="4" t="s">
        <v>24</v>
      </c>
      <c r="J5230" s="4">
        <v>0</v>
      </c>
      <c r="K5230" s="4" t="s">
        <v>34</v>
      </c>
      <c r="L5230" s="4" t="s">
        <v>35</v>
      </c>
      <c r="M5230" s="4">
        <v>52</v>
      </c>
      <c r="N5230" s="4" t="s">
        <v>75</v>
      </c>
      <c r="O5230" s="4" t="s">
        <v>133</v>
      </c>
      <c r="P5230" s="5">
        <v>44121</v>
      </c>
      <c r="Q5230" s="6">
        <v>42.197453102430359</v>
      </c>
      <c r="R5230" s="4">
        <v>4</v>
      </c>
      <c r="S5230" s="4" t="str" cm="1">
        <f t="array" ref="S5230">_xlfn.IFS(R5230=0,"None",R5230&lt;3,"Low",R5230&lt;6,"Medium",R5230&lt;=10,"High")</f>
        <v>Medium</v>
      </c>
      <c r="T5230" s="4" t="str" cm="1">
        <f t="array" ref="T5230">_xlfn.IFS(M5230&lt;=20,"Low",M5230&lt;=50,"Medium",M5230&lt;=90,"High")</f>
        <v>High</v>
      </c>
      <c r="U5230" s="7">
        <f>Datos_Limpios[[#This Row],[Number of Complaints or Support]]/Datos_Limpios[[#This Row],[Account Length (in months)]]</f>
        <v>5.9701492537313432E-2</v>
      </c>
      <c r="V5230" s="4" t="str" cm="1">
        <f t="array" ref="V5230">_xlfn.IFS(H5230&lt;30,"Under 30",H5230&lt;66,"Middle Age",H5230&gt;=66,"Senior")</f>
        <v>Middle Age</v>
      </c>
      <c r="W5230" s="4" t="s">
        <v>29</v>
      </c>
    </row>
    <row r="5231" spans="1:23" x14ac:dyDescent="0.3">
      <c r="A5231" s="4" t="s">
        <v>5346</v>
      </c>
      <c r="B5231" s="4" t="s">
        <v>31</v>
      </c>
      <c r="C5231" s="4">
        <v>50</v>
      </c>
      <c r="D5231" s="4">
        <v>4</v>
      </c>
      <c r="E5231" s="4" t="s">
        <v>31</v>
      </c>
      <c r="F5231" s="4" t="s">
        <v>124</v>
      </c>
      <c r="G5231" s="4" t="s">
        <v>26</v>
      </c>
      <c r="H5231" s="4">
        <v>81</v>
      </c>
      <c r="I5231" s="4" t="s">
        <v>24</v>
      </c>
      <c r="J5231" s="4">
        <v>0</v>
      </c>
      <c r="K5231" s="4" t="s">
        <v>27</v>
      </c>
      <c r="L5231" s="4" t="s">
        <v>28</v>
      </c>
      <c r="M5231" s="4">
        <v>36</v>
      </c>
      <c r="N5231" s="4" t="s">
        <v>75</v>
      </c>
      <c r="O5231" s="4" t="s">
        <v>133</v>
      </c>
      <c r="P5231" s="5">
        <v>43898</v>
      </c>
      <c r="Q5231" s="6">
        <v>32.212838373440768</v>
      </c>
      <c r="R5231" s="4">
        <v>2</v>
      </c>
      <c r="S5231" s="4" t="str" cm="1">
        <f t="array" ref="S5231">_xlfn.IFS(R5231=0,"None",R5231&lt;3,"Low",R5231&lt;6,"Medium",R5231&lt;=10,"High")</f>
        <v>Low</v>
      </c>
      <c r="T5231" s="4" t="str" cm="1">
        <f t="array" ref="T5231">_xlfn.IFS(M5231&lt;=20,"Low",M5231&lt;=50,"Medium",M5231&lt;=90,"High")</f>
        <v>Medium</v>
      </c>
      <c r="U5231" s="7">
        <f>Datos_Limpios[[#This Row],[Number of Complaints or Support]]/Datos_Limpios[[#This Row],[Account Length (in months)]]</f>
        <v>0.04</v>
      </c>
      <c r="V5231" s="4" t="str" cm="1">
        <f t="array" ref="V5231">_xlfn.IFS(H5231&lt;30,"Under 30",H5231&lt;66,"Middle Age",H5231&gt;=66,"Senior")</f>
        <v>Senior</v>
      </c>
      <c r="W5231" s="4" t="s">
        <v>43</v>
      </c>
    </row>
    <row r="5232" spans="1:23" x14ac:dyDescent="0.3">
      <c r="A5232" s="4" t="s">
        <v>5347</v>
      </c>
      <c r="B5232" s="4" t="s">
        <v>31</v>
      </c>
      <c r="C5232" s="4">
        <v>1</v>
      </c>
      <c r="D5232" s="4">
        <v>2</v>
      </c>
      <c r="E5232" s="4" t="s">
        <v>31</v>
      </c>
      <c r="F5232" s="4" t="s">
        <v>98</v>
      </c>
      <c r="G5232" s="4" t="s">
        <v>33</v>
      </c>
      <c r="H5232" s="4">
        <v>59</v>
      </c>
      <c r="I5232" s="4" t="s">
        <v>24</v>
      </c>
      <c r="J5232" s="4">
        <v>0</v>
      </c>
      <c r="K5232" s="4" t="s">
        <v>27</v>
      </c>
      <c r="L5232" s="4" t="s">
        <v>35</v>
      </c>
      <c r="M5232" s="4">
        <v>10</v>
      </c>
      <c r="N5232" s="4" t="s">
        <v>92</v>
      </c>
      <c r="O5232" s="4" t="s">
        <v>93</v>
      </c>
      <c r="P5232" s="5">
        <v>44341</v>
      </c>
      <c r="Q5232" s="6">
        <v>9.6495689274888736</v>
      </c>
      <c r="R5232" s="4">
        <v>5</v>
      </c>
      <c r="S5232" s="4" t="str" cm="1">
        <f t="array" ref="S5232">_xlfn.IFS(R5232=0,"None",R5232&lt;3,"Low",R5232&lt;6,"Medium",R5232&lt;=10,"High")</f>
        <v>Medium</v>
      </c>
      <c r="T5232" s="4" t="str" cm="1">
        <f t="array" ref="T5232">_xlfn.IFS(M5232&lt;=20,"Low",M5232&lt;=50,"Medium",M5232&lt;=90,"High")</f>
        <v>Low</v>
      </c>
      <c r="U5232" s="7">
        <f>Datos_Limpios[[#This Row],[Number of Complaints or Support]]/Datos_Limpios[[#This Row],[Account Length (in months)]]</f>
        <v>5</v>
      </c>
      <c r="V5232" s="4" t="str" cm="1">
        <f t="array" ref="V5232">_xlfn.IFS(H5232&lt;30,"Under 30",H5232&lt;66,"Middle Age",H5232&gt;=66,"Senior")</f>
        <v>Middle Age</v>
      </c>
      <c r="W5232" s="4" t="s">
        <v>29</v>
      </c>
    </row>
    <row r="5233" spans="1:23" x14ac:dyDescent="0.3">
      <c r="A5233" s="4" t="s">
        <v>5348</v>
      </c>
      <c r="B5233" s="4" t="s">
        <v>24</v>
      </c>
      <c r="C5233" s="4">
        <v>12</v>
      </c>
      <c r="D5233" s="4">
        <v>0</v>
      </c>
      <c r="E5233" s="4" t="s">
        <v>24</v>
      </c>
      <c r="F5233" s="4" t="s">
        <v>138</v>
      </c>
      <c r="G5233" s="4" t="s">
        <v>33</v>
      </c>
      <c r="H5233" s="4">
        <v>52</v>
      </c>
      <c r="I5233" s="4" t="s">
        <v>24</v>
      </c>
      <c r="J5233" s="4">
        <v>0</v>
      </c>
      <c r="K5233" s="4" t="s">
        <v>34</v>
      </c>
      <c r="L5233" s="4" t="s">
        <v>115</v>
      </c>
      <c r="M5233" s="4">
        <v>11</v>
      </c>
      <c r="P5233" s="5">
        <v>44295</v>
      </c>
      <c r="Q5233" s="6">
        <v>8.9578275654959185</v>
      </c>
      <c r="R5233" s="4">
        <v>3</v>
      </c>
      <c r="S5233" s="4" t="str" cm="1">
        <f t="array" ref="S5233">_xlfn.IFS(R5233=0,"None",R5233&lt;3,"Low",R5233&lt;6,"Medium",R5233&lt;=10,"High")</f>
        <v>Medium</v>
      </c>
      <c r="T5233" s="4" t="str" cm="1">
        <f t="array" ref="T5233">_xlfn.IFS(M5233&lt;=20,"Low",M5233&lt;=50,"Medium",M5233&lt;=90,"High")</f>
        <v>Low</v>
      </c>
      <c r="U5233" s="7">
        <f>Datos_Limpios[[#This Row],[Number of Complaints or Support]]/Datos_Limpios[[#This Row],[Account Length (in months)]]</f>
        <v>0.25</v>
      </c>
      <c r="V5233" s="4" t="str" cm="1">
        <f t="array" ref="V5233">_xlfn.IFS(H5233&lt;30,"Under 30",H5233&lt;66,"Middle Age",H5233&gt;=66,"Senior")</f>
        <v>Middle Age</v>
      </c>
      <c r="W5233" s="4" t="s">
        <v>47</v>
      </c>
    </row>
    <row r="5234" spans="1:23" x14ac:dyDescent="0.3">
      <c r="A5234" s="4" t="s">
        <v>5349</v>
      </c>
      <c r="B5234" s="4" t="s">
        <v>24</v>
      </c>
      <c r="C5234" s="4">
        <v>26</v>
      </c>
      <c r="D5234" s="4">
        <v>1</v>
      </c>
      <c r="E5234" s="4" t="s">
        <v>24</v>
      </c>
      <c r="F5234" s="4" t="s">
        <v>222</v>
      </c>
      <c r="G5234" s="4" t="s">
        <v>33</v>
      </c>
      <c r="H5234" s="4">
        <v>69</v>
      </c>
      <c r="I5234" s="4" t="s">
        <v>24</v>
      </c>
      <c r="J5234" s="4">
        <v>0</v>
      </c>
      <c r="K5234" s="4" t="s">
        <v>34</v>
      </c>
      <c r="L5234" s="4" t="s">
        <v>28</v>
      </c>
      <c r="M5234" s="4">
        <v>9</v>
      </c>
      <c r="P5234" s="5">
        <v>44000</v>
      </c>
      <c r="Q5234" s="6">
        <v>9.0830043054619747</v>
      </c>
      <c r="R5234" s="4">
        <v>6</v>
      </c>
      <c r="S5234" s="4" t="str" cm="1">
        <f t="array" ref="S5234">_xlfn.IFS(R5234=0,"None",R5234&lt;3,"Low",R5234&lt;6,"Medium",R5234&lt;=10,"High")</f>
        <v>High</v>
      </c>
      <c r="T5234" s="4" t="str" cm="1">
        <f t="array" ref="T5234">_xlfn.IFS(M5234&lt;=20,"Low",M5234&lt;=50,"Medium",M5234&lt;=90,"High")</f>
        <v>Low</v>
      </c>
      <c r="U5234" s="7">
        <f>Datos_Limpios[[#This Row],[Number of Complaints or Support]]/Datos_Limpios[[#This Row],[Account Length (in months)]]</f>
        <v>0.23076923076923078</v>
      </c>
      <c r="V5234" s="4" t="str" cm="1">
        <f t="array" ref="V5234">_xlfn.IFS(H5234&lt;30,"Under 30",H5234&lt;66,"Middle Age",H5234&gt;=66,"Senior")</f>
        <v>Senior</v>
      </c>
      <c r="W5234" s="4" t="s">
        <v>29</v>
      </c>
    </row>
    <row r="5235" spans="1:23" x14ac:dyDescent="0.3">
      <c r="A5235" s="4" t="s">
        <v>5350</v>
      </c>
      <c r="B5235" s="4" t="s">
        <v>24</v>
      </c>
      <c r="C5235" s="4">
        <v>73</v>
      </c>
      <c r="D5235" s="4">
        <v>0</v>
      </c>
      <c r="E5235" s="4" t="s">
        <v>31</v>
      </c>
      <c r="F5235" s="4" t="s">
        <v>56</v>
      </c>
      <c r="G5235" s="4" t="s">
        <v>33</v>
      </c>
      <c r="H5235" s="4">
        <v>45</v>
      </c>
      <c r="I5235" s="4" t="s">
        <v>24</v>
      </c>
      <c r="J5235" s="4">
        <v>0</v>
      </c>
      <c r="K5235" s="4" t="s">
        <v>46</v>
      </c>
      <c r="L5235" s="4" t="s">
        <v>35</v>
      </c>
      <c r="M5235" s="4">
        <v>57</v>
      </c>
      <c r="P5235" s="5">
        <v>44327</v>
      </c>
      <c r="Q5235" s="6">
        <v>51.931451272149097</v>
      </c>
      <c r="R5235" s="4">
        <v>7</v>
      </c>
      <c r="S5235" s="4" t="str" cm="1">
        <f t="array" ref="S5235">_xlfn.IFS(R5235=0,"None",R5235&lt;3,"Low",R5235&lt;6,"Medium",R5235&lt;=10,"High")</f>
        <v>High</v>
      </c>
      <c r="T5235" s="4" t="str" cm="1">
        <f t="array" ref="T5235">_xlfn.IFS(M5235&lt;=20,"Low",M5235&lt;=50,"Medium",M5235&lt;=90,"High")</f>
        <v>High</v>
      </c>
      <c r="U5235" s="7">
        <f>Datos_Limpios[[#This Row],[Number of Complaints or Support]]/Datos_Limpios[[#This Row],[Account Length (in months)]]</f>
        <v>9.5890410958904104E-2</v>
      </c>
      <c r="V5235" s="4" t="str" cm="1">
        <f t="array" ref="V5235">_xlfn.IFS(H5235&lt;30,"Under 30",H5235&lt;66,"Middle Age",H5235&gt;=66,"Senior")</f>
        <v>Middle Age</v>
      </c>
      <c r="W5235" s="4" t="s">
        <v>29</v>
      </c>
    </row>
    <row r="5236" spans="1:23" x14ac:dyDescent="0.3">
      <c r="A5236" s="4" t="s">
        <v>5351</v>
      </c>
      <c r="B5236" s="4" t="s">
        <v>24</v>
      </c>
      <c r="C5236" s="4">
        <v>29</v>
      </c>
      <c r="D5236" s="4">
        <v>0</v>
      </c>
      <c r="E5236" s="4" t="s">
        <v>31</v>
      </c>
      <c r="F5236" s="4" t="s">
        <v>129</v>
      </c>
      <c r="G5236" s="4" t="s">
        <v>33</v>
      </c>
      <c r="H5236" s="4">
        <v>62</v>
      </c>
      <c r="I5236" s="4" t="s">
        <v>24</v>
      </c>
      <c r="J5236" s="4">
        <v>0</v>
      </c>
      <c r="K5236" s="4" t="s">
        <v>27</v>
      </c>
      <c r="L5236" s="4" t="s">
        <v>115</v>
      </c>
      <c r="M5236" s="4">
        <v>39</v>
      </c>
      <c r="P5236" s="5">
        <v>44325</v>
      </c>
      <c r="Q5236" s="6">
        <v>36.156864038105361</v>
      </c>
      <c r="R5236" s="4">
        <v>8</v>
      </c>
      <c r="S5236" s="4" t="str" cm="1">
        <f t="array" ref="S5236">_xlfn.IFS(R5236=0,"None",R5236&lt;3,"Low",R5236&lt;6,"Medium",R5236&lt;=10,"High")</f>
        <v>High</v>
      </c>
      <c r="T5236" s="4" t="str" cm="1">
        <f t="array" ref="T5236">_xlfn.IFS(M5236&lt;=20,"Low",M5236&lt;=50,"Medium",M5236&lt;=90,"High")</f>
        <v>Medium</v>
      </c>
      <c r="U5236" s="7">
        <f>Datos_Limpios[[#This Row],[Number of Complaints or Support]]/Datos_Limpios[[#This Row],[Account Length (in months)]]</f>
        <v>0.27586206896551724</v>
      </c>
      <c r="V5236" s="4" t="str" cm="1">
        <f t="array" ref="V5236">_xlfn.IFS(H5236&lt;30,"Under 30",H5236&lt;66,"Middle Age",H5236&gt;=66,"Senior")</f>
        <v>Middle Age</v>
      </c>
      <c r="W5236" s="4" t="s">
        <v>29</v>
      </c>
    </row>
    <row r="5237" spans="1:23" x14ac:dyDescent="0.3">
      <c r="A5237" s="4" t="s">
        <v>5352</v>
      </c>
      <c r="B5237" s="4" t="s">
        <v>24</v>
      </c>
      <c r="C5237" s="4">
        <v>71</v>
      </c>
      <c r="D5237" s="4">
        <v>0</v>
      </c>
      <c r="E5237" s="4" t="s">
        <v>31</v>
      </c>
      <c r="F5237" s="4" t="s">
        <v>32</v>
      </c>
      <c r="G5237" s="4" t="s">
        <v>33</v>
      </c>
      <c r="H5237" s="4">
        <v>57</v>
      </c>
      <c r="I5237" s="4" t="s">
        <v>24</v>
      </c>
      <c r="J5237" s="4">
        <v>0</v>
      </c>
      <c r="K5237" s="4" t="s">
        <v>46</v>
      </c>
      <c r="L5237" s="4" t="s">
        <v>28</v>
      </c>
      <c r="M5237" s="4">
        <v>43</v>
      </c>
      <c r="P5237" s="5">
        <v>45020</v>
      </c>
      <c r="Q5237" s="6">
        <v>37.903840362369927</v>
      </c>
      <c r="R5237" s="4">
        <v>2</v>
      </c>
      <c r="S5237" s="4" t="str" cm="1">
        <f t="array" ref="S5237">_xlfn.IFS(R5237=0,"None",R5237&lt;3,"Low",R5237&lt;6,"Medium",R5237&lt;=10,"High")</f>
        <v>Low</v>
      </c>
      <c r="T5237" s="4" t="str" cm="1">
        <f t="array" ref="T5237">_xlfn.IFS(M5237&lt;=20,"Low",M5237&lt;=50,"Medium",M5237&lt;=90,"High")</f>
        <v>Medium</v>
      </c>
      <c r="U5237" s="7">
        <f>Datos_Limpios[[#This Row],[Number of Complaints or Support]]/Datos_Limpios[[#This Row],[Account Length (in months)]]</f>
        <v>2.8169014084507043E-2</v>
      </c>
      <c r="V5237" s="4" t="str" cm="1">
        <f t="array" ref="V5237">_xlfn.IFS(H5237&lt;30,"Under 30",H5237&lt;66,"Middle Age",H5237&gt;=66,"Senior")</f>
        <v>Middle Age</v>
      </c>
      <c r="W5237" s="4" t="s">
        <v>29</v>
      </c>
    </row>
    <row r="5238" spans="1:23" x14ac:dyDescent="0.3">
      <c r="A5238" s="4" t="s">
        <v>5353</v>
      </c>
      <c r="B5238" s="4" t="s">
        <v>24</v>
      </c>
      <c r="C5238" s="4">
        <v>54</v>
      </c>
      <c r="D5238" s="4">
        <v>0</v>
      </c>
      <c r="E5238" s="4" t="s">
        <v>31</v>
      </c>
      <c r="F5238" s="4" t="s">
        <v>264</v>
      </c>
      <c r="G5238" s="4" t="s">
        <v>33</v>
      </c>
      <c r="H5238" s="4">
        <v>20</v>
      </c>
      <c r="I5238" s="4" t="s">
        <v>31</v>
      </c>
      <c r="J5238" s="4">
        <v>3</v>
      </c>
      <c r="K5238" s="4" t="s">
        <v>34</v>
      </c>
      <c r="L5238" s="4" t="s">
        <v>28</v>
      </c>
      <c r="M5238" s="4">
        <v>22</v>
      </c>
      <c r="P5238" s="5">
        <v>44176</v>
      </c>
      <c r="Q5238" s="6">
        <v>24.614817448333511</v>
      </c>
      <c r="R5238" s="4">
        <v>9</v>
      </c>
      <c r="S5238" s="4" t="str" cm="1">
        <f t="array" ref="S5238">_xlfn.IFS(R5238=0,"None",R5238&lt;3,"Low",R5238&lt;6,"Medium",R5238&lt;=10,"High")</f>
        <v>High</v>
      </c>
      <c r="T5238" s="4" t="str" cm="1">
        <f t="array" ref="T5238">_xlfn.IFS(M5238&lt;=20,"Low",M5238&lt;=50,"Medium",M5238&lt;=90,"High")</f>
        <v>Medium</v>
      </c>
      <c r="U5238" s="7">
        <f>Datos_Limpios[[#This Row],[Number of Complaints or Support]]/Datos_Limpios[[#This Row],[Account Length (in months)]]</f>
        <v>0.16666666666666666</v>
      </c>
      <c r="V5238" s="4" t="str" cm="1">
        <f t="array" ref="V5238">_xlfn.IFS(H5238&lt;30,"Under 30",H5238&lt;66,"Middle Age",H5238&gt;=66,"Senior")</f>
        <v>Under 30</v>
      </c>
      <c r="W5238" s="4" t="s">
        <v>47</v>
      </c>
    </row>
    <row r="5239" spans="1:23" x14ac:dyDescent="0.3">
      <c r="A5239" s="4" t="s">
        <v>5354</v>
      </c>
      <c r="B5239" s="4" t="s">
        <v>24</v>
      </c>
      <c r="C5239" s="4">
        <v>70</v>
      </c>
      <c r="D5239" s="4">
        <v>0</v>
      </c>
      <c r="E5239" s="4" t="s">
        <v>31</v>
      </c>
      <c r="F5239" s="4" t="s">
        <v>110</v>
      </c>
      <c r="G5239" s="4" t="s">
        <v>26</v>
      </c>
      <c r="H5239" s="4">
        <v>51</v>
      </c>
      <c r="I5239" s="4" t="s">
        <v>24</v>
      </c>
      <c r="J5239" s="4">
        <v>0</v>
      </c>
      <c r="K5239" s="4" t="s">
        <v>46</v>
      </c>
      <c r="L5239" s="4" t="s">
        <v>35</v>
      </c>
      <c r="M5239" s="4">
        <v>52</v>
      </c>
      <c r="P5239" s="5">
        <v>44675</v>
      </c>
      <c r="Q5239" s="6">
        <v>57.632236746334669</v>
      </c>
      <c r="R5239" s="4">
        <v>6</v>
      </c>
      <c r="S5239" s="4" t="str" cm="1">
        <f t="array" ref="S5239">_xlfn.IFS(R5239=0,"None",R5239&lt;3,"Low",R5239&lt;6,"Medium",R5239&lt;=10,"High")</f>
        <v>High</v>
      </c>
      <c r="T5239" s="4" t="str" cm="1">
        <f t="array" ref="T5239">_xlfn.IFS(M5239&lt;=20,"Low",M5239&lt;=50,"Medium",M5239&lt;=90,"High")</f>
        <v>High</v>
      </c>
      <c r="U5239" s="7">
        <f>Datos_Limpios[[#This Row],[Number of Complaints or Support]]/Datos_Limpios[[#This Row],[Account Length (in months)]]</f>
        <v>8.5714285714285715E-2</v>
      </c>
      <c r="V5239" s="4" t="str" cm="1">
        <f t="array" ref="V5239">_xlfn.IFS(H5239&lt;30,"Under 30",H5239&lt;66,"Middle Age",H5239&gt;=66,"Senior")</f>
        <v>Middle Age</v>
      </c>
      <c r="W5239" s="4" t="s">
        <v>29</v>
      </c>
    </row>
    <row r="5240" spans="1:23" x14ac:dyDescent="0.3">
      <c r="A5240" s="4" t="s">
        <v>5355</v>
      </c>
      <c r="B5240" s="4" t="s">
        <v>31</v>
      </c>
      <c r="C5240" s="4">
        <v>2</v>
      </c>
      <c r="D5240" s="4">
        <v>1</v>
      </c>
      <c r="E5240" s="4" t="s">
        <v>24</v>
      </c>
      <c r="F5240" s="4" t="s">
        <v>157</v>
      </c>
      <c r="G5240" s="4" t="s">
        <v>26</v>
      </c>
      <c r="H5240" s="4">
        <v>71</v>
      </c>
      <c r="I5240" s="4" t="s">
        <v>24</v>
      </c>
      <c r="J5240" s="4">
        <v>0</v>
      </c>
      <c r="K5240" s="4" t="s">
        <v>27</v>
      </c>
      <c r="L5240" s="4" t="s">
        <v>35</v>
      </c>
      <c r="M5240" s="4">
        <v>38</v>
      </c>
      <c r="N5240" s="4" t="s">
        <v>92</v>
      </c>
      <c r="O5240" s="4" t="s">
        <v>249</v>
      </c>
      <c r="P5240" s="5">
        <v>43946</v>
      </c>
      <c r="Q5240" s="6">
        <v>44.978681409244949</v>
      </c>
      <c r="R5240" s="4">
        <v>0</v>
      </c>
      <c r="S5240" s="4" t="str" cm="1">
        <f t="array" ref="S5240">_xlfn.IFS(R5240=0,"None",R5240&lt;3,"Low",R5240&lt;6,"Medium",R5240&lt;=10,"High")</f>
        <v>None</v>
      </c>
      <c r="T5240" s="4" t="str" cm="1">
        <f t="array" ref="T5240">_xlfn.IFS(M5240&lt;=20,"Low",M5240&lt;=50,"Medium",M5240&lt;=90,"High")</f>
        <v>Medium</v>
      </c>
      <c r="U5240" s="7">
        <f>Datos_Limpios[[#This Row],[Number of Complaints or Support]]/Datos_Limpios[[#This Row],[Account Length (in months)]]</f>
        <v>0</v>
      </c>
      <c r="V5240" s="4" t="str" cm="1">
        <f t="array" ref="V5240">_xlfn.IFS(H5240&lt;30,"Under 30",H5240&lt;66,"Middle Age",H5240&gt;=66,"Senior")</f>
        <v>Senior</v>
      </c>
      <c r="W5240" s="4" t="s">
        <v>47</v>
      </c>
    </row>
    <row r="5241" spans="1:23" x14ac:dyDescent="0.3">
      <c r="A5241" s="4" t="s">
        <v>5356</v>
      </c>
      <c r="B5241" s="4" t="s">
        <v>24</v>
      </c>
      <c r="C5241" s="4">
        <v>54</v>
      </c>
      <c r="D5241" s="4">
        <v>0</v>
      </c>
      <c r="E5241" s="4" t="s">
        <v>24</v>
      </c>
      <c r="F5241" s="4" t="s">
        <v>124</v>
      </c>
      <c r="G5241" s="4" t="s">
        <v>33</v>
      </c>
      <c r="H5241" s="4">
        <v>58</v>
      </c>
      <c r="I5241" s="4" t="s">
        <v>24</v>
      </c>
      <c r="J5241" s="4">
        <v>0</v>
      </c>
      <c r="K5241" s="4" t="s">
        <v>46</v>
      </c>
      <c r="L5241" s="4" t="s">
        <v>35</v>
      </c>
      <c r="M5241" s="4">
        <v>52</v>
      </c>
      <c r="P5241" s="5">
        <v>44835</v>
      </c>
      <c r="Q5241" s="6">
        <v>59.372032489815609</v>
      </c>
      <c r="R5241" s="4">
        <v>0</v>
      </c>
      <c r="S5241" s="4" t="str" cm="1">
        <f t="array" ref="S5241">_xlfn.IFS(R5241=0,"None",R5241&lt;3,"Low",R5241&lt;6,"Medium",R5241&lt;=10,"High")</f>
        <v>None</v>
      </c>
      <c r="T5241" s="4" t="str" cm="1">
        <f t="array" ref="T5241">_xlfn.IFS(M5241&lt;=20,"Low",M5241&lt;=50,"Medium",M5241&lt;=90,"High")</f>
        <v>High</v>
      </c>
      <c r="U5241" s="7">
        <f>Datos_Limpios[[#This Row],[Number of Complaints or Support]]/Datos_Limpios[[#This Row],[Account Length (in months)]]</f>
        <v>0</v>
      </c>
      <c r="V5241" s="4" t="str" cm="1">
        <f t="array" ref="V5241">_xlfn.IFS(H5241&lt;30,"Under 30",H5241&lt;66,"Middle Age",H5241&gt;=66,"Senior")</f>
        <v>Middle Age</v>
      </c>
      <c r="W5241" s="4" t="s">
        <v>43</v>
      </c>
    </row>
    <row r="5242" spans="1:23" x14ac:dyDescent="0.3">
      <c r="A5242" s="4" t="s">
        <v>5357</v>
      </c>
      <c r="B5242" s="4" t="s">
        <v>24</v>
      </c>
      <c r="C5242" s="4">
        <v>22</v>
      </c>
      <c r="D5242" s="4">
        <v>0</v>
      </c>
      <c r="E5242" s="4" t="s">
        <v>24</v>
      </c>
      <c r="F5242" s="4" t="s">
        <v>209</v>
      </c>
      <c r="G5242" s="4" t="s">
        <v>26</v>
      </c>
      <c r="H5242" s="4">
        <v>25</v>
      </c>
      <c r="I5242" s="4" t="s">
        <v>24</v>
      </c>
      <c r="J5242" s="4">
        <v>0</v>
      </c>
      <c r="K5242" s="4" t="s">
        <v>27</v>
      </c>
      <c r="L5242" s="4" t="s">
        <v>35</v>
      </c>
      <c r="M5242" s="4">
        <v>43</v>
      </c>
      <c r="P5242" s="5">
        <v>44393</v>
      </c>
      <c r="Q5242" s="6">
        <v>47.269179200342947</v>
      </c>
      <c r="R5242" s="4">
        <v>4</v>
      </c>
      <c r="S5242" s="4" t="str" cm="1">
        <f t="array" ref="S5242">_xlfn.IFS(R5242=0,"None",R5242&lt;3,"Low",R5242&lt;6,"Medium",R5242&lt;=10,"High")</f>
        <v>Medium</v>
      </c>
      <c r="T5242" s="4" t="str" cm="1">
        <f t="array" ref="T5242">_xlfn.IFS(M5242&lt;=20,"Low",M5242&lt;=50,"Medium",M5242&lt;=90,"High")</f>
        <v>Medium</v>
      </c>
      <c r="U5242" s="7">
        <f>Datos_Limpios[[#This Row],[Number of Complaints or Support]]/Datos_Limpios[[#This Row],[Account Length (in months)]]</f>
        <v>0.18181818181818182</v>
      </c>
      <c r="V5242" s="4" t="str" cm="1">
        <f t="array" ref="V5242">_xlfn.IFS(H5242&lt;30,"Under 30",H5242&lt;66,"Middle Age",H5242&gt;=66,"Senior")</f>
        <v>Under 30</v>
      </c>
      <c r="W5242" s="4" t="s">
        <v>40</v>
      </c>
    </row>
    <row r="5243" spans="1:23" x14ac:dyDescent="0.3">
      <c r="A5243" s="4" t="s">
        <v>5358</v>
      </c>
      <c r="B5243" s="4" t="s">
        <v>24</v>
      </c>
      <c r="C5243" s="4">
        <v>11</v>
      </c>
      <c r="D5243" s="4">
        <v>0</v>
      </c>
      <c r="E5243" s="4" t="s">
        <v>24</v>
      </c>
      <c r="F5243" s="4" t="s">
        <v>32</v>
      </c>
      <c r="G5243" s="4" t="s">
        <v>33</v>
      </c>
      <c r="H5243" s="4">
        <v>44</v>
      </c>
      <c r="I5243" s="4" t="s">
        <v>24</v>
      </c>
      <c r="J5243" s="4">
        <v>0</v>
      </c>
      <c r="K5243" s="4" t="s">
        <v>46</v>
      </c>
      <c r="L5243" s="4" t="s">
        <v>28</v>
      </c>
      <c r="M5243" s="4">
        <v>7</v>
      </c>
      <c r="P5243" s="5">
        <v>44807</v>
      </c>
      <c r="Q5243" s="6">
        <v>6.9554283368081293</v>
      </c>
      <c r="R5243" s="4">
        <v>1</v>
      </c>
      <c r="S5243" s="4" t="str" cm="1">
        <f t="array" ref="S5243">_xlfn.IFS(R5243=0,"None",R5243&lt;3,"Low",R5243&lt;6,"Medium",R5243&lt;=10,"High")</f>
        <v>Low</v>
      </c>
      <c r="T5243" s="4" t="str" cm="1">
        <f t="array" ref="T5243">_xlfn.IFS(M5243&lt;=20,"Low",M5243&lt;=50,"Medium",M5243&lt;=90,"High")</f>
        <v>Low</v>
      </c>
      <c r="U5243" s="7">
        <f>Datos_Limpios[[#This Row],[Number of Complaints or Support]]/Datos_Limpios[[#This Row],[Account Length (in months)]]</f>
        <v>9.0909090909090912E-2</v>
      </c>
      <c r="V5243" s="4" t="str" cm="1">
        <f t="array" ref="V5243">_xlfn.IFS(H5243&lt;30,"Under 30",H5243&lt;66,"Middle Age",H5243&gt;=66,"Senior")</f>
        <v>Middle Age</v>
      </c>
      <c r="W5243" s="4" t="s">
        <v>29</v>
      </c>
    </row>
    <row r="5244" spans="1:23" x14ac:dyDescent="0.3">
      <c r="A5244" s="4" t="s">
        <v>5359</v>
      </c>
      <c r="B5244" s="4" t="s">
        <v>24</v>
      </c>
      <c r="C5244" s="4">
        <v>33</v>
      </c>
      <c r="D5244" s="4">
        <v>1</v>
      </c>
      <c r="E5244" s="4" t="s">
        <v>31</v>
      </c>
      <c r="F5244" s="4" t="s">
        <v>367</v>
      </c>
      <c r="G5244" s="4" t="s">
        <v>26</v>
      </c>
      <c r="H5244" s="4">
        <v>40</v>
      </c>
      <c r="I5244" s="4" t="s">
        <v>24</v>
      </c>
      <c r="J5244" s="4">
        <v>0</v>
      </c>
      <c r="K5244" s="4" t="s">
        <v>34</v>
      </c>
      <c r="L5244" s="4" t="s">
        <v>35</v>
      </c>
      <c r="M5244" s="4">
        <v>26</v>
      </c>
      <c r="P5244" s="5">
        <v>45145</v>
      </c>
      <c r="Q5244" s="6">
        <v>29.1636915056113</v>
      </c>
      <c r="R5244" s="4">
        <v>0</v>
      </c>
      <c r="S5244" s="4" t="str" cm="1">
        <f t="array" ref="S5244">_xlfn.IFS(R5244=0,"None",R5244&lt;3,"Low",R5244&lt;6,"Medium",R5244&lt;=10,"High")</f>
        <v>None</v>
      </c>
      <c r="T5244" s="4" t="str" cm="1">
        <f t="array" ref="T5244">_xlfn.IFS(M5244&lt;=20,"Low",M5244&lt;=50,"Medium",M5244&lt;=90,"High")</f>
        <v>Medium</v>
      </c>
      <c r="U5244" s="7">
        <f>Datos_Limpios[[#This Row],[Number of Complaints or Support]]/Datos_Limpios[[#This Row],[Account Length (in months)]]</f>
        <v>0</v>
      </c>
      <c r="V5244" s="4" t="str" cm="1">
        <f t="array" ref="V5244">_xlfn.IFS(H5244&lt;30,"Under 30",H5244&lt;66,"Middle Age",H5244&gt;=66,"Senior")</f>
        <v>Middle Age</v>
      </c>
      <c r="W5244" s="4" t="s">
        <v>29</v>
      </c>
    </row>
    <row r="5245" spans="1:23" x14ac:dyDescent="0.3">
      <c r="A5245" s="4" t="s">
        <v>5360</v>
      </c>
      <c r="B5245" s="4" t="s">
        <v>24</v>
      </c>
      <c r="C5245" s="4">
        <v>58</v>
      </c>
      <c r="D5245" s="4">
        <v>0</v>
      </c>
      <c r="E5245" s="4" t="s">
        <v>31</v>
      </c>
      <c r="F5245" s="4" t="s">
        <v>79</v>
      </c>
      <c r="G5245" s="4" t="s">
        <v>33</v>
      </c>
      <c r="H5245" s="4">
        <v>33</v>
      </c>
      <c r="I5245" s="4" t="s">
        <v>24</v>
      </c>
      <c r="J5245" s="4">
        <v>0</v>
      </c>
      <c r="K5245" s="4" t="s">
        <v>46</v>
      </c>
      <c r="L5245" s="4" t="s">
        <v>35</v>
      </c>
      <c r="M5245" s="4">
        <v>33</v>
      </c>
      <c r="P5245" s="5">
        <v>45209</v>
      </c>
      <c r="Q5245" s="6">
        <v>30.975466359164301</v>
      </c>
      <c r="R5245" s="4">
        <v>0</v>
      </c>
      <c r="S5245" s="4" t="str" cm="1">
        <f t="array" ref="S5245">_xlfn.IFS(R5245=0,"None",R5245&lt;3,"Low",R5245&lt;6,"Medium",R5245&lt;=10,"High")</f>
        <v>None</v>
      </c>
      <c r="T5245" s="4" t="str" cm="1">
        <f t="array" ref="T5245">_xlfn.IFS(M5245&lt;=20,"Low",M5245&lt;=50,"Medium",M5245&lt;=90,"High")</f>
        <v>Medium</v>
      </c>
      <c r="U5245" s="7">
        <f>Datos_Limpios[[#This Row],[Number of Complaints or Support]]/Datos_Limpios[[#This Row],[Account Length (in months)]]</f>
        <v>0</v>
      </c>
      <c r="V5245" s="4" t="str" cm="1">
        <f t="array" ref="V5245">_xlfn.IFS(H5245&lt;30,"Under 30",H5245&lt;66,"Middle Age",H5245&gt;=66,"Senior")</f>
        <v>Middle Age</v>
      </c>
      <c r="W5245" s="4" t="s">
        <v>43</v>
      </c>
    </row>
    <row r="5246" spans="1:23" x14ac:dyDescent="0.3">
      <c r="A5246" s="4" t="s">
        <v>5361</v>
      </c>
      <c r="B5246" s="4" t="s">
        <v>31</v>
      </c>
      <c r="C5246" s="4">
        <v>37</v>
      </c>
      <c r="D5246" s="4">
        <v>3</v>
      </c>
      <c r="E5246" s="4" t="s">
        <v>31</v>
      </c>
      <c r="F5246" s="4" t="s">
        <v>42</v>
      </c>
      <c r="G5246" s="4" t="s">
        <v>33</v>
      </c>
      <c r="H5246" s="4">
        <v>38</v>
      </c>
      <c r="I5246" s="4" t="s">
        <v>24</v>
      </c>
      <c r="J5246" s="4">
        <v>0</v>
      </c>
      <c r="K5246" s="4" t="s">
        <v>34</v>
      </c>
      <c r="L5246" s="4" t="s">
        <v>35</v>
      </c>
      <c r="M5246" s="4">
        <v>41</v>
      </c>
      <c r="N5246" s="4" t="s">
        <v>92</v>
      </c>
      <c r="O5246" s="4" t="s">
        <v>153</v>
      </c>
      <c r="P5246" s="5">
        <v>44799</v>
      </c>
      <c r="Q5246" s="6">
        <v>35.220806345821593</v>
      </c>
      <c r="R5246" s="4">
        <v>10</v>
      </c>
      <c r="S5246" s="4" t="str" cm="1">
        <f t="array" ref="S5246">_xlfn.IFS(R5246=0,"None",R5246&lt;3,"Low",R5246&lt;6,"Medium",R5246&lt;=10,"High")</f>
        <v>High</v>
      </c>
      <c r="T5246" s="4" t="str" cm="1">
        <f t="array" ref="T5246">_xlfn.IFS(M5246&lt;=20,"Low",M5246&lt;=50,"Medium",M5246&lt;=90,"High")</f>
        <v>Medium</v>
      </c>
      <c r="U5246" s="7">
        <f>Datos_Limpios[[#This Row],[Number of Complaints or Support]]/Datos_Limpios[[#This Row],[Account Length (in months)]]</f>
        <v>0.27027027027027029</v>
      </c>
      <c r="V5246" s="4" t="str" cm="1">
        <f t="array" ref="V5246">_xlfn.IFS(H5246&lt;30,"Under 30",H5246&lt;66,"Middle Age",H5246&gt;=66,"Senior")</f>
        <v>Middle Age</v>
      </c>
      <c r="W5246" s="4" t="s">
        <v>43</v>
      </c>
    </row>
    <row r="5247" spans="1:23" x14ac:dyDescent="0.3">
      <c r="A5247" s="4" t="s">
        <v>5362</v>
      </c>
      <c r="B5247" s="4" t="s">
        <v>24</v>
      </c>
      <c r="C5247" s="4">
        <v>8</v>
      </c>
      <c r="D5247" s="4">
        <v>0</v>
      </c>
      <c r="E5247" s="4" t="s">
        <v>24</v>
      </c>
      <c r="F5247" s="4" t="s">
        <v>110</v>
      </c>
      <c r="G5247" s="4" t="s">
        <v>33</v>
      </c>
      <c r="H5247" s="4">
        <v>30</v>
      </c>
      <c r="I5247" s="4" t="s">
        <v>31</v>
      </c>
      <c r="J5247" s="4">
        <v>4</v>
      </c>
      <c r="K5247" s="4" t="s">
        <v>27</v>
      </c>
      <c r="L5247" s="4" t="s">
        <v>35</v>
      </c>
      <c r="M5247" s="4">
        <v>6</v>
      </c>
      <c r="P5247" s="5">
        <v>44853</v>
      </c>
      <c r="Q5247" s="6">
        <v>4.867823976611561</v>
      </c>
      <c r="R5247" s="4">
        <v>1</v>
      </c>
      <c r="S5247" s="4" t="str" cm="1">
        <f t="array" ref="S5247">_xlfn.IFS(R5247=0,"None",R5247&lt;3,"Low",R5247&lt;6,"Medium",R5247&lt;=10,"High")</f>
        <v>Low</v>
      </c>
      <c r="T5247" s="4" t="str" cm="1">
        <f t="array" ref="T5247">_xlfn.IFS(M5247&lt;=20,"Low",M5247&lt;=50,"Medium",M5247&lt;=90,"High")</f>
        <v>Low</v>
      </c>
      <c r="U5247" s="7">
        <f>Datos_Limpios[[#This Row],[Number of Complaints or Support]]/Datos_Limpios[[#This Row],[Account Length (in months)]]</f>
        <v>0.125</v>
      </c>
      <c r="V5247" s="4" t="str" cm="1">
        <f t="array" ref="V5247">_xlfn.IFS(H5247&lt;30,"Under 30",H5247&lt;66,"Middle Age",H5247&gt;=66,"Senior")</f>
        <v>Middle Age</v>
      </c>
      <c r="W5247" s="4" t="s">
        <v>29</v>
      </c>
    </row>
    <row r="5248" spans="1:23" x14ac:dyDescent="0.3">
      <c r="A5248" s="4" t="s">
        <v>5363</v>
      </c>
      <c r="B5248" s="4" t="s">
        <v>24</v>
      </c>
      <c r="C5248" s="4">
        <v>32</v>
      </c>
      <c r="D5248" s="4">
        <v>0</v>
      </c>
      <c r="E5248" s="4" t="s">
        <v>31</v>
      </c>
      <c r="F5248" s="4" t="s">
        <v>120</v>
      </c>
      <c r="G5248" s="4" t="s">
        <v>33</v>
      </c>
      <c r="H5248" s="4">
        <v>22</v>
      </c>
      <c r="I5248" s="4" t="s">
        <v>24</v>
      </c>
      <c r="J5248" s="4">
        <v>0</v>
      </c>
      <c r="K5248" s="4" t="s">
        <v>27</v>
      </c>
      <c r="L5248" s="4" t="s">
        <v>28</v>
      </c>
      <c r="M5248" s="4">
        <v>44</v>
      </c>
      <c r="P5248" s="5">
        <v>44691</v>
      </c>
      <c r="Q5248" s="6">
        <v>47.759209079711809</v>
      </c>
      <c r="R5248" s="4">
        <v>5</v>
      </c>
      <c r="S5248" s="4" t="str" cm="1">
        <f t="array" ref="S5248">_xlfn.IFS(R5248=0,"None",R5248&lt;3,"Low",R5248&lt;6,"Medium",R5248&lt;=10,"High")</f>
        <v>Medium</v>
      </c>
      <c r="T5248" s="4" t="str" cm="1">
        <f t="array" ref="T5248">_xlfn.IFS(M5248&lt;=20,"Low",M5248&lt;=50,"Medium",M5248&lt;=90,"High")</f>
        <v>Medium</v>
      </c>
      <c r="U5248" s="7">
        <f>Datos_Limpios[[#This Row],[Number of Complaints or Support]]/Datos_Limpios[[#This Row],[Account Length (in months)]]</f>
        <v>0.15625</v>
      </c>
      <c r="V5248" s="4" t="str" cm="1">
        <f t="array" ref="V5248">_xlfn.IFS(H5248&lt;30,"Under 30",H5248&lt;66,"Middle Age",H5248&gt;=66,"Senior")</f>
        <v>Under 30</v>
      </c>
      <c r="W5248" s="4" t="s">
        <v>29</v>
      </c>
    </row>
    <row r="5249" spans="1:23" x14ac:dyDescent="0.3">
      <c r="A5249" s="4" t="s">
        <v>5364</v>
      </c>
      <c r="B5249" s="4" t="s">
        <v>24</v>
      </c>
      <c r="C5249" s="4">
        <v>63</v>
      </c>
      <c r="D5249" s="4">
        <v>0</v>
      </c>
      <c r="E5249" s="4" t="s">
        <v>24</v>
      </c>
      <c r="F5249" s="4" t="s">
        <v>70</v>
      </c>
      <c r="G5249" s="4" t="s">
        <v>33</v>
      </c>
      <c r="H5249" s="4">
        <v>26</v>
      </c>
      <c r="I5249" s="4" t="s">
        <v>31</v>
      </c>
      <c r="J5249" s="4">
        <v>6</v>
      </c>
      <c r="K5249" s="4" t="s">
        <v>27</v>
      </c>
      <c r="L5249" s="4" t="s">
        <v>35</v>
      </c>
      <c r="M5249" s="4">
        <v>12</v>
      </c>
      <c r="P5249" s="5">
        <v>44758</v>
      </c>
      <c r="Q5249" s="6">
        <v>11.786599526695911</v>
      </c>
      <c r="R5249" s="4">
        <v>3</v>
      </c>
      <c r="S5249" s="4" t="str" cm="1">
        <f t="array" ref="S5249">_xlfn.IFS(R5249=0,"None",R5249&lt;3,"Low",R5249&lt;6,"Medium",R5249&lt;=10,"High")</f>
        <v>Medium</v>
      </c>
      <c r="T5249" s="4" t="str" cm="1">
        <f t="array" ref="T5249">_xlfn.IFS(M5249&lt;=20,"Low",M5249&lt;=50,"Medium",M5249&lt;=90,"High")</f>
        <v>Low</v>
      </c>
      <c r="U5249" s="7">
        <f>Datos_Limpios[[#This Row],[Number of Complaints or Support]]/Datos_Limpios[[#This Row],[Account Length (in months)]]</f>
        <v>4.7619047619047616E-2</v>
      </c>
      <c r="V5249" s="4" t="str" cm="1">
        <f t="array" ref="V5249">_xlfn.IFS(H5249&lt;30,"Under 30",H5249&lt;66,"Middle Age",H5249&gt;=66,"Senior")</f>
        <v>Under 30</v>
      </c>
      <c r="W5249" s="4" t="s">
        <v>29</v>
      </c>
    </row>
    <row r="5250" spans="1:23" x14ac:dyDescent="0.3">
      <c r="A5250" s="4" t="s">
        <v>5365</v>
      </c>
      <c r="B5250" s="4" t="s">
        <v>31</v>
      </c>
      <c r="C5250" s="4">
        <v>1</v>
      </c>
      <c r="D5250" s="4">
        <v>0</v>
      </c>
      <c r="E5250" s="4" t="s">
        <v>24</v>
      </c>
      <c r="F5250" s="4" t="s">
        <v>32</v>
      </c>
      <c r="G5250" s="4" t="s">
        <v>26</v>
      </c>
      <c r="H5250" s="4">
        <v>62</v>
      </c>
      <c r="I5250" s="4" t="s">
        <v>31</v>
      </c>
      <c r="J5250" s="4">
        <v>4</v>
      </c>
      <c r="K5250" s="4" t="s">
        <v>27</v>
      </c>
      <c r="L5250" s="4" t="s">
        <v>35</v>
      </c>
      <c r="M5250" s="4">
        <v>20</v>
      </c>
      <c r="N5250" s="4" t="s">
        <v>75</v>
      </c>
      <c r="O5250" s="4" t="s">
        <v>76</v>
      </c>
      <c r="P5250" s="5">
        <v>44438</v>
      </c>
      <c r="Q5250" s="6">
        <v>21.75735949597194</v>
      </c>
      <c r="R5250" s="4">
        <v>9</v>
      </c>
      <c r="S5250" s="4" t="str" cm="1">
        <f t="array" ref="S5250">_xlfn.IFS(R5250=0,"None",R5250&lt;3,"Low",R5250&lt;6,"Medium",R5250&lt;=10,"High")</f>
        <v>High</v>
      </c>
      <c r="T5250" s="4" t="str" cm="1">
        <f t="array" ref="T5250">_xlfn.IFS(M5250&lt;=20,"Low",M5250&lt;=50,"Medium",M5250&lt;=90,"High")</f>
        <v>Low</v>
      </c>
      <c r="U5250" s="7">
        <f>Datos_Limpios[[#This Row],[Number of Complaints or Support]]/Datos_Limpios[[#This Row],[Account Length (in months)]]</f>
        <v>9</v>
      </c>
      <c r="V5250" s="4" t="str" cm="1">
        <f t="array" ref="V5250">_xlfn.IFS(H5250&lt;30,"Under 30",H5250&lt;66,"Middle Age",H5250&gt;=66,"Senior")</f>
        <v>Middle Age</v>
      </c>
      <c r="W5250" s="4" t="s">
        <v>29</v>
      </c>
    </row>
    <row r="5251" spans="1:23" x14ac:dyDescent="0.3">
      <c r="A5251" s="4" t="s">
        <v>5366</v>
      </c>
      <c r="B5251" s="4" t="s">
        <v>24</v>
      </c>
      <c r="C5251" s="4">
        <v>36</v>
      </c>
      <c r="D5251" s="4">
        <v>0</v>
      </c>
      <c r="E5251" s="4" t="s">
        <v>31</v>
      </c>
      <c r="F5251" s="4" t="s">
        <v>138</v>
      </c>
      <c r="G5251" s="4" t="s">
        <v>33</v>
      </c>
      <c r="H5251" s="4">
        <v>72</v>
      </c>
      <c r="I5251" s="4" t="s">
        <v>24</v>
      </c>
      <c r="J5251" s="4">
        <v>0</v>
      </c>
      <c r="K5251" s="4" t="s">
        <v>46</v>
      </c>
      <c r="L5251" s="4" t="s">
        <v>35</v>
      </c>
      <c r="M5251" s="4">
        <v>25</v>
      </c>
      <c r="P5251" s="5">
        <v>44112</v>
      </c>
      <c r="Q5251" s="6">
        <v>29.422265267746511</v>
      </c>
      <c r="R5251" s="4">
        <v>4</v>
      </c>
      <c r="S5251" s="4" t="str" cm="1">
        <f t="array" ref="S5251">_xlfn.IFS(R5251=0,"None",R5251&lt;3,"Low",R5251&lt;6,"Medium",R5251&lt;=10,"High")</f>
        <v>Medium</v>
      </c>
      <c r="T5251" s="4" t="str" cm="1">
        <f t="array" ref="T5251">_xlfn.IFS(M5251&lt;=20,"Low",M5251&lt;=50,"Medium",M5251&lt;=90,"High")</f>
        <v>Medium</v>
      </c>
      <c r="U5251" s="7">
        <f>Datos_Limpios[[#This Row],[Number of Complaints or Support]]/Datos_Limpios[[#This Row],[Account Length (in months)]]</f>
        <v>0.1111111111111111</v>
      </c>
      <c r="V5251" s="4" t="str" cm="1">
        <f t="array" ref="V5251">_xlfn.IFS(H5251&lt;30,"Under 30",H5251&lt;66,"Middle Age",H5251&gt;=66,"Senior")</f>
        <v>Senior</v>
      </c>
      <c r="W5251" s="4" t="s">
        <v>47</v>
      </c>
    </row>
    <row r="5252" spans="1:23" x14ac:dyDescent="0.3">
      <c r="A5252" s="4" t="s">
        <v>5367</v>
      </c>
      <c r="B5252" s="4" t="s">
        <v>24</v>
      </c>
      <c r="C5252" s="4">
        <v>39</v>
      </c>
      <c r="D5252" s="4">
        <v>0</v>
      </c>
      <c r="E5252" s="4" t="s">
        <v>24</v>
      </c>
      <c r="F5252" s="4" t="s">
        <v>45</v>
      </c>
      <c r="G5252" s="4" t="s">
        <v>33</v>
      </c>
      <c r="H5252" s="4">
        <v>25</v>
      </c>
      <c r="I5252" s="4" t="s">
        <v>24</v>
      </c>
      <c r="J5252" s="4">
        <v>0</v>
      </c>
      <c r="K5252" s="4" t="s">
        <v>27</v>
      </c>
      <c r="L5252" s="4" t="s">
        <v>35</v>
      </c>
      <c r="M5252" s="4">
        <v>11</v>
      </c>
      <c r="P5252" s="5">
        <v>44698</v>
      </c>
      <c r="Q5252" s="6">
        <v>13.02005867635658</v>
      </c>
      <c r="R5252" s="4">
        <v>7</v>
      </c>
      <c r="S5252" s="4" t="str" cm="1">
        <f t="array" ref="S5252">_xlfn.IFS(R5252=0,"None",R5252&lt;3,"Low",R5252&lt;6,"Medium",R5252&lt;=10,"High")</f>
        <v>High</v>
      </c>
      <c r="T5252" s="4" t="str" cm="1">
        <f t="array" ref="T5252">_xlfn.IFS(M5252&lt;=20,"Low",M5252&lt;=50,"Medium",M5252&lt;=90,"High")</f>
        <v>Low</v>
      </c>
      <c r="U5252" s="7">
        <f>Datos_Limpios[[#This Row],[Number of Complaints or Support]]/Datos_Limpios[[#This Row],[Account Length (in months)]]</f>
        <v>0.17948717948717949</v>
      </c>
      <c r="V5252" s="4" t="str" cm="1">
        <f t="array" ref="V5252">_xlfn.IFS(H5252&lt;30,"Under 30",H5252&lt;66,"Middle Age",H5252&gt;=66,"Senior")</f>
        <v>Under 30</v>
      </c>
      <c r="W5252" s="4" t="s">
        <v>47</v>
      </c>
    </row>
    <row r="5253" spans="1:23" x14ac:dyDescent="0.3">
      <c r="A5253" s="4" t="s">
        <v>5368</v>
      </c>
      <c r="B5253" s="4" t="s">
        <v>24</v>
      </c>
      <c r="C5253" s="4">
        <v>3</v>
      </c>
      <c r="D5253" s="4">
        <v>0</v>
      </c>
      <c r="E5253" s="4" t="s">
        <v>31</v>
      </c>
      <c r="F5253" s="4" t="s">
        <v>264</v>
      </c>
      <c r="G5253" s="4" t="s">
        <v>33</v>
      </c>
      <c r="H5253" s="4">
        <v>37</v>
      </c>
      <c r="I5253" s="4" t="s">
        <v>31</v>
      </c>
      <c r="J5253" s="4">
        <v>2</v>
      </c>
      <c r="K5253" s="4" t="s">
        <v>27</v>
      </c>
      <c r="L5253" s="4" t="s">
        <v>35</v>
      </c>
      <c r="M5253" s="4">
        <v>35</v>
      </c>
      <c r="P5253" s="5">
        <v>44130</v>
      </c>
      <c r="Q5253" s="6">
        <v>38.878001596168147</v>
      </c>
      <c r="R5253" s="4">
        <v>4</v>
      </c>
      <c r="S5253" s="4" t="str" cm="1">
        <f t="array" ref="S5253">_xlfn.IFS(R5253=0,"None",R5253&lt;3,"Low",R5253&lt;6,"Medium",R5253&lt;=10,"High")</f>
        <v>Medium</v>
      </c>
      <c r="T5253" s="4" t="str" cm="1">
        <f t="array" ref="T5253">_xlfn.IFS(M5253&lt;=20,"Low",M5253&lt;=50,"Medium",M5253&lt;=90,"High")</f>
        <v>Medium</v>
      </c>
      <c r="U5253" s="7">
        <f>Datos_Limpios[[#This Row],[Number of Complaints or Support]]/Datos_Limpios[[#This Row],[Account Length (in months)]]</f>
        <v>1.3333333333333333</v>
      </c>
      <c r="V5253" s="4" t="str" cm="1">
        <f t="array" ref="V5253">_xlfn.IFS(H5253&lt;30,"Under 30",H5253&lt;66,"Middle Age",H5253&gt;=66,"Senior")</f>
        <v>Middle Age</v>
      </c>
      <c r="W5253" s="4" t="s">
        <v>47</v>
      </c>
    </row>
    <row r="5254" spans="1:23" x14ac:dyDescent="0.3">
      <c r="A5254" s="4" t="s">
        <v>5369</v>
      </c>
      <c r="B5254" s="4" t="s">
        <v>24</v>
      </c>
      <c r="C5254" s="4">
        <v>68</v>
      </c>
      <c r="D5254" s="4">
        <v>0</v>
      </c>
      <c r="E5254" s="4" t="s">
        <v>24</v>
      </c>
      <c r="F5254" s="4" t="s">
        <v>45</v>
      </c>
      <c r="G5254" s="4" t="s">
        <v>26</v>
      </c>
      <c r="H5254" s="4">
        <v>50</v>
      </c>
      <c r="I5254" s="4" t="s">
        <v>24</v>
      </c>
      <c r="J5254" s="4">
        <v>0</v>
      </c>
      <c r="K5254" s="4" t="s">
        <v>34</v>
      </c>
      <c r="L5254" s="4" t="s">
        <v>35</v>
      </c>
      <c r="M5254" s="4">
        <v>8</v>
      </c>
      <c r="P5254" s="5">
        <v>44079</v>
      </c>
      <c r="Q5254" s="6">
        <v>6.9568414473453277</v>
      </c>
      <c r="R5254" s="4">
        <v>6</v>
      </c>
      <c r="S5254" s="4" t="str" cm="1">
        <f t="array" ref="S5254">_xlfn.IFS(R5254=0,"None",R5254&lt;3,"Low",R5254&lt;6,"Medium",R5254&lt;=10,"High")</f>
        <v>High</v>
      </c>
      <c r="T5254" s="4" t="str" cm="1">
        <f t="array" ref="T5254">_xlfn.IFS(M5254&lt;=20,"Low",M5254&lt;=50,"Medium",M5254&lt;=90,"High")</f>
        <v>Low</v>
      </c>
      <c r="U5254" s="7">
        <f>Datos_Limpios[[#This Row],[Number of Complaints or Support]]/Datos_Limpios[[#This Row],[Account Length (in months)]]</f>
        <v>8.8235294117647065E-2</v>
      </c>
      <c r="V5254" s="4" t="str" cm="1">
        <f t="array" ref="V5254">_xlfn.IFS(H5254&lt;30,"Under 30",H5254&lt;66,"Middle Age",H5254&gt;=66,"Senior")</f>
        <v>Middle Age</v>
      </c>
      <c r="W5254" s="4" t="s">
        <v>47</v>
      </c>
    </row>
    <row r="5255" spans="1:23" x14ac:dyDescent="0.3">
      <c r="A5255" s="4" t="s">
        <v>5370</v>
      </c>
      <c r="B5255" s="4" t="s">
        <v>24</v>
      </c>
      <c r="C5255" s="4">
        <v>5</v>
      </c>
      <c r="D5255" s="4">
        <v>0</v>
      </c>
      <c r="E5255" s="4" t="s">
        <v>24</v>
      </c>
      <c r="F5255" s="4" t="s">
        <v>106</v>
      </c>
      <c r="G5255" s="4" t="s">
        <v>26</v>
      </c>
      <c r="H5255" s="4">
        <v>34</v>
      </c>
      <c r="I5255" s="4" t="s">
        <v>24</v>
      </c>
      <c r="J5255" s="4">
        <v>0</v>
      </c>
      <c r="K5255" s="4" t="s">
        <v>27</v>
      </c>
      <c r="L5255" s="4" t="s">
        <v>28</v>
      </c>
      <c r="M5255" s="4">
        <v>10</v>
      </c>
      <c r="P5255" s="5">
        <v>43980</v>
      </c>
      <c r="Q5255" s="6">
        <v>9.5984963092360118</v>
      </c>
      <c r="R5255" s="4">
        <v>3</v>
      </c>
      <c r="S5255" s="4" t="str" cm="1">
        <f t="array" ref="S5255">_xlfn.IFS(R5255=0,"None",R5255&lt;3,"Low",R5255&lt;6,"Medium",R5255&lt;=10,"High")</f>
        <v>Medium</v>
      </c>
      <c r="T5255" s="4" t="str" cm="1">
        <f t="array" ref="T5255">_xlfn.IFS(M5255&lt;=20,"Low",M5255&lt;=50,"Medium",M5255&lt;=90,"High")</f>
        <v>Low</v>
      </c>
      <c r="U5255" s="7">
        <f>Datos_Limpios[[#This Row],[Number of Complaints or Support]]/Datos_Limpios[[#This Row],[Account Length (in months)]]</f>
        <v>0.6</v>
      </c>
      <c r="V5255" s="4" t="str" cm="1">
        <f t="array" ref="V5255">_xlfn.IFS(H5255&lt;30,"Under 30",H5255&lt;66,"Middle Age",H5255&gt;=66,"Senior")</f>
        <v>Middle Age</v>
      </c>
      <c r="W5255" s="4" t="s">
        <v>29</v>
      </c>
    </row>
    <row r="5256" spans="1:23" x14ac:dyDescent="0.3">
      <c r="A5256" s="4" t="s">
        <v>5371</v>
      </c>
      <c r="B5256" s="4" t="s">
        <v>24</v>
      </c>
      <c r="C5256" s="4">
        <v>12</v>
      </c>
      <c r="D5256" s="4">
        <v>0</v>
      </c>
      <c r="E5256" s="4" t="s">
        <v>24</v>
      </c>
      <c r="F5256" s="4" t="s">
        <v>157</v>
      </c>
      <c r="G5256" s="4" t="s">
        <v>26</v>
      </c>
      <c r="H5256" s="4">
        <v>29</v>
      </c>
      <c r="I5256" s="4" t="s">
        <v>24</v>
      </c>
      <c r="J5256" s="4">
        <v>0</v>
      </c>
      <c r="K5256" s="4" t="s">
        <v>27</v>
      </c>
      <c r="L5256" s="4" t="s">
        <v>28</v>
      </c>
      <c r="M5256" s="4">
        <v>11</v>
      </c>
      <c r="P5256" s="5">
        <v>44593</v>
      </c>
      <c r="Q5256" s="6">
        <v>11.057739870920919</v>
      </c>
      <c r="R5256" s="4">
        <v>1</v>
      </c>
      <c r="S5256" s="4" t="str" cm="1">
        <f t="array" ref="S5256">_xlfn.IFS(R5256=0,"None",R5256&lt;3,"Low",R5256&lt;6,"Medium",R5256&lt;=10,"High")</f>
        <v>Low</v>
      </c>
      <c r="T5256" s="4" t="str" cm="1">
        <f t="array" ref="T5256">_xlfn.IFS(M5256&lt;=20,"Low",M5256&lt;=50,"Medium",M5256&lt;=90,"High")</f>
        <v>Low</v>
      </c>
      <c r="U5256" s="7">
        <f>Datos_Limpios[[#This Row],[Number of Complaints or Support]]/Datos_Limpios[[#This Row],[Account Length (in months)]]</f>
        <v>8.3333333333333329E-2</v>
      </c>
      <c r="V5256" s="4" t="str" cm="1">
        <f t="array" ref="V5256">_xlfn.IFS(H5256&lt;30,"Under 30",H5256&lt;66,"Middle Age",H5256&gt;=66,"Senior")</f>
        <v>Under 30</v>
      </c>
      <c r="W5256" s="4" t="s">
        <v>47</v>
      </c>
    </row>
    <row r="5257" spans="1:23" x14ac:dyDescent="0.3">
      <c r="A5257" s="4" t="s">
        <v>5372</v>
      </c>
      <c r="B5257" s="4" t="s">
        <v>31</v>
      </c>
      <c r="C5257" s="4">
        <v>39</v>
      </c>
      <c r="D5257" s="4">
        <v>0</v>
      </c>
      <c r="E5257" s="4" t="s">
        <v>31</v>
      </c>
      <c r="F5257" s="4" t="s">
        <v>85</v>
      </c>
      <c r="G5257" s="4" t="s">
        <v>26</v>
      </c>
      <c r="H5257" s="4">
        <v>65</v>
      </c>
      <c r="I5257" s="4" t="s">
        <v>24</v>
      </c>
      <c r="J5257" s="4">
        <v>0</v>
      </c>
      <c r="K5257" s="4" t="s">
        <v>27</v>
      </c>
      <c r="L5257" s="4" t="s">
        <v>28</v>
      </c>
      <c r="M5257" s="4">
        <v>35</v>
      </c>
      <c r="N5257" s="4" t="s">
        <v>75</v>
      </c>
      <c r="O5257" s="4" t="s">
        <v>133</v>
      </c>
      <c r="P5257" s="5">
        <v>44360</v>
      </c>
      <c r="Q5257" s="6">
        <v>37.112284243078207</v>
      </c>
      <c r="R5257" s="4">
        <v>2</v>
      </c>
      <c r="S5257" s="4" t="str" cm="1">
        <f t="array" ref="S5257">_xlfn.IFS(R5257=0,"None",R5257&lt;3,"Low",R5257&lt;6,"Medium",R5257&lt;=10,"High")</f>
        <v>Low</v>
      </c>
      <c r="T5257" s="4" t="str" cm="1">
        <f t="array" ref="T5257">_xlfn.IFS(M5257&lt;=20,"Low",M5257&lt;=50,"Medium",M5257&lt;=90,"High")</f>
        <v>Medium</v>
      </c>
      <c r="U5257" s="7">
        <f>Datos_Limpios[[#This Row],[Number of Complaints or Support]]/Datos_Limpios[[#This Row],[Account Length (in months)]]</f>
        <v>5.128205128205128E-2</v>
      </c>
      <c r="V5257" s="4" t="str" cm="1">
        <f t="array" ref="V5257">_xlfn.IFS(H5257&lt;30,"Under 30",H5257&lt;66,"Middle Age",H5257&gt;=66,"Senior")</f>
        <v>Middle Age</v>
      </c>
      <c r="W5257" s="4" t="s">
        <v>43</v>
      </c>
    </row>
    <row r="5258" spans="1:23" x14ac:dyDescent="0.3">
      <c r="A5258" s="4" t="s">
        <v>5373</v>
      </c>
      <c r="B5258" s="4" t="s">
        <v>24</v>
      </c>
      <c r="C5258" s="4">
        <v>64</v>
      </c>
      <c r="D5258" s="4">
        <v>0</v>
      </c>
      <c r="E5258" s="4" t="s">
        <v>31</v>
      </c>
      <c r="F5258" s="4" t="s">
        <v>104</v>
      </c>
      <c r="G5258" s="4" t="s">
        <v>33</v>
      </c>
      <c r="H5258" s="4">
        <v>76</v>
      </c>
      <c r="I5258" s="4" t="s">
        <v>24</v>
      </c>
      <c r="J5258" s="4">
        <v>0</v>
      </c>
      <c r="K5258" s="4" t="s">
        <v>46</v>
      </c>
      <c r="L5258" s="4" t="s">
        <v>35</v>
      </c>
      <c r="M5258" s="4">
        <v>60</v>
      </c>
      <c r="P5258" s="5">
        <v>43853</v>
      </c>
      <c r="Q5258" s="6">
        <v>57.071118894951333</v>
      </c>
      <c r="R5258" s="4">
        <v>5</v>
      </c>
      <c r="S5258" s="4" t="str" cm="1">
        <f t="array" ref="S5258">_xlfn.IFS(R5258=0,"None",R5258&lt;3,"Low",R5258&lt;6,"Medium",R5258&lt;=10,"High")</f>
        <v>Medium</v>
      </c>
      <c r="T5258" s="4" t="str" cm="1">
        <f t="array" ref="T5258">_xlfn.IFS(M5258&lt;=20,"Low",M5258&lt;=50,"Medium",M5258&lt;=90,"High")</f>
        <v>High</v>
      </c>
      <c r="U5258" s="7">
        <f>Datos_Limpios[[#This Row],[Number of Complaints or Support]]/Datos_Limpios[[#This Row],[Account Length (in months)]]</f>
        <v>7.8125E-2</v>
      </c>
      <c r="V5258" s="4" t="str" cm="1">
        <f t="array" ref="V5258">_xlfn.IFS(H5258&lt;30,"Under 30",H5258&lt;66,"Middle Age",H5258&gt;=66,"Senior")</f>
        <v>Senior</v>
      </c>
      <c r="W5258" s="4" t="s">
        <v>43</v>
      </c>
    </row>
    <row r="5259" spans="1:23" x14ac:dyDescent="0.3">
      <c r="A5259" s="4" t="s">
        <v>5374</v>
      </c>
      <c r="B5259" s="4" t="s">
        <v>24</v>
      </c>
      <c r="C5259" s="4">
        <v>6</v>
      </c>
      <c r="D5259" s="4">
        <v>0</v>
      </c>
      <c r="E5259" s="4" t="s">
        <v>24</v>
      </c>
      <c r="F5259" s="4" t="s">
        <v>85</v>
      </c>
      <c r="G5259" s="4" t="s">
        <v>26</v>
      </c>
      <c r="H5259" s="4">
        <v>39</v>
      </c>
      <c r="I5259" s="4" t="s">
        <v>31</v>
      </c>
      <c r="J5259" s="4">
        <v>2</v>
      </c>
      <c r="K5259" s="4" t="s">
        <v>27</v>
      </c>
      <c r="L5259" s="4" t="s">
        <v>28</v>
      </c>
      <c r="M5259" s="4">
        <v>10</v>
      </c>
      <c r="P5259" s="5">
        <v>43870</v>
      </c>
      <c r="Q5259" s="6">
        <v>10.66378745178732</v>
      </c>
      <c r="R5259" s="4">
        <v>0</v>
      </c>
      <c r="S5259" s="4" t="str" cm="1">
        <f t="array" ref="S5259">_xlfn.IFS(R5259=0,"None",R5259&lt;3,"Low",R5259&lt;6,"Medium",R5259&lt;=10,"High")</f>
        <v>None</v>
      </c>
      <c r="T5259" s="4" t="str" cm="1">
        <f t="array" ref="T5259">_xlfn.IFS(M5259&lt;=20,"Low",M5259&lt;=50,"Medium",M5259&lt;=90,"High")</f>
        <v>Low</v>
      </c>
      <c r="U5259" s="7">
        <f>Datos_Limpios[[#This Row],[Number of Complaints or Support]]/Datos_Limpios[[#This Row],[Account Length (in months)]]</f>
        <v>0</v>
      </c>
      <c r="V5259" s="4" t="str" cm="1">
        <f t="array" ref="V5259">_xlfn.IFS(H5259&lt;30,"Under 30",H5259&lt;66,"Middle Age",H5259&gt;=66,"Senior")</f>
        <v>Middle Age</v>
      </c>
      <c r="W5259" s="4" t="s">
        <v>43</v>
      </c>
    </row>
    <row r="5260" spans="1:23" x14ac:dyDescent="0.3">
      <c r="A5260" s="4" t="s">
        <v>5375</v>
      </c>
      <c r="B5260" s="4" t="s">
        <v>31</v>
      </c>
      <c r="C5260" s="4">
        <v>1</v>
      </c>
      <c r="D5260" s="4">
        <v>0</v>
      </c>
      <c r="E5260" s="4" t="s">
        <v>24</v>
      </c>
      <c r="F5260" s="4" t="s">
        <v>262</v>
      </c>
      <c r="G5260" s="4" t="s">
        <v>26</v>
      </c>
      <c r="H5260" s="4">
        <v>24</v>
      </c>
      <c r="I5260" s="4" t="s">
        <v>24</v>
      </c>
      <c r="J5260" s="4">
        <v>0</v>
      </c>
      <c r="K5260" s="4" t="s">
        <v>27</v>
      </c>
      <c r="L5260" s="4" t="s">
        <v>28</v>
      </c>
      <c r="M5260" s="4">
        <v>13</v>
      </c>
      <c r="N5260" s="4" t="s">
        <v>92</v>
      </c>
      <c r="O5260" s="4" t="s">
        <v>234</v>
      </c>
      <c r="P5260" s="5">
        <v>44850</v>
      </c>
      <c r="Q5260" s="6">
        <v>14.790009315356841</v>
      </c>
      <c r="R5260" s="4">
        <v>0</v>
      </c>
      <c r="S5260" s="4" t="str" cm="1">
        <f t="array" ref="S5260">_xlfn.IFS(R5260=0,"None",R5260&lt;3,"Low",R5260&lt;6,"Medium",R5260&lt;=10,"High")</f>
        <v>None</v>
      </c>
      <c r="T5260" s="4" t="str" cm="1">
        <f t="array" ref="T5260">_xlfn.IFS(M5260&lt;=20,"Low",M5260&lt;=50,"Medium",M5260&lt;=90,"High")</f>
        <v>Low</v>
      </c>
      <c r="U5260" s="7">
        <f>Datos_Limpios[[#This Row],[Number of Complaints or Support]]/Datos_Limpios[[#This Row],[Account Length (in months)]]</f>
        <v>0</v>
      </c>
      <c r="V5260" s="4" t="str" cm="1">
        <f t="array" ref="V5260">_xlfn.IFS(H5260&lt;30,"Under 30",H5260&lt;66,"Middle Age",H5260&gt;=66,"Senior")</f>
        <v>Under 30</v>
      </c>
      <c r="W5260" s="4" t="s">
        <v>29</v>
      </c>
    </row>
    <row r="5261" spans="1:23" x14ac:dyDescent="0.3">
      <c r="A5261" s="4" t="s">
        <v>5376</v>
      </c>
      <c r="B5261" s="4" t="s">
        <v>31</v>
      </c>
      <c r="C5261" s="4">
        <v>4</v>
      </c>
      <c r="D5261" s="4">
        <v>2</v>
      </c>
      <c r="E5261" s="4" t="s">
        <v>31</v>
      </c>
      <c r="F5261" s="4" t="s">
        <v>25</v>
      </c>
      <c r="G5261" s="4" t="s">
        <v>26</v>
      </c>
      <c r="H5261" s="4">
        <v>49</v>
      </c>
      <c r="I5261" s="4" t="s">
        <v>24</v>
      </c>
      <c r="J5261" s="4">
        <v>0</v>
      </c>
      <c r="K5261" s="4" t="s">
        <v>27</v>
      </c>
      <c r="L5261" s="4" t="s">
        <v>35</v>
      </c>
      <c r="M5261" s="4">
        <v>42</v>
      </c>
      <c r="N5261" s="4" t="s">
        <v>107</v>
      </c>
      <c r="O5261" s="4" t="s">
        <v>436</v>
      </c>
      <c r="P5261" s="5">
        <v>44487</v>
      </c>
      <c r="Q5261" s="6">
        <v>49.405979886262962</v>
      </c>
      <c r="R5261" s="4">
        <v>4</v>
      </c>
      <c r="S5261" s="4" t="str" cm="1">
        <f t="array" ref="S5261">_xlfn.IFS(R5261=0,"None",R5261&lt;3,"Low",R5261&lt;6,"Medium",R5261&lt;=10,"High")</f>
        <v>Medium</v>
      </c>
      <c r="T5261" s="4" t="str" cm="1">
        <f t="array" ref="T5261">_xlfn.IFS(M5261&lt;=20,"Low",M5261&lt;=50,"Medium",M5261&lt;=90,"High")</f>
        <v>Medium</v>
      </c>
      <c r="U5261" s="7">
        <f>Datos_Limpios[[#This Row],[Number of Complaints or Support]]/Datos_Limpios[[#This Row],[Account Length (in months)]]</f>
        <v>1</v>
      </c>
      <c r="V5261" s="4" t="str" cm="1">
        <f t="array" ref="V5261">_xlfn.IFS(H5261&lt;30,"Under 30",H5261&lt;66,"Middle Age",H5261&gt;=66,"Senior")</f>
        <v>Middle Age</v>
      </c>
      <c r="W5261" s="4" t="s">
        <v>29</v>
      </c>
    </row>
    <row r="5262" spans="1:23" x14ac:dyDescent="0.3">
      <c r="A5262" s="4" t="s">
        <v>5377</v>
      </c>
      <c r="B5262" s="4" t="s">
        <v>31</v>
      </c>
      <c r="C5262" s="4">
        <v>54</v>
      </c>
      <c r="D5262" s="4">
        <v>4</v>
      </c>
      <c r="E5262" s="4" t="s">
        <v>31</v>
      </c>
      <c r="F5262" s="4" t="s">
        <v>106</v>
      </c>
      <c r="G5262" s="4" t="s">
        <v>26</v>
      </c>
      <c r="H5262" s="4">
        <v>22</v>
      </c>
      <c r="I5262" s="4" t="s">
        <v>24</v>
      </c>
      <c r="J5262" s="4">
        <v>0</v>
      </c>
      <c r="K5262" s="4" t="s">
        <v>34</v>
      </c>
      <c r="L5262" s="4" t="s">
        <v>35</v>
      </c>
      <c r="M5262" s="4">
        <v>49</v>
      </c>
      <c r="N5262" s="4" t="s">
        <v>38</v>
      </c>
      <c r="O5262" s="4" t="s">
        <v>142</v>
      </c>
      <c r="P5262" s="5">
        <v>44382</v>
      </c>
      <c r="Q5262" s="6">
        <v>48.595770276007968</v>
      </c>
      <c r="R5262" s="4">
        <v>8</v>
      </c>
      <c r="S5262" s="4" t="str" cm="1">
        <f t="array" ref="S5262">_xlfn.IFS(R5262=0,"None",R5262&lt;3,"Low",R5262&lt;6,"Medium",R5262&lt;=10,"High")</f>
        <v>High</v>
      </c>
      <c r="T5262" s="4" t="str" cm="1">
        <f t="array" ref="T5262">_xlfn.IFS(M5262&lt;=20,"Low",M5262&lt;=50,"Medium",M5262&lt;=90,"High")</f>
        <v>Medium</v>
      </c>
      <c r="U5262" s="7">
        <f>Datos_Limpios[[#This Row],[Number of Complaints or Support]]/Datos_Limpios[[#This Row],[Account Length (in months)]]</f>
        <v>0.14814814814814814</v>
      </c>
      <c r="V5262" s="4" t="str" cm="1">
        <f t="array" ref="V5262">_xlfn.IFS(H5262&lt;30,"Under 30",H5262&lt;66,"Middle Age",H5262&gt;=66,"Senior")</f>
        <v>Under 30</v>
      </c>
      <c r="W5262" s="4" t="s">
        <v>29</v>
      </c>
    </row>
    <row r="5263" spans="1:23" x14ac:dyDescent="0.3">
      <c r="A5263" s="4" t="s">
        <v>5378</v>
      </c>
      <c r="B5263" s="4" t="s">
        <v>24</v>
      </c>
      <c r="C5263" s="4">
        <v>19</v>
      </c>
      <c r="D5263" s="4">
        <v>0</v>
      </c>
      <c r="E5263" s="4" t="s">
        <v>24</v>
      </c>
      <c r="F5263" s="4" t="s">
        <v>49</v>
      </c>
      <c r="G5263" s="4" t="s">
        <v>26</v>
      </c>
      <c r="H5263" s="4">
        <v>29</v>
      </c>
      <c r="I5263" s="4" t="s">
        <v>31</v>
      </c>
      <c r="J5263" s="4">
        <v>3</v>
      </c>
      <c r="K5263" s="4" t="s">
        <v>46</v>
      </c>
      <c r="L5263" s="4" t="s">
        <v>28</v>
      </c>
      <c r="M5263" s="4">
        <v>8</v>
      </c>
      <c r="P5263" s="5">
        <v>43937</v>
      </c>
      <c r="Q5263" s="6">
        <v>6.5280517614753446</v>
      </c>
      <c r="R5263" s="4">
        <v>8</v>
      </c>
      <c r="S5263" s="4" t="str" cm="1">
        <f t="array" ref="S5263">_xlfn.IFS(R5263=0,"None",R5263&lt;3,"Low",R5263&lt;6,"Medium",R5263&lt;=10,"High")</f>
        <v>High</v>
      </c>
      <c r="T5263" s="4" t="str" cm="1">
        <f t="array" ref="T5263">_xlfn.IFS(M5263&lt;=20,"Low",M5263&lt;=50,"Medium",M5263&lt;=90,"High")</f>
        <v>Low</v>
      </c>
      <c r="U5263" s="7">
        <f>Datos_Limpios[[#This Row],[Number of Complaints or Support]]/Datos_Limpios[[#This Row],[Account Length (in months)]]</f>
        <v>0.42105263157894735</v>
      </c>
      <c r="V5263" s="4" t="str" cm="1">
        <f t="array" ref="V5263">_xlfn.IFS(H5263&lt;30,"Under 30",H5263&lt;66,"Middle Age",H5263&gt;=66,"Senior")</f>
        <v>Under 30</v>
      </c>
      <c r="W5263" s="4" t="s">
        <v>29</v>
      </c>
    </row>
    <row r="5264" spans="1:23" x14ac:dyDescent="0.3">
      <c r="A5264" s="4" t="s">
        <v>5379</v>
      </c>
      <c r="B5264" s="4" t="s">
        <v>31</v>
      </c>
      <c r="C5264" s="4">
        <v>2</v>
      </c>
      <c r="D5264" s="4">
        <v>4</v>
      </c>
      <c r="E5264" s="4" t="s">
        <v>31</v>
      </c>
      <c r="F5264" s="4" t="s">
        <v>264</v>
      </c>
      <c r="G5264" s="4" t="s">
        <v>33</v>
      </c>
      <c r="H5264" s="4">
        <v>63</v>
      </c>
      <c r="I5264" s="4" t="s">
        <v>24</v>
      </c>
      <c r="J5264" s="4">
        <v>0</v>
      </c>
      <c r="K5264" s="4" t="s">
        <v>27</v>
      </c>
      <c r="L5264" s="4" t="s">
        <v>35</v>
      </c>
      <c r="M5264" s="4">
        <v>59</v>
      </c>
      <c r="N5264" s="4" t="s">
        <v>107</v>
      </c>
      <c r="O5264" s="4" t="s">
        <v>108</v>
      </c>
      <c r="P5264" s="5">
        <v>43981</v>
      </c>
      <c r="Q5264" s="6">
        <v>57.771692439878912</v>
      </c>
      <c r="R5264" s="4">
        <v>3</v>
      </c>
      <c r="S5264" s="4" t="str" cm="1">
        <f t="array" ref="S5264">_xlfn.IFS(R5264=0,"None",R5264&lt;3,"Low",R5264&lt;6,"Medium",R5264&lt;=10,"High")</f>
        <v>Medium</v>
      </c>
      <c r="T5264" s="4" t="str" cm="1">
        <f t="array" ref="T5264">_xlfn.IFS(M5264&lt;=20,"Low",M5264&lt;=50,"Medium",M5264&lt;=90,"High")</f>
        <v>High</v>
      </c>
      <c r="U5264" s="7">
        <f>Datos_Limpios[[#This Row],[Number of Complaints or Support]]/Datos_Limpios[[#This Row],[Account Length (in months)]]</f>
        <v>1.5</v>
      </c>
      <c r="V5264" s="4" t="str" cm="1">
        <f t="array" ref="V5264">_xlfn.IFS(H5264&lt;30,"Under 30",H5264&lt;66,"Middle Age",H5264&gt;=66,"Senior")</f>
        <v>Middle Age</v>
      </c>
      <c r="W5264" s="4" t="s">
        <v>47</v>
      </c>
    </row>
    <row r="5265" spans="1:23" x14ac:dyDescent="0.3">
      <c r="A5265" s="4" t="s">
        <v>5380</v>
      </c>
      <c r="B5265" s="4" t="s">
        <v>24</v>
      </c>
      <c r="C5265" s="4">
        <v>67</v>
      </c>
      <c r="D5265" s="4">
        <v>0</v>
      </c>
      <c r="E5265" s="4" t="s">
        <v>24</v>
      </c>
      <c r="F5265" s="4" t="s">
        <v>68</v>
      </c>
      <c r="G5265" s="4" t="s">
        <v>33</v>
      </c>
      <c r="H5265" s="4">
        <v>59</v>
      </c>
      <c r="I5265" s="4" t="s">
        <v>24</v>
      </c>
      <c r="J5265" s="4">
        <v>0</v>
      </c>
      <c r="K5265" s="4" t="s">
        <v>46</v>
      </c>
      <c r="L5265" s="4" t="s">
        <v>28</v>
      </c>
      <c r="M5265" s="4">
        <v>16</v>
      </c>
      <c r="P5265" s="5">
        <v>44875</v>
      </c>
      <c r="Q5265" s="6">
        <v>12.95723209738539</v>
      </c>
      <c r="R5265" s="4">
        <v>4</v>
      </c>
      <c r="S5265" s="4" t="str" cm="1">
        <f t="array" ref="S5265">_xlfn.IFS(R5265=0,"None",R5265&lt;3,"Low",R5265&lt;6,"Medium",R5265&lt;=10,"High")</f>
        <v>Medium</v>
      </c>
      <c r="T5265" s="4" t="str" cm="1">
        <f t="array" ref="T5265">_xlfn.IFS(M5265&lt;=20,"Low",M5265&lt;=50,"Medium",M5265&lt;=90,"High")</f>
        <v>Low</v>
      </c>
      <c r="U5265" s="7">
        <f>Datos_Limpios[[#This Row],[Number of Complaints or Support]]/Datos_Limpios[[#This Row],[Account Length (in months)]]</f>
        <v>5.9701492537313432E-2</v>
      </c>
      <c r="V5265" s="4" t="str" cm="1">
        <f t="array" ref="V5265">_xlfn.IFS(H5265&lt;30,"Under 30",H5265&lt;66,"Middle Age",H5265&gt;=66,"Senior")</f>
        <v>Middle Age</v>
      </c>
      <c r="W5265" s="4" t="s">
        <v>40</v>
      </c>
    </row>
    <row r="5266" spans="1:23" x14ac:dyDescent="0.3">
      <c r="A5266" s="4" t="s">
        <v>5381</v>
      </c>
      <c r="B5266" s="4" t="s">
        <v>24</v>
      </c>
      <c r="C5266" s="4">
        <v>56</v>
      </c>
      <c r="D5266" s="4">
        <v>1</v>
      </c>
      <c r="E5266" s="4" t="s">
        <v>24</v>
      </c>
      <c r="F5266" s="4" t="s">
        <v>65</v>
      </c>
      <c r="G5266" s="4" t="s">
        <v>33</v>
      </c>
      <c r="H5266" s="4">
        <v>34</v>
      </c>
      <c r="I5266" s="4" t="s">
        <v>24</v>
      </c>
      <c r="J5266" s="4">
        <v>0</v>
      </c>
      <c r="K5266" s="4" t="s">
        <v>46</v>
      </c>
      <c r="L5266" s="4" t="s">
        <v>28</v>
      </c>
      <c r="M5266" s="4">
        <v>7</v>
      </c>
      <c r="P5266" s="5">
        <v>43896</v>
      </c>
      <c r="Q5266" s="6">
        <v>8.1389361936419444</v>
      </c>
      <c r="R5266" s="4">
        <v>2</v>
      </c>
      <c r="S5266" s="4" t="str" cm="1">
        <f t="array" ref="S5266">_xlfn.IFS(R5266=0,"None",R5266&lt;3,"Low",R5266&lt;6,"Medium",R5266&lt;=10,"High")</f>
        <v>Low</v>
      </c>
      <c r="T5266" s="4" t="str" cm="1">
        <f t="array" ref="T5266">_xlfn.IFS(M5266&lt;=20,"Low",M5266&lt;=50,"Medium",M5266&lt;=90,"High")</f>
        <v>Low</v>
      </c>
      <c r="U5266" s="7">
        <f>Datos_Limpios[[#This Row],[Number of Complaints or Support]]/Datos_Limpios[[#This Row],[Account Length (in months)]]</f>
        <v>3.5714285714285712E-2</v>
      </c>
      <c r="V5266" s="4" t="str" cm="1">
        <f t="array" ref="V5266">_xlfn.IFS(H5266&lt;30,"Under 30",H5266&lt;66,"Middle Age",H5266&gt;=66,"Senior")</f>
        <v>Middle Age</v>
      </c>
      <c r="W5266" s="4" t="s">
        <v>43</v>
      </c>
    </row>
    <row r="5267" spans="1:23" x14ac:dyDescent="0.3">
      <c r="A5267" s="4" t="s">
        <v>5382</v>
      </c>
      <c r="B5267" s="4" t="s">
        <v>24</v>
      </c>
      <c r="C5267" s="4">
        <v>8</v>
      </c>
      <c r="D5267" s="4">
        <v>0</v>
      </c>
      <c r="E5267" s="4" t="s">
        <v>31</v>
      </c>
      <c r="F5267" s="4" t="s">
        <v>104</v>
      </c>
      <c r="G5267" s="4" t="s">
        <v>33</v>
      </c>
      <c r="H5267" s="4">
        <v>59</v>
      </c>
      <c r="I5267" s="4" t="s">
        <v>24</v>
      </c>
      <c r="J5267" s="4">
        <v>0</v>
      </c>
      <c r="K5267" s="4" t="s">
        <v>27</v>
      </c>
      <c r="L5267" s="4" t="s">
        <v>35</v>
      </c>
      <c r="M5267" s="4">
        <v>16</v>
      </c>
      <c r="P5267" s="5">
        <v>44533</v>
      </c>
      <c r="Q5267" s="6">
        <v>16.037202504129809</v>
      </c>
      <c r="R5267" s="4">
        <v>2</v>
      </c>
      <c r="S5267" s="4" t="str" cm="1">
        <f t="array" ref="S5267">_xlfn.IFS(R5267=0,"None",R5267&lt;3,"Low",R5267&lt;6,"Medium",R5267&lt;=10,"High")</f>
        <v>Low</v>
      </c>
      <c r="T5267" s="4" t="str" cm="1">
        <f t="array" ref="T5267">_xlfn.IFS(M5267&lt;=20,"Low",M5267&lt;=50,"Medium",M5267&lt;=90,"High")</f>
        <v>Low</v>
      </c>
      <c r="U5267" s="7">
        <f>Datos_Limpios[[#This Row],[Number of Complaints or Support]]/Datos_Limpios[[#This Row],[Account Length (in months)]]</f>
        <v>0.25</v>
      </c>
      <c r="V5267" s="4" t="str" cm="1">
        <f t="array" ref="V5267">_xlfn.IFS(H5267&lt;30,"Under 30",H5267&lt;66,"Middle Age",H5267&gt;=66,"Senior")</f>
        <v>Middle Age</v>
      </c>
      <c r="W5267" s="4" t="s">
        <v>43</v>
      </c>
    </row>
    <row r="5268" spans="1:23" x14ac:dyDescent="0.3">
      <c r="A5268" s="4" t="s">
        <v>5383</v>
      </c>
      <c r="B5268" s="4" t="s">
        <v>24</v>
      </c>
      <c r="C5268" s="4">
        <v>64</v>
      </c>
      <c r="D5268" s="4">
        <v>1</v>
      </c>
      <c r="E5268" s="4" t="s">
        <v>31</v>
      </c>
      <c r="F5268" s="4" t="s">
        <v>45</v>
      </c>
      <c r="G5268" s="4" t="s">
        <v>26</v>
      </c>
      <c r="H5268" s="4">
        <v>47</v>
      </c>
      <c r="I5268" s="4" t="s">
        <v>31</v>
      </c>
      <c r="J5268" s="4">
        <v>3</v>
      </c>
      <c r="K5268" s="4" t="s">
        <v>46</v>
      </c>
      <c r="L5268" s="4" t="s">
        <v>115</v>
      </c>
      <c r="M5268" s="4">
        <v>40</v>
      </c>
      <c r="P5268" s="5">
        <v>44112</v>
      </c>
      <c r="Q5268" s="6">
        <v>34.154205869621137</v>
      </c>
      <c r="R5268" s="4">
        <v>8</v>
      </c>
      <c r="S5268" s="4" t="str" cm="1">
        <f t="array" ref="S5268">_xlfn.IFS(R5268=0,"None",R5268&lt;3,"Low",R5268&lt;6,"Medium",R5268&lt;=10,"High")</f>
        <v>High</v>
      </c>
      <c r="T5268" s="4" t="str" cm="1">
        <f t="array" ref="T5268">_xlfn.IFS(M5268&lt;=20,"Low",M5268&lt;=50,"Medium",M5268&lt;=90,"High")</f>
        <v>Medium</v>
      </c>
      <c r="U5268" s="7">
        <f>Datos_Limpios[[#This Row],[Number of Complaints or Support]]/Datos_Limpios[[#This Row],[Account Length (in months)]]</f>
        <v>0.125</v>
      </c>
      <c r="V5268" s="4" t="str" cm="1">
        <f t="array" ref="V5268">_xlfn.IFS(H5268&lt;30,"Under 30",H5268&lt;66,"Middle Age",H5268&gt;=66,"Senior")</f>
        <v>Middle Age</v>
      </c>
      <c r="W5268" s="4" t="s">
        <v>47</v>
      </c>
    </row>
    <row r="5269" spans="1:23" x14ac:dyDescent="0.3">
      <c r="A5269" s="4" t="s">
        <v>5384</v>
      </c>
      <c r="B5269" s="4" t="s">
        <v>24</v>
      </c>
      <c r="C5269" s="4">
        <v>1</v>
      </c>
      <c r="D5269" s="4">
        <v>0</v>
      </c>
      <c r="E5269" s="4" t="s">
        <v>24</v>
      </c>
      <c r="F5269" s="4" t="s">
        <v>72</v>
      </c>
      <c r="G5269" s="4" t="s">
        <v>26</v>
      </c>
      <c r="H5269" s="4">
        <v>21</v>
      </c>
      <c r="I5269" s="4" t="s">
        <v>24</v>
      </c>
      <c r="J5269" s="4">
        <v>0</v>
      </c>
      <c r="K5269" s="4" t="s">
        <v>27</v>
      </c>
      <c r="L5269" s="4" t="s">
        <v>28</v>
      </c>
      <c r="M5269" s="4">
        <v>13</v>
      </c>
      <c r="P5269" s="5">
        <v>44097</v>
      </c>
      <c r="Q5269" s="6">
        <v>13.923739665145749</v>
      </c>
      <c r="R5269" s="4">
        <v>4</v>
      </c>
      <c r="S5269" s="4" t="str" cm="1">
        <f t="array" ref="S5269">_xlfn.IFS(R5269=0,"None",R5269&lt;3,"Low",R5269&lt;6,"Medium",R5269&lt;=10,"High")</f>
        <v>Medium</v>
      </c>
      <c r="T5269" s="4" t="str" cm="1">
        <f t="array" ref="T5269">_xlfn.IFS(M5269&lt;=20,"Low",M5269&lt;=50,"Medium",M5269&lt;=90,"High")</f>
        <v>Low</v>
      </c>
      <c r="U5269" s="7">
        <f>Datos_Limpios[[#This Row],[Number of Complaints or Support]]/Datos_Limpios[[#This Row],[Account Length (in months)]]</f>
        <v>4</v>
      </c>
      <c r="V5269" s="4" t="str" cm="1">
        <f t="array" ref="V5269">_xlfn.IFS(H5269&lt;30,"Under 30",H5269&lt;66,"Middle Age",H5269&gt;=66,"Senior")</f>
        <v>Under 30</v>
      </c>
      <c r="W5269" s="4" t="s">
        <v>29</v>
      </c>
    </row>
    <row r="5270" spans="1:23" x14ac:dyDescent="0.3">
      <c r="A5270" s="4" t="s">
        <v>5385</v>
      </c>
      <c r="B5270" s="4" t="s">
        <v>31</v>
      </c>
      <c r="C5270" s="4">
        <v>14</v>
      </c>
      <c r="D5270" s="4">
        <v>3</v>
      </c>
      <c r="E5270" s="4" t="s">
        <v>24</v>
      </c>
      <c r="F5270" s="4" t="s">
        <v>98</v>
      </c>
      <c r="G5270" s="4" t="s">
        <v>33</v>
      </c>
      <c r="H5270" s="4">
        <v>37</v>
      </c>
      <c r="I5270" s="4" t="s">
        <v>24</v>
      </c>
      <c r="J5270" s="4">
        <v>0</v>
      </c>
      <c r="K5270" s="4" t="s">
        <v>27</v>
      </c>
      <c r="L5270" s="4" t="s">
        <v>35</v>
      </c>
      <c r="M5270" s="4">
        <v>29</v>
      </c>
      <c r="N5270" s="4" t="s">
        <v>38</v>
      </c>
      <c r="O5270" s="4" t="s">
        <v>125</v>
      </c>
      <c r="P5270" s="5">
        <v>44607</v>
      </c>
      <c r="Q5270" s="6">
        <v>33.332173638017423</v>
      </c>
      <c r="R5270" s="4">
        <v>3</v>
      </c>
      <c r="S5270" s="4" t="str" cm="1">
        <f t="array" ref="S5270">_xlfn.IFS(R5270=0,"None",R5270&lt;3,"Low",R5270&lt;6,"Medium",R5270&lt;=10,"High")</f>
        <v>Medium</v>
      </c>
      <c r="T5270" s="4" t="str" cm="1">
        <f t="array" ref="T5270">_xlfn.IFS(M5270&lt;=20,"Low",M5270&lt;=50,"Medium",M5270&lt;=90,"High")</f>
        <v>Medium</v>
      </c>
      <c r="U5270" s="7">
        <f>Datos_Limpios[[#This Row],[Number of Complaints or Support]]/Datos_Limpios[[#This Row],[Account Length (in months)]]</f>
        <v>0.21428571428571427</v>
      </c>
      <c r="V5270" s="4" t="str" cm="1">
        <f t="array" ref="V5270">_xlfn.IFS(H5270&lt;30,"Under 30",H5270&lt;66,"Middle Age",H5270&gt;=66,"Senior")</f>
        <v>Middle Age</v>
      </c>
      <c r="W5270" s="4" t="s">
        <v>29</v>
      </c>
    </row>
    <row r="5271" spans="1:23" x14ac:dyDescent="0.3">
      <c r="A5271" s="4" t="s">
        <v>5386</v>
      </c>
      <c r="B5271" s="4" t="s">
        <v>24</v>
      </c>
      <c r="C5271" s="4">
        <v>18</v>
      </c>
      <c r="D5271" s="4">
        <v>0</v>
      </c>
      <c r="E5271" s="4" t="s">
        <v>31</v>
      </c>
      <c r="F5271" s="4" t="s">
        <v>165</v>
      </c>
      <c r="G5271" s="4" t="s">
        <v>33</v>
      </c>
      <c r="H5271" s="4">
        <v>62</v>
      </c>
      <c r="I5271" s="4" t="s">
        <v>31</v>
      </c>
      <c r="J5271" s="4">
        <v>6</v>
      </c>
      <c r="K5271" s="4" t="s">
        <v>34</v>
      </c>
      <c r="L5271" s="4" t="s">
        <v>28</v>
      </c>
      <c r="M5271" s="4">
        <v>29</v>
      </c>
      <c r="P5271" s="5">
        <v>44925</v>
      </c>
      <c r="Q5271" s="6">
        <v>28.36233208246972</v>
      </c>
      <c r="R5271" s="4">
        <v>7</v>
      </c>
      <c r="S5271" s="4" t="str" cm="1">
        <f t="array" ref="S5271">_xlfn.IFS(R5271=0,"None",R5271&lt;3,"Low",R5271&lt;6,"Medium",R5271&lt;=10,"High")</f>
        <v>High</v>
      </c>
      <c r="T5271" s="4" t="str" cm="1">
        <f t="array" ref="T5271">_xlfn.IFS(M5271&lt;=20,"Low",M5271&lt;=50,"Medium",M5271&lt;=90,"High")</f>
        <v>Medium</v>
      </c>
      <c r="U5271" s="7">
        <f>Datos_Limpios[[#This Row],[Number of Complaints or Support]]/Datos_Limpios[[#This Row],[Account Length (in months)]]</f>
        <v>0.3888888888888889</v>
      </c>
      <c r="V5271" s="4" t="str" cm="1">
        <f t="array" ref="V5271">_xlfn.IFS(H5271&lt;30,"Under 30",H5271&lt;66,"Middle Age",H5271&gt;=66,"Senior")</f>
        <v>Middle Age</v>
      </c>
      <c r="W5271" s="4" t="s">
        <v>40</v>
      </c>
    </row>
    <row r="5272" spans="1:23" x14ac:dyDescent="0.3">
      <c r="A5272" s="4" t="s">
        <v>5387</v>
      </c>
      <c r="B5272" s="4" t="s">
        <v>24</v>
      </c>
      <c r="C5272" s="4">
        <v>35</v>
      </c>
      <c r="D5272" s="4">
        <v>0</v>
      </c>
      <c r="E5272" s="4" t="s">
        <v>31</v>
      </c>
      <c r="F5272" s="4" t="s">
        <v>52</v>
      </c>
      <c r="G5272" s="4" t="s">
        <v>26</v>
      </c>
      <c r="H5272" s="4">
        <v>38</v>
      </c>
      <c r="I5272" s="4" t="s">
        <v>31</v>
      </c>
      <c r="J5272" s="4">
        <v>2</v>
      </c>
      <c r="K5272" s="4" t="s">
        <v>27</v>
      </c>
      <c r="L5272" s="4" t="s">
        <v>28</v>
      </c>
      <c r="M5272" s="4">
        <v>45</v>
      </c>
      <c r="P5272" s="5">
        <v>44608</v>
      </c>
      <c r="Q5272" s="6">
        <v>46.065902376016389</v>
      </c>
      <c r="R5272" s="4">
        <v>7</v>
      </c>
      <c r="S5272" s="4" t="str" cm="1">
        <f t="array" ref="S5272">_xlfn.IFS(R5272=0,"None",R5272&lt;3,"Low",R5272&lt;6,"Medium",R5272&lt;=10,"High")</f>
        <v>High</v>
      </c>
      <c r="T5272" s="4" t="str" cm="1">
        <f t="array" ref="T5272">_xlfn.IFS(M5272&lt;=20,"Low",M5272&lt;=50,"Medium",M5272&lt;=90,"High")</f>
        <v>Medium</v>
      </c>
      <c r="U5272" s="7">
        <f>Datos_Limpios[[#This Row],[Number of Complaints or Support]]/Datos_Limpios[[#This Row],[Account Length (in months)]]</f>
        <v>0.2</v>
      </c>
      <c r="V5272" s="4" t="str" cm="1">
        <f t="array" ref="V5272">_xlfn.IFS(H5272&lt;30,"Under 30",H5272&lt;66,"Middle Age",H5272&gt;=66,"Senior")</f>
        <v>Middle Age</v>
      </c>
      <c r="W5272" s="4" t="s">
        <v>40</v>
      </c>
    </row>
    <row r="5273" spans="1:23" x14ac:dyDescent="0.3">
      <c r="A5273" s="4" t="s">
        <v>5388</v>
      </c>
      <c r="B5273" s="4" t="s">
        <v>31</v>
      </c>
      <c r="C5273" s="4">
        <v>13</v>
      </c>
      <c r="D5273" s="4">
        <v>2</v>
      </c>
      <c r="E5273" s="4" t="s">
        <v>24</v>
      </c>
      <c r="F5273" s="4" t="s">
        <v>79</v>
      </c>
      <c r="G5273" s="4" t="s">
        <v>26</v>
      </c>
      <c r="H5273" s="4">
        <v>55</v>
      </c>
      <c r="I5273" s="4" t="s">
        <v>24</v>
      </c>
      <c r="J5273" s="4">
        <v>0</v>
      </c>
      <c r="K5273" s="4" t="s">
        <v>27</v>
      </c>
      <c r="L5273" s="4" t="s">
        <v>28</v>
      </c>
      <c r="M5273" s="4">
        <v>37</v>
      </c>
      <c r="N5273" s="4" t="s">
        <v>38</v>
      </c>
      <c r="O5273" s="4" t="s">
        <v>125</v>
      </c>
      <c r="P5273" s="5">
        <v>44207</v>
      </c>
      <c r="Q5273" s="6">
        <v>37.866978569590358</v>
      </c>
      <c r="R5273" s="4">
        <v>4</v>
      </c>
      <c r="S5273" s="4" t="str" cm="1">
        <f t="array" ref="S5273">_xlfn.IFS(R5273=0,"None",R5273&lt;3,"Low",R5273&lt;6,"Medium",R5273&lt;=10,"High")</f>
        <v>Medium</v>
      </c>
      <c r="T5273" s="4" t="str" cm="1">
        <f t="array" ref="T5273">_xlfn.IFS(M5273&lt;=20,"Low",M5273&lt;=50,"Medium",M5273&lt;=90,"High")</f>
        <v>Medium</v>
      </c>
      <c r="U5273" s="7">
        <f>Datos_Limpios[[#This Row],[Number of Complaints or Support]]/Datos_Limpios[[#This Row],[Account Length (in months)]]</f>
        <v>0.30769230769230771</v>
      </c>
      <c r="V5273" s="4" t="str" cm="1">
        <f t="array" ref="V5273">_xlfn.IFS(H5273&lt;30,"Under 30",H5273&lt;66,"Middle Age",H5273&gt;=66,"Senior")</f>
        <v>Middle Age</v>
      </c>
      <c r="W5273" s="4" t="s">
        <v>43</v>
      </c>
    </row>
    <row r="5274" spans="1:23" x14ac:dyDescent="0.3">
      <c r="A5274" s="4" t="s">
        <v>5389</v>
      </c>
      <c r="B5274" s="4" t="s">
        <v>31</v>
      </c>
      <c r="C5274" s="4">
        <v>1</v>
      </c>
      <c r="D5274" s="4">
        <v>3</v>
      </c>
      <c r="E5274" s="4" t="s">
        <v>31</v>
      </c>
      <c r="F5274" s="4" t="s">
        <v>100</v>
      </c>
      <c r="G5274" s="4" t="s">
        <v>26</v>
      </c>
      <c r="H5274" s="4">
        <v>33</v>
      </c>
      <c r="I5274" s="4" t="s">
        <v>24</v>
      </c>
      <c r="J5274" s="4">
        <v>0</v>
      </c>
      <c r="K5274" s="4" t="s">
        <v>27</v>
      </c>
      <c r="L5274" s="4" t="s">
        <v>35</v>
      </c>
      <c r="M5274" s="4">
        <v>32</v>
      </c>
      <c r="N5274" s="4" t="s">
        <v>107</v>
      </c>
      <c r="O5274" s="4" t="s">
        <v>220</v>
      </c>
      <c r="P5274" s="5">
        <v>45220</v>
      </c>
      <c r="Q5274" s="6">
        <v>25.910455252718169</v>
      </c>
      <c r="R5274" s="4">
        <v>0</v>
      </c>
      <c r="S5274" s="4" t="str" cm="1">
        <f t="array" ref="S5274">_xlfn.IFS(R5274=0,"None",R5274&lt;3,"Low",R5274&lt;6,"Medium",R5274&lt;=10,"High")</f>
        <v>None</v>
      </c>
      <c r="T5274" s="4" t="str" cm="1">
        <f t="array" ref="T5274">_xlfn.IFS(M5274&lt;=20,"Low",M5274&lt;=50,"Medium",M5274&lt;=90,"High")</f>
        <v>Medium</v>
      </c>
      <c r="U5274" s="7">
        <f>Datos_Limpios[[#This Row],[Number of Complaints or Support]]/Datos_Limpios[[#This Row],[Account Length (in months)]]</f>
        <v>0</v>
      </c>
      <c r="V5274" s="4" t="str" cm="1">
        <f t="array" ref="V5274">_xlfn.IFS(H5274&lt;30,"Under 30",H5274&lt;66,"Middle Age",H5274&gt;=66,"Senior")</f>
        <v>Middle Age</v>
      </c>
      <c r="W5274" s="4" t="s">
        <v>40</v>
      </c>
    </row>
    <row r="5275" spans="1:23" x14ac:dyDescent="0.3">
      <c r="A5275" s="4" t="s">
        <v>5390</v>
      </c>
      <c r="B5275" s="4" t="s">
        <v>31</v>
      </c>
      <c r="C5275" s="4">
        <v>49</v>
      </c>
      <c r="D5275" s="4">
        <v>0</v>
      </c>
      <c r="E5275" s="4" t="s">
        <v>31</v>
      </c>
      <c r="F5275" s="4" t="s">
        <v>110</v>
      </c>
      <c r="G5275" s="4" t="s">
        <v>26</v>
      </c>
      <c r="H5275" s="4">
        <v>74</v>
      </c>
      <c r="I5275" s="4" t="s">
        <v>24</v>
      </c>
      <c r="J5275" s="4">
        <v>0</v>
      </c>
      <c r="K5275" s="4" t="s">
        <v>27</v>
      </c>
      <c r="L5275" s="4" t="s">
        <v>35</v>
      </c>
      <c r="M5275" s="4">
        <v>45</v>
      </c>
      <c r="N5275" s="4" t="s">
        <v>38</v>
      </c>
      <c r="O5275" s="4" t="s">
        <v>225</v>
      </c>
      <c r="P5275" s="5">
        <v>44357</v>
      </c>
      <c r="Q5275" s="6">
        <v>39.774631994031289</v>
      </c>
      <c r="R5275" s="4">
        <v>9</v>
      </c>
      <c r="S5275" s="4" t="str" cm="1">
        <f t="array" ref="S5275">_xlfn.IFS(R5275=0,"None",R5275&lt;3,"Low",R5275&lt;6,"Medium",R5275&lt;=10,"High")</f>
        <v>High</v>
      </c>
      <c r="T5275" s="4" t="str" cm="1">
        <f t="array" ref="T5275">_xlfn.IFS(M5275&lt;=20,"Low",M5275&lt;=50,"Medium",M5275&lt;=90,"High")</f>
        <v>Medium</v>
      </c>
      <c r="U5275" s="7">
        <f>Datos_Limpios[[#This Row],[Number of Complaints or Support]]/Datos_Limpios[[#This Row],[Account Length (in months)]]</f>
        <v>0.18367346938775511</v>
      </c>
      <c r="V5275" s="4" t="str" cm="1">
        <f t="array" ref="V5275">_xlfn.IFS(H5275&lt;30,"Under 30",H5275&lt;66,"Middle Age",H5275&gt;=66,"Senior")</f>
        <v>Senior</v>
      </c>
      <c r="W5275" s="4" t="s">
        <v>29</v>
      </c>
    </row>
    <row r="5276" spans="1:23" x14ac:dyDescent="0.3">
      <c r="A5276" s="4" t="s">
        <v>5391</v>
      </c>
      <c r="B5276" s="4" t="s">
        <v>24</v>
      </c>
      <c r="C5276" s="4">
        <v>6</v>
      </c>
      <c r="D5276" s="4">
        <v>1</v>
      </c>
      <c r="E5276" s="4" t="s">
        <v>31</v>
      </c>
      <c r="F5276" s="4" t="s">
        <v>132</v>
      </c>
      <c r="G5276" s="4" t="s">
        <v>26</v>
      </c>
      <c r="H5276" s="4">
        <v>38</v>
      </c>
      <c r="I5276" s="4" t="s">
        <v>31</v>
      </c>
      <c r="J5276" s="4">
        <v>2</v>
      </c>
      <c r="K5276" s="4" t="s">
        <v>27</v>
      </c>
      <c r="L5276" s="4" t="s">
        <v>28</v>
      </c>
      <c r="M5276" s="4">
        <v>26</v>
      </c>
      <c r="P5276" s="5">
        <v>44207</v>
      </c>
      <c r="Q5276" s="6">
        <v>28.85653266271461</v>
      </c>
      <c r="R5276" s="4">
        <v>3</v>
      </c>
      <c r="S5276" s="4" t="str" cm="1">
        <f t="array" ref="S5276">_xlfn.IFS(R5276=0,"None",R5276&lt;3,"Low",R5276&lt;6,"Medium",R5276&lt;=10,"High")</f>
        <v>Medium</v>
      </c>
      <c r="T5276" s="4" t="str" cm="1">
        <f t="array" ref="T5276">_xlfn.IFS(M5276&lt;=20,"Low",M5276&lt;=50,"Medium",M5276&lt;=90,"High")</f>
        <v>Medium</v>
      </c>
      <c r="U5276" s="7">
        <f>Datos_Limpios[[#This Row],[Number of Complaints or Support]]/Datos_Limpios[[#This Row],[Account Length (in months)]]</f>
        <v>0.5</v>
      </c>
      <c r="V5276" s="4" t="str" cm="1">
        <f t="array" ref="V5276">_xlfn.IFS(H5276&lt;30,"Under 30",H5276&lt;66,"Middle Age",H5276&gt;=66,"Senior")</f>
        <v>Middle Age</v>
      </c>
      <c r="W5276" s="4" t="s">
        <v>43</v>
      </c>
    </row>
    <row r="5277" spans="1:23" x14ac:dyDescent="0.3">
      <c r="A5277" s="4" t="s">
        <v>5392</v>
      </c>
      <c r="B5277" s="4" t="s">
        <v>24</v>
      </c>
      <c r="C5277" s="4">
        <v>72</v>
      </c>
      <c r="D5277" s="4">
        <v>0</v>
      </c>
      <c r="E5277" s="4" t="s">
        <v>31</v>
      </c>
      <c r="F5277" s="4" t="s">
        <v>129</v>
      </c>
      <c r="G5277" s="4" t="s">
        <v>26</v>
      </c>
      <c r="H5277" s="4">
        <v>41</v>
      </c>
      <c r="I5277" s="4" t="s">
        <v>24</v>
      </c>
      <c r="J5277" s="4">
        <v>0</v>
      </c>
      <c r="K5277" s="4" t="s">
        <v>46</v>
      </c>
      <c r="L5277" s="4" t="s">
        <v>35</v>
      </c>
      <c r="M5277" s="4">
        <v>68</v>
      </c>
      <c r="P5277" s="5">
        <v>44074</v>
      </c>
      <c r="Q5277" s="6">
        <v>68.244351488482693</v>
      </c>
      <c r="R5277" s="4">
        <v>5</v>
      </c>
      <c r="S5277" s="4" t="str" cm="1">
        <f t="array" ref="S5277">_xlfn.IFS(R5277=0,"None",R5277&lt;3,"Low",R5277&lt;6,"Medium",R5277&lt;=10,"High")</f>
        <v>Medium</v>
      </c>
      <c r="T5277" s="4" t="str" cm="1">
        <f t="array" ref="T5277">_xlfn.IFS(M5277&lt;=20,"Low",M5277&lt;=50,"Medium",M5277&lt;=90,"High")</f>
        <v>High</v>
      </c>
      <c r="U5277" s="7">
        <f>Datos_Limpios[[#This Row],[Number of Complaints or Support]]/Datos_Limpios[[#This Row],[Account Length (in months)]]</f>
        <v>6.9444444444444448E-2</v>
      </c>
      <c r="V5277" s="4" t="str" cm="1">
        <f t="array" ref="V5277">_xlfn.IFS(H5277&lt;30,"Under 30",H5277&lt;66,"Middle Age",H5277&gt;=66,"Senior")</f>
        <v>Middle Age</v>
      </c>
      <c r="W5277" s="4" t="s">
        <v>29</v>
      </c>
    </row>
    <row r="5278" spans="1:23" x14ac:dyDescent="0.3">
      <c r="A5278" s="4" t="s">
        <v>5393</v>
      </c>
      <c r="B5278" s="4" t="s">
        <v>24</v>
      </c>
      <c r="C5278" s="4">
        <v>74</v>
      </c>
      <c r="D5278" s="4">
        <v>0</v>
      </c>
      <c r="E5278" s="4" t="s">
        <v>24</v>
      </c>
      <c r="F5278" s="4" t="s">
        <v>102</v>
      </c>
      <c r="G5278" s="4" t="s">
        <v>33</v>
      </c>
      <c r="H5278" s="4">
        <v>46</v>
      </c>
      <c r="I5278" s="4" t="s">
        <v>24</v>
      </c>
      <c r="J5278" s="4">
        <v>0</v>
      </c>
      <c r="K5278" s="4" t="s">
        <v>46</v>
      </c>
      <c r="L5278" s="4" t="s">
        <v>35</v>
      </c>
      <c r="M5278" s="4">
        <v>11</v>
      </c>
      <c r="P5278" s="5">
        <v>44646</v>
      </c>
      <c r="Q5278" s="6">
        <v>10.64687936417535</v>
      </c>
      <c r="R5278" s="4">
        <v>8</v>
      </c>
      <c r="S5278" s="4" t="str" cm="1">
        <f t="array" ref="S5278">_xlfn.IFS(R5278=0,"None",R5278&lt;3,"Low",R5278&lt;6,"Medium",R5278&lt;=10,"High")</f>
        <v>High</v>
      </c>
      <c r="T5278" s="4" t="str" cm="1">
        <f t="array" ref="T5278">_xlfn.IFS(M5278&lt;=20,"Low",M5278&lt;=50,"Medium",M5278&lt;=90,"High")</f>
        <v>Low</v>
      </c>
      <c r="U5278" s="7">
        <f>Datos_Limpios[[#This Row],[Number of Complaints or Support]]/Datos_Limpios[[#This Row],[Account Length (in months)]]</f>
        <v>0.10810810810810811</v>
      </c>
      <c r="V5278" s="4" t="str" cm="1">
        <f t="array" ref="V5278">_xlfn.IFS(H5278&lt;30,"Under 30",H5278&lt;66,"Middle Age",H5278&gt;=66,"Senior")</f>
        <v>Middle Age</v>
      </c>
      <c r="W5278" s="4" t="s">
        <v>40</v>
      </c>
    </row>
    <row r="5279" spans="1:23" x14ac:dyDescent="0.3">
      <c r="A5279" s="4" t="s">
        <v>5394</v>
      </c>
      <c r="B5279" s="4" t="s">
        <v>24</v>
      </c>
      <c r="C5279" s="4">
        <v>2</v>
      </c>
      <c r="D5279" s="4">
        <v>0</v>
      </c>
      <c r="E5279" s="4" t="s">
        <v>31</v>
      </c>
      <c r="F5279" s="4" t="s">
        <v>147</v>
      </c>
      <c r="G5279" s="4" t="s">
        <v>26</v>
      </c>
      <c r="H5279" s="4">
        <v>81</v>
      </c>
      <c r="I5279" s="4" t="s">
        <v>24</v>
      </c>
      <c r="J5279" s="4">
        <v>0</v>
      </c>
      <c r="K5279" s="4" t="s">
        <v>46</v>
      </c>
      <c r="L5279" s="4" t="s">
        <v>35</v>
      </c>
      <c r="M5279" s="4">
        <v>34</v>
      </c>
      <c r="P5279" s="5">
        <v>44580</v>
      </c>
      <c r="Q5279" s="6">
        <v>29.731596851401751</v>
      </c>
      <c r="R5279" s="4">
        <v>9</v>
      </c>
      <c r="S5279" s="4" t="str" cm="1">
        <f t="array" ref="S5279">_xlfn.IFS(R5279=0,"None",R5279&lt;3,"Low",R5279&lt;6,"Medium",R5279&lt;=10,"High")</f>
        <v>High</v>
      </c>
      <c r="T5279" s="4" t="str" cm="1">
        <f t="array" ref="T5279">_xlfn.IFS(M5279&lt;=20,"Low",M5279&lt;=50,"Medium",M5279&lt;=90,"High")</f>
        <v>Medium</v>
      </c>
      <c r="U5279" s="7">
        <f>Datos_Limpios[[#This Row],[Number of Complaints or Support]]/Datos_Limpios[[#This Row],[Account Length (in months)]]</f>
        <v>4.5</v>
      </c>
      <c r="V5279" s="4" t="str" cm="1">
        <f t="array" ref="V5279">_xlfn.IFS(H5279&lt;30,"Under 30",H5279&lt;66,"Middle Age",H5279&gt;=66,"Senior")</f>
        <v>Senior</v>
      </c>
      <c r="W5279" s="4" t="s">
        <v>43</v>
      </c>
    </row>
    <row r="5280" spans="1:23" x14ac:dyDescent="0.3">
      <c r="A5280" s="4" t="s">
        <v>5395</v>
      </c>
      <c r="B5280" s="4" t="s">
        <v>24</v>
      </c>
      <c r="C5280" s="4">
        <v>40</v>
      </c>
      <c r="D5280" s="4">
        <v>0</v>
      </c>
      <c r="E5280" s="4" t="s">
        <v>31</v>
      </c>
      <c r="F5280" s="4" t="s">
        <v>159</v>
      </c>
      <c r="G5280" s="4" t="s">
        <v>33</v>
      </c>
      <c r="H5280" s="4">
        <v>39</v>
      </c>
      <c r="I5280" s="4" t="s">
        <v>24</v>
      </c>
      <c r="J5280" s="4">
        <v>0</v>
      </c>
      <c r="K5280" s="4" t="s">
        <v>34</v>
      </c>
      <c r="L5280" s="4" t="s">
        <v>35</v>
      </c>
      <c r="M5280" s="4">
        <v>25</v>
      </c>
      <c r="P5280" s="5">
        <v>43978</v>
      </c>
      <c r="Q5280" s="6">
        <v>28.081352248484869</v>
      </c>
      <c r="R5280" s="4">
        <v>10</v>
      </c>
      <c r="S5280" s="4" t="str" cm="1">
        <f t="array" ref="S5280">_xlfn.IFS(R5280=0,"None",R5280&lt;3,"Low",R5280&lt;6,"Medium",R5280&lt;=10,"High")</f>
        <v>High</v>
      </c>
      <c r="T5280" s="4" t="str" cm="1">
        <f t="array" ref="T5280">_xlfn.IFS(M5280&lt;=20,"Low",M5280&lt;=50,"Medium",M5280&lt;=90,"High")</f>
        <v>Medium</v>
      </c>
      <c r="U5280" s="7">
        <f>Datos_Limpios[[#This Row],[Number of Complaints or Support]]/Datos_Limpios[[#This Row],[Account Length (in months)]]</f>
        <v>0.25</v>
      </c>
      <c r="V5280" s="4" t="str" cm="1">
        <f t="array" ref="V5280">_xlfn.IFS(H5280&lt;30,"Under 30",H5280&lt;66,"Middle Age",H5280&gt;=66,"Senior")</f>
        <v>Middle Age</v>
      </c>
      <c r="W5280" s="4" t="s">
        <v>29</v>
      </c>
    </row>
    <row r="5281" spans="1:23" x14ac:dyDescent="0.3">
      <c r="A5281" s="4" t="s">
        <v>5396</v>
      </c>
      <c r="B5281" s="4" t="s">
        <v>24</v>
      </c>
      <c r="C5281" s="4">
        <v>35</v>
      </c>
      <c r="D5281" s="4">
        <v>0</v>
      </c>
      <c r="E5281" s="4" t="s">
        <v>24</v>
      </c>
      <c r="F5281" s="4" t="s">
        <v>60</v>
      </c>
      <c r="G5281" s="4" t="s">
        <v>26</v>
      </c>
      <c r="H5281" s="4">
        <v>47</v>
      </c>
      <c r="I5281" s="4" t="s">
        <v>24</v>
      </c>
      <c r="J5281" s="4">
        <v>0</v>
      </c>
      <c r="K5281" s="4" t="s">
        <v>34</v>
      </c>
      <c r="L5281" s="4" t="s">
        <v>35</v>
      </c>
      <c r="M5281" s="4">
        <v>9</v>
      </c>
      <c r="P5281" s="5">
        <v>44078</v>
      </c>
      <c r="Q5281" s="6">
        <v>10.281199903181699</v>
      </c>
      <c r="R5281" s="4">
        <v>2</v>
      </c>
      <c r="S5281" s="4" t="str" cm="1">
        <f t="array" ref="S5281">_xlfn.IFS(R5281=0,"None",R5281&lt;3,"Low",R5281&lt;6,"Medium",R5281&lt;=10,"High")</f>
        <v>Low</v>
      </c>
      <c r="T5281" s="4" t="str" cm="1">
        <f t="array" ref="T5281">_xlfn.IFS(M5281&lt;=20,"Low",M5281&lt;=50,"Medium",M5281&lt;=90,"High")</f>
        <v>Low</v>
      </c>
      <c r="U5281" s="7">
        <f>Datos_Limpios[[#This Row],[Number of Complaints or Support]]/Datos_Limpios[[#This Row],[Account Length (in months)]]</f>
        <v>5.7142857142857141E-2</v>
      </c>
      <c r="V5281" s="4" t="str" cm="1">
        <f t="array" ref="V5281">_xlfn.IFS(H5281&lt;30,"Under 30",H5281&lt;66,"Middle Age",H5281&gt;=66,"Senior")</f>
        <v>Middle Age</v>
      </c>
      <c r="W5281" s="4" t="s">
        <v>40</v>
      </c>
    </row>
    <row r="5282" spans="1:23" x14ac:dyDescent="0.3">
      <c r="A5282" s="4" t="s">
        <v>5397</v>
      </c>
      <c r="B5282" s="4" t="s">
        <v>24</v>
      </c>
      <c r="C5282" s="4">
        <v>39</v>
      </c>
      <c r="D5282" s="4">
        <v>2</v>
      </c>
      <c r="E5282" s="4" t="s">
        <v>24</v>
      </c>
      <c r="F5282" s="4" t="s">
        <v>32</v>
      </c>
      <c r="G5282" s="4" t="s">
        <v>26</v>
      </c>
      <c r="H5282" s="4">
        <v>51</v>
      </c>
      <c r="I5282" s="4" t="s">
        <v>24</v>
      </c>
      <c r="J5282" s="4">
        <v>0</v>
      </c>
      <c r="K5282" s="4" t="s">
        <v>34</v>
      </c>
      <c r="L5282" s="4" t="s">
        <v>115</v>
      </c>
      <c r="M5282" s="4">
        <v>9</v>
      </c>
      <c r="P5282" s="5">
        <v>45159</v>
      </c>
      <c r="Q5282" s="6">
        <v>9.459446230090002</v>
      </c>
      <c r="R5282" s="4">
        <v>10</v>
      </c>
      <c r="S5282" s="4" t="str" cm="1">
        <f t="array" ref="S5282">_xlfn.IFS(R5282=0,"None",R5282&lt;3,"Low",R5282&lt;6,"Medium",R5282&lt;=10,"High")</f>
        <v>High</v>
      </c>
      <c r="T5282" s="4" t="str" cm="1">
        <f t="array" ref="T5282">_xlfn.IFS(M5282&lt;=20,"Low",M5282&lt;=50,"Medium",M5282&lt;=90,"High")</f>
        <v>Low</v>
      </c>
      <c r="U5282" s="7">
        <f>Datos_Limpios[[#This Row],[Number of Complaints or Support]]/Datos_Limpios[[#This Row],[Account Length (in months)]]</f>
        <v>0.25641025641025639</v>
      </c>
      <c r="V5282" s="4" t="str" cm="1">
        <f t="array" ref="V5282">_xlfn.IFS(H5282&lt;30,"Under 30",H5282&lt;66,"Middle Age",H5282&gt;=66,"Senior")</f>
        <v>Middle Age</v>
      </c>
      <c r="W5282" s="4" t="s">
        <v>29</v>
      </c>
    </row>
    <row r="5283" spans="1:23" x14ac:dyDescent="0.3">
      <c r="A5283" s="4" t="s">
        <v>5398</v>
      </c>
      <c r="B5283" s="4" t="s">
        <v>24</v>
      </c>
      <c r="C5283" s="4">
        <v>30</v>
      </c>
      <c r="D5283" s="4">
        <v>0</v>
      </c>
      <c r="E5283" s="4" t="s">
        <v>31</v>
      </c>
      <c r="F5283" s="4" t="s">
        <v>25</v>
      </c>
      <c r="G5283" s="4" t="s">
        <v>26</v>
      </c>
      <c r="H5283" s="4">
        <v>35</v>
      </c>
      <c r="I5283" s="4" t="s">
        <v>31</v>
      </c>
      <c r="J5283" s="4">
        <v>2</v>
      </c>
      <c r="K5283" s="4" t="s">
        <v>27</v>
      </c>
      <c r="L5283" s="4" t="s">
        <v>28</v>
      </c>
      <c r="M5283" s="4">
        <v>30</v>
      </c>
      <c r="P5283" s="5">
        <v>44809</v>
      </c>
      <c r="Q5283" s="6">
        <v>31.12213561071184</v>
      </c>
      <c r="R5283" s="4">
        <v>7</v>
      </c>
      <c r="S5283" s="4" t="str" cm="1">
        <f t="array" ref="S5283">_xlfn.IFS(R5283=0,"None",R5283&lt;3,"Low",R5283&lt;6,"Medium",R5283&lt;=10,"High")</f>
        <v>High</v>
      </c>
      <c r="T5283" s="4" t="str" cm="1">
        <f t="array" ref="T5283">_xlfn.IFS(M5283&lt;=20,"Low",M5283&lt;=50,"Medium",M5283&lt;=90,"High")</f>
        <v>Medium</v>
      </c>
      <c r="U5283" s="7">
        <f>Datos_Limpios[[#This Row],[Number of Complaints or Support]]/Datos_Limpios[[#This Row],[Account Length (in months)]]</f>
        <v>0.23333333333333334</v>
      </c>
      <c r="V5283" s="4" t="str" cm="1">
        <f t="array" ref="V5283">_xlfn.IFS(H5283&lt;30,"Under 30",H5283&lt;66,"Middle Age",H5283&gt;=66,"Senior")</f>
        <v>Middle Age</v>
      </c>
      <c r="W5283" s="4" t="s">
        <v>29</v>
      </c>
    </row>
    <row r="5284" spans="1:23" x14ac:dyDescent="0.3">
      <c r="A5284" s="4" t="s">
        <v>5399</v>
      </c>
      <c r="B5284" s="4" t="s">
        <v>24</v>
      </c>
      <c r="C5284" s="4">
        <v>72</v>
      </c>
      <c r="D5284" s="4">
        <v>2</v>
      </c>
      <c r="E5284" s="4" t="s">
        <v>24</v>
      </c>
      <c r="F5284" s="4" t="s">
        <v>65</v>
      </c>
      <c r="G5284" s="4" t="s">
        <v>33</v>
      </c>
      <c r="H5284" s="4">
        <v>70</v>
      </c>
      <c r="I5284" s="4" t="s">
        <v>24</v>
      </c>
      <c r="J5284" s="4">
        <v>0</v>
      </c>
      <c r="K5284" s="4" t="s">
        <v>46</v>
      </c>
      <c r="L5284" s="4" t="s">
        <v>35</v>
      </c>
      <c r="M5284" s="4">
        <v>61</v>
      </c>
      <c r="P5284" s="5">
        <v>44840</v>
      </c>
      <c r="Q5284" s="6">
        <v>51.717084479946081</v>
      </c>
      <c r="R5284" s="4">
        <v>8</v>
      </c>
      <c r="S5284" s="4" t="str" cm="1">
        <f t="array" ref="S5284">_xlfn.IFS(R5284=0,"None",R5284&lt;3,"Low",R5284&lt;6,"Medium",R5284&lt;=10,"High")</f>
        <v>High</v>
      </c>
      <c r="T5284" s="4" t="str" cm="1">
        <f t="array" ref="T5284">_xlfn.IFS(M5284&lt;=20,"Low",M5284&lt;=50,"Medium",M5284&lt;=90,"High")</f>
        <v>High</v>
      </c>
      <c r="U5284" s="7">
        <f>Datos_Limpios[[#This Row],[Number of Complaints or Support]]/Datos_Limpios[[#This Row],[Account Length (in months)]]</f>
        <v>0.1111111111111111</v>
      </c>
      <c r="V5284" s="4" t="str" cm="1">
        <f t="array" ref="V5284">_xlfn.IFS(H5284&lt;30,"Under 30",H5284&lt;66,"Middle Age",H5284&gt;=66,"Senior")</f>
        <v>Senior</v>
      </c>
      <c r="W5284" s="4" t="s">
        <v>43</v>
      </c>
    </row>
    <row r="5285" spans="1:23" x14ac:dyDescent="0.3">
      <c r="A5285" s="4" t="s">
        <v>5400</v>
      </c>
      <c r="B5285" s="4" t="s">
        <v>24</v>
      </c>
      <c r="C5285" s="4">
        <v>71</v>
      </c>
      <c r="D5285" s="4">
        <v>1</v>
      </c>
      <c r="E5285" s="4" t="s">
        <v>31</v>
      </c>
      <c r="F5285" s="4" t="s">
        <v>63</v>
      </c>
      <c r="G5285" s="4" t="s">
        <v>33</v>
      </c>
      <c r="H5285" s="4">
        <v>56</v>
      </c>
      <c r="I5285" s="4" t="s">
        <v>31</v>
      </c>
      <c r="J5285" s="4">
        <v>4</v>
      </c>
      <c r="K5285" s="4" t="s">
        <v>46</v>
      </c>
      <c r="L5285" s="4" t="s">
        <v>35</v>
      </c>
      <c r="M5285" s="4">
        <v>29</v>
      </c>
      <c r="P5285" s="5">
        <v>44569</v>
      </c>
      <c r="Q5285" s="6">
        <v>27.5729435723993</v>
      </c>
      <c r="R5285" s="4">
        <v>7</v>
      </c>
      <c r="S5285" s="4" t="str" cm="1">
        <f t="array" ref="S5285">_xlfn.IFS(R5285=0,"None",R5285&lt;3,"Low",R5285&lt;6,"Medium",R5285&lt;=10,"High")</f>
        <v>High</v>
      </c>
      <c r="T5285" s="4" t="str" cm="1">
        <f t="array" ref="T5285">_xlfn.IFS(M5285&lt;=20,"Low",M5285&lt;=50,"Medium",M5285&lt;=90,"High")</f>
        <v>Medium</v>
      </c>
      <c r="U5285" s="7">
        <f>Datos_Limpios[[#This Row],[Number of Complaints or Support]]/Datos_Limpios[[#This Row],[Account Length (in months)]]</f>
        <v>9.8591549295774641E-2</v>
      </c>
      <c r="V5285" s="4" t="str" cm="1">
        <f t="array" ref="V5285">_xlfn.IFS(H5285&lt;30,"Under 30",H5285&lt;66,"Middle Age",H5285&gt;=66,"Senior")</f>
        <v>Middle Age</v>
      </c>
      <c r="W5285" s="4" t="s">
        <v>40</v>
      </c>
    </row>
    <row r="5286" spans="1:23" x14ac:dyDescent="0.3">
      <c r="A5286" s="4" t="s">
        <v>5401</v>
      </c>
      <c r="B5286" s="4" t="s">
        <v>24</v>
      </c>
      <c r="C5286" s="4">
        <v>43</v>
      </c>
      <c r="D5286" s="4">
        <v>0</v>
      </c>
      <c r="E5286" s="4" t="s">
        <v>31</v>
      </c>
      <c r="F5286" s="4" t="s">
        <v>157</v>
      </c>
      <c r="G5286" s="4" t="s">
        <v>33</v>
      </c>
      <c r="H5286" s="4">
        <v>74</v>
      </c>
      <c r="I5286" s="4" t="s">
        <v>24</v>
      </c>
      <c r="J5286" s="4">
        <v>0</v>
      </c>
      <c r="K5286" s="4" t="s">
        <v>34</v>
      </c>
      <c r="L5286" s="4" t="s">
        <v>35</v>
      </c>
      <c r="M5286" s="4">
        <v>36</v>
      </c>
      <c r="P5286" s="5">
        <v>45284</v>
      </c>
      <c r="Q5286" s="6">
        <v>37.691438876129553</v>
      </c>
      <c r="R5286" s="4">
        <v>2</v>
      </c>
      <c r="S5286" s="4" t="str" cm="1">
        <f t="array" ref="S5286">_xlfn.IFS(R5286=0,"None",R5286&lt;3,"Low",R5286&lt;6,"Medium",R5286&lt;=10,"High")</f>
        <v>Low</v>
      </c>
      <c r="T5286" s="4" t="str" cm="1">
        <f t="array" ref="T5286">_xlfn.IFS(M5286&lt;=20,"Low",M5286&lt;=50,"Medium",M5286&lt;=90,"High")</f>
        <v>Medium</v>
      </c>
      <c r="U5286" s="7">
        <f>Datos_Limpios[[#This Row],[Number of Complaints or Support]]/Datos_Limpios[[#This Row],[Account Length (in months)]]</f>
        <v>4.6511627906976744E-2</v>
      </c>
      <c r="V5286" s="4" t="str" cm="1">
        <f t="array" ref="V5286">_xlfn.IFS(H5286&lt;30,"Under 30",H5286&lt;66,"Middle Age",H5286&gt;=66,"Senior")</f>
        <v>Senior</v>
      </c>
      <c r="W5286" s="4" t="s">
        <v>47</v>
      </c>
    </row>
    <row r="5287" spans="1:23" x14ac:dyDescent="0.3">
      <c r="A5287" s="4" t="s">
        <v>5402</v>
      </c>
      <c r="B5287" s="4" t="s">
        <v>24</v>
      </c>
      <c r="C5287" s="4">
        <v>52</v>
      </c>
      <c r="D5287" s="4">
        <v>0</v>
      </c>
      <c r="E5287" s="4" t="s">
        <v>31</v>
      </c>
      <c r="F5287" s="4" t="s">
        <v>129</v>
      </c>
      <c r="G5287" s="4" t="s">
        <v>33</v>
      </c>
      <c r="H5287" s="4">
        <v>33</v>
      </c>
      <c r="I5287" s="4" t="s">
        <v>24</v>
      </c>
      <c r="J5287" s="4">
        <v>0</v>
      </c>
      <c r="K5287" s="4" t="s">
        <v>46</v>
      </c>
      <c r="L5287" s="4" t="s">
        <v>28</v>
      </c>
      <c r="M5287" s="4">
        <v>55</v>
      </c>
      <c r="P5287" s="5">
        <v>44625</v>
      </c>
      <c r="Q5287" s="6">
        <v>44.734023230556133</v>
      </c>
      <c r="R5287" s="4">
        <v>8</v>
      </c>
      <c r="S5287" s="4" t="str" cm="1">
        <f t="array" ref="S5287">_xlfn.IFS(R5287=0,"None",R5287&lt;3,"Low",R5287&lt;6,"Medium",R5287&lt;=10,"High")</f>
        <v>High</v>
      </c>
      <c r="T5287" s="4" t="str" cm="1">
        <f t="array" ref="T5287">_xlfn.IFS(M5287&lt;=20,"Low",M5287&lt;=50,"Medium",M5287&lt;=90,"High")</f>
        <v>High</v>
      </c>
      <c r="U5287" s="7">
        <f>Datos_Limpios[[#This Row],[Number of Complaints or Support]]/Datos_Limpios[[#This Row],[Account Length (in months)]]</f>
        <v>0.15384615384615385</v>
      </c>
      <c r="V5287" s="4" t="str" cm="1">
        <f t="array" ref="V5287">_xlfn.IFS(H5287&lt;30,"Under 30",H5287&lt;66,"Middle Age",H5287&gt;=66,"Senior")</f>
        <v>Middle Age</v>
      </c>
      <c r="W5287" s="4" t="s">
        <v>29</v>
      </c>
    </row>
    <row r="5288" spans="1:23" x14ac:dyDescent="0.3">
      <c r="A5288" s="4" t="s">
        <v>5403</v>
      </c>
      <c r="B5288" s="4" t="s">
        <v>31</v>
      </c>
      <c r="C5288" s="4">
        <v>39</v>
      </c>
      <c r="D5288" s="4">
        <v>2</v>
      </c>
      <c r="E5288" s="4" t="s">
        <v>31</v>
      </c>
      <c r="F5288" s="4" t="s">
        <v>110</v>
      </c>
      <c r="G5288" s="4" t="s">
        <v>26</v>
      </c>
      <c r="H5288" s="4">
        <v>26</v>
      </c>
      <c r="I5288" s="4" t="s">
        <v>24</v>
      </c>
      <c r="J5288" s="4">
        <v>0</v>
      </c>
      <c r="K5288" s="4" t="s">
        <v>27</v>
      </c>
      <c r="L5288" s="4" t="s">
        <v>28</v>
      </c>
      <c r="M5288" s="4">
        <v>29</v>
      </c>
      <c r="N5288" s="4" t="s">
        <v>75</v>
      </c>
      <c r="O5288" s="4" t="s">
        <v>133</v>
      </c>
      <c r="P5288" s="5">
        <v>44439</v>
      </c>
      <c r="Q5288" s="6">
        <v>33.400478872636519</v>
      </c>
      <c r="R5288" s="4">
        <v>5</v>
      </c>
      <c r="S5288" s="4" t="str" cm="1">
        <f t="array" ref="S5288">_xlfn.IFS(R5288=0,"None",R5288&lt;3,"Low",R5288&lt;6,"Medium",R5288&lt;=10,"High")</f>
        <v>Medium</v>
      </c>
      <c r="T5288" s="4" t="str" cm="1">
        <f t="array" ref="T5288">_xlfn.IFS(M5288&lt;=20,"Low",M5288&lt;=50,"Medium",M5288&lt;=90,"High")</f>
        <v>Medium</v>
      </c>
      <c r="U5288" s="7">
        <f>Datos_Limpios[[#This Row],[Number of Complaints or Support]]/Datos_Limpios[[#This Row],[Account Length (in months)]]</f>
        <v>0.12820512820512819</v>
      </c>
      <c r="V5288" s="4" t="str" cm="1">
        <f t="array" ref="V5288">_xlfn.IFS(H5288&lt;30,"Under 30",H5288&lt;66,"Middle Age",H5288&gt;=66,"Senior")</f>
        <v>Under 30</v>
      </c>
      <c r="W5288" s="4" t="s">
        <v>29</v>
      </c>
    </row>
    <row r="5289" spans="1:23" x14ac:dyDescent="0.3">
      <c r="A5289" s="4" t="s">
        <v>5404</v>
      </c>
      <c r="B5289" s="4" t="s">
        <v>24</v>
      </c>
      <c r="C5289" s="4">
        <v>71</v>
      </c>
      <c r="D5289" s="4">
        <v>1</v>
      </c>
      <c r="E5289" s="4" t="s">
        <v>31</v>
      </c>
      <c r="F5289" s="4" t="s">
        <v>85</v>
      </c>
      <c r="G5289" s="4" t="s">
        <v>26</v>
      </c>
      <c r="H5289" s="4">
        <v>43</v>
      </c>
      <c r="I5289" s="4" t="s">
        <v>24</v>
      </c>
      <c r="J5289" s="4">
        <v>0</v>
      </c>
      <c r="K5289" s="4" t="s">
        <v>46</v>
      </c>
      <c r="L5289" s="4" t="s">
        <v>28</v>
      </c>
      <c r="M5289" s="4">
        <v>29</v>
      </c>
      <c r="P5289" s="5">
        <v>44716</v>
      </c>
      <c r="Q5289" s="6">
        <v>34.133057039807568</v>
      </c>
      <c r="R5289" s="4">
        <v>3</v>
      </c>
      <c r="S5289" s="4" t="str" cm="1">
        <f t="array" ref="S5289">_xlfn.IFS(R5289=0,"None",R5289&lt;3,"Low",R5289&lt;6,"Medium",R5289&lt;=10,"High")</f>
        <v>Medium</v>
      </c>
      <c r="T5289" s="4" t="str" cm="1">
        <f t="array" ref="T5289">_xlfn.IFS(M5289&lt;=20,"Low",M5289&lt;=50,"Medium",M5289&lt;=90,"High")</f>
        <v>Medium</v>
      </c>
      <c r="U5289" s="7">
        <f>Datos_Limpios[[#This Row],[Number of Complaints or Support]]/Datos_Limpios[[#This Row],[Account Length (in months)]]</f>
        <v>4.2253521126760563E-2</v>
      </c>
      <c r="V5289" s="4" t="str" cm="1">
        <f t="array" ref="V5289">_xlfn.IFS(H5289&lt;30,"Under 30",H5289&lt;66,"Middle Age",H5289&gt;=66,"Senior")</f>
        <v>Middle Age</v>
      </c>
      <c r="W5289" s="4" t="s">
        <v>43</v>
      </c>
    </row>
    <row r="5290" spans="1:23" x14ac:dyDescent="0.3">
      <c r="A5290" s="4" t="s">
        <v>5405</v>
      </c>
      <c r="B5290" s="4" t="s">
        <v>24</v>
      </c>
      <c r="C5290" s="4">
        <v>11</v>
      </c>
      <c r="D5290" s="4">
        <v>1</v>
      </c>
      <c r="E5290" s="4" t="s">
        <v>31</v>
      </c>
      <c r="F5290" s="4" t="s">
        <v>118</v>
      </c>
      <c r="G5290" s="4" t="s">
        <v>26</v>
      </c>
      <c r="H5290" s="4">
        <v>63</v>
      </c>
      <c r="I5290" s="4" t="s">
        <v>24</v>
      </c>
      <c r="J5290" s="4">
        <v>0</v>
      </c>
      <c r="K5290" s="4" t="s">
        <v>27</v>
      </c>
      <c r="L5290" s="4" t="s">
        <v>28</v>
      </c>
      <c r="M5290" s="4">
        <v>27</v>
      </c>
      <c r="P5290" s="5">
        <v>43976</v>
      </c>
      <c r="Q5290" s="6">
        <v>30.602314657421481</v>
      </c>
      <c r="R5290" s="4">
        <v>4</v>
      </c>
      <c r="S5290" s="4" t="str" cm="1">
        <f t="array" ref="S5290">_xlfn.IFS(R5290=0,"None",R5290&lt;3,"Low",R5290&lt;6,"Medium",R5290&lt;=10,"High")</f>
        <v>Medium</v>
      </c>
      <c r="T5290" s="4" t="str" cm="1">
        <f t="array" ref="T5290">_xlfn.IFS(M5290&lt;=20,"Low",M5290&lt;=50,"Medium",M5290&lt;=90,"High")</f>
        <v>Medium</v>
      </c>
      <c r="U5290" s="7">
        <f>Datos_Limpios[[#This Row],[Number of Complaints or Support]]/Datos_Limpios[[#This Row],[Account Length (in months)]]</f>
        <v>0.36363636363636365</v>
      </c>
      <c r="V5290" s="4" t="str" cm="1">
        <f t="array" ref="V5290">_xlfn.IFS(H5290&lt;30,"Under 30",H5290&lt;66,"Middle Age",H5290&gt;=66,"Senior")</f>
        <v>Middle Age</v>
      </c>
      <c r="W5290" s="4" t="s">
        <v>47</v>
      </c>
    </row>
    <row r="5291" spans="1:23" x14ac:dyDescent="0.3">
      <c r="A5291" s="4" t="s">
        <v>5406</v>
      </c>
      <c r="B5291" s="4" t="s">
        <v>24</v>
      </c>
      <c r="C5291" s="4">
        <v>7</v>
      </c>
      <c r="D5291" s="4">
        <v>2</v>
      </c>
      <c r="E5291" s="4" t="s">
        <v>31</v>
      </c>
      <c r="F5291" s="4" t="s">
        <v>85</v>
      </c>
      <c r="G5291" s="4" t="s">
        <v>26</v>
      </c>
      <c r="H5291" s="4">
        <v>42</v>
      </c>
      <c r="I5291" s="4" t="s">
        <v>31</v>
      </c>
      <c r="J5291" s="4">
        <v>4</v>
      </c>
      <c r="K5291" s="4" t="s">
        <v>34</v>
      </c>
      <c r="L5291" s="4" t="s">
        <v>35</v>
      </c>
      <c r="M5291" s="4">
        <v>24</v>
      </c>
      <c r="P5291" s="5">
        <v>44558</v>
      </c>
      <c r="Q5291" s="6">
        <v>24.465328186494961</v>
      </c>
      <c r="R5291" s="4">
        <v>9</v>
      </c>
      <c r="S5291" s="4" t="str" cm="1">
        <f t="array" ref="S5291">_xlfn.IFS(R5291=0,"None",R5291&lt;3,"Low",R5291&lt;6,"Medium",R5291&lt;=10,"High")</f>
        <v>High</v>
      </c>
      <c r="T5291" s="4" t="str" cm="1">
        <f t="array" ref="T5291">_xlfn.IFS(M5291&lt;=20,"Low",M5291&lt;=50,"Medium",M5291&lt;=90,"High")</f>
        <v>Medium</v>
      </c>
      <c r="U5291" s="7">
        <f>Datos_Limpios[[#This Row],[Number of Complaints or Support]]/Datos_Limpios[[#This Row],[Account Length (in months)]]</f>
        <v>1.2857142857142858</v>
      </c>
      <c r="V5291" s="4" t="str" cm="1">
        <f t="array" ref="V5291">_xlfn.IFS(H5291&lt;30,"Under 30",H5291&lt;66,"Middle Age",H5291&gt;=66,"Senior")</f>
        <v>Middle Age</v>
      </c>
      <c r="W5291" s="4" t="s">
        <v>43</v>
      </c>
    </row>
    <row r="5292" spans="1:23" x14ac:dyDescent="0.3">
      <c r="A5292" s="4" t="s">
        <v>5407</v>
      </c>
      <c r="B5292" s="4" t="s">
        <v>24</v>
      </c>
      <c r="C5292" s="4">
        <v>17</v>
      </c>
      <c r="D5292" s="4">
        <v>0</v>
      </c>
      <c r="E5292" s="4" t="s">
        <v>31</v>
      </c>
      <c r="F5292" s="4" t="s">
        <v>140</v>
      </c>
      <c r="G5292" s="4" t="s">
        <v>33</v>
      </c>
      <c r="H5292" s="4">
        <v>29</v>
      </c>
      <c r="I5292" s="4" t="s">
        <v>31</v>
      </c>
      <c r="J5292" s="4">
        <v>3</v>
      </c>
      <c r="K5292" s="4" t="s">
        <v>27</v>
      </c>
      <c r="L5292" s="4" t="s">
        <v>28</v>
      </c>
      <c r="M5292" s="4">
        <v>23</v>
      </c>
      <c r="P5292" s="5">
        <v>44801</v>
      </c>
      <c r="Q5292" s="6">
        <v>21.262585432222799</v>
      </c>
      <c r="R5292" s="4">
        <v>3</v>
      </c>
      <c r="S5292" s="4" t="str" cm="1">
        <f t="array" ref="S5292">_xlfn.IFS(R5292=0,"None",R5292&lt;3,"Low",R5292&lt;6,"Medium",R5292&lt;=10,"High")</f>
        <v>Medium</v>
      </c>
      <c r="T5292" s="4" t="str" cm="1">
        <f t="array" ref="T5292">_xlfn.IFS(M5292&lt;=20,"Low",M5292&lt;=50,"Medium",M5292&lt;=90,"High")</f>
        <v>Medium</v>
      </c>
      <c r="U5292" s="7">
        <f>Datos_Limpios[[#This Row],[Number of Complaints or Support]]/Datos_Limpios[[#This Row],[Account Length (in months)]]</f>
        <v>0.17647058823529413</v>
      </c>
      <c r="V5292" s="4" t="str" cm="1">
        <f t="array" ref="V5292">_xlfn.IFS(H5292&lt;30,"Under 30",H5292&lt;66,"Middle Age",H5292&gt;=66,"Senior")</f>
        <v>Under 30</v>
      </c>
      <c r="W5292" s="4" t="s">
        <v>40</v>
      </c>
    </row>
    <row r="5293" spans="1:23" x14ac:dyDescent="0.3">
      <c r="A5293" s="4" t="s">
        <v>5408</v>
      </c>
      <c r="B5293" s="4" t="s">
        <v>24</v>
      </c>
      <c r="C5293" s="4">
        <v>18</v>
      </c>
      <c r="D5293" s="4">
        <v>0</v>
      </c>
      <c r="E5293" s="4" t="s">
        <v>31</v>
      </c>
      <c r="F5293" s="4" t="s">
        <v>25</v>
      </c>
      <c r="G5293" s="4" t="s">
        <v>26</v>
      </c>
      <c r="H5293" s="4">
        <v>47</v>
      </c>
      <c r="I5293" s="4" t="s">
        <v>24</v>
      </c>
      <c r="J5293" s="4">
        <v>0</v>
      </c>
      <c r="K5293" s="4" t="s">
        <v>27</v>
      </c>
      <c r="L5293" s="4" t="s">
        <v>28</v>
      </c>
      <c r="M5293" s="4">
        <v>13</v>
      </c>
      <c r="P5293" s="5">
        <v>45170</v>
      </c>
      <c r="Q5293" s="6">
        <v>11.680149977051331</v>
      </c>
      <c r="R5293" s="4">
        <v>10</v>
      </c>
      <c r="S5293" s="4" t="str" cm="1">
        <f t="array" ref="S5293">_xlfn.IFS(R5293=0,"None",R5293&lt;3,"Low",R5293&lt;6,"Medium",R5293&lt;=10,"High")</f>
        <v>High</v>
      </c>
      <c r="T5293" s="4" t="str" cm="1">
        <f t="array" ref="T5293">_xlfn.IFS(M5293&lt;=20,"Low",M5293&lt;=50,"Medium",M5293&lt;=90,"High")</f>
        <v>Low</v>
      </c>
      <c r="U5293" s="7">
        <f>Datos_Limpios[[#This Row],[Number of Complaints or Support]]/Datos_Limpios[[#This Row],[Account Length (in months)]]</f>
        <v>0.55555555555555558</v>
      </c>
      <c r="V5293" s="4" t="str" cm="1">
        <f t="array" ref="V5293">_xlfn.IFS(H5293&lt;30,"Under 30",H5293&lt;66,"Middle Age",H5293&gt;=66,"Senior")</f>
        <v>Middle Age</v>
      </c>
      <c r="W5293" s="4" t="s">
        <v>29</v>
      </c>
    </row>
    <row r="5294" spans="1:23" x14ac:dyDescent="0.3">
      <c r="A5294" s="4" t="s">
        <v>5409</v>
      </c>
      <c r="B5294" s="4" t="s">
        <v>24</v>
      </c>
      <c r="C5294" s="4">
        <v>9</v>
      </c>
      <c r="D5294" s="4">
        <v>2</v>
      </c>
      <c r="E5294" s="4" t="s">
        <v>24</v>
      </c>
      <c r="F5294" s="4" t="s">
        <v>37</v>
      </c>
      <c r="G5294" s="4" t="s">
        <v>26</v>
      </c>
      <c r="H5294" s="4">
        <v>67</v>
      </c>
      <c r="I5294" s="4" t="s">
        <v>24</v>
      </c>
      <c r="J5294" s="4">
        <v>0</v>
      </c>
      <c r="K5294" s="4" t="s">
        <v>27</v>
      </c>
      <c r="L5294" s="4" t="s">
        <v>115</v>
      </c>
      <c r="M5294" s="4">
        <v>13</v>
      </c>
      <c r="P5294" s="5">
        <v>44510</v>
      </c>
      <c r="Q5294" s="6">
        <v>12.47694255714935</v>
      </c>
      <c r="R5294" s="4">
        <v>5</v>
      </c>
      <c r="S5294" s="4" t="str" cm="1">
        <f t="array" ref="S5294">_xlfn.IFS(R5294=0,"None",R5294&lt;3,"Low",R5294&lt;6,"Medium",R5294&lt;=10,"High")</f>
        <v>Medium</v>
      </c>
      <c r="T5294" s="4" t="str" cm="1">
        <f t="array" ref="T5294">_xlfn.IFS(M5294&lt;=20,"Low",M5294&lt;=50,"Medium",M5294&lt;=90,"High")</f>
        <v>Low</v>
      </c>
      <c r="U5294" s="7">
        <f>Datos_Limpios[[#This Row],[Number of Complaints or Support]]/Datos_Limpios[[#This Row],[Account Length (in months)]]</f>
        <v>0.55555555555555558</v>
      </c>
      <c r="V5294" s="4" t="str" cm="1">
        <f t="array" ref="V5294">_xlfn.IFS(H5294&lt;30,"Under 30",H5294&lt;66,"Middle Age",H5294&gt;=66,"Senior")</f>
        <v>Senior</v>
      </c>
      <c r="W5294" s="4" t="s">
        <v>40</v>
      </c>
    </row>
    <row r="5295" spans="1:23" x14ac:dyDescent="0.3">
      <c r="A5295" s="4" t="s">
        <v>5410</v>
      </c>
      <c r="B5295" s="4" t="s">
        <v>31</v>
      </c>
      <c r="C5295" s="4">
        <v>1</v>
      </c>
      <c r="D5295" s="4">
        <v>3</v>
      </c>
      <c r="E5295" s="4" t="s">
        <v>31</v>
      </c>
      <c r="F5295" s="4" t="s">
        <v>262</v>
      </c>
      <c r="G5295" s="4" t="s">
        <v>33</v>
      </c>
      <c r="H5295" s="4">
        <v>44</v>
      </c>
      <c r="I5295" s="4" t="s">
        <v>24</v>
      </c>
      <c r="J5295" s="4">
        <v>0</v>
      </c>
      <c r="K5295" s="4" t="s">
        <v>27</v>
      </c>
      <c r="L5295" s="4" t="s">
        <v>115</v>
      </c>
      <c r="M5295" s="4">
        <v>24</v>
      </c>
      <c r="N5295" s="4" t="s">
        <v>38</v>
      </c>
      <c r="O5295" s="4" t="s">
        <v>125</v>
      </c>
      <c r="P5295" s="5">
        <v>45029</v>
      </c>
      <c r="Q5295" s="6">
        <v>26.73708348237864</v>
      </c>
      <c r="R5295" s="4">
        <v>8</v>
      </c>
      <c r="S5295" s="4" t="str" cm="1">
        <f t="array" ref="S5295">_xlfn.IFS(R5295=0,"None",R5295&lt;3,"Low",R5295&lt;6,"Medium",R5295&lt;=10,"High")</f>
        <v>High</v>
      </c>
      <c r="T5295" s="4" t="str" cm="1">
        <f t="array" ref="T5295">_xlfn.IFS(M5295&lt;=20,"Low",M5295&lt;=50,"Medium",M5295&lt;=90,"High")</f>
        <v>Medium</v>
      </c>
      <c r="U5295" s="7">
        <f>Datos_Limpios[[#This Row],[Number of Complaints or Support]]/Datos_Limpios[[#This Row],[Account Length (in months)]]</f>
        <v>8</v>
      </c>
      <c r="V5295" s="4" t="str" cm="1">
        <f t="array" ref="V5295">_xlfn.IFS(H5295&lt;30,"Under 30",H5295&lt;66,"Middle Age",H5295&gt;=66,"Senior")</f>
        <v>Middle Age</v>
      </c>
      <c r="W5295" s="4" t="s">
        <v>29</v>
      </c>
    </row>
    <row r="5296" spans="1:23" x14ac:dyDescent="0.3">
      <c r="A5296" s="4" t="s">
        <v>5411</v>
      </c>
      <c r="B5296" s="4" t="s">
        <v>31</v>
      </c>
      <c r="C5296" s="4">
        <v>4</v>
      </c>
      <c r="D5296" s="4">
        <v>4</v>
      </c>
      <c r="E5296" s="4" t="s">
        <v>31</v>
      </c>
      <c r="F5296" s="4" t="s">
        <v>124</v>
      </c>
      <c r="G5296" s="4" t="s">
        <v>26</v>
      </c>
      <c r="H5296" s="4">
        <v>48</v>
      </c>
      <c r="I5296" s="4" t="s">
        <v>24</v>
      </c>
      <c r="J5296" s="4">
        <v>0</v>
      </c>
      <c r="K5296" s="4" t="s">
        <v>27</v>
      </c>
      <c r="L5296" s="4" t="s">
        <v>35</v>
      </c>
      <c r="M5296" s="4">
        <v>33</v>
      </c>
      <c r="N5296" s="4" t="s">
        <v>66</v>
      </c>
      <c r="O5296" s="4" t="s">
        <v>122</v>
      </c>
      <c r="P5296" s="5">
        <v>44584</v>
      </c>
      <c r="Q5296" s="6">
        <v>35.387131023702217</v>
      </c>
      <c r="R5296" s="4">
        <v>10</v>
      </c>
      <c r="S5296" s="4" t="str" cm="1">
        <f t="array" ref="S5296">_xlfn.IFS(R5296=0,"None",R5296&lt;3,"Low",R5296&lt;6,"Medium",R5296&lt;=10,"High")</f>
        <v>High</v>
      </c>
      <c r="T5296" s="4" t="str" cm="1">
        <f t="array" ref="T5296">_xlfn.IFS(M5296&lt;=20,"Low",M5296&lt;=50,"Medium",M5296&lt;=90,"High")</f>
        <v>Medium</v>
      </c>
      <c r="U5296" s="7">
        <f>Datos_Limpios[[#This Row],[Number of Complaints or Support]]/Datos_Limpios[[#This Row],[Account Length (in months)]]</f>
        <v>2.5</v>
      </c>
      <c r="V5296" s="4" t="str" cm="1">
        <f t="array" ref="V5296">_xlfn.IFS(H5296&lt;30,"Under 30",H5296&lt;66,"Middle Age",H5296&gt;=66,"Senior")</f>
        <v>Middle Age</v>
      </c>
      <c r="W5296" s="4" t="s">
        <v>43</v>
      </c>
    </row>
    <row r="5297" spans="1:23" x14ac:dyDescent="0.3">
      <c r="A5297" s="4" t="s">
        <v>5412</v>
      </c>
      <c r="B5297" s="4" t="s">
        <v>24</v>
      </c>
      <c r="C5297" s="4">
        <v>68</v>
      </c>
      <c r="D5297" s="4">
        <v>0</v>
      </c>
      <c r="E5297" s="4" t="s">
        <v>31</v>
      </c>
      <c r="F5297" s="4" t="s">
        <v>155</v>
      </c>
      <c r="G5297" s="4" t="s">
        <v>33</v>
      </c>
      <c r="H5297" s="4">
        <v>37</v>
      </c>
      <c r="I5297" s="4" t="s">
        <v>31</v>
      </c>
      <c r="J5297" s="4">
        <v>6</v>
      </c>
      <c r="K5297" s="4" t="s">
        <v>46</v>
      </c>
      <c r="L5297" s="4" t="s">
        <v>28</v>
      </c>
      <c r="M5297" s="4">
        <v>33</v>
      </c>
      <c r="P5297" s="5">
        <v>45265</v>
      </c>
      <c r="Q5297" s="6">
        <v>36.164722739815247</v>
      </c>
      <c r="R5297" s="4">
        <v>2</v>
      </c>
      <c r="S5297" s="4" t="str" cm="1">
        <f t="array" ref="S5297">_xlfn.IFS(R5297=0,"None",R5297&lt;3,"Low",R5297&lt;6,"Medium",R5297&lt;=10,"High")</f>
        <v>Low</v>
      </c>
      <c r="T5297" s="4" t="str" cm="1">
        <f t="array" ref="T5297">_xlfn.IFS(M5297&lt;=20,"Low",M5297&lt;=50,"Medium",M5297&lt;=90,"High")</f>
        <v>Medium</v>
      </c>
      <c r="U5297" s="7">
        <f>Datos_Limpios[[#This Row],[Number of Complaints or Support]]/Datos_Limpios[[#This Row],[Account Length (in months)]]</f>
        <v>2.9411764705882353E-2</v>
      </c>
      <c r="V5297" s="4" t="str" cm="1">
        <f t="array" ref="V5297">_xlfn.IFS(H5297&lt;30,"Under 30",H5297&lt;66,"Middle Age",H5297&gt;=66,"Senior")</f>
        <v>Middle Age</v>
      </c>
      <c r="W5297" s="4" t="s">
        <v>40</v>
      </c>
    </row>
    <row r="5298" spans="1:23" x14ac:dyDescent="0.3">
      <c r="A5298" s="4" t="s">
        <v>5413</v>
      </c>
      <c r="B5298" s="4" t="s">
        <v>24</v>
      </c>
      <c r="C5298" s="4">
        <v>72</v>
      </c>
      <c r="D5298" s="4">
        <v>0</v>
      </c>
      <c r="E5298" s="4" t="s">
        <v>31</v>
      </c>
      <c r="F5298" s="4" t="s">
        <v>65</v>
      </c>
      <c r="G5298" s="4" t="s">
        <v>33</v>
      </c>
      <c r="H5298" s="4">
        <v>53</v>
      </c>
      <c r="I5298" s="4" t="s">
        <v>24</v>
      </c>
      <c r="J5298" s="4">
        <v>0</v>
      </c>
      <c r="K5298" s="4" t="s">
        <v>46</v>
      </c>
      <c r="L5298" s="4" t="s">
        <v>35</v>
      </c>
      <c r="M5298" s="4">
        <v>31</v>
      </c>
      <c r="P5298" s="5">
        <v>44778</v>
      </c>
      <c r="Q5298" s="6">
        <v>31.529429941702819</v>
      </c>
      <c r="R5298" s="4">
        <v>0</v>
      </c>
      <c r="S5298" s="4" t="str" cm="1">
        <f t="array" ref="S5298">_xlfn.IFS(R5298=0,"None",R5298&lt;3,"Low",R5298&lt;6,"Medium",R5298&lt;=10,"High")</f>
        <v>None</v>
      </c>
      <c r="T5298" s="4" t="str" cm="1">
        <f t="array" ref="T5298">_xlfn.IFS(M5298&lt;=20,"Low",M5298&lt;=50,"Medium",M5298&lt;=90,"High")</f>
        <v>Medium</v>
      </c>
      <c r="U5298" s="7">
        <f>Datos_Limpios[[#This Row],[Number of Complaints or Support]]/Datos_Limpios[[#This Row],[Account Length (in months)]]</f>
        <v>0</v>
      </c>
      <c r="V5298" s="4" t="str" cm="1">
        <f t="array" ref="V5298">_xlfn.IFS(H5298&lt;30,"Under 30",H5298&lt;66,"Middle Age",H5298&gt;=66,"Senior")</f>
        <v>Middle Age</v>
      </c>
      <c r="W5298" s="4" t="s">
        <v>43</v>
      </c>
    </row>
    <row r="5299" spans="1:23" x14ac:dyDescent="0.3">
      <c r="A5299" s="4" t="s">
        <v>5414</v>
      </c>
      <c r="B5299" s="4" t="s">
        <v>24</v>
      </c>
      <c r="C5299" s="4">
        <v>55</v>
      </c>
      <c r="D5299" s="4">
        <v>3</v>
      </c>
      <c r="E5299" s="4" t="s">
        <v>31</v>
      </c>
      <c r="F5299" s="4" t="s">
        <v>155</v>
      </c>
      <c r="G5299" s="4" t="s">
        <v>26</v>
      </c>
      <c r="H5299" s="4">
        <v>85</v>
      </c>
      <c r="I5299" s="4" t="s">
        <v>24</v>
      </c>
      <c r="J5299" s="4">
        <v>0</v>
      </c>
      <c r="K5299" s="4" t="s">
        <v>46</v>
      </c>
      <c r="L5299" s="4" t="s">
        <v>35</v>
      </c>
      <c r="M5299" s="4">
        <v>39</v>
      </c>
      <c r="P5299" s="5">
        <v>45056</v>
      </c>
      <c r="Q5299" s="6">
        <v>38.259667343260517</v>
      </c>
      <c r="R5299" s="4">
        <v>1</v>
      </c>
      <c r="S5299" s="4" t="str" cm="1">
        <f t="array" ref="S5299">_xlfn.IFS(R5299=0,"None",R5299&lt;3,"Low",R5299&lt;6,"Medium",R5299&lt;=10,"High")</f>
        <v>Low</v>
      </c>
      <c r="T5299" s="4" t="str" cm="1">
        <f t="array" ref="T5299">_xlfn.IFS(M5299&lt;=20,"Low",M5299&lt;=50,"Medium",M5299&lt;=90,"High")</f>
        <v>Medium</v>
      </c>
      <c r="U5299" s="7">
        <f>Datos_Limpios[[#This Row],[Number of Complaints or Support]]/Datos_Limpios[[#This Row],[Account Length (in months)]]</f>
        <v>1.8181818181818181E-2</v>
      </c>
      <c r="V5299" s="4" t="str" cm="1">
        <f t="array" ref="V5299">_xlfn.IFS(H5299&lt;30,"Under 30",H5299&lt;66,"Middle Age",H5299&gt;=66,"Senior")</f>
        <v>Senior</v>
      </c>
      <c r="W5299" s="4" t="s">
        <v>40</v>
      </c>
    </row>
    <row r="5300" spans="1:23" x14ac:dyDescent="0.3">
      <c r="A5300" s="4" t="s">
        <v>5415</v>
      </c>
      <c r="B5300" s="4" t="s">
        <v>24</v>
      </c>
      <c r="C5300" s="4">
        <v>36</v>
      </c>
      <c r="D5300" s="4">
        <v>0</v>
      </c>
      <c r="E5300" s="4" t="s">
        <v>31</v>
      </c>
      <c r="F5300" s="4" t="s">
        <v>58</v>
      </c>
      <c r="G5300" s="4" t="s">
        <v>33</v>
      </c>
      <c r="H5300" s="4">
        <v>58</v>
      </c>
      <c r="I5300" s="4" t="s">
        <v>24</v>
      </c>
      <c r="J5300" s="4">
        <v>0</v>
      </c>
      <c r="K5300" s="4" t="s">
        <v>46</v>
      </c>
      <c r="L5300" s="4" t="s">
        <v>28</v>
      </c>
      <c r="M5300" s="4">
        <v>24</v>
      </c>
      <c r="P5300" s="5">
        <v>44902</v>
      </c>
      <c r="Q5300" s="6">
        <v>24.255381927081029</v>
      </c>
      <c r="R5300" s="4">
        <v>6</v>
      </c>
      <c r="S5300" s="4" t="str" cm="1">
        <f t="array" ref="S5300">_xlfn.IFS(R5300=0,"None",R5300&lt;3,"Low",R5300&lt;6,"Medium",R5300&lt;=10,"High")</f>
        <v>High</v>
      </c>
      <c r="T5300" s="4" t="str" cm="1">
        <f t="array" ref="T5300">_xlfn.IFS(M5300&lt;=20,"Low",M5300&lt;=50,"Medium",M5300&lt;=90,"High")</f>
        <v>Medium</v>
      </c>
      <c r="U5300" s="7">
        <f>Datos_Limpios[[#This Row],[Number of Complaints or Support]]/Datos_Limpios[[#This Row],[Account Length (in months)]]</f>
        <v>0.16666666666666666</v>
      </c>
      <c r="V5300" s="4" t="str" cm="1">
        <f t="array" ref="V5300">_xlfn.IFS(H5300&lt;30,"Under 30",H5300&lt;66,"Middle Age",H5300&gt;=66,"Senior")</f>
        <v>Middle Age</v>
      </c>
      <c r="W5300" s="4" t="s">
        <v>29</v>
      </c>
    </row>
    <row r="5301" spans="1:23" x14ac:dyDescent="0.3">
      <c r="A5301" s="4" t="s">
        <v>5416</v>
      </c>
      <c r="B5301" s="4" t="s">
        <v>24</v>
      </c>
      <c r="C5301" s="4">
        <v>5</v>
      </c>
      <c r="D5301" s="4">
        <v>0</v>
      </c>
      <c r="E5301" s="4" t="s">
        <v>31</v>
      </c>
      <c r="F5301" s="4" t="s">
        <v>145</v>
      </c>
      <c r="G5301" s="4" t="s">
        <v>33</v>
      </c>
      <c r="H5301" s="4">
        <v>47</v>
      </c>
      <c r="I5301" s="4" t="s">
        <v>31</v>
      </c>
      <c r="J5301" s="4">
        <v>2</v>
      </c>
      <c r="K5301" s="4" t="s">
        <v>27</v>
      </c>
      <c r="L5301" s="4" t="s">
        <v>35</v>
      </c>
      <c r="M5301" s="4">
        <v>24</v>
      </c>
      <c r="P5301" s="5">
        <v>44033</v>
      </c>
      <c r="Q5301" s="6">
        <v>26.825187781230181</v>
      </c>
      <c r="R5301" s="4">
        <v>6</v>
      </c>
      <c r="S5301" s="4" t="str" cm="1">
        <f t="array" ref="S5301">_xlfn.IFS(R5301=0,"None",R5301&lt;3,"Low",R5301&lt;6,"Medium",R5301&lt;=10,"High")</f>
        <v>High</v>
      </c>
      <c r="T5301" s="4" t="str" cm="1">
        <f t="array" ref="T5301">_xlfn.IFS(M5301&lt;=20,"Low",M5301&lt;=50,"Medium",M5301&lt;=90,"High")</f>
        <v>Medium</v>
      </c>
      <c r="U5301" s="7">
        <f>Datos_Limpios[[#This Row],[Number of Complaints or Support]]/Datos_Limpios[[#This Row],[Account Length (in months)]]</f>
        <v>1.2</v>
      </c>
      <c r="V5301" s="4" t="str" cm="1">
        <f t="array" ref="V5301">_xlfn.IFS(H5301&lt;30,"Under 30",H5301&lt;66,"Middle Age",H5301&gt;=66,"Senior")</f>
        <v>Middle Age</v>
      </c>
      <c r="W5301" s="4" t="s">
        <v>47</v>
      </c>
    </row>
    <row r="5302" spans="1:23" x14ac:dyDescent="0.3">
      <c r="A5302" s="4" t="s">
        <v>5417</v>
      </c>
      <c r="B5302" s="4" t="s">
        <v>24</v>
      </c>
      <c r="C5302" s="4">
        <v>73</v>
      </c>
      <c r="D5302" s="4">
        <v>1</v>
      </c>
      <c r="E5302" s="4" t="s">
        <v>31</v>
      </c>
      <c r="F5302" s="4" t="s">
        <v>65</v>
      </c>
      <c r="G5302" s="4" t="s">
        <v>26</v>
      </c>
      <c r="H5302" s="4">
        <v>59</v>
      </c>
      <c r="I5302" s="4" t="s">
        <v>31</v>
      </c>
      <c r="J5302" s="4">
        <v>2</v>
      </c>
      <c r="K5302" s="4" t="s">
        <v>46</v>
      </c>
      <c r="L5302" s="4" t="s">
        <v>35</v>
      </c>
      <c r="M5302" s="4">
        <v>33</v>
      </c>
      <c r="P5302" s="5">
        <v>44559</v>
      </c>
      <c r="Q5302" s="6">
        <v>35.113050294227698</v>
      </c>
      <c r="R5302" s="4">
        <v>1</v>
      </c>
      <c r="S5302" s="4" t="str" cm="1">
        <f t="array" ref="S5302">_xlfn.IFS(R5302=0,"None",R5302&lt;3,"Low",R5302&lt;6,"Medium",R5302&lt;=10,"High")</f>
        <v>Low</v>
      </c>
      <c r="T5302" s="4" t="str" cm="1">
        <f t="array" ref="T5302">_xlfn.IFS(M5302&lt;=20,"Low",M5302&lt;=50,"Medium",M5302&lt;=90,"High")</f>
        <v>Medium</v>
      </c>
      <c r="U5302" s="7">
        <f>Datos_Limpios[[#This Row],[Number of Complaints or Support]]/Datos_Limpios[[#This Row],[Account Length (in months)]]</f>
        <v>1.3698630136986301E-2</v>
      </c>
      <c r="V5302" s="4" t="str" cm="1">
        <f t="array" ref="V5302">_xlfn.IFS(H5302&lt;30,"Under 30",H5302&lt;66,"Middle Age",H5302&gt;=66,"Senior")</f>
        <v>Middle Age</v>
      </c>
      <c r="W5302" s="4" t="s">
        <v>43</v>
      </c>
    </row>
    <row r="5303" spans="1:23" x14ac:dyDescent="0.3">
      <c r="A5303" s="4" t="s">
        <v>5418</v>
      </c>
      <c r="B5303" s="4" t="s">
        <v>31</v>
      </c>
      <c r="C5303" s="4">
        <v>11</v>
      </c>
      <c r="D5303" s="4">
        <v>0</v>
      </c>
      <c r="E5303" s="4" t="s">
        <v>31</v>
      </c>
      <c r="F5303" s="4" t="s">
        <v>145</v>
      </c>
      <c r="G5303" s="4" t="s">
        <v>26</v>
      </c>
      <c r="H5303" s="4">
        <v>45</v>
      </c>
      <c r="I5303" s="4" t="s">
        <v>24</v>
      </c>
      <c r="J5303" s="4">
        <v>0</v>
      </c>
      <c r="K5303" s="4" t="s">
        <v>27</v>
      </c>
      <c r="L5303" s="4" t="s">
        <v>35</v>
      </c>
      <c r="M5303" s="4">
        <v>31</v>
      </c>
      <c r="N5303" s="4" t="s">
        <v>38</v>
      </c>
      <c r="O5303" s="4" t="s">
        <v>125</v>
      </c>
      <c r="P5303" s="5">
        <v>44785</v>
      </c>
      <c r="Q5303" s="6">
        <v>36.537996398957283</v>
      </c>
      <c r="R5303" s="4">
        <v>4</v>
      </c>
      <c r="S5303" s="4" t="str" cm="1">
        <f t="array" ref="S5303">_xlfn.IFS(R5303=0,"None",R5303&lt;3,"Low",R5303&lt;6,"Medium",R5303&lt;=10,"High")</f>
        <v>Medium</v>
      </c>
      <c r="T5303" s="4" t="str" cm="1">
        <f t="array" ref="T5303">_xlfn.IFS(M5303&lt;=20,"Low",M5303&lt;=50,"Medium",M5303&lt;=90,"High")</f>
        <v>Medium</v>
      </c>
      <c r="U5303" s="7">
        <f>Datos_Limpios[[#This Row],[Number of Complaints or Support]]/Datos_Limpios[[#This Row],[Account Length (in months)]]</f>
        <v>0.36363636363636365</v>
      </c>
      <c r="V5303" s="4" t="str" cm="1">
        <f t="array" ref="V5303">_xlfn.IFS(H5303&lt;30,"Under 30",H5303&lt;66,"Middle Age",H5303&gt;=66,"Senior")</f>
        <v>Middle Age</v>
      </c>
      <c r="W5303" s="4" t="s">
        <v>47</v>
      </c>
    </row>
    <row r="5304" spans="1:23" x14ac:dyDescent="0.3">
      <c r="A5304" s="4" t="s">
        <v>5419</v>
      </c>
      <c r="B5304" s="4" t="s">
        <v>24</v>
      </c>
      <c r="C5304" s="4">
        <v>10</v>
      </c>
      <c r="D5304" s="4">
        <v>0</v>
      </c>
      <c r="E5304" s="4" t="s">
        <v>24</v>
      </c>
      <c r="F5304" s="4" t="s">
        <v>138</v>
      </c>
      <c r="G5304" s="4" t="s">
        <v>33</v>
      </c>
      <c r="H5304" s="4">
        <v>54</v>
      </c>
      <c r="I5304" s="4" t="s">
        <v>31</v>
      </c>
      <c r="J5304" s="4">
        <v>2</v>
      </c>
      <c r="K5304" s="4" t="s">
        <v>46</v>
      </c>
      <c r="L5304" s="4" t="s">
        <v>28</v>
      </c>
      <c r="M5304" s="4">
        <v>9</v>
      </c>
      <c r="P5304" s="5">
        <v>45160</v>
      </c>
      <c r="Q5304" s="6">
        <v>9.2025140321971719</v>
      </c>
      <c r="R5304" s="4">
        <v>6</v>
      </c>
      <c r="S5304" s="4" t="str" cm="1">
        <f t="array" ref="S5304">_xlfn.IFS(R5304=0,"None",R5304&lt;3,"Low",R5304&lt;6,"Medium",R5304&lt;=10,"High")</f>
        <v>High</v>
      </c>
      <c r="T5304" s="4" t="str" cm="1">
        <f t="array" ref="T5304">_xlfn.IFS(M5304&lt;=20,"Low",M5304&lt;=50,"Medium",M5304&lt;=90,"High")</f>
        <v>Low</v>
      </c>
      <c r="U5304" s="7">
        <f>Datos_Limpios[[#This Row],[Number of Complaints or Support]]/Datos_Limpios[[#This Row],[Account Length (in months)]]</f>
        <v>0.6</v>
      </c>
      <c r="V5304" s="4" t="str" cm="1">
        <f t="array" ref="V5304">_xlfn.IFS(H5304&lt;30,"Under 30",H5304&lt;66,"Middle Age",H5304&gt;=66,"Senior")</f>
        <v>Middle Age</v>
      </c>
      <c r="W5304" s="4" t="s">
        <v>47</v>
      </c>
    </row>
    <row r="5305" spans="1:23" x14ac:dyDescent="0.3">
      <c r="A5305" s="4" t="s">
        <v>5420</v>
      </c>
      <c r="B5305" s="4" t="s">
        <v>24</v>
      </c>
      <c r="C5305" s="4">
        <v>50</v>
      </c>
      <c r="D5305" s="4">
        <v>0</v>
      </c>
      <c r="E5305" s="4" t="s">
        <v>31</v>
      </c>
      <c r="F5305" s="4" t="s">
        <v>60</v>
      </c>
      <c r="G5305" s="4" t="s">
        <v>33</v>
      </c>
      <c r="H5305" s="4">
        <v>29</v>
      </c>
      <c r="I5305" s="4" t="s">
        <v>24</v>
      </c>
      <c r="J5305" s="4">
        <v>0</v>
      </c>
      <c r="K5305" s="4" t="s">
        <v>34</v>
      </c>
      <c r="L5305" s="4" t="s">
        <v>35</v>
      </c>
      <c r="M5305" s="4">
        <v>59</v>
      </c>
      <c r="P5305" s="5">
        <v>45170</v>
      </c>
      <c r="Q5305" s="6">
        <v>68.561965240225035</v>
      </c>
      <c r="R5305" s="4">
        <v>9</v>
      </c>
      <c r="S5305" s="4" t="str" cm="1">
        <f t="array" ref="S5305">_xlfn.IFS(R5305=0,"None",R5305&lt;3,"Low",R5305&lt;6,"Medium",R5305&lt;=10,"High")</f>
        <v>High</v>
      </c>
      <c r="T5305" s="4" t="str" cm="1">
        <f t="array" ref="T5305">_xlfn.IFS(M5305&lt;=20,"Low",M5305&lt;=50,"Medium",M5305&lt;=90,"High")</f>
        <v>High</v>
      </c>
      <c r="U5305" s="7">
        <f>Datos_Limpios[[#This Row],[Number of Complaints or Support]]/Datos_Limpios[[#This Row],[Account Length (in months)]]</f>
        <v>0.18</v>
      </c>
      <c r="V5305" s="4" t="str" cm="1">
        <f t="array" ref="V5305">_xlfn.IFS(H5305&lt;30,"Under 30",H5305&lt;66,"Middle Age",H5305&gt;=66,"Senior")</f>
        <v>Under 30</v>
      </c>
      <c r="W5305" s="4" t="s">
        <v>40</v>
      </c>
    </row>
    <row r="5306" spans="1:23" x14ac:dyDescent="0.3">
      <c r="A5306" s="4" t="s">
        <v>5421</v>
      </c>
      <c r="B5306" s="4" t="s">
        <v>24</v>
      </c>
      <c r="C5306" s="4">
        <v>74</v>
      </c>
      <c r="D5306" s="4">
        <v>0</v>
      </c>
      <c r="E5306" s="4" t="s">
        <v>31</v>
      </c>
      <c r="F5306" s="4" t="s">
        <v>140</v>
      </c>
      <c r="G5306" s="4" t="s">
        <v>33</v>
      </c>
      <c r="H5306" s="4">
        <v>25</v>
      </c>
      <c r="I5306" s="4" t="s">
        <v>24</v>
      </c>
      <c r="J5306" s="4">
        <v>0</v>
      </c>
      <c r="K5306" s="4" t="s">
        <v>46</v>
      </c>
      <c r="L5306" s="4" t="s">
        <v>35</v>
      </c>
      <c r="M5306" s="4">
        <v>32</v>
      </c>
      <c r="P5306" s="5">
        <v>45180</v>
      </c>
      <c r="Q5306" s="6">
        <v>30.380021008548368</v>
      </c>
      <c r="R5306" s="4">
        <v>0</v>
      </c>
      <c r="S5306" s="4" t="str" cm="1">
        <f t="array" ref="S5306">_xlfn.IFS(R5306=0,"None",R5306&lt;3,"Low",R5306&lt;6,"Medium",R5306&lt;=10,"High")</f>
        <v>None</v>
      </c>
      <c r="T5306" s="4" t="str" cm="1">
        <f t="array" ref="T5306">_xlfn.IFS(M5306&lt;=20,"Low",M5306&lt;=50,"Medium",M5306&lt;=90,"High")</f>
        <v>Medium</v>
      </c>
      <c r="U5306" s="7">
        <f>Datos_Limpios[[#This Row],[Number of Complaints or Support]]/Datos_Limpios[[#This Row],[Account Length (in months)]]</f>
        <v>0</v>
      </c>
      <c r="V5306" s="4" t="str" cm="1">
        <f t="array" ref="V5306">_xlfn.IFS(H5306&lt;30,"Under 30",H5306&lt;66,"Middle Age",H5306&gt;=66,"Senior")</f>
        <v>Under 30</v>
      </c>
      <c r="W5306" s="4" t="s">
        <v>40</v>
      </c>
    </row>
    <row r="5307" spans="1:23" x14ac:dyDescent="0.3">
      <c r="A5307" s="4" t="s">
        <v>5422</v>
      </c>
      <c r="B5307" s="4" t="s">
        <v>24</v>
      </c>
      <c r="C5307" s="4">
        <v>31</v>
      </c>
      <c r="D5307" s="4">
        <v>0</v>
      </c>
      <c r="E5307" s="4" t="s">
        <v>31</v>
      </c>
      <c r="F5307" s="4" t="s">
        <v>32</v>
      </c>
      <c r="G5307" s="4" t="s">
        <v>33</v>
      </c>
      <c r="H5307" s="4">
        <v>29</v>
      </c>
      <c r="I5307" s="4" t="s">
        <v>31</v>
      </c>
      <c r="J5307" s="4">
        <v>2</v>
      </c>
      <c r="K5307" s="4" t="s">
        <v>34</v>
      </c>
      <c r="L5307" s="4" t="s">
        <v>35</v>
      </c>
      <c r="M5307" s="4">
        <v>40</v>
      </c>
      <c r="P5307" s="5">
        <v>44439</v>
      </c>
      <c r="Q5307" s="6">
        <v>35.554252262702953</v>
      </c>
      <c r="R5307" s="4">
        <v>6</v>
      </c>
      <c r="S5307" s="4" t="str" cm="1">
        <f t="array" ref="S5307">_xlfn.IFS(R5307=0,"None",R5307&lt;3,"Low",R5307&lt;6,"Medium",R5307&lt;=10,"High")</f>
        <v>High</v>
      </c>
      <c r="T5307" s="4" t="str" cm="1">
        <f t="array" ref="T5307">_xlfn.IFS(M5307&lt;=20,"Low",M5307&lt;=50,"Medium",M5307&lt;=90,"High")</f>
        <v>Medium</v>
      </c>
      <c r="U5307" s="7">
        <f>Datos_Limpios[[#This Row],[Number of Complaints or Support]]/Datos_Limpios[[#This Row],[Account Length (in months)]]</f>
        <v>0.19354838709677419</v>
      </c>
      <c r="V5307" s="4" t="str" cm="1">
        <f t="array" ref="V5307">_xlfn.IFS(H5307&lt;30,"Under 30",H5307&lt;66,"Middle Age",H5307&gt;=66,"Senior")</f>
        <v>Under 30</v>
      </c>
      <c r="W5307" s="4" t="s">
        <v>29</v>
      </c>
    </row>
    <row r="5308" spans="1:23" x14ac:dyDescent="0.3">
      <c r="A5308" s="4" t="s">
        <v>5423</v>
      </c>
      <c r="B5308" s="4" t="s">
        <v>24</v>
      </c>
      <c r="C5308" s="4">
        <v>14</v>
      </c>
      <c r="D5308" s="4">
        <v>0</v>
      </c>
      <c r="E5308" s="4" t="s">
        <v>24</v>
      </c>
      <c r="F5308" s="4" t="s">
        <v>68</v>
      </c>
      <c r="G5308" s="4" t="s">
        <v>26</v>
      </c>
      <c r="H5308" s="4">
        <v>39</v>
      </c>
      <c r="I5308" s="4" t="s">
        <v>24</v>
      </c>
      <c r="J5308" s="4">
        <v>0</v>
      </c>
      <c r="K5308" s="4" t="s">
        <v>34</v>
      </c>
      <c r="L5308" s="4" t="s">
        <v>28</v>
      </c>
      <c r="M5308" s="4">
        <v>11</v>
      </c>
      <c r="P5308" s="5">
        <v>44360</v>
      </c>
      <c r="Q5308" s="6">
        <v>12.973326287851499</v>
      </c>
      <c r="R5308" s="4">
        <v>0</v>
      </c>
      <c r="S5308" s="4" t="str" cm="1">
        <f t="array" ref="S5308">_xlfn.IFS(R5308=0,"None",R5308&lt;3,"Low",R5308&lt;6,"Medium",R5308&lt;=10,"High")</f>
        <v>None</v>
      </c>
      <c r="T5308" s="4" t="str" cm="1">
        <f t="array" ref="T5308">_xlfn.IFS(M5308&lt;=20,"Low",M5308&lt;=50,"Medium",M5308&lt;=90,"High")</f>
        <v>Low</v>
      </c>
      <c r="U5308" s="7">
        <f>Datos_Limpios[[#This Row],[Number of Complaints or Support]]/Datos_Limpios[[#This Row],[Account Length (in months)]]</f>
        <v>0</v>
      </c>
      <c r="V5308" s="4" t="str" cm="1">
        <f t="array" ref="V5308">_xlfn.IFS(H5308&lt;30,"Under 30",H5308&lt;66,"Middle Age",H5308&gt;=66,"Senior")</f>
        <v>Middle Age</v>
      </c>
      <c r="W5308" s="4" t="s">
        <v>40</v>
      </c>
    </row>
    <row r="5309" spans="1:23" x14ac:dyDescent="0.3">
      <c r="A5309" s="4" t="s">
        <v>5424</v>
      </c>
      <c r="B5309" s="4" t="s">
        <v>24</v>
      </c>
      <c r="C5309" s="4">
        <v>61</v>
      </c>
      <c r="D5309" s="4">
        <v>0</v>
      </c>
      <c r="E5309" s="4" t="s">
        <v>31</v>
      </c>
      <c r="F5309" s="4" t="s">
        <v>32</v>
      </c>
      <c r="G5309" s="4" t="s">
        <v>26</v>
      </c>
      <c r="H5309" s="4">
        <v>71</v>
      </c>
      <c r="I5309" s="4" t="s">
        <v>31</v>
      </c>
      <c r="J5309" s="4">
        <v>4</v>
      </c>
      <c r="K5309" s="4" t="s">
        <v>34</v>
      </c>
      <c r="L5309" s="4" t="s">
        <v>35</v>
      </c>
      <c r="M5309" s="4">
        <v>32</v>
      </c>
      <c r="P5309" s="5">
        <v>44353</v>
      </c>
      <c r="Q5309" s="6">
        <v>32.638741764115963</v>
      </c>
      <c r="R5309" s="4">
        <v>0</v>
      </c>
      <c r="S5309" s="4" t="str" cm="1">
        <f t="array" ref="S5309">_xlfn.IFS(R5309=0,"None",R5309&lt;3,"Low",R5309&lt;6,"Medium",R5309&lt;=10,"High")</f>
        <v>None</v>
      </c>
      <c r="T5309" s="4" t="str" cm="1">
        <f t="array" ref="T5309">_xlfn.IFS(M5309&lt;=20,"Low",M5309&lt;=50,"Medium",M5309&lt;=90,"High")</f>
        <v>Medium</v>
      </c>
      <c r="U5309" s="7">
        <f>Datos_Limpios[[#This Row],[Number of Complaints or Support]]/Datos_Limpios[[#This Row],[Account Length (in months)]]</f>
        <v>0</v>
      </c>
      <c r="V5309" s="4" t="str" cm="1">
        <f t="array" ref="V5309">_xlfn.IFS(H5309&lt;30,"Under 30",H5309&lt;66,"Middle Age",H5309&gt;=66,"Senior")</f>
        <v>Senior</v>
      </c>
      <c r="W5309" s="4" t="s">
        <v>29</v>
      </c>
    </row>
    <row r="5310" spans="1:23" x14ac:dyDescent="0.3">
      <c r="A5310" s="4" t="s">
        <v>5425</v>
      </c>
      <c r="B5310" s="4" t="s">
        <v>24</v>
      </c>
      <c r="C5310" s="4">
        <v>46</v>
      </c>
      <c r="D5310" s="4">
        <v>0</v>
      </c>
      <c r="E5310" s="4" t="s">
        <v>31</v>
      </c>
      <c r="F5310" s="4" t="s">
        <v>157</v>
      </c>
      <c r="G5310" s="4" t="s">
        <v>26</v>
      </c>
      <c r="H5310" s="4">
        <v>64</v>
      </c>
      <c r="I5310" s="4" t="s">
        <v>24</v>
      </c>
      <c r="J5310" s="4">
        <v>0</v>
      </c>
      <c r="K5310" s="4" t="s">
        <v>46</v>
      </c>
      <c r="L5310" s="4" t="s">
        <v>28</v>
      </c>
      <c r="M5310" s="4">
        <v>46</v>
      </c>
      <c r="P5310" s="5">
        <v>44997</v>
      </c>
      <c r="Q5310" s="6">
        <v>46.097580583822449</v>
      </c>
      <c r="R5310" s="4">
        <v>9</v>
      </c>
      <c r="S5310" s="4" t="str" cm="1">
        <f t="array" ref="S5310">_xlfn.IFS(R5310=0,"None",R5310&lt;3,"Low",R5310&lt;6,"Medium",R5310&lt;=10,"High")</f>
        <v>High</v>
      </c>
      <c r="T5310" s="4" t="str" cm="1">
        <f t="array" ref="T5310">_xlfn.IFS(M5310&lt;=20,"Low",M5310&lt;=50,"Medium",M5310&lt;=90,"High")</f>
        <v>Medium</v>
      </c>
      <c r="U5310" s="7">
        <f>Datos_Limpios[[#This Row],[Number of Complaints or Support]]/Datos_Limpios[[#This Row],[Account Length (in months)]]</f>
        <v>0.19565217391304349</v>
      </c>
      <c r="V5310" s="4" t="str" cm="1">
        <f t="array" ref="V5310">_xlfn.IFS(H5310&lt;30,"Under 30",H5310&lt;66,"Middle Age",H5310&gt;=66,"Senior")</f>
        <v>Middle Age</v>
      </c>
      <c r="W5310" s="4" t="s">
        <v>47</v>
      </c>
    </row>
    <row r="5311" spans="1:23" x14ac:dyDescent="0.3">
      <c r="A5311" s="4" t="s">
        <v>5426</v>
      </c>
      <c r="B5311" s="4" t="s">
        <v>31</v>
      </c>
      <c r="C5311" s="4">
        <v>5</v>
      </c>
      <c r="D5311" s="4">
        <v>4</v>
      </c>
      <c r="E5311" s="4" t="s">
        <v>31</v>
      </c>
      <c r="F5311" s="4" t="s">
        <v>98</v>
      </c>
      <c r="G5311" s="4" t="s">
        <v>26</v>
      </c>
      <c r="H5311" s="4">
        <v>77</v>
      </c>
      <c r="I5311" s="4" t="s">
        <v>24</v>
      </c>
      <c r="J5311" s="4">
        <v>0</v>
      </c>
      <c r="K5311" s="4" t="s">
        <v>27</v>
      </c>
      <c r="L5311" s="4" t="s">
        <v>35</v>
      </c>
      <c r="M5311" s="4">
        <v>44</v>
      </c>
      <c r="N5311" s="4" t="s">
        <v>66</v>
      </c>
      <c r="O5311" s="4" t="s">
        <v>122</v>
      </c>
      <c r="P5311" s="5">
        <v>45037</v>
      </c>
      <c r="Q5311" s="6">
        <v>47.069166247943201</v>
      </c>
      <c r="R5311" s="4">
        <v>3</v>
      </c>
      <c r="S5311" s="4" t="str" cm="1">
        <f t="array" ref="S5311">_xlfn.IFS(R5311=0,"None",R5311&lt;3,"Low",R5311&lt;6,"Medium",R5311&lt;=10,"High")</f>
        <v>Medium</v>
      </c>
      <c r="T5311" s="4" t="str" cm="1">
        <f t="array" ref="T5311">_xlfn.IFS(M5311&lt;=20,"Low",M5311&lt;=50,"Medium",M5311&lt;=90,"High")</f>
        <v>Medium</v>
      </c>
      <c r="U5311" s="7">
        <f>Datos_Limpios[[#This Row],[Number of Complaints or Support]]/Datos_Limpios[[#This Row],[Account Length (in months)]]</f>
        <v>0.6</v>
      </c>
      <c r="V5311" s="4" t="str" cm="1">
        <f t="array" ref="V5311">_xlfn.IFS(H5311&lt;30,"Under 30",H5311&lt;66,"Middle Age",H5311&gt;=66,"Senior")</f>
        <v>Senior</v>
      </c>
      <c r="W5311" s="4" t="s">
        <v>29</v>
      </c>
    </row>
    <row r="5312" spans="1:23" x14ac:dyDescent="0.3">
      <c r="A5312" s="4" t="s">
        <v>5427</v>
      </c>
      <c r="B5312" s="4" t="s">
        <v>24</v>
      </c>
      <c r="C5312" s="4">
        <v>71</v>
      </c>
      <c r="D5312" s="4">
        <v>0</v>
      </c>
      <c r="E5312" s="4" t="s">
        <v>31</v>
      </c>
      <c r="F5312" s="4" t="s">
        <v>85</v>
      </c>
      <c r="G5312" s="4" t="s">
        <v>26</v>
      </c>
      <c r="H5312" s="4">
        <v>54</v>
      </c>
      <c r="I5312" s="4" t="s">
        <v>24</v>
      </c>
      <c r="J5312" s="4">
        <v>0</v>
      </c>
      <c r="K5312" s="4" t="s">
        <v>46</v>
      </c>
      <c r="L5312" s="4" t="s">
        <v>28</v>
      </c>
      <c r="M5312" s="4">
        <v>68</v>
      </c>
      <c r="P5312" s="5">
        <v>44944</v>
      </c>
      <c r="Q5312" s="6">
        <v>80.694007470529073</v>
      </c>
      <c r="R5312" s="4">
        <v>2</v>
      </c>
      <c r="S5312" s="4" t="str" cm="1">
        <f t="array" ref="S5312">_xlfn.IFS(R5312=0,"None",R5312&lt;3,"Low",R5312&lt;6,"Medium",R5312&lt;=10,"High")</f>
        <v>Low</v>
      </c>
      <c r="T5312" s="4" t="str" cm="1">
        <f t="array" ref="T5312">_xlfn.IFS(M5312&lt;=20,"Low",M5312&lt;=50,"Medium",M5312&lt;=90,"High")</f>
        <v>High</v>
      </c>
      <c r="U5312" s="7">
        <f>Datos_Limpios[[#This Row],[Number of Complaints or Support]]/Datos_Limpios[[#This Row],[Account Length (in months)]]</f>
        <v>2.8169014084507043E-2</v>
      </c>
      <c r="V5312" s="4" t="str" cm="1">
        <f t="array" ref="V5312">_xlfn.IFS(H5312&lt;30,"Under 30",H5312&lt;66,"Middle Age",H5312&gt;=66,"Senior")</f>
        <v>Middle Age</v>
      </c>
      <c r="W5312" s="4" t="s">
        <v>43</v>
      </c>
    </row>
    <row r="5313" spans="1:23" x14ac:dyDescent="0.3">
      <c r="A5313" s="4" t="s">
        <v>5428</v>
      </c>
      <c r="B5313" s="4" t="s">
        <v>31</v>
      </c>
      <c r="C5313" s="4">
        <v>1</v>
      </c>
      <c r="D5313" s="4">
        <v>5</v>
      </c>
      <c r="E5313" s="4" t="s">
        <v>31</v>
      </c>
      <c r="F5313" s="4" t="s">
        <v>49</v>
      </c>
      <c r="G5313" s="4" t="s">
        <v>33</v>
      </c>
      <c r="H5313" s="4">
        <v>24</v>
      </c>
      <c r="I5313" s="4" t="s">
        <v>31</v>
      </c>
      <c r="J5313" s="4">
        <v>3</v>
      </c>
      <c r="K5313" s="4" t="s">
        <v>27</v>
      </c>
      <c r="L5313" s="4" t="s">
        <v>35</v>
      </c>
      <c r="M5313" s="4">
        <v>20</v>
      </c>
      <c r="N5313" s="4" t="s">
        <v>38</v>
      </c>
      <c r="O5313" s="4" t="s">
        <v>181</v>
      </c>
      <c r="P5313" s="5">
        <v>44757</v>
      </c>
      <c r="Q5313" s="6">
        <v>21.250128656062621</v>
      </c>
      <c r="R5313" s="4">
        <v>1</v>
      </c>
      <c r="S5313" s="4" t="str" cm="1">
        <f t="array" ref="S5313">_xlfn.IFS(R5313=0,"None",R5313&lt;3,"Low",R5313&lt;6,"Medium",R5313&lt;=10,"High")</f>
        <v>Low</v>
      </c>
      <c r="T5313" s="4" t="str" cm="1">
        <f t="array" ref="T5313">_xlfn.IFS(M5313&lt;=20,"Low",M5313&lt;=50,"Medium",M5313&lt;=90,"High")</f>
        <v>Low</v>
      </c>
      <c r="U5313" s="7">
        <f>Datos_Limpios[[#This Row],[Number of Complaints or Support]]/Datos_Limpios[[#This Row],[Account Length (in months)]]</f>
        <v>1</v>
      </c>
      <c r="V5313" s="4" t="str" cm="1">
        <f t="array" ref="V5313">_xlfn.IFS(H5313&lt;30,"Under 30",H5313&lt;66,"Middle Age",H5313&gt;=66,"Senior")</f>
        <v>Under 30</v>
      </c>
      <c r="W5313" s="4" t="s">
        <v>29</v>
      </c>
    </row>
    <row r="5314" spans="1:23" x14ac:dyDescent="0.3">
      <c r="A5314" s="4" t="s">
        <v>5429</v>
      </c>
      <c r="B5314" s="4" t="s">
        <v>24</v>
      </c>
      <c r="C5314" s="4">
        <v>66</v>
      </c>
      <c r="D5314" s="4">
        <v>0</v>
      </c>
      <c r="E5314" s="4" t="s">
        <v>31</v>
      </c>
      <c r="F5314" s="4" t="s">
        <v>95</v>
      </c>
      <c r="G5314" s="4" t="s">
        <v>26</v>
      </c>
      <c r="H5314" s="4">
        <v>75</v>
      </c>
      <c r="I5314" s="4" t="s">
        <v>24</v>
      </c>
      <c r="J5314" s="4">
        <v>0</v>
      </c>
      <c r="K5314" s="4" t="s">
        <v>34</v>
      </c>
      <c r="L5314" s="4" t="s">
        <v>35</v>
      </c>
      <c r="M5314" s="4">
        <v>33</v>
      </c>
      <c r="P5314" s="5">
        <v>43959</v>
      </c>
      <c r="Q5314" s="6">
        <v>38.942743960214017</v>
      </c>
      <c r="R5314" s="4">
        <v>2</v>
      </c>
      <c r="S5314" s="4" t="str" cm="1">
        <f t="array" ref="S5314">_xlfn.IFS(R5314=0,"None",R5314&lt;3,"Low",R5314&lt;6,"Medium",R5314&lt;=10,"High")</f>
        <v>Low</v>
      </c>
      <c r="T5314" s="4" t="str" cm="1">
        <f t="array" ref="T5314">_xlfn.IFS(M5314&lt;=20,"Low",M5314&lt;=50,"Medium",M5314&lt;=90,"High")</f>
        <v>Medium</v>
      </c>
      <c r="U5314" s="7">
        <f>Datos_Limpios[[#This Row],[Number of Complaints or Support]]/Datos_Limpios[[#This Row],[Account Length (in months)]]</f>
        <v>3.0303030303030304E-2</v>
      </c>
      <c r="V5314" s="4" t="str" cm="1">
        <f t="array" ref="V5314">_xlfn.IFS(H5314&lt;30,"Under 30",H5314&lt;66,"Middle Age",H5314&gt;=66,"Senior")</f>
        <v>Senior</v>
      </c>
      <c r="W5314" s="4" t="s">
        <v>47</v>
      </c>
    </row>
    <row r="5315" spans="1:23" x14ac:dyDescent="0.3">
      <c r="A5315" s="4" t="s">
        <v>5430</v>
      </c>
      <c r="B5315" s="4" t="s">
        <v>24</v>
      </c>
      <c r="C5315" s="4">
        <v>73</v>
      </c>
      <c r="D5315" s="4">
        <v>2</v>
      </c>
      <c r="E5315" s="4" t="s">
        <v>24</v>
      </c>
      <c r="F5315" s="4" t="s">
        <v>52</v>
      </c>
      <c r="G5315" s="4" t="s">
        <v>26</v>
      </c>
      <c r="H5315" s="4">
        <v>38</v>
      </c>
      <c r="I5315" s="4" t="s">
        <v>24</v>
      </c>
      <c r="J5315" s="4">
        <v>0</v>
      </c>
      <c r="K5315" s="4" t="s">
        <v>46</v>
      </c>
      <c r="L5315" s="4" t="s">
        <v>28</v>
      </c>
      <c r="M5315" s="4">
        <v>9</v>
      </c>
      <c r="P5315" s="5">
        <v>44413</v>
      </c>
      <c r="Q5315" s="6">
        <v>8.5590373794666199</v>
      </c>
      <c r="R5315" s="4">
        <v>5</v>
      </c>
      <c r="S5315" s="4" t="str" cm="1">
        <f t="array" ref="S5315">_xlfn.IFS(R5315=0,"None",R5315&lt;3,"Low",R5315&lt;6,"Medium",R5315&lt;=10,"High")</f>
        <v>Medium</v>
      </c>
      <c r="T5315" s="4" t="str" cm="1">
        <f t="array" ref="T5315">_xlfn.IFS(M5315&lt;=20,"Low",M5315&lt;=50,"Medium",M5315&lt;=90,"High")</f>
        <v>Low</v>
      </c>
      <c r="U5315" s="7">
        <f>Datos_Limpios[[#This Row],[Number of Complaints or Support]]/Datos_Limpios[[#This Row],[Account Length (in months)]]</f>
        <v>6.8493150684931503E-2</v>
      </c>
      <c r="V5315" s="4" t="str" cm="1">
        <f t="array" ref="V5315">_xlfn.IFS(H5315&lt;30,"Under 30",H5315&lt;66,"Middle Age",H5315&gt;=66,"Senior")</f>
        <v>Middle Age</v>
      </c>
      <c r="W5315" s="4" t="s">
        <v>40</v>
      </c>
    </row>
    <row r="5316" spans="1:23" x14ac:dyDescent="0.3">
      <c r="A5316" s="4" t="s">
        <v>5431</v>
      </c>
      <c r="B5316" s="4" t="s">
        <v>24</v>
      </c>
      <c r="C5316" s="4">
        <v>18</v>
      </c>
      <c r="D5316" s="4">
        <v>0</v>
      </c>
      <c r="E5316" s="4" t="s">
        <v>31</v>
      </c>
      <c r="F5316" s="4" t="s">
        <v>25</v>
      </c>
      <c r="G5316" s="4" t="s">
        <v>26</v>
      </c>
      <c r="H5316" s="4">
        <v>76</v>
      </c>
      <c r="I5316" s="4" t="s">
        <v>24</v>
      </c>
      <c r="J5316" s="4">
        <v>0</v>
      </c>
      <c r="K5316" s="4" t="s">
        <v>46</v>
      </c>
      <c r="L5316" s="4" t="s">
        <v>35</v>
      </c>
      <c r="M5316" s="4">
        <v>27</v>
      </c>
      <c r="P5316" s="5">
        <v>44751</v>
      </c>
      <c r="Q5316" s="6">
        <v>30.427706093709649</v>
      </c>
      <c r="R5316" s="4">
        <v>1</v>
      </c>
      <c r="S5316" s="4" t="str" cm="1">
        <f t="array" ref="S5316">_xlfn.IFS(R5316=0,"None",R5316&lt;3,"Low",R5316&lt;6,"Medium",R5316&lt;=10,"High")</f>
        <v>Low</v>
      </c>
      <c r="T5316" s="4" t="str" cm="1">
        <f t="array" ref="T5316">_xlfn.IFS(M5316&lt;=20,"Low",M5316&lt;=50,"Medium",M5316&lt;=90,"High")</f>
        <v>Medium</v>
      </c>
      <c r="U5316" s="7">
        <f>Datos_Limpios[[#This Row],[Number of Complaints or Support]]/Datos_Limpios[[#This Row],[Account Length (in months)]]</f>
        <v>5.5555555555555552E-2</v>
      </c>
      <c r="V5316" s="4" t="str" cm="1">
        <f t="array" ref="V5316">_xlfn.IFS(H5316&lt;30,"Under 30",H5316&lt;66,"Middle Age",H5316&gt;=66,"Senior")</f>
        <v>Senior</v>
      </c>
      <c r="W5316" s="4" t="s">
        <v>29</v>
      </c>
    </row>
    <row r="5317" spans="1:23" x14ac:dyDescent="0.3">
      <c r="A5317" s="4" t="s">
        <v>5432</v>
      </c>
      <c r="B5317" s="4" t="s">
        <v>24</v>
      </c>
      <c r="C5317" s="4">
        <v>8</v>
      </c>
      <c r="D5317" s="4">
        <v>0</v>
      </c>
      <c r="E5317" s="4" t="s">
        <v>24</v>
      </c>
      <c r="F5317" s="4" t="s">
        <v>65</v>
      </c>
      <c r="G5317" s="4" t="s">
        <v>33</v>
      </c>
      <c r="H5317" s="4">
        <v>60</v>
      </c>
      <c r="I5317" s="4" t="s">
        <v>24</v>
      </c>
      <c r="J5317" s="4">
        <v>0</v>
      </c>
      <c r="K5317" s="4" t="s">
        <v>27</v>
      </c>
      <c r="L5317" s="4" t="s">
        <v>35</v>
      </c>
      <c r="M5317" s="4">
        <v>38</v>
      </c>
      <c r="P5317" s="5">
        <v>45008</v>
      </c>
      <c r="Q5317" s="6">
        <v>32.30434290519861</v>
      </c>
      <c r="R5317" s="4">
        <v>1</v>
      </c>
      <c r="S5317" s="4" t="str" cm="1">
        <f t="array" ref="S5317">_xlfn.IFS(R5317=0,"None",R5317&lt;3,"Low",R5317&lt;6,"Medium",R5317&lt;=10,"High")</f>
        <v>Low</v>
      </c>
      <c r="T5317" s="4" t="str" cm="1">
        <f t="array" ref="T5317">_xlfn.IFS(M5317&lt;=20,"Low",M5317&lt;=50,"Medium",M5317&lt;=90,"High")</f>
        <v>Medium</v>
      </c>
      <c r="U5317" s="7">
        <f>Datos_Limpios[[#This Row],[Number of Complaints or Support]]/Datos_Limpios[[#This Row],[Account Length (in months)]]</f>
        <v>0.125</v>
      </c>
      <c r="V5317" s="4" t="str" cm="1">
        <f t="array" ref="V5317">_xlfn.IFS(H5317&lt;30,"Under 30",H5317&lt;66,"Middle Age",H5317&gt;=66,"Senior")</f>
        <v>Middle Age</v>
      </c>
      <c r="W5317" s="4" t="s">
        <v>43</v>
      </c>
    </row>
    <row r="5318" spans="1:23" x14ac:dyDescent="0.3">
      <c r="A5318" s="4" t="s">
        <v>5433</v>
      </c>
      <c r="B5318" s="4" t="s">
        <v>24</v>
      </c>
      <c r="C5318" s="4">
        <v>67</v>
      </c>
      <c r="D5318" s="4">
        <v>0</v>
      </c>
      <c r="E5318" s="4" t="s">
        <v>31</v>
      </c>
      <c r="F5318" s="4" t="s">
        <v>58</v>
      </c>
      <c r="G5318" s="4" t="s">
        <v>26</v>
      </c>
      <c r="H5318" s="4">
        <v>78</v>
      </c>
      <c r="I5318" s="4" t="s">
        <v>24</v>
      </c>
      <c r="J5318" s="4">
        <v>0</v>
      </c>
      <c r="K5318" s="4" t="s">
        <v>34</v>
      </c>
      <c r="L5318" s="4" t="s">
        <v>35</v>
      </c>
      <c r="M5318" s="4">
        <v>44</v>
      </c>
      <c r="P5318" s="5">
        <v>44227</v>
      </c>
      <c r="Q5318" s="6">
        <v>39.371666745114872</v>
      </c>
      <c r="R5318" s="4">
        <v>5</v>
      </c>
      <c r="S5318" s="4" t="str" cm="1">
        <f t="array" ref="S5318">_xlfn.IFS(R5318=0,"None",R5318&lt;3,"Low",R5318&lt;6,"Medium",R5318&lt;=10,"High")</f>
        <v>Medium</v>
      </c>
      <c r="T5318" s="4" t="str" cm="1">
        <f t="array" ref="T5318">_xlfn.IFS(M5318&lt;=20,"Low",M5318&lt;=50,"Medium",M5318&lt;=90,"High")</f>
        <v>Medium</v>
      </c>
      <c r="U5318" s="7">
        <f>Datos_Limpios[[#This Row],[Number of Complaints or Support]]/Datos_Limpios[[#This Row],[Account Length (in months)]]</f>
        <v>7.4626865671641784E-2</v>
      </c>
      <c r="V5318" s="4" t="str" cm="1">
        <f t="array" ref="V5318">_xlfn.IFS(H5318&lt;30,"Under 30",H5318&lt;66,"Middle Age",H5318&gt;=66,"Senior")</f>
        <v>Senior</v>
      </c>
      <c r="W5318" s="4" t="s">
        <v>29</v>
      </c>
    </row>
    <row r="5319" spans="1:23" x14ac:dyDescent="0.3">
      <c r="A5319" s="4" t="s">
        <v>5434</v>
      </c>
      <c r="B5319" s="4" t="s">
        <v>24</v>
      </c>
      <c r="C5319" s="4">
        <v>4</v>
      </c>
      <c r="D5319" s="4">
        <v>0</v>
      </c>
      <c r="E5319" s="4" t="s">
        <v>31</v>
      </c>
      <c r="F5319" s="4" t="s">
        <v>25</v>
      </c>
      <c r="G5319" s="4" t="s">
        <v>33</v>
      </c>
      <c r="H5319" s="4">
        <v>74</v>
      </c>
      <c r="I5319" s="4" t="s">
        <v>24</v>
      </c>
      <c r="J5319" s="4">
        <v>0</v>
      </c>
      <c r="K5319" s="4" t="s">
        <v>27</v>
      </c>
      <c r="L5319" s="4" t="s">
        <v>35</v>
      </c>
      <c r="M5319" s="4">
        <v>40</v>
      </c>
      <c r="P5319" s="5">
        <v>44123</v>
      </c>
      <c r="Q5319" s="6">
        <v>45.02907153453183</v>
      </c>
      <c r="R5319" s="4">
        <v>2</v>
      </c>
      <c r="S5319" s="4" t="str" cm="1">
        <f t="array" ref="S5319">_xlfn.IFS(R5319=0,"None",R5319&lt;3,"Low",R5319&lt;6,"Medium",R5319&lt;=10,"High")</f>
        <v>Low</v>
      </c>
      <c r="T5319" s="4" t="str" cm="1">
        <f t="array" ref="T5319">_xlfn.IFS(M5319&lt;=20,"Low",M5319&lt;=50,"Medium",M5319&lt;=90,"High")</f>
        <v>Medium</v>
      </c>
      <c r="U5319" s="7">
        <f>Datos_Limpios[[#This Row],[Number of Complaints or Support]]/Datos_Limpios[[#This Row],[Account Length (in months)]]</f>
        <v>0.5</v>
      </c>
      <c r="V5319" s="4" t="str" cm="1">
        <f t="array" ref="V5319">_xlfn.IFS(H5319&lt;30,"Under 30",H5319&lt;66,"Middle Age",H5319&gt;=66,"Senior")</f>
        <v>Senior</v>
      </c>
      <c r="W5319" s="4" t="s">
        <v>29</v>
      </c>
    </row>
    <row r="5320" spans="1:23" x14ac:dyDescent="0.3">
      <c r="A5320" s="4" t="s">
        <v>5435</v>
      </c>
      <c r="B5320" s="4" t="s">
        <v>31</v>
      </c>
      <c r="C5320" s="4">
        <v>25</v>
      </c>
      <c r="D5320" s="4">
        <v>0</v>
      </c>
      <c r="E5320" s="4" t="s">
        <v>31</v>
      </c>
      <c r="F5320" s="4" t="s">
        <v>32</v>
      </c>
      <c r="G5320" s="4" t="s">
        <v>33</v>
      </c>
      <c r="H5320" s="4">
        <v>68</v>
      </c>
      <c r="I5320" s="4" t="s">
        <v>24</v>
      </c>
      <c r="J5320" s="4">
        <v>0</v>
      </c>
      <c r="K5320" s="4" t="s">
        <v>27</v>
      </c>
      <c r="L5320" s="4" t="s">
        <v>35</v>
      </c>
      <c r="M5320" s="4">
        <v>33</v>
      </c>
      <c r="N5320" s="4" t="s">
        <v>38</v>
      </c>
      <c r="O5320" s="4" t="s">
        <v>125</v>
      </c>
      <c r="P5320" s="5">
        <v>44106</v>
      </c>
      <c r="Q5320" s="6">
        <v>35.849419885183373</v>
      </c>
      <c r="R5320" s="4">
        <v>7</v>
      </c>
      <c r="S5320" s="4" t="str" cm="1">
        <f t="array" ref="S5320">_xlfn.IFS(R5320=0,"None",R5320&lt;3,"Low",R5320&lt;6,"Medium",R5320&lt;=10,"High")</f>
        <v>High</v>
      </c>
      <c r="T5320" s="4" t="str" cm="1">
        <f t="array" ref="T5320">_xlfn.IFS(M5320&lt;=20,"Low",M5320&lt;=50,"Medium",M5320&lt;=90,"High")</f>
        <v>Medium</v>
      </c>
      <c r="U5320" s="7">
        <f>Datos_Limpios[[#This Row],[Number of Complaints or Support]]/Datos_Limpios[[#This Row],[Account Length (in months)]]</f>
        <v>0.28000000000000003</v>
      </c>
      <c r="V5320" s="4" t="str" cm="1">
        <f t="array" ref="V5320">_xlfn.IFS(H5320&lt;30,"Under 30",H5320&lt;66,"Middle Age",H5320&gt;=66,"Senior")</f>
        <v>Senior</v>
      </c>
      <c r="W5320" s="4" t="s">
        <v>29</v>
      </c>
    </row>
    <row r="5321" spans="1:23" x14ac:dyDescent="0.3">
      <c r="A5321" s="4" t="s">
        <v>5436</v>
      </c>
      <c r="B5321" s="4" t="s">
        <v>24</v>
      </c>
      <c r="C5321" s="4">
        <v>1</v>
      </c>
      <c r="D5321" s="4">
        <v>0</v>
      </c>
      <c r="E5321" s="4" t="s">
        <v>31</v>
      </c>
      <c r="F5321" s="4" t="s">
        <v>49</v>
      </c>
      <c r="G5321" s="4" t="s">
        <v>33</v>
      </c>
      <c r="H5321" s="4">
        <v>26</v>
      </c>
      <c r="I5321" s="4" t="s">
        <v>24</v>
      </c>
      <c r="J5321" s="4">
        <v>0</v>
      </c>
      <c r="K5321" s="4" t="s">
        <v>27</v>
      </c>
      <c r="L5321" s="4" t="s">
        <v>35</v>
      </c>
      <c r="M5321" s="4">
        <v>27</v>
      </c>
      <c r="P5321" s="5">
        <v>44909</v>
      </c>
      <c r="Q5321" s="6">
        <v>27.938604792433122</v>
      </c>
      <c r="R5321" s="4">
        <v>9</v>
      </c>
      <c r="S5321" s="4" t="str" cm="1">
        <f t="array" ref="S5321">_xlfn.IFS(R5321=0,"None",R5321&lt;3,"Low",R5321&lt;6,"Medium",R5321&lt;=10,"High")</f>
        <v>High</v>
      </c>
      <c r="T5321" s="4" t="str" cm="1">
        <f t="array" ref="T5321">_xlfn.IFS(M5321&lt;=20,"Low",M5321&lt;=50,"Medium",M5321&lt;=90,"High")</f>
        <v>Medium</v>
      </c>
      <c r="U5321" s="7">
        <f>Datos_Limpios[[#This Row],[Number of Complaints or Support]]/Datos_Limpios[[#This Row],[Account Length (in months)]]</f>
        <v>9</v>
      </c>
      <c r="V5321" s="4" t="str" cm="1">
        <f t="array" ref="V5321">_xlfn.IFS(H5321&lt;30,"Under 30",H5321&lt;66,"Middle Age",H5321&gt;=66,"Senior")</f>
        <v>Under 30</v>
      </c>
      <c r="W5321" s="4" t="s">
        <v>29</v>
      </c>
    </row>
    <row r="5322" spans="1:23" x14ac:dyDescent="0.3">
      <c r="A5322" s="4" t="s">
        <v>5437</v>
      </c>
      <c r="B5322" s="4" t="s">
        <v>24</v>
      </c>
      <c r="C5322" s="4">
        <v>50</v>
      </c>
      <c r="D5322" s="4">
        <v>0</v>
      </c>
      <c r="E5322" s="4" t="s">
        <v>31</v>
      </c>
      <c r="F5322" s="4" t="s">
        <v>155</v>
      </c>
      <c r="G5322" s="4" t="s">
        <v>33</v>
      </c>
      <c r="H5322" s="4">
        <v>33</v>
      </c>
      <c r="I5322" s="4" t="s">
        <v>31</v>
      </c>
      <c r="J5322" s="4">
        <v>3</v>
      </c>
      <c r="K5322" s="4" t="s">
        <v>34</v>
      </c>
      <c r="L5322" s="4" t="s">
        <v>35</v>
      </c>
      <c r="M5322" s="4">
        <v>56</v>
      </c>
      <c r="P5322" s="5">
        <v>44052</v>
      </c>
      <c r="Q5322" s="6">
        <v>46.407234803407967</v>
      </c>
      <c r="R5322" s="4">
        <v>1</v>
      </c>
      <c r="S5322" s="4" t="str" cm="1">
        <f t="array" ref="S5322">_xlfn.IFS(R5322=0,"None",R5322&lt;3,"Low",R5322&lt;6,"Medium",R5322&lt;=10,"High")</f>
        <v>Low</v>
      </c>
      <c r="T5322" s="4" t="str" cm="1">
        <f t="array" ref="T5322">_xlfn.IFS(M5322&lt;=20,"Low",M5322&lt;=50,"Medium",M5322&lt;=90,"High")</f>
        <v>High</v>
      </c>
      <c r="U5322" s="7">
        <f>Datos_Limpios[[#This Row],[Number of Complaints or Support]]/Datos_Limpios[[#This Row],[Account Length (in months)]]</f>
        <v>0.02</v>
      </c>
      <c r="V5322" s="4" t="str" cm="1">
        <f t="array" ref="V5322">_xlfn.IFS(H5322&lt;30,"Under 30",H5322&lt;66,"Middle Age",H5322&gt;=66,"Senior")</f>
        <v>Middle Age</v>
      </c>
      <c r="W5322" s="4" t="s">
        <v>40</v>
      </c>
    </row>
    <row r="5323" spans="1:23" x14ac:dyDescent="0.3">
      <c r="A5323" s="4" t="s">
        <v>5438</v>
      </c>
      <c r="B5323" s="4" t="s">
        <v>31</v>
      </c>
      <c r="C5323" s="4">
        <v>7</v>
      </c>
      <c r="D5323" s="4">
        <v>2</v>
      </c>
      <c r="E5323" s="4" t="s">
        <v>31</v>
      </c>
      <c r="F5323" s="4" t="s">
        <v>209</v>
      </c>
      <c r="G5323" s="4" t="s">
        <v>33</v>
      </c>
      <c r="H5323" s="4">
        <v>46</v>
      </c>
      <c r="I5323" s="4" t="s">
        <v>24</v>
      </c>
      <c r="J5323" s="4">
        <v>0</v>
      </c>
      <c r="K5323" s="4" t="s">
        <v>27</v>
      </c>
      <c r="L5323" s="4" t="s">
        <v>28</v>
      </c>
      <c r="M5323" s="4">
        <v>20</v>
      </c>
      <c r="N5323" s="4" t="s">
        <v>38</v>
      </c>
      <c r="O5323" s="4" t="s">
        <v>125</v>
      </c>
      <c r="P5323" s="5">
        <v>44051</v>
      </c>
      <c r="Q5323" s="6">
        <v>22.782551376883731</v>
      </c>
      <c r="R5323" s="4">
        <v>3</v>
      </c>
      <c r="S5323" s="4" t="str" cm="1">
        <f t="array" ref="S5323">_xlfn.IFS(R5323=0,"None",R5323&lt;3,"Low",R5323&lt;6,"Medium",R5323&lt;=10,"High")</f>
        <v>Medium</v>
      </c>
      <c r="T5323" s="4" t="str" cm="1">
        <f t="array" ref="T5323">_xlfn.IFS(M5323&lt;=20,"Low",M5323&lt;=50,"Medium",M5323&lt;=90,"High")</f>
        <v>Low</v>
      </c>
      <c r="U5323" s="7">
        <f>Datos_Limpios[[#This Row],[Number of Complaints or Support]]/Datos_Limpios[[#This Row],[Account Length (in months)]]</f>
        <v>0.42857142857142855</v>
      </c>
      <c r="V5323" s="4" t="str" cm="1">
        <f t="array" ref="V5323">_xlfn.IFS(H5323&lt;30,"Under 30",H5323&lt;66,"Middle Age",H5323&gt;=66,"Senior")</f>
        <v>Middle Age</v>
      </c>
      <c r="W5323" s="4" t="s">
        <v>40</v>
      </c>
    </row>
    <row r="5324" spans="1:23" x14ac:dyDescent="0.3">
      <c r="A5324" s="4" t="s">
        <v>5439</v>
      </c>
      <c r="B5324" s="4" t="s">
        <v>31</v>
      </c>
      <c r="C5324" s="4">
        <v>2</v>
      </c>
      <c r="D5324" s="4">
        <v>0</v>
      </c>
      <c r="E5324" s="4" t="s">
        <v>31</v>
      </c>
      <c r="F5324" s="4" t="s">
        <v>140</v>
      </c>
      <c r="G5324" s="4" t="s">
        <v>26</v>
      </c>
      <c r="H5324" s="4">
        <v>50</v>
      </c>
      <c r="I5324" s="4" t="s">
        <v>24</v>
      </c>
      <c r="J5324" s="4">
        <v>0</v>
      </c>
      <c r="K5324" s="4" t="s">
        <v>27</v>
      </c>
      <c r="L5324" s="4" t="s">
        <v>35</v>
      </c>
      <c r="M5324" s="4">
        <v>58</v>
      </c>
      <c r="N5324" s="4" t="s">
        <v>107</v>
      </c>
      <c r="O5324" s="4" t="s">
        <v>108</v>
      </c>
      <c r="P5324" s="5">
        <v>44399</v>
      </c>
      <c r="Q5324" s="6">
        <v>53.134819585689108</v>
      </c>
      <c r="R5324" s="4">
        <v>0</v>
      </c>
      <c r="S5324" s="4" t="str" cm="1">
        <f t="array" ref="S5324">_xlfn.IFS(R5324=0,"None",R5324&lt;3,"Low",R5324&lt;6,"Medium",R5324&lt;=10,"High")</f>
        <v>None</v>
      </c>
      <c r="T5324" s="4" t="str" cm="1">
        <f t="array" ref="T5324">_xlfn.IFS(M5324&lt;=20,"Low",M5324&lt;=50,"Medium",M5324&lt;=90,"High")</f>
        <v>High</v>
      </c>
      <c r="U5324" s="7">
        <f>Datos_Limpios[[#This Row],[Number of Complaints or Support]]/Datos_Limpios[[#This Row],[Account Length (in months)]]</f>
        <v>0</v>
      </c>
      <c r="V5324" s="4" t="str" cm="1">
        <f t="array" ref="V5324">_xlfn.IFS(H5324&lt;30,"Under 30",H5324&lt;66,"Middle Age",H5324&gt;=66,"Senior")</f>
        <v>Middle Age</v>
      </c>
      <c r="W5324" s="4" t="s">
        <v>40</v>
      </c>
    </row>
    <row r="5325" spans="1:23" x14ac:dyDescent="0.3">
      <c r="A5325" s="4" t="s">
        <v>5440</v>
      </c>
      <c r="B5325" s="4" t="s">
        <v>31</v>
      </c>
      <c r="C5325" s="4">
        <v>53</v>
      </c>
      <c r="D5325" s="4">
        <v>5</v>
      </c>
      <c r="E5325" s="4" t="s">
        <v>31</v>
      </c>
      <c r="F5325" s="4" t="s">
        <v>74</v>
      </c>
      <c r="G5325" s="4" t="s">
        <v>33</v>
      </c>
      <c r="H5325" s="4">
        <v>41</v>
      </c>
      <c r="I5325" s="4" t="s">
        <v>24</v>
      </c>
      <c r="J5325" s="4">
        <v>0</v>
      </c>
      <c r="K5325" s="4" t="s">
        <v>27</v>
      </c>
      <c r="L5325" s="4" t="s">
        <v>35</v>
      </c>
      <c r="M5325" s="4">
        <v>33</v>
      </c>
      <c r="N5325" s="4" t="s">
        <v>107</v>
      </c>
      <c r="O5325" s="4" t="s">
        <v>108</v>
      </c>
      <c r="P5325" s="5">
        <v>44654</v>
      </c>
      <c r="Q5325" s="6">
        <v>36.253031395904223</v>
      </c>
      <c r="R5325" s="4">
        <v>5</v>
      </c>
      <c r="S5325" s="4" t="str" cm="1">
        <f t="array" ref="S5325">_xlfn.IFS(R5325=0,"None",R5325&lt;3,"Low",R5325&lt;6,"Medium",R5325&lt;=10,"High")</f>
        <v>Medium</v>
      </c>
      <c r="T5325" s="4" t="str" cm="1">
        <f t="array" ref="T5325">_xlfn.IFS(M5325&lt;=20,"Low",M5325&lt;=50,"Medium",M5325&lt;=90,"High")</f>
        <v>Medium</v>
      </c>
      <c r="U5325" s="7">
        <f>Datos_Limpios[[#This Row],[Number of Complaints or Support]]/Datos_Limpios[[#This Row],[Account Length (in months)]]</f>
        <v>9.4339622641509441E-2</v>
      </c>
      <c r="V5325" s="4" t="str" cm="1">
        <f t="array" ref="V5325">_xlfn.IFS(H5325&lt;30,"Under 30",H5325&lt;66,"Middle Age",H5325&gt;=66,"Senior")</f>
        <v>Middle Age</v>
      </c>
      <c r="W5325" s="4" t="s">
        <v>43</v>
      </c>
    </row>
    <row r="5326" spans="1:23" x14ac:dyDescent="0.3">
      <c r="A5326" s="4" t="s">
        <v>5441</v>
      </c>
      <c r="B5326" s="4" t="s">
        <v>24</v>
      </c>
      <c r="C5326" s="4">
        <v>3</v>
      </c>
      <c r="D5326" s="4">
        <v>0</v>
      </c>
      <c r="E5326" s="4" t="s">
        <v>31</v>
      </c>
      <c r="F5326" s="4" t="s">
        <v>32</v>
      </c>
      <c r="G5326" s="4" t="s">
        <v>26</v>
      </c>
      <c r="H5326" s="4">
        <v>37</v>
      </c>
      <c r="I5326" s="4" t="s">
        <v>24</v>
      </c>
      <c r="J5326" s="4">
        <v>0</v>
      </c>
      <c r="K5326" s="4" t="s">
        <v>27</v>
      </c>
      <c r="L5326" s="4" t="s">
        <v>28</v>
      </c>
      <c r="M5326" s="4">
        <v>15</v>
      </c>
      <c r="P5326" s="5">
        <v>44208</v>
      </c>
      <c r="Q5326" s="6">
        <v>16.449800133768679</v>
      </c>
      <c r="R5326" s="4">
        <v>7</v>
      </c>
      <c r="S5326" s="4" t="str" cm="1">
        <f t="array" ref="S5326">_xlfn.IFS(R5326=0,"None",R5326&lt;3,"Low",R5326&lt;6,"Medium",R5326&lt;=10,"High")</f>
        <v>High</v>
      </c>
      <c r="T5326" s="4" t="str" cm="1">
        <f t="array" ref="T5326">_xlfn.IFS(M5326&lt;=20,"Low",M5326&lt;=50,"Medium",M5326&lt;=90,"High")</f>
        <v>Low</v>
      </c>
      <c r="U5326" s="7">
        <f>Datos_Limpios[[#This Row],[Number of Complaints or Support]]/Datos_Limpios[[#This Row],[Account Length (in months)]]</f>
        <v>2.3333333333333335</v>
      </c>
      <c r="V5326" s="4" t="str" cm="1">
        <f t="array" ref="V5326">_xlfn.IFS(H5326&lt;30,"Under 30",H5326&lt;66,"Middle Age",H5326&gt;=66,"Senior")</f>
        <v>Middle Age</v>
      </c>
      <c r="W5326" s="4" t="s">
        <v>29</v>
      </c>
    </row>
    <row r="5327" spans="1:23" x14ac:dyDescent="0.3">
      <c r="A5327" s="4" t="s">
        <v>5442</v>
      </c>
      <c r="B5327" s="4" t="s">
        <v>31</v>
      </c>
      <c r="C5327" s="4">
        <v>7</v>
      </c>
      <c r="D5327" s="4">
        <v>3</v>
      </c>
      <c r="E5327" s="4" t="s">
        <v>31</v>
      </c>
      <c r="F5327" s="4" t="s">
        <v>173</v>
      </c>
      <c r="G5327" s="4" t="s">
        <v>26</v>
      </c>
      <c r="H5327" s="4">
        <v>27</v>
      </c>
      <c r="I5327" s="4" t="s">
        <v>24</v>
      </c>
      <c r="J5327" s="4">
        <v>0</v>
      </c>
      <c r="K5327" s="4" t="s">
        <v>27</v>
      </c>
      <c r="L5327" s="4" t="s">
        <v>35</v>
      </c>
      <c r="M5327" s="4">
        <v>36</v>
      </c>
      <c r="N5327" s="4" t="s">
        <v>75</v>
      </c>
      <c r="O5327" s="4" t="s">
        <v>76</v>
      </c>
      <c r="P5327" s="5">
        <v>44246</v>
      </c>
      <c r="Q5327" s="6">
        <v>31.220881141103629</v>
      </c>
      <c r="R5327" s="4">
        <v>6</v>
      </c>
      <c r="S5327" s="4" t="str" cm="1">
        <f t="array" ref="S5327">_xlfn.IFS(R5327=0,"None",R5327&lt;3,"Low",R5327&lt;6,"Medium",R5327&lt;=10,"High")</f>
        <v>High</v>
      </c>
      <c r="T5327" s="4" t="str" cm="1">
        <f t="array" ref="T5327">_xlfn.IFS(M5327&lt;=20,"Low",M5327&lt;=50,"Medium",M5327&lt;=90,"High")</f>
        <v>Medium</v>
      </c>
      <c r="U5327" s="7">
        <f>Datos_Limpios[[#This Row],[Number of Complaints or Support]]/Datos_Limpios[[#This Row],[Account Length (in months)]]</f>
        <v>0.8571428571428571</v>
      </c>
      <c r="V5327" s="4" t="str" cm="1">
        <f t="array" ref="V5327">_xlfn.IFS(H5327&lt;30,"Under 30",H5327&lt;66,"Middle Age",H5327&gt;=66,"Senior")</f>
        <v>Under 30</v>
      </c>
      <c r="W5327" s="4" t="s">
        <v>43</v>
      </c>
    </row>
    <row r="5328" spans="1:23" x14ac:dyDescent="0.3">
      <c r="A5328" s="4" t="s">
        <v>5443</v>
      </c>
      <c r="B5328" s="4" t="s">
        <v>24</v>
      </c>
      <c r="C5328" s="4">
        <v>10</v>
      </c>
      <c r="D5328" s="4">
        <v>1</v>
      </c>
      <c r="E5328" s="4" t="s">
        <v>24</v>
      </c>
      <c r="F5328" s="4" t="s">
        <v>129</v>
      </c>
      <c r="G5328" s="4" t="s">
        <v>26</v>
      </c>
      <c r="H5328" s="4">
        <v>60</v>
      </c>
      <c r="I5328" s="4" t="s">
        <v>24</v>
      </c>
      <c r="J5328" s="4">
        <v>0</v>
      </c>
      <c r="K5328" s="4" t="s">
        <v>27</v>
      </c>
      <c r="L5328" s="4" t="s">
        <v>28</v>
      </c>
      <c r="M5328" s="4">
        <v>8</v>
      </c>
      <c r="P5328" s="5">
        <v>45141</v>
      </c>
      <c r="Q5328" s="6">
        <v>9.1901970318484061</v>
      </c>
      <c r="R5328" s="4">
        <v>6</v>
      </c>
      <c r="S5328" s="4" t="str" cm="1">
        <f t="array" ref="S5328">_xlfn.IFS(R5328=0,"None",R5328&lt;3,"Low",R5328&lt;6,"Medium",R5328&lt;=10,"High")</f>
        <v>High</v>
      </c>
      <c r="T5328" s="4" t="str" cm="1">
        <f t="array" ref="T5328">_xlfn.IFS(M5328&lt;=20,"Low",M5328&lt;=50,"Medium",M5328&lt;=90,"High")</f>
        <v>Low</v>
      </c>
      <c r="U5328" s="7">
        <f>Datos_Limpios[[#This Row],[Number of Complaints or Support]]/Datos_Limpios[[#This Row],[Account Length (in months)]]</f>
        <v>0.6</v>
      </c>
      <c r="V5328" s="4" t="str" cm="1">
        <f t="array" ref="V5328">_xlfn.IFS(H5328&lt;30,"Under 30",H5328&lt;66,"Middle Age",H5328&gt;=66,"Senior")</f>
        <v>Middle Age</v>
      </c>
      <c r="W5328" s="4" t="s">
        <v>29</v>
      </c>
    </row>
    <row r="5329" spans="1:23" x14ac:dyDescent="0.3">
      <c r="A5329" s="4" t="s">
        <v>5444</v>
      </c>
      <c r="B5329" s="4" t="s">
        <v>31</v>
      </c>
      <c r="C5329" s="4">
        <v>1</v>
      </c>
      <c r="D5329" s="4">
        <v>1</v>
      </c>
      <c r="E5329" s="4" t="s">
        <v>31</v>
      </c>
      <c r="F5329" s="4" t="s">
        <v>49</v>
      </c>
      <c r="G5329" s="4" t="s">
        <v>26</v>
      </c>
      <c r="H5329" s="4">
        <v>84</v>
      </c>
      <c r="I5329" s="4" t="s">
        <v>24</v>
      </c>
      <c r="J5329" s="4">
        <v>0</v>
      </c>
      <c r="K5329" s="4" t="s">
        <v>27</v>
      </c>
      <c r="L5329" s="4" t="s">
        <v>35</v>
      </c>
      <c r="M5329" s="4">
        <v>24</v>
      </c>
      <c r="N5329" s="4" t="s">
        <v>66</v>
      </c>
      <c r="O5329" s="4" t="s">
        <v>87</v>
      </c>
      <c r="P5329" s="5">
        <v>45040</v>
      </c>
      <c r="Q5329" s="6">
        <v>27.33921745035196</v>
      </c>
      <c r="R5329" s="4">
        <v>0</v>
      </c>
      <c r="S5329" s="4" t="str" cm="1">
        <f t="array" ref="S5329">_xlfn.IFS(R5329=0,"None",R5329&lt;3,"Low",R5329&lt;6,"Medium",R5329&lt;=10,"High")</f>
        <v>None</v>
      </c>
      <c r="T5329" s="4" t="str" cm="1">
        <f t="array" ref="T5329">_xlfn.IFS(M5329&lt;=20,"Low",M5329&lt;=50,"Medium",M5329&lt;=90,"High")</f>
        <v>Medium</v>
      </c>
      <c r="U5329" s="7">
        <f>Datos_Limpios[[#This Row],[Number of Complaints or Support]]/Datos_Limpios[[#This Row],[Account Length (in months)]]</f>
        <v>0</v>
      </c>
      <c r="V5329" s="4" t="str" cm="1">
        <f t="array" ref="V5329">_xlfn.IFS(H5329&lt;30,"Under 30",H5329&lt;66,"Middle Age",H5329&gt;=66,"Senior")</f>
        <v>Senior</v>
      </c>
      <c r="W5329" s="4" t="s">
        <v>29</v>
      </c>
    </row>
    <row r="5330" spans="1:23" x14ac:dyDescent="0.3">
      <c r="A5330" s="4" t="s">
        <v>5445</v>
      </c>
      <c r="B5330" s="4" t="s">
        <v>24</v>
      </c>
      <c r="C5330" s="4">
        <v>3</v>
      </c>
      <c r="D5330" s="4">
        <v>0</v>
      </c>
      <c r="E5330" s="4" t="s">
        <v>24</v>
      </c>
      <c r="F5330" s="4" t="s">
        <v>25</v>
      </c>
      <c r="G5330" s="4" t="s">
        <v>26</v>
      </c>
      <c r="H5330" s="4">
        <v>56</v>
      </c>
      <c r="I5330" s="4" t="s">
        <v>24</v>
      </c>
      <c r="J5330" s="4">
        <v>0</v>
      </c>
      <c r="K5330" s="4" t="s">
        <v>27</v>
      </c>
      <c r="L5330" s="4" t="s">
        <v>28</v>
      </c>
      <c r="M5330" s="4">
        <v>12</v>
      </c>
      <c r="P5330" s="5">
        <v>45069</v>
      </c>
      <c r="Q5330" s="6">
        <v>13.73298728063374</v>
      </c>
      <c r="R5330" s="4">
        <v>6</v>
      </c>
      <c r="S5330" s="4" t="str" cm="1">
        <f t="array" ref="S5330">_xlfn.IFS(R5330=0,"None",R5330&lt;3,"Low",R5330&lt;6,"Medium",R5330&lt;=10,"High")</f>
        <v>High</v>
      </c>
      <c r="T5330" s="4" t="str" cm="1">
        <f t="array" ref="T5330">_xlfn.IFS(M5330&lt;=20,"Low",M5330&lt;=50,"Medium",M5330&lt;=90,"High")</f>
        <v>Low</v>
      </c>
      <c r="U5330" s="7">
        <f>Datos_Limpios[[#This Row],[Number of Complaints or Support]]/Datos_Limpios[[#This Row],[Account Length (in months)]]</f>
        <v>2</v>
      </c>
      <c r="V5330" s="4" t="str" cm="1">
        <f t="array" ref="V5330">_xlfn.IFS(H5330&lt;30,"Under 30",H5330&lt;66,"Middle Age",H5330&gt;=66,"Senior")</f>
        <v>Middle Age</v>
      </c>
      <c r="W5330" s="4" t="s">
        <v>29</v>
      </c>
    </row>
    <row r="5331" spans="1:23" x14ac:dyDescent="0.3">
      <c r="A5331" s="4" t="s">
        <v>5446</v>
      </c>
      <c r="B5331" s="4" t="s">
        <v>24</v>
      </c>
      <c r="C5331" s="4">
        <v>2</v>
      </c>
      <c r="D5331" s="4">
        <v>0</v>
      </c>
      <c r="E5331" s="4" t="s">
        <v>24</v>
      </c>
      <c r="F5331" s="4" t="s">
        <v>209</v>
      </c>
      <c r="G5331" s="4" t="s">
        <v>33</v>
      </c>
      <c r="H5331" s="4">
        <v>21</v>
      </c>
      <c r="I5331" s="4" t="s">
        <v>24</v>
      </c>
      <c r="J5331" s="4">
        <v>0</v>
      </c>
      <c r="K5331" s="4" t="s">
        <v>27</v>
      </c>
      <c r="L5331" s="4" t="s">
        <v>28</v>
      </c>
      <c r="M5331" s="4">
        <v>9</v>
      </c>
      <c r="P5331" s="5">
        <v>44143</v>
      </c>
      <c r="Q5331" s="6">
        <v>9.81056325280659</v>
      </c>
      <c r="R5331" s="4">
        <v>10</v>
      </c>
      <c r="S5331" s="4" t="str" cm="1">
        <f t="array" ref="S5331">_xlfn.IFS(R5331=0,"None",R5331&lt;3,"Low",R5331&lt;6,"Medium",R5331&lt;=10,"High")</f>
        <v>High</v>
      </c>
      <c r="T5331" s="4" t="str" cm="1">
        <f t="array" ref="T5331">_xlfn.IFS(M5331&lt;=20,"Low",M5331&lt;=50,"Medium",M5331&lt;=90,"High")</f>
        <v>Low</v>
      </c>
      <c r="U5331" s="7">
        <f>Datos_Limpios[[#This Row],[Number of Complaints or Support]]/Datos_Limpios[[#This Row],[Account Length (in months)]]</f>
        <v>5</v>
      </c>
      <c r="V5331" s="4" t="str" cm="1">
        <f t="array" ref="V5331">_xlfn.IFS(H5331&lt;30,"Under 30",H5331&lt;66,"Middle Age",H5331&gt;=66,"Senior")</f>
        <v>Under 30</v>
      </c>
      <c r="W5331" s="4" t="s">
        <v>40</v>
      </c>
    </row>
    <row r="5332" spans="1:23" x14ac:dyDescent="0.3">
      <c r="A5332" s="4" t="s">
        <v>5447</v>
      </c>
      <c r="B5332" s="4" t="s">
        <v>24</v>
      </c>
      <c r="C5332" s="4">
        <v>11</v>
      </c>
      <c r="D5332" s="4">
        <v>0</v>
      </c>
      <c r="E5332" s="4" t="s">
        <v>31</v>
      </c>
      <c r="F5332" s="4" t="s">
        <v>213</v>
      </c>
      <c r="G5332" s="4" t="s">
        <v>26</v>
      </c>
      <c r="H5332" s="4">
        <v>65</v>
      </c>
      <c r="I5332" s="4" t="s">
        <v>24</v>
      </c>
      <c r="J5332" s="4">
        <v>0</v>
      </c>
      <c r="K5332" s="4" t="s">
        <v>34</v>
      </c>
      <c r="L5332" s="4" t="s">
        <v>28</v>
      </c>
      <c r="M5332" s="4">
        <v>30</v>
      </c>
      <c r="P5332" s="5">
        <v>45023</v>
      </c>
      <c r="Q5332" s="6">
        <v>35.961888941673593</v>
      </c>
      <c r="R5332" s="4">
        <v>0</v>
      </c>
      <c r="S5332" s="4" t="str" cm="1">
        <f t="array" ref="S5332">_xlfn.IFS(R5332=0,"None",R5332&lt;3,"Low",R5332&lt;6,"Medium",R5332&lt;=10,"High")</f>
        <v>None</v>
      </c>
      <c r="T5332" s="4" t="str" cm="1">
        <f t="array" ref="T5332">_xlfn.IFS(M5332&lt;=20,"Low",M5332&lt;=50,"Medium",M5332&lt;=90,"High")</f>
        <v>Medium</v>
      </c>
      <c r="U5332" s="7">
        <f>Datos_Limpios[[#This Row],[Number of Complaints or Support]]/Datos_Limpios[[#This Row],[Account Length (in months)]]</f>
        <v>0</v>
      </c>
      <c r="V5332" s="4" t="str" cm="1">
        <f t="array" ref="V5332">_xlfn.IFS(H5332&lt;30,"Under 30",H5332&lt;66,"Middle Age",H5332&gt;=66,"Senior")</f>
        <v>Middle Age</v>
      </c>
      <c r="W5332" s="4" t="s">
        <v>47</v>
      </c>
    </row>
    <row r="5333" spans="1:23" x14ac:dyDescent="0.3">
      <c r="A5333" s="4" t="s">
        <v>5448</v>
      </c>
      <c r="B5333" s="4" t="s">
        <v>24</v>
      </c>
      <c r="C5333" s="4">
        <v>1</v>
      </c>
      <c r="D5333" s="4">
        <v>1</v>
      </c>
      <c r="E5333" s="4" t="s">
        <v>31</v>
      </c>
      <c r="F5333" s="4" t="s">
        <v>70</v>
      </c>
      <c r="G5333" s="4" t="s">
        <v>33</v>
      </c>
      <c r="H5333" s="4">
        <v>53</v>
      </c>
      <c r="I5333" s="4" t="s">
        <v>24</v>
      </c>
      <c r="J5333" s="4">
        <v>0</v>
      </c>
      <c r="K5333" s="4" t="s">
        <v>27</v>
      </c>
      <c r="L5333" s="4" t="s">
        <v>28</v>
      </c>
      <c r="M5333" s="4">
        <v>32</v>
      </c>
      <c r="P5333" s="5">
        <v>44176</v>
      </c>
      <c r="Q5333" s="6">
        <v>36.633529178223156</v>
      </c>
      <c r="R5333" s="4">
        <v>7</v>
      </c>
      <c r="S5333" s="4" t="str" cm="1">
        <f t="array" ref="S5333">_xlfn.IFS(R5333=0,"None",R5333&lt;3,"Low",R5333&lt;6,"Medium",R5333&lt;=10,"High")</f>
        <v>High</v>
      </c>
      <c r="T5333" s="4" t="str" cm="1">
        <f t="array" ref="T5333">_xlfn.IFS(M5333&lt;=20,"Low",M5333&lt;=50,"Medium",M5333&lt;=90,"High")</f>
        <v>Medium</v>
      </c>
      <c r="U5333" s="7">
        <f>Datos_Limpios[[#This Row],[Number of Complaints or Support]]/Datos_Limpios[[#This Row],[Account Length (in months)]]</f>
        <v>7</v>
      </c>
      <c r="V5333" s="4" t="str" cm="1">
        <f t="array" ref="V5333">_xlfn.IFS(H5333&lt;30,"Under 30",H5333&lt;66,"Middle Age",H5333&gt;=66,"Senior")</f>
        <v>Middle Age</v>
      </c>
      <c r="W5333" s="4" t="s">
        <v>29</v>
      </c>
    </row>
    <row r="5334" spans="1:23" x14ac:dyDescent="0.3">
      <c r="A5334" s="4" t="s">
        <v>5449</v>
      </c>
      <c r="B5334" s="4" t="s">
        <v>24</v>
      </c>
      <c r="C5334" s="4">
        <v>73</v>
      </c>
      <c r="D5334" s="4">
        <v>0</v>
      </c>
      <c r="E5334" s="4" t="s">
        <v>31</v>
      </c>
      <c r="F5334" s="4" t="s">
        <v>129</v>
      </c>
      <c r="G5334" s="4" t="s">
        <v>26</v>
      </c>
      <c r="H5334" s="4">
        <v>22</v>
      </c>
      <c r="I5334" s="4" t="s">
        <v>31</v>
      </c>
      <c r="J5334" s="4">
        <v>5</v>
      </c>
      <c r="K5334" s="4" t="s">
        <v>46</v>
      </c>
      <c r="L5334" s="4" t="s">
        <v>28</v>
      </c>
      <c r="M5334" s="4">
        <v>43</v>
      </c>
      <c r="P5334" s="5">
        <v>44509</v>
      </c>
      <c r="Q5334" s="6">
        <v>39.072615732718589</v>
      </c>
      <c r="R5334" s="4">
        <v>7</v>
      </c>
      <c r="S5334" s="4" t="str" cm="1">
        <f t="array" ref="S5334">_xlfn.IFS(R5334=0,"None",R5334&lt;3,"Low",R5334&lt;6,"Medium",R5334&lt;=10,"High")</f>
        <v>High</v>
      </c>
      <c r="T5334" s="4" t="str" cm="1">
        <f t="array" ref="T5334">_xlfn.IFS(M5334&lt;=20,"Low",M5334&lt;=50,"Medium",M5334&lt;=90,"High")</f>
        <v>Medium</v>
      </c>
      <c r="U5334" s="7">
        <f>Datos_Limpios[[#This Row],[Number of Complaints or Support]]/Datos_Limpios[[#This Row],[Account Length (in months)]]</f>
        <v>9.5890410958904104E-2</v>
      </c>
      <c r="V5334" s="4" t="str" cm="1">
        <f t="array" ref="V5334">_xlfn.IFS(H5334&lt;30,"Under 30",H5334&lt;66,"Middle Age",H5334&gt;=66,"Senior")</f>
        <v>Under 30</v>
      </c>
      <c r="W5334" s="4" t="s">
        <v>29</v>
      </c>
    </row>
    <row r="5335" spans="1:23" x14ac:dyDescent="0.3">
      <c r="A5335" s="4" t="s">
        <v>5450</v>
      </c>
      <c r="B5335" s="4" t="s">
        <v>24</v>
      </c>
      <c r="C5335" s="4">
        <v>71</v>
      </c>
      <c r="D5335" s="4">
        <v>0</v>
      </c>
      <c r="E5335" s="4" t="s">
        <v>31</v>
      </c>
      <c r="F5335" s="4" t="s">
        <v>42</v>
      </c>
      <c r="G5335" s="4" t="s">
        <v>26</v>
      </c>
      <c r="H5335" s="4">
        <v>44</v>
      </c>
      <c r="I5335" s="4" t="s">
        <v>31</v>
      </c>
      <c r="J5335" s="4">
        <v>5</v>
      </c>
      <c r="K5335" s="4" t="s">
        <v>46</v>
      </c>
      <c r="L5335" s="4" t="s">
        <v>35</v>
      </c>
      <c r="M5335" s="4">
        <v>46</v>
      </c>
      <c r="P5335" s="5">
        <v>45060</v>
      </c>
      <c r="Q5335" s="6">
        <v>45.330387539789911</v>
      </c>
      <c r="R5335" s="4">
        <v>4</v>
      </c>
      <c r="S5335" s="4" t="str" cm="1">
        <f t="array" ref="S5335">_xlfn.IFS(R5335=0,"None",R5335&lt;3,"Low",R5335&lt;6,"Medium",R5335&lt;=10,"High")</f>
        <v>Medium</v>
      </c>
      <c r="T5335" s="4" t="str" cm="1">
        <f t="array" ref="T5335">_xlfn.IFS(M5335&lt;=20,"Low",M5335&lt;=50,"Medium",M5335&lt;=90,"High")</f>
        <v>Medium</v>
      </c>
      <c r="U5335" s="7">
        <f>Datos_Limpios[[#This Row],[Number of Complaints or Support]]/Datos_Limpios[[#This Row],[Account Length (in months)]]</f>
        <v>5.6338028169014086E-2</v>
      </c>
      <c r="V5335" s="4" t="str" cm="1">
        <f t="array" ref="V5335">_xlfn.IFS(H5335&lt;30,"Under 30",H5335&lt;66,"Middle Age",H5335&gt;=66,"Senior")</f>
        <v>Middle Age</v>
      </c>
      <c r="W5335" s="4" t="s">
        <v>43</v>
      </c>
    </row>
    <row r="5336" spans="1:23" x14ac:dyDescent="0.3">
      <c r="A5336" s="4" t="s">
        <v>5451</v>
      </c>
      <c r="B5336" s="4" t="s">
        <v>31</v>
      </c>
      <c r="C5336" s="4">
        <v>2</v>
      </c>
      <c r="D5336" s="4">
        <v>4</v>
      </c>
      <c r="E5336" s="4" t="s">
        <v>31</v>
      </c>
      <c r="F5336" s="4" t="s">
        <v>264</v>
      </c>
      <c r="G5336" s="4" t="s">
        <v>26</v>
      </c>
      <c r="H5336" s="4">
        <v>28</v>
      </c>
      <c r="I5336" s="4" t="s">
        <v>24</v>
      </c>
      <c r="J5336" s="4">
        <v>0</v>
      </c>
      <c r="K5336" s="4" t="s">
        <v>27</v>
      </c>
      <c r="L5336" s="4" t="s">
        <v>35</v>
      </c>
      <c r="M5336" s="4">
        <v>43</v>
      </c>
      <c r="N5336" s="4" t="s">
        <v>75</v>
      </c>
      <c r="O5336" s="4" t="s">
        <v>133</v>
      </c>
      <c r="P5336" s="5">
        <v>44416</v>
      </c>
      <c r="Q5336" s="6">
        <v>37.33053352152988</v>
      </c>
      <c r="R5336" s="4">
        <v>4</v>
      </c>
      <c r="S5336" s="4" t="str" cm="1">
        <f t="array" ref="S5336">_xlfn.IFS(R5336=0,"None",R5336&lt;3,"Low",R5336&lt;6,"Medium",R5336&lt;=10,"High")</f>
        <v>Medium</v>
      </c>
      <c r="T5336" s="4" t="str" cm="1">
        <f t="array" ref="T5336">_xlfn.IFS(M5336&lt;=20,"Low",M5336&lt;=50,"Medium",M5336&lt;=90,"High")</f>
        <v>Medium</v>
      </c>
      <c r="U5336" s="7">
        <f>Datos_Limpios[[#This Row],[Number of Complaints or Support]]/Datos_Limpios[[#This Row],[Account Length (in months)]]</f>
        <v>2</v>
      </c>
      <c r="V5336" s="4" t="str" cm="1">
        <f t="array" ref="V5336">_xlfn.IFS(H5336&lt;30,"Under 30",H5336&lt;66,"Middle Age",H5336&gt;=66,"Senior")</f>
        <v>Under 30</v>
      </c>
      <c r="W5336" s="4" t="s">
        <v>47</v>
      </c>
    </row>
    <row r="5337" spans="1:23" x14ac:dyDescent="0.3">
      <c r="A5337" s="4" t="s">
        <v>5452</v>
      </c>
      <c r="B5337" s="4" t="s">
        <v>24</v>
      </c>
      <c r="C5337" s="4">
        <v>70</v>
      </c>
      <c r="D5337" s="4">
        <v>0</v>
      </c>
      <c r="E5337" s="4" t="s">
        <v>31</v>
      </c>
      <c r="F5337" s="4" t="s">
        <v>165</v>
      </c>
      <c r="G5337" s="4" t="s">
        <v>26</v>
      </c>
      <c r="H5337" s="4">
        <v>48</v>
      </c>
      <c r="I5337" s="4" t="s">
        <v>24</v>
      </c>
      <c r="J5337" s="4">
        <v>0</v>
      </c>
      <c r="K5337" s="4" t="s">
        <v>34</v>
      </c>
      <c r="L5337" s="4" t="s">
        <v>35</v>
      </c>
      <c r="M5337" s="4">
        <v>41</v>
      </c>
      <c r="P5337" s="5">
        <v>44349</v>
      </c>
      <c r="Q5337" s="6">
        <v>41.612935395068682</v>
      </c>
      <c r="R5337" s="4">
        <v>8</v>
      </c>
      <c r="S5337" s="4" t="str" cm="1">
        <f t="array" ref="S5337">_xlfn.IFS(R5337=0,"None",R5337&lt;3,"Low",R5337&lt;6,"Medium",R5337&lt;=10,"High")</f>
        <v>High</v>
      </c>
      <c r="T5337" s="4" t="str" cm="1">
        <f t="array" ref="T5337">_xlfn.IFS(M5337&lt;=20,"Low",M5337&lt;=50,"Medium",M5337&lt;=90,"High")</f>
        <v>Medium</v>
      </c>
      <c r="U5337" s="7">
        <f>Datos_Limpios[[#This Row],[Number of Complaints or Support]]/Datos_Limpios[[#This Row],[Account Length (in months)]]</f>
        <v>0.11428571428571428</v>
      </c>
      <c r="V5337" s="4" t="str" cm="1">
        <f t="array" ref="V5337">_xlfn.IFS(H5337&lt;30,"Under 30",H5337&lt;66,"Middle Age",H5337&gt;=66,"Senior")</f>
        <v>Middle Age</v>
      </c>
      <c r="W5337" s="4" t="s">
        <v>40</v>
      </c>
    </row>
    <row r="5338" spans="1:23" x14ac:dyDescent="0.3">
      <c r="A5338" s="4" t="s">
        <v>5453</v>
      </c>
      <c r="B5338" s="4" t="s">
        <v>24</v>
      </c>
      <c r="C5338" s="4">
        <v>30</v>
      </c>
      <c r="D5338" s="4">
        <v>2</v>
      </c>
      <c r="E5338" s="4" t="s">
        <v>31</v>
      </c>
      <c r="F5338" s="4" t="s">
        <v>264</v>
      </c>
      <c r="G5338" s="4" t="s">
        <v>33</v>
      </c>
      <c r="H5338" s="4">
        <v>33</v>
      </c>
      <c r="I5338" s="4" t="s">
        <v>24</v>
      </c>
      <c r="J5338" s="4">
        <v>0</v>
      </c>
      <c r="K5338" s="4" t="s">
        <v>34</v>
      </c>
      <c r="L5338" s="4" t="s">
        <v>35</v>
      </c>
      <c r="M5338" s="4">
        <v>43</v>
      </c>
      <c r="P5338" s="5">
        <v>44006</v>
      </c>
      <c r="Q5338" s="6">
        <v>37.184609595098749</v>
      </c>
      <c r="R5338" s="4">
        <v>9</v>
      </c>
      <c r="S5338" s="4" t="str" cm="1">
        <f t="array" ref="S5338">_xlfn.IFS(R5338=0,"None",R5338&lt;3,"Low",R5338&lt;6,"Medium",R5338&lt;=10,"High")</f>
        <v>High</v>
      </c>
      <c r="T5338" s="4" t="str" cm="1">
        <f t="array" ref="T5338">_xlfn.IFS(M5338&lt;=20,"Low",M5338&lt;=50,"Medium",M5338&lt;=90,"High")</f>
        <v>Medium</v>
      </c>
      <c r="U5338" s="7">
        <f>Datos_Limpios[[#This Row],[Number of Complaints or Support]]/Datos_Limpios[[#This Row],[Account Length (in months)]]</f>
        <v>0.3</v>
      </c>
      <c r="V5338" s="4" t="str" cm="1">
        <f t="array" ref="V5338">_xlfn.IFS(H5338&lt;30,"Under 30",H5338&lt;66,"Middle Age",H5338&gt;=66,"Senior")</f>
        <v>Middle Age</v>
      </c>
      <c r="W5338" s="4" t="s">
        <v>47</v>
      </c>
    </row>
    <row r="5339" spans="1:23" x14ac:dyDescent="0.3">
      <c r="A5339" s="4" t="s">
        <v>5454</v>
      </c>
      <c r="B5339" s="4" t="s">
        <v>31</v>
      </c>
      <c r="C5339" s="4">
        <v>13</v>
      </c>
      <c r="D5339" s="4">
        <v>4</v>
      </c>
      <c r="E5339" s="4" t="s">
        <v>31</v>
      </c>
      <c r="F5339" s="4" t="s">
        <v>58</v>
      </c>
      <c r="G5339" s="4" t="s">
        <v>33</v>
      </c>
      <c r="H5339" s="4">
        <v>75</v>
      </c>
      <c r="I5339" s="4" t="s">
        <v>24</v>
      </c>
      <c r="J5339" s="4">
        <v>0</v>
      </c>
      <c r="K5339" s="4" t="s">
        <v>27</v>
      </c>
      <c r="L5339" s="4" t="s">
        <v>35</v>
      </c>
      <c r="M5339" s="4">
        <v>51</v>
      </c>
      <c r="N5339" s="4" t="s">
        <v>66</v>
      </c>
      <c r="O5339" s="4" t="s">
        <v>122</v>
      </c>
      <c r="P5339" s="5">
        <v>44419</v>
      </c>
      <c r="Q5339" s="6">
        <v>59.337094692410012</v>
      </c>
      <c r="R5339" s="4">
        <v>0</v>
      </c>
      <c r="S5339" s="4" t="str" cm="1">
        <f t="array" ref="S5339">_xlfn.IFS(R5339=0,"None",R5339&lt;3,"Low",R5339&lt;6,"Medium",R5339&lt;=10,"High")</f>
        <v>None</v>
      </c>
      <c r="T5339" s="4" t="str" cm="1">
        <f t="array" ref="T5339">_xlfn.IFS(M5339&lt;=20,"Low",M5339&lt;=50,"Medium",M5339&lt;=90,"High")</f>
        <v>High</v>
      </c>
      <c r="U5339" s="7">
        <f>Datos_Limpios[[#This Row],[Number of Complaints or Support]]/Datos_Limpios[[#This Row],[Account Length (in months)]]</f>
        <v>0</v>
      </c>
      <c r="V5339" s="4" t="str" cm="1">
        <f t="array" ref="V5339">_xlfn.IFS(H5339&lt;30,"Under 30",H5339&lt;66,"Middle Age",H5339&gt;=66,"Senior")</f>
        <v>Senior</v>
      </c>
      <c r="W5339" s="4" t="s">
        <v>29</v>
      </c>
    </row>
    <row r="5340" spans="1:23" x14ac:dyDescent="0.3">
      <c r="A5340" s="4" t="s">
        <v>5455</v>
      </c>
      <c r="B5340" s="4" t="s">
        <v>24</v>
      </c>
      <c r="C5340" s="4">
        <v>56</v>
      </c>
      <c r="D5340" s="4">
        <v>0</v>
      </c>
      <c r="E5340" s="4" t="s">
        <v>31</v>
      </c>
      <c r="F5340" s="4" t="s">
        <v>264</v>
      </c>
      <c r="G5340" s="4" t="s">
        <v>26</v>
      </c>
      <c r="H5340" s="4">
        <v>43</v>
      </c>
      <c r="I5340" s="4" t="s">
        <v>24</v>
      </c>
      <c r="J5340" s="4">
        <v>0</v>
      </c>
      <c r="K5340" s="4" t="s">
        <v>27</v>
      </c>
      <c r="L5340" s="4" t="s">
        <v>35</v>
      </c>
      <c r="M5340" s="4">
        <v>20</v>
      </c>
      <c r="P5340" s="5">
        <v>44522</v>
      </c>
      <c r="Q5340" s="6">
        <v>17.07585513634821</v>
      </c>
      <c r="R5340" s="4">
        <v>4</v>
      </c>
      <c r="S5340" s="4" t="str" cm="1">
        <f t="array" ref="S5340">_xlfn.IFS(R5340=0,"None",R5340&lt;3,"Low",R5340&lt;6,"Medium",R5340&lt;=10,"High")</f>
        <v>Medium</v>
      </c>
      <c r="T5340" s="4" t="str" cm="1">
        <f t="array" ref="T5340">_xlfn.IFS(M5340&lt;=20,"Low",M5340&lt;=50,"Medium",M5340&lt;=90,"High")</f>
        <v>Low</v>
      </c>
      <c r="U5340" s="7">
        <f>Datos_Limpios[[#This Row],[Number of Complaints or Support]]/Datos_Limpios[[#This Row],[Account Length (in months)]]</f>
        <v>7.1428571428571425E-2</v>
      </c>
      <c r="V5340" s="4" t="str" cm="1">
        <f t="array" ref="V5340">_xlfn.IFS(H5340&lt;30,"Under 30",H5340&lt;66,"Middle Age",H5340&gt;=66,"Senior")</f>
        <v>Middle Age</v>
      </c>
      <c r="W5340" s="4" t="s">
        <v>47</v>
      </c>
    </row>
    <row r="5341" spans="1:23" x14ac:dyDescent="0.3">
      <c r="A5341" s="4" t="s">
        <v>5456</v>
      </c>
      <c r="B5341" s="4" t="s">
        <v>31</v>
      </c>
      <c r="C5341" s="4">
        <v>4</v>
      </c>
      <c r="D5341" s="4">
        <v>0</v>
      </c>
      <c r="E5341" s="4" t="s">
        <v>31</v>
      </c>
      <c r="F5341" s="4" t="s">
        <v>155</v>
      </c>
      <c r="G5341" s="4" t="s">
        <v>26</v>
      </c>
      <c r="H5341" s="4">
        <v>57</v>
      </c>
      <c r="I5341" s="4" t="s">
        <v>24</v>
      </c>
      <c r="J5341" s="4">
        <v>0</v>
      </c>
      <c r="K5341" s="4" t="s">
        <v>27</v>
      </c>
      <c r="L5341" s="4" t="s">
        <v>35</v>
      </c>
      <c r="M5341" s="4">
        <v>63</v>
      </c>
      <c r="N5341" s="4" t="s">
        <v>38</v>
      </c>
      <c r="O5341" s="4" t="s">
        <v>125</v>
      </c>
      <c r="P5341" s="5">
        <v>44956</v>
      </c>
      <c r="Q5341" s="6">
        <v>69.448749164153739</v>
      </c>
      <c r="R5341" s="4">
        <v>0</v>
      </c>
      <c r="S5341" s="4" t="str" cm="1">
        <f t="array" ref="S5341">_xlfn.IFS(R5341=0,"None",R5341&lt;3,"Low",R5341&lt;6,"Medium",R5341&lt;=10,"High")</f>
        <v>None</v>
      </c>
      <c r="T5341" s="4" t="str" cm="1">
        <f t="array" ref="T5341">_xlfn.IFS(M5341&lt;=20,"Low",M5341&lt;=50,"Medium",M5341&lt;=90,"High")</f>
        <v>High</v>
      </c>
      <c r="U5341" s="7">
        <f>Datos_Limpios[[#This Row],[Number of Complaints or Support]]/Datos_Limpios[[#This Row],[Account Length (in months)]]</f>
        <v>0</v>
      </c>
      <c r="V5341" s="4" t="str" cm="1">
        <f t="array" ref="V5341">_xlfn.IFS(H5341&lt;30,"Under 30",H5341&lt;66,"Middle Age",H5341&gt;=66,"Senior")</f>
        <v>Middle Age</v>
      </c>
      <c r="W5341" s="4" t="s">
        <v>40</v>
      </c>
    </row>
    <row r="5342" spans="1:23" x14ac:dyDescent="0.3">
      <c r="A5342" s="4" t="s">
        <v>5457</v>
      </c>
      <c r="B5342" s="4" t="s">
        <v>24</v>
      </c>
      <c r="C5342" s="4">
        <v>68</v>
      </c>
      <c r="D5342" s="4">
        <v>0</v>
      </c>
      <c r="E5342" s="4" t="s">
        <v>31</v>
      </c>
      <c r="F5342" s="4" t="s">
        <v>138</v>
      </c>
      <c r="G5342" s="4" t="s">
        <v>26</v>
      </c>
      <c r="H5342" s="4">
        <v>72</v>
      </c>
      <c r="I5342" s="4" t="s">
        <v>24</v>
      </c>
      <c r="J5342" s="4">
        <v>0</v>
      </c>
      <c r="K5342" s="4" t="s">
        <v>27</v>
      </c>
      <c r="L5342" s="4" t="s">
        <v>35</v>
      </c>
      <c r="M5342" s="4">
        <v>20</v>
      </c>
      <c r="P5342" s="5">
        <v>44103</v>
      </c>
      <c r="Q5342" s="6">
        <v>23.510966410521949</v>
      </c>
      <c r="R5342" s="4">
        <v>4</v>
      </c>
      <c r="S5342" s="4" t="str" cm="1">
        <f t="array" ref="S5342">_xlfn.IFS(R5342=0,"None",R5342&lt;3,"Low",R5342&lt;6,"Medium",R5342&lt;=10,"High")</f>
        <v>Medium</v>
      </c>
      <c r="T5342" s="4" t="str" cm="1">
        <f t="array" ref="T5342">_xlfn.IFS(M5342&lt;=20,"Low",M5342&lt;=50,"Medium",M5342&lt;=90,"High")</f>
        <v>Low</v>
      </c>
      <c r="U5342" s="7">
        <f>Datos_Limpios[[#This Row],[Number of Complaints or Support]]/Datos_Limpios[[#This Row],[Account Length (in months)]]</f>
        <v>5.8823529411764705E-2</v>
      </c>
      <c r="V5342" s="4" t="str" cm="1">
        <f t="array" ref="V5342">_xlfn.IFS(H5342&lt;30,"Under 30",H5342&lt;66,"Middle Age",H5342&gt;=66,"Senior")</f>
        <v>Senior</v>
      </c>
      <c r="W5342" s="4" t="s">
        <v>47</v>
      </c>
    </row>
    <row r="5343" spans="1:23" x14ac:dyDescent="0.3">
      <c r="A5343" s="4" t="s">
        <v>5458</v>
      </c>
      <c r="B5343" s="4" t="s">
        <v>31</v>
      </c>
      <c r="C5343" s="4">
        <v>49</v>
      </c>
      <c r="D5343" s="4">
        <v>0</v>
      </c>
      <c r="E5343" s="4" t="s">
        <v>31</v>
      </c>
      <c r="F5343" s="4" t="s">
        <v>32</v>
      </c>
      <c r="G5343" s="4" t="s">
        <v>26</v>
      </c>
      <c r="H5343" s="4">
        <v>24</v>
      </c>
      <c r="I5343" s="4" t="s">
        <v>24</v>
      </c>
      <c r="J5343" s="4">
        <v>0</v>
      </c>
      <c r="K5343" s="4" t="s">
        <v>34</v>
      </c>
      <c r="L5343" s="4" t="s">
        <v>28</v>
      </c>
      <c r="M5343" s="4">
        <v>64</v>
      </c>
      <c r="N5343" s="4" t="s">
        <v>75</v>
      </c>
      <c r="O5343" s="4" t="s">
        <v>76</v>
      </c>
      <c r="P5343" s="5">
        <v>45161</v>
      </c>
      <c r="Q5343" s="6">
        <v>64.203521158765724</v>
      </c>
      <c r="R5343" s="4">
        <v>7</v>
      </c>
      <c r="S5343" s="4" t="str" cm="1">
        <f t="array" ref="S5343">_xlfn.IFS(R5343=0,"None",R5343&lt;3,"Low",R5343&lt;6,"Medium",R5343&lt;=10,"High")</f>
        <v>High</v>
      </c>
      <c r="T5343" s="4" t="str" cm="1">
        <f t="array" ref="T5343">_xlfn.IFS(M5343&lt;=20,"Low",M5343&lt;=50,"Medium",M5343&lt;=90,"High")</f>
        <v>High</v>
      </c>
      <c r="U5343" s="7">
        <f>Datos_Limpios[[#This Row],[Number of Complaints or Support]]/Datos_Limpios[[#This Row],[Account Length (in months)]]</f>
        <v>0.14285714285714285</v>
      </c>
      <c r="V5343" s="4" t="str" cm="1">
        <f t="array" ref="V5343">_xlfn.IFS(H5343&lt;30,"Under 30",H5343&lt;66,"Middle Age",H5343&gt;=66,"Senior")</f>
        <v>Under 30</v>
      </c>
      <c r="W5343" s="4" t="s">
        <v>29</v>
      </c>
    </row>
    <row r="5344" spans="1:23" x14ac:dyDescent="0.3">
      <c r="A5344" s="4" t="s">
        <v>5459</v>
      </c>
      <c r="B5344" s="4" t="s">
        <v>31</v>
      </c>
      <c r="C5344" s="4">
        <v>4</v>
      </c>
      <c r="D5344" s="4">
        <v>3</v>
      </c>
      <c r="E5344" s="4" t="s">
        <v>31</v>
      </c>
      <c r="F5344" s="4" t="s">
        <v>89</v>
      </c>
      <c r="G5344" s="4" t="s">
        <v>26</v>
      </c>
      <c r="H5344" s="4">
        <v>45</v>
      </c>
      <c r="I5344" s="4" t="s">
        <v>24</v>
      </c>
      <c r="J5344" s="4">
        <v>0</v>
      </c>
      <c r="K5344" s="4" t="s">
        <v>27</v>
      </c>
      <c r="L5344" s="4" t="s">
        <v>28</v>
      </c>
      <c r="M5344" s="4">
        <v>26</v>
      </c>
      <c r="N5344" s="4" t="s">
        <v>38</v>
      </c>
      <c r="O5344" s="4" t="s">
        <v>125</v>
      </c>
      <c r="P5344" s="5">
        <v>44199</v>
      </c>
      <c r="Q5344" s="6">
        <v>25.986166687659061</v>
      </c>
      <c r="R5344" s="4">
        <v>0</v>
      </c>
      <c r="S5344" s="4" t="str" cm="1">
        <f t="array" ref="S5344">_xlfn.IFS(R5344=0,"None",R5344&lt;3,"Low",R5344&lt;6,"Medium",R5344&lt;=10,"High")</f>
        <v>None</v>
      </c>
      <c r="T5344" s="4" t="str" cm="1">
        <f t="array" ref="T5344">_xlfn.IFS(M5344&lt;=20,"Low",M5344&lt;=50,"Medium",M5344&lt;=90,"High")</f>
        <v>Medium</v>
      </c>
      <c r="U5344" s="7">
        <f>Datos_Limpios[[#This Row],[Number of Complaints or Support]]/Datos_Limpios[[#This Row],[Account Length (in months)]]</f>
        <v>0</v>
      </c>
      <c r="V5344" s="4" t="str" cm="1">
        <f t="array" ref="V5344">_xlfn.IFS(H5344&lt;30,"Under 30",H5344&lt;66,"Middle Age",H5344&gt;=66,"Senior")</f>
        <v>Middle Age</v>
      </c>
      <c r="W5344" s="4" t="s">
        <v>40</v>
      </c>
    </row>
    <row r="5345" spans="1:23" x14ac:dyDescent="0.3">
      <c r="A5345" s="4" t="s">
        <v>5460</v>
      </c>
      <c r="B5345" s="4" t="s">
        <v>24</v>
      </c>
      <c r="C5345" s="4">
        <v>72</v>
      </c>
      <c r="D5345" s="4">
        <v>0</v>
      </c>
      <c r="E5345" s="4" t="s">
        <v>24</v>
      </c>
      <c r="F5345" s="4" t="s">
        <v>129</v>
      </c>
      <c r="G5345" s="4" t="s">
        <v>26</v>
      </c>
      <c r="H5345" s="4">
        <v>75</v>
      </c>
      <c r="I5345" s="4" t="s">
        <v>24</v>
      </c>
      <c r="J5345" s="4">
        <v>0</v>
      </c>
      <c r="K5345" s="4" t="s">
        <v>34</v>
      </c>
      <c r="L5345" s="4" t="s">
        <v>28</v>
      </c>
      <c r="M5345" s="4">
        <v>57</v>
      </c>
      <c r="P5345" s="5">
        <v>44958</v>
      </c>
      <c r="Q5345" s="6">
        <v>65.961793200162063</v>
      </c>
      <c r="R5345" s="4">
        <v>2</v>
      </c>
      <c r="S5345" s="4" t="str" cm="1">
        <f t="array" ref="S5345">_xlfn.IFS(R5345=0,"None",R5345&lt;3,"Low",R5345&lt;6,"Medium",R5345&lt;=10,"High")</f>
        <v>Low</v>
      </c>
      <c r="T5345" s="4" t="str" cm="1">
        <f t="array" ref="T5345">_xlfn.IFS(M5345&lt;=20,"Low",M5345&lt;=50,"Medium",M5345&lt;=90,"High")</f>
        <v>High</v>
      </c>
      <c r="U5345" s="7">
        <f>Datos_Limpios[[#This Row],[Number of Complaints or Support]]/Datos_Limpios[[#This Row],[Account Length (in months)]]</f>
        <v>2.7777777777777776E-2</v>
      </c>
      <c r="V5345" s="4" t="str" cm="1">
        <f t="array" ref="V5345">_xlfn.IFS(H5345&lt;30,"Under 30",H5345&lt;66,"Middle Age",H5345&gt;=66,"Senior")</f>
        <v>Senior</v>
      </c>
      <c r="W5345" s="4" t="s">
        <v>29</v>
      </c>
    </row>
    <row r="5346" spans="1:23" x14ac:dyDescent="0.3">
      <c r="A5346" s="4" t="s">
        <v>5461</v>
      </c>
      <c r="B5346" s="4" t="s">
        <v>24</v>
      </c>
      <c r="C5346" s="4">
        <v>37</v>
      </c>
      <c r="D5346" s="4">
        <v>0</v>
      </c>
      <c r="E5346" s="4" t="s">
        <v>24</v>
      </c>
      <c r="F5346" s="4" t="s">
        <v>120</v>
      </c>
      <c r="G5346" s="4" t="s">
        <v>33</v>
      </c>
      <c r="H5346" s="4">
        <v>47</v>
      </c>
      <c r="I5346" s="4" t="s">
        <v>31</v>
      </c>
      <c r="J5346" s="4">
        <v>4</v>
      </c>
      <c r="K5346" s="4" t="s">
        <v>46</v>
      </c>
      <c r="L5346" s="4" t="s">
        <v>28</v>
      </c>
      <c r="M5346" s="4">
        <v>10</v>
      </c>
      <c r="P5346" s="5">
        <v>45053</v>
      </c>
      <c r="Q5346" s="6">
        <v>11.02097775781173</v>
      </c>
      <c r="R5346" s="4">
        <v>5</v>
      </c>
      <c r="S5346" s="4" t="str" cm="1">
        <f t="array" ref="S5346">_xlfn.IFS(R5346=0,"None",R5346&lt;3,"Low",R5346&lt;6,"Medium",R5346&lt;=10,"High")</f>
        <v>Medium</v>
      </c>
      <c r="T5346" s="4" t="str" cm="1">
        <f t="array" ref="T5346">_xlfn.IFS(M5346&lt;=20,"Low",M5346&lt;=50,"Medium",M5346&lt;=90,"High")</f>
        <v>Low</v>
      </c>
      <c r="U5346" s="7">
        <f>Datos_Limpios[[#This Row],[Number of Complaints or Support]]/Datos_Limpios[[#This Row],[Account Length (in months)]]</f>
        <v>0.13513513513513514</v>
      </c>
      <c r="V5346" s="4" t="str" cm="1">
        <f t="array" ref="V5346">_xlfn.IFS(H5346&lt;30,"Under 30",H5346&lt;66,"Middle Age",H5346&gt;=66,"Senior")</f>
        <v>Middle Age</v>
      </c>
      <c r="W5346" s="4" t="s">
        <v>29</v>
      </c>
    </row>
    <row r="5347" spans="1:23" x14ac:dyDescent="0.3">
      <c r="A5347" s="4" t="s">
        <v>5462</v>
      </c>
      <c r="B5347" s="4" t="s">
        <v>31</v>
      </c>
      <c r="C5347" s="4">
        <v>4</v>
      </c>
      <c r="D5347" s="4">
        <v>3</v>
      </c>
      <c r="E5347" s="4" t="s">
        <v>31</v>
      </c>
      <c r="F5347" s="4" t="s">
        <v>110</v>
      </c>
      <c r="G5347" s="4" t="s">
        <v>33</v>
      </c>
      <c r="H5347" s="4">
        <v>42</v>
      </c>
      <c r="I5347" s="4" t="s">
        <v>24</v>
      </c>
      <c r="J5347" s="4">
        <v>0</v>
      </c>
      <c r="K5347" s="4" t="s">
        <v>27</v>
      </c>
      <c r="L5347" s="4" t="s">
        <v>28</v>
      </c>
      <c r="M5347" s="4">
        <v>18</v>
      </c>
      <c r="N5347" s="4" t="s">
        <v>38</v>
      </c>
      <c r="O5347" s="4" t="s">
        <v>125</v>
      </c>
      <c r="P5347" s="5">
        <v>44868</v>
      </c>
      <c r="Q5347" s="6">
        <v>19.39801701985801</v>
      </c>
      <c r="R5347" s="4">
        <v>4</v>
      </c>
      <c r="S5347" s="4" t="str" cm="1">
        <f t="array" ref="S5347">_xlfn.IFS(R5347=0,"None",R5347&lt;3,"Low",R5347&lt;6,"Medium",R5347&lt;=10,"High")</f>
        <v>Medium</v>
      </c>
      <c r="T5347" s="4" t="str" cm="1">
        <f t="array" ref="T5347">_xlfn.IFS(M5347&lt;=20,"Low",M5347&lt;=50,"Medium",M5347&lt;=90,"High")</f>
        <v>Low</v>
      </c>
      <c r="U5347" s="7">
        <f>Datos_Limpios[[#This Row],[Number of Complaints or Support]]/Datos_Limpios[[#This Row],[Account Length (in months)]]</f>
        <v>1</v>
      </c>
      <c r="V5347" s="4" t="str" cm="1">
        <f t="array" ref="V5347">_xlfn.IFS(H5347&lt;30,"Under 30",H5347&lt;66,"Middle Age",H5347&gt;=66,"Senior")</f>
        <v>Middle Age</v>
      </c>
      <c r="W5347" s="4" t="s">
        <v>29</v>
      </c>
    </row>
    <row r="5348" spans="1:23" x14ac:dyDescent="0.3">
      <c r="A5348" s="4" t="s">
        <v>5463</v>
      </c>
      <c r="B5348" s="4" t="s">
        <v>24</v>
      </c>
      <c r="C5348" s="4">
        <v>36</v>
      </c>
      <c r="D5348" s="4">
        <v>0</v>
      </c>
      <c r="E5348" s="4" t="s">
        <v>31</v>
      </c>
      <c r="F5348" s="4" t="s">
        <v>54</v>
      </c>
      <c r="G5348" s="4" t="s">
        <v>33</v>
      </c>
      <c r="H5348" s="4">
        <v>65</v>
      </c>
      <c r="I5348" s="4" t="s">
        <v>24</v>
      </c>
      <c r="J5348" s="4">
        <v>0</v>
      </c>
      <c r="K5348" s="4" t="s">
        <v>34</v>
      </c>
      <c r="L5348" s="4" t="s">
        <v>35</v>
      </c>
      <c r="M5348" s="4">
        <v>35</v>
      </c>
      <c r="P5348" s="5">
        <v>45110</v>
      </c>
      <c r="Q5348" s="6">
        <v>36.302953528234347</v>
      </c>
      <c r="R5348" s="4">
        <v>3</v>
      </c>
      <c r="S5348" s="4" t="str" cm="1">
        <f t="array" ref="S5348">_xlfn.IFS(R5348=0,"None",R5348&lt;3,"Low",R5348&lt;6,"Medium",R5348&lt;=10,"High")</f>
        <v>Medium</v>
      </c>
      <c r="T5348" s="4" t="str" cm="1">
        <f t="array" ref="T5348">_xlfn.IFS(M5348&lt;=20,"Low",M5348&lt;=50,"Medium",M5348&lt;=90,"High")</f>
        <v>Medium</v>
      </c>
      <c r="U5348" s="7">
        <f>Datos_Limpios[[#This Row],[Number of Complaints or Support]]/Datos_Limpios[[#This Row],[Account Length (in months)]]</f>
        <v>8.3333333333333329E-2</v>
      </c>
      <c r="V5348" s="4" t="str" cm="1">
        <f t="array" ref="V5348">_xlfn.IFS(H5348&lt;30,"Under 30",H5348&lt;66,"Middle Age",H5348&gt;=66,"Senior")</f>
        <v>Middle Age</v>
      </c>
      <c r="W5348" s="4" t="s">
        <v>43</v>
      </c>
    </row>
    <row r="5349" spans="1:23" x14ac:dyDescent="0.3">
      <c r="A5349" s="4" t="s">
        <v>5464</v>
      </c>
      <c r="B5349" s="4" t="s">
        <v>24</v>
      </c>
      <c r="C5349" s="4">
        <v>43</v>
      </c>
      <c r="D5349" s="4">
        <v>0</v>
      </c>
      <c r="E5349" s="4" t="s">
        <v>31</v>
      </c>
      <c r="F5349" s="4" t="s">
        <v>89</v>
      </c>
      <c r="G5349" s="4" t="s">
        <v>26</v>
      </c>
      <c r="H5349" s="4">
        <v>69</v>
      </c>
      <c r="I5349" s="4" t="s">
        <v>24</v>
      </c>
      <c r="J5349" s="4">
        <v>0</v>
      </c>
      <c r="K5349" s="4" t="s">
        <v>34</v>
      </c>
      <c r="L5349" s="4" t="s">
        <v>35</v>
      </c>
      <c r="M5349" s="4">
        <v>41</v>
      </c>
      <c r="P5349" s="5">
        <v>44271</v>
      </c>
      <c r="Q5349" s="6">
        <v>34.221372352368583</v>
      </c>
      <c r="R5349" s="4">
        <v>8</v>
      </c>
      <c r="S5349" s="4" t="str" cm="1">
        <f t="array" ref="S5349">_xlfn.IFS(R5349=0,"None",R5349&lt;3,"Low",R5349&lt;6,"Medium",R5349&lt;=10,"High")</f>
        <v>High</v>
      </c>
      <c r="T5349" s="4" t="str" cm="1">
        <f t="array" ref="T5349">_xlfn.IFS(M5349&lt;=20,"Low",M5349&lt;=50,"Medium",M5349&lt;=90,"High")</f>
        <v>Medium</v>
      </c>
      <c r="U5349" s="7">
        <f>Datos_Limpios[[#This Row],[Number of Complaints or Support]]/Datos_Limpios[[#This Row],[Account Length (in months)]]</f>
        <v>0.18604651162790697</v>
      </c>
      <c r="V5349" s="4" t="str" cm="1">
        <f t="array" ref="V5349">_xlfn.IFS(H5349&lt;30,"Under 30",H5349&lt;66,"Middle Age",H5349&gt;=66,"Senior")</f>
        <v>Senior</v>
      </c>
      <c r="W5349" s="4" t="s">
        <v>40</v>
      </c>
    </row>
    <row r="5350" spans="1:23" x14ac:dyDescent="0.3">
      <c r="A5350" s="4" t="s">
        <v>5465</v>
      </c>
      <c r="B5350" s="4" t="s">
        <v>31</v>
      </c>
      <c r="C5350" s="4">
        <v>4</v>
      </c>
      <c r="D5350" s="4">
        <v>5</v>
      </c>
      <c r="E5350" s="4" t="s">
        <v>31</v>
      </c>
      <c r="F5350" s="4" t="s">
        <v>209</v>
      </c>
      <c r="G5350" s="4" t="s">
        <v>33</v>
      </c>
      <c r="H5350" s="4">
        <v>19</v>
      </c>
      <c r="I5350" s="4" t="s">
        <v>24</v>
      </c>
      <c r="J5350" s="4">
        <v>0</v>
      </c>
      <c r="K5350" s="4" t="s">
        <v>27</v>
      </c>
      <c r="L5350" s="4" t="s">
        <v>35</v>
      </c>
      <c r="M5350" s="4">
        <v>56</v>
      </c>
      <c r="N5350" s="4" t="s">
        <v>66</v>
      </c>
      <c r="O5350" s="4" t="s">
        <v>779</v>
      </c>
      <c r="P5350" s="5">
        <v>44685</v>
      </c>
      <c r="Q5350" s="6">
        <v>64.451358677310481</v>
      </c>
      <c r="R5350" s="4">
        <v>2</v>
      </c>
      <c r="S5350" s="4" t="str" cm="1">
        <f t="array" ref="S5350">_xlfn.IFS(R5350=0,"None",R5350&lt;3,"Low",R5350&lt;6,"Medium",R5350&lt;=10,"High")</f>
        <v>Low</v>
      </c>
      <c r="T5350" s="4" t="str" cm="1">
        <f t="array" ref="T5350">_xlfn.IFS(M5350&lt;=20,"Low",M5350&lt;=50,"Medium",M5350&lt;=90,"High")</f>
        <v>High</v>
      </c>
      <c r="U5350" s="7">
        <f>Datos_Limpios[[#This Row],[Number of Complaints or Support]]/Datos_Limpios[[#This Row],[Account Length (in months)]]</f>
        <v>0.5</v>
      </c>
      <c r="V5350" s="4" t="str" cm="1">
        <f t="array" ref="V5350">_xlfn.IFS(H5350&lt;30,"Under 30",H5350&lt;66,"Middle Age",H5350&gt;=66,"Senior")</f>
        <v>Under 30</v>
      </c>
      <c r="W5350" s="4" t="s">
        <v>40</v>
      </c>
    </row>
    <row r="5351" spans="1:23" x14ac:dyDescent="0.3">
      <c r="A5351" s="4" t="s">
        <v>5466</v>
      </c>
      <c r="B5351" s="4" t="s">
        <v>24</v>
      </c>
      <c r="C5351" s="4">
        <v>11</v>
      </c>
      <c r="D5351" s="4">
        <v>0</v>
      </c>
      <c r="E5351" s="4" t="s">
        <v>31</v>
      </c>
      <c r="F5351" s="4" t="s">
        <v>159</v>
      </c>
      <c r="G5351" s="4" t="s">
        <v>26</v>
      </c>
      <c r="H5351" s="4">
        <v>25</v>
      </c>
      <c r="I5351" s="4" t="s">
        <v>24</v>
      </c>
      <c r="J5351" s="4">
        <v>0</v>
      </c>
      <c r="K5351" s="4" t="s">
        <v>34</v>
      </c>
      <c r="L5351" s="4" t="s">
        <v>28</v>
      </c>
      <c r="M5351" s="4">
        <v>46</v>
      </c>
      <c r="P5351" s="5">
        <v>44900</v>
      </c>
      <c r="Q5351" s="6">
        <v>44.118095155992123</v>
      </c>
      <c r="R5351" s="4">
        <v>6</v>
      </c>
      <c r="S5351" s="4" t="str" cm="1">
        <f t="array" ref="S5351">_xlfn.IFS(R5351=0,"None",R5351&lt;3,"Low",R5351&lt;6,"Medium",R5351&lt;=10,"High")</f>
        <v>High</v>
      </c>
      <c r="T5351" s="4" t="str" cm="1">
        <f t="array" ref="T5351">_xlfn.IFS(M5351&lt;=20,"Low",M5351&lt;=50,"Medium",M5351&lt;=90,"High")</f>
        <v>Medium</v>
      </c>
      <c r="U5351" s="7">
        <f>Datos_Limpios[[#This Row],[Number of Complaints or Support]]/Datos_Limpios[[#This Row],[Account Length (in months)]]</f>
        <v>0.54545454545454541</v>
      </c>
      <c r="V5351" s="4" t="str" cm="1">
        <f t="array" ref="V5351">_xlfn.IFS(H5351&lt;30,"Under 30",H5351&lt;66,"Middle Age",H5351&gt;=66,"Senior")</f>
        <v>Under 30</v>
      </c>
      <c r="W5351" s="4" t="s">
        <v>29</v>
      </c>
    </row>
    <row r="5352" spans="1:23" x14ac:dyDescent="0.3">
      <c r="A5352" s="4" t="s">
        <v>5467</v>
      </c>
      <c r="B5352" s="4" t="s">
        <v>24</v>
      </c>
      <c r="C5352" s="4">
        <v>30</v>
      </c>
      <c r="D5352" s="4">
        <v>0</v>
      </c>
      <c r="E5352" s="4" t="s">
        <v>31</v>
      </c>
      <c r="F5352" s="4" t="s">
        <v>129</v>
      </c>
      <c r="G5352" s="4" t="s">
        <v>26</v>
      </c>
      <c r="H5352" s="4">
        <v>41</v>
      </c>
      <c r="I5352" s="4" t="s">
        <v>24</v>
      </c>
      <c r="J5352" s="4">
        <v>0</v>
      </c>
      <c r="K5352" s="4" t="s">
        <v>34</v>
      </c>
      <c r="L5352" s="4" t="s">
        <v>28</v>
      </c>
      <c r="M5352" s="4">
        <v>37</v>
      </c>
      <c r="P5352" s="5">
        <v>44854</v>
      </c>
      <c r="Q5352" s="6">
        <v>43.562620022549012</v>
      </c>
      <c r="R5352" s="4">
        <v>1</v>
      </c>
      <c r="S5352" s="4" t="str" cm="1">
        <f t="array" ref="S5352">_xlfn.IFS(R5352=0,"None",R5352&lt;3,"Low",R5352&lt;6,"Medium",R5352&lt;=10,"High")</f>
        <v>Low</v>
      </c>
      <c r="T5352" s="4" t="str" cm="1">
        <f t="array" ref="T5352">_xlfn.IFS(M5352&lt;=20,"Low",M5352&lt;=50,"Medium",M5352&lt;=90,"High")</f>
        <v>Medium</v>
      </c>
      <c r="U5352" s="7">
        <f>Datos_Limpios[[#This Row],[Number of Complaints or Support]]/Datos_Limpios[[#This Row],[Account Length (in months)]]</f>
        <v>3.3333333333333333E-2</v>
      </c>
      <c r="V5352" s="4" t="str" cm="1">
        <f t="array" ref="V5352">_xlfn.IFS(H5352&lt;30,"Under 30",H5352&lt;66,"Middle Age",H5352&gt;=66,"Senior")</f>
        <v>Middle Age</v>
      </c>
      <c r="W5352" s="4" t="s">
        <v>29</v>
      </c>
    </row>
    <row r="5353" spans="1:23" x14ac:dyDescent="0.3">
      <c r="A5353" s="4" t="s">
        <v>5468</v>
      </c>
      <c r="B5353" s="4" t="s">
        <v>24</v>
      </c>
      <c r="C5353" s="4">
        <v>2</v>
      </c>
      <c r="D5353" s="4">
        <v>0</v>
      </c>
      <c r="E5353" s="4" t="s">
        <v>31</v>
      </c>
      <c r="F5353" s="4" t="s">
        <v>183</v>
      </c>
      <c r="G5353" s="4" t="s">
        <v>33</v>
      </c>
      <c r="H5353" s="4">
        <v>22</v>
      </c>
      <c r="I5353" s="4" t="s">
        <v>24</v>
      </c>
      <c r="J5353" s="4">
        <v>0</v>
      </c>
      <c r="K5353" s="4" t="s">
        <v>27</v>
      </c>
      <c r="L5353" s="4" t="s">
        <v>28</v>
      </c>
      <c r="M5353" s="4">
        <v>25</v>
      </c>
      <c r="P5353" s="5">
        <v>45278</v>
      </c>
      <c r="Q5353" s="6">
        <v>26.392420499231861</v>
      </c>
      <c r="R5353" s="4">
        <v>1</v>
      </c>
      <c r="S5353" s="4" t="str" cm="1">
        <f t="array" ref="S5353">_xlfn.IFS(R5353=0,"None",R5353&lt;3,"Low",R5353&lt;6,"Medium",R5353&lt;=10,"High")</f>
        <v>Low</v>
      </c>
      <c r="T5353" s="4" t="str" cm="1">
        <f t="array" ref="T5353">_xlfn.IFS(M5353&lt;=20,"Low",M5353&lt;=50,"Medium",M5353&lt;=90,"High")</f>
        <v>Medium</v>
      </c>
      <c r="U5353" s="7">
        <f>Datos_Limpios[[#This Row],[Number of Complaints or Support]]/Datos_Limpios[[#This Row],[Account Length (in months)]]</f>
        <v>0.5</v>
      </c>
      <c r="V5353" s="4" t="str" cm="1">
        <f t="array" ref="V5353">_xlfn.IFS(H5353&lt;30,"Under 30",H5353&lt;66,"Middle Age",H5353&gt;=66,"Senior")</f>
        <v>Under 30</v>
      </c>
      <c r="W5353" s="4" t="s">
        <v>43</v>
      </c>
    </row>
    <row r="5354" spans="1:23" x14ac:dyDescent="0.3">
      <c r="A5354" s="4" t="s">
        <v>5469</v>
      </c>
      <c r="B5354" s="4" t="s">
        <v>31</v>
      </c>
      <c r="C5354" s="4">
        <v>5</v>
      </c>
      <c r="D5354" s="4">
        <v>5</v>
      </c>
      <c r="E5354" s="4" t="s">
        <v>24</v>
      </c>
      <c r="F5354" s="4" t="s">
        <v>173</v>
      </c>
      <c r="G5354" s="4" t="s">
        <v>33</v>
      </c>
      <c r="H5354" s="4">
        <v>29</v>
      </c>
      <c r="I5354" s="4" t="s">
        <v>24</v>
      </c>
      <c r="J5354" s="4">
        <v>0</v>
      </c>
      <c r="K5354" s="4" t="s">
        <v>27</v>
      </c>
      <c r="L5354" s="4" t="s">
        <v>28</v>
      </c>
      <c r="M5354" s="4">
        <v>8</v>
      </c>
      <c r="N5354" s="4" t="s">
        <v>75</v>
      </c>
      <c r="O5354" s="4" t="s">
        <v>133</v>
      </c>
      <c r="P5354" s="5">
        <v>43983</v>
      </c>
      <c r="Q5354" s="6">
        <v>7.8563673511185046</v>
      </c>
      <c r="R5354" s="4">
        <v>6</v>
      </c>
      <c r="S5354" s="4" t="str" cm="1">
        <f t="array" ref="S5354">_xlfn.IFS(R5354=0,"None",R5354&lt;3,"Low",R5354&lt;6,"Medium",R5354&lt;=10,"High")</f>
        <v>High</v>
      </c>
      <c r="T5354" s="4" t="str" cm="1">
        <f t="array" ref="T5354">_xlfn.IFS(M5354&lt;=20,"Low",M5354&lt;=50,"Medium",M5354&lt;=90,"High")</f>
        <v>Low</v>
      </c>
      <c r="U5354" s="7">
        <f>Datos_Limpios[[#This Row],[Number of Complaints or Support]]/Datos_Limpios[[#This Row],[Account Length (in months)]]</f>
        <v>1.2</v>
      </c>
      <c r="V5354" s="4" t="str" cm="1">
        <f t="array" ref="V5354">_xlfn.IFS(H5354&lt;30,"Under 30",H5354&lt;66,"Middle Age",H5354&gt;=66,"Senior")</f>
        <v>Under 30</v>
      </c>
      <c r="W5354" s="4" t="s">
        <v>43</v>
      </c>
    </row>
    <row r="5355" spans="1:23" x14ac:dyDescent="0.3">
      <c r="A5355" s="4" t="s">
        <v>5470</v>
      </c>
      <c r="B5355" s="4" t="s">
        <v>24</v>
      </c>
      <c r="C5355" s="4">
        <v>1</v>
      </c>
      <c r="D5355" s="4">
        <v>0</v>
      </c>
      <c r="E5355" s="4" t="s">
        <v>24</v>
      </c>
      <c r="F5355" s="4" t="s">
        <v>60</v>
      </c>
      <c r="G5355" s="4" t="s">
        <v>26</v>
      </c>
      <c r="H5355" s="4">
        <v>37</v>
      </c>
      <c r="I5355" s="4" t="s">
        <v>24</v>
      </c>
      <c r="J5355" s="4">
        <v>0</v>
      </c>
      <c r="K5355" s="4" t="s">
        <v>27</v>
      </c>
      <c r="L5355" s="4" t="s">
        <v>35</v>
      </c>
      <c r="M5355" s="4">
        <v>11</v>
      </c>
      <c r="P5355" s="5">
        <v>44524</v>
      </c>
      <c r="Q5355" s="6">
        <v>10.677995788899951</v>
      </c>
      <c r="R5355" s="4">
        <v>6</v>
      </c>
      <c r="S5355" s="4" t="str" cm="1">
        <f t="array" ref="S5355">_xlfn.IFS(R5355=0,"None",R5355&lt;3,"Low",R5355&lt;6,"Medium",R5355&lt;=10,"High")</f>
        <v>High</v>
      </c>
      <c r="T5355" s="4" t="str" cm="1">
        <f t="array" ref="T5355">_xlfn.IFS(M5355&lt;=20,"Low",M5355&lt;=50,"Medium",M5355&lt;=90,"High")</f>
        <v>Low</v>
      </c>
      <c r="U5355" s="7">
        <f>Datos_Limpios[[#This Row],[Number of Complaints or Support]]/Datos_Limpios[[#This Row],[Account Length (in months)]]</f>
        <v>6</v>
      </c>
      <c r="V5355" s="4" t="str" cm="1">
        <f t="array" ref="V5355">_xlfn.IFS(H5355&lt;30,"Under 30",H5355&lt;66,"Middle Age",H5355&gt;=66,"Senior")</f>
        <v>Middle Age</v>
      </c>
      <c r="W5355" s="4" t="s">
        <v>40</v>
      </c>
    </row>
    <row r="5356" spans="1:23" x14ac:dyDescent="0.3">
      <c r="A5356" s="4" t="s">
        <v>5471</v>
      </c>
      <c r="B5356" s="4" t="s">
        <v>24</v>
      </c>
      <c r="C5356" s="4">
        <v>59</v>
      </c>
      <c r="D5356" s="4">
        <v>0</v>
      </c>
      <c r="E5356" s="4" t="s">
        <v>24</v>
      </c>
      <c r="F5356" s="4" t="s">
        <v>159</v>
      </c>
      <c r="G5356" s="4" t="s">
        <v>26</v>
      </c>
      <c r="H5356" s="4">
        <v>67</v>
      </c>
      <c r="I5356" s="4" t="s">
        <v>24</v>
      </c>
      <c r="J5356" s="4">
        <v>0</v>
      </c>
      <c r="K5356" s="4" t="s">
        <v>46</v>
      </c>
      <c r="L5356" s="4" t="s">
        <v>28</v>
      </c>
      <c r="M5356" s="4">
        <v>25</v>
      </c>
      <c r="P5356" s="5">
        <v>43983</v>
      </c>
      <c r="Q5356" s="6">
        <v>21.482633672218789</v>
      </c>
      <c r="R5356" s="4">
        <v>10</v>
      </c>
      <c r="S5356" s="4" t="str" cm="1">
        <f t="array" ref="S5356">_xlfn.IFS(R5356=0,"None",R5356&lt;3,"Low",R5356&lt;6,"Medium",R5356&lt;=10,"High")</f>
        <v>High</v>
      </c>
      <c r="T5356" s="4" t="str" cm="1">
        <f t="array" ref="T5356">_xlfn.IFS(M5356&lt;=20,"Low",M5356&lt;=50,"Medium",M5356&lt;=90,"High")</f>
        <v>Medium</v>
      </c>
      <c r="U5356" s="7">
        <f>Datos_Limpios[[#This Row],[Number of Complaints or Support]]/Datos_Limpios[[#This Row],[Account Length (in months)]]</f>
        <v>0.16949152542372881</v>
      </c>
      <c r="V5356" s="4" t="str" cm="1">
        <f t="array" ref="V5356">_xlfn.IFS(H5356&lt;30,"Under 30",H5356&lt;66,"Middle Age",H5356&gt;=66,"Senior")</f>
        <v>Senior</v>
      </c>
      <c r="W5356" s="4" t="s">
        <v>29</v>
      </c>
    </row>
    <row r="5357" spans="1:23" x14ac:dyDescent="0.3">
      <c r="A5357" s="4" t="s">
        <v>5472</v>
      </c>
      <c r="B5357" s="4" t="s">
        <v>24</v>
      </c>
      <c r="C5357" s="4">
        <v>32</v>
      </c>
      <c r="D5357" s="4">
        <v>0</v>
      </c>
      <c r="E5357" s="4" t="s">
        <v>24</v>
      </c>
      <c r="F5357" s="4" t="s">
        <v>367</v>
      </c>
      <c r="G5357" s="4" t="s">
        <v>26</v>
      </c>
      <c r="H5357" s="4">
        <v>59</v>
      </c>
      <c r="I5357" s="4" t="s">
        <v>24</v>
      </c>
      <c r="J5357" s="4">
        <v>0</v>
      </c>
      <c r="K5357" s="4" t="s">
        <v>34</v>
      </c>
      <c r="L5357" s="4" t="s">
        <v>35</v>
      </c>
      <c r="M5357" s="4">
        <v>12</v>
      </c>
      <c r="P5357" s="5">
        <v>43936</v>
      </c>
      <c r="Q5357" s="6">
        <v>11.304103254206449</v>
      </c>
      <c r="R5357" s="4">
        <v>9</v>
      </c>
      <c r="S5357" s="4" t="str" cm="1">
        <f t="array" ref="S5357">_xlfn.IFS(R5357=0,"None",R5357&lt;3,"Low",R5357&lt;6,"Medium",R5357&lt;=10,"High")</f>
        <v>High</v>
      </c>
      <c r="T5357" s="4" t="str" cm="1">
        <f t="array" ref="T5357">_xlfn.IFS(M5357&lt;=20,"Low",M5357&lt;=50,"Medium",M5357&lt;=90,"High")</f>
        <v>Low</v>
      </c>
      <c r="U5357" s="7">
        <f>Datos_Limpios[[#This Row],[Number of Complaints or Support]]/Datos_Limpios[[#This Row],[Account Length (in months)]]</f>
        <v>0.28125</v>
      </c>
      <c r="V5357" s="4" t="str" cm="1">
        <f t="array" ref="V5357">_xlfn.IFS(H5357&lt;30,"Under 30",H5357&lt;66,"Middle Age",H5357&gt;=66,"Senior")</f>
        <v>Middle Age</v>
      </c>
      <c r="W5357" s="4" t="s">
        <v>29</v>
      </c>
    </row>
    <row r="5358" spans="1:23" x14ac:dyDescent="0.3">
      <c r="A5358" s="4" t="s">
        <v>5473</v>
      </c>
      <c r="B5358" s="4" t="s">
        <v>31</v>
      </c>
      <c r="C5358" s="4">
        <v>22</v>
      </c>
      <c r="D5358" s="4">
        <v>0</v>
      </c>
      <c r="E5358" s="4" t="s">
        <v>31</v>
      </c>
      <c r="F5358" s="4" t="s">
        <v>219</v>
      </c>
      <c r="G5358" s="4" t="s">
        <v>26</v>
      </c>
      <c r="H5358" s="4">
        <v>67</v>
      </c>
      <c r="I5358" s="4" t="s">
        <v>24</v>
      </c>
      <c r="J5358" s="4">
        <v>0</v>
      </c>
      <c r="K5358" s="4" t="s">
        <v>27</v>
      </c>
      <c r="L5358" s="4" t="s">
        <v>35</v>
      </c>
      <c r="M5358" s="4">
        <v>50</v>
      </c>
      <c r="N5358" s="4" t="s">
        <v>107</v>
      </c>
      <c r="O5358" s="4" t="s">
        <v>220</v>
      </c>
      <c r="P5358" s="5">
        <v>44643</v>
      </c>
      <c r="Q5358" s="6">
        <v>59.356436991613592</v>
      </c>
      <c r="R5358" s="4">
        <v>1</v>
      </c>
      <c r="S5358" s="4" t="str" cm="1">
        <f t="array" ref="S5358">_xlfn.IFS(R5358=0,"None",R5358&lt;3,"Low",R5358&lt;6,"Medium",R5358&lt;=10,"High")</f>
        <v>Low</v>
      </c>
      <c r="T5358" s="4" t="str" cm="1">
        <f t="array" ref="T5358">_xlfn.IFS(M5358&lt;=20,"Low",M5358&lt;=50,"Medium",M5358&lt;=90,"High")</f>
        <v>Medium</v>
      </c>
      <c r="U5358" s="7">
        <f>Datos_Limpios[[#This Row],[Number of Complaints or Support]]/Datos_Limpios[[#This Row],[Account Length (in months)]]</f>
        <v>4.5454545454545456E-2</v>
      </c>
      <c r="V5358" s="4" t="str" cm="1">
        <f t="array" ref="V5358">_xlfn.IFS(H5358&lt;30,"Under 30",H5358&lt;66,"Middle Age",H5358&gt;=66,"Senior")</f>
        <v>Senior</v>
      </c>
      <c r="W5358" s="4" t="s">
        <v>43</v>
      </c>
    </row>
    <row r="5359" spans="1:23" x14ac:dyDescent="0.3">
      <c r="A5359" s="4" t="s">
        <v>5474</v>
      </c>
      <c r="B5359" s="4" t="s">
        <v>24</v>
      </c>
      <c r="C5359" s="4">
        <v>24</v>
      </c>
      <c r="D5359" s="4">
        <v>1</v>
      </c>
      <c r="E5359" s="4" t="s">
        <v>31</v>
      </c>
      <c r="F5359" s="4" t="s">
        <v>68</v>
      </c>
      <c r="G5359" s="4" t="s">
        <v>33</v>
      </c>
      <c r="H5359" s="4">
        <v>33</v>
      </c>
      <c r="I5359" s="4" t="s">
        <v>31</v>
      </c>
      <c r="J5359" s="4">
        <v>4</v>
      </c>
      <c r="K5359" s="4" t="s">
        <v>27</v>
      </c>
      <c r="L5359" s="4" t="s">
        <v>28</v>
      </c>
      <c r="M5359" s="4">
        <v>31</v>
      </c>
      <c r="P5359" s="5">
        <v>44467</v>
      </c>
      <c r="Q5359" s="6">
        <v>33.706979433347378</v>
      </c>
      <c r="R5359" s="4">
        <v>8</v>
      </c>
      <c r="S5359" s="4" t="str" cm="1">
        <f t="array" ref="S5359">_xlfn.IFS(R5359=0,"None",R5359&lt;3,"Low",R5359&lt;6,"Medium",R5359&lt;=10,"High")</f>
        <v>High</v>
      </c>
      <c r="T5359" s="4" t="str" cm="1">
        <f t="array" ref="T5359">_xlfn.IFS(M5359&lt;=20,"Low",M5359&lt;=50,"Medium",M5359&lt;=90,"High")</f>
        <v>Medium</v>
      </c>
      <c r="U5359" s="7">
        <f>Datos_Limpios[[#This Row],[Number of Complaints or Support]]/Datos_Limpios[[#This Row],[Account Length (in months)]]</f>
        <v>0.33333333333333331</v>
      </c>
      <c r="V5359" s="4" t="str" cm="1">
        <f t="array" ref="V5359">_xlfn.IFS(H5359&lt;30,"Under 30",H5359&lt;66,"Middle Age",H5359&gt;=66,"Senior")</f>
        <v>Middle Age</v>
      </c>
      <c r="W5359" s="4" t="s">
        <v>40</v>
      </c>
    </row>
    <row r="5360" spans="1:23" x14ac:dyDescent="0.3">
      <c r="A5360" s="4" t="s">
        <v>5475</v>
      </c>
      <c r="B5360" s="4" t="s">
        <v>24</v>
      </c>
      <c r="C5360" s="4">
        <v>68</v>
      </c>
      <c r="D5360" s="4">
        <v>0</v>
      </c>
      <c r="E5360" s="4" t="s">
        <v>24</v>
      </c>
      <c r="F5360" s="4" t="s">
        <v>213</v>
      </c>
      <c r="G5360" s="4" t="s">
        <v>26</v>
      </c>
      <c r="H5360" s="4">
        <v>58</v>
      </c>
      <c r="I5360" s="4" t="s">
        <v>24</v>
      </c>
      <c r="J5360" s="4">
        <v>0</v>
      </c>
      <c r="K5360" s="4" t="s">
        <v>46</v>
      </c>
      <c r="L5360" s="4" t="s">
        <v>28</v>
      </c>
      <c r="M5360" s="4">
        <v>16</v>
      </c>
      <c r="P5360" s="5">
        <v>45053</v>
      </c>
      <c r="Q5360" s="6">
        <v>17.150522694660239</v>
      </c>
      <c r="R5360" s="4">
        <v>5</v>
      </c>
      <c r="S5360" s="4" t="str" cm="1">
        <f t="array" ref="S5360">_xlfn.IFS(R5360=0,"None",R5360&lt;3,"Low",R5360&lt;6,"Medium",R5360&lt;=10,"High")</f>
        <v>Medium</v>
      </c>
      <c r="T5360" s="4" t="str" cm="1">
        <f t="array" ref="T5360">_xlfn.IFS(M5360&lt;=20,"Low",M5360&lt;=50,"Medium",M5360&lt;=90,"High")</f>
        <v>Low</v>
      </c>
      <c r="U5360" s="7">
        <f>Datos_Limpios[[#This Row],[Number of Complaints or Support]]/Datos_Limpios[[#This Row],[Account Length (in months)]]</f>
        <v>7.3529411764705885E-2</v>
      </c>
      <c r="V5360" s="4" t="str" cm="1">
        <f t="array" ref="V5360">_xlfn.IFS(H5360&lt;30,"Under 30",H5360&lt;66,"Middle Age",H5360&gt;=66,"Senior")</f>
        <v>Middle Age</v>
      </c>
      <c r="W5360" s="4" t="s">
        <v>47</v>
      </c>
    </row>
    <row r="5361" spans="1:23" x14ac:dyDescent="0.3">
      <c r="A5361" s="4" t="s">
        <v>5476</v>
      </c>
      <c r="B5361" s="4" t="s">
        <v>31</v>
      </c>
      <c r="C5361" s="4">
        <v>5</v>
      </c>
      <c r="D5361" s="4">
        <v>4</v>
      </c>
      <c r="E5361" s="4" t="s">
        <v>31</v>
      </c>
      <c r="F5361" s="4" t="s">
        <v>367</v>
      </c>
      <c r="G5361" s="4" t="s">
        <v>26</v>
      </c>
      <c r="H5361" s="4">
        <v>23</v>
      </c>
      <c r="I5361" s="4" t="s">
        <v>24</v>
      </c>
      <c r="J5361" s="4">
        <v>0</v>
      </c>
      <c r="K5361" s="4" t="s">
        <v>27</v>
      </c>
      <c r="L5361" s="4" t="s">
        <v>35</v>
      </c>
      <c r="M5361" s="4">
        <v>39</v>
      </c>
      <c r="N5361" s="4" t="s">
        <v>38</v>
      </c>
      <c r="O5361" s="4" t="s">
        <v>225</v>
      </c>
      <c r="P5361" s="5">
        <v>45207</v>
      </c>
      <c r="Q5361" s="6">
        <v>44.514772337528477</v>
      </c>
      <c r="R5361" s="4">
        <v>2</v>
      </c>
      <c r="S5361" s="4" t="str" cm="1">
        <f t="array" ref="S5361">_xlfn.IFS(R5361=0,"None",R5361&lt;3,"Low",R5361&lt;6,"Medium",R5361&lt;=10,"High")</f>
        <v>Low</v>
      </c>
      <c r="T5361" s="4" t="str" cm="1">
        <f t="array" ref="T5361">_xlfn.IFS(M5361&lt;=20,"Low",M5361&lt;=50,"Medium",M5361&lt;=90,"High")</f>
        <v>Medium</v>
      </c>
      <c r="U5361" s="7">
        <f>Datos_Limpios[[#This Row],[Number of Complaints or Support]]/Datos_Limpios[[#This Row],[Account Length (in months)]]</f>
        <v>0.4</v>
      </c>
      <c r="V5361" s="4" t="str" cm="1">
        <f t="array" ref="V5361">_xlfn.IFS(H5361&lt;30,"Under 30",H5361&lt;66,"Middle Age",H5361&gt;=66,"Senior")</f>
        <v>Under 30</v>
      </c>
      <c r="W5361" s="4" t="s">
        <v>29</v>
      </c>
    </row>
    <row r="5362" spans="1:23" x14ac:dyDescent="0.3">
      <c r="A5362" s="4" t="s">
        <v>5477</v>
      </c>
      <c r="B5362" s="4" t="s">
        <v>24</v>
      </c>
      <c r="C5362" s="4">
        <v>1</v>
      </c>
      <c r="D5362" s="4">
        <v>0</v>
      </c>
      <c r="E5362" s="4" t="s">
        <v>31</v>
      </c>
      <c r="F5362" s="4" t="s">
        <v>367</v>
      </c>
      <c r="G5362" s="4" t="s">
        <v>33</v>
      </c>
      <c r="H5362" s="4">
        <v>76</v>
      </c>
      <c r="I5362" s="4" t="s">
        <v>24</v>
      </c>
      <c r="J5362" s="4">
        <v>0</v>
      </c>
      <c r="K5362" s="4" t="s">
        <v>34</v>
      </c>
      <c r="L5362" s="4" t="s">
        <v>35</v>
      </c>
      <c r="M5362" s="4">
        <v>42</v>
      </c>
      <c r="P5362" s="5">
        <v>44855</v>
      </c>
      <c r="Q5362" s="6">
        <v>39.946611165794991</v>
      </c>
      <c r="R5362" s="4">
        <v>1</v>
      </c>
      <c r="S5362" s="4" t="str" cm="1">
        <f t="array" ref="S5362">_xlfn.IFS(R5362=0,"None",R5362&lt;3,"Low",R5362&lt;6,"Medium",R5362&lt;=10,"High")</f>
        <v>Low</v>
      </c>
      <c r="T5362" s="4" t="str" cm="1">
        <f t="array" ref="T5362">_xlfn.IFS(M5362&lt;=20,"Low",M5362&lt;=50,"Medium",M5362&lt;=90,"High")</f>
        <v>Medium</v>
      </c>
      <c r="U5362" s="7">
        <f>Datos_Limpios[[#This Row],[Number of Complaints or Support]]/Datos_Limpios[[#This Row],[Account Length (in months)]]</f>
        <v>1</v>
      </c>
      <c r="V5362" s="4" t="str" cm="1">
        <f t="array" ref="V5362">_xlfn.IFS(H5362&lt;30,"Under 30",H5362&lt;66,"Middle Age",H5362&gt;=66,"Senior")</f>
        <v>Senior</v>
      </c>
      <c r="W5362" s="4" t="s">
        <v>29</v>
      </c>
    </row>
    <row r="5363" spans="1:23" x14ac:dyDescent="0.3">
      <c r="A5363" s="4" t="s">
        <v>5478</v>
      </c>
      <c r="B5363" s="4" t="s">
        <v>24</v>
      </c>
      <c r="C5363" s="4">
        <v>29</v>
      </c>
      <c r="D5363" s="4">
        <v>0</v>
      </c>
      <c r="E5363" s="4" t="s">
        <v>24</v>
      </c>
      <c r="F5363" s="4" t="s">
        <v>110</v>
      </c>
      <c r="G5363" s="4" t="s">
        <v>33</v>
      </c>
      <c r="H5363" s="4">
        <v>61</v>
      </c>
      <c r="I5363" s="4" t="s">
        <v>31</v>
      </c>
      <c r="J5363" s="4">
        <v>6</v>
      </c>
      <c r="K5363" s="4" t="s">
        <v>27</v>
      </c>
      <c r="L5363" s="4" t="s">
        <v>35</v>
      </c>
      <c r="M5363" s="4">
        <v>43</v>
      </c>
      <c r="P5363" s="5">
        <v>43878</v>
      </c>
      <c r="Q5363" s="6">
        <v>38.787071977812133</v>
      </c>
      <c r="R5363" s="4">
        <v>7</v>
      </c>
      <c r="S5363" s="4" t="str" cm="1">
        <f t="array" ref="S5363">_xlfn.IFS(R5363=0,"None",R5363&lt;3,"Low",R5363&lt;6,"Medium",R5363&lt;=10,"High")</f>
        <v>High</v>
      </c>
      <c r="T5363" s="4" t="str" cm="1">
        <f t="array" ref="T5363">_xlfn.IFS(M5363&lt;=20,"Low",M5363&lt;=50,"Medium",M5363&lt;=90,"High")</f>
        <v>Medium</v>
      </c>
      <c r="U5363" s="7">
        <f>Datos_Limpios[[#This Row],[Number of Complaints or Support]]/Datos_Limpios[[#This Row],[Account Length (in months)]]</f>
        <v>0.2413793103448276</v>
      </c>
      <c r="V5363" s="4" t="str" cm="1">
        <f t="array" ref="V5363">_xlfn.IFS(H5363&lt;30,"Under 30",H5363&lt;66,"Middle Age",H5363&gt;=66,"Senior")</f>
        <v>Middle Age</v>
      </c>
      <c r="W5363" s="4" t="s">
        <v>29</v>
      </c>
    </row>
    <row r="5364" spans="1:23" x14ac:dyDescent="0.3">
      <c r="A5364" s="4" t="s">
        <v>5479</v>
      </c>
      <c r="B5364" s="4" t="s">
        <v>24</v>
      </c>
      <c r="C5364" s="4">
        <v>6</v>
      </c>
      <c r="D5364" s="4">
        <v>0</v>
      </c>
      <c r="E5364" s="4" t="s">
        <v>31</v>
      </c>
      <c r="F5364" s="4" t="s">
        <v>98</v>
      </c>
      <c r="G5364" s="4" t="s">
        <v>26</v>
      </c>
      <c r="H5364" s="4">
        <v>44</v>
      </c>
      <c r="I5364" s="4" t="s">
        <v>31</v>
      </c>
      <c r="J5364" s="4">
        <v>2</v>
      </c>
      <c r="K5364" s="4" t="s">
        <v>27</v>
      </c>
      <c r="L5364" s="4" t="s">
        <v>28</v>
      </c>
      <c r="M5364" s="4">
        <v>23</v>
      </c>
      <c r="P5364" s="5">
        <v>44256</v>
      </c>
      <c r="Q5364" s="6">
        <v>26.29291319224188</v>
      </c>
      <c r="R5364" s="4">
        <v>3</v>
      </c>
      <c r="S5364" s="4" t="str" cm="1">
        <f t="array" ref="S5364">_xlfn.IFS(R5364=0,"None",R5364&lt;3,"Low",R5364&lt;6,"Medium",R5364&lt;=10,"High")</f>
        <v>Medium</v>
      </c>
      <c r="T5364" s="4" t="str" cm="1">
        <f t="array" ref="T5364">_xlfn.IFS(M5364&lt;=20,"Low",M5364&lt;=50,"Medium",M5364&lt;=90,"High")</f>
        <v>Medium</v>
      </c>
      <c r="U5364" s="7">
        <f>Datos_Limpios[[#This Row],[Number of Complaints or Support]]/Datos_Limpios[[#This Row],[Account Length (in months)]]</f>
        <v>0.5</v>
      </c>
      <c r="V5364" s="4" t="str" cm="1">
        <f t="array" ref="V5364">_xlfn.IFS(H5364&lt;30,"Under 30",H5364&lt;66,"Middle Age",H5364&gt;=66,"Senior")</f>
        <v>Middle Age</v>
      </c>
      <c r="W5364" s="4" t="s">
        <v>29</v>
      </c>
    </row>
    <row r="5365" spans="1:23" x14ac:dyDescent="0.3">
      <c r="A5365" s="4" t="s">
        <v>5480</v>
      </c>
      <c r="B5365" s="4" t="s">
        <v>31</v>
      </c>
      <c r="C5365" s="4">
        <v>24</v>
      </c>
      <c r="D5365" s="4">
        <v>2</v>
      </c>
      <c r="E5365" s="4" t="s">
        <v>31</v>
      </c>
      <c r="F5365" s="4" t="s">
        <v>140</v>
      </c>
      <c r="G5365" s="4" t="s">
        <v>26</v>
      </c>
      <c r="H5365" s="4">
        <v>51</v>
      </c>
      <c r="I5365" s="4" t="s">
        <v>24</v>
      </c>
      <c r="J5365" s="4">
        <v>0</v>
      </c>
      <c r="K5365" s="4" t="s">
        <v>27</v>
      </c>
      <c r="L5365" s="4" t="s">
        <v>35</v>
      </c>
      <c r="M5365" s="4">
        <v>45</v>
      </c>
      <c r="N5365" s="4" t="s">
        <v>107</v>
      </c>
      <c r="O5365" s="4" t="s">
        <v>108</v>
      </c>
      <c r="P5365" s="5">
        <v>44460</v>
      </c>
      <c r="Q5365" s="6">
        <v>52.264888974549372</v>
      </c>
      <c r="R5365" s="4">
        <v>9</v>
      </c>
      <c r="S5365" s="4" t="str" cm="1">
        <f t="array" ref="S5365">_xlfn.IFS(R5365=0,"None",R5365&lt;3,"Low",R5365&lt;6,"Medium",R5365&lt;=10,"High")</f>
        <v>High</v>
      </c>
      <c r="T5365" s="4" t="str" cm="1">
        <f t="array" ref="T5365">_xlfn.IFS(M5365&lt;=20,"Low",M5365&lt;=50,"Medium",M5365&lt;=90,"High")</f>
        <v>Medium</v>
      </c>
      <c r="U5365" s="7">
        <f>Datos_Limpios[[#This Row],[Number of Complaints or Support]]/Datos_Limpios[[#This Row],[Account Length (in months)]]</f>
        <v>0.375</v>
      </c>
      <c r="V5365" s="4" t="str" cm="1">
        <f t="array" ref="V5365">_xlfn.IFS(H5365&lt;30,"Under 30",H5365&lt;66,"Middle Age",H5365&gt;=66,"Senior")</f>
        <v>Middle Age</v>
      </c>
      <c r="W5365" s="4" t="s">
        <v>40</v>
      </c>
    </row>
    <row r="5366" spans="1:23" x14ac:dyDescent="0.3">
      <c r="A5366" s="4" t="s">
        <v>5481</v>
      </c>
      <c r="B5366" s="4" t="s">
        <v>24</v>
      </c>
      <c r="C5366" s="4">
        <v>47</v>
      </c>
      <c r="D5366" s="4">
        <v>2</v>
      </c>
      <c r="E5366" s="4" t="s">
        <v>24</v>
      </c>
      <c r="F5366" s="4" t="s">
        <v>264</v>
      </c>
      <c r="G5366" s="4" t="s">
        <v>26</v>
      </c>
      <c r="H5366" s="4">
        <v>47</v>
      </c>
      <c r="I5366" s="4" t="s">
        <v>24</v>
      </c>
      <c r="J5366" s="4">
        <v>0</v>
      </c>
      <c r="K5366" s="4" t="s">
        <v>34</v>
      </c>
      <c r="L5366" s="4" t="s">
        <v>28</v>
      </c>
      <c r="M5366" s="4">
        <v>15</v>
      </c>
      <c r="P5366" s="5">
        <v>44824</v>
      </c>
      <c r="Q5366" s="6">
        <v>12.987690930914169</v>
      </c>
      <c r="R5366" s="4">
        <v>5</v>
      </c>
      <c r="S5366" s="4" t="str" cm="1">
        <f t="array" ref="S5366">_xlfn.IFS(R5366=0,"None",R5366&lt;3,"Low",R5366&lt;6,"Medium",R5366&lt;=10,"High")</f>
        <v>Medium</v>
      </c>
      <c r="T5366" s="4" t="str" cm="1">
        <f t="array" ref="T5366">_xlfn.IFS(M5366&lt;=20,"Low",M5366&lt;=50,"Medium",M5366&lt;=90,"High")</f>
        <v>Low</v>
      </c>
      <c r="U5366" s="7">
        <f>Datos_Limpios[[#This Row],[Number of Complaints or Support]]/Datos_Limpios[[#This Row],[Account Length (in months)]]</f>
        <v>0.10638297872340426</v>
      </c>
      <c r="V5366" s="4" t="str" cm="1">
        <f t="array" ref="V5366">_xlfn.IFS(H5366&lt;30,"Under 30",H5366&lt;66,"Middle Age",H5366&gt;=66,"Senior")</f>
        <v>Middle Age</v>
      </c>
      <c r="W5366" s="4" t="s">
        <v>47</v>
      </c>
    </row>
    <row r="5367" spans="1:23" x14ac:dyDescent="0.3">
      <c r="A5367" s="4" t="s">
        <v>5482</v>
      </c>
      <c r="B5367" s="4" t="s">
        <v>31</v>
      </c>
      <c r="C5367" s="4">
        <v>1</v>
      </c>
      <c r="D5367" s="4">
        <v>5</v>
      </c>
      <c r="E5367" s="4" t="s">
        <v>31</v>
      </c>
      <c r="F5367" s="4" t="s">
        <v>173</v>
      </c>
      <c r="G5367" s="4" t="s">
        <v>33</v>
      </c>
      <c r="H5367" s="4">
        <v>34</v>
      </c>
      <c r="I5367" s="4" t="s">
        <v>24</v>
      </c>
      <c r="J5367" s="4">
        <v>0</v>
      </c>
      <c r="K5367" s="4" t="s">
        <v>27</v>
      </c>
      <c r="L5367" s="4" t="s">
        <v>35</v>
      </c>
      <c r="M5367" s="4">
        <v>25</v>
      </c>
      <c r="N5367" s="4" t="s">
        <v>38</v>
      </c>
      <c r="O5367" s="4" t="s">
        <v>142</v>
      </c>
      <c r="P5367" s="5">
        <v>44224</v>
      </c>
      <c r="Q5367" s="6">
        <v>20.456183315929731</v>
      </c>
      <c r="R5367" s="4">
        <v>2</v>
      </c>
      <c r="S5367" s="4" t="str" cm="1">
        <f t="array" ref="S5367">_xlfn.IFS(R5367=0,"None",R5367&lt;3,"Low",R5367&lt;6,"Medium",R5367&lt;=10,"High")</f>
        <v>Low</v>
      </c>
      <c r="T5367" s="4" t="str" cm="1">
        <f t="array" ref="T5367">_xlfn.IFS(M5367&lt;=20,"Low",M5367&lt;=50,"Medium",M5367&lt;=90,"High")</f>
        <v>Medium</v>
      </c>
      <c r="U5367" s="7">
        <f>Datos_Limpios[[#This Row],[Number of Complaints or Support]]/Datos_Limpios[[#This Row],[Account Length (in months)]]</f>
        <v>2</v>
      </c>
      <c r="V5367" s="4" t="str" cm="1">
        <f t="array" ref="V5367">_xlfn.IFS(H5367&lt;30,"Under 30",H5367&lt;66,"Middle Age",H5367&gt;=66,"Senior")</f>
        <v>Middle Age</v>
      </c>
      <c r="W5367" s="4" t="s">
        <v>43</v>
      </c>
    </row>
    <row r="5368" spans="1:23" x14ac:dyDescent="0.3">
      <c r="A5368" s="4" t="s">
        <v>5483</v>
      </c>
      <c r="B5368" s="4" t="s">
        <v>31</v>
      </c>
      <c r="C5368" s="4">
        <v>1</v>
      </c>
      <c r="D5368" s="4">
        <v>4</v>
      </c>
      <c r="E5368" s="4" t="s">
        <v>31</v>
      </c>
      <c r="F5368" s="4" t="s">
        <v>79</v>
      </c>
      <c r="G5368" s="4" t="s">
        <v>26</v>
      </c>
      <c r="H5368" s="4">
        <v>30</v>
      </c>
      <c r="I5368" s="4" t="s">
        <v>24</v>
      </c>
      <c r="J5368" s="4">
        <v>0</v>
      </c>
      <c r="K5368" s="4" t="s">
        <v>27</v>
      </c>
      <c r="L5368" s="4" t="s">
        <v>115</v>
      </c>
      <c r="M5368" s="4">
        <v>28</v>
      </c>
      <c r="N5368" s="4" t="s">
        <v>38</v>
      </c>
      <c r="O5368" s="4" t="s">
        <v>142</v>
      </c>
      <c r="P5368" s="5">
        <v>44864</v>
      </c>
      <c r="Q5368" s="6">
        <v>23.36569319057288</v>
      </c>
      <c r="R5368" s="4">
        <v>10</v>
      </c>
      <c r="S5368" s="4" t="str" cm="1">
        <f t="array" ref="S5368">_xlfn.IFS(R5368=0,"None",R5368&lt;3,"Low",R5368&lt;6,"Medium",R5368&lt;=10,"High")</f>
        <v>High</v>
      </c>
      <c r="T5368" s="4" t="str" cm="1">
        <f t="array" ref="T5368">_xlfn.IFS(M5368&lt;=20,"Low",M5368&lt;=50,"Medium",M5368&lt;=90,"High")</f>
        <v>Medium</v>
      </c>
      <c r="U5368" s="7">
        <f>Datos_Limpios[[#This Row],[Number of Complaints or Support]]/Datos_Limpios[[#This Row],[Account Length (in months)]]</f>
        <v>10</v>
      </c>
      <c r="V5368" s="4" t="str" cm="1">
        <f t="array" ref="V5368">_xlfn.IFS(H5368&lt;30,"Under 30",H5368&lt;66,"Middle Age",H5368&gt;=66,"Senior")</f>
        <v>Middle Age</v>
      </c>
      <c r="W5368" s="4" t="s">
        <v>43</v>
      </c>
    </row>
    <row r="5369" spans="1:23" x14ac:dyDescent="0.3">
      <c r="A5369" s="4" t="s">
        <v>5484</v>
      </c>
      <c r="B5369" s="4" t="s">
        <v>24</v>
      </c>
      <c r="C5369" s="4">
        <v>24</v>
      </c>
      <c r="D5369" s="4">
        <v>0</v>
      </c>
      <c r="E5369" s="4" t="s">
        <v>24</v>
      </c>
      <c r="F5369" s="4" t="s">
        <v>25</v>
      </c>
      <c r="G5369" s="4" t="s">
        <v>26</v>
      </c>
      <c r="H5369" s="4">
        <v>47</v>
      </c>
      <c r="I5369" s="4" t="s">
        <v>24</v>
      </c>
      <c r="J5369" s="4">
        <v>0</v>
      </c>
      <c r="K5369" s="4" t="s">
        <v>34</v>
      </c>
      <c r="L5369" s="4" t="s">
        <v>28</v>
      </c>
      <c r="M5369" s="4">
        <v>10</v>
      </c>
      <c r="P5369" s="5">
        <v>44203</v>
      </c>
      <c r="Q5369" s="6">
        <v>8.6564672254824089</v>
      </c>
      <c r="R5369" s="4">
        <v>0</v>
      </c>
      <c r="S5369" s="4" t="str" cm="1">
        <f t="array" ref="S5369">_xlfn.IFS(R5369=0,"None",R5369&lt;3,"Low",R5369&lt;6,"Medium",R5369&lt;=10,"High")</f>
        <v>None</v>
      </c>
      <c r="T5369" s="4" t="str" cm="1">
        <f t="array" ref="T5369">_xlfn.IFS(M5369&lt;=20,"Low",M5369&lt;=50,"Medium",M5369&lt;=90,"High")</f>
        <v>Low</v>
      </c>
      <c r="U5369" s="7">
        <f>Datos_Limpios[[#This Row],[Number of Complaints or Support]]/Datos_Limpios[[#This Row],[Account Length (in months)]]</f>
        <v>0</v>
      </c>
      <c r="V5369" s="4" t="str" cm="1">
        <f t="array" ref="V5369">_xlfn.IFS(H5369&lt;30,"Under 30",H5369&lt;66,"Middle Age",H5369&gt;=66,"Senior")</f>
        <v>Middle Age</v>
      </c>
      <c r="W5369" s="4" t="s">
        <v>29</v>
      </c>
    </row>
    <row r="5370" spans="1:23" x14ac:dyDescent="0.3">
      <c r="A5370" s="4" t="s">
        <v>5485</v>
      </c>
      <c r="B5370" s="4" t="s">
        <v>24</v>
      </c>
      <c r="C5370" s="4">
        <v>49</v>
      </c>
      <c r="D5370" s="4">
        <v>0</v>
      </c>
      <c r="E5370" s="4" t="s">
        <v>24</v>
      </c>
      <c r="F5370" s="4" t="s">
        <v>145</v>
      </c>
      <c r="G5370" s="4" t="s">
        <v>26</v>
      </c>
      <c r="H5370" s="4">
        <v>45</v>
      </c>
      <c r="I5370" s="4" t="s">
        <v>24</v>
      </c>
      <c r="J5370" s="4">
        <v>0</v>
      </c>
      <c r="K5370" s="4" t="s">
        <v>27</v>
      </c>
      <c r="L5370" s="4" t="s">
        <v>35</v>
      </c>
      <c r="M5370" s="4">
        <v>39</v>
      </c>
      <c r="P5370" s="5">
        <v>45220</v>
      </c>
      <c r="Q5370" s="6">
        <v>37.863885553551697</v>
      </c>
      <c r="R5370" s="4">
        <v>4</v>
      </c>
      <c r="S5370" s="4" t="str" cm="1">
        <f t="array" ref="S5370">_xlfn.IFS(R5370=0,"None",R5370&lt;3,"Low",R5370&lt;6,"Medium",R5370&lt;=10,"High")</f>
        <v>Medium</v>
      </c>
      <c r="T5370" s="4" t="str" cm="1">
        <f t="array" ref="T5370">_xlfn.IFS(M5370&lt;=20,"Low",M5370&lt;=50,"Medium",M5370&lt;=90,"High")</f>
        <v>Medium</v>
      </c>
      <c r="U5370" s="7">
        <f>Datos_Limpios[[#This Row],[Number of Complaints or Support]]/Datos_Limpios[[#This Row],[Account Length (in months)]]</f>
        <v>8.1632653061224483E-2</v>
      </c>
      <c r="V5370" s="4" t="str" cm="1">
        <f t="array" ref="V5370">_xlfn.IFS(H5370&lt;30,"Under 30",H5370&lt;66,"Middle Age",H5370&gt;=66,"Senior")</f>
        <v>Middle Age</v>
      </c>
      <c r="W5370" s="4" t="s">
        <v>47</v>
      </c>
    </row>
    <row r="5371" spans="1:23" x14ac:dyDescent="0.3">
      <c r="A5371" s="4" t="s">
        <v>5486</v>
      </c>
      <c r="B5371" s="4" t="s">
        <v>24</v>
      </c>
      <c r="C5371" s="4">
        <v>52</v>
      </c>
      <c r="D5371" s="4">
        <v>1</v>
      </c>
      <c r="E5371" s="4" t="s">
        <v>31</v>
      </c>
      <c r="F5371" s="4" t="s">
        <v>367</v>
      </c>
      <c r="G5371" s="4" t="s">
        <v>26</v>
      </c>
      <c r="H5371" s="4">
        <v>41</v>
      </c>
      <c r="I5371" s="4" t="s">
        <v>31</v>
      </c>
      <c r="J5371" s="4">
        <v>4</v>
      </c>
      <c r="K5371" s="4" t="s">
        <v>34</v>
      </c>
      <c r="L5371" s="4" t="s">
        <v>35</v>
      </c>
      <c r="M5371" s="4">
        <v>18</v>
      </c>
      <c r="P5371" s="5">
        <v>44930</v>
      </c>
      <c r="Q5371" s="6">
        <v>16.382618740116332</v>
      </c>
      <c r="R5371" s="4">
        <v>0</v>
      </c>
      <c r="S5371" s="4" t="str" cm="1">
        <f t="array" ref="S5371">_xlfn.IFS(R5371=0,"None",R5371&lt;3,"Low",R5371&lt;6,"Medium",R5371&lt;=10,"High")</f>
        <v>None</v>
      </c>
      <c r="T5371" s="4" t="str" cm="1">
        <f t="array" ref="T5371">_xlfn.IFS(M5371&lt;=20,"Low",M5371&lt;=50,"Medium",M5371&lt;=90,"High")</f>
        <v>Low</v>
      </c>
      <c r="U5371" s="7">
        <f>Datos_Limpios[[#This Row],[Number of Complaints or Support]]/Datos_Limpios[[#This Row],[Account Length (in months)]]</f>
        <v>0</v>
      </c>
      <c r="V5371" s="4" t="str" cm="1">
        <f t="array" ref="V5371">_xlfn.IFS(H5371&lt;30,"Under 30",H5371&lt;66,"Middle Age",H5371&gt;=66,"Senior")</f>
        <v>Middle Age</v>
      </c>
      <c r="W5371" s="4" t="s">
        <v>29</v>
      </c>
    </row>
    <row r="5372" spans="1:23" x14ac:dyDescent="0.3">
      <c r="A5372" s="4" t="s">
        <v>5487</v>
      </c>
      <c r="B5372" s="4" t="s">
        <v>24</v>
      </c>
      <c r="C5372" s="4">
        <v>7</v>
      </c>
      <c r="D5372" s="4">
        <v>0</v>
      </c>
      <c r="E5372" s="4" t="s">
        <v>31</v>
      </c>
      <c r="F5372" s="4" t="s">
        <v>129</v>
      </c>
      <c r="G5372" s="4" t="s">
        <v>26</v>
      </c>
      <c r="H5372" s="4">
        <v>61</v>
      </c>
      <c r="I5372" s="4" t="s">
        <v>24</v>
      </c>
      <c r="J5372" s="4">
        <v>0</v>
      </c>
      <c r="K5372" s="4" t="s">
        <v>27</v>
      </c>
      <c r="L5372" s="4" t="s">
        <v>35</v>
      </c>
      <c r="M5372" s="4">
        <v>44</v>
      </c>
      <c r="P5372" s="5">
        <v>44455</v>
      </c>
      <c r="Q5372" s="6">
        <v>37.208910107086552</v>
      </c>
      <c r="R5372" s="4">
        <v>3</v>
      </c>
      <c r="S5372" s="4" t="str" cm="1">
        <f t="array" ref="S5372">_xlfn.IFS(R5372=0,"None",R5372&lt;3,"Low",R5372&lt;6,"Medium",R5372&lt;=10,"High")</f>
        <v>Medium</v>
      </c>
      <c r="T5372" s="4" t="str" cm="1">
        <f t="array" ref="T5372">_xlfn.IFS(M5372&lt;=20,"Low",M5372&lt;=50,"Medium",M5372&lt;=90,"High")</f>
        <v>Medium</v>
      </c>
      <c r="U5372" s="7">
        <f>Datos_Limpios[[#This Row],[Number of Complaints or Support]]/Datos_Limpios[[#This Row],[Account Length (in months)]]</f>
        <v>0.42857142857142855</v>
      </c>
      <c r="V5372" s="4" t="str" cm="1">
        <f t="array" ref="V5372">_xlfn.IFS(H5372&lt;30,"Under 30",H5372&lt;66,"Middle Age",H5372&gt;=66,"Senior")</f>
        <v>Middle Age</v>
      </c>
      <c r="W5372" s="4" t="s">
        <v>29</v>
      </c>
    </row>
    <row r="5373" spans="1:23" x14ac:dyDescent="0.3">
      <c r="A5373" s="4" t="s">
        <v>5488</v>
      </c>
      <c r="B5373" s="4" t="s">
        <v>24</v>
      </c>
      <c r="C5373" s="4">
        <v>53</v>
      </c>
      <c r="D5373" s="4">
        <v>0</v>
      </c>
      <c r="E5373" s="4" t="s">
        <v>31</v>
      </c>
      <c r="F5373" s="4" t="s">
        <v>79</v>
      </c>
      <c r="G5373" s="4" t="s">
        <v>33</v>
      </c>
      <c r="H5373" s="4">
        <v>25</v>
      </c>
      <c r="I5373" s="4" t="s">
        <v>24</v>
      </c>
      <c r="J5373" s="4">
        <v>0</v>
      </c>
      <c r="K5373" s="4" t="s">
        <v>46</v>
      </c>
      <c r="L5373" s="4" t="s">
        <v>28</v>
      </c>
      <c r="M5373" s="4">
        <v>51</v>
      </c>
      <c r="P5373" s="5">
        <v>44781</v>
      </c>
      <c r="Q5373" s="6">
        <v>59.30778825874475</v>
      </c>
      <c r="R5373" s="4">
        <v>10</v>
      </c>
      <c r="S5373" s="4" t="str" cm="1">
        <f t="array" ref="S5373">_xlfn.IFS(R5373=0,"None",R5373&lt;3,"Low",R5373&lt;6,"Medium",R5373&lt;=10,"High")</f>
        <v>High</v>
      </c>
      <c r="T5373" s="4" t="str" cm="1">
        <f t="array" ref="T5373">_xlfn.IFS(M5373&lt;=20,"Low",M5373&lt;=50,"Medium",M5373&lt;=90,"High")</f>
        <v>High</v>
      </c>
      <c r="U5373" s="7">
        <f>Datos_Limpios[[#This Row],[Number of Complaints or Support]]/Datos_Limpios[[#This Row],[Account Length (in months)]]</f>
        <v>0.18867924528301888</v>
      </c>
      <c r="V5373" s="4" t="str" cm="1">
        <f t="array" ref="V5373">_xlfn.IFS(H5373&lt;30,"Under 30",H5373&lt;66,"Middle Age",H5373&gt;=66,"Senior")</f>
        <v>Under 30</v>
      </c>
      <c r="W5373" s="4" t="s">
        <v>43</v>
      </c>
    </row>
    <row r="5374" spans="1:23" x14ac:dyDescent="0.3">
      <c r="A5374" s="4" t="s">
        <v>5489</v>
      </c>
      <c r="B5374" s="4" t="s">
        <v>24</v>
      </c>
      <c r="C5374" s="4">
        <v>13</v>
      </c>
      <c r="D5374" s="4">
        <v>0</v>
      </c>
      <c r="E5374" s="4" t="s">
        <v>31</v>
      </c>
      <c r="F5374" s="4" t="s">
        <v>102</v>
      </c>
      <c r="G5374" s="4" t="s">
        <v>26</v>
      </c>
      <c r="H5374" s="4">
        <v>58</v>
      </c>
      <c r="I5374" s="4" t="s">
        <v>24</v>
      </c>
      <c r="J5374" s="4">
        <v>0</v>
      </c>
      <c r="K5374" s="4" t="s">
        <v>34</v>
      </c>
      <c r="L5374" s="4" t="s">
        <v>28</v>
      </c>
      <c r="M5374" s="4">
        <v>15</v>
      </c>
      <c r="P5374" s="5">
        <v>43957</v>
      </c>
      <c r="Q5374" s="6">
        <v>13.57825539699985</v>
      </c>
      <c r="R5374" s="4">
        <v>3</v>
      </c>
      <c r="S5374" s="4" t="str" cm="1">
        <f t="array" ref="S5374">_xlfn.IFS(R5374=0,"None",R5374&lt;3,"Low",R5374&lt;6,"Medium",R5374&lt;=10,"High")</f>
        <v>Medium</v>
      </c>
      <c r="T5374" s="4" t="str" cm="1">
        <f t="array" ref="T5374">_xlfn.IFS(M5374&lt;=20,"Low",M5374&lt;=50,"Medium",M5374&lt;=90,"High")</f>
        <v>Low</v>
      </c>
      <c r="U5374" s="7">
        <f>Datos_Limpios[[#This Row],[Number of Complaints or Support]]/Datos_Limpios[[#This Row],[Account Length (in months)]]</f>
        <v>0.23076923076923078</v>
      </c>
      <c r="V5374" s="4" t="str" cm="1">
        <f t="array" ref="V5374">_xlfn.IFS(H5374&lt;30,"Under 30",H5374&lt;66,"Middle Age",H5374&gt;=66,"Senior")</f>
        <v>Middle Age</v>
      </c>
      <c r="W5374" s="4" t="s">
        <v>40</v>
      </c>
    </row>
    <row r="5375" spans="1:23" x14ac:dyDescent="0.3">
      <c r="A5375" s="4" t="s">
        <v>5490</v>
      </c>
      <c r="B5375" s="4" t="s">
        <v>24</v>
      </c>
      <c r="C5375" s="4">
        <v>26</v>
      </c>
      <c r="D5375" s="4">
        <v>0</v>
      </c>
      <c r="E5375" s="4" t="s">
        <v>31</v>
      </c>
      <c r="F5375" s="4" t="s">
        <v>60</v>
      </c>
      <c r="G5375" s="4" t="s">
        <v>26</v>
      </c>
      <c r="H5375" s="4">
        <v>20</v>
      </c>
      <c r="I5375" s="4" t="s">
        <v>24</v>
      </c>
      <c r="J5375" s="4">
        <v>0</v>
      </c>
      <c r="K5375" s="4" t="s">
        <v>46</v>
      </c>
      <c r="L5375" s="4" t="s">
        <v>35</v>
      </c>
      <c r="M5375" s="4">
        <v>61</v>
      </c>
      <c r="P5375" s="5">
        <v>44932</v>
      </c>
      <c r="Q5375" s="6">
        <v>67.937312656094136</v>
      </c>
      <c r="R5375" s="4">
        <v>3</v>
      </c>
      <c r="S5375" s="4" t="str" cm="1">
        <f t="array" ref="S5375">_xlfn.IFS(R5375=0,"None",R5375&lt;3,"Low",R5375&lt;6,"Medium",R5375&lt;=10,"High")</f>
        <v>Medium</v>
      </c>
      <c r="T5375" s="4" t="str" cm="1">
        <f t="array" ref="T5375">_xlfn.IFS(M5375&lt;=20,"Low",M5375&lt;=50,"Medium",M5375&lt;=90,"High")</f>
        <v>High</v>
      </c>
      <c r="U5375" s="7">
        <f>Datos_Limpios[[#This Row],[Number of Complaints or Support]]/Datos_Limpios[[#This Row],[Account Length (in months)]]</f>
        <v>0.11538461538461539</v>
      </c>
      <c r="V5375" s="4" t="str" cm="1">
        <f t="array" ref="V5375">_xlfn.IFS(H5375&lt;30,"Under 30",H5375&lt;66,"Middle Age",H5375&gt;=66,"Senior")</f>
        <v>Under 30</v>
      </c>
      <c r="W5375" s="4" t="s">
        <v>40</v>
      </c>
    </row>
    <row r="5376" spans="1:23" x14ac:dyDescent="0.3">
      <c r="A5376" s="4" t="s">
        <v>5491</v>
      </c>
      <c r="B5376" s="4" t="s">
        <v>31</v>
      </c>
      <c r="C5376" s="4">
        <v>1</v>
      </c>
      <c r="D5376" s="4">
        <v>3</v>
      </c>
      <c r="E5376" s="4" t="s">
        <v>31</v>
      </c>
      <c r="F5376" s="4" t="s">
        <v>102</v>
      </c>
      <c r="G5376" s="4" t="s">
        <v>33</v>
      </c>
      <c r="H5376" s="4">
        <v>23</v>
      </c>
      <c r="I5376" s="4" t="s">
        <v>24</v>
      </c>
      <c r="J5376" s="4">
        <v>0</v>
      </c>
      <c r="K5376" s="4" t="s">
        <v>27</v>
      </c>
      <c r="L5376" s="4" t="s">
        <v>35</v>
      </c>
      <c r="M5376" s="4">
        <v>54</v>
      </c>
      <c r="N5376" s="4" t="s">
        <v>107</v>
      </c>
      <c r="O5376" s="4" t="s">
        <v>108</v>
      </c>
      <c r="P5376" s="5">
        <v>44418</v>
      </c>
      <c r="Q5376" s="6">
        <v>47.674639486170179</v>
      </c>
      <c r="R5376" s="4">
        <v>1</v>
      </c>
      <c r="S5376" s="4" t="str" cm="1">
        <f t="array" ref="S5376">_xlfn.IFS(R5376=0,"None",R5376&lt;3,"Low",R5376&lt;6,"Medium",R5376&lt;=10,"High")</f>
        <v>Low</v>
      </c>
      <c r="T5376" s="4" t="str" cm="1">
        <f t="array" ref="T5376">_xlfn.IFS(M5376&lt;=20,"Low",M5376&lt;=50,"Medium",M5376&lt;=90,"High")</f>
        <v>High</v>
      </c>
      <c r="U5376" s="7">
        <f>Datos_Limpios[[#This Row],[Number of Complaints or Support]]/Datos_Limpios[[#This Row],[Account Length (in months)]]</f>
        <v>1</v>
      </c>
      <c r="V5376" s="4" t="str" cm="1">
        <f t="array" ref="V5376">_xlfn.IFS(H5376&lt;30,"Under 30",H5376&lt;66,"Middle Age",H5376&gt;=66,"Senior")</f>
        <v>Under 30</v>
      </c>
      <c r="W5376" s="4" t="s">
        <v>40</v>
      </c>
    </row>
    <row r="5377" spans="1:23" x14ac:dyDescent="0.3">
      <c r="A5377" s="4" t="s">
        <v>5492</v>
      </c>
      <c r="B5377" s="4" t="s">
        <v>31</v>
      </c>
      <c r="C5377" s="4">
        <v>8</v>
      </c>
      <c r="D5377" s="4">
        <v>5</v>
      </c>
      <c r="E5377" s="4" t="s">
        <v>31</v>
      </c>
      <c r="F5377" s="4" t="s">
        <v>367</v>
      </c>
      <c r="G5377" s="4" t="s">
        <v>33</v>
      </c>
      <c r="H5377" s="4">
        <v>50</v>
      </c>
      <c r="I5377" s="4" t="s">
        <v>24</v>
      </c>
      <c r="J5377" s="4">
        <v>0</v>
      </c>
      <c r="K5377" s="4" t="s">
        <v>27</v>
      </c>
      <c r="L5377" s="4" t="s">
        <v>35</v>
      </c>
      <c r="M5377" s="4">
        <v>34</v>
      </c>
      <c r="N5377" s="4" t="s">
        <v>75</v>
      </c>
      <c r="O5377" s="4" t="s">
        <v>76</v>
      </c>
      <c r="P5377" s="5">
        <v>45040</v>
      </c>
      <c r="Q5377" s="6">
        <v>35.628896747155594</v>
      </c>
      <c r="R5377" s="4">
        <v>0</v>
      </c>
      <c r="S5377" s="4" t="str" cm="1">
        <f t="array" ref="S5377">_xlfn.IFS(R5377=0,"None",R5377&lt;3,"Low",R5377&lt;6,"Medium",R5377&lt;=10,"High")</f>
        <v>None</v>
      </c>
      <c r="T5377" s="4" t="str" cm="1">
        <f t="array" ref="T5377">_xlfn.IFS(M5377&lt;=20,"Low",M5377&lt;=50,"Medium",M5377&lt;=90,"High")</f>
        <v>Medium</v>
      </c>
      <c r="U5377" s="7">
        <f>Datos_Limpios[[#This Row],[Number of Complaints or Support]]/Datos_Limpios[[#This Row],[Account Length (in months)]]</f>
        <v>0</v>
      </c>
      <c r="V5377" s="4" t="str" cm="1">
        <f t="array" ref="V5377">_xlfn.IFS(H5377&lt;30,"Under 30",H5377&lt;66,"Middle Age",H5377&gt;=66,"Senior")</f>
        <v>Middle Age</v>
      </c>
      <c r="W5377" s="4" t="s">
        <v>29</v>
      </c>
    </row>
    <row r="5378" spans="1:23" x14ac:dyDescent="0.3">
      <c r="A5378" s="4" t="s">
        <v>5493</v>
      </c>
      <c r="B5378" s="4" t="s">
        <v>24</v>
      </c>
      <c r="C5378" s="4">
        <v>72</v>
      </c>
      <c r="D5378" s="4">
        <v>0</v>
      </c>
      <c r="E5378" s="4" t="s">
        <v>31</v>
      </c>
      <c r="F5378" s="4" t="s">
        <v>147</v>
      </c>
      <c r="G5378" s="4" t="s">
        <v>26</v>
      </c>
      <c r="H5378" s="4">
        <v>41</v>
      </c>
      <c r="I5378" s="4" t="s">
        <v>24</v>
      </c>
      <c r="J5378" s="4">
        <v>0</v>
      </c>
      <c r="K5378" s="4" t="s">
        <v>46</v>
      </c>
      <c r="L5378" s="4" t="s">
        <v>28</v>
      </c>
      <c r="M5378" s="4">
        <v>45</v>
      </c>
      <c r="P5378" s="5">
        <v>44362</v>
      </c>
      <c r="Q5378" s="6">
        <v>37.622716716942087</v>
      </c>
      <c r="R5378" s="4">
        <v>10</v>
      </c>
      <c r="S5378" s="4" t="str" cm="1">
        <f t="array" ref="S5378">_xlfn.IFS(R5378=0,"None",R5378&lt;3,"Low",R5378&lt;6,"Medium",R5378&lt;=10,"High")</f>
        <v>High</v>
      </c>
      <c r="T5378" s="4" t="str" cm="1">
        <f t="array" ref="T5378">_xlfn.IFS(M5378&lt;=20,"Low",M5378&lt;=50,"Medium",M5378&lt;=90,"High")</f>
        <v>Medium</v>
      </c>
      <c r="U5378" s="7">
        <f>Datos_Limpios[[#This Row],[Number of Complaints or Support]]/Datos_Limpios[[#This Row],[Account Length (in months)]]</f>
        <v>0.1388888888888889</v>
      </c>
      <c r="V5378" s="4" t="str" cm="1">
        <f t="array" ref="V5378">_xlfn.IFS(H5378&lt;30,"Under 30",H5378&lt;66,"Middle Age",H5378&gt;=66,"Senior")</f>
        <v>Middle Age</v>
      </c>
      <c r="W5378" s="4" t="s">
        <v>43</v>
      </c>
    </row>
    <row r="5379" spans="1:23" x14ac:dyDescent="0.3">
      <c r="A5379" s="4" t="s">
        <v>5494</v>
      </c>
      <c r="B5379" s="4" t="s">
        <v>31</v>
      </c>
      <c r="C5379" s="4">
        <v>6</v>
      </c>
      <c r="D5379" s="4">
        <v>1</v>
      </c>
      <c r="E5379" s="4" t="s">
        <v>24</v>
      </c>
      <c r="F5379" s="4" t="s">
        <v>79</v>
      </c>
      <c r="G5379" s="4" t="s">
        <v>33</v>
      </c>
      <c r="H5379" s="4">
        <v>72</v>
      </c>
      <c r="I5379" s="4" t="s">
        <v>24</v>
      </c>
      <c r="J5379" s="4">
        <v>0</v>
      </c>
      <c r="K5379" s="4" t="s">
        <v>27</v>
      </c>
      <c r="L5379" s="4" t="s">
        <v>35</v>
      </c>
      <c r="M5379" s="4">
        <v>43</v>
      </c>
      <c r="N5379" s="4" t="s">
        <v>38</v>
      </c>
      <c r="O5379" s="4" t="s">
        <v>142</v>
      </c>
      <c r="P5379" s="5">
        <v>43943</v>
      </c>
      <c r="Q5379" s="6">
        <v>41.825068127925</v>
      </c>
      <c r="R5379" s="4">
        <v>10</v>
      </c>
      <c r="S5379" s="4" t="str" cm="1">
        <f t="array" ref="S5379">_xlfn.IFS(R5379=0,"None",R5379&lt;3,"Low",R5379&lt;6,"Medium",R5379&lt;=10,"High")</f>
        <v>High</v>
      </c>
      <c r="T5379" s="4" t="str" cm="1">
        <f t="array" ref="T5379">_xlfn.IFS(M5379&lt;=20,"Low",M5379&lt;=50,"Medium",M5379&lt;=90,"High")</f>
        <v>Medium</v>
      </c>
      <c r="U5379" s="7">
        <f>Datos_Limpios[[#This Row],[Number of Complaints or Support]]/Datos_Limpios[[#This Row],[Account Length (in months)]]</f>
        <v>1.6666666666666667</v>
      </c>
      <c r="V5379" s="4" t="str" cm="1">
        <f t="array" ref="V5379">_xlfn.IFS(H5379&lt;30,"Under 30",H5379&lt;66,"Middle Age",H5379&gt;=66,"Senior")</f>
        <v>Senior</v>
      </c>
      <c r="W5379" s="4" t="s">
        <v>43</v>
      </c>
    </row>
    <row r="5380" spans="1:23" x14ac:dyDescent="0.3">
      <c r="A5380" s="4" t="s">
        <v>5495</v>
      </c>
      <c r="B5380" s="4" t="s">
        <v>24</v>
      </c>
      <c r="C5380" s="4">
        <v>40</v>
      </c>
      <c r="D5380" s="4">
        <v>0</v>
      </c>
      <c r="E5380" s="4" t="s">
        <v>31</v>
      </c>
      <c r="F5380" s="4" t="s">
        <v>264</v>
      </c>
      <c r="G5380" s="4" t="s">
        <v>33</v>
      </c>
      <c r="H5380" s="4">
        <v>31</v>
      </c>
      <c r="I5380" s="4" t="s">
        <v>31</v>
      </c>
      <c r="J5380" s="4">
        <v>3</v>
      </c>
      <c r="K5380" s="4" t="s">
        <v>27</v>
      </c>
      <c r="L5380" s="4" t="s">
        <v>35</v>
      </c>
      <c r="M5380" s="4">
        <v>39</v>
      </c>
      <c r="P5380" s="5">
        <v>44940</v>
      </c>
      <c r="Q5380" s="6">
        <v>39.402544972179783</v>
      </c>
      <c r="R5380" s="4">
        <v>0</v>
      </c>
      <c r="S5380" s="4" t="str" cm="1">
        <f t="array" ref="S5380">_xlfn.IFS(R5380=0,"None",R5380&lt;3,"Low",R5380&lt;6,"Medium",R5380&lt;=10,"High")</f>
        <v>None</v>
      </c>
      <c r="T5380" s="4" t="str" cm="1">
        <f t="array" ref="T5380">_xlfn.IFS(M5380&lt;=20,"Low",M5380&lt;=50,"Medium",M5380&lt;=90,"High")</f>
        <v>Medium</v>
      </c>
      <c r="U5380" s="7">
        <f>Datos_Limpios[[#This Row],[Number of Complaints or Support]]/Datos_Limpios[[#This Row],[Account Length (in months)]]</f>
        <v>0</v>
      </c>
      <c r="V5380" s="4" t="str" cm="1">
        <f t="array" ref="V5380">_xlfn.IFS(H5380&lt;30,"Under 30",H5380&lt;66,"Middle Age",H5380&gt;=66,"Senior")</f>
        <v>Middle Age</v>
      </c>
      <c r="W5380" s="4" t="s">
        <v>47</v>
      </c>
    </row>
    <row r="5381" spans="1:23" x14ac:dyDescent="0.3">
      <c r="A5381" s="4" t="s">
        <v>5496</v>
      </c>
      <c r="B5381" s="4" t="s">
        <v>31</v>
      </c>
      <c r="C5381" s="4">
        <v>30</v>
      </c>
      <c r="D5381" s="4">
        <v>1</v>
      </c>
      <c r="E5381" s="4" t="s">
        <v>31</v>
      </c>
      <c r="F5381" s="4" t="s">
        <v>222</v>
      </c>
      <c r="G5381" s="4" t="s">
        <v>33</v>
      </c>
      <c r="H5381" s="4">
        <v>74</v>
      </c>
      <c r="I5381" s="4" t="s">
        <v>24</v>
      </c>
      <c r="J5381" s="4">
        <v>0</v>
      </c>
      <c r="K5381" s="4" t="s">
        <v>27</v>
      </c>
      <c r="L5381" s="4" t="s">
        <v>28</v>
      </c>
      <c r="M5381" s="4">
        <v>34</v>
      </c>
      <c r="N5381" s="4" t="s">
        <v>75</v>
      </c>
      <c r="O5381" s="4" t="s">
        <v>133</v>
      </c>
      <c r="P5381" s="5">
        <v>43874</v>
      </c>
      <c r="Q5381" s="6">
        <v>30.38928396105425</v>
      </c>
      <c r="R5381" s="4">
        <v>4</v>
      </c>
      <c r="S5381" s="4" t="str" cm="1">
        <f t="array" ref="S5381">_xlfn.IFS(R5381=0,"None",R5381&lt;3,"Low",R5381&lt;6,"Medium",R5381&lt;=10,"High")</f>
        <v>Medium</v>
      </c>
      <c r="T5381" s="4" t="str" cm="1">
        <f t="array" ref="T5381">_xlfn.IFS(M5381&lt;=20,"Low",M5381&lt;=50,"Medium",M5381&lt;=90,"High")</f>
        <v>Medium</v>
      </c>
      <c r="U5381" s="7">
        <f>Datos_Limpios[[#This Row],[Number of Complaints or Support]]/Datos_Limpios[[#This Row],[Account Length (in months)]]</f>
        <v>0.13333333333333333</v>
      </c>
      <c r="V5381" s="4" t="str" cm="1">
        <f t="array" ref="V5381">_xlfn.IFS(H5381&lt;30,"Under 30",H5381&lt;66,"Middle Age",H5381&gt;=66,"Senior")</f>
        <v>Senior</v>
      </c>
      <c r="W5381" s="4" t="s">
        <v>29</v>
      </c>
    </row>
    <row r="5382" spans="1:23" x14ac:dyDescent="0.3">
      <c r="A5382" s="4" t="s">
        <v>5497</v>
      </c>
      <c r="B5382" s="4" t="s">
        <v>24</v>
      </c>
      <c r="C5382" s="4">
        <v>17</v>
      </c>
      <c r="D5382" s="4">
        <v>0</v>
      </c>
      <c r="E5382" s="4" t="s">
        <v>31</v>
      </c>
      <c r="F5382" s="4" t="s">
        <v>138</v>
      </c>
      <c r="G5382" s="4" t="s">
        <v>26</v>
      </c>
      <c r="H5382" s="4">
        <v>74</v>
      </c>
      <c r="I5382" s="4" t="s">
        <v>24</v>
      </c>
      <c r="J5382" s="4">
        <v>0</v>
      </c>
      <c r="K5382" s="4" t="s">
        <v>27</v>
      </c>
      <c r="L5382" s="4" t="s">
        <v>35</v>
      </c>
      <c r="M5382" s="4">
        <v>33</v>
      </c>
      <c r="P5382" s="5">
        <v>44607</v>
      </c>
      <c r="Q5382" s="6">
        <v>33.43444148328944</v>
      </c>
      <c r="R5382" s="4">
        <v>3</v>
      </c>
      <c r="S5382" s="4" t="str" cm="1">
        <f t="array" ref="S5382">_xlfn.IFS(R5382=0,"None",R5382&lt;3,"Low",R5382&lt;6,"Medium",R5382&lt;=10,"High")</f>
        <v>Medium</v>
      </c>
      <c r="T5382" s="4" t="str" cm="1">
        <f t="array" ref="T5382">_xlfn.IFS(M5382&lt;=20,"Low",M5382&lt;=50,"Medium",M5382&lt;=90,"High")</f>
        <v>Medium</v>
      </c>
      <c r="U5382" s="7">
        <f>Datos_Limpios[[#This Row],[Number of Complaints or Support]]/Datos_Limpios[[#This Row],[Account Length (in months)]]</f>
        <v>0.17647058823529413</v>
      </c>
      <c r="V5382" s="4" t="str" cm="1">
        <f t="array" ref="V5382">_xlfn.IFS(H5382&lt;30,"Under 30",H5382&lt;66,"Middle Age",H5382&gt;=66,"Senior")</f>
        <v>Senior</v>
      </c>
      <c r="W5382" s="4" t="s">
        <v>47</v>
      </c>
    </row>
    <row r="5383" spans="1:23" x14ac:dyDescent="0.3">
      <c r="A5383" s="4" t="s">
        <v>5498</v>
      </c>
      <c r="B5383" s="4" t="s">
        <v>24</v>
      </c>
      <c r="C5383" s="4">
        <v>23</v>
      </c>
      <c r="D5383" s="4">
        <v>0</v>
      </c>
      <c r="E5383" s="4" t="s">
        <v>31</v>
      </c>
      <c r="F5383" s="4" t="s">
        <v>68</v>
      </c>
      <c r="G5383" s="4" t="s">
        <v>33</v>
      </c>
      <c r="H5383" s="4">
        <v>25</v>
      </c>
      <c r="I5383" s="4" t="s">
        <v>24</v>
      </c>
      <c r="J5383" s="4">
        <v>0</v>
      </c>
      <c r="K5383" s="4" t="s">
        <v>27</v>
      </c>
      <c r="L5383" s="4" t="s">
        <v>28</v>
      </c>
      <c r="M5383" s="4">
        <v>31</v>
      </c>
      <c r="P5383" s="5">
        <v>44729</v>
      </c>
      <c r="Q5383" s="6">
        <v>29.91858629145516</v>
      </c>
      <c r="R5383" s="4">
        <v>8</v>
      </c>
      <c r="S5383" s="4" t="str" cm="1">
        <f t="array" ref="S5383">_xlfn.IFS(R5383=0,"None",R5383&lt;3,"Low",R5383&lt;6,"Medium",R5383&lt;=10,"High")</f>
        <v>High</v>
      </c>
      <c r="T5383" s="4" t="str" cm="1">
        <f t="array" ref="T5383">_xlfn.IFS(M5383&lt;=20,"Low",M5383&lt;=50,"Medium",M5383&lt;=90,"High")</f>
        <v>Medium</v>
      </c>
      <c r="U5383" s="7">
        <f>Datos_Limpios[[#This Row],[Number of Complaints or Support]]/Datos_Limpios[[#This Row],[Account Length (in months)]]</f>
        <v>0.34782608695652173</v>
      </c>
      <c r="V5383" s="4" t="str" cm="1">
        <f t="array" ref="V5383">_xlfn.IFS(H5383&lt;30,"Under 30",H5383&lt;66,"Middle Age",H5383&gt;=66,"Senior")</f>
        <v>Under 30</v>
      </c>
      <c r="W5383" s="4" t="s">
        <v>40</v>
      </c>
    </row>
    <row r="5384" spans="1:23" x14ac:dyDescent="0.3">
      <c r="A5384" s="4" t="s">
        <v>5499</v>
      </c>
      <c r="B5384" s="4" t="s">
        <v>31</v>
      </c>
      <c r="C5384" s="4">
        <v>1</v>
      </c>
      <c r="D5384" s="4">
        <v>5</v>
      </c>
      <c r="E5384" s="4" t="s">
        <v>31</v>
      </c>
      <c r="F5384" s="4" t="s">
        <v>219</v>
      </c>
      <c r="G5384" s="4" t="s">
        <v>26</v>
      </c>
      <c r="H5384" s="4">
        <v>63</v>
      </c>
      <c r="I5384" s="4" t="s">
        <v>24</v>
      </c>
      <c r="J5384" s="4">
        <v>0</v>
      </c>
      <c r="K5384" s="4" t="s">
        <v>27</v>
      </c>
      <c r="L5384" s="4" t="s">
        <v>35</v>
      </c>
      <c r="M5384" s="4">
        <v>43</v>
      </c>
      <c r="N5384" s="4" t="s">
        <v>38</v>
      </c>
      <c r="O5384" s="4" t="s">
        <v>142</v>
      </c>
      <c r="P5384" s="5">
        <v>44098</v>
      </c>
      <c r="Q5384" s="6">
        <v>40.940376361355248</v>
      </c>
      <c r="R5384" s="4">
        <v>0</v>
      </c>
      <c r="S5384" s="4" t="str" cm="1">
        <f t="array" ref="S5384">_xlfn.IFS(R5384=0,"None",R5384&lt;3,"Low",R5384&lt;6,"Medium",R5384&lt;=10,"High")</f>
        <v>None</v>
      </c>
      <c r="T5384" s="4" t="str" cm="1">
        <f t="array" ref="T5384">_xlfn.IFS(M5384&lt;=20,"Low",M5384&lt;=50,"Medium",M5384&lt;=90,"High")</f>
        <v>Medium</v>
      </c>
      <c r="U5384" s="7">
        <f>Datos_Limpios[[#This Row],[Number of Complaints or Support]]/Datos_Limpios[[#This Row],[Account Length (in months)]]</f>
        <v>0</v>
      </c>
      <c r="V5384" s="4" t="str" cm="1">
        <f t="array" ref="V5384">_xlfn.IFS(H5384&lt;30,"Under 30",H5384&lt;66,"Middle Age",H5384&gt;=66,"Senior")</f>
        <v>Middle Age</v>
      </c>
      <c r="W5384" s="4" t="s">
        <v>43</v>
      </c>
    </row>
    <row r="5385" spans="1:23" x14ac:dyDescent="0.3">
      <c r="A5385" s="4" t="s">
        <v>5500</v>
      </c>
      <c r="B5385" s="4" t="s">
        <v>24</v>
      </c>
      <c r="C5385" s="4">
        <v>17</v>
      </c>
      <c r="D5385" s="4">
        <v>0</v>
      </c>
      <c r="E5385" s="4" t="s">
        <v>24</v>
      </c>
      <c r="F5385" s="4" t="s">
        <v>367</v>
      </c>
      <c r="G5385" s="4" t="s">
        <v>33</v>
      </c>
      <c r="H5385" s="4">
        <v>54</v>
      </c>
      <c r="I5385" s="4" t="s">
        <v>31</v>
      </c>
      <c r="J5385" s="4">
        <v>2</v>
      </c>
      <c r="K5385" s="4" t="s">
        <v>34</v>
      </c>
      <c r="L5385" s="4" t="s">
        <v>35</v>
      </c>
      <c r="M5385" s="4">
        <v>6</v>
      </c>
      <c r="P5385" s="5">
        <v>44337</v>
      </c>
      <c r="Q5385" s="6">
        <v>5.4987483403052124</v>
      </c>
      <c r="R5385" s="4">
        <v>9</v>
      </c>
      <c r="S5385" s="4" t="str" cm="1">
        <f t="array" ref="S5385">_xlfn.IFS(R5385=0,"None",R5385&lt;3,"Low",R5385&lt;6,"Medium",R5385&lt;=10,"High")</f>
        <v>High</v>
      </c>
      <c r="T5385" s="4" t="str" cm="1">
        <f t="array" ref="T5385">_xlfn.IFS(M5385&lt;=20,"Low",M5385&lt;=50,"Medium",M5385&lt;=90,"High")</f>
        <v>Low</v>
      </c>
      <c r="U5385" s="7">
        <f>Datos_Limpios[[#This Row],[Number of Complaints or Support]]/Datos_Limpios[[#This Row],[Account Length (in months)]]</f>
        <v>0.52941176470588236</v>
      </c>
      <c r="V5385" s="4" t="str" cm="1">
        <f t="array" ref="V5385">_xlfn.IFS(H5385&lt;30,"Under 30",H5385&lt;66,"Middle Age",H5385&gt;=66,"Senior")</f>
        <v>Middle Age</v>
      </c>
      <c r="W5385" s="4" t="s">
        <v>29</v>
      </c>
    </row>
    <row r="5386" spans="1:23" x14ac:dyDescent="0.3">
      <c r="A5386" s="4" t="s">
        <v>5501</v>
      </c>
      <c r="B5386" s="4" t="s">
        <v>24</v>
      </c>
      <c r="C5386" s="4">
        <v>4</v>
      </c>
      <c r="D5386" s="4">
        <v>1</v>
      </c>
      <c r="E5386" s="4" t="s">
        <v>24</v>
      </c>
      <c r="F5386" s="4" t="s">
        <v>98</v>
      </c>
      <c r="G5386" s="4" t="s">
        <v>26</v>
      </c>
      <c r="H5386" s="4">
        <v>50</v>
      </c>
      <c r="I5386" s="4" t="s">
        <v>24</v>
      </c>
      <c r="J5386" s="4">
        <v>0</v>
      </c>
      <c r="K5386" s="4" t="s">
        <v>34</v>
      </c>
      <c r="L5386" s="4" t="s">
        <v>35</v>
      </c>
      <c r="M5386" s="4">
        <v>13</v>
      </c>
      <c r="P5386" s="5">
        <v>45132</v>
      </c>
      <c r="Q5386" s="6">
        <v>14.860648725204911</v>
      </c>
      <c r="R5386" s="4">
        <v>9</v>
      </c>
      <c r="S5386" s="4" t="str" cm="1">
        <f t="array" ref="S5386">_xlfn.IFS(R5386=0,"None",R5386&lt;3,"Low",R5386&lt;6,"Medium",R5386&lt;=10,"High")</f>
        <v>High</v>
      </c>
      <c r="T5386" s="4" t="str" cm="1">
        <f t="array" ref="T5386">_xlfn.IFS(M5386&lt;=20,"Low",M5386&lt;=50,"Medium",M5386&lt;=90,"High")</f>
        <v>Low</v>
      </c>
      <c r="U5386" s="7">
        <f>Datos_Limpios[[#This Row],[Number of Complaints or Support]]/Datos_Limpios[[#This Row],[Account Length (in months)]]</f>
        <v>2.25</v>
      </c>
      <c r="V5386" s="4" t="str" cm="1">
        <f t="array" ref="V5386">_xlfn.IFS(H5386&lt;30,"Under 30",H5386&lt;66,"Middle Age",H5386&gt;=66,"Senior")</f>
        <v>Middle Age</v>
      </c>
      <c r="W5386" s="4" t="s">
        <v>29</v>
      </c>
    </row>
    <row r="5387" spans="1:23" x14ac:dyDescent="0.3">
      <c r="A5387" s="4" t="s">
        <v>5502</v>
      </c>
      <c r="B5387" s="4" t="s">
        <v>24</v>
      </c>
      <c r="C5387" s="4">
        <v>19</v>
      </c>
      <c r="D5387" s="4">
        <v>1</v>
      </c>
      <c r="E5387" s="4" t="s">
        <v>31</v>
      </c>
      <c r="F5387" s="4" t="s">
        <v>219</v>
      </c>
      <c r="G5387" s="4" t="s">
        <v>33</v>
      </c>
      <c r="H5387" s="4">
        <v>32</v>
      </c>
      <c r="I5387" s="4" t="s">
        <v>31</v>
      </c>
      <c r="J5387" s="4">
        <v>2</v>
      </c>
      <c r="K5387" s="4" t="s">
        <v>27</v>
      </c>
      <c r="L5387" s="4" t="s">
        <v>35</v>
      </c>
      <c r="M5387" s="4">
        <v>27</v>
      </c>
      <c r="P5387" s="5">
        <v>45159</v>
      </c>
      <c r="Q5387" s="6">
        <v>30.485427518566201</v>
      </c>
      <c r="R5387" s="4">
        <v>10</v>
      </c>
      <c r="S5387" s="4" t="str" cm="1">
        <f t="array" ref="S5387">_xlfn.IFS(R5387=0,"None",R5387&lt;3,"Low",R5387&lt;6,"Medium",R5387&lt;=10,"High")</f>
        <v>High</v>
      </c>
      <c r="T5387" s="4" t="str" cm="1">
        <f t="array" ref="T5387">_xlfn.IFS(M5387&lt;=20,"Low",M5387&lt;=50,"Medium",M5387&lt;=90,"High")</f>
        <v>Medium</v>
      </c>
      <c r="U5387" s="7">
        <f>Datos_Limpios[[#This Row],[Number of Complaints or Support]]/Datos_Limpios[[#This Row],[Account Length (in months)]]</f>
        <v>0.52631578947368418</v>
      </c>
      <c r="V5387" s="4" t="str" cm="1">
        <f t="array" ref="V5387">_xlfn.IFS(H5387&lt;30,"Under 30",H5387&lt;66,"Middle Age",H5387&gt;=66,"Senior")</f>
        <v>Middle Age</v>
      </c>
      <c r="W5387" s="4" t="s">
        <v>43</v>
      </c>
    </row>
    <row r="5388" spans="1:23" x14ac:dyDescent="0.3">
      <c r="A5388" s="4" t="s">
        <v>5503</v>
      </c>
      <c r="B5388" s="4" t="s">
        <v>24</v>
      </c>
      <c r="C5388" s="4">
        <v>3</v>
      </c>
      <c r="D5388" s="4">
        <v>0</v>
      </c>
      <c r="E5388" s="4" t="s">
        <v>24</v>
      </c>
      <c r="F5388" s="4" t="s">
        <v>45</v>
      </c>
      <c r="G5388" s="4" t="s">
        <v>33</v>
      </c>
      <c r="H5388" s="4">
        <v>29</v>
      </c>
      <c r="I5388" s="4" t="s">
        <v>24</v>
      </c>
      <c r="J5388" s="4">
        <v>0</v>
      </c>
      <c r="K5388" s="4" t="s">
        <v>27</v>
      </c>
      <c r="L5388" s="4" t="s">
        <v>28</v>
      </c>
      <c r="M5388" s="4">
        <v>45</v>
      </c>
      <c r="P5388" s="5">
        <v>44703</v>
      </c>
      <c r="Q5388" s="6">
        <v>51.515486599329208</v>
      </c>
      <c r="R5388" s="4">
        <v>10</v>
      </c>
      <c r="S5388" s="4" t="str" cm="1">
        <f t="array" ref="S5388">_xlfn.IFS(R5388=0,"None",R5388&lt;3,"Low",R5388&lt;6,"Medium",R5388&lt;=10,"High")</f>
        <v>High</v>
      </c>
      <c r="T5388" s="4" t="str" cm="1">
        <f t="array" ref="T5388">_xlfn.IFS(M5388&lt;=20,"Low",M5388&lt;=50,"Medium",M5388&lt;=90,"High")</f>
        <v>Medium</v>
      </c>
      <c r="U5388" s="7">
        <f>Datos_Limpios[[#This Row],[Number of Complaints or Support]]/Datos_Limpios[[#This Row],[Account Length (in months)]]</f>
        <v>3.3333333333333335</v>
      </c>
      <c r="V5388" s="4" t="str" cm="1">
        <f t="array" ref="V5388">_xlfn.IFS(H5388&lt;30,"Under 30",H5388&lt;66,"Middle Age",H5388&gt;=66,"Senior")</f>
        <v>Under 30</v>
      </c>
      <c r="W5388" s="4" t="s">
        <v>47</v>
      </c>
    </row>
    <row r="5389" spans="1:23" x14ac:dyDescent="0.3">
      <c r="A5389" s="4" t="s">
        <v>5504</v>
      </c>
      <c r="B5389" s="4" t="s">
        <v>24</v>
      </c>
      <c r="C5389" s="4">
        <v>2</v>
      </c>
      <c r="D5389" s="4">
        <v>0</v>
      </c>
      <c r="E5389" s="4" t="s">
        <v>24</v>
      </c>
      <c r="F5389" s="4" t="s">
        <v>72</v>
      </c>
      <c r="G5389" s="4" t="s">
        <v>33</v>
      </c>
      <c r="H5389" s="4">
        <v>41</v>
      </c>
      <c r="I5389" s="4" t="s">
        <v>24</v>
      </c>
      <c r="J5389" s="4">
        <v>0</v>
      </c>
      <c r="K5389" s="4" t="s">
        <v>27</v>
      </c>
      <c r="L5389" s="4" t="s">
        <v>28</v>
      </c>
      <c r="M5389" s="4">
        <v>28</v>
      </c>
      <c r="P5389" s="5">
        <v>45231</v>
      </c>
      <c r="Q5389" s="6">
        <v>22.520895361322189</v>
      </c>
      <c r="R5389" s="4">
        <v>6</v>
      </c>
      <c r="S5389" s="4" t="str" cm="1">
        <f t="array" ref="S5389">_xlfn.IFS(R5389=0,"None",R5389&lt;3,"Low",R5389&lt;6,"Medium",R5389&lt;=10,"High")</f>
        <v>High</v>
      </c>
      <c r="T5389" s="4" t="str" cm="1">
        <f t="array" ref="T5389">_xlfn.IFS(M5389&lt;=20,"Low",M5389&lt;=50,"Medium",M5389&lt;=90,"High")</f>
        <v>Medium</v>
      </c>
      <c r="U5389" s="7">
        <f>Datos_Limpios[[#This Row],[Number of Complaints or Support]]/Datos_Limpios[[#This Row],[Account Length (in months)]]</f>
        <v>3</v>
      </c>
      <c r="V5389" s="4" t="str" cm="1">
        <f t="array" ref="V5389">_xlfn.IFS(H5389&lt;30,"Under 30",H5389&lt;66,"Middle Age",H5389&gt;=66,"Senior")</f>
        <v>Middle Age</v>
      </c>
      <c r="W5389" s="4" t="s">
        <v>29</v>
      </c>
    </row>
    <row r="5390" spans="1:23" x14ac:dyDescent="0.3">
      <c r="A5390" s="4" t="s">
        <v>5505</v>
      </c>
      <c r="B5390" s="4" t="s">
        <v>24</v>
      </c>
      <c r="C5390" s="4">
        <v>72</v>
      </c>
      <c r="D5390" s="4">
        <v>0</v>
      </c>
      <c r="E5390" s="4" t="s">
        <v>31</v>
      </c>
      <c r="F5390" s="4" t="s">
        <v>74</v>
      </c>
      <c r="G5390" s="4" t="s">
        <v>26</v>
      </c>
      <c r="H5390" s="4">
        <v>77</v>
      </c>
      <c r="I5390" s="4" t="s">
        <v>31</v>
      </c>
      <c r="J5390" s="4">
        <v>2</v>
      </c>
      <c r="K5390" s="4" t="s">
        <v>34</v>
      </c>
      <c r="L5390" s="4" t="s">
        <v>35</v>
      </c>
      <c r="M5390" s="4">
        <v>19</v>
      </c>
      <c r="P5390" s="5">
        <v>43872</v>
      </c>
      <c r="Q5390" s="6">
        <v>16.677013423709859</v>
      </c>
      <c r="R5390" s="4">
        <v>9</v>
      </c>
      <c r="S5390" s="4" t="str" cm="1">
        <f t="array" ref="S5390">_xlfn.IFS(R5390=0,"None",R5390&lt;3,"Low",R5390&lt;6,"Medium",R5390&lt;=10,"High")</f>
        <v>High</v>
      </c>
      <c r="T5390" s="4" t="str" cm="1">
        <f t="array" ref="T5390">_xlfn.IFS(M5390&lt;=20,"Low",M5390&lt;=50,"Medium",M5390&lt;=90,"High")</f>
        <v>Low</v>
      </c>
      <c r="U5390" s="7">
        <f>Datos_Limpios[[#This Row],[Number of Complaints or Support]]/Datos_Limpios[[#This Row],[Account Length (in months)]]</f>
        <v>0.125</v>
      </c>
      <c r="V5390" s="4" t="str" cm="1">
        <f t="array" ref="V5390">_xlfn.IFS(H5390&lt;30,"Under 30",H5390&lt;66,"Middle Age",H5390&gt;=66,"Senior")</f>
        <v>Senior</v>
      </c>
      <c r="W5390" s="4" t="s">
        <v>43</v>
      </c>
    </row>
    <row r="5391" spans="1:23" x14ac:dyDescent="0.3">
      <c r="A5391" s="4" t="s">
        <v>5506</v>
      </c>
      <c r="B5391" s="4" t="s">
        <v>24</v>
      </c>
      <c r="C5391" s="4">
        <v>27</v>
      </c>
      <c r="D5391" s="4">
        <v>0</v>
      </c>
      <c r="E5391" s="4" t="s">
        <v>31</v>
      </c>
      <c r="F5391" s="4" t="s">
        <v>157</v>
      </c>
      <c r="G5391" s="4" t="s">
        <v>33</v>
      </c>
      <c r="H5391" s="4">
        <v>66</v>
      </c>
      <c r="I5391" s="4" t="s">
        <v>24</v>
      </c>
      <c r="J5391" s="4">
        <v>0</v>
      </c>
      <c r="K5391" s="4" t="s">
        <v>27</v>
      </c>
      <c r="L5391" s="4" t="s">
        <v>28</v>
      </c>
      <c r="M5391" s="4">
        <v>55</v>
      </c>
      <c r="P5391" s="5">
        <v>43849</v>
      </c>
      <c r="Q5391" s="6">
        <v>55.674688363804187</v>
      </c>
      <c r="R5391" s="4">
        <v>4</v>
      </c>
      <c r="S5391" s="4" t="str" cm="1">
        <f t="array" ref="S5391">_xlfn.IFS(R5391=0,"None",R5391&lt;3,"Low",R5391&lt;6,"Medium",R5391&lt;=10,"High")</f>
        <v>Medium</v>
      </c>
      <c r="T5391" s="4" t="str" cm="1">
        <f t="array" ref="T5391">_xlfn.IFS(M5391&lt;=20,"Low",M5391&lt;=50,"Medium",M5391&lt;=90,"High")</f>
        <v>High</v>
      </c>
      <c r="U5391" s="7">
        <f>Datos_Limpios[[#This Row],[Number of Complaints or Support]]/Datos_Limpios[[#This Row],[Account Length (in months)]]</f>
        <v>0.14814814814814814</v>
      </c>
      <c r="V5391" s="4" t="str" cm="1">
        <f t="array" ref="V5391">_xlfn.IFS(H5391&lt;30,"Under 30",H5391&lt;66,"Middle Age",H5391&gt;=66,"Senior")</f>
        <v>Senior</v>
      </c>
      <c r="W5391" s="4" t="s">
        <v>47</v>
      </c>
    </row>
    <row r="5392" spans="1:23" x14ac:dyDescent="0.3">
      <c r="A5392" s="4" t="s">
        <v>5507</v>
      </c>
      <c r="B5392" s="4" t="s">
        <v>31</v>
      </c>
      <c r="C5392" s="4">
        <v>1</v>
      </c>
      <c r="D5392" s="4">
        <v>5</v>
      </c>
      <c r="E5392" s="4" t="s">
        <v>24</v>
      </c>
      <c r="F5392" s="4" t="s">
        <v>45</v>
      </c>
      <c r="G5392" s="4" t="s">
        <v>33</v>
      </c>
      <c r="H5392" s="4">
        <v>61</v>
      </c>
      <c r="I5392" s="4" t="s">
        <v>24</v>
      </c>
      <c r="J5392" s="4">
        <v>0</v>
      </c>
      <c r="K5392" s="4" t="s">
        <v>27</v>
      </c>
      <c r="L5392" s="4" t="s">
        <v>35</v>
      </c>
      <c r="M5392" s="4">
        <v>11</v>
      </c>
      <c r="N5392" s="4" t="s">
        <v>75</v>
      </c>
      <c r="O5392" s="4" t="s">
        <v>133</v>
      </c>
      <c r="P5392" s="5">
        <v>44023</v>
      </c>
      <c r="Q5392" s="6">
        <v>10.448457659514011</v>
      </c>
      <c r="R5392" s="4">
        <v>9</v>
      </c>
      <c r="S5392" s="4" t="str" cm="1">
        <f t="array" ref="S5392">_xlfn.IFS(R5392=0,"None",R5392&lt;3,"Low",R5392&lt;6,"Medium",R5392&lt;=10,"High")</f>
        <v>High</v>
      </c>
      <c r="T5392" s="4" t="str" cm="1">
        <f t="array" ref="T5392">_xlfn.IFS(M5392&lt;=20,"Low",M5392&lt;=50,"Medium",M5392&lt;=90,"High")</f>
        <v>Low</v>
      </c>
      <c r="U5392" s="7">
        <f>Datos_Limpios[[#This Row],[Number of Complaints or Support]]/Datos_Limpios[[#This Row],[Account Length (in months)]]</f>
        <v>9</v>
      </c>
      <c r="V5392" s="4" t="str" cm="1">
        <f t="array" ref="V5392">_xlfn.IFS(H5392&lt;30,"Under 30",H5392&lt;66,"Middle Age",H5392&gt;=66,"Senior")</f>
        <v>Middle Age</v>
      </c>
      <c r="W5392" s="4" t="s">
        <v>47</v>
      </c>
    </row>
    <row r="5393" spans="1:23" x14ac:dyDescent="0.3">
      <c r="A5393" s="4" t="s">
        <v>5508</v>
      </c>
      <c r="B5393" s="4" t="s">
        <v>24</v>
      </c>
      <c r="C5393" s="4">
        <v>71</v>
      </c>
      <c r="D5393" s="4">
        <v>0</v>
      </c>
      <c r="E5393" s="4" t="s">
        <v>31</v>
      </c>
      <c r="F5393" s="4" t="s">
        <v>183</v>
      </c>
      <c r="G5393" s="4" t="s">
        <v>33</v>
      </c>
      <c r="H5393" s="4">
        <v>62</v>
      </c>
      <c r="I5393" s="4" t="s">
        <v>24</v>
      </c>
      <c r="J5393" s="4">
        <v>0</v>
      </c>
      <c r="K5393" s="4" t="s">
        <v>46</v>
      </c>
      <c r="L5393" s="4" t="s">
        <v>35</v>
      </c>
      <c r="M5393" s="4">
        <v>40</v>
      </c>
      <c r="P5393" s="5">
        <v>44505</v>
      </c>
      <c r="Q5393" s="6">
        <v>34.315862117632641</v>
      </c>
      <c r="R5393" s="4">
        <v>10</v>
      </c>
      <c r="S5393" s="4" t="str" cm="1">
        <f t="array" ref="S5393">_xlfn.IFS(R5393=0,"None",R5393&lt;3,"Low",R5393&lt;6,"Medium",R5393&lt;=10,"High")</f>
        <v>High</v>
      </c>
      <c r="T5393" s="4" t="str" cm="1">
        <f t="array" ref="T5393">_xlfn.IFS(M5393&lt;=20,"Low",M5393&lt;=50,"Medium",M5393&lt;=90,"High")</f>
        <v>Medium</v>
      </c>
      <c r="U5393" s="7">
        <f>Datos_Limpios[[#This Row],[Number of Complaints or Support]]/Datos_Limpios[[#This Row],[Account Length (in months)]]</f>
        <v>0.14084507042253522</v>
      </c>
      <c r="V5393" s="4" t="str" cm="1">
        <f t="array" ref="V5393">_xlfn.IFS(H5393&lt;30,"Under 30",H5393&lt;66,"Middle Age",H5393&gt;=66,"Senior")</f>
        <v>Middle Age</v>
      </c>
      <c r="W5393" s="4" t="s">
        <v>43</v>
      </c>
    </row>
    <row r="5394" spans="1:23" x14ac:dyDescent="0.3">
      <c r="A5394" s="4" t="s">
        <v>5509</v>
      </c>
      <c r="B5394" s="4" t="s">
        <v>24</v>
      </c>
      <c r="C5394" s="4">
        <v>19</v>
      </c>
      <c r="D5394" s="4">
        <v>0</v>
      </c>
      <c r="E5394" s="4" t="s">
        <v>31</v>
      </c>
      <c r="F5394" s="4" t="s">
        <v>262</v>
      </c>
      <c r="G5394" s="4" t="s">
        <v>26</v>
      </c>
      <c r="H5394" s="4">
        <v>27</v>
      </c>
      <c r="I5394" s="4" t="s">
        <v>24</v>
      </c>
      <c r="J5394" s="4">
        <v>0</v>
      </c>
      <c r="K5394" s="4" t="s">
        <v>27</v>
      </c>
      <c r="L5394" s="4" t="s">
        <v>35</v>
      </c>
      <c r="M5394" s="4">
        <v>34</v>
      </c>
      <c r="P5394" s="5">
        <v>44030</v>
      </c>
      <c r="Q5394" s="6">
        <v>39.886755897061583</v>
      </c>
      <c r="R5394" s="4">
        <v>1</v>
      </c>
      <c r="S5394" s="4" t="str" cm="1">
        <f t="array" ref="S5394">_xlfn.IFS(R5394=0,"None",R5394&lt;3,"Low",R5394&lt;6,"Medium",R5394&lt;=10,"High")</f>
        <v>Low</v>
      </c>
      <c r="T5394" s="4" t="str" cm="1">
        <f t="array" ref="T5394">_xlfn.IFS(M5394&lt;=20,"Low",M5394&lt;=50,"Medium",M5394&lt;=90,"High")</f>
        <v>Medium</v>
      </c>
      <c r="U5394" s="7">
        <f>Datos_Limpios[[#This Row],[Number of Complaints or Support]]/Datos_Limpios[[#This Row],[Account Length (in months)]]</f>
        <v>5.2631578947368418E-2</v>
      </c>
      <c r="V5394" s="4" t="str" cm="1">
        <f t="array" ref="V5394">_xlfn.IFS(H5394&lt;30,"Under 30",H5394&lt;66,"Middle Age",H5394&gt;=66,"Senior")</f>
        <v>Under 30</v>
      </c>
      <c r="W5394" s="4" t="s">
        <v>29</v>
      </c>
    </row>
    <row r="5395" spans="1:23" x14ac:dyDescent="0.3">
      <c r="A5395" s="4" t="s">
        <v>5510</v>
      </c>
      <c r="B5395" s="4" t="s">
        <v>24</v>
      </c>
      <c r="C5395" s="4">
        <v>2</v>
      </c>
      <c r="D5395" s="4">
        <v>0</v>
      </c>
      <c r="E5395" s="4" t="s">
        <v>31</v>
      </c>
      <c r="F5395" s="4" t="s">
        <v>157</v>
      </c>
      <c r="G5395" s="4" t="s">
        <v>26</v>
      </c>
      <c r="H5395" s="4">
        <v>66</v>
      </c>
      <c r="I5395" s="4" t="s">
        <v>24</v>
      </c>
      <c r="J5395" s="4">
        <v>0</v>
      </c>
      <c r="K5395" s="4" t="s">
        <v>27</v>
      </c>
      <c r="L5395" s="4" t="s">
        <v>28</v>
      </c>
      <c r="M5395" s="4">
        <v>29</v>
      </c>
      <c r="P5395" s="5">
        <v>44872</v>
      </c>
      <c r="Q5395" s="6">
        <v>26.958311961081421</v>
      </c>
      <c r="R5395" s="4">
        <v>10</v>
      </c>
      <c r="S5395" s="4" t="str" cm="1">
        <f t="array" ref="S5395">_xlfn.IFS(R5395=0,"None",R5395&lt;3,"Low",R5395&lt;6,"Medium",R5395&lt;=10,"High")</f>
        <v>High</v>
      </c>
      <c r="T5395" s="4" t="str" cm="1">
        <f t="array" ref="T5395">_xlfn.IFS(M5395&lt;=20,"Low",M5395&lt;=50,"Medium",M5395&lt;=90,"High")</f>
        <v>Medium</v>
      </c>
      <c r="U5395" s="7">
        <f>Datos_Limpios[[#This Row],[Number of Complaints or Support]]/Datos_Limpios[[#This Row],[Account Length (in months)]]</f>
        <v>5</v>
      </c>
      <c r="V5395" s="4" t="str" cm="1">
        <f t="array" ref="V5395">_xlfn.IFS(H5395&lt;30,"Under 30",H5395&lt;66,"Middle Age",H5395&gt;=66,"Senior")</f>
        <v>Senior</v>
      </c>
      <c r="W5395" s="4" t="s">
        <v>47</v>
      </c>
    </row>
    <row r="5396" spans="1:23" x14ac:dyDescent="0.3">
      <c r="A5396" s="4" t="s">
        <v>5511</v>
      </c>
      <c r="B5396" s="4" t="s">
        <v>24</v>
      </c>
      <c r="C5396" s="4">
        <v>47</v>
      </c>
      <c r="D5396" s="4">
        <v>1</v>
      </c>
      <c r="E5396" s="4" t="s">
        <v>24</v>
      </c>
      <c r="F5396" s="4" t="s">
        <v>98</v>
      </c>
      <c r="G5396" s="4" t="s">
        <v>33</v>
      </c>
      <c r="H5396" s="4">
        <v>21</v>
      </c>
      <c r="I5396" s="4" t="s">
        <v>31</v>
      </c>
      <c r="J5396" s="4">
        <v>3</v>
      </c>
      <c r="K5396" s="4" t="s">
        <v>46</v>
      </c>
      <c r="L5396" s="4" t="s">
        <v>35</v>
      </c>
      <c r="M5396" s="4">
        <v>9</v>
      </c>
      <c r="P5396" s="5">
        <v>44792</v>
      </c>
      <c r="Q5396" s="6">
        <v>9.6043034769105091</v>
      </c>
      <c r="R5396" s="4">
        <v>8</v>
      </c>
      <c r="S5396" s="4" t="str" cm="1">
        <f t="array" ref="S5396">_xlfn.IFS(R5396=0,"None",R5396&lt;3,"Low",R5396&lt;6,"Medium",R5396&lt;=10,"High")</f>
        <v>High</v>
      </c>
      <c r="T5396" s="4" t="str" cm="1">
        <f t="array" ref="T5396">_xlfn.IFS(M5396&lt;=20,"Low",M5396&lt;=50,"Medium",M5396&lt;=90,"High")</f>
        <v>Low</v>
      </c>
      <c r="U5396" s="7">
        <f>Datos_Limpios[[#This Row],[Number of Complaints or Support]]/Datos_Limpios[[#This Row],[Account Length (in months)]]</f>
        <v>0.1702127659574468</v>
      </c>
      <c r="V5396" s="4" t="str" cm="1">
        <f t="array" ref="V5396">_xlfn.IFS(H5396&lt;30,"Under 30",H5396&lt;66,"Middle Age",H5396&gt;=66,"Senior")</f>
        <v>Under 30</v>
      </c>
      <c r="W5396" s="4" t="s">
        <v>29</v>
      </c>
    </row>
    <row r="5397" spans="1:23" x14ac:dyDescent="0.3">
      <c r="A5397" s="4" t="s">
        <v>5512</v>
      </c>
      <c r="B5397" s="4" t="s">
        <v>24</v>
      </c>
      <c r="C5397" s="4">
        <v>69</v>
      </c>
      <c r="D5397" s="4">
        <v>1</v>
      </c>
      <c r="E5397" s="4" t="s">
        <v>31</v>
      </c>
      <c r="F5397" s="4" t="s">
        <v>72</v>
      </c>
      <c r="G5397" s="4" t="s">
        <v>33</v>
      </c>
      <c r="H5397" s="4">
        <v>36</v>
      </c>
      <c r="I5397" s="4" t="s">
        <v>24</v>
      </c>
      <c r="J5397" s="4">
        <v>0</v>
      </c>
      <c r="K5397" s="4" t="s">
        <v>46</v>
      </c>
      <c r="L5397" s="4" t="s">
        <v>28</v>
      </c>
      <c r="M5397" s="4">
        <v>40</v>
      </c>
      <c r="P5397" s="5">
        <v>44765</v>
      </c>
      <c r="Q5397" s="6">
        <v>45.386468483675998</v>
      </c>
      <c r="R5397" s="4">
        <v>9</v>
      </c>
      <c r="S5397" s="4" t="str" cm="1">
        <f t="array" ref="S5397">_xlfn.IFS(R5397=0,"None",R5397&lt;3,"Low",R5397&lt;6,"Medium",R5397&lt;=10,"High")</f>
        <v>High</v>
      </c>
      <c r="T5397" s="4" t="str" cm="1">
        <f t="array" ref="T5397">_xlfn.IFS(M5397&lt;=20,"Low",M5397&lt;=50,"Medium",M5397&lt;=90,"High")</f>
        <v>Medium</v>
      </c>
      <c r="U5397" s="7">
        <f>Datos_Limpios[[#This Row],[Number of Complaints or Support]]/Datos_Limpios[[#This Row],[Account Length (in months)]]</f>
        <v>0.13043478260869565</v>
      </c>
      <c r="V5397" s="4" t="str" cm="1">
        <f t="array" ref="V5397">_xlfn.IFS(H5397&lt;30,"Under 30",H5397&lt;66,"Middle Age",H5397&gt;=66,"Senior")</f>
        <v>Middle Age</v>
      </c>
      <c r="W5397" s="4" t="s">
        <v>29</v>
      </c>
    </row>
    <row r="5398" spans="1:23" x14ac:dyDescent="0.3">
      <c r="A5398" s="4" t="s">
        <v>5513</v>
      </c>
      <c r="B5398" s="4" t="s">
        <v>24</v>
      </c>
      <c r="C5398" s="4">
        <v>9</v>
      </c>
      <c r="D5398" s="4">
        <v>0</v>
      </c>
      <c r="E5398" s="4" t="s">
        <v>31</v>
      </c>
      <c r="F5398" s="4" t="s">
        <v>95</v>
      </c>
      <c r="G5398" s="4" t="s">
        <v>33</v>
      </c>
      <c r="H5398" s="4">
        <v>29</v>
      </c>
      <c r="I5398" s="4" t="s">
        <v>24</v>
      </c>
      <c r="J5398" s="4">
        <v>0</v>
      </c>
      <c r="K5398" s="4" t="s">
        <v>27</v>
      </c>
      <c r="L5398" s="4" t="s">
        <v>28</v>
      </c>
      <c r="M5398" s="4">
        <v>47</v>
      </c>
      <c r="P5398" s="5">
        <v>44868</v>
      </c>
      <c r="Q5398" s="6">
        <v>43.745712117203411</v>
      </c>
      <c r="R5398" s="4">
        <v>1</v>
      </c>
      <c r="S5398" s="4" t="str" cm="1">
        <f t="array" ref="S5398">_xlfn.IFS(R5398=0,"None",R5398&lt;3,"Low",R5398&lt;6,"Medium",R5398&lt;=10,"High")</f>
        <v>Low</v>
      </c>
      <c r="T5398" s="4" t="str" cm="1">
        <f t="array" ref="T5398">_xlfn.IFS(M5398&lt;=20,"Low",M5398&lt;=50,"Medium",M5398&lt;=90,"High")</f>
        <v>Medium</v>
      </c>
      <c r="U5398" s="7">
        <f>Datos_Limpios[[#This Row],[Number of Complaints or Support]]/Datos_Limpios[[#This Row],[Account Length (in months)]]</f>
        <v>0.1111111111111111</v>
      </c>
      <c r="V5398" s="4" t="str" cm="1">
        <f t="array" ref="V5398">_xlfn.IFS(H5398&lt;30,"Under 30",H5398&lt;66,"Middle Age",H5398&gt;=66,"Senior")</f>
        <v>Under 30</v>
      </c>
      <c r="W5398" s="4" t="s">
        <v>47</v>
      </c>
    </row>
    <row r="5399" spans="1:23" x14ac:dyDescent="0.3">
      <c r="A5399" s="4" t="s">
        <v>5514</v>
      </c>
      <c r="B5399" s="4" t="s">
        <v>24</v>
      </c>
      <c r="C5399" s="4">
        <v>3</v>
      </c>
      <c r="D5399" s="4">
        <v>0</v>
      </c>
      <c r="E5399" s="4" t="s">
        <v>31</v>
      </c>
      <c r="F5399" s="4" t="s">
        <v>100</v>
      </c>
      <c r="G5399" s="4" t="s">
        <v>33</v>
      </c>
      <c r="H5399" s="4">
        <v>40</v>
      </c>
      <c r="I5399" s="4" t="s">
        <v>24</v>
      </c>
      <c r="J5399" s="4">
        <v>0</v>
      </c>
      <c r="K5399" s="4" t="s">
        <v>27</v>
      </c>
      <c r="L5399" s="4" t="s">
        <v>28</v>
      </c>
      <c r="M5399" s="4">
        <v>24</v>
      </c>
      <c r="P5399" s="5">
        <v>45287</v>
      </c>
      <c r="Q5399" s="6">
        <v>24.063975539191329</v>
      </c>
      <c r="R5399" s="4">
        <v>4</v>
      </c>
      <c r="S5399" s="4" t="str" cm="1">
        <f t="array" ref="S5399">_xlfn.IFS(R5399=0,"None",R5399&lt;3,"Low",R5399&lt;6,"Medium",R5399&lt;=10,"High")</f>
        <v>Medium</v>
      </c>
      <c r="T5399" s="4" t="str" cm="1">
        <f t="array" ref="T5399">_xlfn.IFS(M5399&lt;=20,"Low",M5399&lt;=50,"Medium",M5399&lt;=90,"High")</f>
        <v>Medium</v>
      </c>
      <c r="U5399" s="7">
        <f>Datos_Limpios[[#This Row],[Number of Complaints or Support]]/Datos_Limpios[[#This Row],[Account Length (in months)]]</f>
        <v>1.3333333333333333</v>
      </c>
      <c r="V5399" s="4" t="str" cm="1">
        <f t="array" ref="V5399">_xlfn.IFS(H5399&lt;30,"Under 30",H5399&lt;66,"Middle Age",H5399&gt;=66,"Senior")</f>
        <v>Middle Age</v>
      </c>
      <c r="W5399" s="4" t="s">
        <v>40</v>
      </c>
    </row>
    <row r="5400" spans="1:23" x14ac:dyDescent="0.3">
      <c r="A5400" s="4" t="s">
        <v>5515</v>
      </c>
      <c r="B5400" s="4" t="s">
        <v>31</v>
      </c>
      <c r="C5400" s="4">
        <v>2</v>
      </c>
      <c r="D5400" s="4">
        <v>5</v>
      </c>
      <c r="E5400" s="4" t="s">
        <v>31</v>
      </c>
      <c r="F5400" s="4" t="s">
        <v>155</v>
      </c>
      <c r="G5400" s="4" t="s">
        <v>33</v>
      </c>
      <c r="H5400" s="4">
        <v>53</v>
      </c>
      <c r="I5400" s="4" t="s">
        <v>24</v>
      </c>
      <c r="J5400" s="4">
        <v>0</v>
      </c>
      <c r="K5400" s="4" t="s">
        <v>27</v>
      </c>
      <c r="L5400" s="4" t="s">
        <v>35</v>
      </c>
      <c r="M5400" s="4">
        <v>53</v>
      </c>
      <c r="N5400" s="4" t="s">
        <v>107</v>
      </c>
      <c r="O5400" s="4" t="s">
        <v>108</v>
      </c>
      <c r="P5400" s="5">
        <v>44989</v>
      </c>
      <c r="Q5400" s="6">
        <v>54.884786790262588</v>
      </c>
      <c r="R5400" s="4">
        <v>10</v>
      </c>
      <c r="S5400" s="4" t="str" cm="1">
        <f t="array" ref="S5400">_xlfn.IFS(R5400=0,"None",R5400&lt;3,"Low",R5400&lt;6,"Medium",R5400&lt;=10,"High")</f>
        <v>High</v>
      </c>
      <c r="T5400" s="4" t="str" cm="1">
        <f t="array" ref="T5400">_xlfn.IFS(M5400&lt;=20,"Low",M5400&lt;=50,"Medium",M5400&lt;=90,"High")</f>
        <v>High</v>
      </c>
      <c r="U5400" s="7">
        <f>Datos_Limpios[[#This Row],[Number of Complaints or Support]]/Datos_Limpios[[#This Row],[Account Length (in months)]]</f>
        <v>5</v>
      </c>
      <c r="V5400" s="4" t="str" cm="1">
        <f t="array" ref="V5400">_xlfn.IFS(H5400&lt;30,"Under 30",H5400&lt;66,"Middle Age",H5400&gt;=66,"Senior")</f>
        <v>Middle Age</v>
      </c>
      <c r="W5400" s="4" t="s">
        <v>40</v>
      </c>
    </row>
    <row r="5401" spans="1:23" x14ac:dyDescent="0.3">
      <c r="A5401" s="4" t="s">
        <v>5516</v>
      </c>
      <c r="B5401" s="4" t="s">
        <v>31</v>
      </c>
      <c r="C5401" s="4">
        <v>19</v>
      </c>
      <c r="D5401" s="4">
        <v>3</v>
      </c>
      <c r="E5401" s="4" t="s">
        <v>31</v>
      </c>
      <c r="F5401" s="4" t="s">
        <v>98</v>
      </c>
      <c r="G5401" s="4" t="s">
        <v>33</v>
      </c>
      <c r="H5401" s="4">
        <v>63</v>
      </c>
      <c r="I5401" s="4" t="s">
        <v>24</v>
      </c>
      <c r="J5401" s="4">
        <v>0</v>
      </c>
      <c r="K5401" s="4" t="s">
        <v>27</v>
      </c>
      <c r="L5401" s="4" t="s">
        <v>28</v>
      </c>
      <c r="M5401" s="4">
        <v>33</v>
      </c>
      <c r="N5401" s="4" t="s">
        <v>38</v>
      </c>
      <c r="O5401" s="4" t="s">
        <v>125</v>
      </c>
      <c r="P5401" s="5">
        <v>45076</v>
      </c>
      <c r="Q5401" s="6">
        <v>26.433675041178279</v>
      </c>
      <c r="R5401" s="4">
        <v>10</v>
      </c>
      <c r="S5401" s="4" t="str" cm="1">
        <f t="array" ref="S5401">_xlfn.IFS(R5401=0,"None",R5401&lt;3,"Low",R5401&lt;6,"Medium",R5401&lt;=10,"High")</f>
        <v>High</v>
      </c>
      <c r="T5401" s="4" t="str" cm="1">
        <f t="array" ref="T5401">_xlfn.IFS(M5401&lt;=20,"Low",M5401&lt;=50,"Medium",M5401&lt;=90,"High")</f>
        <v>Medium</v>
      </c>
      <c r="U5401" s="7">
        <f>Datos_Limpios[[#This Row],[Number of Complaints or Support]]/Datos_Limpios[[#This Row],[Account Length (in months)]]</f>
        <v>0.52631578947368418</v>
      </c>
      <c r="V5401" s="4" t="str" cm="1">
        <f t="array" ref="V5401">_xlfn.IFS(H5401&lt;30,"Under 30",H5401&lt;66,"Middle Age",H5401&gt;=66,"Senior")</f>
        <v>Middle Age</v>
      </c>
      <c r="W5401" s="4" t="s">
        <v>29</v>
      </c>
    </row>
    <row r="5402" spans="1:23" x14ac:dyDescent="0.3">
      <c r="A5402" s="4" t="s">
        <v>5517</v>
      </c>
      <c r="B5402" s="4" t="s">
        <v>24</v>
      </c>
      <c r="C5402" s="4">
        <v>70</v>
      </c>
      <c r="D5402" s="4">
        <v>0</v>
      </c>
      <c r="E5402" s="4" t="s">
        <v>31</v>
      </c>
      <c r="F5402" s="4" t="s">
        <v>262</v>
      </c>
      <c r="G5402" s="4" t="s">
        <v>26</v>
      </c>
      <c r="H5402" s="4">
        <v>48</v>
      </c>
      <c r="I5402" s="4" t="s">
        <v>24</v>
      </c>
      <c r="J5402" s="4">
        <v>0</v>
      </c>
      <c r="K5402" s="4" t="s">
        <v>46</v>
      </c>
      <c r="L5402" s="4" t="s">
        <v>35</v>
      </c>
      <c r="M5402" s="4">
        <v>43</v>
      </c>
      <c r="P5402" s="5">
        <v>44477</v>
      </c>
      <c r="Q5402" s="6">
        <v>34.732054438629852</v>
      </c>
      <c r="R5402" s="4">
        <v>8</v>
      </c>
      <c r="S5402" s="4" t="str" cm="1">
        <f t="array" ref="S5402">_xlfn.IFS(R5402=0,"None",R5402&lt;3,"Low",R5402&lt;6,"Medium",R5402&lt;=10,"High")</f>
        <v>High</v>
      </c>
      <c r="T5402" s="4" t="str" cm="1">
        <f t="array" ref="T5402">_xlfn.IFS(M5402&lt;=20,"Low",M5402&lt;=50,"Medium",M5402&lt;=90,"High")</f>
        <v>Medium</v>
      </c>
      <c r="U5402" s="7">
        <f>Datos_Limpios[[#This Row],[Number of Complaints or Support]]/Datos_Limpios[[#This Row],[Account Length (in months)]]</f>
        <v>0.11428571428571428</v>
      </c>
      <c r="V5402" s="4" t="str" cm="1">
        <f t="array" ref="V5402">_xlfn.IFS(H5402&lt;30,"Under 30",H5402&lt;66,"Middle Age",H5402&gt;=66,"Senior")</f>
        <v>Middle Age</v>
      </c>
      <c r="W5402" s="4" t="s">
        <v>29</v>
      </c>
    </row>
    <row r="5403" spans="1:23" x14ac:dyDescent="0.3">
      <c r="A5403" s="4" t="s">
        <v>5518</v>
      </c>
      <c r="B5403" s="4" t="s">
        <v>24</v>
      </c>
      <c r="C5403" s="4">
        <v>23</v>
      </c>
      <c r="D5403" s="4">
        <v>1</v>
      </c>
      <c r="E5403" s="4" t="s">
        <v>31</v>
      </c>
      <c r="F5403" s="4" t="s">
        <v>145</v>
      </c>
      <c r="G5403" s="4" t="s">
        <v>33</v>
      </c>
      <c r="H5403" s="4">
        <v>66</v>
      </c>
      <c r="I5403" s="4" t="s">
        <v>24</v>
      </c>
      <c r="J5403" s="4">
        <v>0</v>
      </c>
      <c r="K5403" s="4" t="s">
        <v>27</v>
      </c>
      <c r="L5403" s="4" t="s">
        <v>115</v>
      </c>
      <c r="M5403" s="4">
        <v>30</v>
      </c>
      <c r="P5403" s="5">
        <v>44867</v>
      </c>
      <c r="Q5403" s="6">
        <v>31.988012838981209</v>
      </c>
      <c r="R5403" s="4">
        <v>6</v>
      </c>
      <c r="S5403" s="4" t="str" cm="1">
        <f t="array" ref="S5403">_xlfn.IFS(R5403=0,"None",R5403&lt;3,"Low",R5403&lt;6,"Medium",R5403&lt;=10,"High")</f>
        <v>High</v>
      </c>
      <c r="T5403" s="4" t="str" cm="1">
        <f t="array" ref="T5403">_xlfn.IFS(M5403&lt;=20,"Low",M5403&lt;=50,"Medium",M5403&lt;=90,"High")</f>
        <v>Medium</v>
      </c>
      <c r="U5403" s="7">
        <f>Datos_Limpios[[#This Row],[Number of Complaints or Support]]/Datos_Limpios[[#This Row],[Account Length (in months)]]</f>
        <v>0.2608695652173913</v>
      </c>
      <c r="V5403" s="4" t="str" cm="1">
        <f t="array" ref="V5403">_xlfn.IFS(H5403&lt;30,"Under 30",H5403&lt;66,"Middle Age",H5403&gt;=66,"Senior")</f>
        <v>Senior</v>
      </c>
      <c r="W5403" s="4" t="s">
        <v>47</v>
      </c>
    </row>
    <row r="5404" spans="1:23" x14ac:dyDescent="0.3">
      <c r="A5404" s="4" t="s">
        <v>5519</v>
      </c>
      <c r="B5404" s="4" t="s">
        <v>24</v>
      </c>
      <c r="C5404" s="4">
        <v>52</v>
      </c>
      <c r="D5404" s="4">
        <v>0</v>
      </c>
      <c r="E5404" s="4" t="s">
        <v>31</v>
      </c>
      <c r="F5404" s="4" t="s">
        <v>98</v>
      </c>
      <c r="G5404" s="4" t="s">
        <v>33</v>
      </c>
      <c r="H5404" s="4">
        <v>67</v>
      </c>
      <c r="I5404" s="4" t="s">
        <v>24</v>
      </c>
      <c r="J5404" s="4">
        <v>0</v>
      </c>
      <c r="K5404" s="4" t="s">
        <v>46</v>
      </c>
      <c r="L5404" s="4" t="s">
        <v>28</v>
      </c>
      <c r="M5404" s="4">
        <v>21</v>
      </c>
      <c r="P5404" s="5">
        <v>44721</v>
      </c>
      <c r="Q5404" s="6">
        <v>20.212998330983929</v>
      </c>
      <c r="R5404" s="4">
        <v>0</v>
      </c>
      <c r="S5404" s="4" t="str" cm="1">
        <f t="array" ref="S5404">_xlfn.IFS(R5404=0,"None",R5404&lt;3,"Low",R5404&lt;6,"Medium",R5404&lt;=10,"High")</f>
        <v>None</v>
      </c>
      <c r="T5404" s="4" t="str" cm="1">
        <f t="array" ref="T5404">_xlfn.IFS(M5404&lt;=20,"Low",M5404&lt;=50,"Medium",M5404&lt;=90,"High")</f>
        <v>Medium</v>
      </c>
      <c r="U5404" s="7">
        <f>Datos_Limpios[[#This Row],[Number of Complaints or Support]]/Datos_Limpios[[#This Row],[Account Length (in months)]]</f>
        <v>0</v>
      </c>
      <c r="V5404" s="4" t="str" cm="1">
        <f t="array" ref="V5404">_xlfn.IFS(H5404&lt;30,"Under 30",H5404&lt;66,"Middle Age",H5404&gt;=66,"Senior")</f>
        <v>Senior</v>
      </c>
      <c r="W5404" s="4" t="s">
        <v>29</v>
      </c>
    </row>
    <row r="5405" spans="1:23" x14ac:dyDescent="0.3">
      <c r="A5405" s="4" t="s">
        <v>5520</v>
      </c>
      <c r="B5405" s="4" t="s">
        <v>31</v>
      </c>
      <c r="C5405" s="4">
        <v>32</v>
      </c>
      <c r="D5405" s="4">
        <v>3</v>
      </c>
      <c r="E5405" s="4" t="s">
        <v>24</v>
      </c>
      <c r="F5405" s="4" t="s">
        <v>42</v>
      </c>
      <c r="G5405" s="4" t="s">
        <v>33</v>
      </c>
      <c r="H5405" s="4">
        <v>26</v>
      </c>
      <c r="I5405" s="4" t="s">
        <v>24</v>
      </c>
      <c r="J5405" s="4">
        <v>0</v>
      </c>
      <c r="K5405" s="4" t="s">
        <v>34</v>
      </c>
      <c r="L5405" s="4" t="s">
        <v>35</v>
      </c>
      <c r="M5405" s="4">
        <v>63</v>
      </c>
      <c r="N5405" s="4" t="s">
        <v>38</v>
      </c>
      <c r="O5405" s="4" t="s">
        <v>142</v>
      </c>
      <c r="P5405" s="5">
        <v>44268</v>
      </c>
      <c r="Q5405" s="6">
        <v>72.071546137239707</v>
      </c>
      <c r="R5405" s="4">
        <v>5</v>
      </c>
      <c r="S5405" s="4" t="str" cm="1">
        <f t="array" ref="S5405">_xlfn.IFS(R5405=0,"None",R5405&lt;3,"Low",R5405&lt;6,"Medium",R5405&lt;=10,"High")</f>
        <v>Medium</v>
      </c>
      <c r="T5405" s="4" t="str" cm="1">
        <f t="array" ref="T5405">_xlfn.IFS(M5405&lt;=20,"Low",M5405&lt;=50,"Medium",M5405&lt;=90,"High")</f>
        <v>High</v>
      </c>
      <c r="U5405" s="7">
        <f>Datos_Limpios[[#This Row],[Number of Complaints or Support]]/Datos_Limpios[[#This Row],[Account Length (in months)]]</f>
        <v>0.15625</v>
      </c>
      <c r="V5405" s="4" t="str" cm="1">
        <f t="array" ref="V5405">_xlfn.IFS(H5405&lt;30,"Under 30",H5405&lt;66,"Middle Age",H5405&gt;=66,"Senior")</f>
        <v>Under 30</v>
      </c>
      <c r="W5405" s="4" t="s">
        <v>43</v>
      </c>
    </row>
    <row r="5406" spans="1:23" x14ac:dyDescent="0.3">
      <c r="A5406" s="4" t="s">
        <v>5521</v>
      </c>
      <c r="B5406" s="4" t="s">
        <v>24</v>
      </c>
      <c r="C5406" s="4">
        <v>63</v>
      </c>
      <c r="D5406" s="4">
        <v>0</v>
      </c>
      <c r="E5406" s="4" t="s">
        <v>24</v>
      </c>
      <c r="F5406" s="4" t="s">
        <v>213</v>
      </c>
      <c r="G5406" s="4" t="s">
        <v>33</v>
      </c>
      <c r="H5406" s="4">
        <v>45</v>
      </c>
      <c r="I5406" s="4" t="s">
        <v>24</v>
      </c>
      <c r="J5406" s="4">
        <v>0</v>
      </c>
      <c r="K5406" s="4" t="s">
        <v>46</v>
      </c>
      <c r="L5406" s="4" t="s">
        <v>28</v>
      </c>
      <c r="M5406" s="4">
        <v>9</v>
      </c>
      <c r="P5406" s="5">
        <v>45235</v>
      </c>
      <c r="Q5406" s="6">
        <v>9.372232884993581</v>
      </c>
      <c r="R5406" s="4">
        <v>9</v>
      </c>
      <c r="S5406" s="4" t="str" cm="1">
        <f t="array" ref="S5406">_xlfn.IFS(R5406=0,"None",R5406&lt;3,"Low",R5406&lt;6,"Medium",R5406&lt;=10,"High")</f>
        <v>High</v>
      </c>
      <c r="T5406" s="4" t="str" cm="1">
        <f t="array" ref="T5406">_xlfn.IFS(M5406&lt;=20,"Low",M5406&lt;=50,"Medium",M5406&lt;=90,"High")</f>
        <v>Low</v>
      </c>
      <c r="U5406" s="7">
        <f>Datos_Limpios[[#This Row],[Number of Complaints or Support]]/Datos_Limpios[[#This Row],[Account Length (in months)]]</f>
        <v>0.14285714285714285</v>
      </c>
      <c r="V5406" s="4" t="str" cm="1">
        <f t="array" ref="V5406">_xlfn.IFS(H5406&lt;30,"Under 30",H5406&lt;66,"Middle Age",H5406&gt;=66,"Senior")</f>
        <v>Middle Age</v>
      </c>
      <c r="W5406" s="4" t="s">
        <v>47</v>
      </c>
    </row>
    <row r="5407" spans="1:23" x14ac:dyDescent="0.3">
      <c r="A5407" s="4" t="s">
        <v>5522</v>
      </c>
      <c r="B5407" s="4" t="s">
        <v>31</v>
      </c>
      <c r="C5407" s="4">
        <v>17</v>
      </c>
      <c r="D5407" s="4">
        <v>1</v>
      </c>
      <c r="E5407" s="4" t="s">
        <v>31</v>
      </c>
      <c r="F5407" s="4" t="s">
        <v>65</v>
      </c>
      <c r="G5407" s="4" t="s">
        <v>33</v>
      </c>
      <c r="H5407" s="4">
        <v>44</v>
      </c>
      <c r="I5407" s="4" t="s">
        <v>24</v>
      </c>
      <c r="J5407" s="4">
        <v>0</v>
      </c>
      <c r="K5407" s="4" t="s">
        <v>27</v>
      </c>
      <c r="L5407" s="4" t="s">
        <v>35</v>
      </c>
      <c r="M5407" s="4">
        <v>46</v>
      </c>
      <c r="N5407" s="4" t="s">
        <v>38</v>
      </c>
      <c r="O5407" s="4" t="s">
        <v>125</v>
      </c>
      <c r="P5407" s="5">
        <v>44339</v>
      </c>
      <c r="Q5407" s="6">
        <v>48.685614684287273</v>
      </c>
      <c r="R5407" s="4">
        <v>0</v>
      </c>
      <c r="S5407" s="4" t="str" cm="1">
        <f t="array" ref="S5407">_xlfn.IFS(R5407=0,"None",R5407&lt;3,"Low",R5407&lt;6,"Medium",R5407&lt;=10,"High")</f>
        <v>None</v>
      </c>
      <c r="T5407" s="4" t="str" cm="1">
        <f t="array" ref="T5407">_xlfn.IFS(M5407&lt;=20,"Low",M5407&lt;=50,"Medium",M5407&lt;=90,"High")</f>
        <v>Medium</v>
      </c>
      <c r="U5407" s="7">
        <f>Datos_Limpios[[#This Row],[Number of Complaints or Support]]/Datos_Limpios[[#This Row],[Account Length (in months)]]</f>
        <v>0</v>
      </c>
      <c r="V5407" s="4" t="str" cm="1">
        <f t="array" ref="V5407">_xlfn.IFS(H5407&lt;30,"Under 30",H5407&lt;66,"Middle Age",H5407&gt;=66,"Senior")</f>
        <v>Middle Age</v>
      </c>
      <c r="W5407" s="4" t="s">
        <v>43</v>
      </c>
    </row>
    <row r="5408" spans="1:23" x14ac:dyDescent="0.3">
      <c r="A5408" s="4" t="s">
        <v>5523</v>
      </c>
      <c r="B5408" s="4" t="s">
        <v>24</v>
      </c>
      <c r="C5408" s="4">
        <v>77</v>
      </c>
      <c r="D5408" s="4">
        <v>0</v>
      </c>
      <c r="E5408" s="4" t="s">
        <v>24</v>
      </c>
      <c r="F5408" s="4" t="s">
        <v>173</v>
      </c>
      <c r="G5408" s="4" t="s">
        <v>26</v>
      </c>
      <c r="H5408" s="4">
        <v>28</v>
      </c>
      <c r="I5408" s="4" t="s">
        <v>24</v>
      </c>
      <c r="J5408" s="4">
        <v>0</v>
      </c>
      <c r="K5408" s="4" t="s">
        <v>46</v>
      </c>
      <c r="L5408" s="4" t="s">
        <v>35</v>
      </c>
      <c r="M5408" s="4">
        <v>7</v>
      </c>
      <c r="P5408" s="5">
        <v>44418</v>
      </c>
      <c r="Q5408" s="6">
        <v>7.6271608969158473</v>
      </c>
      <c r="R5408" s="4">
        <v>3</v>
      </c>
      <c r="S5408" s="4" t="str" cm="1">
        <f t="array" ref="S5408">_xlfn.IFS(R5408=0,"None",R5408&lt;3,"Low",R5408&lt;6,"Medium",R5408&lt;=10,"High")</f>
        <v>Medium</v>
      </c>
      <c r="T5408" s="4" t="str" cm="1">
        <f t="array" ref="T5408">_xlfn.IFS(M5408&lt;=20,"Low",M5408&lt;=50,"Medium",M5408&lt;=90,"High")</f>
        <v>Low</v>
      </c>
      <c r="U5408" s="7">
        <f>Datos_Limpios[[#This Row],[Number of Complaints or Support]]/Datos_Limpios[[#This Row],[Account Length (in months)]]</f>
        <v>3.896103896103896E-2</v>
      </c>
      <c r="V5408" s="4" t="str" cm="1">
        <f t="array" ref="V5408">_xlfn.IFS(H5408&lt;30,"Under 30",H5408&lt;66,"Middle Age",H5408&gt;=66,"Senior")</f>
        <v>Under 30</v>
      </c>
      <c r="W5408" s="4" t="s">
        <v>43</v>
      </c>
    </row>
    <row r="5409" spans="1:23" x14ac:dyDescent="0.3">
      <c r="A5409" s="4" t="s">
        <v>5524</v>
      </c>
      <c r="B5409" s="4" t="s">
        <v>31</v>
      </c>
      <c r="C5409" s="4">
        <v>1</v>
      </c>
      <c r="D5409" s="4">
        <v>0</v>
      </c>
      <c r="E5409" s="4" t="s">
        <v>31</v>
      </c>
      <c r="F5409" s="4" t="s">
        <v>54</v>
      </c>
      <c r="G5409" s="4" t="s">
        <v>33</v>
      </c>
      <c r="H5409" s="4">
        <v>29</v>
      </c>
      <c r="I5409" s="4" t="s">
        <v>24</v>
      </c>
      <c r="J5409" s="4">
        <v>0</v>
      </c>
      <c r="K5409" s="4" t="s">
        <v>27</v>
      </c>
      <c r="L5409" s="4" t="s">
        <v>35</v>
      </c>
      <c r="M5409" s="4">
        <v>15</v>
      </c>
      <c r="N5409" s="4" t="s">
        <v>38</v>
      </c>
      <c r="O5409" s="4" t="s">
        <v>125</v>
      </c>
      <c r="P5409" s="5">
        <v>43957</v>
      </c>
      <c r="Q5409" s="6">
        <v>15.57235607081342</v>
      </c>
      <c r="R5409" s="4">
        <v>9</v>
      </c>
      <c r="S5409" s="4" t="str" cm="1">
        <f t="array" ref="S5409">_xlfn.IFS(R5409=0,"None",R5409&lt;3,"Low",R5409&lt;6,"Medium",R5409&lt;=10,"High")</f>
        <v>High</v>
      </c>
      <c r="T5409" s="4" t="str" cm="1">
        <f t="array" ref="T5409">_xlfn.IFS(M5409&lt;=20,"Low",M5409&lt;=50,"Medium",M5409&lt;=90,"High")</f>
        <v>Low</v>
      </c>
      <c r="U5409" s="7">
        <f>Datos_Limpios[[#This Row],[Number of Complaints or Support]]/Datos_Limpios[[#This Row],[Account Length (in months)]]</f>
        <v>9</v>
      </c>
      <c r="V5409" s="4" t="str" cm="1">
        <f t="array" ref="V5409">_xlfn.IFS(H5409&lt;30,"Under 30",H5409&lt;66,"Middle Age",H5409&gt;=66,"Senior")</f>
        <v>Under 30</v>
      </c>
      <c r="W5409" s="4" t="s">
        <v>43</v>
      </c>
    </row>
    <row r="5410" spans="1:23" x14ac:dyDescent="0.3">
      <c r="A5410" s="4" t="s">
        <v>5525</v>
      </c>
      <c r="B5410" s="4" t="s">
        <v>24</v>
      </c>
      <c r="C5410" s="4">
        <v>38</v>
      </c>
      <c r="D5410" s="4">
        <v>0</v>
      </c>
      <c r="E5410" s="4" t="s">
        <v>31</v>
      </c>
      <c r="F5410" s="4" t="s">
        <v>95</v>
      </c>
      <c r="G5410" s="4" t="s">
        <v>33</v>
      </c>
      <c r="H5410" s="4">
        <v>33</v>
      </c>
      <c r="I5410" s="4" t="s">
        <v>24</v>
      </c>
      <c r="J5410" s="4">
        <v>0</v>
      </c>
      <c r="K5410" s="4" t="s">
        <v>34</v>
      </c>
      <c r="L5410" s="4" t="s">
        <v>35</v>
      </c>
      <c r="M5410" s="4">
        <v>63</v>
      </c>
      <c r="P5410" s="5">
        <v>44350</v>
      </c>
      <c r="Q5410" s="6">
        <v>72.770291889693468</v>
      </c>
      <c r="R5410" s="4">
        <v>8</v>
      </c>
      <c r="S5410" s="4" t="str" cm="1">
        <f t="array" ref="S5410">_xlfn.IFS(R5410=0,"None",R5410&lt;3,"Low",R5410&lt;6,"Medium",R5410&lt;=10,"High")</f>
        <v>High</v>
      </c>
      <c r="T5410" s="4" t="str" cm="1">
        <f t="array" ref="T5410">_xlfn.IFS(M5410&lt;=20,"Low",M5410&lt;=50,"Medium",M5410&lt;=90,"High")</f>
        <v>High</v>
      </c>
      <c r="U5410" s="7">
        <f>Datos_Limpios[[#This Row],[Number of Complaints or Support]]/Datos_Limpios[[#This Row],[Account Length (in months)]]</f>
        <v>0.21052631578947367</v>
      </c>
      <c r="V5410" s="4" t="str" cm="1">
        <f t="array" ref="V5410">_xlfn.IFS(H5410&lt;30,"Under 30",H5410&lt;66,"Middle Age",H5410&gt;=66,"Senior")</f>
        <v>Middle Age</v>
      </c>
      <c r="W5410" s="4" t="s">
        <v>47</v>
      </c>
    </row>
    <row r="5411" spans="1:23" x14ac:dyDescent="0.3">
      <c r="A5411" s="4" t="s">
        <v>5526</v>
      </c>
      <c r="B5411" s="4" t="s">
        <v>24</v>
      </c>
      <c r="C5411" s="4">
        <v>42</v>
      </c>
      <c r="D5411" s="4">
        <v>0</v>
      </c>
      <c r="E5411" s="4" t="s">
        <v>31</v>
      </c>
      <c r="F5411" s="4" t="s">
        <v>56</v>
      </c>
      <c r="G5411" s="4" t="s">
        <v>26</v>
      </c>
      <c r="H5411" s="4">
        <v>32</v>
      </c>
      <c r="I5411" s="4" t="s">
        <v>24</v>
      </c>
      <c r="J5411" s="4">
        <v>0</v>
      </c>
      <c r="K5411" s="4" t="s">
        <v>46</v>
      </c>
      <c r="L5411" s="4" t="s">
        <v>28</v>
      </c>
      <c r="M5411" s="4">
        <v>33</v>
      </c>
      <c r="P5411" s="5">
        <v>44132</v>
      </c>
      <c r="Q5411" s="6">
        <v>32.044816156090732</v>
      </c>
      <c r="R5411" s="4">
        <v>8</v>
      </c>
      <c r="S5411" s="4" t="str" cm="1">
        <f t="array" ref="S5411">_xlfn.IFS(R5411=0,"None",R5411&lt;3,"Low",R5411&lt;6,"Medium",R5411&lt;=10,"High")</f>
        <v>High</v>
      </c>
      <c r="T5411" s="4" t="str" cm="1">
        <f t="array" ref="T5411">_xlfn.IFS(M5411&lt;=20,"Low",M5411&lt;=50,"Medium",M5411&lt;=90,"High")</f>
        <v>Medium</v>
      </c>
      <c r="U5411" s="7">
        <f>Datos_Limpios[[#This Row],[Number of Complaints or Support]]/Datos_Limpios[[#This Row],[Account Length (in months)]]</f>
        <v>0.19047619047619047</v>
      </c>
      <c r="V5411" s="4" t="str" cm="1">
        <f t="array" ref="V5411">_xlfn.IFS(H5411&lt;30,"Under 30",H5411&lt;66,"Middle Age",H5411&gt;=66,"Senior")</f>
        <v>Middle Age</v>
      </c>
      <c r="W5411" s="4" t="s">
        <v>29</v>
      </c>
    </row>
    <row r="5412" spans="1:23" x14ac:dyDescent="0.3">
      <c r="A5412" s="4" t="s">
        <v>5527</v>
      </c>
      <c r="B5412" s="4" t="s">
        <v>24</v>
      </c>
      <c r="C5412" s="4">
        <v>59</v>
      </c>
      <c r="D5412" s="4">
        <v>3</v>
      </c>
      <c r="E5412" s="4" t="s">
        <v>31</v>
      </c>
      <c r="F5412" s="4" t="s">
        <v>138</v>
      </c>
      <c r="G5412" s="4" t="s">
        <v>26</v>
      </c>
      <c r="H5412" s="4">
        <v>44</v>
      </c>
      <c r="I5412" s="4" t="s">
        <v>31</v>
      </c>
      <c r="J5412" s="4">
        <v>3</v>
      </c>
      <c r="K5412" s="4" t="s">
        <v>46</v>
      </c>
      <c r="L5412" s="4" t="s">
        <v>28</v>
      </c>
      <c r="M5412" s="4">
        <v>59</v>
      </c>
      <c r="P5412" s="5">
        <v>44521</v>
      </c>
      <c r="Q5412" s="6">
        <v>69.914172491181134</v>
      </c>
      <c r="R5412" s="4">
        <v>9</v>
      </c>
      <c r="S5412" s="4" t="str" cm="1">
        <f t="array" ref="S5412">_xlfn.IFS(R5412=0,"None",R5412&lt;3,"Low",R5412&lt;6,"Medium",R5412&lt;=10,"High")</f>
        <v>High</v>
      </c>
      <c r="T5412" s="4" t="str" cm="1">
        <f t="array" ref="T5412">_xlfn.IFS(M5412&lt;=20,"Low",M5412&lt;=50,"Medium",M5412&lt;=90,"High")</f>
        <v>High</v>
      </c>
      <c r="U5412" s="7">
        <f>Datos_Limpios[[#This Row],[Number of Complaints or Support]]/Datos_Limpios[[#This Row],[Account Length (in months)]]</f>
        <v>0.15254237288135594</v>
      </c>
      <c r="V5412" s="4" t="str" cm="1">
        <f t="array" ref="V5412">_xlfn.IFS(H5412&lt;30,"Under 30",H5412&lt;66,"Middle Age",H5412&gt;=66,"Senior")</f>
        <v>Middle Age</v>
      </c>
      <c r="W5412" s="4" t="s">
        <v>47</v>
      </c>
    </row>
    <row r="5413" spans="1:23" x14ac:dyDescent="0.3">
      <c r="A5413" s="4" t="s">
        <v>5528</v>
      </c>
      <c r="B5413" s="4" t="s">
        <v>31</v>
      </c>
      <c r="C5413" s="4">
        <v>3</v>
      </c>
      <c r="D5413" s="4">
        <v>0</v>
      </c>
      <c r="E5413" s="4" t="s">
        <v>31</v>
      </c>
      <c r="F5413" s="4" t="s">
        <v>196</v>
      </c>
      <c r="G5413" s="4" t="s">
        <v>33</v>
      </c>
      <c r="H5413" s="4">
        <v>30</v>
      </c>
      <c r="I5413" s="4" t="s">
        <v>24</v>
      </c>
      <c r="J5413" s="4">
        <v>0</v>
      </c>
      <c r="K5413" s="4" t="s">
        <v>27</v>
      </c>
      <c r="L5413" s="4" t="s">
        <v>35</v>
      </c>
      <c r="M5413" s="4">
        <v>51</v>
      </c>
      <c r="N5413" s="4" t="s">
        <v>75</v>
      </c>
      <c r="O5413" s="4" t="s">
        <v>76</v>
      </c>
      <c r="P5413" s="5">
        <v>44730</v>
      </c>
      <c r="Q5413" s="6">
        <v>53.294926446029073</v>
      </c>
      <c r="R5413" s="4">
        <v>2</v>
      </c>
      <c r="S5413" s="4" t="str" cm="1">
        <f t="array" ref="S5413">_xlfn.IFS(R5413=0,"None",R5413&lt;3,"Low",R5413&lt;6,"Medium",R5413&lt;=10,"High")</f>
        <v>Low</v>
      </c>
      <c r="T5413" s="4" t="str" cm="1">
        <f t="array" ref="T5413">_xlfn.IFS(M5413&lt;=20,"Low",M5413&lt;=50,"Medium",M5413&lt;=90,"High")</f>
        <v>High</v>
      </c>
      <c r="U5413" s="7">
        <f>Datos_Limpios[[#This Row],[Number of Complaints or Support]]/Datos_Limpios[[#This Row],[Account Length (in months)]]</f>
        <v>0.66666666666666663</v>
      </c>
      <c r="V5413" s="4" t="str" cm="1">
        <f t="array" ref="V5413">_xlfn.IFS(H5413&lt;30,"Under 30",H5413&lt;66,"Middle Age",H5413&gt;=66,"Senior")</f>
        <v>Middle Age</v>
      </c>
      <c r="W5413" s="4" t="s">
        <v>47</v>
      </c>
    </row>
    <row r="5414" spans="1:23" x14ac:dyDescent="0.3">
      <c r="A5414" s="4" t="s">
        <v>5529</v>
      </c>
      <c r="B5414" s="4" t="s">
        <v>24</v>
      </c>
      <c r="C5414" s="4">
        <v>34</v>
      </c>
      <c r="D5414" s="4">
        <v>0</v>
      </c>
      <c r="E5414" s="4" t="s">
        <v>31</v>
      </c>
      <c r="F5414" s="4" t="s">
        <v>68</v>
      </c>
      <c r="G5414" s="4" t="s">
        <v>33</v>
      </c>
      <c r="H5414" s="4">
        <v>62</v>
      </c>
      <c r="I5414" s="4" t="s">
        <v>24</v>
      </c>
      <c r="J5414" s="4">
        <v>0</v>
      </c>
      <c r="K5414" s="4" t="s">
        <v>34</v>
      </c>
      <c r="L5414" s="4" t="s">
        <v>28</v>
      </c>
      <c r="M5414" s="4">
        <v>49</v>
      </c>
      <c r="P5414" s="5">
        <v>44184</v>
      </c>
      <c r="Q5414" s="6">
        <v>39.374717492558737</v>
      </c>
      <c r="R5414" s="4">
        <v>9</v>
      </c>
      <c r="S5414" s="4" t="str" cm="1">
        <f t="array" ref="S5414">_xlfn.IFS(R5414=0,"None",R5414&lt;3,"Low",R5414&lt;6,"Medium",R5414&lt;=10,"High")</f>
        <v>High</v>
      </c>
      <c r="T5414" s="4" t="str" cm="1">
        <f t="array" ref="T5414">_xlfn.IFS(M5414&lt;=20,"Low",M5414&lt;=50,"Medium",M5414&lt;=90,"High")</f>
        <v>Medium</v>
      </c>
      <c r="U5414" s="7">
        <f>Datos_Limpios[[#This Row],[Number of Complaints or Support]]/Datos_Limpios[[#This Row],[Account Length (in months)]]</f>
        <v>0.26470588235294118</v>
      </c>
      <c r="V5414" s="4" t="str" cm="1">
        <f t="array" ref="V5414">_xlfn.IFS(H5414&lt;30,"Under 30",H5414&lt;66,"Middle Age",H5414&gt;=66,"Senior")</f>
        <v>Middle Age</v>
      </c>
      <c r="W5414" s="4" t="s">
        <v>40</v>
      </c>
    </row>
    <row r="5415" spans="1:23" x14ac:dyDescent="0.3">
      <c r="A5415" s="4" t="s">
        <v>5530</v>
      </c>
      <c r="B5415" s="4" t="s">
        <v>24</v>
      </c>
      <c r="C5415" s="4">
        <v>27</v>
      </c>
      <c r="D5415" s="4">
        <v>2</v>
      </c>
      <c r="E5415" s="4" t="s">
        <v>31</v>
      </c>
      <c r="F5415" s="4" t="s">
        <v>42</v>
      </c>
      <c r="G5415" s="4" t="s">
        <v>26</v>
      </c>
      <c r="H5415" s="4">
        <v>36</v>
      </c>
      <c r="I5415" s="4" t="s">
        <v>24</v>
      </c>
      <c r="J5415" s="4">
        <v>0</v>
      </c>
      <c r="K5415" s="4" t="s">
        <v>27</v>
      </c>
      <c r="L5415" s="4" t="s">
        <v>28</v>
      </c>
      <c r="M5415" s="4">
        <v>28</v>
      </c>
      <c r="P5415" s="5">
        <v>44441</v>
      </c>
      <c r="Q5415" s="6">
        <v>23.128300460022039</v>
      </c>
      <c r="R5415" s="4">
        <v>5</v>
      </c>
      <c r="S5415" s="4" t="str" cm="1">
        <f t="array" ref="S5415">_xlfn.IFS(R5415=0,"None",R5415&lt;3,"Low",R5415&lt;6,"Medium",R5415&lt;=10,"High")</f>
        <v>Medium</v>
      </c>
      <c r="T5415" s="4" t="str" cm="1">
        <f t="array" ref="T5415">_xlfn.IFS(M5415&lt;=20,"Low",M5415&lt;=50,"Medium",M5415&lt;=90,"High")</f>
        <v>Medium</v>
      </c>
      <c r="U5415" s="7">
        <f>Datos_Limpios[[#This Row],[Number of Complaints or Support]]/Datos_Limpios[[#This Row],[Account Length (in months)]]</f>
        <v>0.18518518518518517</v>
      </c>
      <c r="V5415" s="4" t="str" cm="1">
        <f t="array" ref="V5415">_xlfn.IFS(H5415&lt;30,"Under 30",H5415&lt;66,"Middle Age",H5415&gt;=66,"Senior")</f>
        <v>Middle Age</v>
      </c>
      <c r="W5415" s="4" t="s">
        <v>43</v>
      </c>
    </row>
    <row r="5416" spans="1:23" x14ac:dyDescent="0.3">
      <c r="A5416" s="4" t="s">
        <v>5531</v>
      </c>
      <c r="B5416" s="4" t="s">
        <v>24</v>
      </c>
      <c r="C5416" s="4">
        <v>11</v>
      </c>
      <c r="D5416" s="4">
        <v>0</v>
      </c>
      <c r="E5416" s="4" t="s">
        <v>24</v>
      </c>
      <c r="F5416" s="4" t="s">
        <v>58</v>
      </c>
      <c r="G5416" s="4" t="s">
        <v>26</v>
      </c>
      <c r="H5416" s="4">
        <v>55</v>
      </c>
      <c r="I5416" s="4" t="s">
        <v>31</v>
      </c>
      <c r="J5416" s="4">
        <v>4</v>
      </c>
      <c r="K5416" s="4" t="s">
        <v>46</v>
      </c>
      <c r="L5416" s="4" t="s">
        <v>28</v>
      </c>
      <c r="M5416" s="4">
        <v>9</v>
      </c>
      <c r="P5416" s="5">
        <v>44692</v>
      </c>
      <c r="Q5416" s="6">
        <v>8.3942619284866691</v>
      </c>
      <c r="R5416" s="4">
        <v>1</v>
      </c>
      <c r="S5416" s="4" t="str" cm="1">
        <f t="array" ref="S5416">_xlfn.IFS(R5416=0,"None",R5416&lt;3,"Low",R5416&lt;6,"Medium",R5416&lt;=10,"High")</f>
        <v>Low</v>
      </c>
      <c r="T5416" s="4" t="str" cm="1">
        <f t="array" ref="T5416">_xlfn.IFS(M5416&lt;=20,"Low",M5416&lt;=50,"Medium",M5416&lt;=90,"High")</f>
        <v>Low</v>
      </c>
      <c r="U5416" s="7">
        <f>Datos_Limpios[[#This Row],[Number of Complaints or Support]]/Datos_Limpios[[#This Row],[Account Length (in months)]]</f>
        <v>9.0909090909090912E-2</v>
      </c>
      <c r="V5416" s="4" t="str" cm="1">
        <f t="array" ref="V5416">_xlfn.IFS(H5416&lt;30,"Under 30",H5416&lt;66,"Middle Age",H5416&gt;=66,"Senior")</f>
        <v>Middle Age</v>
      </c>
      <c r="W5416" s="4" t="s">
        <v>29</v>
      </c>
    </row>
    <row r="5417" spans="1:23" x14ac:dyDescent="0.3">
      <c r="A5417" s="4" t="s">
        <v>5532</v>
      </c>
      <c r="B5417" s="4" t="s">
        <v>24</v>
      </c>
      <c r="C5417" s="4">
        <v>14</v>
      </c>
      <c r="D5417" s="4">
        <v>0</v>
      </c>
      <c r="E5417" s="4" t="s">
        <v>24</v>
      </c>
      <c r="F5417" s="4" t="s">
        <v>219</v>
      </c>
      <c r="G5417" s="4" t="s">
        <v>26</v>
      </c>
      <c r="H5417" s="4">
        <v>53</v>
      </c>
      <c r="I5417" s="4" t="s">
        <v>31</v>
      </c>
      <c r="J5417" s="4">
        <v>2</v>
      </c>
      <c r="K5417" s="4" t="s">
        <v>27</v>
      </c>
      <c r="L5417" s="4" t="s">
        <v>115</v>
      </c>
      <c r="M5417" s="4">
        <v>7</v>
      </c>
      <c r="P5417" s="5">
        <v>44954</v>
      </c>
      <c r="Q5417" s="6">
        <v>7.9551190180731082</v>
      </c>
      <c r="R5417" s="4">
        <v>10</v>
      </c>
      <c r="S5417" s="4" t="str" cm="1">
        <f t="array" ref="S5417">_xlfn.IFS(R5417=0,"None",R5417&lt;3,"Low",R5417&lt;6,"Medium",R5417&lt;=10,"High")</f>
        <v>High</v>
      </c>
      <c r="T5417" s="4" t="str" cm="1">
        <f t="array" ref="T5417">_xlfn.IFS(M5417&lt;=20,"Low",M5417&lt;=50,"Medium",M5417&lt;=90,"High")</f>
        <v>Low</v>
      </c>
      <c r="U5417" s="7">
        <f>Datos_Limpios[[#This Row],[Number of Complaints or Support]]/Datos_Limpios[[#This Row],[Account Length (in months)]]</f>
        <v>0.7142857142857143</v>
      </c>
      <c r="V5417" s="4" t="str" cm="1">
        <f t="array" ref="V5417">_xlfn.IFS(H5417&lt;30,"Under 30",H5417&lt;66,"Middle Age",H5417&gt;=66,"Senior")</f>
        <v>Middle Age</v>
      </c>
      <c r="W5417" s="4" t="s">
        <v>43</v>
      </c>
    </row>
    <row r="5418" spans="1:23" x14ac:dyDescent="0.3">
      <c r="A5418" s="4" t="s">
        <v>5533</v>
      </c>
      <c r="B5418" s="4" t="s">
        <v>31</v>
      </c>
      <c r="C5418" s="4">
        <v>1</v>
      </c>
      <c r="D5418" s="4">
        <v>1</v>
      </c>
      <c r="E5418" s="4" t="s">
        <v>31</v>
      </c>
      <c r="F5418" s="4" t="s">
        <v>175</v>
      </c>
      <c r="G5418" s="4" t="s">
        <v>26</v>
      </c>
      <c r="H5418" s="4">
        <v>67</v>
      </c>
      <c r="I5418" s="4" t="s">
        <v>24</v>
      </c>
      <c r="J5418" s="4">
        <v>0</v>
      </c>
      <c r="K5418" s="4" t="s">
        <v>27</v>
      </c>
      <c r="L5418" s="4" t="s">
        <v>115</v>
      </c>
      <c r="M5418" s="4">
        <v>16</v>
      </c>
      <c r="N5418" s="4" t="s">
        <v>75</v>
      </c>
      <c r="O5418" s="4" t="s">
        <v>76</v>
      </c>
      <c r="P5418" s="5">
        <v>44899</v>
      </c>
      <c r="Q5418" s="6">
        <v>13.605893670262221</v>
      </c>
      <c r="R5418" s="4">
        <v>10</v>
      </c>
      <c r="S5418" s="4" t="str" cm="1">
        <f t="array" ref="S5418">_xlfn.IFS(R5418=0,"None",R5418&lt;3,"Low",R5418&lt;6,"Medium",R5418&lt;=10,"High")</f>
        <v>High</v>
      </c>
      <c r="T5418" s="4" t="str" cm="1">
        <f t="array" ref="T5418">_xlfn.IFS(M5418&lt;=20,"Low",M5418&lt;=50,"Medium",M5418&lt;=90,"High")</f>
        <v>Low</v>
      </c>
      <c r="U5418" s="7">
        <f>Datos_Limpios[[#This Row],[Number of Complaints or Support]]/Datos_Limpios[[#This Row],[Account Length (in months)]]</f>
        <v>10</v>
      </c>
      <c r="V5418" s="4" t="str" cm="1">
        <f t="array" ref="V5418">_xlfn.IFS(H5418&lt;30,"Under 30",H5418&lt;66,"Middle Age",H5418&gt;=66,"Senior")</f>
        <v>Senior</v>
      </c>
      <c r="W5418" s="4" t="s">
        <v>29</v>
      </c>
    </row>
    <row r="5419" spans="1:23" x14ac:dyDescent="0.3">
      <c r="A5419" s="4" t="s">
        <v>5534</v>
      </c>
      <c r="B5419" s="4" t="s">
        <v>24</v>
      </c>
      <c r="C5419" s="4">
        <v>75</v>
      </c>
      <c r="D5419" s="4">
        <v>0</v>
      </c>
      <c r="E5419" s="4" t="s">
        <v>24</v>
      </c>
      <c r="F5419" s="4" t="s">
        <v>120</v>
      </c>
      <c r="G5419" s="4" t="s">
        <v>33</v>
      </c>
      <c r="H5419" s="4">
        <v>52</v>
      </c>
      <c r="I5419" s="4" t="s">
        <v>24</v>
      </c>
      <c r="J5419" s="4">
        <v>0</v>
      </c>
      <c r="K5419" s="4" t="s">
        <v>46</v>
      </c>
      <c r="L5419" s="4" t="s">
        <v>35</v>
      </c>
      <c r="M5419" s="4">
        <v>12</v>
      </c>
      <c r="P5419" s="5">
        <v>45010</v>
      </c>
      <c r="Q5419" s="6">
        <v>11.487764617370139</v>
      </c>
      <c r="R5419" s="4">
        <v>3</v>
      </c>
      <c r="S5419" s="4" t="str" cm="1">
        <f t="array" ref="S5419">_xlfn.IFS(R5419=0,"None",R5419&lt;3,"Low",R5419&lt;6,"Medium",R5419&lt;=10,"High")</f>
        <v>Medium</v>
      </c>
      <c r="T5419" s="4" t="str" cm="1">
        <f t="array" ref="T5419">_xlfn.IFS(M5419&lt;=20,"Low",M5419&lt;=50,"Medium",M5419&lt;=90,"High")</f>
        <v>Low</v>
      </c>
      <c r="U5419" s="7">
        <f>Datos_Limpios[[#This Row],[Number of Complaints or Support]]/Datos_Limpios[[#This Row],[Account Length (in months)]]</f>
        <v>0.04</v>
      </c>
      <c r="V5419" s="4" t="str" cm="1">
        <f t="array" ref="V5419">_xlfn.IFS(H5419&lt;30,"Under 30",H5419&lt;66,"Middle Age",H5419&gt;=66,"Senior")</f>
        <v>Middle Age</v>
      </c>
      <c r="W5419" s="4" t="s">
        <v>29</v>
      </c>
    </row>
    <row r="5420" spans="1:23" x14ac:dyDescent="0.3">
      <c r="A5420" s="4" t="s">
        <v>5535</v>
      </c>
      <c r="B5420" s="4" t="s">
        <v>31</v>
      </c>
      <c r="C5420" s="4">
        <v>4</v>
      </c>
      <c r="D5420" s="4">
        <v>3</v>
      </c>
      <c r="E5420" s="4" t="s">
        <v>31</v>
      </c>
      <c r="F5420" s="4" t="s">
        <v>70</v>
      </c>
      <c r="G5420" s="4" t="s">
        <v>33</v>
      </c>
      <c r="H5420" s="4">
        <v>61</v>
      </c>
      <c r="I5420" s="4" t="s">
        <v>24</v>
      </c>
      <c r="J5420" s="4">
        <v>0</v>
      </c>
      <c r="K5420" s="4" t="s">
        <v>27</v>
      </c>
      <c r="L5420" s="4" t="s">
        <v>35</v>
      </c>
      <c r="M5420" s="4">
        <v>41</v>
      </c>
      <c r="N5420" s="4" t="s">
        <v>66</v>
      </c>
      <c r="O5420" s="4" t="s">
        <v>87</v>
      </c>
      <c r="P5420" s="5">
        <v>44260</v>
      </c>
      <c r="Q5420" s="6">
        <v>37.340131645888228</v>
      </c>
      <c r="R5420" s="4">
        <v>7</v>
      </c>
      <c r="S5420" s="4" t="str" cm="1">
        <f t="array" ref="S5420">_xlfn.IFS(R5420=0,"None",R5420&lt;3,"Low",R5420&lt;6,"Medium",R5420&lt;=10,"High")</f>
        <v>High</v>
      </c>
      <c r="T5420" s="4" t="str" cm="1">
        <f t="array" ref="T5420">_xlfn.IFS(M5420&lt;=20,"Low",M5420&lt;=50,"Medium",M5420&lt;=90,"High")</f>
        <v>Medium</v>
      </c>
      <c r="U5420" s="7">
        <f>Datos_Limpios[[#This Row],[Number of Complaints or Support]]/Datos_Limpios[[#This Row],[Account Length (in months)]]</f>
        <v>1.75</v>
      </c>
      <c r="V5420" s="4" t="str" cm="1">
        <f t="array" ref="V5420">_xlfn.IFS(H5420&lt;30,"Under 30",H5420&lt;66,"Middle Age",H5420&gt;=66,"Senior")</f>
        <v>Middle Age</v>
      </c>
      <c r="W5420" s="4" t="s">
        <v>29</v>
      </c>
    </row>
    <row r="5421" spans="1:23" x14ac:dyDescent="0.3">
      <c r="A5421" s="4" t="s">
        <v>5536</v>
      </c>
      <c r="B5421" s="4" t="s">
        <v>24</v>
      </c>
      <c r="C5421" s="4">
        <v>71</v>
      </c>
      <c r="D5421" s="4">
        <v>0</v>
      </c>
      <c r="E5421" s="4" t="s">
        <v>31</v>
      </c>
      <c r="F5421" s="4" t="s">
        <v>262</v>
      </c>
      <c r="G5421" s="4" t="s">
        <v>26</v>
      </c>
      <c r="H5421" s="4">
        <v>51</v>
      </c>
      <c r="I5421" s="4" t="s">
        <v>24</v>
      </c>
      <c r="J5421" s="4">
        <v>0</v>
      </c>
      <c r="K5421" s="4" t="s">
        <v>46</v>
      </c>
      <c r="L5421" s="4" t="s">
        <v>28</v>
      </c>
      <c r="M5421" s="4">
        <v>42</v>
      </c>
      <c r="P5421" s="5">
        <v>43971</v>
      </c>
      <c r="Q5421" s="6">
        <v>36.500059847594841</v>
      </c>
      <c r="R5421" s="4">
        <v>7</v>
      </c>
      <c r="S5421" s="4" t="str" cm="1">
        <f t="array" ref="S5421">_xlfn.IFS(R5421=0,"None",R5421&lt;3,"Low",R5421&lt;6,"Medium",R5421&lt;=10,"High")</f>
        <v>High</v>
      </c>
      <c r="T5421" s="4" t="str" cm="1">
        <f t="array" ref="T5421">_xlfn.IFS(M5421&lt;=20,"Low",M5421&lt;=50,"Medium",M5421&lt;=90,"High")</f>
        <v>Medium</v>
      </c>
      <c r="U5421" s="7">
        <f>Datos_Limpios[[#This Row],[Number of Complaints or Support]]/Datos_Limpios[[#This Row],[Account Length (in months)]]</f>
        <v>9.8591549295774641E-2</v>
      </c>
      <c r="V5421" s="4" t="str" cm="1">
        <f t="array" ref="V5421">_xlfn.IFS(H5421&lt;30,"Under 30",H5421&lt;66,"Middle Age",H5421&gt;=66,"Senior")</f>
        <v>Middle Age</v>
      </c>
      <c r="W5421" s="4" t="s">
        <v>29</v>
      </c>
    </row>
    <row r="5422" spans="1:23" x14ac:dyDescent="0.3">
      <c r="A5422" s="4" t="s">
        <v>5537</v>
      </c>
      <c r="B5422" s="4" t="s">
        <v>31</v>
      </c>
      <c r="C5422" s="4">
        <v>67</v>
      </c>
      <c r="D5422" s="4">
        <v>0</v>
      </c>
      <c r="E5422" s="4" t="s">
        <v>31</v>
      </c>
      <c r="F5422" s="4" t="s">
        <v>120</v>
      </c>
      <c r="G5422" s="4" t="s">
        <v>33</v>
      </c>
      <c r="H5422" s="4">
        <v>74</v>
      </c>
      <c r="I5422" s="4" t="s">
        <v>24</v>
      </c>
      <c r="J5422" s="4">
        <v>0</v>
      </c>
      <c r="K5422" s="4" t="s">
        <v>34</v>
      </c>
      <c r="L5422" s="4" t="s">
        <v>28</v>
      </c>
      <c r="M5422" s="4">
        <v>62</v>
      </c>
      <c r="N5422" s="4" t="s">
        <v>75</v>
      </c>
      <c r="O5422" s="4" t="s">
        <v>76</v>
      </c>
      <c r="P5422" s="5">
        <v>44512</v>
      </c>
      <c r="Q5422" s="6">
        <v>55.329619347525707</v>
      </c>
      <c r="R5422" s="4">
        <v>5</v>
      </c>
      <c r="S5422" s="4" t="str" cm="1">
        <f t="array" ref="S5422">_xlfn.IFS(R5422=0,"None",R5422&lt;3,"Low",R5422&lt;6,"Medium",R5422&lt;=10,"High")</f>
        <v>Medium</v>
      </c>
      <c r="T5422" s="4" t="str" cm="1">
        <f t="array" ref="T5422">_xlfn.IFS(M5422&lt;=20,"Low",M5422&lt;=50,"Medium",M5422&lt;=90,"High")</f>
        <v>High</v>
      </c>
      <c r="U5422" s="7">
        <f>Datos_Limpios[[#This Row],[Number of Complaints or Support]]/Datos_Limpios[[#This Row],[Account Length (in months)]]</f>
        <v>7.4626865671641784E-2</v>
      </c>
      <c r="V5422" s="4" t="str" cm="1">
        <f t="array" ref="V5422">_xlfn.IFS(H5422&lt;30,"Under 30",H5422&lt;66,"Middle Age",H5422&gt;=66,"Senior")</f>
        <v>Senior</v>
      </c>
      <c r="W5422" s="4" t="s">
        <v>29</v>
      </c>
    </row>
    <row r="5423" spans="1:23" x14ac:dyDescent="0.3">
      <c r="A5423" s="4" t="s">
        <v>5538</v>
      </c>
      <c r="B5423" s="4" t="s">
        <v>24</v>
      </c>
      <c r="C5423" s="4">
        <v>29</v>
      </c>
      <c r="D5423" s="4">
        <v>1</v>
      </c>
      <c r="E5423" s="4" t="s">
        <v>24</v>
      </c>
      <c r="F5423" s="4" t="s">
        <v>60</v>
      </c>
      <c r="G5423" s="4" t="s">
        <v>33</v>
      </c>
      <c r="H5423" s="4">
        <v>65</v>
      </c>
      <c r="I5423" s="4" t="s">
        <v>31</v>
      </c>
      <c r="J5423" s="4">
        <v>6</v>
      </c>
      <c r="K5423" s="4" t="s">
        <v>34</v>
      </c>
      <c r="L5423" s="4" t="s">
        <v>35</v>
      </c>
      <c r="M5423" s="4">
        <v>8</v>
      </c>
      <c r="P5423" s="5">
        <v>44522</v>
      </c>
      <c r="Q5423" s="6">
        <v>9.1531545993520034</v>
      </c>
      <c r="R5423" s="4">
        <v>0</v>
      </c>
      <c r="S5423" s="4" t="str" cm="1">
        <f t="array" ref="S5423">_xlfn.IFS(R5423=0,"None",R5423&lt;3,"Low",R5423&lt;6,"Medium",R5423&lt;=10,"High")</f>
        <v>None</v>
      </c>
      <c r="T5423" s="4" t="str" cm="1">
        <f t="array" ref="T5423">_xlfn.IFS(M5423&lt;=20,"Low",M5423&lt;=50,"Medium",M5423&lt;=90,"High")</f>
        <v>Low</v>
      </c>
      <c r="U5423" s="7">
        <f>Datos_Limpios[[#This Row],[Number of Complaints or Support]]/Datos_Limpios[[#This Row],[Account Length (in months)]]</f>
        <v>0</v>
      </c>
      <c r="V5423" s="4" t="str" cm="1">
        <f t="array" ref="V5423">_xlfn.IFS(H5423&lt;30,"Under 30",H5423&lt;66,"Middle Age",H5423&gt;=66,"Senior")</f>
        <v>Middle Age</v>
      </c>
      <c r="W5423" s="4" t="s">
        <v>40</v>
      </c>
    </row>
    <row r="5424" spans="1:23" x14ac:dyDescent="0.3">
      <c r="A5424" s="4" t="s">
        <v>5539</v>
      </c>
      <c r="B5424" s="4" t="s">
        <v>31</v>
      </c>
      <c r="C5424" s="4">
        <v>70</v>
      </c>
      <c r="D5424" s="4">
        <v>2</v>
      </c>
      <c r="E5424" s="4" t="s">
        <v>24</v>
      </c>
      <c r="F5424" s="4" t="s">
        <v>138</v>
      </c>
      <c r="G5424" s="4" t="s">
        <v>26</v>
      </c>
      <c r="H5424" s="4">
        <v>23</v>
      </c>
      <c r="I5424" s="4" t="s">
        <v>24</v>
      </c>
      <c r="J5424" s="4">
        <v>0</v>
      </c>
      <c r="K5424" s="4" t="s">
        <v>34</v>
      </c>
      <c r="L5424" s="4" t="s">
        <v>35</v>
      </c>
      <c r="M5424" s="4">
        <v>41</v>
      </c>
      <c r="N5424" s="4" t="s">
        <v>75</v>
      </c>
      <c r="O5424" s="4" t="s">
        <v>76</v>
      </c>
      <c r="P5424" s="5">
        <v>44517</v>
      </c>
      <c r="Q5424" s="6">
        <v>40.284037813753841</v>
      </c>
      <c r="R5424" s="4">
        <v>6</v>
      </c>
      <c r="S5424" s="4" t="str" cm="1">
        <f t="array" ref="S5424">_xlfn.IFS(R5424=0,"None",R5424&lt;3,"Low",R5424&lt;6,"Medium",R5424&lt;=10,"High")</f>
        <v>High</v>
      </c>
      <c r="T5424" s="4" t="str" cm="1">
        <f t="array" ref="T5424">_xlfn.IFS(M5424&lt;=20,"Low",M5424&lt;=50,"Medium",M5424&lt;=90,"High")</f>
        <v>Medium</v>
      </c>
      <c r="U5424" s="7">
        <f>Datos_Limpios[[#This Row],[Number of Complaints or Support]]/Datos_Limpios[[#This Row],[Account Length (in months)]]</f>
        <v>8.5714285714285715E-2</v>
      </c>
      <c r="V5424" s="4" t="str" cm="1">
        <f t="array" ref="V5424">_xlfn.IFS(H5424&lt;30,"Under 30",H5424&lt;66,"Middle Age",H5424&gt;=66,"Senior")</f>
        <v>Under 30</v>
      </c>
      <c r="W5424" s="4" t="s">
        <v>47</v>
      </c>
    </row>
    <row r="5425" spans="1:23" x14ac:dyDescent="0.3">
      <c r="A5425" s="4" t="s">
        <v>5540</v>
      </c>
      <c r="B5425" s="4" t="s">
        <v>24</v>
      </c>
      <c r="C5425" s="4">
        <v>2</v>
      </c>
      <c r="D5425" s="4">
        <v>0</v>
      </c>
      <c r="E5425" s="4" t="s">
        <v>31</v>
      </c>
      <c r="F5425" s="4" t="s">
        <v>89</v>
      </c>
      <c r="G5425" s="4" t="s">
        <v>26</v>
      </c>
      <c r="H5425" s="4">
        <v>52</v>
      </c>
      <c r="I5425" s="4" t="s">
        <v>24</v>
      </c>
      <c r="J5425" s="4">
        <v>0</v>
      </c>
      <c r="K5425" s="4" t="s">
        <v>27</v>
      </c>
      <c r="L5425" s="4" t="s">
        <v>35</v>
      </c>
      <c r="M5425" s="4">
        <v>35</v>
      </c>
      <c r="P5425" s="5">
        <v>44276</v>
      </c>
      <c r="Q5425" s="6">
        <v>40.064978226883191</v>
      </c>
      <c r="R5425" s="4">
        <v>5</v>
      </c>
      <c r="S5425" s="4" t="str" cm="1">
        <f t="array" ref="S5425">_xlfn.IFS(R5425=0,"None",R5425&lt;3,"Low",R5425&lt;6,"Medium",R5425&lt;=10,"High")</f>
        <v>Medium</v>
      </c>
      <c r="T5425" s="4" t="str" cm="1">
        <f t="array" ref="T5425">_xlfn.IFS(M5425&lt;=20,"Low",M5425&lt;=50,"Medium",M5425&lt;=90,"High")</f>
        <v>Medium</v>
      </c>
      <c r="U5425" s="7">
        <f>Datos_Limpios[[#This Row],[Number of Complaints or Support]]/Datos_Limpios[[#This Row],[Account Length (in months)]]</f>
        <v>2.5</v>
      </c>
      <c r="V5425" s="4" t="str" cm="1">
        <f t="array" ref="V5425">_xlfn.IFS(H5425&lt;30,"Under 30",H5425&lt;66,"Middle Age",H5425&gt;=66,"Senior")</f>
        <v>Middle Age</v>
      </c>
      <c r="W5425" s="4" t="s">
        <v>40</v>
      </c>
    </row>
    <row r="5426" spans="1:23" x14ac:dyDescent="0.3">
      <c r="A5426" s="4" t="s">
        <v>5541</v>
      </c>
      <c r="B5426" s="4" t="s">
        <v>24</v>
      </c>
      <c r="C5426" s="4">
        <v>55</v>
      </c>
      <c r="D5426" s="4">
        <v>0</v>
      </c>
      <c r="E5426" s="4" t="s">
        <v>24</v>
      </c>
      <c r="F5426" s="4" t="s">
        <v>129</v>
      </c>
      <c r="G5426" s="4" t="s">
        <v>26</v>
      </c>
      <c r="H5426" s="4">
        <v>43</v>
      </c>
      <c r="I5426" s="4" t="s">
        <v>31</v>
      </c>
      <c r="J5426" s="4">
        <v>6</v>
      </c>
      <c r="K5426" s="4" t="s">
        <v>34</v>
      </c>
      <c r="L5426" s="4" t="s">
        <v>28</v>
      </c>
      <c r="M5426" s="4">
        <v>19</v>
      </c>
      <c r="P5426" s="5">
        <v>44026</v>
      </c>
      <c r="Q5426" s="6">
        <v>17.304399245352322</v>
      </c>
      <c r="R5426" s="4">
        <v>3</v>
      </c>
      <c r="S5426" s="4" t="str" cm="1">
        <f t="array" ref="S5426">_xlfn.IFS(R5426=0,"None",R5426&lt;3,"Low",R5426&lt;6,"Medium",R5426&lt;=10,"High")</f>
        <v>Medium</v>
      </c>
      <c r="T5426" s="4" t="str" cm="1">
        <f t="array" ref="T5426">_xlfn.IFS(M5426&lt;=20,"Low",M5426&lt;=50,"Medium",M5426&lt;=90,"High")</f>
        <v>Low</v>
      </c>
      <c r="U5426" s="7">
        <f>Datos_Limpios[[#This Row],[Number of Complaints or Support]]/Datos_Limpios[[#This Row],[Account Length (in months)]]</f>
        <v>5.4545454545454543E-2</v>
      </c>
      <c r="V5426" s="4" t="str" cm="1">
        <f t="array" ref="V5426">_xlfn.IFS(H5426&lt;30,"Under 30",H5426&lt;66,"Middle Age",H5426&gt;=66,"Senior")</f>
        <v>Middle Age</v>
      </c>
      <c r="W5426" s="4" t="s">
        <v>29</v>
      </c>
    </row>
    <row r="5427" spans="1:23" x14ac:dyDescent="0.3">
      <c r="A5427" s="4" t="s">
        <v>5542</v>
      </c>
      <c r="B5427" s="4" t="s">
        <v>24</v>
      </c>
      <c r="C5427" s="4">
        <v>39</v>
      </c>
      <c r="D5427" s="4">
        <v>0</v>
      </c>
      <c r="E5427" s="4" t="s">
        <v>31</v>
      </c>
      <c r="F5427" s="4" t="s">
        <v>37</v>
      </c>
      <c r="G5427" s="4" t="s">
        <v>33</v>
      </c>
      <c r="H5427" s="4">
        <v>72</v>
      </c>
      <c r="I5427" s="4" t="s">
        <v>24</v>
      </c>
      <c r="J5427" s="4">
        <v>0</v>
      </c>
      <c r="K5427" s="4" t="s">
        <v>46</v>
      </c>
      <c r="L5427" s="4" t="s">
        <v>35</v>
      </c>
      <c r="M5427" s="4">
        <v>50</v>
      </c>
      <c r="P5427" s="5">
        <v>44599</v>
      </c>
      <c r="Q5427" s="6">
        <v>50.536134673260221</v>
      </c>
      <c r="R5427" s="4">
        <v>5</v>
      </c>
      <c r="S5427" s="4" t="str" cm="1">
        <f t="array" ref="S5427">_xlfn.IFS(R5427=0,"None",R5427&lt;3,"Low",R5427&lt;6,"Medium",R5427&lt;=10,"High")</f>
        <v>Medium</v>
      </c>
      <c r="T5427" s="4" t="str" cm="1">
        <f t="array" ref="T5427">_xlfn.IFS(M5427&lt;=20,"Low",M5427&lt;=50,"Medium",M5427&lt;=90,"High")</f>
        <v>Medium</v>
      </c>
      <c r="U5427" s="7">
        <f>Datos_Limpios[[#This Row],[Number of Complaints or Support]]/Datos_Limpios[[#This Row],[Account Length (in months)]]</f>
        <v>0.12820512820512819</v>
      </c>
      <c r="V5427" s="4" t="str" cm="1">
        <f t="array" ref="V5427">_xlfn.IFS(H5427&lt;30,"Under 30",H5427&lt;66,"Middle Age",H5427&gt;=66,"Senior")</f>
        <v>Senior</v>
      </c>
      <c r="W5427" s="4" t="s">
        <v>40</v>
      </c>
    </row>
    <row r="5428" spans="1:23" x14ac:dyDescent="0.3">
      <c r="A5428" s="4" t="s">
        <v>5543</v>
      </c>
      <c r="B5428" s="4" t="s">
        <v>24</v>
      </c>
      <c r="C5428" s="4">
        <v>51</v>
      </c>
      <c r="D5428" s="4">
        <v>0</v>
      </c>
      <c r="E5428" s="4" t="s">
        <v>24</v>
      </c>
      <c r="F5428" s="4" t="s">
        <v>159</v>
      </c>
      <c r="G5428" s="4" t="s">
        <v>26</v>
      </c>
      <c r="H5428" s="4">
        <v>76</v>
      </c>
      <c r="I5428" s="4" t="s">
        <v>24</v>
      </c>
      <c r="J5428" s="4">
        <v>0</v>
      </c>
      <c r="K5428" s="4" t="s">
        <v>46</v>
      </c>
      <c r="L5428" s="4" t="s">
        <v>28</v>
      </c>
      <c r="M5428" s="4">
        <v>9</v>
      </c>
      <c r="P5428" s="5">
        <v>45181</v>
      </c>
      <c r="Q5428" s="6">
        <v>9.433610434438112</v>
      </c>
      <c r="R5428" s="4">
        <v>2</v>
      </c>
      <c r="S5428" s="4" t="str" cm="1">
        <f t="array" ref="S5428">_xlfn.IFS(R5428=0,"None",R5428&lt;3,"Low",R5428&lt;6,"Medium",R5428&lt;=10,"High")</f>
        <v>Low</v>
      </c>
      <c r="T5428" s="4" t="str" cm="1">
        <f t="array" ref="T5428">_xlfn.IFS(M5428&lt;=20,"Low",M5428&lt;=50,"Medium",M5428&lt;=90,"High")</f>
        <v>Low</v>
      </c>
      <c r="U5428" s="7">
        <f>Datos_Limpios[[#This Row],[Number of Complaints or Support]]/Datos_Limpios[[#This Row],[Account Length (in months)]]</f>
        <v>3.9215686274509803E-2</v>
      </c>
      <c r="V5428" s="4" t="str" cm="1">
        <f t="array" ref="V5428">_xlfn.IFS(H5428&lt;30,"Under 30",H5428&lt;66,"Middle Age",H5428&gt;=66,"Senior")</f>
        <v>Senior</v>
      </c>
      <c r="W5428" s="4" t="s">
        <v>29</v>
      </c>
    </row>
    <row r="5429" spans="1:23" x14ac:dyDescent="0.3">
      <c r="A5429" s="4" t="s">
        <v>5544</v>
      </c>
      <c r="B5429" s="4" t="s">
        <v>24</v>
      </c>
      <c r="C5429" s="4">
        <v>48</v>
      </c>
      <c r="D5429" s="4">
        <v>2</v>
      </c>
      <c r="E5429" s="4" t="s">
        <v>31</v>
      </c>
      <c r="F5429" s="4" t="s">
        <v>219</v>
      </c>
      <c r="G5429" s="4" t="s">
        <v>33</v>
      </c>
      <c r="H5429" s="4">
        <v>45</v>
      </c>
      <c r="I5429" s="4" t="s">
        <v>24</v>
      </c>
      <c r="J5429" s="4">
        <v>0</v>
      </c>
      <c r="K5429" s="4" t="s">
        <v>34</v>
      </c>
      <c r="L5429" s="4" t="s">
        <v>35</v>
      </c>
      <c r="M5429" s="4">
        <v>31</v>
      </c>
      <c r="P5429" s="5">
        <v>44388</v>
      </c>
      <c r="Q5429" s="6">
        <v>28.12516661685018</v>
      </c>
      <c r="R5429" s="4">
        <v>3</v>
      </c>
      <c r="S5429" s="4" t="str" cm="1">
        <f t="array" ref="S5429">_xlfn.IFS(R5429=0,"None",R5429&lt;3,"Low",R5429&lt;6,"Medium",R5429&lt;=10,"High")</f>
        <v>Medium</v>
      </c>
      <c r="T5429" s="4" t="str" cm="1">
        <f t="array" ref="T5429">_xlfn.IFS(M5429&lt;=20,"Low",M5429&lt;=50,"Medium",M5429&lt;=90,"High")</f>
        <v>Medium</v>
      </c>
      <c r="U5429" s="7">
        <f>Datos_Limpios[[#This Row],[Number of Complaints or Support]]/Datos_Limpios[[#This Row],[Account Length (in months)]]</f>
        <v>6.25E-2</v>
      </c>
      <c r="V5429" s="4" t="str" cm="1">
        <f t="array" ref="V5429">_xlfn.IFS(H5429&lt;30,"Under 30",H5429&lt;66,"Middle Age",H5429&gt;=66,"Senior")</f>
        <v>Middle Age</v>
      </c>
      <c r="W5429" s="4" t="s">
        <v>43</v>
      </c>
    </row>
    <row r="5430" spans="1:23" x14ac:dyDescent="0.3">
      <c r="A5430" s="4" t="s">
        <v>5545</v>
      </c>
      <c r="B5430" s="4" t="s">
        <v>31</v>
      </c>
      <c r="C5430" s="4">
        <v>28</v>
      </c>
      <c r="D5430" s="4">
        <v>4</v>
      </c>
      <c r="E5430" s="4" t="s">
        <v>31</v>
      </c>
      <c r="F5430" s="4" t="s">
        <v>100</v>
      </c>
      <c r="G5430" s="4" t="s">
        <v>26</v>
      </c>
      <c r="H5430" s="4">
        <v>65</v>
      </c>
      <c r="I5430" s="4" t="s">
        <v>24</v>
      </c>
      <c r="J5430" s="4">
        <v>0</v>
      </c>
      <c r="K5430" s="4" t="s">
        <v>27</v>
      </c>
      <c r="L5430" s="4" t="s">
        <v>28</v>
      </c>
      <c r="M5430" s="4">
        <v>59</v>
      </c>
      <c r="N5430" s="4" t="s">
        <v>38</v>
      </c>
      <c r="O5430" s="4" t="s">
        <v>142</v>
      </c>
      <c r="P5430" s="5">
        <v>43845</v>
      </c>
      <c r="Q5430" s="6">
        <v>48.783725062088173</v>
      </c>
      <c r="R5430" s="4">
        <v>6</v>
      </c>
      <c r="S5430" s="4" t="str" cm="1">
        <f t="array" ref="S5430">_xlfn.IFS(R5430=0,"None",R5430&lt;3,"Low",R5430&lt;6,"Medium",R5430&lt;=10,"High")</f>
        <v>High</v>
      </c>
      <c r="T5430" s="4" t="str" cm="1">
        <f t="array" ref="T5430">_xlfn.IFS(M5430&lt;=20,"Low",M5430&lt;=50,"Medium",M5430&lt;=90,"High")</f>
        <v>High</v>
      </c>
      <c r="U5430" s="7">
        <f>Datos_Limpios[[#This Row],[Number of Complaints or Support]]/Datos_Limpios[[#This Row],[Account Length (in months)]]</f>
        <v>0.21428571428571427</v>
      </c>
      <c r="V5430" s="4" t="str" cm="1">
        <f t="array" ref="V5430">_xlfn.IFS(H5430&lt;30,"Under 30",H5430&lt;66,"Middle Age",H5430&gt;=66,"Senior")</f>
        <v>Middle Age</v>
      </c>
      <c r="W5430" s="4" t="s">
        <v>40</v>
      </c>
    </row>
    <row r="5431" spans="1:23" x14ac:dyDescent="0.3">
      <c r="A5431" s="4" t="s">
        <v>5546</v>
      </c>
      <c r="B5431" s="4" t="s">
        <v>24</v>
      </c>
      <c r="C5431" s="4">
        <v>10</v>
      </c>
      <c r="D5431" s="4">
        <v>0</v>
      </c>
      <c r="E5431" s="4" t="s">
        <v>31</v>
      </c>
      <c r="F5431" s="4" t="s">
        <v>65</v>
      </c>
      <c r="G5431" s="4" t="s">
        <v>26</v>
      </c>
      <c r="H5431" s="4">
        <v>31</v>
      </c>
      <c r="I5431" s="4" t="s">
        <v>31</v>
      </c>
      <c r="J5431" s="4">
        <v>2</v>
      </c>
      <c r="K5431" s="4" t="s">
        <v>34</v>
      </c>
      <c r="L5431" s="4" t="s">
        <v>28</v>
      </c>
      <c r="M5431" s="4">
        <v>23</v>
      </c>
      <c r="P5431" s="5">
        <v>43948</v>
      </c>
      <c r="Q5431" s="6">
        <v>24.932944610854769</v>
      </c>
      <c r="R5431" s="4">
        <v>6</v>
      </c>
      <c r="S5431" s="4" t="str" cm="1">
        <f t="array" ref="S5431">_xlfn.IFS(R5431=0,"None",R5431&lt;3,"Low",R5431&lt;6,"Medium",R5431&lt;=10,"High")</f>
        <v>High</v>
      </c>
      <c r="T5431" s="4" t="str" cm="1">
        <f t="array" ref="T5431">_xlfn.IFS(M5431&lt;=20,"Low",M5431&lt;=50,"Medium",M5431&lt;=90,"High")</f>
        <v>Medium</v>
      </c>
      <c r="U5431" s="7">
        <f>Datos_Limpios[[#This Row],[Number of Complaints or Support]]/Datos_Limpios[[#This Row],[Account Length (in months)]]</f>
        <v>0.6</v>
      </c>
      <c r="V5431" s="4" t="str" cm="1">
        <f t="array" ref="V5431">_xlfn.IFS(H5431&lt;30,"Under 30",H5431&lt;66,"Middle Age",H5431&gt;=66,"Senior")</f>
        <v>Middle Age</v>
      </c>
      <c r="W5431" s="4" t="s">
        <v>43</v>
      </c>
    </row>
    <row r="5432" spans="1:23" x14ac:dyDescent="0.3">
      <c r="A5432" s="4" t="s">
        <v>5547</v>
      </c>
      <c r="B5432" s="4" t="s">
        <v>24</v>
      </c>
      <c r="C5432" s="4">
        <v>54</v>
      </c>
      <c r="D5432" s="4">
        <v>0</v>
      </c>
      <c r="E5432" s="4" t="s">
        <v>31</v>
      </c>
      <c r="F5432" s="4" t="s">
        <v>157</v>
      </c>
      <c r="G5432" s="4" t="s">
        <v>33</v>
      </c>
      <c r="H5432" s="4">
        <v>27</v>
      </c>
      <c r="I5432" s="4" t="s">
        <v>31</v>
      </c>
      <c r="J5432" s="4">
        <v>5</v>
      </c>
      <c r="K5432" s="4" t="s">
        <v>46</v>
      </c>
      <c r="L5432" s="4" t="s">
        <v>28</v>
      </c>
      <c r="M5432" s="4">
        <v>19</v>
      </c>
      <c r="P5432" s="5">
        <v>43908</v>
      </c>
      <c r="Q5432" s="6">
        <v>15.752569087926741</v>
      </c>
      <c r="R5432" s="4">
        <v>4</v>
      </c>
      <c r="S5432" s="4" t="str" cm="1">
        <f t="array" ref="S5432">_xlfn.IFS(R5432=0,"None",R5432&lt;3,"Low",R5432&lt;6,"Medium",R5432&lt;=10,"High")</f>
        <v>Medium</v>
      </c>
      <c r="T5432" s="4" t="str" cm="1">
        <f t="array" ref="T5432">_xlfn.IFS(M5432&lt;=20,"Low",M5432&lt;=50,"Medium",M5432&lt;=90,"High")</f>
        <v>Low</v>
      </c>
      <c r="U5432" s="7">
        <f>Datos_Limpios[[#This Row],[Number of Complaints or Support]]/Datos_Limpios[[#This Row],[Account Length (in months)]]</f>
        <v>7.407407407407407E-2</v>
      </c>
      <c r="V5432" s="4" t="str" cm="1">
        <f t="array" ref="V5432">_xlfn.IFS(H5432&lt;30,"Under 30",H5432&lt;66,"Middle Age",H5432&gt;=66,"Senior")</f>
        <v>Under 30</v>
      </c>
      <c r="W5432" s="4" t="s">
        <v>47</v>
      </c>
    </row>
    <row r="5433" spans="1:23" x14ac:dyDescent="0.3">
      <c r="A5433" s="4" t="s">
        <v>5548</v>
      </c>
      <c r="B5433" s="4" t="s">
        <v>24</v>
      </c>
      <c r="C5433" s="4">
        <v>9</v>
      </c>
      <c r="D5433" s="4">
        <v>0</v>
      </c>
      <c r="E5433" s="4" t="s">
        <v>31</v>
      </c>
      <c r="F5433" s="4" t="s">
        <v>165</v>
      </c>
      <c r="G5433" s="4" t="s">
        <v>26</v>
      </c>
      <c r="H5433" s="4">
        <v>28</v>
      </c>
      <c r="I5433" s="4" t="s">
        <v>24</v>
      </c>
      <c r="J5433" s="4">
        <v>0</v>
      </c>
      <c r="K5433" s="4" t="s">
        <v>27</v>
      </c>
      <c r="L5433" s="4" t="s">
        <v>35</v>
      </c>
      <c r="M5433" s="4">
        <v>26</v>
      </c>
      <c r="P5433" s="5">
        <v>44942</v>
      </c>
      <c r="Q5433" s="6">
        <v>23.999201194515521</v>
      </c>
      <c r="R5433" s="4">
        <v>2</v>
      </c>
      <c r="S5433" s="4" t="str" cm="1">
        <f t="array" ref="S5433">_xlfn.IFS(R5433=0,"None",R5433&lt;3,"Low",R5433&lt;6,"Medium",R5433&lt;=10,"High")</f>
        <v>Low</v>
      </c>
      <c r="T5433" s="4" t="str" cm="1">
        <f t="array" ref="T5433">_xlfn.IFS(M5433&lt;=20,"Low",M5433&lt;=50,"Medium",M5433&lt;=90,"High")</f>
        <v>Medium</v>
      </c>
      <c r="U5433" s="7">
        <f>Datos_Limpios[[#This Row],[Number of Complaints or Support]]/Datos_Limpios[[#This Row],[Account Length (in months)]]</f>
        <v>0.22222222222222221</v>
      </c>
      <c r="V5433" s="4" t="str" cm="1">
        <f t="array" ref="V5433">_xlfn.IFS(H5433&lt;30,"Under 30",H5433&lt;66,"Middle Age",H5433&gt;=66,"Senior")</f>
        <v>Under 30</v>
      </c>
      <c r="W5433" s="4" t="s">
        <v>40</v>
      </c>
    </row>
    <row r="5434" spans="1:23" x14ac:dyDescent="0.3">
      <c r="A5434" s="4" t="s">
        <v>5549</v>
      </c>
      <c r="B5434" s="4" t="s">
        <v>24</v>
      </c>
      <c r="C5434" s="4">
        <v>35</v>
      </c>
      <c r="D5434" s="4">
        <v>0</v>
      </c>
      <c r="E5434" s="4" t="s">
        <v>24</v>
      </c>
      <c r="F5434" s="4" t="s">
        <v>129</v>
      </c>
      <c r="G5434" s="4" t="s">
        <v>26</v>
      </c>
      <c r="H5434" s="4">
        <v>57</v>
      </c>
      <c r="I5434" s="4" t="s">
        <v>24</v>
      </c>
      <c r="J5434" s="4">
        <v>0</v>
      </c>
      <c r="K5434" s="4" t="s">
        <v>27</v>
      </c>
      <c r="L5434" s="4" t="s">
        <v>28</v>
      </c>
      <c r="M5434" s="4">
        <v>20</v>
      </c>
      <c r="P5434" s="5">
        <v>44160</v>
      </c>
      <c r="Q5434" s="6">
        <v>23.152595478096671</v>
      </c>
      <c r="R5434" s="4">
        <v>3</v>
      </c>
      <c r="S5434" s="4" t="str" cm="1">
        <f t="array" ref="S5434">_xlfn.IFS(R5434=0,"None",R5434&lt;3,"Low",R5434&lt;6,"Medium",R5434&lt;=10,"High")</f>
        <v>Medium</v>
      </c>
      <c r="T5434" s="4" t="str" cm="1">
        <f t="array" ref="T5434">_xlfn.IFS(M5434&lt;=20,"Low",M5434&lt;=50,"Medium",M5434&lt;=90,"High")</f>
        <v>Low</v>
      </c>
      <c r="U5434" s="7">
        <f>Datos_Limpios[[#This Row],[Number of Complaints or Support]]/Datos_Limpios[[#This Row],[Account Length (in months)]]</f>
        <v>8.5714285714285715E-2</v>
      </c>
      <c r="V5434" s="4" t="str" cm="1">
        <f t="array" ref="V5434">_xlfn.IFS(H5434&lt;30,"Under 30",H5434&lt;66,"Middle Age",H5434&gt;=66,"Senior")</f>
        <v>Middle Age</v>
      </c>
      <c r="W5434" s="4" t="s">
        <v>29</v>
      </c>
    </row>
    <row r="5435" spans="1:23" x14ac:dyDescent="0.3">
      <c r="A5435" s="4" t="s">
        <v>5550</v>
      </c>
      <c r="B5435" s="4" t="s">
        <v>24</v>
      </c>
      <c r="C5435" s="4">
        <v>63</v>
      </c>
      <c r="D5435" s="4">
        <v>0</v>
      </c>
      <c r="E5435" s="4" t="s">
        <v>31</v>
      </c>
      <c r="F5435" s="4" t="s">
        <v>37</v>
      </c>
      <c r="G5435" s="4" t="s">
        <v>33</v>
      </c>
      <c r="H5435" s="4">
        <v>41</v>
      </c>
      <c r="I5435" s="4" t="s">
        <v>31</v>
      </c>
      <c r="J5435" s="4">
        <v>2</v>
      </c>
      <c r="K5435" s="4" t="s">
        <v>46</v>
      </c>
      <c r="L5435" s="4" t="s">
        <v>35</v>
      </c>
      <c r="M5435" s="4">
        <v>39</v>
      </c>
      <c r="P5435" s="5">
        <v>44548</v>
      </c>
      <c r="Q5435" s="6">
        <v>34.44446414698151</v>
      </c>
      <c r="R5435" s="4">
        <v>3</v>
      </c>
      <c r="S5435" s="4" t="str" cm="1">
        <f t="array" ref="S5435">_xlfn.IFS(R5435=0,"None",R5435&lt;3,"Low",R5435&lt;6,"Medium",R5435&lt;=10,"High")</f>
        <v>Medium</v>
      </c>
      <c r="T5435" s="4" t="str" cm="1">
        <f t="array" ref="T5435">_xlfn.IFS(M5435&lt;=20,"Low",M5435&lt;=50,"Medium",M5435&lt;=90,"High")</f>
        <v>Medium</v>
      </c>
      <c r="U5435" s="7">
        <f>Datos_Limpios[[#This Row],[Number of Complaints or Support]]/Datos_Limpios[[#This Row],[Account Length (in months)]]</f>
        <v>4.7619047619047616E-2</v>
      </c>
      <c r="V5435" s="4" t="str" cm="1">
        <f t="array" ref="V5435">_xlfn.IFS(H5435&lt;30,"Under 30",H5435&lt;66,"Middle Age",H5435&gt;=66,"Senior")</f>
        <v>Middle Age</v>
      </c>
      <c r="W5435" s="4" t="s">
        <v>40</v>
      </c>
    </row>
    <row r="5436" spans="1:23" x14ac:dyDescent="0.3">
      <c r="A5436" s="4" t="s">
        <v>5551</v>
      </c>
      <c r="B5436" s="4" t="s">
        <v>31</v>
      </c>
      <c r="C5436" s="4">
        <v>1</v>
      </c>
      <c r="D5436" s="4">
        <v>4</v>
      </c>
      <c r="E5436" s="4" t="s">
        <v>31</v>
      </c>
      <c r="F5436" s="4" t="s">
        <v>209</v>
      </c>
      <c r="G5436" s="4" t="s">
        <v>33</v>
      </c>
      <c r="H5436" s="4">
        <v>63</v>
      </c>
      <c r="I5436" s="4" t="s">
        <v>24</v>
      </c>
      <c r="J5436" s="4">
        <v>0</v>
      </c>
      <c r="K5436" s="4" t="s">
        <v>27</v>
      </c>
      <c r="L5436" s="4" t="s">
        <v>35</v>
      </c>
      <c r="M5436" s="4">
        <v>38</v>
      </c>
      <c r="N5436" s="4" t="s">
        <v>107</v>
      </c>
      <c r="O5436" s="4" t="s">
        <v>220</v>
      </c>
      <c r="P5436" s="5">
        <v>44655</v>
      </c>
      <c r="Q5436" s="6">
        <v>45.378278206904753</v>
      </c>
      <c r="R5436" s="4">
        <v>3</v>
      </c>
      <c r="S5436" s="4" t="str" cm="1">
        <f t="array" ref="S5436">_xlfn.IFS(R5436=0,"None",R5436&lt;3,"Low",R5436&lt;6,"Medium",R5436&lt;=10,"High")</f>
        <v>Medium</v>
      </c>
      <c r="T5436" s="4" t="str" cm="1">
        <f t="array" ref="T5436">_xlfn.IFS(M5436&lt;=20,"Low",M5436&lt;=50,"Medium",M5436&lt;=90,"High")</f>
        <v>Medium</v>
      </c>
      <c r="U5436" s="7">
        <f>Datos_Limpios[[#This Row],[Number of Complaints or Support]]/Datos_Limpios[[#This Row],[Account Length (in months)]]</f>
        <v>3</v>
      </c>
      <c r="V5436" s="4" t="str" cm="1">
        <f t="array" ref="V5436">_xlfn.IFS(H5436&lt;30,"Under 30",H5436&lt;66,"Middle Age",H5436&gt;=66,"Senior")</f>
        <v>Middle Age</v>
      </c>
      <c r="W5436" s="4" t="s">
        <v>40</v>
      </c>
    </row>
    <row r="5437" spans="1:23" x14ac:dyDescent="0.3">
      <c r="A5437" s="4" t="s">
        <v>5552</v>
      </c>
      <c r="B5437" s="4" t="s">
        <v>24</v>
      </c>
      <c r="C5437" s="4">
        <v>71</v>
      </c>
      <c r="D5437" s="4">
        <v>0</v>
      </c>
      <c r="E5437" s="4" t="s">
        <v>24</v>
      </c>
      <c r="F5437" s="4" t="s">
        <v>85</v>
      </c>
      <c r="G5437" s="4" t="s">
        <v>26</v>
      </c>
      <c r="H5437" s="4">
        <v>47</v>
      </c>
      <c r="I5437" s="4" t="s">
        <v>24</v>
      </c>
      <c r="J5437" s="4">
        <v>0</v>
      </c>
      <c r="K5437" s="4" t="s">
        <v>46</v>
      </c>
      <c r="L5437" s="4" t="s">
        <v>35</v>
      </c>
      <c r="M5437" s="4">
        <v>12</v>
      </c>
      <c r="P5437" s="5">
        <v>44090</v>
      </c>
      <c r="Q5437" s="6">
        <v>13.71916390105825</v>
      </c>
      <c r="R5437" s="4">
        <v>5</v>
      </c>
      <c r="S5437" s="4" t="str" cm="1">
        <f t="array" ref="S5437">_xlfn.IFS(R5437=0,"None",R5437&lt;3,"Low",R5437&lt;6,"Medium",R5437&lt;=10,"High")</f>
        <v>Medium</v>
      </c>
      <c r="T5437" s="4" t="str" cm="1">
        <f t="array" ref="T5437">_xlfn.IFS(M5437&lt;=20,"Low",M5437&lt;=50,"Medium",M5437&lt;=90,"High")</f>
        <v>Low</v>
      </c>
      <c r="U5437" s="7">
        <f>Datos_Limpios[[#This Row],[Number of Complaints or Support]]/Datos_Limpios[[#This Row],[Account Length (in months)]]</f>
        <v>7.0422535211267609E-2</v>
      </c>
      <c r="V5437" s="4" t="str" cm="1">
        <f t="array" ref="V5437">_xlfn.IFS(H5437&lt;30,"Under 30",H5437&lt;66,"Middle Age",H5437&gt;=66,"Senior")</f>
        <v>Middle Age</v>
      </c>
      <c r="W5437" s="4" t="s">
        <v>43</v>
      </c>
    </row>
    <row r="5438" spans="1:23" x14ac:dyDescent="0.3">
      <c r="A5438" s="4" t="s">
        <v>5553</v>
      </c>
      <c r="B5438" s="4" t="s">
        <v>24</v>
      </c>
      <c r="C5438" s="4">
        <v>53</v>
      </c>
      <c r="D5438" s="4">
        <v>0</v>
      </c>
      <c r="E5438" s="4" t="s">
        <v>24</v>
      </c>
      <c r="F5438" s="4" t="s">
        <v>124</v>
      </c>
      <c r="G5438" s="4" t="s">
        <v>33</v>
      </c>
      <c r="H5438" s="4">
        <v>32</v>
      </c>
      <c r="I5438" s="4" t="s">
        <v>31</v>
      </c>
      <c r="J5438" s="4">
        <v>3</v>
      </c>
      <c r="K5438" s="4" t="s">
        <v>34</v>
      </c>
      <c r="L5438" s="4" t="s">
        <v>35</v>
      </c>
      <c r="M5438" s="4">
        <v>30</v>
      </c>
      <c r="P5438" s="5">
        <v>43861</v>
      </c>
      <c r="Q5438" s="6">
        <v>26.020578316594829</v>
      </c>
      <c r="R5438" s="4">
        <v>8</v>
      </c>
      <c r="S5438" s="4" t="str" cm="1">
        <f t="array" ref="S5438">_xlfn.IFS(R5438=0,"None",R5438&lt;3,"Low",R5438&lt;6,"Medium",R5438&lt;=10,"High")</f>
        <v>High</v>
      </c>
      <c r="T5438" s="4" t="str" cm="1">
        <f t="array" ref="T5438">_xlfn.IFS(M5438&lt;=20,"Low",M5438&lt;=50,"Medium",M5438&lt;=90,"High")</f>
        <v>Medium</v>
      </c>
      <c r="U5438" s="7">
        <f>Datos_Limpios[[#This Row],[Number of Complaints or Support]]/Datos_Limpios[[#This Row],[Account Length (in months)]]</f>
        <v>0.15094339622641509</v>
      </c>
      <c r="V5438" s="4" t="str" cm="1">
        <f t="array" ref="V5438">_xlfn.IFS(H5438&lt;30,"Under 30",H5438&lt;66,"Middle Age",H5438&gt;=66,"Senior")</f>
        <v>Middle Age</v>
      </c>
      <c r="W5438" s="4" t="s">
        <v>43</v>
      </c>
    </row>
    <row r="5439" spans="1:23" x14ac:dyDescent="0.3">
      <c r="A5439" s="4" t="s">
        <v>5554</v>
      </c>
      <c r="B5439" s="4" t="s">
        <v>31</v>
      </c>
      <c r="C5439" s="4">
        <v>6</v>
      </c>
      <c r="D5439" s="4">
        <v>3</v>
      </c>
      <c r="E5439" s="4" t="s">
        <v>31</v>
      </c>
      <c r="F5439" s="4" t="s">
        <v>165</v>
      </c>
      <c r="G5439" s="4" t="s">
        <v>33</v>
      </c>
      <c r="H5439" s="4">
        <v>27</v>
      </c>
      <c r="I5439" s="4" t="s">
        <v>24</v>
      </c>
      <c r="J5439" s="4">
        <v>0</v>
      </c>
      <c r="K5439" s="4" t="s">
        <v>27</v>
      </c>
      <c r="L5439" s="4" t="s">
        <v>28</v>
      </c>
      <c r="M5439" s="4">
        <v>16</v>
      </c>
      <c r="N5439" s="4" t="s">
        <v>38</v>
      </c>
      <c r="O5439" s="4" t="s">
        <v>125</v>
      </c>
      <c r="P5439" s="5">
        <v>45023</v>
      </c>
      <c r="Q5439" s="6">
        <v>15.676365493459221</v>
      </c>
      <c r="R5439" s="4">
        <v>0</v>
      </c>
      <c r="S5439" s="4" t="str" cm="1">
        <f t="array" ref="S5439">_xlfn.IFS(R5439=0,"None",R5439&lt;3,"Low",R5439&lt;6,"Medium",R5439&lt;=10,"High")</f>
        <v>None</v>
      </c>
      <c r="T5439" s="4" t="str" cm="1">
        <f t="array" ref="T5439">_xlfn.IFS(M5439&lt;=20,"Low",M5439&lt;=50,"Medium",M5439&lt;=90,"High")</f>
        <v>Low</v>
      </c>
      <c r="U5439" s="7">
        <f>Datos_Limpios[[#This Row],[Number of Complaints or Support]]/Datos_Limpios[[#This Row],[Account Length (in months)]]</f>
        <v>0</v>
      </c>
      <c r="V5439" s="4" t="str" cm="1">
        <f t="array" ref="V5439">_xlfn.IFS(H5439&lt;30,"Under 30",H5439&lt;66,"Middle Age",H5439&gt;=66,"Senior")</f>
        <v>Under 30</v>
      </c>
      <c r="W5439" s="4" t="s">
        <v>40</v>
      </c>
    </row>
    <row r="5440" spans="1:23" x14ac:dyDescent="0.3">
      <c r="A5440" s="4" t="s">
        <v>5555</v>
      </c>
      <c r="B5440" s="4" t="s">
        <v>31</v>
      </c>
      <c r="C5440" s="4">
        <v>30</v>
      </c>
      <c r="D5440" s="4">
        <v>5</v>
      </c>
      <c r="E5440" s="4" t="s">
        <v>31</v>
      </c>
      <c r="F5440" s="4" t="s">
        <v>183</v>
      </c>
      <c r="G5440" s="4" t="s">
        <v>33</v>
      </c>
      <c r="H5440" s="4">
        <v>40</v>
      </c>
      <c r="I5440" s="4" t="s">
        <v>31</v>
      </c>
      <c r="J5440" s="4">
        <v>2</v>
      </c>
      <c r="K5440" s="4" t="s">
        <v>27</v>
      </c>
      <c r="L5440" s="4" t="s">
        <v>35</v>
      </c>
      <c r="M5440" s="4">
        <v>18</v>
      </c>
      <c r="N5440" s="4" t="s">
        <v>75</v>
      </c>
      <c r="O5440" s="4" t="s">
        <v>76</v>
      </c>
      <c r="P5440" s="5">
        <v>44610</v>
      </c>
      <c r="Q5440" s="6">
        <v>20.176410833292181</v>
      </c>
      <c r="R5440" s="4">
        <v>0</v>
      </c>
      <c r="S5440" s="4" t="str" cm="1">
        <f t="array" ref="S5440">_xlfn.IFS(R5440=0,"None",R5440&lt;3,"Low",R5440&lt;6,"Medium",R5440&lt;=10,"High")</f>
        <v>None</v>
      </c>
      <c r="T5440" s="4" t="str" cm="1">
        <f t="array" ref="T5440">_xlfn.IFS(M5440&lt;=20,"Low",M5440&lt;=50,"Medium",M5440&lt;=90,"High")</f>
        <v>Low</v>
      </c>
      <c r="U5440" s="7">
        <f>Datos_Limpios[[#This Row],[Number of Complaints or Support]]/Datos_Limpios[[#This Row],[Account Length (in months)]]</f>
        <v>0</v>
      </c>
      <c r="V5440" s="4" t="str" cm="1">
        <f t="array" ref="V5440">_xlfn.IFS(H5440&lt;30,"Under 30",H5440&lt;66,"Middle Age",H5440&gt;=66,"Senior")</f>
        <v>Middle Age</v>
      </c>
      <c r="W5440" s="4" t="s">
        <v>43</v>
      </c>
    </row>
    <row r="5441" spans="1:23" x14ac:dyDescent="0.3">
      <c r="A5441" s="4" t="s">
        <v>5556</v>
      </c>
      <c r="B5441" s="4" t="s">
        <v>24</v>
      </c>
      <c r="C5441" s="4">
        <v>68</v>
      </c>
      <c r="D5441" s="4">
        <v>0</v>
      </c>
      <c r="E5441" s="4" t="s">
        <v>24</v>
      </c>
      <c r="F5441" s="4" t="s">
        <v>138</v>
      </c>
      <c r="G5441" s="4" t="s">
        <v>33</v>
      </c>
      <c r="H5441" s="4">
        <v>51</v>
      </c>
      <c r="I5441" s="4" t="s">
        <v>31</v>
      </c>
      <c r="J5441" s="4">
        <v>5</v>
      </c>
      <c r="K5441" s="4" t="s">
        <v>46</v>
      </c>
      <c r="L5441" s="4" t="s">
        <v>35</v>
      </c>
      <c r="M5441" s="4">
        <v>8</v>
      </c>
      <c r="P5441" s="5">
        <v>44533</v>
      </c>
      <c r="Q5441" s="6">
        <v>7.5684833947827759</v>
      </c>
      <c r="R5441" s="4">
        <v>4</v>
      </c>
      <c r="S5441" s="4" t="str" cm="1">
        <f t="array" ref="S5441">_xlfn.IFS(R5441=0,"None",R5441&lt;3,"Low",R5441&lt;6,"Medium",R5441&lt;=10,"High")</f>
        <v>Medium</v>
      </c>
      <c r="T5441" s="4" t="str" cm="1">
        <f t="array" ref="T5441">_xlfn.IFS(M5441&lt;=20,"Low",M5441&lt;=50,"Medium",M5441&lt;=90,"High")</f>
        <v>Low</v>
      </c>
      <c r="U5441" s="7">
        <f>Datos_Limpios[[#This Row],[Number of Complaints or Support]]/Datos_Limpios[[#This Row],[Account Length (in months)]]</f>
        <v>5.8823529411764705E-2</v>
      </c>
      <c r="V5441" s="4" t="str" cm="1">
        <f t="array" ref="V5441">_xlfn.IFS(H5441&lt;30,"Under 30",H5441&lt;66,"Middle Age",H5441&gt;=66,"Senior")</f>
        <v>Middle Age</v>
      </c>
      <c r="W5441" s="4" t="s">
        <v>47</v>
      </c>
    </row>
    <row r="5442" spans="1:23" x14ac:dyDescent="0.3">
      <c r="A5442" s="4" t="s">
        <v>5557</v>
      </c>
      <c r="B5442" s="4" t="s">
        <v>24</v>
      </c>
      <c r="C5442" s="4">
        <v>5</v>
      </c>
      <c r="D5442" s="4">
        <v>0</v>
      </c>
      <c r="E5442" s="4" t="s">
        <v>31</v>
      </c>
      <c r="F5442" s="4" t="s">
        <v>52</v>
      </c>
      <c r="G5442" s="4" t="s">
        <v>33</v>
      </c>
      <c r="H5442" s="4">
        <v>83</v>
      </c>
      <c r="I5442" s="4" t="s">
        <v>24</v>
      </c>
      <c r="J5442" s="4">
        <v>0</v>
      </c>
      <c r="K5442" s="4" t="s">
        <v>46</v>
      </c>
      <c r="L5442" s="4" t="s">
        <v>28</v>
      </c>
      <c r="M5442" s="4">
        <v>34</v>
      </c>
      <c r="P5442" s="5">
        <v>44919</v>
      </c>
      <c r="Q5442" s="6">
        <v>30.179568292629469</v>
      </c>
      <c r="R5442" s="4">
        <v>9</v>
      </c>
      <c r="S5442" s="4" t="str" cm="1">
        <f t="array" ref="S5442">_xlfn.IFS(R5442=0,"None",R5442&lt;3,"Low",R5442&lt;6,"Medium",R5442&lt;=10,"High")</f>
        <v>High</v>
      </c>
      <c r="T5442" s="4" t="str" cm="1">
        <f t="array" ref="T5442">_xlfn.IFS(M5442&lt;=20,"Low",M5442&lt;=50,"Medium",M5442&lt;=90,"High")</f>
        <v>Medium</v>
      </c>
      <c r="U5442" s="7">
        <f>Datos_Limpios[[#This Row],[Number of Complaints or Support]]/Datos_Limpios[[#This Row],[Account Length (in months)]]</f>
        <v>1.8</v>
      </c>
      <c r="V5442" s="4" t="str" cm="1">
        <f t="array" ref="V5442">_xlfn.IFS(H5442&lt;30,"Under 30",H5442&lt;66,"Middle Age",H5442&gt;=66,"Senior")</f>
        <v>Senior</v>
      </c>
      <c r="W5442" s="4" t="s">
        <v>40</v>
      </c>
    </row>
    <row r="5443" spans="1:23" x14ac:dyDescent="0.3">
      <c r="A5443" s="4" t="s">
        <v>5558</v>
      </c>
      <c r="B5443" s="4" t="s">
        <v>24</v>
      </c>
      <c r="C5443" s="4">
        <v>40</v>
      </c>
      <c r="D5443" s="4">
        <v>0</v>
      </c>
      <c r="E5443" s="4" t="s">
        <v>31</v>
      </c>
      <c r="F5443" s="4" t="s">
        <v>129</v>
      </c>
      <c r="G5443" s="4" t="s">
        <v>33</v>
      </c>
      <c r="H5443" s="4">
        <v>41</v>
      </c>
      <c r="I5443" s="4" t="s">
        <v>24</v>
      </c>
      <c r="J5443" s="4">
        <v>0</v>
      </c>
      <c r="K5443" s="4" t="s">
        <v>27</v>
      </c>
      <c r="L5443" s="4" t="s">
        <v>28</v>
      </c>
      <c r="M5443" s="4">
        <v>68</v>
      </c>
      <c r="P5443" s="5">
        <v>43956</v>
      </c>
      <c r="Q5443" s="6">
        <v>69.862330756729406</v>
      </c>
      <c r="R5443" s="4">
        <v>8</v>
      </c>
      <c r="S5443" s="4" t="str" cm="1">
        <f t="array" ref="S5443">_xlfn.IFS(R5443=0,"None",R5443&lt;3,"Low",R5443&lt;6,"Medium",R5443&lt;=10,"High")</f>
        <v>High</v>
      </c>
      <c r="T5443" s="4" t="str" cm="1">
        <f t="array" ref="T5443">_xlfn.IFS(M5443&lt;=20,"Low",M5443&lt;=50,"Medium",M5443&lt;=90,"High")</f>
        <v>High</v>
      </c>
      <c r="U5443" s="7">
        <f>Datos_Limpios[[#This Row],[Number of Complaints or Support]]/Datos_Limpios[[#This Row],[Account Length (in months)]]</f>
        <v>0.2</v>
      </c>
      <c r="V5443" s="4" t="str" cm="1">
        <f t="array" ref="V5443">_xlfn.IFS(H5443&lt;30,"Under 30",H5443&lt;66,"Middle Age",H5443&gt;=66,"Senior")</f>
        <v>Middle Age</v>
      </c>
      <c r="W5443" s="4" t="s">
        <v>29</v>
      </c>
    </row>
    <row r="5444" spans="1:23" x14ac:dyDescent="0.3">
      <c r="A5444" s="4" t="s">
        <v>5559</v>
      </c>
      <c r="B5444" s="4" t="s">
        <v>31</v>
      </c>
      <c r="C5444" s="4">
        <v>16</v>
      </c>
      <c r="D5444" s="4">
        <v>3</v>
      </c>
      <c r="E5444" s="4" t="s">
        <v>31</v>
      </c>
      <c r="F5444" s="4" t="s">
        <v>155</v>
      </c>
      <c r="G5444" s="4" t="s">
        <v>26</v>
      </c>
      <c r="H5444" s="4">
        <v>44</v>
      </c>
      <c r="I5444" s="4" t="s">
        <v>24</v>
      </c>
      <c r="J5444" s="4">
        <v>0</v>
      </c>
      <c r="K5444" s="4" t="s">
        <v>27</v>
      </c>
      <c r="L5444" s="4" t="s">
        <v>28</v>
      </c>
      <c r="M5444" s="4">
        <v>43</v>
      </c>
      <c r="N5444" s="4" t="s">
        <v>75</v>
      </c>
      <c r="O5444" s="4" t="s">
        <v>133</v>
      </c>
      <c r="P5444" s="5">
        <v>44587</v>
      </c>
      <c r="Q5444" s="6">
        <v>35.828518474664392</v>
      </c>
      <c r="R5444" s="4">
        <v>5</v>
      </c>
      <c r="S5444" s="4" t="str" cm="1">
        <f t="array" ref="S5444">_xlfn.IFS(R5444=0,"None",R5444&lt;3,"Low",R5444&lt;6,"Medium",R5444&lt;=10,"High")</f>
        <v>Medium</v>
      </c>
      <c r="T5444" s="4" t="str" cm="1">
        <f t="array" ref="T5444">_xlfn.IFS(M5444&lt;=20,"Low",M5444&lt;=50,"Medium",M5444&lt;=90,"High")</f>
        <v>Medium</v>
      </c>
      <c r="U5444" s="7">
        <f>Datos_Limpios[[#This Row],[Number of Complaints or Support]]/Datos_Limpios[[#This Row],[Account Length (in months)]]</f>
        <v>0.3125</v>
      </c>
      <c r="V5444" s="4" t="str" cm="1">
        <f t="array" ref="V5444">_xlfn.IFS(H5444&lt;30,"Under 30",H5444&lt;66,"Middle Age",H5444&gt;=66,"Senior")</f>
        <v>Middle Age</v>
      </c>
      <c r="W5444" s="4" t="s">
        <v>40</v>
      </c>
    </row>
    <row r="5445" spans="1:23" x14ac:dyDescent="0.3">
      <c r="A5445" s="4" t="s">
        <v>5560</v>
      </c>
      <c r="B5445" s="4" t="s">
        <v>24</v>
      </c>
      <c r="C5445" s="4">
        <v>4</v>
      </c>
      <c r="D5445" s="4">
        <v>0</v>
      </c>
      <c r="E5445" s="4" t="s">
        <v>31</v>
      </c>
      <c r="F5445" s="4" t="s">
        <v>95</v>
      </c>
      <c r="G5445" s="4" t="s">
        <v>26</v>
      </c>
      <c r="H5445" s="4">
        <v>26</v>
      </c>
      <c r="I5445" s="4" t="s">
        <v>24</v>
      </c>
      <c r="J5445" s="4">
        <v>0</v>
      </c>
      <c r="K5445" s="4" t="s">
        <v>27</v>
      </c>
      <c r="L5445" s="4" t="s">
        <v>28</v>
      </c>
      <c r="M5445" s="4">
        <v>31</v>
      </c>
      <c r="P5445" s="5">
        <v>44145</v>
      </c>
      <c r="Q5445" s="6">
        <v>36.201414759535773</v>
      </c>
      <c r="R5445" s="4">
        <v>5</v>
      </c>
      <c r="S5445" s="4" t="str" cm="1">
        <f t="array" ref="S5445">_xlfn.IFS(R5445=0,"None",R5445&lt;3,"Low",R5445&lt;6,"Medium",R5445&lt;=10,"High")</f>
        <v>Medium</v>
      </c>
      <c r="T5445" s="4" t="str" cm="1">
        <f t="array" ref="T5445">_xlfn.IFS(M5445&lt;=20,"Low",M5445&lt;=50,"Medium",M5445&lt;=90,"High")</f>
        <v>Medium</v>
      </c>
      <c r="U5445" s="7">
        <f>Datos_Limpios[[#This Row],[Number of Complaints or Support]]/Datos_Limpios[[#This Row],[Account Length (in months)]]</f>
        <v>1.25</v>
      </c>
      <c r="V5445" s="4" t="str" cm="1">
        <f t="array" ref="V5445">_xlfn.IFS(H5445&lt;30,"Under 30",H5445&lt;66,"Middle Age",H5445&gt;=66,"Senior")</f>
        <v>Under 30</v>
      </c>
      <c r="W5445" s="4" t="s">
        <v>47</v>
      </c>
    </row>
    <row r="5446" spans="1:23" x14ac:dyDescent="0.3">
      <c r="A5446" s="4" t="s">
        <v>5561</v>
      </c>
      <c r="B5446" s="4" t="s">
        <v>31</v>
      </c>
      <c r="C5446" s="4">
        <v>16</v>
      </c>
      <c r="D5446" s="4">
        <v>1</v>
      </c>
      <c r="E5446" s="4" t="s">
        <v>31</v>
      </c>
      <c r="F5446" s="4" t="s">
        <v>95</v>
      </c>
      <c r="G5446" s="4" t="s">
        <v>33</v>
      </c>
      <c r="H5446" s="4">
        <v>74</v>
      </c>
      <c r="I5446" s="4" t="s">
        <v>24</v>
      </c>
      <c r="J5446" s="4">
        <v>0</v>
      </c>
      <c r="K5446" s="4" t="s">
        <v>27</v>
      </c>
      <c r="L5446" s="4" t="s">
        <v>35</v>
      </c>
      <c r="M5446" s="4">
        <v>53</v>
      </c>
      <c r="N5446" s="4" t="s">
        <v>75</v>
      </c>
      <c r="O5446" s="4" t="s">
        <v>133</v>
      </c>
      <c r="P5446" s="5">
        <v>44274</v>
      </c>
      <c r="Q5446" s="6">
        <v>44.174774916183154</v>
      </c>
      <c r="R5446" s="4">
        <v>7</v>
      </c>
      <c r="S5446" s="4" t="str" cm="1">
        <f t="array" ref="S5446">_xlfn.IFS(R5446=0,"None",R5446&lt;3,"Low",R5446&lt;6,"Medium",R5446&lt;=10,"High")</f>
        <v>High</v>
      </c>
      <c r="T5446" s="4" t="str" cm="1">
        <f t="array" ref="T5446">_xlfn.IFS(M5446&lt;=20,"Low",M5446&lt;=50,"Medium",M5446&lt;=90,"High")</f>
        <v>High</v>
      </c>
      <c r="U5446" s="7">
        <f>Datos_Limpios[[#This Row],[Number of Complaints or Support]]/Datos_Limpios[[#This Row],[Account Length (in months)]]</f>
        <v>0.4375</v>
      </c>
      <c r="V5446" s="4" t="str" cm="1">
        <f t="array" ref="V5446">_xlfn.IFS(H5446&lt;30,"Under 30",H5446&lt;66,"Middle Age",H5446&gt;=66,"Senior")</f>
        <v>Senior</v>
      </c>
      <c r="W5446" s="4" t="s">
        <v>47</v>
      </c>
    </row>
    <row r="5447" spans="1:23" x14ac:dyDescent="0.3">
      <c r="A5447" s="4" t="s">
        <v>5562</v>
      </c>
      <c r="B5447" s="4" t="s">
        <v>24</v>
      </c>
      <c r="C5447" s="4">
        <v>3</v>
      </c>
      <c r="D5447" s="4">
        <v>0</v>
      </c>
      <c r="E5447" s="4" t="s">
        <v>31</v>
      </c>
      <c r="F5447" s="4" t="s">
        <v>102</v>
      </c>
      <c r="G5447" s="4" t="s">
        <v>33</v>
      </c>
      <c r="H5447" s="4">
        <v>22</v>
      </c>
      <c r="I5447" s="4" t="s">
        <v>24</v>
      </c>
      <c r="J5447" s="4">
        <v>0</v>
      </c>
      <c r="K5447" s="4" t="s">
        <v>27</v>
      </c>
      <c r="L5447" s="4" t="s">
        <v>28</v>
      </c>
      <c r="M5447" s="4">
        <v>18</v>
      </c>
      <c r="P5447" s="5">
        <v>44197</v>
      </c>
      <c r="Q5447" s="6">
        <v>17.304925733506721</v>
      </c>
      <c r="R5447" s="4">
        <v>8</v>
      </c>
      <c r="S5447" s="4" t="str" cm="1">
        <f t="array" ref="S5447">_xlfn.IFS(R5447=0,"None",R5447&lt;3,"Low",R5447&lt;6,"Medium",R5447&lt;=10,"High")</f>
        <v>High</v>
      </c>
      <c r="T5447" s="4" t="str" cm="1">
        <f t="array" ref="T5447">_xlfn.IFS(M5447&lt;=20,"Low",M5447&lt;=50,"Medium",M5447&lt;=90,"High")</f>
        <v>Low</v>
      </c>
      <c r="U5447" s="7">
        <f>Datos_Limpios[[#This Row],[Number of Complaints or Support]]/Datos_Limpios[[#This Row],[Account Length (in months)]]</f>
        <v>2.6666666666666665</v>
      </c>
      <c r="V5447" s="4" t="str" cm="1">
        <f t="array" ref="V5447">_xlfn.IFS(H5447&lt;30,"Under 30",H5447&lt;66,"Middle Age",H5447&gt;=66,"Senior")</f>
        <v>Under 30</v>
      </c>
      <c r="W5447" s="4" t="s">
        <v>40</v>
      </c>
    </row>
    <row r="5448" spans="1:23" x14ac:dyDescent="0.3">
      <c r="A5448" s="4" t="s">
        <v>5563</v>
      </c>
      <c r="B5448" s="4" t="s">
        <v>24</v>
      </c>
      <c r="C5448" s="4">
        <v>8</v>
      </c>
      <c r="D5448" s="4">
        <v>0</v>
      </c>
      <c r="E5448" s="4" t="s">
        <v>31</v>
      </c>
      <c r="F5448" s="4" t="s">
        <v>89</v>
      </c>
      <c r="G5448" s="4" t="s">
        <v>26</v>
      </c>
      <c r="H5448" s="4">
        <v>63</v>
      </c>
      <c r="I5448" s="4" t="s">
        <v>24</v>
      </c>
      <c r="J5448" s="4">
        <v>0</v>
      </c>
      <c r="K5448" s="4" t="s">
        <v>27</v>
      </c>
      <c r="L5448" s="4" t="s">
        <v>28</v>
      </c>
      <c r="M5448" s="4">
        <v>29</v>
      </c>
      <c r="P5448" s="5">
        <v>45101</v>
      </c>
      <c r="Q5448" s="6">
        <v>31.54393144363949</v>
      </c>
      <c r="R5448" s="4">
        <v>6</v>
      </c>
      <c r="S5448" s="4" t="str" cm="1">
        <f t="array" ref="S5448">_xlfn.IFS(R5448=0,"None",R5448&lt;3,"Low",R5448&lt;6,"Medium",R5448&lt;=10,"High")</f>
        <v>High</v>
      </c>
      <c r="T5448" s="4" t="str" cm="1">
        <f t="array" ref="T5448">_xlfn.IFS(M5448&lt;=20,"Low",M5448&lt;=50,"Medium",M5448&lt;=90,"High")</f>
        <v>Medium</v>
      </c>
      <c r="U5448" s="7">
        <f>Datos_Limpios[[#This Row],[Number of Complaints or Support]]/Datos_Limpios[[#This Row],[Account Length (in months)]]</f>
        <v>0.75</v>
      </c>
      <c r="V5448" s="4" t="str" cm="1">
        <f t="array" ref="V5448">_xlfn.IFS(H5448&lt;30,"Under 30",H5448&lt;66,"Middle Age",H5448&gt;=66,"Senior")</f>
        <v>Middle Age</v>
      </c>
      <c r="W5448" s="4" t="s">
        <v>40</v>
      </c>
    </row>
    <row r="5449" spans="1:23" x14ac:dyDescent="0.3">
      <c r="A5449" s="4" t="s">
        <v>5564</v>
      </c>
      <c r="B5449" s="4" t="s">
        <v>24</v>
      </c>
      <c r="C5449" s="4">
        <v>4</v>
      </c>
      <c r="D5449" s="4">
        <v>1</v>
      </c>
      <c r="E5449" s="4" t="s">
        <v>24</v>
      </c>
      <c r="F5449" s="4" t="s">
        <v>262</v>
      </c>
      <c r="G5449" s="4" t="s">
        <v>26</v>
      </c>
      <c r="H5449" s="4">
        <v>34</v>
      </c>
      <c r="I5449" s="4" t="s">
        <v>24</v>
      </c>
      <c r="J5449" s="4">
        <v>0</v>
      </c>
      <c r="K5449" s="4" t="s">
        <v>27</v>
      </c>
      <c r="L5449" s="4" t="s">
        <v>28</v>
      </c>
      <c r="M5449" s="4">
        <v>11</v>
      </c>
      <c r="P5449" s="5">
        <v>44105</v>
      </c>
      <c r="Q5449" s="6">
        <v>10.739471625151101</v>
      </c>
      <c r="R5449" s="4">
        <v>5</v>
      </c>
      <c r="S5449" s="4" t="str" cm="1">
        <f t="array" ref="S5449">_xlfn.IFS(R5449=0,"None",R5449&lt;3,"Low",R5449&lt;6,"Medium",R5449&lt;=10,"High")</f>
        <v>Medium</v>
      </c>
      <c r="T5449" s="4" t="str" cm="1">
        <f t="array" ref="T5449">_xlfn.IFS(M5449&lt;=20,"Low",M5449&lt;=50,"Medium",M5449&lt;=90,"High")</f>
        <v>Low</v>
      </c>
      <c r="U5449" s="7">
        <f>Datos_Limpios[[#This Row],[Number of Complaints or Support]]/Datos_Limpios[[#This Row],[Account Length (in months)]]</f>
        <v>1.25</v>
      </c>
      <c r="V5449" s="4" t="str" cm="1">
        <f t="array" ref="V5449">_xlfn.IFS(H5449&lt;30,"Under 30",H5449&lt;66,"Middle Age",H5449&gt;=66,"Senior")</f>
        <v>Middle Age</v>
      </c>
      <c r="W5449" s="4" t="s">
        <v>29</v>
      </c>
    </row>
    <row r="5450" spans="1:23" x14ac:dyDescent="0.3">
      <c r="A5450" s="4" t="s">
        <v>5565</v>
      </c>
      <c r="B5450" s="4" t="s">
        <v>24</v>
      </c>
      <c r="C5450" s="4">
        <v>49</v>
      </c>
      <c r="D5450" s="4">
        <v>2</v>
      </c>
      <c r="E5450" s="4" t="s">
        <v>31</v>
      </c>
      <c r="F5450" s="4" t="s">
        <v>264</v>
      </c>
      <c r="G5450" s="4" t="s">
        <v>33</v>
      </c>
      <c r="H5450" s="4">
        <v>25</v>
      </c>
      <c r="I5450" s="4" t="s">
        <v>24</v>
      </c>
      <c r="J5450" s="4">
        <v>0</v>
      </c>
      <c r="K5450" s="4" t="s">
        <v>34</v>
      </c>
      <c r="L5450" s="4" t="s">
        <v>35</v>
      </c>
      <c r="M5450" s="4">
        <v>32</v>
      </c>
      <c r="P5450" s="5">
        <v>44335</v>
      </c>
      <c r="Q5450" s="6">
        <v>31.889511841000111</v>
      </c>
      <c r="R5450" s="4">
        <v>9</v>
      </c>
      <c r="S5450" s="4" t="str" cm="1">
        <f t="array" ref="S5450">_xlfn.IFS(R5450=0,"None",R5450&lt;3,"Low",R5450&lt;6,"Medium",R5450&lt;=10,"High")</f>
        <v>High</v>
      </c>
      <c r="T5450" s="4" t="str" cm="1">
        <f t="array" ref="T5450">_xlfn.IFS(M5450&lt;=20,"Low",M5450&lt;=50,"Medium",M5450&lt;=90,"High")</f>
        <v>Medium</v>
      </c>
      <c r="U5450" s="7">
        <f>Datos_Limpios[[#This Row],[Number of Complaints or Support]]/Datos_Limpios[[#This Row],[Account Length (in months)]]</f>
        <v>0.18367346938775511</v>
      </c>
      <c r="V5450" s="4" t="str" cm="1">
        <f t="array" ref="V5450">_xlfn.IFS(H5450&lt;30,"Under 30",H5450&lt;66,"Middle Age",H5450&gt;=66,"Senior")</f>
        <v>Under 30</v>
      </c>
      <c r="W5450" s="4" t="s">
        <v>47</v>
      </c>
    </row>
    <row r="5451" spans="1:23" x14ac:dyDescent="0.3">
      <c r="A5451" s="4" t="s">
        <v>5566</v>
      </c>
      <c r="B5451" s="4" t="s">
        <v>24</v>
      </c>
      <c r="C5451" s="4">
        <v>35</v>
      </c>
      <c r="D5451" s="4">
        <v>0</v>
      </c>
      <c r="E5451" s="4" t="s">
        <v>24</v>
      </c>
      <c r="F5451" s="4" t="s">
        <v>104</v>
      </c>
      <c r="G5451" s="4" t="s">
        <v>33</v>
      </c>
      <c r="H5451" s="4">
        <v>26</v>
      </c>
      <c r="I5451" s="4" t="s">
        <v>24</v>
      </c>
      <c r="J5451" s="4">
        <v>0</v>
      </c>
      <c r="K5451" s="4" t="s">
        <v>34</v>
      </c>
      <c r="L5451" s="4" t="s">
        <v>35</v>
      </c>
      <c r="M5451" s="4">
        <v>13</v>
      </c>
      <c r="P5451" s="5">
        <v>44838</v>
      </c>
      <c r="Q5451" s="6">
        <v>12.22309798149746</v>
      </c>
      <c r="R5451" s="4">
        <v>9</v>
      </c>
      <c r="S5451" s="4" t="str" cm="1">
        <f t="array" ref="S5451">_xlfn.IFS(R5451=0,"None",R5451&lt;3,"Low",R5451&lt;6,"Medium",R5451&lt;=10,"High")</f>
        <v>High</v>
      </c>
      <c r="T5451" s="4" t="str" cm="1">
        <f t="array" ref="T5451">_xlfn.IFS(M5451&lt;=20,"Low",M5451&lt;=50,"Medium",M5451&lt;=90,"High")</f>
        <v>Low</v>
      </c>
      <c r="U5451" s="7">
        <f>Datos_Limpios[[#This Row],[Number of Complaints or Support]]/Datos_Limpios[[#This Row],[Account Length (in months)]]</f>
        <v>0.25714285714285712</v>
      </c>
      <c r="V5451" s="4" t="str" cm="1">
        <f t="array" ref="V5451">_xlfn.IFS(H5451&lt;30,"Under 30",H5451&lt;66,"Middle Age",H5451&gt;=66,"Senior")</f>
        <v>Under 30</v>
      </c>
      <c r="W5451" s="4" t="s">
        <v>43</v>
      </c>
    </row>
    <row r="5452" spans="1:23" x14ac:dyDescent="0.3">
      <c r="A5452" s="4" t="s">
        <v>5567</v>
      </c>
      <c r="B5452" s="4" t="s">
        <v>24</v>
      </c>
      <c r="C5452" s="4">
        <v>16</v>
      </c>
      <c r="D5452" s="4">
        <v>0</v>
      </c>
      <c r="E5452" s="4" t="s">
        <v>24</v>
      </c>
      <c r="F5452" s="4" t="s">
        <v>42</v>
      </c>
      <c r="G5452" s="4" t="s">
        <v>26</v>
      </c>
      <c r="H5452" s="4">
        <v>32</v>
      </c>
      <c r="I5452" s="4" t="s">
        <v>24</v>
      </c>
      <c r="J5452" s="4">
        <v>0</v>
      </c>
      <c r="K5452" s="4" t="s">
        <v>34</v>
      </c>
      <c r="L5452" s="4" t="s">
        <v>115</v>
      </c>
      <c r="M5452" s="4">
        <v>8</v>
      </c>
      <c r="P5452" s="5">
        <v>44969</v>
      </c>
      <c r="Q5452" s="6">
        <v>6.5790870916383364</v>
      </c>
      <c r="R5452" s="4">
        <v>6</v>
      </c>
      <c r="S5452" s="4" t="str" cm="1">
        <f t="array" ref="S5452">_xlfn.IFS(R5452=0,"None",R5452&lt;3,"Low",R5452&lt;6,"Medium",R5452&lt;=10,"High")</f>
        <v>High</v>
      </c>
      <c r="T5452" s="4" t="str" cm="1">
        <f t="array" ref="T5452">_xlfn.IFS(M5452&lt;=20,"Low",M5452&lt;=50,"Medium",M5452&lt;=90,"High")</f>
        <v>Low</v>
      </c>
      <c r="U5452" s="7">
        <f>Datos_Limpios[[#This Row],[Number of Complaints or Support]]/Datos_Limpios[[#This Row],[Account Length (in months)]]</f>
        <v>0.375</v>
      </c>
      <c r="V5452" s="4" t="str" cm="1">
        <f t="array" ref="V5452">_xlfn.IFS(H5452&lt;30,"Under 30",H5452&lt;66,"Middle Age",H5452&gt;=66,"Senior")</f>
        <v>Middle Age</v>
      </c>
      <c r="W5452" s="4" t="s">
        <v>43</v>
      </c>
    </row>
    <row r="5453" spans="1:23" x14ac:dyDescent="0.3">
      <c r="A5453" s="4" t="s">
        <v>5568</v>
      </c>
      <c r="B5453" s="4" t="s">
        <v>31</v>
      </c>
      <c r="C5453" s="4">
        <v>41</v>
      </c>
      <c r="D5453" s="4">
        <v>5</v>
      </c>
      <c r="E5453" s="4" t="s">
        <v>31</v>
      </c>
      <c r="F5453" s="4" t="s">
        <v>209</v>
      </c>
      <c r="G5453" s="4" t="s">
        <v>33</v>
      </c>
      <c r="H5453" s="4">
        <v>58</v>
      </c>
      <c r="I5453" s="4" t="s">
        <v>24</v>
      </c>
      <c r="J5453" s="4">
        <v>0</v>
      </c>
      <c r="K5453" s="4" t="s">
        <v>27</v>
      </c>
      <c r="L5453" s="4" t="s">
        <v>35</v>
      </c>
      <c r="M5453" s="4">
        <v>37</v>
      </c>
      <c r="N5453" s="4" t="s">
        <v>38</v>
      </c>
      <c r="O5453" s="4" t="s">
        <v>125</v>
      </c>
      <c r="P5453" s="5">
        <v>45058</v>
      </c>
      <c r="Q5453" s="6">
        <v>32.29123756095678</v>
      </c>
      <c r="R5453" s="4">
        <v>7</v>
      </c>
      <c r="S5453" s="4" t="str" cm="1">
        <f t="array" ref="S5453">_xlfn.IFS(R5453=0,"None",R5453&lt;3,"Low",R5453&lt;6,"Medium",R5453&lt;=10,"High")</f>
        <v>High</v>
      </c>
      <c r="T5453" s="4" t="str" cm="1">
        <f t="array" ref="T5453">_xlfn.IFS(M5453&lt;=20,"Low",M5453&lt;=50,"Medium",M5453&lt;=90,"High")</f>
        <v>Medium</v>
      </c>
      <c r="U5453" s="7">
        <f>Datos_Limpios[[#This Row],[Number of Complaints or Support]]/Datos_Limpios[[#This Row],[Account Length (in months)]]</f>
        <v>0.17073170731707318</v>
      </c>
      <c r="V5453" s="4" t="str" cm="1">
        <f t="array" ref="V5453">_xlfn.IFS(H5453&lt;30,"Under 30",H5453&lt;66,"Middle Age",H5453&gt;=66,"Senior")</f>
        <v>Middle Age</v>
      </c>
      <c r="W5453" s="4" t="s">
        <v>40</v>
      </c>
    </row>
    <row r="5454" spans="1:23" x14ac:dyDescent="0.3">
      <c r="A5454" s="4" t="s">
        <v>5569</v>
      </c>
      <c r="B5454" s="4" t="s">
        <v>24</v>
      </c>
      <c r="C5454" s="4">
        <v>49</v>
      </c>
      <c r="D5454" s="4">
        <v>1</v>
      </c>
      <c r="E5454" s="4" t="s">
        <v>31</v>
      </c>
      <c r="F5454" s="4" t="s">
        <v>106</v>
      </c>
      <c r="G5454" s="4" t="s">
        <v>33</v>
      </c>
      <c r="H5454" s="4">
        <v>49</v>
      </c>
      <c r="I5454" s="4" t="s">
        <v>24</v>
      </c>
      <c r="J5454" s="4">
        <v>0</v>
      </c>
      <c r="K5454" s="4" t="s">
        <v>34</v>
      </c>
      <c r="L5454" s="4" t="s">
        <v>35</v>
      </c>
      <c r="M5454" s="4">
        <v>63</v>
      </c>
      <c r="P5454" s="5">
        <v>44412</v>
      </c>
      <c r="Q5454" s="6">
        <v>72.43995904999008</v>
      </c>
      <c r="R5454" s="4">
        <v>0</v>
      </c>
      <c r="S5454" s="4" t="str" cm="1">
        <f t="array" ref="S5454">_xlfn.IFS(R5454=0,"None",R5454&lt;3,"Low",R5454&lt;6,"Medium",R5454&lt;=10,"High")</f>
        <v>None</v>
      </c>
      <c r="T5454" s="4" t="str" cm="1">
        <f t="array" ref="T5454">_xlfn.IFS(M5454&lt;=20,"Low",M5454&lt;=50,"Medium",M5454&lt;=90,"High")</f>
        <v>High</v>
      </c>
      <c r="U5454" s="7">
        <f>Datos_Limpios[[#This Row],[Number of Complaints or Support]]/Datos_Limpios[[#This Row],[Account Length (in months)]]</f>
        <v>0</v>
      </c>
      <c r="V5454" s="4" t="str" cm="1">
        <f t="array" ref="V5454">_xlfn.IFS(H5454&lt;30,"Under 30",H5454&lt;66,"Middle Age",H5454&gt;=66,"Senior")</f>
        <v>Middle Age</v>
      </c>
      <c r="W5454" s="4" t="s">
        <v>29</v>
      </c>
    </row>
    <row r="5455" spans="1:23" x14ac:dyDescent="0.3">
      <c r="A5455" s="4" t="s">
        <v>5570</v>
      </c>
      <c r="B5455" s="4" t="s">
        <v>31</v>
      </c>
      <c r="C5455" s="4">
        <v>49</v>
      </c>
      <c r="D5455" s="4">
        <v>2</v>
      </c>
      <c r="E5455" s="4" t="s">
        <v>24</v>
      </c>
      <c r="F5455" s="4" t="s">
        <v>102</v>
      </c>
      <c r="G5455" s="4" t="s">
        <v>33</v>
      </c>
      <c r="H5455" s="4">
        <v>60</v>
      </c>
      <c r="I5455" s="4" t="s">
        <v>24</v>
      </c>
      <c r="J5455" s="4">
        <v>0</v>
      </c>
      <c r="K5455" s="4" t="s">
        <v>27</v>
      </c>
      <c r="L5455" s="4" t="s">
        <v>28</v>
      </c>
      <c r="M5455" s="4">
        <v>33</v>
      </c>
      <c r="N5455" s="4" t="s">
        <v>92</v>
      </c>
      <c r="O5455" s="4" t="s">
        <v>249</v>
      </c>
      <c r="P5455" s="5">
        <v>44313</v>
      </c>
      <c r="Q5455" s="6">
        <v>33.184915659546903</v>
      </c>
      <c r="R5455" s="4">
        <v>4</v>
      </c>
      <c r="S5455" s="4" t="str" cm="1">
        <f t="array" ref="S5455">_xlfn.IFS(R5455=0,"None",R5455&lt;3,"Low",R5455&lt;6,"Medium",R5455&lt;=10,"High")</f>
        <v>Medium</v>
      </c>
      <c r="T5455" s="4" t="str" cm="1">
        <f t="array" ref="T5455">_xlfn.IFS(M5455&lt;=20,"Low",M5455&lt;=50,"Medium",M5455&lt;=90,"High")</f>
        <v>Medium</v>
      </c>
      <c r="U5455" s="7">
        <f>Datos_Limpios[[#This Row],[Number of Complaints or Support]]/Datos_Limpios[[#This Row],[Account Length (in months)]]</f>
        <v>8.1632653061224483E-2</v>
      </c>
      <c r="V5455" s="4" t="str" cm="1">
        <f t="array" ref="V5455">_xlfn.IFS(H5455&lt;30,"Under 30",H5455&lt;66,"Middle Age",H5455&gt;=66,"Senior")</f>
        <v>Middle Age</v>
      </c>
      <c r="W5455" s="4" t="s">
        <v>40</v>
      </c>
    </row>
    <row r="5456" spans="1:23" x14ac:dyDescent="0.3">
      <c r="A5456" s="4" t="s">
        <v>5571</v>
      </c>
      <c r="B5456" s="4" t="s">
        <v>24</v>
      </c>
      <c r="C5456" s="4">
        <v>72</v>
      </c>
      <c r="D5456" s="4">
        <v>0</v>
      </c>
      <c r="E5456" s="4" t="s">
        <v>24</v>
      </c>
      <c r="F5456" s="4" t="s">
        <v>213</v>
      </c>
      <c r="G5456" s="4" t="s">
        <v>26</v>
      </c>
      <c r="H5456" s="4">
        <v>28</v>
      </c>
      <c r="I5456" s="4" t="s">
        <v>24</v>
      </c>
      <c r="J5456" s="4">
        <v>0</v>
      </c>
      <c r="K5456" s="4" t="s">
        <v>46</v>
      </c>
      <c r="L5456" s="4" t="s">
        <v>28</v>
      </c>
      <c r="M5456" s="4">
        <v>10</v>
      </c>
      <c r="P5456" s="5">
        <v>44749</v>
      </c>
      <c r="Q5456" s="6">
        <v>11.896885377607351</v>
      </c>
      <c r="R5456" s="4">
        <v>2</v>
      </c>
      <c r="S5456" s="4" t="str" cm="1">
        <f t="array" ref="S5456">_xlfn.IFS(R5456=0,"None",R5456&lt;3,"Low",R5456&lt;6,"Medium",R5456&lt;=10,"High")</f>
        <v>Low</v>
      </c>
      <c r="T5456" s="4" t="str" cm="1">
        <f t="array" ref="T5456">_xlfn.IFS(M5456&lt;=20,"Low",M5456&lt;=50,"Medium",M5456&lt;=90,"High")</f>
        <v>Low</v>
      </c>
      <c r="U5456" s="7">
        <f>Datos_Limpios[[#This Row],[Number of Complaints or Support]]/Datos_Limpios[[#This Row],[Account Length (in months)]]</f>
        <v>2.7777777777777776E-2</v>
      </c>
      <c r="V5456" s="4" t="str" cm="1">
        <f t="array" ref="V5456">_xlfn.IFS(H5456&lt;30,"Under 30",H5456&lt;66,"Middle Age",H5456&gt;=66,"Senior")</f>
        <v>Under 30</v>
      </c>
      <c r="W5456" s="4" t="s">
        <v>47</v>
      </c>
    </row>
    <row r="5457" spans="1:23" x14ac:dyDescent="0.3">
      <c r="A5457" s="4" t="s">
        <v>5572</v>
      </c>
      <c r="B5457" s="4" t="s">
        <v>24</v>
      </c>
      <c r="C5457" s="4">
        <v>72</v>
      </c>
      <c r="D5457" s="4">
        <v>0</v>
      </c>
      <c r="E5457" s="4" t="s">
        <v>31</v>
      </c>
      <c r="F5457" s="4" t="s">
        <v>54</v>
      </c>
      <c r="G5457" s="4" t="s">
        <v>33</v>
      </c>
      <c r="H5457" s="4">
        <v>30</v>
      </c>
      <c r="I5457" s="4" t="s">
        <v>24</v>
      </c>
      <c r="J5457" s="4">
        <v>0</v>
      </c>
      <c r="K5457" s="4" t="s">
        <v>46</v>
      </c>
      <c r="L5457" s="4" t="s">
        <v>28</v>
      </c>
      <c r="M5457" s="4">
        <v>67</v>
      </c>
      <c r="P5457" s="5">
        <v>44331</v>
      </c>
      <c r="Q5457" s="6">
        <v>59.16973166921192</v>
      </c>
      <c r="R5457" s="4">
        <v>1</v>
      </c>
      <c r="S5457" s="4" t="str" cm="1">
        <f t="array" ref="S5457">_xlfn.IFS(R5457=0,"None",R5457&lt;3,"Low",R5457&lt;6,"Medium",R5457&lt;=10,"High")</f>
        <v>Low</v>
      </c>
      <c r="T5457" s="4" t="str" cm="1">
        <f t="array" ref="T5457">_xlfn.IFS(M5457&lt;=20,"Low",M5457&lt;=50,"Medium",M5457&lt;=90,"High")</f>
        <v>High</v>
      </c>
      <c r="U5457" s="7">
        <f>Datos_Limpios[[#This Row],[Number of Complaints or Support]]/Datos_Limpios[[#This Row],[Account Length (in months)]]</f>
        <v>1.3888888888888888E-2</v>
      </c>
      <c r="V5457" s="4" t="str" cm="1">
        <f t="array" ref="V5457">_xlfn.IFS(H5457&lt;30,"Under 30",H5457&lt;66,"Middle Age",H5457&gt;=66,"Senior")</f>
        <v>Middle Age</v>
      </c>
      <c r="W5457" s="4" t="s">
        <v>43</v>
      </c>
    </row>
    <row r="5458" spans="1:23" x14ac:dyDescent="0.3">
      <c r="A5458" s="4" t="s">
        <v>5573</v>
      </c>
      <c r="B5458" s="4" t="s">
        <v>24</v>
      </c>
      <c r="C5458" s="4">
        <v>69</v>
      </c>
      <c r="D5458" s="4">
        <v>0</v>
      </c>
      <c r="E5458" s="4" t="s">
        <v>24</v>
      </c>
      <c r="F5458" s="4" t="s">
        <v>63</v>
      </c>
      <c r="G5458" s="4" t="s">
        <v>33</v>
      </c>
      <c r="H5458" s="4">
        <v>64</v>
      </c>
      <c r="I5458" s="4" t="s">
        <v>31</v>
      </c>
      <c r="J5458" s="4">
        <v>5</v>
      </c>
      <c r="K5458" s="4" t="s">
        <v>46</v>
      </c>
      <c r="L5458" s="4" t="s">
        <v>35</v>
      </c>
      <c r="M5458" s="4">
        <v>9</v>
      </c>
      <c r="P5458" s="5">
        <v>43917</v>
      </c>
      <c r="Q5458" s="6">
        <v>7.4205856215346806</v>
      </c>
      <c r="R5458" s="4">
        <v>4</v>
      </c>
      <c r="S5458" s="4" t="str" cm="1">
        <f t="array" ref="S5458">_xlfn.IFS(R5458=0,"None",R5458&lt;3,"Low",R5458&lt;6,"Medium",R5458&lt;=10,"High")</f>
        <v>Medium</v>
      </c>
      <c r="T5458" s="4" t="str" cm="1">
        <f t="array" ref="T5458">_xlfn.IFS(M5458&lt;=20,"Low",M5458&lt;=50,"Medium",M5458&lt;=90,"High")</f>
        <v>Low</v>
      </c>
      <c r="U5458" s="7">
        <f>Datos_Limpios[[#This Row],[Number of Complaints or Support]]/Datos_Limpios[[#This Row],[Account Length (in months)]]</f>
        <v>5.7971014492753624E-2</v>
      </c>
      <c r="V5458" s="4" t="str" cm="1">
        <f t="array" ref="V5458">_xlfn.IFS(H5458&lt;30,"Under 30",H5458&lt;66,"Middle Age",H5458&gt;=66,"Senior")</f>
        <v>Middle Age</v>
      </c>
      <c r="W5458" s="4" t="s">
        <v>40</v>
      </c>
    </row>
    <row r="5459" spans="1:23" x14ac:dyDescent="0.3">
      <c r="A5459" s="4" t="s">
        <v>5574</v>
      </c>
      <c r="B5459" s="4" t="s">
        <v>24</v>
      </c>
      <c r="C5459" s="4">
        <v>33</v>
      </c>
      <c r="D5459" s="4">
        <v>2</v>
      </c>
      <c r="E5459" s="4" t="s">
        <v>24</v>
      </c>
      <c r="F5459" s="4" t="s">
        <v>63</v>
      </c>
      <c r="G5459" s="4" t="s">
        <v>26</v>
      </c>
      <c r="H5459" s="4">
        <v>24</v>
      </c>
      <c r="I5459" s="4" t="s">
        <v>31</v>
      </c>
      <c r="J5459" s="4">
        <v>4</v>
      </c>
      <c r="K5459" s="4" t="s">
        <v>34</v>
      </c>
      <c r="L5459" s="4" t="s">
        <v>28</v>
      </c>
      <c r="M5459" s="4">
        <v>7</v>
      </c>
      <c r="P5459" s="5">
        <v>44702</v>
      </c>
      <c r="Q5459" s="6">
        <v>6.8811378142399926</v>
      </c>
      <c r="R5459" s="4">
        <v>8</v>
      </c>
      <c r="S5459" s="4" t="str" cm="1">
        <f t="array" ref="S5459">_xlfn.IFS(R5459=0,"None",R5459&lt;3,"Low",R5459&lt;6,"Medium",R5459&lt;=10,"High")</f>
        <v>High</v>
      </c>
      <c r="T5459" s="4" t="str" cm="1">
        <f t="array" ref="T5459">_xlfn.IFS(M5459&lt;=20,"Low",M5459&lt;=50,"Medium",M5459&lt;=90,"High")</f>
        <v>Low</v>
      </c>
      <c r="U5459" s="7">
        <f>Datos_Limpios[[#This Row],[Number of Complaints or Support]]/Datos_Limpios[[#This Row],[Account Length (in months)]]</f>
        <v>0.24242424242424243</v>
      </c>
      <c r="V5459" s="4" t="str" cm="1">
        <f t="array" ref="V5459">_xlfn.IFS(H5459&lt;30,"Under 30",H5459&lt;66,"Middle Age",H5459&gt;=66,"Senior")</f>
        <v>Under 30</v>
      </c>
      <c r="W5459" s="4" t="s">
        <v>40</v>
      </c>
    </row>
    <row r="5460" spans="1:23" x14ac:dyDescent="0.3">
      <c r="A5460" s="4" t="s">
        <v>5575</v>
      </c>
      <c r="B5460" s="4" t="s">
        <v>24</v>
      </c>
      <c r="C5460" s="4">
        <v>18</v>
      </c>
      <c r="D5460" s="4">
        <v>0</v>
      </c>
      <c r="E5460" s="4" t="s">
        <v>31</v>
      </c>
      <c r="F5460" s="4" t="s">
        <v>209</v>
      </c>
      <c r="G5460" s="4" t="s">
        <v>33</v>
      </c>
      <c r="H5460" s="4">
        <v>65</v>
      </c>
      <c r="I5460" s="4" t="s">
        <v>24</v>
      </c>
      <c r="J5460" s="4">
        <v>0</v>
      </c>
      <c r="K5460" s="4" t="s">
        <v>27</v>
      </c>
      <c r="L5460" s="4" t="s">
        <v>28</v>
      </c>
      <c r="M5460" s="4">
        <v>44</v>
      </c>
      <c r="P5460" s="5">
        <v>44278</v>
      </c>
      <c r="Q5460" s="6">
        <v>38.035143753770953</v>
      </c>
      <c r="R5460" s="4">
        <v>4</v>
      </c>
      <c r="S5460" s="4" t="str" cm="1">
        <f t="array" ref="S5460">_xlfn.IFS(R5460=0,"None",R5460&lt;3,"Low",R5460&lt;6,"Medium",R5460&lt;=10,"High")</f>
        <v>Medium</v>
      </c>
      <c r="T5460" s="4" t="str" cm="1">
        <f t="array" ref="T5460">_xlfn.IFS(M5460&lt;=20,"Low",M5460&lt;=50,"Medium",M5460&lt;=90,"High")</f>
        <v>Medium</v>
      </c>
      <c r="U5460" s="7">
        <f>Datos_Limpios[[#This Row],[Number of Complaints or Support]]/Datos_Limpios[[#This Row],[Account Length (in months)]]</f>
        <v>0.22222222222222221</v>
      </c>
      <c r="V5460" s="4" t="str" cm="1">
        <f t="array" ref="V5460">_xlfn.IFS(H5460&lt;30,"Under 30",H5460&lt;66,"Middle Age",H5460&gt;=66,"Senior")</f>
        <v>Middle Age</v>
      </c>
      <c r="W5460" s="4" t="s">
        <v>40</v>
      </c>
    </row>
    <row r="5461" spans="1:23" x14ac:dyDescent="0.3">
      <c r="A5461" s="4" t="s">
        <v>5576</v>
      </c>
      <c r="B5461" s="4" t="s">
        <v>24</v>
      </c>
      <c r="C5461" s="4">
        <v>25</v>
      </c>
      <c r="D5461" s="4">
        <v>2</v>
      </c>
      <c r="E5461" s="4" t="s">
        <v>24</v>
      </c>
      <c r="F5461" s="4" t="s">
        <v>155</v>
      </c>
      <c r="G5461" s="4" t="s">
        <v>33</v>
      </c>
      <c r="H5461" s="4">
        <v>79</v>
      </c>
      <c r="I5461" s="4" t="s">
        <v>24</v>
      </c>
      <c r="J5461" s="4">
        <v>0</v>
      </c>
      <c r="K5461" s="4" t="s">
        <v>34</v>
      </c>
      <c r="L5461" s="4" t="s">
        <v>28</v>
      </c>
      <c r="M5461" s="4">
        <v>28</v>
      </c>
      <c r="P5461" s="5">
        <v>44307</v>
      </c>
      <c r="Q5461" s="6">
        <v>30.153803994283429</v>
      </c>
      <c r="R5461" s="4">
        <v>8</v>
      </c>
      <c r="S5461" s="4" t="str" cm="1">
        <f t="array" ref="S5461">_xlfn.IFS(R5461=0,"None",R5461&lt;3,"Low",R5461&lt;6,"Medium",R5461&lt;=10,"High")</f>
        <v>High</v>
      </c>
      <c r="T5461" s="4" t="str" cm="1">
        <f t="array" ref="T5461">_xlfn.IFS(M5461&lt;=20,"Low",M5461&lt;=50,"Medium",M5461&lt;=90,"High")</f>
        <v>Medium</v>
      </c>
      <c r="U5461" s="7">
        <f>Datos_Limpios[[#This Row],[Number of Complaints or Support]]/Datos_Limpios[[#This Row],[Account Length (in months)]]</f>
        <v>0.32</v>
      </c>
      <c r="V5461" s="4" t="str" cm="1">
        <f t="array" ref="V5461">_xlfn.IFS(H5461&lt;30,"Under 30",H5461&lt;66,"Middle Age",H5461&gt;=66,"Senior")</f>
        <v>Senior</v>
      </c>
      <c r="W5461" s="4" t="s">
        <v>40</v>
      </c>
    </row>
    <row r="5462" spans="1:23" x14ac:dyDescent="0.3">
      <c r="A5462" s="4" t="s">
        <v>5577</v>
      </c>
      <c r="B5462" s="4" t="s">
        <v>31</v>
      </c>
      <c r="C5462" s="4">
        <v>37</v>
      </c>
      <c r="D5462" s="4">
        <v>3</v>
      </c>
      <c r="E5462" s="4" t="s">
        <v>31</v>
      </c>
      <c r="F5462" s="4" t="s">
        <v>42</v>
      </c>
      <c r="G5462" s="4" t="s">
        <v>26</v>
      </c>
      <c r="H5462" s="4">
        <v>64</v>
      </c>
      <c r="I5462" s="4" t="s">
        <v>24</v>
      </c>
      <c r="J5462" s="4">
        <v>0</v>
      </c>
      <c r="K5462" s="4" t="s">
        <v>27</v>
      </c>
      <c r="L5462" s="4" t="s">
        <v>35</v>
      </c>
      <c r="M5462" s="4">
        <v>48</v>
      </c>
      <c r="N5462" s="4" t="s">
        <v>75</v>
      </c>
      <c r="O5462" s="4" t="s">
        <v>76</v>
      </c>
      <c r="P5462" s="5">
        <v>44278</v>
      </c>
      <c r="Q5462" s="6">
        <v>57.217232579520783</v>
      </c>
      <c r="R5462" s="4">
        <v>8</v>
      </c>
      <c r="S5462" s="4" t="str" cm="1">
        <f t="array" ref="S5462">_xlfn.IFS(R5462=0,"None",R5462&lt;3,"Low",R5462&lt;6,"Medium",R5462&lt;=10,"High")</f>
        <v>High</v>
      </c>
      <c r="T5462" s="4" t="str" cm="1">
        <f t="array" ref="T5462">_xlfn.IFS(M5462&lt;=20,"Low",M5462&lt;=50,"Medium",M5462&lt;=90,"High")</f>
        <v>Medium</v>
      </c>
      <c r="U5462" s="7">
        <f>Datos_Limpios[[#This Row],[Number of Complaints or Support]]/Datos_Limpios[[#This Row],[Account Length (in months)]]</f>
        <v>0.21621621621621623</v>
      </c>
      <c r="V5462" s="4" t="str" cm="1">
        <f t="array" ref="V5462">_xlfn.IFS(H5462&lt;30,"Under 30",H5462&lt;66,"Middle Age",H5462&gt;=66,"Senior")</f>
        <v>Middle Age</v>
      </c>
      <c r="W5462" s="4" t="s">
        <v>43</v>
      </c>
    </row>
    <row r="5463" spans="1:23" x14ac:dyDescent="0.3">
      <c r="A5463" s="4" t="s">
        <v>5578</v>
      </c>
      <c r="B5463" s="4" t="s">
        <v>24</v>
      </c>
      <c r="C5463" s="4">
        <v>56</v>
      </c>
      <c r="D5463" s="4">
        <v>0</v>
      </c>
      <c r="E5463" s="4" t="s">
        <v>31</v>
      </c>
      <c r="F5463" s="4" t="s">
        <v>196</v>
      </c>
      <c r="G5463" s="4" t="s">
        <v>26</v>
      </c>
      <c r="H5463" s="4">
        <v>21</v>
      </c>
      <c r="I5463" s="4" t="s">
        <v>24</v>
      </c>
      <c r="J5463" s="4">
        <v>0</v>
      </c>
      <c r="K5463" s="4" t="s">
        <v>46</v>
      </c>
      <c r="L5463" s="4" t="s">
        <v>115</v>
      </c>
      <c r="M5463" s="4">
        <v>27</v>
      </c>
      <c r="P5463" s="5">
        <v>43963</v>
      </c>
      <c r="Q5463" s="6">
        <v>23.818444746099129</v>
      </c>
      <c r="R5463" s="4">
        <v>3</v>
      </c>
      <c r="S5463" s="4" t="str" cm="1">
        <f t="array" ref="S5463">_xlfn.IFS(R5463=0,"None",R5463&lt;3,"Low",R5463&lt;6,"Medium",R5463&lt;=10,"High")</f>
        <v>Medium</v>
      </c>
      <c r="T5463" s="4" t="str" cm="1">
        <f t="array" ref="T5463">_xlfn.IFS(M5463&lt;=20,"Low",M5463&lt;=50,"Medium",M5463&lt;=90,"High")</f>
        <v>Medium</v>
      </c>
      <c r="U5463" s="7">
        <f>Datos_Limpios[[#This Row],[Number of Complaints or Support]]/Datos_Limpios[[#This Row],[Account Length (in months)]]</f>
        <v>5.3571428571428568E-2</v>
      </c>
      <c r="V5463" s="4" t="str" cm="1">
        <f t="array" ref="V5463">_xlfn.IFS(H5463&lt;30,"Under 30",H5463&lt;66,"Middle Age",H5463&gt;=66,"Senior")</f>
        <v>Under 30</v>
      </c>
      <c r="W5463" s="4" t="s">
        <v>47</v>
      </c>
    </row>
    <row r="5464" spans="1:23" x14ac:dyDescent="0.3">
      <c r="A5464" s="4" t="s">
        <v>5579</v>
      </c>
      <c r="B5464" s="4" t="s">
        <v>24</v>
      </c>
      <c r="C5464" s="4">
        <v>37</v>
      </c>
      <c r="D5464" s="4">
        <v>0</v>
      </c>
      <c r="E5464" s="4" t="s">
        <v>31</v>
      </c>
      <c r="F5464" s="4" t="s">
        <v>140</v>
      </c>
      <c r="G5464" s="4" t="s">
        <v>26</v>
      </c>
      <c r="H5464" s="4">
        <v>57</v>
      </c>
      <c r="I5464" s="4" t="s">
        <v>24</v>
      </c>
      <c r="J5464" s="4">
        <v>0</v>
      </c>
      <c r="K5464" s="4" t="s">
        <v>27</v>
      </c>
      <c r="L5464" s="4" t="s">
        <v>35</v>
      </c>
      <c r="M5464" s="4">
        <v>51</v>
      </c>
      <c r="P5464" s="5">
        <v>43942</v>
      </c>
      <c r="Q5464" s="6">
        <v>60.709568353385322</v>
      </c>
      <c r="R5464" s="4">
        <v>2</v>
      </c>
      <c r="S5464" s="4" t="str" cm="1">
        <f t="array" ref="S5464">_xlfn.IFS(R5464=0,"None",R5464&lt;3,"Low",R5464&lt;6,"Medium",R5464&lt;=10,"High")</f>
        <v>Low</v>
      </c>
      <c r="T5464" s="4" t="str" cm="1">
        <f t="array" ref="T5464">_xlfn.IFS(M5464&lt;=20,"Low",M5464&lt;=50,"Medium",M5464&lt;=90,"High")</f>
        <v>High</v>
      </c>
      <c r="U5464" s="7">
        <f>Datos_Limpios[[#This Row],[Number of Complaints or Support]]/Datos_Limpios[[#This Row],[Account Length (in months)]]</f>
        <v>5.4054054054054057E-2</v>
      </c>
      <c r="V5464" s="4" t="str" cm="1">
        <f t="array" ref="V5464">_xlfn.IFS(H5464&lt;30,"Under 30",H5464&lt;66,"Middle Age",H5464&gt;=66,"Senior")</f>
        <v>Middle Age</v>
      </c>
      <c r="W5464" s="4" t="s">
        <v>40</v>
      </c>
    </row>
    <row r="5465" spans="1:23" x14ac:dyDescent="0.3">
      <c r="A5465" s="4" t="s">
        <v>5580</v>
      </c>
      <c r="B5465" s="4" t="s">
        <v>31</v>
      </c>
      <c r="C5465" s="4">
        <v>4</v>
      </c>
      <c r="D5465" s="4">
        <v>0</v>
      </c>
      <c r="E5465" s="4" t="s">
        <v>31</v>
      </c>
      <c r="F5465" s="4" t="s">
        <v>118</v>
      </c>
      <c r="G5465" s="4" t="s">
        <v>33</v>
      </c>
      <c r="H5465" s="4">
        <v>66</v>
      </c>
      <c r="I5465" s="4" t="s">
        <v>24</v>
      </c>
      <c r="J5465" s="4">
        <v>0</v>
      </c>
      <c r="K5465" s="4" t="s">
        <v>27</v>
      </c>
      <c r="L5465" s="4" t="s">
        <v>35</v>
      </c>
      <c r="M5465" s="4">
        <v>43</v>
      </c>
      <c r="N5465" s="4" t="s">
        <v>92</v>
      </c>
      <c r="O5465" s="4" t="s">
        <v>234</v>
      </c>
      <c r="P5465" s="5">
        <v>44840</v>
      </c>
      <c r="Q5465" s="6">
        <v>46.122432245450142</v>
      </c>
      <c r="R5465" s="4">
        <v>8</v>
      </c>
      <c r="S5465" s="4" t="str" cm="1">
        <f t="array" ref="S5465">_xlfn.IFS(R5465=0,"None",R5465&lt;3,"Low",R5465&lt;6,"Medium",R5465&lt;=10,"High")</f>
        <v>High</v>
      </c>
      <c r="T5465" s="4" t="str" cm="1">
        <f t="array" ref="T5465">_xlfn.IFS(M5465&lt;=20,"Low",M5465&lt;=50,"Medium",M5465&lt;=90,"High")</f>
        <v>Medium</v>
      </c>
      <c r="U5465" s="7">
        <f>Datos_Limpios[[#This Row],[Number of Complaints or Support]]/Datos_Limpios[[#This Row],[Account Length (in months)]]</f>
        <v>2</v>
      </c>
      <c r="V5465" s="4" t="str" cm="1">
        <f t="array" ref="V5465">_xlfn.IFS(H5465&lt;30,"Under 30",H5465&lt;66,"Middle Age",H5465&gt;=66,"Senior")</f>
        <v>Senior</v>
      </c>
      <c r="W5465" s="4" t="s">
        <v>47</v>
      </c>
    </row>
    <row r="5466" spans="1:23" x14ac:dyDescent="0.3">
      <c r="A5466" s="4" t="s">
        <v>5581</v>
      </c>
      <c r="B5466" s="4" t="s">
        <v>31</v>
      </c>
      <c r="C5466" s="4">
        <v>1</v>
      </c>
      <c r="D5466" s="4">
        <v>5</v>
      </c>
      <c r="E5466" s="4" t="s">
        <v>31</v>
      </c>
      <c r="F5466" s="4" t="s">
        <v>159</v>
      </c>
      <c r="G5466" s="4" t="s">
        <v>26</v>
      </c>
      <c r="H5466" s="4">
        <v>77</v>
      </c>
      <c r="I5466" s="4" t="s">
        <v>24</v>
      </c>
      <c r="J5466" s="4">
        <v>0</v>
      </c>
      <c r="K5466" s="4" t="s">
        <v>27</v>
      </c>
      <c r="L5466" s="4" t="s">
        <v>35</v>
      </c>
      <c r="M5466" s="4">
        <v>43</v>
      </c>
      <c r="N5466" s="4" t="s">
        <v>38</v>
      </c>
      <c r="O5466" s="4" t="s">
        <v>142</v>
      </c>
      <c r="P5466" s="5">
        <v>44048</v>
      </c>
      <c r="Q5466" s="6">
        <v>48.535592410897763</v>
      </c>
      <c r="R5466" s="4">
        <v>10</v>
      </c>
      <c r="S5466" s="4" t="str" cm="1">
        <f t="array" ref="S5466">_xlfn.IFS(R5466=0,"None",R5466&lt;3,"Low",R5466&lt;6,"Medium",R5466&lt;=10,"High")</f>
        <v>High</v>
      </c>
      <c r="T5466" s="4" t="str" cm="1">
        <f t="array" ref="T5466">_xlfn.IFS(M5466&lt;=20,"Low",M5466&lt;=50,"Medium",M5466&lt;=90,"High")</f>
        <v>Medium</v>
      </c>
      <c r="U5466" s="7">
        <f>Datos_Limpios[[#This Row],[Number of Complaints or Support]]/Datos_Limpios[[#This Row],[Account Length (in months)]]</f>
        <v>10</v>
      </c>
      <c r="V5466" s="4" t="str" cm="1">
        <f t="array" ref="V5466">_xlfn.IFS(H5466&lt;30,"Under 30",H5466&lt;66,"Middle Age",H5466&gt;=66,"Senior")</f>
        <v>Senior</v>
      </c>
      <c r="W5466" s="4" t="s">
        <v>29</v>
      </c>
    </row>
    <row r="5467" spans="1:23" x14ac:dyDescent="0.3">
      <c r="A5467" s="4" t="s">
        <v>5582</v>
      </c>
      <c r="B5467" s="4" t="s">
        <v>24</v>
      </c>
      <c r="C5467" s="4">
        <v>10</v>
      </c>
      <c r="D5467" s="4">
        <v>1</v>
      </c>
      <c r="E5467" s="4" t="s">
        <v>31</v>
      </c>
      <c r="F5467" s="4" t="s">
        <v>70</v>
      </c>
      <c r="G5467" s="4" t="s">
        <v>33</v>
      </c>
      <c r="H5467" s="4">
        <v>58</v>
      </c>
      <c r="I5467" s="4" t="s">
        <v>24</v>
      </c>
      <c r="J5467" s="4">
        <v>0</v>
      </c>
      <c r="K5467" s="4" t="s">
        <v>27</v>
      </c>
      <c r="L5467" s="4" t="s">
        <v>35</v>
      </c>
      <c r="M5467" s="4">
        <v>47</v>
      </c>
      <c r="P5467" s="5">
        <v>44994</v>
      </c>
      <c r="Q5467" s="6">
        <v>43.225863605194043</v>
      </c>
      <c r="R5467" s="4">
        <v>1</v>
      </c>
      <c r="S5467" s="4" t="str" cm="1">
        <f t="array" ref="S5467">_xlfn.IFS(R5467=0,"None",R5467&lt;3,"Low",R5467&lt;6,"Medium",R5467&lt;=10,"High")</f>
        <v>Low</v>
      </c>
      <c r="T5467" s="4" t="str" cm="1">
        <f t="array" ref="T5467">_xlfn.IFS(M5467&lt;=20,"Low",M5467&lt;=50,"Medium",M5467&lt;=90,"High")</f>
        <v>Medium</v>
      </c>
      <c r="U5467" s="7">
        <f>Datos_Limpios[[#This Row],[Number of Complaints or Support]]/Datos_Limpios[[#This Row],[Account Length (in months)]]</f>
        <v>0.1</v>
      </c>
      <c r="V5467" s="4" t="str" cm="1">
        <f t="array" ref="V5467">_xlfn.IFS(H5467&lt;30,"Under 30",H5467&lt;66,"Middle Age",H5467&gt;=66,"Senior")</f>
        <v>Middle Age</v>
      </c>
      <c r="W5467" s="4" t="s">
        <v>29</v>
      </c>
    </row>
    <row r="5468" spans="1:23" x14ac:dyDescent="0.3">
      <c r="A5468" s="4" t="s">
        <v>5583</v>
      </c>
      <c r="B5468" s="4" t="s">
        <v>24</v>
      </c>
      <c r="C5468" s="4">
        <v>2</v>
      </c>
      <c r="D5468" s="4">
        <v>0</v>
      </c>
      <c r="E5468" s="4" t="s">
        <v>24</v>
      </c>
      <c r="F5468" s="4" t="s">
        <v>173</v>
      </c>
      <c r="G5468" s="4" t="s">
        <v>33</v>
      </c>
      <c r="H5468" s="4">
        <v>36</v>
      </c>
      <c r="I5468" s="4" t="s">
        <v>31</v>
      </c>
      <c r="J5468" s="4">
        <v>5</v>
      </c>
      <c r="K5468" s="4" t="s">
        <v>27</v>
      </c>
      <c r="L5468" s="4" t="s">
        <v>28</v>
      </c>
      <c r="M5468" s="4">
        <v>10</v>
      </c>
      <c r="P5468" s="5">
        <v>45288</v>
      </c>
      <c r="Q5468" s="6">
        <v>10.004523164789511</v>
      </c>
      <c r="R5468" s="4">
        <v>0</v>
      </c>
      <c r="S5468" s="4" t="str" cm="1">
        <f t="array" ref="S5468">_xlfn.IFS(R5468=0,"None",R5468&lt;3,"Low",R5468&lt;6,"Medium",R5468&lt;=10,"High")</f>
        <v>None</v>
      </c>
      <c r="T5468" s="4" t="str" cm="1">
        <f t="array" ref="T5468">_xlfn.IFS(M5468&lt;=20,"Low",M5468&lt;=50,"Medium",M5468&lt;=90,"High")</f>
        <v>Low</v>
      </c>
      <c r="U5468" s="7">
        <f>Datos_Limpios[[#This Row],[Number of Complaints or Support]]/Datos_Limpios[[#This Row],[Account Length (in months)]]</f>
        <v>0</v>
      </c>
      <c r="V5468" s="4" t="str" cm="1">
        <f t="array" ref="V5468">_xlfn.IFS(H5468&lt;30,"Under 30",H5468&lt;66,"Middle Age",H5468&gt;=66,"Senior")</f>
        <v>Middle Age</v>
      </c>
      <c r="W5468" s="4" t="s">
        <v>43</v>
      </c>
    </row>
    <row r="5469" spans="1:23" x14ac:dyDescent="0.3">
      <c r="A5469" s="4" t="s">
        <v>5584</v>
      </c>
      <c r="B5469" s="4" t="s">
        <v>24</v>
      </c>
      <c r="C5469" s="4">
        <v>39</v>
      </c>
      <c r="D5469" s="4">
        <v>0</v>
      </c>
      <c r="E5469" s="4" t="s">
        <v>24</v>
      </c>
      <c r="F5469" s="4" t="s">
        <v>157</v>
      </c>
      <c r="G5469" s="4" t="s">
        <v>26</v>
      </c>
      <c r="H5469" s="4">
        <v>41</v>
      </c>
      <c r="I5469" s="4" t="s">
        <v>24</v>
      </c>
      <c r="J5469" s="4">
        <v>0</v>
      </c>
      <c r="K5469" s="4" t="s">
        <v>34</v>
      </c>
      <c r="L5469" s="4" t="s">
        <v>115</v>
      </c>
      <c r="M5469" s="4">
        <v>12</v>
      </c>
      <c r="P5469" s="5">
        <v>44842</v>
      </c>
      <c r="Q5469" s="6">
        <v>11.945180155205851</v>
      </c>
      <c r="R5469" s="4">
        <v>4</v>
      </c>
      <c r="S5469" s="4" t="str" cm="1">
        <f t="array" ref="S5469">_xlfn.IFS(R5469=0,"None",R5469&lt;3,"Low",R5469&lt;6,"Medium",R5469&lt;=10,"High")</f>
        <v>Medium</v>
      </c>
      <c r="T5469" s="4" t="str" cm="1">
        <f t="array" ref="T5469">_xlfn.IFS(M5469&lt;=20,"Low",M5469&lt;=50,"Medium",M5469&lt;=90,"High")</f>
        <v>Low</v>
      </c>
      <c r="U5469" s="7">
        <f>Datos_Limpios[[#This Row],[Number of Complaints or Support]]/Datos_Limpios[[#This Row],[Account Length (in months)]]</f>
        <v>0.10256410256410256</v>
      </c>
      <c r="V5469" s="4" t="str" cm="1">
        <f t="array" ref="V5469">_xlfn.IFS(H5469&lt;30,"Under 30",H5469&lt;66,"Middle Age",H5469&gt;=66,"Senior")</f>
        <v>Middle Age</v>
      </c>
      <c r="W5469" s="4" t="s">
        <v>47</v>
      </c>
    </row>
    <row r="5470" spans="1:23" x14ac:dyDescent="0.3">
      <c r="A5470" s="4" t="s">
        <v>5585</v>
      </c>
      <c r="B5470" s="4" t="s">
        <v>24</v>
      </c>
      <c r="C5470" s="4">
        <v>36</v>
      </c>
      <c r="D5470" s="4">
        <v>0</v>
      </c>
      <c r="E5470" s="4" t="s">
        <v>24</v>
      </c>
      <c r="F5470" s="4" t="s">
        <v>25</v>
      </c>
      <c r="G5470" s="4" t="s">
        <v>26</v>
      </c>
      <c r="H5470" s="4">
        <v>53</v>
      </c>
      <c r="I5470" s="4" t="s">
        <v>24</v>
      </c>
      <c r="J5470" s="4">
        <v>0</v>
      </c>
      <c r="K5470" s="4" t="s">
        <v>34</v>
      </c>
      <c r="L5470" s="4" t="s">
        <v>28</v>
      </c>
      <c r="M5470" s="4">
        <v>27</v>
      </c>
      <c r="P5470" s="5">
        <v>44492</v>
      </c>
      <c r="Q5470" s="6">
        <v>23.385453166045622</v>
      </c>
      <c r="R5470" s="4">
        <v>3</v>
      </c>
      <c r="S5470" s="4" t="str" cm="1">
        <f t="array" ref="S5470">_xlfn.IFS(R5470=0,"None",R5470&lt;3,"Low",R5470&lt;6,"Medium",R5470&lt;=10,"High")</f>
        <v>Medium</v>
      </c>
      <c r="T5470" s="4" t="str" cm="1">
        <f t="array" ref="T5470">_xlfn.IFS(M5470&lt;=20,"Low",M5470&lt;=50,"Medium",M5470&lt;=90,"High")</f>
        <v>Medium</v>
      </c>
      <c r="U5470" s="7">
        <f>Datos_Limpios[[#This Row],[Number of Complaints or Support]]/Datos_Limpios[[#This Row],[Account Length (in months)]]</f>
        <v>8.3333333333333329E-2</v>
      </c>
      <c r="V5470" s="4" t="str" cm="1">
        <f t="array" ref="V5470">_xlfn.IFS(H5470&lt;30,"Under 30",H5470&lt;66,"Middle Age",H5470&gt;=66,"Senior")</f>
        <v>Middle Age</v>
      </c>
      <c r="W5470" s="4" t="s">
        <v>29</v>
      </c>
    </row>
    <row r="5471" spans="1:23" x14ac:dyDescent="0.3">
      <c r="A5471" s="4" t="s">
        <v>5586</v>
      </c>
      <c r="B5471" s="4" t="s">
        <v>24</v>
      </c>
      <c r="C5471" s="4">
        <v>24</v>
      </c>
      <c r="D5471" s="4">
        <v>1</v>
      </c>
      <c r="E5471" s="4" t="s">
        <v>24</v>
      </c>
      <c r="F5471" s="4" t="s">
        <v>65</v>
      </c>
      <c r="G5471" s="4" t="s">
        <v>26</v>
      </c>
      <c r="H5471" s="4">
        <v>44</v>
      </c>
      <c r="I5471" s="4" t="s">
        <v>31</v>
      </c>
      <c r="J5471" s="4">
        <v>6</v>
      </c>
      <c r="K5471" s="4" t="s">
        <v>27</v>
      </c>
      <c r="L5471" s="4" t="s">
        <v>28</v>
      </c>
      <c r="M5471" s="4">
        <v>9</v>
      </c>
      <c r="P5471" s="5">
        <v>45252</v>
      </c>
      <c r="Q5471" s="6">
        <v>9.6142435374027642</v>
      </c>
      <c r="R5471" s="4">
        <v>6</v>
      </c>
      <c r="S5471" s="4" t="str" cm="1">
        <f t="array" ref="S5471">_xlfn.IFS(R5471=0,"None",R5471&lt;3,"Low",R5471&lt;6,"Medium",R5471&lt;=10,"High")</f>
        <v>High</v>
      </c>
      <c r="T5471" s="4" t="str" cm="1">
        <f t="array" ref="T5471">_xlfn.IFS(M5471&lt;=20,"Low",M5471&lt;=50,"Medium",M5471&lt;=90,"High")</f>
        <v>Low</v>
      </c>
      <c r="U5471" s="7">
        <f>Datos_Limpios[[#This Row],[Number of Complaints or Support]]/Datos_Limpios[[#This Row],[Account Length (in months)]]</f>
        <v>0.25</v>
      </c>
      <c r="V5471" s="4" t="str" cm="1">
        <f t="array" ref="V5471">_xlfn.IFS(H5471&lt;30,"Under 30",H5471&lt;66,"Middle Age",H5471&gt;=66,"Senior")</f>
        <v>Middle Age</v>
      </c>
      <c r="W5471" s="4" t="s">
        <v>43</v>
      </c>
    </row>
    <row r="5472" spans="1:23" x14ac:dyDescent="0.3">
      <c r="A5472" s="4" t="s">
        <v>5587</v>
      </c>
      <c r="B5472" s="4" t="s">
        <v>24</v>
      </c>
      <c r="C5472" s="4">
        <v>28</v>
      </c>
      <c r="D5472" s="4">
        <v>0</v>
      </c>
      <c r="E5472" s="4" t="s">
        <v>31</v>
      </c>
      <c r="F5472" s="4" t="s">
        <v>37</v>
      </c>
      <c r="G5472" s="4" t="s">
        <v>33</v>
      </c>
      <c r="H5472" s="4">
        <v>50</v>
      </c>
      <c r="I5472" s="4" t="s">
        <v>31</v>
      </c>
      <c r="J5472" s="4">
        <v>2</v>
      </c>
      <c r="K5472" s="4" t="s">
        <v>27</v>
      </c>
      <c r="L5472" s="4" t="s">
        <v>35</v>
      </c>
      <c r="M5472" s="4">
        <v>18</v>
      </c>
      <c r="P5472" s="5">
        <v>44770</v>
      </c>
      <c r="Q5472" s="6">
        <v>20.991529084334289</v>
      </c>
      <c r="R5472" s="4">
        <v>7</v>
      </c>
      <c r="S5472" s="4" t="str" cm="1">
        <f t="array" ref="S5472">_xlfn.IFS(R5472=0,"None",R5472&lt;3,"Low",R5472&lt;6,"Medium",R5472&lt;=10,"High")</f>
        <v>High</v>
      </c>
      <c r="T5472" s="4" t="str" cm="1">
        <f t="array" ref="T5472">_xlfn.IFS(M5472&lt;=20,"Low",M5472&lt;=50,"Medium",M5472&lt;=90,"High")</f>
        <v>Low</v>
      </c>
      <c r="U5472" s="7">
        <f>Datos_Limpios[[#This Row],[Number of Complaints or Support]]/Datos_Limpios[[#This Row],[Account Length (in months)]]</f>
        <v>0.25</v>
      </c>
      <c r="V5472" s="4" t="str" cm="1">
        <f t="array" ref="V5472">_xlfn.IFS(H5472&lt;30,"Under 30",H5472&lt;66,"Middle Age",H5472&gt;=66,"Senior")</f>
        <v>Middle Age</v>
      </c>
      <c r="W5472" s="4" t="s">
        <v>40</v>
      </c>
    </row>
    <row r="5473" spans="1:23" x14ac:dyDescent="0.3">
      <c r="A5473" s="4" t="s">
        <v>5588</v>
      </c>
      <c r="B5473" s="4" t="s">
        <v>24</v>
      </c>
      <c r="C5473" s="4">
        <v>2</v>
      </c>
      <c r="D5473" s="4">
        <v>1</v>
      </c>
      <c r="E5473" s="4" t="s">
        <v>31</v>
      </c>
      <c r="F5473" s="4" t="s">
        <v>85</v>
      </c>
      <c r="G5473" s="4" t="s">
        <v>33</v>
      </c>
      <c r="H5473" s="4">
        <v>19</v>
      </c>
      <c r="I5473" s="4" t="s">
        <v>24</v>
      </c>
      <c r="J5473" s="4">
        <v>0</v>
      </c>
      <c r="K5473" s="4" t="s">
        <v>27</v>
      </c>
      <c r="L5473" s="4" t="s">
        <v>35</v>
      </c>
      <c r="M5473" s="4">
        <v>50</v>
      </c>
      <c r="P5473" s="5">
        <v>44760</v>
      </c>
      <c r="Q5473" s="6">
        <v>47.164388076546253</v>
      </c>
      <c r="R5473" s="4">
        <v>4</v>
      </c>
      <c r="S5473" s="4" t="str" cm="1">
        <f t="array" ref="S5473">_xlfn.IFS(R5473=0,"None",R5473&lt;3,"Low",R5473&lt;6,"Medium",R5473&lt;=10,"High")</f>
        <v>Medium</v>
      </c>
      <c r="T5473" s="4" t="str" cm="1">
        <f t="array" ref="T5473">_xlfn.IFS(M5473&lt;=20,"Low",M5473&lt;=50,"Medium",M5473&lt;=90,"High")</f>
        <v>Medium</v>
      </c>
      <c r="U5473" s="7">
        <f>Datos_Limpios[[#This Row],[Number of Complaints or Support]]/Datos_Limpios[[#This Row],[Account Length (in months)]]</f>
        <v>2</v>
      </c>
      <c r="V5473" s="4" t="str" cm="1">
        <f t="array" ref="V5473">_xlfn.IFS(H5473&lt;30,"Under 30",H5473&lt;66,"Middle Age",H5473&gt;=66,"Senior")</f>
        <v>Under 30</v>
      </c>
      <c r="W5473" s="4" t="s">
        <v>43</v>
      </c>
    </row>
    <row r="5474" spans="1:23" x14ac:dyDescent="0.3">
      <c r="A5474" s="4" t="s">
        <v>5589</v>
      </c>
      <c r="B5474" s="4" t="s">
        <v>31</v>
      </c>
      <c r="C5474" s="4">
        <v>56</v>
      </c>
      <c r="D5474" s="4">
        <v>5</v>
      </c>
      <c r="E5474" s="4" t="s">
        <v>31</v>
      </c>
      <c r="F5474" s="4" t="s">
        <v>54</v>
      </c>
      <c r="G5474" s="4" t="s">
        <v>33</v>
      </c>
      <c r="H5474" s="4">
        <v>46</v>
      </c>
      <c r="I5474" s="4" t="s">
        <v>31</v>
      </c>
      <c r="J5474" s="4">
        <v>3</v>
      </c>
      <c r="K5474" s="4" t="s">
        <v>27</v>
      </c>
      <c r="L5474" s="4" t="s">
        <v>28</v>
      </c>
      <c r="M5474" s="4">
        <v>29</v>
      </c>
      <c r="N5474" s="4" t="s">
        <v>107</v>
      </c>
      <c r="O5474" s="4" t="s">
        <v>108</v>
      </c>
      <c r="P5474" s="5">
        <v>44873</v>
      </c>
      <c r="Q5474" s="6">
        <v>31.647457291353241</v>
      </c>
      <c r="R5474" s="4">
        <v>1</v>
      </c>
      <c r="S5474" s="4" t="str" cm="1">
        <f t="array" ref="S5474">_xlfn.IFS(R5474=0,"None",R5474&lt;3,"Low",R5474&lt;6,"Medium",R5474&lt;=10,"High")</f>
        <v>Low</v>
      </c>
      <c r="T5474" s="4" t="str" cm="1">
        <f t="array" ref="T5474">_xlfn.IFS(M5474&lt;=20,"Low",M5474&lt;=50,"Medium",M5474&lt;=90,"High")</f>
        <v>Medium</v>
      </c>
      <c r="U5474" s="7">
        <f>Datos_Limpios[[#This Row],[Number of Complaints or Support]]/Datos_Limpios[[#This Row],[Account Length (in months)]]</f>
        <v>1.7857142857142856E-2</v>
      </c>
      <c r="V5474" s="4" t="str" cm="1">
        <f t="array" ref="V5474">_xlfn.IFS(H5474&lt;30,"Under 30",H5474&lt;66,"Middle Age",H5474&gt;=66,"Senior")</f>
        <v>Middle Age</v>
      </c>
      <c r="W5474" s="4" t="s">
        <v>43</v>
      </c>
    </row>
    <row r="5475" spans="1:23" x14ac:dyDescent="0.3">
      <c r="A5475" s="4" t="s">
        <v>5590</v>
      </c>
      <c r="B5475" s="4" t="s">
        <v>24</v>
      </c>
      <c r="C5475" s="4">
        <v>33</v>
      </c>
      <c r="D5475" s="4">
        <v>0</v>
      </c>
      <c r="E5475" s="4" t="s">
        <v>31</v>
      </c>
      <c r="F5475" s="4" t="s">
        <v>45</v>
      </c>
      <c r="G5475" s="4" t="s">
        <v>33</v>
      </c>
      <c r="H5475" s="4">
        <v>66</v>
      </c>
      <c r="I5475" s="4" t="s">
        <v>24</v>
      </c>
      <c r="J5475" s="4">
        <v>0</v>
      </c>
      <c r="K5475" s="4" t="s">
        <v>34</v>
      </c>
      <c r="L5475" s="4" t="s">
        <v>35</v>
      </c>
      <c r="M5475" s="4">
        <v>24</v>
      </c>
      <c r="P5475" s="5">
        <v>45258</v>
      </c>
      <c r="Q5475" s="6">
        <v>27.576901955748109</v>
      </c>
      <c r="R5475" s="4">
        <v>2</v>
      </c>
      <c r="S5475" s="4" t="str" cm="1">
        <f t="array" ref="S5475">_xlfn.IFS(R5475=0,"None",R5475&lt;3,"Low",R5475&lt;6,"Medium",R5475&lt;=10,"High")</f>
        <v>Low</v>
      </c>
      <c r="T5475" s="4" t="str" cm="1">
        <f t="array" ref="T5475">_xlfn.IFS(M5475&lt;=20,"Low",M5475&lt;=50,"Medium",M5475&lt;=90,"High")</f>
        <v>Medium</v>
      </c>
      <c r="U5475" s="7">
        <f>Datos_Limpios[[#This Row],[Number of Complaints or Support]]/Datos_Limpios[[#This Row],[Account Length (in months)]]</f>
        <v>6.0606060606060608E-2</v>
      </c>
      <c r="V5475" s="4" t="str" cm="1">
        <f t="array" ref="V5475">_xlfn.IFS(H5475&lt;30,"Under 30",H5475&lt;66,"Middle Age",H5475&gt;=66,"Senior")</f>
        <v>Senior</v>
      </c>
      <c r="W5475" s="4" t="s">
        <v>47</v>
      </c>
    </row>
    <row r="5476" spans="1:23" x14ac:dyDescent="0.3">
      <c r="A5476" s="4" t="s">
        <v>5591</v>
      </c>
      <c r="B5476" s="4" t="s">
        <v>31</v>
      </c>
      <c r="C5476" s="4">
        <v>3</v>
      </c>
      <c r="D5476" s="4">
        <v>1</v>
      </c>
      <c r="E5476" s="4" t="s">
        <v>31</v>
      </c>
      <c r="F5476" s="4" t="s">
        <v>49</v>
      </c>
      <c r="G5476" s="4" t="s">
        <v>33</v>
      </c>
      <c r="H5476" s="4">
        <v>71</v>
      </c>
      <c r="I5476" s="4" t="s">
        <v>24</v>
      </c>
      <c r="J5476" s="4">
        <v>0</v>
      </c>
      <c r="K5476" s="4" t="s">
        <v>27</v>
      </c>
      <c r="L5476" s="4" t="s">
        <v>28</v>
      </c>
      <c r="M5476" s="4">
        <v>15</v>
      </c>
      <c r="N5476" s="4" t="s">
        <v>38</v>
      </c>
      <c r="O5476" s="4" t="s">
        <v>125</v>
      </c>
      <c r="P5476" s="5">
        <v>44992</v>
      </c>
      <c r="Q5476" s="6">
        <v>16.39172698954005</v>
      </c>
      <c r="R5476" s="4">
        <v>1</v>
      </c>
      <c r="S5476" s="4" t="str" cm="1">
        <f t="array" ref="S5476">_xlfn.IFS(R5476=0,"None",R5476&lt;3,"Low",R5476&lt;6,"Medium",R5476&lt;=10,"High")</f>
        <v>Low</v>
      </c>
      <c r="T5476" s="4" t="str" cm="1">
        <f t="array" ref="T5476">_xlfn.IFS(M5476&lt;=20,"Low",M5476&lt;=50,"Medium",M5476&lt;=90,"High")</f>
        <v>Low</v>
      </c>
      <c r="U5476" s="7">
        <f>Datos_Limpios[[#This Row],[Number of Complaints or Support]]/Datos_Limpios[[#This Row],[Account Length (in months)]]</f>
        <v>0.33333333333333331</v>
      </c>
      <c r="V5476" s="4" t="str" cm="1">
        <f t="array" ref="V5476">_xlfn.IFS(H5476&lt;30,"Under 30",H5476&lt;66,"Middle Age",H5476&gt;=66,"Senior")</f>
        <v>Senior</v>
      </c>
      <c r="W5476" s="4" t="s">
        <v>29</v>
      </c>
    </row>
    <row r="5477" spans="1:23" x14ac:dyDescent="0.3">
      <c r="A5477" s="4" t="s">
        <v>5592</v>
      </c>
      <c r="B5477" s="4" t="s">
        <v>24</v>
      </c>
      <c r="C5477" s="4">
        <v>39</v>
      </c>
      <c r="D5477" s="4">
        <v>0</v>
      </c>
      <c r="E5477" s="4" t="s">
        <v>31</v>
      </c>
      <c r="F5477" s="4" t="s">
        <v>213</v>
      </c>
      <c r="G5477" s="4" t="s">
        <v>33</v>
      </c>
      <c r="H5477" s="4">
        <v>46</v>
      </c>
      <c r="I5477" s="4" t="s">
        <v>24</v>
      </c>
      <c r="J5477" s="4">
        <v>0</v>
      </c>
      <c r="K5477" s="4" t="s">
        <v>34</v>
      </c>
      <c r="L5477" s="4" t="s">
        <v>35</v>
      </c>
      <c r="M5477" s="4">
        <v>37</v>
      </c>
      <c r="P5477" s="5">
        <v>44620</v>
      </c>
      <c r="Q5477" s="6">
        <v>42.378868455534963</v>
      </c>
      <c r="R5477" s="4">
        <v>8</v>
      </c>
      <c r="S5477" s="4" t="str" cm="1">
        <f t="array" ref="S5477">_xlfn.IFS(R5477=0,"None",R5477&lt;3,"Low",R5477&lt;6,"Medium",R5477&lt;=10,"High")</f>
        <v>High</v>
      </c>
      <c r="T5477" s="4" t="str" cm="1">
        <f t="array" ref="T5477">_xlfn.IFS(M5477&lt;=20,"Low",M5477&lt;=50,"Medium",M5477&lt;=90,"High")</f>
        <v>Medium</v>
      </c>
      <c r="U5477" s="7">
        <f>Datos_Limpios[[#This Row],[Number of Complaints or Support]]/Datos_Limpios[[#This Row],[Account Length (in months)]]</f>
        <v>0.20512820512820512</v>
      </c>
      <c r="V5477" s="4" t="str" cm="1">
        <f t="array" ref="V5477">_xlfn.IFS(H5477&lt;30,"Under 30",H5477&lt;66,"Middle Age",H5477&gt;=66,"Senior")</f>
        <v>Middle Age</v>
      </c>
      <c r="W5477" s="4" t="s">
        <v>47</v>
      </c>
    </row>
    <row r="5478" spans="1:23" x14ac:dyDescent="0.3">
      <c r="A5478" s="4" t="s">
        <v>5593</v>
      </c>
      <c r="B5478" s="4" t="s">
        <v>24</v>
      </c>
      <c r="C5478" s="4">
        <v>37</v>
      </c>
      <c r="D5478" s="4">
        <v>0</v>
      </c>
      <c r="E5478" s="4" t="s">
        <v>24</v>
      </c>
      <c r="F5478" s="4" t="s">
        <v>100</v>
      </c>
      <c r="G5478" s="4" t="s">
        <v>33</v>
      </c>
      <c r="H5478" s="4">
        <v>32</v>
      </c>
      <c r="I5478" s="4" t="s">
        <v>24</v>
      </c>
      <c r="J5478" s="4">
        <v>0</v>
      </c>
      <c r="K5478" s="4" t="s">
        <v>27</v>
      </c>
      <c r="L5478" s="4" t="s">
        <v>35</v>
      </c>
      <c r="M5478" s="4">
        <v>55</v>
      </c>
      <c r="P5478" s="5">
        <v>44320</v>
      </c>
      <c r="Q5478" s="6">
        <v>62.887419534598671</v>
      </c>
      <c r="R5478" s="4">
        <v>8</v>
      </c>
      <c r="S5478" s="4" t="str" cm="1">
        <f t="array" ref="S5478">_xlfn.IFS(R5478=0,"None",R5478&lt;3,"Low",R5478&lt;6,"Medium",R5478&lt;=10,"High")</f>
        <v>High</v>
      </c>
      <c r="T5478" s="4" t="str" cm="1">
        <f t="array" ref="T5478">_xlfn.IFS(M5478&lt;=20,"Low",M5478&lt;=50,"Medium",M5478&lt;=90,"High")</f>
        <v>High</v>
      </c>
      <c r="U5478" s="7">
        <f>Datos_Limpios[[#This Row],[Number of Complaints or Support]]/Datos_Limpios[[#This Row],[Account Length (in months)]]</f>
        <v>0.21621621621621623</v>
      </c>
      <c r="V5478" s="4" t="str" cm="1">
        <f t="array" ref="V5478">_xlfn.IFS(H5478&lt;30,"Under 30",H5478&lt;66,"Middle Age",H5478&gt;=66,"Senior")</f>
        <v>Middle Age</v>
      </c>
      <c r="W5478" s="4" t="s">
        <v>40</v>
      </c>
    </row>
    <row r="5479" spans="1:23" x14ac:dyDescent="0.3">
      <c r="A5479" s="4" t="s">
        <v>5594</v>
      </c>
      <c r="B5479" s="4" t="s">
        <v>24</v>
      </c>
      <c r="C5479" s="4">
        <v>73</v>
      </c>
      <c r="D5479" s="4">
        <v>1</v>
      </c>
      <c r="E5479" s="4" t="s">
        <v>31</v>
      </c>
      <c r="F5479" s="4" t="s">
        <v>70</v>
      </c>
      <c r="G5479" s="4" t="s">
        <v>33</v>
      </c>
      <c r="H5479" s="4">
        <v>56</v>
      </c>
      <c r="I5479" s="4" t="s">
        <v>24</v>
      </c>
      <c r="J5479" s="4">
        <v>0</v>
      </c>
      <c r="K5479" s="4" t="s">
        <v>46</v>
      </c>
      <c r="L5479" s="4" t="s">
        <v>28</v>
      </c>
      <c r="M5479" s="4">
        <v>27</v>
      </c>
      <c r="P5479" s="5">
        <v>45019</v>
      </c>
      <c r="Q5479" s="6">
        <v>23.849064358075619</v>
      </c>
      <c r="R5479" s="4">
        <v>10</v>
      </c>
      <c r="S5479" s="4" t="str" cm="1">
        <f t="array" ref="S5479">_xlfn.IFS(R5479=0,"None",R5479&lt;3,"Low",R5479&lt;6,"Medium",R5479&lt;=10,"High")</f>
        <v>High</v>
      </c>
      <c r="T5479" s="4" t="str" cm="1">
        <f t="array" ref="T5479">_xlfn.IFS(M5479&lt;=20,"Low",M5479&lt;=50,"Medium",M5479&lt;=90,"High")</f>
        <v>Medium</v>
      </c>
      <c r="U5479" s="7">
        <f>Datos_Limpios[[#This Row],[Number of Complaints or Support]]/Datos_Limpios[[#This Row],[Account Length (in months)]]</f>
        <v>0.13698630136986301</v>
      </c>
      <c r="V5479" s="4" t="str" cm="1">
        <f t="array" ref="V5479">_xlfn.IFS(H5479&lt;30,"Under 30",H5479&lt;66,"Middle Age",H5479&gt;=66,"Senior")</f>
        <v>Middle Age</v>
      </c>
      <c r="W5479" s="4" t="s">
        <v>29</v>
      </c>
    </row>
    <row r="5480" spans="1:23" x14ac:dyDescent="0.3">
      <c r="A5480" s="4" t="s">
        <v>5595</v>
      </c>
      <c r="B5480" s="4" t="s">
        <v>24</v>
      </c>
      <c r="C5480" s="4">
        <v>62</v>
      </c>
      <c r="D5480" s="4">
        <v>0</v>
      </c>
      <c r="E5480" s="4" t="s">
        <v>31</v>
      </c>
      <c r="F5480" s="4" t="s">
        <v>209</v>
      </c>
      <c r="G5480" s="4" t="s">
        <v>33</v>
      </c>
      <c r="H5480" s="4">
        <v>50</v>
      </c>
      <c r="I5480" s="4" t="s">
        <v>24</v>
      </c>
      <c r="J5480" s="4">
        <v>0</v>
      </c>
      <c r="K5480" s="4" t="s">
        <v>46</v>
      </c>
      <c r="L5480" s="4" t="s">
        <v>35</v>
      </c>
      <c r="M5480" s="4">
        <v>68</v>
      </c>
      <c r="P5480" s="5">
        <v>45106</v>
      </c>
      <c r="Q5480" s="6">
        <v>74.390256851946262</v>
      </c>
      <c r="R5480" s="4">
        <v>10</v>
      </c>
      <c r="S5480" s="4" t="str" cm="1">
        <f t="array" ref="S5480">_xlfn.IFS(R5480=0,"None",R5480&lt;3,"Low",R5480&lt;6,"Medium",R5480&lt;=10,"High")</f>
        <v>High</v>
      </c>
      <c r="T5480" s="4" t="str" cm="1">
        <f t="array" ref="T5480">_xlfn.IFS(M5480&lt;=20,"Low",M5480&lt;=50,"Medium",M5480&lt;=90,"High")</f>
        <v>High</v>
      </c>
      <c r="U5480" s="7">
        <f>Datos_Limpios[[#This Row],[Number of Complaints or Support]]/Datos_Limpios[[#This Row],[Account Length (in months)]]</f>
        <v>0.16129032258064516</v>
      </c>
      <c r="V5480" s="4" t="str" cm="1">
        <f t="array" ref="V5480">_xlfn.IFS(H5480&lt;30,"Under 30",H5480&lt;66,"Middle Age",H5480&gt;=66,"Senior")</f>
        <v>Middle Age</v>
      </c>
      <c r="W5480" s="4" t="s">
        <v>40</v>
      </c>
    </row>
    <row r="5481" spans="1:23" x14ac:dyDescent="0.3">
      <c r="A5481" s="4" t="s">
        <v>5596</v>
      </c>
      <c r="B5481" s="4" t="s">
        <v>31</v>
      </c>
      <c r="C5481" s="4">
        <v>21</v>
      </c>
      <c r="D5481" s="4">
        <v>5</v>
      </c>
      <c r="E5481" s="4" t="s">
        <v>31</v>
      </c>
      <c r="F5481" s="4" t="s">
        <v>98</v>
      </c>
      <c r="G5481" s="4" t="s">
        <v>33</v>
      </c>
      <c r="H5481" s="4">
        <v>44</v>
      </c>
      <c r="I5481" s="4" t="s">
        <v>24</v>
      </c>
      <c r="J5481" s="4">
        <v>0</v>
      </c>
      <c r="K5481" s="4" t="s">
        <v>27</v>
      </c>
      <c r="L5481" s="4" t="s">
        <v>35</v>
      </c>
      <c r="M5481" s="4">
        <v>36</v>
      </c>
      <c r="N5481" s="4" t="s">
        <v>75</v>
      </c>
      <c r="O5481" s="4" t="s">
        <v>133</v>
      </c>
      <c r="P5481" s="5">
        <v>44702</v>
      </c>
      <c r="Q5481" s="6">
        <v>38.950094754415701</v>
      </c>
      <c r="R5481" s="4">
        <v>2</v>
      </c>
      <c r="S5481" s="4" t="str" cm="1">
        <f t="array" ref="S5481">_xlfn.IFS(R5481=0,"None",R5481&lt;3,"Low",R5481&lt;6,"Medium",R5481&lt;=10,"High")</f>
        <v>Low</v>
      </c>
      <c r="T5481" s="4" t="str" cm="1">
        <f t="array" ref="T5481">_xlfn.IFS(M5481&lt;=20,"Low",M5481&lt;=50,"Medium",M5481&lt;=90,"High")</f>
        <v>Medium</v>
      </c>
      <c r="U5481" s="7">
        <f>Datos_Limpios[[#This Row],[Number of Complaints or Support]]/Datos_Limpios[[#This Row],[Account Length (in months)]]</f>
        <v>9.5238095238095233E-2</v>
      </c>
      <c r="V5481" s="4" t="str" cm="1">
        <f t="array" ref="V5481">_xlfn.IFS(H5481&lt;30,"Under 30",H5481&lt;66,"Middle Age",H5481&gt;=66,"Senior")</f>
        <v>Middle Age</v>
      </c>
      <c r="W5481" s="4" t="s">
        <v>29</v>
      </c>
    </row>
    <row r="5482" spans="1:23" x14ac:dyDescent="0.3">
      <c r="A5482" s="4" t="s">
        <v>5597</v>
      </c>
      <c r="B5482" s="4" t="s">
        <v>24</v>
      </c>
      <c r="C5482" s="4">
        <v>19</v>
      </c>
      <c r="D5482" s="4">
        <v>0</v>
      </c>
      <c r="E5482" s="4" t="s">
        <v>31</v>
      </c>
      <c r="F5482" s="4" t="s">
        <v>65</v>
      </c>
      <c r="G5482" s="4" t="s">
        <v>33</v>
      </c>
      <c r="H5482" s="4">
        <v>35</v>
      </c>
      <c r="I5482" s="4" t="s">
        <v>24</v>
      </c>
      <c r="J5482" s="4">
        <v>0</v>
      </c>
      <c r="K5482" s="4" t="s">
        <v>27</v>
      </c>
      <c r="L5482" s="4" t="s">
        <v>28</v>
      </c>
      <c r="M5482" s="4">
        <v>15</v>
      </c>
      <c r="P5482" s="5">
        <v>44948</v>
      </c>
      <c r="Q5482" s="6">
        <v>16.93746506639328</v>
      </c>
      <c r="R5482" s="4">
        <v>1</v>
      </c>
      <c r="S5482" s="4" t="str" cm="1">
        <f t="array" ref="S5482">_xlfn.IFS(R5482=0,"None",R5482&lt;3,"Low",R5482&lt;6,"Medium",R5482&lt;=10,"High")</f>
        <v>Low</v>
      </c>
      <c r="T5482" s="4" t="str" cm="1">
        <f t="array" ref="T5482">_xlfn.IFS(M5482&lt;=20,"Low",M5482&lt;=50,"Medium",M5482&lt;=90,"High")</f>
        <v>Low</v>
      </c>
      <c r="U5482" s="7">
        <f>Datos_Limpios[[#This Row],[Number of Complaints or Support]]/Datos_Limpios[[#This Row],[Account Length (in months)]]</f>
        <v>5.2631578947368418E-2</v>
      </c>
      <c r="V5482" s="4" t="str" cm="1">
        <f t="array" ref="V5482">_xlfn.IFS(H5482&lt;30,"Under 30",H5482&lt;66,"Middle Age",H5482&gt;=66,"Senior")</f>
        <v>Middle Age</v>
      </c>
      <c r="W5482" s="4" t="s">
        <v>43</v>
      </c>
    </row>
    <row r="5483" spans="1:23" x14ac:dyDescent="0.3">
      <c r="A5483" s="4" t="s">
        <v>5598</v>
      </c>
      <c r="B5483" s="4" t="s">
        <v>24</v>
      </c>
      <c r="C5483" s="4">
        <v>9</v>
      </c>
      <c r="D5483" s="4">
        <v>0</v>
      </c>
      <c r="E5483" s="4" t="s">
        <v>24</v>
      </c>
      <c r="F5483" s="4" t="s">
        <v>60</v>
      </c>
      <c r="G5483" s="4" t="s">
        <v>33</v>
      </c>
      <c r="H5483" s="4">
        <v>62</v>
      </c>
      <c r="I5483" s="4" t="s">
        <v>31</v>
      </c>
      <c r="J5483" s="4">
        <v>4</v>
      </c>
      <c r="K5483" s="4" t="s">
        <v>27</v>
      </c>
      <c r="L5483" s="4" t="s">
        <v>28</v>
      </c>
      <c r="M5483" s="4">
        <v>10</v>
      </c>
      <c r="P5483" s="5">
        <v>44468</v>
      </c>
      <c r="Q5483" s="6">
        <v>9.598529144520402</v>
      </c>
      <c r="R5483" s="4">
        <v>8</v>
      </c>
      <c r="S5483" s="4" t="str" cm="1">
        <f t="array" ref="S5483">_xlfn.IFS(R5483=0,"None",R5483&lt;3,"Low",R5483&lt;6,"Medium",R5483&lt;=10,"High")</f>
        <v>High</v>
      </c>
      <c r="T5483" s="4" t="str" cm="1">
        <f t="array" ref="T5483">_xlfn.IFS(M5483&lt;=20,"Low",M5483&lt;=50,"Medium",M5483&lt;=90,"High")</f>
        <v>Low</v>
      </c>
      <c r="U5483" s="7">
        <f>Datos_Limpios[[#This Row],[Number of Complaints or Support]]/Datos_Limpios[[#This Row],[Account Length (in months)]]</f>
        <v>0.88888888888888884</v>
      </c>
      <c r="V5483" s="4" t="str" cm="1">
        <f t="array" ref="V5483">_xlfn.IFS(H5483&lt;30,"Under 30",H5483&lt;66,"Middle Age",H5483&gt;=66,"Senior")</f>
        <v>Middle Age</v>
      </c>
      <c r="W5483" s="4" t="s">
        <v>40</v>
      </c>
    </row>
    <row r="5484" spans="1:23" x14ac:dyDescent="0.3">
      <c r="A5484" s="4" t="s">
        <v>5599</v>
      </c>
      <c r="B5484" s="4" t="s">
        <v>24</v>
      </c>
      <c r="C5484" s="4">
        <v>34</v>
      </c>
      <c r="D5484" s="4">
        <v>0</v>
      </c>
      <c r="E5484" s="4" t="s">
        <v>31</v>
      </c>
      <c r="F5484" s="4" t="s">
        <v>56</v>
      </c>
      <c r="G5484" s="4" t="s">
        <v>26</v>
      </c>
      <c r="H5484" s="4">
        <v>40</v>
      </c>
      <c r="I5484" s="4" t="s">
        <v>31</v>
      </c>
      <c r="J5484" s="4">
        <v>2</v>
      </c>
      <c r="K5484" s="4" t="s">
        <v>46</v>
      </c>
      <c r="L5484" s="4" t="s">
        <v>28</v>
      </c>
      <c r="M5484" s="4">
        <v>24</v>
      </c>
      <c r="P5484" s="5">
        <v>45119</v>
      </c>
      <c r="Q5484" s="6">
        <v>26.31080091770642</v>
      </c>
      <c r="R5484" s="4">
        <v>3</v>
      </c>
      <c r="S5484" s="4" t="str" cm="1">
        <f t="array" ref="S5484">_xlfn.IFS(R5484=0,"None",R5484&lt;3,"Low",R5484&lt;6,"Medium",R5484&lt;=10,"High")</f>
        <v>Medium</v>
      </c>
      <c r="T5484" s="4" t="str" cm="1">
        <f t="array" ref="T5484">_xlfn.IFS(M5484&lt;=20,"Low",M5484&lt;=50,"Medium",M5484&lt;=90,"High")</f>
        <v>Medium</v>
      </c>
      <c r="U5484" s="7">
        <f>Datos_Limpios[[#This Row],[Number of Complaints or Support]]/Datos_Limpios[[#This Row],[Account Length (in months)]]</f>
        <v>8.8235294117647065E-2</v>
      </c>
      <c r="V5484" s="4" t="str" cm="1">
        <f t="array" ref="V5484">_xlfn.IFS(H5484&lt;30,"Under 30",H5484&lt;66,"Middle Age",H5484&gt;=66,"Senior")</f>
        <v>Middle Age</v>
      </c>
      <c r="W5484" s="4" t="s">
        <v>29</v>
      </c>
    </row>
    <row r="5485" spans="1:23" x14ac:dyDescent="0.3">
      <c r="A5485" s="4" t="s">
        <v>5600</v>
      </c>
      <c r="B5485" s="4" t="s">
        <v>24</v>
      </c>
      <c r="C5485" s="4">
        <v>54</v>
      </c>
      <c r="D5485" s="4">
        <v>0</v>
      </c>
      <c r="E5485" s="4" t="s">
        <v>24</v>
      </c>
      <c r="F5485" s="4" t="s">
        <v>102</v>
      </c>
      <c r="G5485" s="4" t="s">
        <v>26</v>
      </c>
      <c r="H5485" s="4">
        <v>54</v>
      </c>
      <c r="I5485" s="4" t="s">
        <v>24</v>
      </c>
      <c r="J5485" s="4">
        <v>0</v>
      </c>
      <c r="K5485" s="4" t="s">
        <v>27</v>
      </c>
      <c r="L5485" s="4" t="s">
        <v>35</v>
      </c>
      <c r="M5485" s="4">
        <v>38</v>
      </c>
      <c r="P5485" s="5">
        <v>44578</v>
      </c>
      <c r="Q5485" s="6">
        <v>38.358894532135437</v>
      </c>
      <c r="R5485" s="4">
        <v>3</v>
      </c>
      <c r="S5485" s="4" t="str" cm="1">
        <f t="array" ref="S5485">_xlfn.IFS(R5485=0,"None",R5485&lt;3,"Low",R5485&lt;6,"Medium",R5485&lt;=10,"High")</f>
        <v>Medium</v>
      </c>
      <c r="T5485" s="4" t="str" cm="1">
        <f t="array" ref="T5485">_xlfn.IFS(M5485&lt;=20,"Low",M5485&lt;=50,"Medium",M5485&lt;=90,"High")</f>
        <v>Medium</v>
      </c>
      <c r="U5485" s="7">
        <f>Datos_Limpios[[#This Row],[Number of Complaints or Support]]/Datos_Limpios[[#This Row],[Account Length (in months)]]</f>
        <v>5.5555555555555552E-2</v>
      </c>
      <c r="V5485" s="4" t="str" cm="1">
        <f t="array" ref="V5485">_xlfn.IFS(H5485&lt;30,"Under 30",H5485&lt;66,"Middle Age",H5485&gt;=66,"Senior")</f>
        <v>Middle Age</v>
      </c>
      <c r="W5485" s="4" t="s">
        <v>40</v>
      </c>
    </row>
    <row r="5486" spans="1:23" x14ac:dyDescent="0.3">
      <c r="A5486" s="4" t="s">
        <v>5601</v>
      </c>
      <c r="B5486" s="4" t="s">
        <v>31</v>
      </c>
      <c r="C5486" s="4">
        <v>14</v>
      </c>
      <c r="D5486" s="4">
        <v>4</v>
      </c>
      <c r="E5486" s="4" t="s">
        <v>31</v>
      </c>
      <c r="F5486" s="4" t="s">
        <v>124</v>
      </c>
      <c r="G5486" s="4" t="s">
        <v>33</v>
      </c>
      <c r="H5486" s="4">
        <v>45</v>
      </c>
      <c r="I5486" s="4" t="s">
        <v>31</v>
      </c>
      <c r="J5486" s="4">
        <v>5</v>
      </c>
      <c r="K5486" s="4" t="s">
        <v>27</v>
      </c>
      <c r="L5486" s="4" t="s">
        <v>35</v>
      </c>
      <c r="M5486" s="4">
        <v>34</v>
      </c>
      <c r="N5486" s="4" t="s">
        <v>38</v>
      </c>
      <c r="O5486" s="4" t="s">
        <v>125</v>
      </c>
      <c r="P5486" s="5">
        <v>44904</v>
      </c>
      <c r="Q5486" s="6">
        <v>29.817623054348982</v>
      </c>
      <c r="R5486" s="4">
        <v>2</v>
      </c>
      <c r="S5486" s="4" t="str" cm="1">
        <f t="array" ref="S5486">_xlfn.IFS(R5486=0,"None",R5486&lt;3,"Low",R5486&lt;6,"Medium",R5486&lt;=10,"High")</f>
        <v>Low</v>
      </c>
      <c r="T5486" s="4" t="str" cm="1">
        <f t="array" ref="T5486">_xlfn.IFS(M5486&lt;=20,"Low",M5486&lt;=50,"Medium",M5486&lt;=90,"High")</f>
        <v>Medium</v>
      </c>
      <c r="U5486" s="7">
        <f>Datos_Limpios[[#This Row],[Number of Complaints or Support]]/Datos_Limpios[[#This Row],[Account Length (in months)]]</f>
        <v>0.14285714285714285</v>
      </c>
      <c r="V5486" s="4" t="str" cm="1">
        <f t="array" ref="V5486">_xlfn.IFS(H5486&lt;30,"Under 30",H5486&lt;66,"Middle Age",H5486&gt;=66,"Senior")</f>
        <v>Middle Age</v>
      </c>
      <c r="W5486" s="4" t="s">
        <v>43</v>
      </c>
    </row>
    <row r="5487" spans="1:23" x14ac:dyDescent="0.3">
      <c r="A5487" s="4" t="s">
        <v>5602</v>
      </c>
      <c r="B5487" s="4" t="s">
        <v>31</v>
      </c>
      <c r="C5487" s="4">
        <v>6</v>
      </c>
      <c r="D5487" s="4">
        <v>2</v>
      </c>
      <c r="E5487" s="4" t="s">
        <v>31</v>
      </c>
      <c r="F5487" s="4" t="s">
        <v>165</v>
      </c>
      <c r="G5487" s="4" t="s">
        <v>26</v>
      </c>
      <c r="H5487" s="4">
        <v>84</v>
      </c>
      <c r="I5487" s="4" t="s">
        <v>24</v>
      </c>
      <c r="J5487" s="4">
        <v>0</v>
      </c>
      <c r="K5487" s="4" t="s">
        <v>27</v>
      </c>
      <c r="L5487" s="4" t="s">
        <v>35</v>
      </c>
      <c r="M5487" s="4">
        <v>59</v>
      </c>
      <c r="N5487" s="4" t="s">
        <v>75</v>
      </c>
      <c r="O5487" s="4" t="s">
        <v>133</v>
      </c>
      <c r="P5487" s="5">
        <v>44892</v>
      </c>
      <c r="Q5487" s="6">
        <v>50.773533407703297</v>
      </c>
      <c r="R5487" s="4">
        <v>8</v>
      </c>
      <c r="S5487" s="4" t="str" cm="1">
        <f t="array" ref="S5487">_xlfn.IFS(R5487=0,"None",R5487&lt;3,"Low",R5487&lt;6,"Medium",R5487&lt;=10,"High")</f>
        <v>High</v>
      </c>
      <c r="T5487" s="4" t="str" cm="1">
        <f t="array" ref="T5487">_xlfn.IFS(M5487&lt;=20,"Low",M5487&lt;=50,"Medium",M5487&lt;=90,"High")</f>
        <v>High</v>
      </c>
      <c r="U5487" s="7">
        <f>Datos_Limpios[[#This Row],[Number of Complaints or Support]]/Datos_Limpios[[#This Row],[Account Length (in months)]]</f>
        <v>1.3333333333333333</v>
      </c>
      <c r="V5487" s="4" t="str" cm="1">
        <f t="array" ref="V5487">_xlfn.IFS(H5487&lt;30,"Under 30",H5487&lt;66,"Middle Age",H5487&gt;=66,"Senior")</f>
        <v>Senior</v>
      </c>
      <c r="W5487" s="4" t="s">
        <v>40</v>
      </c>
    </row>
    <row r="5488" spans="1:23" x14ac:dyDescent="0.3">
      <c r="A5488" s="4" t="s">
        <v>5603</v>
      </c>
      <c r="B5488" s="4" t="s">
        <v>31</v>
      </c>
      <c r="C5488" s="4">
        <v>1</v>
      </c>
      <c r="D5488" s="4">
        <v>2</v>
      </c>
      <c r="E5488" s="4" t="s">
        <v>31</v>
      </c>
      <c r="F5488" s="4" t="s">
        <v>155</v>
      </c>
      <c r="G5488" s="4" t="s">
        <v>26</v>
      </c>
      <c r="H5488" s="4">
        <v>42</v>
      </c>
      <c r="I5488" s="4" t="s">
        <v>24</v>
      </c>
      <c r="J5488" s="4">
        <v>0</v>
      </c>
      <c r="K5488" s="4" t="s">
        <v>27</v>
      </c>
      <c r="L5488" s="4" t="s">
        <v>35</v>
      </c>
      <c r="M5488" s="4">
        <v>8</v>
      </c>
      <c r="N5488" s="4" t="s">
        <v>92</v>
      </c>
      <c r="O5488" s="4" t="s">
        <v>93</v>
      </c>
      <c r="P5488" s="5">
        <v>44419</v>
      </c>
      <c r="Q5488" s="6">
        <v>6.4299465967260154</v>
      </c>
      <c r="R5488" s="4">
        <v>2</v>
      </c>
      <c r="S5488" s="4" t="str" cm="1">
        <f t="array" ref="S5488">_xlfn.IFS(R5488=0,"None",R5488&lt;3,"Low",R5488&lt;6,"Medium",R5488&lt;=10,"High")</f>
        <v>Low</v>
      </c>
      <c r="T5488" s="4" t="str" cm="1">
        <f t="array" ref="T5488">_xlfn.IFS(M5488&lt;=20,"Low",M5488&lt;=50,"Medium",M5488&lt;=90,"High")</f>
        <v>Low</v>
      </c>
      <c r="U5488" s="7">
        <f>Datos_Limpios[[#This Row],[Number of Complaints or Support]]/Datos_Limpios[[#This Row],[Account Length (in months)]]</f>
        <v>2</v>
      </c>
      <c r="V5488" s="4" t="str" cm="1">
        <f t="array" ref="V5488">_xlfn.IFS(H5488&lt;30,"Under 30",H5488&lt;66,"Middle Age",H5488&gt;=66,"Senior")</f>
        <v>Middle Age</v>
      </c>
      <c r="W5488" s="4" t="s">
        <v>40</v>
      </c>
    </row>
    <row r="5489" spans="1:23" x14ac:dyDescent="0.3">
      <c r="A5489" s="4" t="s">
        <v>5604</v>
      </c>
      <c r="B5489" s="4" t="s">
        <v>24</v>
      </c>
      <c r="C5489" s="4">
        <v>47</v>
      </c>
      <c r="D5489" s="4">
        <v>0</v>
      </c>
      <c r="E5489" s="4" t="s">
        <v>31</v>
      </c>
      <c r="F5489" s="4" t="s">
        <v>72</v>
      </c>
      <c r="G5489" s="4" t="s">
        <v>33</v>
      </c>
      <c r="H5489" s="4">
        <v>28</v>
      </c>
      <c r="I5489" s="4" t="s">
        <v>24</v>
      </c>
      <c r="J5489" s="4">
        <v>0</v>
      </c>
      <c r="K5489" s="4" t="s">
        <v>27</v>
      </c>
      <c r="L5489" s="4" t="s">
        <v>35</v>
      </c>
      <c r="M5489" s="4">
        <v>42</v>
      </c>
      <c r="P5489" s="5">
        <v>44886</v>
      </c>
      <c r="Q5489" s="6">
        <v>36.881552850208493</v>
      </c>
      <c r="R5489" s="4">
        <v>5</v>
      </c>
      <c r="S5489" s="4" t="str" cm="1">
        <f t="array" ref="S5489">_xlfn.IFS(R5489=0,"None",R5489&lt;3,"Low",R5489&lt;6,"Medium",R5489&lt;=10,"High")</f>
        <v>Medium</v>
      </c>
      <c r="T5489" s="4" t="str" cm="1">
        <f t="array" ref="T5489">_xlfn.IFS(M5489&lt;=20,"Low",M5489&lt;=50,"Medium",M5489&lt;=90,"High")</f>
        <v>Medium</v>
      </c>
      <c r="U5489" s="7">
        <f>Datos_Limpios[[#This Row],[Number of Complaints or Support]]/Datos_Limpios[[#This Row],[Account Length (in months)]]</f>
        <v>0.10638297872340426</v>
      </c>
      <c r="V5489" s="4" t="str" cm="1">
        <f t="array" ref="V5489">_xlfn.IFS(H5489&lt;30,"Under 30",H5489&lt;66,"Middle Age",H5489&gt;=66,"Senior")</f>
        <v>Under 30</v>
      </c>
      <c r="W5489" s="4" t="s">
        <v>29</v>
      </c>
    </row>
    <row r="5490" spans="1:23" x14ac:dyDescent="0.3">
      <c r="A5490" s="4" t="s">
        <v>5605</v>
      </c>
      <c r="B5490" s="4" t="s">
        <v>24</v>
      </c>
      <c r="C5490" s="4">
        <v>70</v>
      </c>
      <c r="D5490" s="4">
        <v>1</v>
      </c>
      <c r="E5490" s="4" t="s">
        <v>24</v>
      </c>
      <c r="F5490" s="4" t="s">
        <v>157</v>
      </c>
      <c r="G5490" s="4" t="s">
        <v>33</v>
      </c>
      <c r="H5490" s="4">
        <v>26</v>
      </c>
      <c r="I5490" s="4" t="s">
        <v>24</v>
      </c>
      <c r="J5490" s="4">
        <v>0</v>
      </c>
      <c r="K5490" s="4" t="s">
        <v>46</v>
      </c>
      <c r="L5490" s="4" t="s">
        <v>35</v>
      </c>
      <c r="M5490" s="4">
        <v>13</v>
      </c>
      <c r="P5490" s="5">
        <v>44187</v>
      </c>
      <c r="Q5490" s="6">
        <v>13.554848098117199</v>
      </c>
      <c r="R5490" s="4">
        <v>1</v>
      </c>
      <c r="S5490" s="4" t="str" cm="1">
        <f t="array" ref="S5490">_xlfn.IFS(R5490=0,"None",R5490&lt;3,"Low",R5490&lt;6,"Medium",R5490&lt;=10,"High")</f>
        <v>Low</v>
      </c>
      <c r="T5490" s="4" t="str" cm="1">
        <f t="array" ref="T5490">_xlfn.IFS(M5490&lt;=20,"Low",M5490&lt;=50,"Medium",M5490&lt;=90,"High")</f>
        <v>Low</v>
      </c>
      <c r="U5490" s="7">
        <f>Datos_Limpios[[#This Row],[Number of Complaints or Support]]/Datos_Limpios[[#This Row],[Account Length (in months)]]</f>
        <v>1.4285714285714285E-2</v>
      </c>
      <c r="V5490" s="4" t="str" cm="1">
        <f t="array" ref="V5490">_xlfn.IFS(H5490&lt;30,"Under 30",H5490&lt;66,"Middle Age",H5490&gt;=66,"Senior")</f>
        <v>Under 30</v>
      </c>
      <c r="W5490" s="4" t="s">
        <v>47</v>
      </c>
    </row>
    <row r="5491" spans="1:23" x14ac:dyDescent="0.3">
      <c r="A5491" s="4" t="s">
        <v>5606</v>
      </c>
      <c r="B5491" s="4" t="s">
        <v>24</v>
      </c>
      <c r="C5491" s="4">
        <v>62</v>
      </c>
      <c r="D5491" s="4">
        <v>0</v>
      </c>
      <c r="E5491" s="4" t="s">
        <v>31</v>
      </c>
      <c r="F5491" s="4" t="s">
        <v>104</v>
      </c>
      <c r="G5491" s="4" t="s">
        <v>26</v>
      </c>
      <c r="H5491" s="4">
        <v>56</v>
      </c>
      <c r="I5491" s="4" t="s">
        <v>24</v>
      </c>
      <c r="J5491" s="4">
        <v>0</v>
      </c>
      <c r="K5491" s="4" t="s">
        <v>46</v>
      </c>
      <c r="L5491" s="4" t="s">
        <v>28</v>
      </c>
      <c r="M5491" s="4">
        <v>26</v>
      </c>
      <c r="P5491" s="5">
        <v>45270</v>
      </c>
      <c r="Q5491" s="6">
        <v>29.361785980648222</v>
      </c>
      <c r="R5491" s="4">
        <v>7</v>
      </c>
      <c r="S5491" s="4" t="str" cm="1">
        <f t="array" ref="S5491">_xlfn.IFS(R5491=0,"None",R5491&lt;3,"Low",R5491&lt;6,"Medium",R5491&lt;=10,"High")</f>
        <v>High</v>
      </c>
      <c r="T5491" s="4" t="str" cm="1">
        <f t="array" ref="T5491">_xlfn.IFS(M5491&lt;=20,"Low",M5491&lt;=50,"Medium",M5491&lt;=90,"High")</f>
        <v>Medium</v>
      </c>
      <c r="U5491" s="7">
        <f>Datos_Limpios[[#This Row],[Number of Complaints or Support]]/Datos_Limpios[[#This Row],[Account Length (in months)]]</f>
        <v>0.11290322580645161</v>
      </c>
      <c r="V5491" s="4" t="str" cm="1">
        <f t="array" ref="V5491">_xlfn.IFS(H5491&lt;30,"Under 30",H5491&lt;66,"Middle Age",H5491&gt;=66,"Senior")</f>
        <v>Middle Age</v>
      </c>
      <c r="W5491" s="4" t="s">
        <v>43</v>
      </c>
    </row>
    <row r="5492" spans="1:23" x14ac:dyDescent="0.3">
      <c r="A5492" s="4" t="s">
        <v>5607</v>
      </c>
      <c r="B5492" s="4" t="s">
        <v>31</v>
      </c>
      <c r="C5492" s="4">
        <v>33</v>
      </c>
      <c r="D5492" s="4">
        <v>2</v>
      </c>
      <c r="E5492" s="4" t="s">
        <v>31</v>
      </c>
      <c r="F5492" s="4" t="s">
        <v>52</v>
      </c>
      <c r="G5492" s="4" t="s">
        <v>33</v>
      </c>
      <c r="H5492" s="4">
        <v>39</v>
      </c>
      <c r="I5492" s="4" t="s">
        <v>24</v>
      </c>
      <c r="J5492" s="4">
        <v>0</v>
      </c>
      <c r="K5492" s="4" t="s">
        <v>27</v>
      </c>
      <c r="L5492" s="4" t="s">
        <v>35</v>
      </c>
      <c r="M5492" s="4">
        <v>39</v>
      </c>
      <c r="N5492" s="4" t="s">
        <v>107</v>
      </c>
      <c r="O5492" s="4" t="s">
        <v>108</v>
      </c>
      <c r="P5492" s="5">
        <v>43947</v>
      </c>
      <c r="Q5492" s="6">
        <v>33.559089592089649</v>
      </c>
      <c r="R5492" s="4">
        <v>8</v>
      </c>
      <c r="S5492" s="4" t="str" cm="1">
        <f t="array" ref="S5492">_xlfn.IFS(R5492=0,"None",R5492&lt;3,"Low",R5492&lt;6,"Medium",R5492&lt;=10,"High")</f>
        <v>High</v>
      </c>
      <c r="T5492" s="4" t="str" cm="1">
        <f t="array" ref="T5492">_xlfn.IFS(M5492&lt;=20,"Low",M5492&lt;=50,"Medium",M5492&lt;=90,"High")</f>
        <v>Medium</v>
      </c>
      <c r="U5492" s="7">
        <f>Datos_Limpios[[#This Row],[Number of Complaints or Support]]/Datos_Limpios[[#This Row],[Account Length (in months)]]</f>
        <v>0.24242424242424243</v>
      </c>
      <c r="V5492" s="4" t="str" cm="1">
        <f t="array" ref="V5492">_xlfn.IFS(H5492&lt;30,"Under 30",H5492&lt;66,"Middle Age",H5492&gt;=66,"Senior")</f>
        <v>Middle Age</v>
      </c>
      <c r="W5492" s="4" t="s">
        <v>40</v>
      </c>
    </row>
    <row r="5493" spans="1:23" x14ac:dyDescent="0.3">
      <c r="A5493" s="4" t="s">
        <v>5608</v>
      </c>
      <c r="B5493" s="4" t="s">
        <v>31</v>
      </c>
      <c r="C5493" s="4">
        <v>1</v>
      </c>
      <c r="D5493" s="4">
        <v>4</v>
      </c>
      <c r="E5493" s="4" t="s">
        <v>31</v>
      </c>
      <c r="F5493" s="4" t="s">
        <v>49</v>
      </c>
      <c r="G5493" s="4" t="s">
        <v>26</v>
      </c>
      <c r="H5493" s="4">
        <v>66</v>
      </c>
      <c r="I5493" s="4" t="s">
        <v>24</v>
      </c>
      <c r="J5493" s="4">
        <v>0</v>
      </c>
      <c r="K5493" s="4" t="s">
        <v>27</v>
      </c>
      <c r="L5493" s="4" t="s">
        <v>115</v>
      </c>
      <c r="M5493" s="4">
        <v>21</v>
      </c>
      <c r="N5493" s="4" t="s">
        <v>38</v>
      </c>
      <c r="O5493" s="4" t="s">
        <v>181</v>
      </c>
      <c r="P5493" s="5">
        <v>45190</v>
      </c>
      <c r="Q5493" s="6">
        <v>24.082247712651419</v>
      </c>
      <c r="R5493" s="4">
        <v>2</v>
      </c>
      <c r="S5493" s="4" t="str" cm="1">
        <f t="array" ref="S5493">_xlfn.IFS(R5493=0,"None",R5493&lt;3,"Low",R5493&lt;6,"Medium",R5493&lt;=10,"High")</f>
        <v>Low</v>
      </c>
      <c r="T5493" s="4" t="str" cm="1">
        <f t="array" ref="T5493">_xlfn.IFS(M5493&lt;=20,"Low",M5493&lt;=50,"Medium",M5493&lt;=90,"High")</f>
        <v>Medium</v>
      </c>
      <c r="U5493" s="7">
        <f>Datos_Limpios[[#This Row],[Number of Complaints or Support]]/Datos_Limpios[[#This Row],[Account Length (in months)]]</f>
        <v>2</v>
      </c>
      <c r="V5493" s="4" t="str" cm="1">
        <f t="array" ref="V5493">_xlfn.IFS(H5493&lt;30,"Under 30",H5493&lt;66,"Middle Age",H5493&gt;=66,"Senior")</f>
        <v>Senior</v>
      </c>
      <c r="W5493" s="4" t="s">
        <v>29</v>
      </c>
    </row>
    <row r="5494" spans="1:23" x14ac:dyDescent="0.3">
      <c r="A5494" s="4" t="s">
        <v>5609</v>
      </c>
      <c r="B5494" s="4" t="s">
        <v>24</v>
      </c>
      <c r="C5494" s="4">
        <v>71</v>
      </c>
      <c r="D5494" s="4">
        <v>0</v>
      </c>
      <c r="E5494" s="4" t="s">
        <v>31</v>
      </c>
      <c r="F5494" s="4" t="s">
        <v>157</v>
      </c>
      <c r="G5494" s="4" t="s">
        <v>33</v>
      </c>
      <c r="H5494" s="4">
        <v>22</v>
      </c>
      <c r="I5494" s="4" t="s">
        <v>24</v>
      </c>
      <c r="J5494" s="4">
        <v>0</v>
      </c>
      <c r="K5494" s="4" t="s">
        <v>46</v>
      </c>
      <c r="L5494" s="4" t="s">
        <v>28</v>
      </c>
      <c r="M5494" s="4">
        <v>51</v>
      </c>
      <c r="P5494" s="5">
        <v>44179</v>
      </c>
      <c r="Q5494" s="6">
        <v>48.787292664676428</v>
      </c>
      <c r="R5494" s="4">
        <v>8</v>
      </c>
      <c r="S5494" s="4" t="str" cm="1">
        <f t="array" ref="S5494">_xlfn.IFS(R5494=0,"None",R5494&lt;3,"Low",R5494&lt;6,"Medium",R5494&lt;=10,"High")</f>
        <v>High</v>
      </c>
      <c r="T5494" s="4" t="str" cm="1">
        <f t="array" ref="T5494">_xlfn.IFS(M5494&lt;=20,"Low",M5494&lt;=50,"Medium",M5494&lt;=90,"High")</f>
        <v>High</v>
      </c>
      <c r="U5494" s="7">
        <f>Datos_Limpios[[#This Row],[Number of Complaints or Support]]/Datos_Limpios[[#This Row],[Account Length (in months)]]</f>
        <v>0.11267605633802817</v>
      </c>
      <c r="V5494" s="4" t="str" cm="1">
        <f t="array" ref="V5494">_xlfn.IFS(H5494&lt;30,"Under 30",H5494&lt;66,"Middle Age",H5494&gt;=66,"Senior")</f>
        <v>Under 30</v>
      </c>
      <c r="W5494" s="4" t="s">
        <v>47</v>
      </c>
    </row>
    <row r="5495" spans="1:23" x14ac:dyDescent="0.3">
      <c r="A5495" s="4" t="s">
        <v>5610</v>
      </c>
      <c r="B5495" s="4" t="s">
        <v>24</v>
      </c>
      <c r="C5495" s="4">
        <v>63</v>
      </c>
      <c r="D5495" s="4">
        <v>0</v>
      </c>
      <c r="E5495" s="4" t="s">
        <v>31</v>
      </c>
      <c r="F5495" s="4" t="s">
        <v>222</v>
      </c>
      <c r="G5495" s="4" t="s">
        <v>26</v>
      </c>
      <c r="H5495" s="4">
        <v>23</v>
      </c>
      <c r="I5495" s="4" t="s">
        <v>24</v>
      </c>
      <c r="J5495" s="4">
        <v>0</v>
      </c>
      <c r="K5495" s="4" t="s">
        <v>46</v>
      </c>
      <c r="L5495" s="4" t="s">
        <v>28</v>
      </c>
      <c r="M5495" s="4">
        <v>49</v>
      </c>
      <c r="P5495" s="5">
        <v>44798</v>
      </c>
      <c r="Q5495" s="6">
        <v>45.279199620586787</v>
      </c>
      <c r="R5495" s="4">
        <v>6</v>
      </c>
      <c r="S5495" s="4" t="str" cm="1">
        <f t="array" ref="S5495">_xlfn.IFS(R5495=0,"None",R5495&lt;3,"Low",R5495&lt;6,"Medium",R5495&lt;=10,"High")</f>
        <v>High</v>
      </c>
      <c r="T5495" s="4" t="str" cm="1">
        <f t="array" ref="T5495">_xlfn.IFS(M5495&lt;=20,"Low",M5495&lt;=50,"Medium",M5495&lt;=90,"High")</f>
        <v>Medium</v>
      </c>
      <c r="U5495" s="7">
        <f>Datos_Limpios[[#This Row],[Number of Complaints or Support]]/Datos_Limpios[[#This Row],[Account Length (in months)]]</f>
        <v>9.5238095238095233E-2</v>
      </c>
      <c r="V5495" s="4" t="str" cm="1">
        <f t="array" ref="V5495">_xlfn.IFS(H5495&lt;30,"Under 30",H5495&lt;66,"Middle Age",H5495&gt;=66,"Senior")</f>
        <v>Under 30</v>
      </c>
      <c r="W5495" s="4" t="s">
        <v>29</v>
      </c>
    </row>
    <row r="5496" spans="1:23" x14ac:dyDescent="0.3">
      <c r="A5496" s="4" t="s">
        <v>5611</v>
      </c>
      <c r="B5496" s="4" t="s">
        <v>24</v>
      </c>
      <c r="C5496" s="4">
        <v>7</v>
      </c>
      <c r="D5496" s="4">
        <v>0</v>
      </c>
      <c r="E5496" s="4" t="s">
        <v>31</v>
      </c>
      <c r="F5496" s="4" t="s">
        <v>145</v>
      </c>
      <c r="G5496" s="4" t="s">
        <v>26</v>
      </c>
      <c r="H5496" s="4">
        <v>21</v>
      </c>
      <c r="I5496" s="4" t="s">
        <v>24</v>
      </c>
      <c r="J5496" s="4">
        <v>0</v>
      </c>
      <c r="K5496" s="4" t="s">
        <v>27</v>
      </c>
      <c r="L5496" s="4" t="s">
        <v>35</v>
      </c>
      <c r="M5496" s="4">
        <v>31</v>
      </c>
      <c r="P5496" s="5">
        <v>44705</v>
      </c>
      <c r="Q5496" s="6">
        <v>26.926070495427219</v>
      </c>
      <c r="R5496" s="4">
        <v>8</v>
      </c>
      <c r="S5496" s="4" t="str" cm="1">
        <f t="array" ref="S5496">_xlfn.IFS(R5496=0,"None",R5496&lt;3,"Low",R5496&lt;6,"Medium",R5496&lt;=10,"High")</f>
        <v>High</v>
      </c>
      <c r="T5496" s="4" t="str" cm="1">
        <f t="array" ref="T5496">_xlfn.IFS(M5496&lt;=20,"Low",M5496&lt;=50,"Medium",M5496&lt;=90,"High")</f>
        <v>Medium</v>
      </c>
      <c r="U5496" s="7">
        <f>Datos_Limpios[[#This Row],[Number of Complaints or Support]]/Datos_Limpios[[#This Row],[Account Length (in months)]]</f>
        <v>1.1428571428571428</v>
      </c>
      <c r="V5496" s="4" t="str" cm="1">
        <f t="array" ref="V5496">_xlfn.IFS(H5496&lt;30,"Under 30",H5496&lt;66,"Middle Age",H5496&gt;=66,"Senior")</f>
        <v>Under 30</v>
      </c>
      <c r="W5496" s="4" t="s">
        <v>47</v>
      </c>
    </row>
    <row r="5497" spans="1:23" x14ac:dyDescent="0.3">
      <c r="A5497" s="4" t="s">
        <v>5612</v>
      </c>
      <c r="B5497" s="4" t="s">
        <v>24</v>
      </c>
      <c r="C5497" s="4">
        <v>40</v>
      </c>
      <c r="D5497" s="4">
        <v>1</v>
      </c>
      <c r="E5497" s="4" t="s">
        <v>24</v>
      </c>
      <c r="F5497" s="4" t="s">
        <v>140</v>
      </c>
      <c r="G5497" s="4" t="s">
        <v>33</v>
      </c>
      <c r="H5497" s="4">
        <v>41</v>
      </c>
      <c r="I5497" s="4" t="s">
        <v>24</v>
      </c>
      <c r="J5497" s="4">
        <v>0</v>
      </c>
      <c r="K5497" s="4" t="s">
        <v>34</v>
      </c>
      <c r="L5497" s="4" t="s">
        <v>35</v>
      </c>
      <c r="M5497" s="4">
        <v>7</v>
      </c>
      <c r="P5497" s="5">
        <v>43862</v>
      </c>
      <c r="Q5497" s="6">
        <v>6.1340232588404584</v>
      </c>
      <c r="R5497" s="4">
        <v>10</v>
      </c>
      <c r="S5497" s="4" t="str" cm="1">
        <f t="array" ref="S5497">_xlfn.IFS(R5497=0,"None",R5497&lt;3,"Low",R5497&lt;6,"Medium",R5497&lt;=10,"High")</f>
        <v>High</v>
      </c>
      <c r="T5497" s="4" t="str" cm="1">
        <f t="array" ref="T5497">_xlfn.IFS(M5497&lt;=20,"Low",M5497&lt;=50,"Medium",M5497&lt;=90,"High")</f>
        <v>Low</v>
      </c>
      <c r="U5497" s="7">
        <f>Datos_Limpios[[#This Row],[Number of Complaints or Support]]/Datos_Limpios[[#This Row],[Account Length (in months)]]</f>
        <v>0.25</v>
      </c>
      <c r="V5497" s="4" t="str" cm="1">
        <f t="array" ref="V5497">_xlfn.IFS(H5497&lt;30,"Under 30",H5497&lt;66,"Middle Age",H5497&gt;=66,"Senior")</f>
        <v>Middle Age</v>
      </c>
      <c r="W5497" s="4" t="s">
        <v>40</v>
      </c>
    </row>
    <row r="5498" spans="1:23" x14ac:dyDescent="0.3">
      <c r="A5498" s="4" t="s">
        <v>5613</v>
      </c>
      <c r="B5498" s="4" t="s">
        <v>31</v>
      </c>
      <c r="C5498" s="4">
        <v>37</v>
      </c>
      <c r="D5498" s="4">
        <v>5</v>
      </c>
      <c r="E5498" s="4" t="s">
        <v>31</v>
      </c>
      <c r="F5498" s="4" t="s">
        <v>25</v>
      </c>
      <c r="G5498" s="4" t="s">
        <v>33</v>
      </c>
      <c r="H5498" s="4">
        <v>80</v>
      </c>
      <c r="I5498" s="4" t="s">
        <v>24</v>
      </c>
      <c r="J5498" s="4">
        <v>0</v>
      </c>
      <c r="K5498" s="4" t="s">
        <v>27</v>
      </c>
      <c r="L5498" s="4" t="s">
        <v>35</v>
      </c>
      <c r="M5498" s="4">
        <v>42</v>
      </c>
      <c r="N5498" s="4" t="s">
        <v>38</v>
      </c>
      <c r="O5498" s="4" t="s">
        <v>181</v>
      </c>
      <c r="P5498" s="5">
        <v>44243</v>
      </c>
      <c r="Q5498" s="6">
        <v>33.900818015545902</v>
      </c>
      <c r="R5498" s="4">
        <v>6</v>
      </c>
      <c r="S5498" s="4" t="str" cm="1">
        <f t="array" ref="S5498">_xlfn.IFS(R5498=0,"None",R5498&lt;3,"Low",R5498&lt;6,"Medium",R5498&lt;=10,"High")</f>
        <v>High</v>
      </c>
      <c r="T5498" s="4" t="str" cm="1">
        <f t="array" ref="T5498">_xlfn.IFS(M5498&lt;=20,"Low",M5498&lt;=50,"Medium",M5498&lt;=90,"High")</f>
        <v>Medium</v>
      </c>
      <c r="U5498" s="7">
        <f>Datos_Limpios[[#This Row],[Number of Complaints or Support]]/Datos_Limpios[[#This Row],[Account Length (in months)]]</f>
        <v>0.16216216216216217</v>
      </c>
      <c r="V5498" s="4" t="str" cm="1">
        <f t="array" ref="V5498">_xlfn.IFS(H5498&lt;30,"Under 30",H5498&lt;66,"Middle Age",H5498&gt;=66,"Senior")</f>
        <v>Senior</v>
      </c>
      <c r="W5498" s="4" t="s">
        <v>29</v>
      </c>
    </row>
    <row r="5499" spans="1:23" x14ac:dyDescent="0.3">
      <c r="A5499" s="4" t="s">
        <v>5614</v>
      </c>
      <c r="B5499" s="4" t="s">
        <v>31</v>
      </c>
      <c r="C5499" s="4">
        <v>15</v>
      </c>
      <c r="D5499" s="4">
        <v>4</v>
      </c>
      <c r="E5499" s="4" t="s">
        <v>24</v>
      </c>
      <c r="F5499" s="4" t="s">
        <v>98</v>
      </c>
      <c r="G5499" s="4" t="s">
        <v>26</v>
      </c>
      <c r="H5499" s="4">
        <v>35</v>
      </c>
      <c r="I5499" s="4" t="s">
        <v>24</v>
      </c>
      <c r="J5499" s="4">
        <v>0</v>
      </c>
      <c r="K5499" s="4" t="s">
        <v>27</v>
      </c>
      <c r="L5499" s="4" t="s">
        <v>28</v>
      </c>
      <c r="M5499" s="4">
        <v>35</v>
      </c>
      <c r="N5499" s="4" t="s">
        <v>107</v>
      </c>
      <c r="O5499" s="4" t="s">
        <v>108</v>
      </c>
      <c r="P5499" s="5">
        <v>44323</v>
      </c>
      <c r="Q5499" s="6">
        <v>30.285992615587759</v>
      </c>
      <c r="R5499" s="4">
        <v>1</v>
      </c>
      <c r="S5499" s="4" t="str" cm="1">
        <f t="array" ref="S5499">_xlfn.IFS(R5499=0,"None",R5499&lt;3,"Low",R5499&lt;6,"Medium",R5499&lt;=10,"High")</f>
        <v>Low</v>
      </c>
      <c r="T5499" s="4" t="str" cm="1">
        <f t="array" ref="T5499">_xlfn.IFS(M5499&lt;=20,"Low",M5499&lt;=50,"Medium",M5499&lt;=90,"High")</f>
        <v>Medium</v>
      </c>
      <c r="U5499" s="7">
        <f>Datos_Limpios[[#This Row],[Number of Complaints or Support]]/Datos_Limpios[[#This Row],[Account Length (in months)]]</f>
        <v>6.6666666666666666E-2</v>
      </c>
      <c r="V5499" s="4" t="str" cm="1">
        <f t="array" ref="V5499">_xlfn.IFS(H5499&lt;30,"Under 30",H5499&lt;66,"Middle Age",H5499&gt;=66,"Senior")</f>
        <v>Middle Age</v>
      </c>
      <c r="W5499" s="4" t="s">
        <v>29</v>
      </c>
    </row>
    <row r="5500" spans="1:23" x14ac:dyDescent="0.3">
      <c r="A5500" s="4" t="s">
        <v>5615</v>
      </c>
      <c r="B5500" s="4" t="s">
        <v>24</v>
      </c>
      <c r="C5500" s="4">
        <v>71</v>
      </c>
      <c r="D5500" s="4">
        <v>0</v>
      </c>
      <c r="E5500" s="4" t="s">
        <v>31</v>
      </c>
      <c r="F5500" s="4" t="s">
        <v>58</v>
      </c>
      <c r="G5500" s="4" t="s">
        <v>26</v>
      </c>
      <c r="H5500" s="4">
        <v>42</v>
      </c>
      <c r="I5500" s="4" t="s">
        <v>24</v>
      </c>
      <c r="J5500" s="4">
        <v>0</v>
      </c>
      <c r="K5500" s="4" t="s">
        <v>46</v>
      </c>
      <c r="L5500" s="4" t="s">
        <v>28</v>
      </c>
      <c r="M5500" s="4">
        <v>55</v>
      </c>
      <c r="P5500" s="5">
        <v>45154</v>
      </c>
      <c r="Q5500" s="6">
        <v>55.549147608610099</v>
      </c>
      <c r="R5500" s="4">
        <v>10</v>
      </c>
      <c r="S5500" s="4" t="str" cm="1">
        <f t="array" ref="S5500">_xlfn.IFS(R5500=0,"None",R5500&lt;3,"Low",R5500&lt;6,"Medium",R5500&lt;=10,"High")</f>
        <v>High</v>
      </c>
      <c r="T5500" s="4" t="str" cm="1">
        <f t="array" ref="T5500">_xlfn.IFS(M5500&lt;=20,"Low",M5500&lt;=50,"Medium",M5500&lt;=90,"High")</f>
        <v>High</v>
      </c>
      <c r="U5500" s="7">
        <f>Datos_Limpios[[#This Row],[Number of Complaints or Support]]/Datos_Limpios[[#This Row],[Account Length (in months)]]</f>
        <v>0.14084507042253522</v>
      </c>
      <c r="V5500" s="4" t="str" cm="1">
        <f t="array" ref="V5500">_xlfn.IFS(H5500&lt;30,"Under 30",H5500&lt;66,"Middle Age",H5500&gt;=66,"Senior")</f>
        <v>Middle Age</v>
      </c>
      <c r="W5500" s="4" t="s">
        <v>29</v>
      </c>
    </row>
    <row r="5501" spans="1:23" x14ac:dyDescent="0.3">
      <c r="A5501" s="4" t="s">
        <v>5616</v>
      </c>
      <c r="B5501" s="4" t="s">
        <v>24</v>
      </c>
      <c r="C5501" s="4">
        <v>14</v>
      </c>
      <c r="D5501" s="4">
        <v>0</v>
      </c>
      <c r="E5501" s="4" t="s">
        <v>31</v>
      </c>
      <c r="F5501" s="4" t="s">
        <v>132</v>
      </c>
      <c r="G5501" s="4" t="s">
        <v>26</v>
      </c>
      <c r="H5501" s="4">
        <v>36</v>
      </c>
      <c r="I5501" s="4" t="s">
        <v>24</v>
      </c>
      <c r="J5501" s="4">
        <v>0</v>
      </c>
      <c r="K5501" s="4" t="s">
        <v>34</v>
      </c>
      <c r="L5501" s="4" t="s">
        <v>115</v>
      </c>
      <c r="M5501" s="4">
        <v>26</v>
      </c>
      <c r="P5501" s="5">
        <v>44427</v>
      </c>
      <c r="Q5501" s="6">
        <v>21.42033478313683</v>
      </c>
      <c r="R5501" s="4">
        <v>5</v>
      </c>
      <c r="S5501" s="4" t="str" cm="1">
        <f t="array" ref="S5501">_xlfn.IFS(R5501=0,"None",R5501&lt;3,"Low",R5501&lt;6,"Medium",R5501&lt;=10,"High")</f>
        <v>Medium</v>
      </c>
      <c r="T5501" s="4" t="str" cm="1">
        <f t="array" ref="T5501">_xlfn.IFS(M5501&lt;=20,"Low",M5501&lt;=50,"Medium",M5501&lt;=90,"High")</f>
        <v>Medium</v>
      </c>
      <c r="U5501" s="7">
        <f>Datos_Limpios[[#This Row],[Number of Complaints or Support]]/Datos_Limpios[[#This Row],[Account Length (in months)]]</f>
        <v>0.35714285714285715</v>
      </c>
      <c r="V5501" s="4" t="str" cm="1">
        <f t="array" ref="V5501">_xlfn.IFS(H5501&lt;30,"Under 30",H5501&lt;66,"Middle Age",H5501&gt;=66,"Senior")</f>
        <v>Middle Age</v>
      </c>
      <c r="W5501" s="4" t="s">
        <v>43</v>
      </c>
    </row>
    <row r="5502" spans="1:23" x14ac:dyDescent="0.3">
      <c r="A5502" s="4" t="s">
        <v>5617</v>
      </c>
      <c r="B5502" s="4" t="s">
        <v>24</v>
      </c>
      <c r="C5502" s="4">
        <v>57</v>
      </c>
      <c r="D5502" s="4">
        <v>1</v>
      </c>
      <c r="E5502" s="4" t="s">
        <v>24</v>
      </c>
      <c r="F5502" s="4" t="s">
        <v>147</v>
      </c>
      <c r="G5502" s="4" t="s">
        <v>33</v>
      </c>
      <c r="H5502" s="4">
        <v>51</v>
      </c>
      <c r="I5502" s="4" t="s">
        <v>31</v>
      </c>
      <c r="J5502" s="4">
        <v>5</v>
      </c>
      <c r="K5502" s="4" t="s">
        <v>46</v>
      </c>
      <c r="L5502" s="4" t="s">
        <v>28</v>
      </c>
      <c r="M5502" s="4">
        <v>12</v>
      </c>
      <c r="P5502" s="5">
        <v>45154</v>
      </c>
      <c r="Q5502" s="6">
        <v>9.6586095914605359</v>
      </c>
      <c r="R5502" s="4">
        <v>4</v>
      </c>
      <c r="S5502" s="4" t="str" cm="1">
        <f t="array" ref="S5502">_xlfn.IFS(R5502=0,"None",R5502&lt;3,"Low",R5502&lt;6,"Medium",R5502&lt;=10,"High")</f>
        <v>Medium</v>
      </c>
      <c r="T5502" s="4" t="str" cm="1">
        <f t="array" ref="T5502">_xlfn.IFS(M5502&lt;=20,"Low",M5502&lt;=50,"Medium",M5502&lt;=90,"High")</f>
        <v>Low</v>
      </c>
      <c r="U5502" s="7">
        <f>Datos_Limpios[[#This Row],[Number of Complaints or Support]]/Datos_Limpios[[#This Row],[Account Length (in months)]]</f>
        <v>7.0175438596491224E-2</v>
      </c>
      <c r="V5502" s="4" t="str" cm="1">
        <f t="array" ref="V5502">_xlfn.IFS(H5502&lt;30,"Under 30",H5502&lt;66,"Middle Age",H5502&gt;=66,"Senior")</f>
        <v>Middle Age</v>
      </c>
      <c r="W5502" s="4" t="s">
        <v>43</v>
      </c>
    </row>
    <row r="5503" spans="1:23" x14ac:dyDescent="0.3">
      <c r="A5503" s="4" t="s">
        <v>5618</v>
      </c>
      <c r="B5503" s="4" t="s">
        <v>31</v>
      </c>
      <c r="C5503" s="4">
        <v>39</v>
      </c>
      <c r="D5503" s="4">
        <v>5</v>
      </c>
      <c r="E5503" s="4" t="s">
        <v>31</v>
      </c>
      <c r="F5503" s="4" t="s">
        <v>159</v>
      </c>
      <c r="G5503" s="4" t="s">
        <v>26</v>
      </c>
      <c r="H5503" s="4">
        <v>48</v>
      </c>
      <c r="I5503" s="4" t="s">
        <v>24</v>
      </c>
      <c r="J5503" s="4">
        <v>0</v>
      </c>
      <c r="K5503" s="4" t="s">
        <v>27</v>
      </c>
      <c r="L5503" s="4" t="s">
        <v>35</v>
      </c>
      <c r="M5503" s="4">
        <v>31</v>
      </c>
      <c r="N5503" s="4" t="s">
        <v>66</v>
      </c>
      <c r="O5503" s="4" t="s">
        <v>395</v>
      </c>
      <c r="P5503" s="5">
        <v>44524</v>
      </c>
      <c r="Q5503" s="6">
        <v>34.423450932325643</v>
      </c>
      <c r="R5503" s="4">
        <v>9</v>
      </c>
      <c r="S5503" s="4" t="str" cm="1">
        <f t="array" ref="S5503">_xlfn.IFS(R5503=0,"None",R5503&lt;3,"Low",R5503&lt;6,"Medium",R5503&lt;=10,"High")</f>
        <v>High</v>
      </c>
      <c r="T5503" s="4" t="str" cm="1">
        <f t="array" ref="T5503">_xlfn.IFS(M5503&lt;=20,"Low",M5503&lt;=50,"Medium",M5503&lt;=90,"High")</f>
        <v>Medium</v>
      </c>
      <c r="U5503" s="7">
        <f>Datos_Limpios[[#This Row],[Number of Complaints or Support]]/Datos_Limpios[[#This Row],[Account Length (in months)]]</f>
        <v>0.23076923076923078</v>
      </c>
      <c r="V5503" s="4" t="str" cm="1">
        <f t="array" ref="V5503">_xlfn.IFS(H5503&lt;30,"Under 30",H5503&lt;66,"Middle Age",H5503&gt;=66,"Senior")</f>
        <v>Middle Age</v>
      </c>
      <c r="W5503" s="4" t="s">
        <v>29</v>
      </c>
    </row>
    <row r="5504" spans="1:23" x14ac:dyDescent="0.3">
      <c r="A5504" s="4" t="s">
        <v>5619</v>
      </c>
      <c r="B5504" s="4" t="s">
        <v>24</v>
      </c>
      <c r="C5504" s="4">
        <v>61</v>
      </c>
      <c r="D5504" s="4">
        <v>0</v>
      </c>
      <c r="E5504" s="4" t="s">
        <v>31</v>
      </c>
      <c r="F5504" s="4" t="s">
        <v>159</v>
      </c>
      <c r="G5504" s="4" t="s">
        <v>26</v>
      </c>
      <c r="H5504" s="4">
        <v>62</v>
      </c>
      <c r="I5504" s="4" t="s">
        <v>24</v>
      </c>
      <c r="J5504" s="4">
        <v>0</v>
      </c>
      <c r="K5504" s="4" t="s">
        <v>34</v>
      </c>
      <c r="L5504" s="4" t="s">
        <v>28</v>
      </c>
      <c r="M5504" s="4">
        <v>51</v>
      </c>
      <c r="P5504" s="5">
        <v>44813</v>
      </c>
      <c r="Q5504" s="6">
        <v>51.894384128411502</v>
      </c>
      <c r="R5504" s="4">
        <v>8</v>
      </c>
      <c r="S5504" s="4" t="str" cm="1">
        <f t="array" ref="S5504">_xlfn.IFS(R5504=0,"None",R5504&lt;3,"Low",R5504&lt;6,"Medium",R5504&lt;=10,"High")</f>
        <v>High</v>
      </c>
      <c r="T5504" s="4" t="str" cm="1">
        <f t="array" ref="T5504">_xlfn.IFS(M5504&lt;=20,"Low",M5504&lt;=50,"Medium",M5504&lt;=90,"High")</f>
        <v>High</v>
      </c>
      <c r="U5504" s="7">
        <f>Datos_Limpios[[#This Row],[Number of Complaints or Support]]/Datos_Limpios[[#This Row],[Account Length (in months)]]</f>
        <v>0.13114754098360656</v>
      </c>
      <c r="V5504" s="4" t="str" cm="1">
        <f t="array" ref="V5504">_xlfn.IFS(H5504&lt;30,"Under 30",H5504&lt;66,"Middle Age",H5504&gt;=66,"Senior")</f>
        <v>Middle Age</v>
      </c>
      <c r="W5504" s="4" t="s">
        <v>29</v>
      </c>
    </row>
    <row r="5505" spans="1:23" x14ac:dyDescent="0.3">
      <c r="A5505" s="4" t="s">
        <v>5620</v>
      </c>
      <c r="B5505" s="4" t="s">
        <v>24</v>
      </c>
      <c r="C5505" s="4">
        <v>48</v>
      </c>
      <c r="D5505" s="4">
        <v>0</v>
      </c>
      <c r="E5505" s="4" t="s">
        <v>31</v>
      </c>
      <c r="F5505" s="4" t="s">
        <v>72</v>
      </c>
      <c r="G5505" s="4" t="s">
        <v>33</v>
      </c>
      <c r="H5505" s="4">
        <v>44</v>
      </c>
      <c r="I5505" s="4" t="s">
        <v>24</v>
      </c>
      <c r="J5505" s="4">
        <v>0</v>
      </c>
      <c r="K5505" s="4" t="s">
        <v>46</v>
      </c>
      <c r="L5505" s="4" t="s">
        <v>28</v>
      </c>
      <c r="M5505" s="4">
        <v>52</v>
      </c>
      <c r="P5505" s="5">
        <v>44786</v>
      </c>
      <c r="Q5505" s="6">
        <v>41.965096168871597</v>
      </c>
      <c r="R5505" s="4">
        <v>10</v>
      </c>
      <c r="S5505" s="4" t="str" cm="1">
        <f t="array" ref="S5505">_xlfn.IFS(R5505=0,"None",R5505&lt;3,"Low",R5505&lt;6,"Medium",R5505&lt;=10,"High")</f>
        <v>High</v>
      </c>
      <c r="T5505" s="4" t="str" cm="1">
        <f t="array" ref="T5505">_xlfn.IFS(M5505&lt;=20,"Low",M5505&lt;=50,"Medium",M5505&lt;=90,"High")</f>
        <v>High</v>
      </c>
      <c r="U5505" s="7">
        <f>Datos_Limpios[[#This Row],[Number of Complaints or Support]]/Datos_Limpios[[#This Row],[Account Length (in months)]]</f>
        <v>0.20833333333333334</v>
      </c>
      <c r="V5505" s="4" t="str" cm="1">
        <f t="array" ref="V5505">_xlfn.IFS(H5505&lt;30,"Under 30",H5505&lt;66,"Middle Age",H5505&gt;=66,"Senior")</f>
        <v>Middle Age</v>
      </c>
      <c r="W5505" s="4" t="s">
        <v>29</v>
      </c>
    </row>
    <row r="5506" spans="1:23" x14ac:dyDescent="0.3">
      <c r="A5506" s="4" t="s">
        <v>5621</v>
      </c>
      <c r="B5506" s="4" t="s">
        <v>24</v>
      </c>
      <c r="C5506" s="4">
        <v>63</v>
      </c>
      <c r="D5506" s="4">
        <v>0</v>
      </c>
      <c r="E5506" s="4" t="s">
        <v>31</v>
      </c>
      <c r="F5506" s="4" t="s">
        <v>173</v>
      </c>
      <c r="G5506" s="4" t="s">
        <v>33</v>
      </c>
      <c r="H5506" s="4">
        <v>60</v>
      </c>
      <c r="I5506" s="4" t="s">
        <v>31</v>
      </c>
      <c r="J5506" s="4">
        <v>6</v>
      </c>
      <c r="K5506" s="4" t="s">
        <v>34</v>
      </c>
      <c r="L5506" s="4" t="s">
        <v>35</v>
      </c>
      <c r="M5506" s="4">
        <v>29</v>
      </c>
      <c r="P5506" s="5">
        <v>44281</v>
      </c>
      <c r="Q5506" s="6">
        <v>25.343062845387902</v>
      </c>
      <c r="R5506" s="4">
        <v>0</v>
      </c>
      <c r="S5506" s="4" t="str" cm="1">
        <f t="array" ref="S5506">_xlfn.IFS(R5506=0,"None",R5506&lt;3,"Low",R5506&lt;6,"Medium",R5506&lt;=10,"High")</f>
        <v>None</v>
      </c>
      <c r="T5506" s="4" t="str" cm="1">
        <f t="array" ref="T5506">_xlfn.IFS(M5506&lt;=20,"Low",M5506&lt;=50,"Medium",M5506&lt;=90,"High")</f>
        <v>Medium</v>
      </c>
      <c r="U5506" s="7">
        <f>Datos_Limpios[[#This Row],[Number of Complaints or Support]]/Datos_Limpios[[#This Row],[Account Length (in months)]]</f>
        <v>0</v>
      </c>
      <c r="V5506" s="4" t="str" cm="1">
        <f t="array" ref="V5506">_xlfn.IFS(H5506&lt;30,"Under 30",H5506&lt;66,"Middle Age",H5506&gt;=66,"Senior")</f>
        <v>Middle Age</v>
      </c>
      <c r="W5506" s="4" t="s">
        <v>43</v>
      </c>
    </row>
    <row r="5507" spans="1:23" x14ac:dyDescent="0.3">
      <c r="A5507" s="4" t="s">
        <v>5622</v>
      </c>
      <c r="B5507" s="4" t="s">
        <v>31</v>
      </c>
      <c r="C5507" s="4">
        <v>11</v>
      </c>
      <c r="D5507" s="4">
        <v>2</v>
      </c>
      <c r="E5507" s="4" t="s">
        <v>31</v>
      </c>
      <c r="F5507" s="4" t="s">
        <v>25</v>
      </c>
      <c r="G5507" s="4" t="s">
        <v>26</v>
      </c>
      <c r="H5507" s="4">
        <v>71</v>
      </c>
      <c r="I5507" s="4" t="s">
        <v>24</v>
      </c>
      <c r="J5507" s="4">
        <v>0</v>
      </c>
      <c r="K5507" s="4" t="s">
        <v>27</v>
      </c>
      <c r="L5507" s="4" t="s">
        <v>35</v>
      </c>
      <c r="M5507" s="4">
        <v>33</v>
      </c>
      <c r="N5507" s="4" t="s">
        <v>66</v>
      </c>
      <c r="O5507" s="4" t="s">
        <v>87</v>
      </c>
      <c r="P5507" s="5">
        <v>43973</v>
      </c>
      <c r="Q5507" s="6">
        <v>27.942042407272059</v>
      </c>
      <c r="R5507" s="4">
        <v>0</v>
      </c>
      <c r="S5507" s="4" t="str" cm="1">
        <f t="array" ref="S5507">_xlfn.IFS(R5507=0,"None",R5507&lt;3,"Low",R5507&lt;6,"Medium",R5507&lt;=10,"High")</f>
        <v>None</v>
      </c>
      <c r="T5507" s="4" t="str" cm="1">
        <f t="array" ref="T5507">_xlfn.IFS(M5507&lt;=20,"Low",M5507&lt;=50,"Medium",M5507&lt;=90,"High")</f>
        <v>Medium</v>
      </c>
      <c r="U5507" s="7">
        <f>Datos_Limpios[[#This Row],[Number of Complaints or Support]]/Datos_Limpios[[#This Row],[Account Length (in months)]]</f>
        <v>0</v>
      </c>
      <c r="V5507" s="4" t="str" cm="1">
        <f t="array" ref="V5507">_xlfn.IFS(H5507&lt;30,"Under 30",H5507&lt;66,"Middle Age",H5507&gt;=66,"Senior")</f>
        <v>Senior</v>
      </c>
      <c r="W5507" s="4" t="s">
        <v>29</v>
      </c>
    </row>
    <row r="5508" spans="1:23" x14ac:dyDescent="0.3">
      <c r="A5508" s="4" t="s">
        <v>5623</v>
      </c>
      <c r="B5508" s="4" t="s">
        <v>24</v>
      </c>
      <c r="C5508" s="4">
        <v>72</v>
      </c>
      <c r="D5508" s="4">
        <v>0</v>
      </c>
      <c r="E5508" s="4" t="s">
        <v>24</v>
      </c>
      <c r="F5508" s="4" t="s">
        <v>54</v>
      </c>
      <c r="G5508" s="4" t="s">
        <v>33</v>
      </c>
      <c r="H5508" s="4">
        <v>56</v>
      </c>
      <c r="I5508" s="4" t="s">
        <v>24</v>
      </c>
      <c r="J5508" s="4">
        <v>0</v>
      </c>
      <c r="K5508" s="4" t="s">
        <v>46</v>
      </c>
      <c r="L5508" s="4" t="s">
        <v>35</v>
      </c>
      <c r="M5508" s="4">
        <v>12</v>
      </c>
      <c r="P5508" s="5">
        <v>45279</v>
      </c>
      <c r="Q5508" s="6">
        <v>13.88595600123103</v>
      </c>
      <c r="R5508" s="4">
        <v>7</v>
      </c>
      <c r="S5508" s="4" t="str" cm="1">
        <f t="array" ref="S5508">_xlfn.IFS(R5508=0,"None",R5508&lt;3,"Low",R5508&lt;6,"Medium",R5508&lt;=10,"High")</f>
        <v>High</v>
      </c>
      <c r="T5508" s="4" t="str" cm="1">
        <f t="array" ref="T5508">_xlfn.IFS(M5508&lt;=20,"Low",M5508&lt;=50,"Medium",M5508&lt;=90,"High")</f>
        <v>Low</v>
      </c>
      <c r="U5508" s="7">
        <f>Datos_Limpios[[#This Row],[Number of Complaints or Support]]/Datos_Limpios[[#This Row],[Account Length (in months)]]</f>
        <v>9.7222222222222224E-2</v>
      </c>
      <c r="V5508" s="4" t="str" cm="1">
        <f t="array" ref="V5508">_xlfn.IFS(H5508&lt;30,"Under 30",H5508&lt;66,"Middle Age",H5508&gt;=66,"Senior")</f>
        <v>Middle Age</v>
      </c>
      <c r="W5508" s="4" t="s">
        <v>43</v>
      </c>
    </row>
    <row r="5509" spans="1:23" x14ac:dyDescent="0.3">
      <c r="A5509" s="4" t="s">
        <v>5624</v>
      </c>
      <c r="B5509" s="4" t="s">
        <v>24</v>
      </c>
      <c r="C5509" s="4">
        <v>70</v>
      </c>
      <c r="D5509" s="4">
        <v>1</v>
      </c>
      <c r="E5509" s="4" t="s">
        <v>31</v>
      </c>
      <c r="F5509" s="4" t="s">
        <v>183</v>
      </c>
      <c r="G5509" s="4" t="s">
        <v>33</v>
      </c>
      <c r="H5509" s="4">
        <v>80</v>
      </c>
      <c r="I5509" s="4" t="s">
        <v>24</v>
      </c>
      <c r="J5509" s="4">
        <v>0</v>
      </c>
      <c r="K5509" s="4" t="s">
        <v>34</v>
      </c>
      <c r="L5509" s="4" t="s">
        <v>28</v>
      </c>
      <c r="M5509" s="4">
        <v>27</v>
      </c>
      <c r="P5509" s="5">
        <v>44189</v>
      </c>
      <c r="Q5509" s="6">
        <v>23.160577592346911</v>
      </c>
      <c r="R5509" s="4">
        <v>1</v>
      </c>
      <c r="S5509" s="4" t="str" cm="1">
        <f t="array" ref="S5509">_xlfn.IFS(R5509=0,"None",R5509&lt;3,"Low",R5509&lt;6,"Medium",R5509&lt;=10,"High")</f>
        <v>Low</v>
      </c>
      <c r="T5509" s="4" t="str" cm="1">
        <f t="array" ref="T5509">_xlfn.IFS(M5509&lt;=20,"Low",M5509&lt;=50,"Medium",M5509&lt;=90,"High")</f>
        <v>Medium</v>
      </c>
      <c r="U5509" s="7">
        <f>Datos_Limpios[[#This Row],[Number of Complaints or Support]]/Datos_Limpios[[#This Row],[Account Length (in months)]]</f>
        <v>1.4285714285714285E-2</v>
      </c>
      <c r="V5509" s="4" t="str" cm="1">
        <f t="array" ref="V5509">_xlfn.IFS(H5509&lt;30,"Under 30",H5509&lt;66,"Middle Age",H5509&gt;=66,"Senior")</f>
        <v>Senior</v>
      </c>
      <c r="W5509" s="4" t="s">
        <v>43</v>
      </c>
    </row>
    <row r="5510" spans="1:23" x14ac:dyDescent="0.3">
      <c r="A5510" s="4" t="s">
        <v>5625</v>
      </c>
      <c r="B5510" s="4" t="s">
        <v>24</v>
      </c>
      <c r="C5510" s="4">
        <v>2</v>
      </c>
      <c r="D5510" s="4">
        <v>0</v>
      </c>
      <c r="E5510" s="4" t="s">
        <v>31</v>
      </c>
      <c r="F5510" s="4" t="s">
        <v>54</v>
      </c>
      <c r="G5510" s="4" t="s">
        <v>26</v>
      </c>
      <c r="H5510" s="4">
        <v>67</v>
      </c>
      <c r="I5510" s="4" t="s">
        <v>24</v>
      </c>
      <c r="J5510" s="4">
        <v>0</v>
      </c>
      <c r="K5510" s="4" t="s">
        <v>46</v>
      </c>
      <c r="L5510" s="4" t="s">
        <v>35</v>
      </c>
      <c r="M5510" s="4">
        <v>55</v>
      </c>
      <c r="P5510" s="5">
        <v>43992</v>
      </c>
      <c r="Q5510" s="6">
        <v>59.184416740664432</v>
      </c>
      <c r="R5510" s="4">
        <v>5</v>
      </c>
      <c r="S5510" s="4" t="str" cm="1">
        <f t="array" ref="S5510">_xlfn.IFS(R5510=0,"None",R5510&lt;3,"Low",R5510&lt;6,"Medium",R5510&lt;=10,"High")</f>
        <v>Medium</v>
      </c>
      <c r="T5510" s="4" t="str" cm="1">
        <f t="array" ref="T5510">_xlfn.IFS(M5510&lt;=20,"Low",M5510&lt;=50,"Medium",M5510&lt;=90,"High")</f>
        <v>High</v>
      </c>
      <c r="U5510" s="7">
        <f>Datos_Limpios[[#This Row],[Number of Complaints or Support]]/Datos_Limpios[[#This Row],[Account Length (in months)]]</f>
        <v>2.5</v>
      </c>
      <c r="V5510" s="4" t="str" cm="1">
        <f t="array" ref="V5510">_xlfn.IFS(H5510&lt;30,"Under 30",H5510&lt;66,"Middle Age",H5510&gt;=66,"Senior")</f>
        <v>Senior</v>
      </c>
      <c r="W5510" s="4" t="s">
        <v>43</v>
      </c>
    </row>
    <row r="5511" spans="1:23" x14ac:dyDescent="0.3">
      <c r="A5511" s="4" t="s">
        <v>5626</v>
      </c>
      <c r="B5511" s="4" t="s">
        <v>24</v>
      </c>
      <c r="C5511" s="4">
        <v>60</v>
      </c>
      <c r="D5511" s="4">
        <v>0</v>
      </c>
      <c r="E5511" s="4" t="s">
        <v>31</v>
      </c>
      <c r="F5511" s="4" t="s">
        <v>70</v>
      </c>
      <c r="G5511" s="4" t="s">
        <v>33</v>
      </c>
      <c r="H5511" s="4">
        <v>29</v>
      </c>
      <c r="I5511" s="4" t="s">
        <v>24</v>
      </c>
      <c r="J5511" s="4">
        <v>0</v>
      </c>
      <c r="K5511" s="4" t="s">
        <v>46</v>
      </c>
      <c r="L5511" s="4" t="s">
        <v>28</v>
      </c>
      <c r="M5511" s="4">
        <v>37</v>
      </c>
      <c r="P5511" s="5">
        <v>44295</v>
      </c>
      <c r="Q5511" s="6">
        <v>41.670238638531593</v>
      </c>
      <c r="R5511" s="4">
        <v>1</v>
      </c>
      <c r="S5511" s="4" t="str" cm="1">
        <f t="array" ref="S5511">_xlfn.IFS(R5511=0,"None",R5511&lt;3,"Low",R5511&lt;6,"Medium",R5511&lt;=10,"High")</f>
        <v>Low</v>
      </c>
      <c r="T5511" s="4" t="str" cm="1">
        <f t="array" ref="T5511">_xlfn.IFS(M5511&lt;=20,"Low",M5511&lt;=50,"Medium",M5511&lt;=90,"High")</f>
        <v>Medium</v>
      </c>
      <c r="U5511" s="7">
        <f>Datos_Limpios[[#This Row],[Number of Complaints or Support]]/Datos_Limpios[[#This Row],[Account Length (in months)]]</f>
        <v>1.6666666666666666E-2</v>
      </c>
      <c r="V5511" s="4" t="str" cm="1">
        <f t="array" ref="V5511">_xlfn.IFS(H5511&lt;30,"Under 30",H5511&lt;66,"Middle Age",H5511&gt;=66,"Senior")</f>
        <v>Under 30</v>
      </c>
      <c r="W5511" s="4" t="s">
        <v>29</v>
      </c>
    </row>
    <row r="5512" spans="1:23" x14ac:dyDescent="0.3">
      <c r="A5512" s="4" t="s">
        <v>5627</v>
      </c>
      <c r="B5512" s="4" t="s">
        <v>24</v>
      </c>
      <c r="C5512" s="4">
        <v>16</v>
      </c>
      <c r="D5512" s="4">
        <v>0</v>
      </c>
      <c r="E5512" s="4" t="s">
        <v>31</v>
      </c>
      <c r="F5512" s="4" t="s">
        <v>118</v>
      </c>
      <c r="G5512" s="4" t="s">
        <v>26</v>
      </c>
      <c r="H5512" s="4">
        <v>24</v>
      </c>
      <c r="I5512" s="4" t="s">
        <v>31</v>
      </c>
      <c r="J5512" s="4">
        <v>2</v>
      </c>
      <c r="K5512" s="4" t="s">
        <v>27</v>
      </c>
      <c r="L5512" s="4" t="s">
        <v>28</v>
      </c>
      <c r="M5512" s="4">
        <v>25</v>
      </c>
      <c r="P5512" s="5">
        <v>45228</v>
      </c>
      <c r="Q5512" s="6">
        <v>29.56862893647121</v>
      </c>
      <c r="R5512" s="4">
        <v>3</v>
      </c>
      <c r="S5512" s="4" t="str" cm="1">
        <f t="array" ref="S5512">_xlfn.IFS(R5512=0,"None",R5512&lt;3,"Low",R5512&lt;6,"Medium",R5512&lt;=10,"High")</f>
        <v>Medium</v>
      </c>
      <c r="T5512" s="4" t="str" cm="1">
        <f t="array" ref="T5512">_xlfn.IFS(M5512&lt;=20,"Low",M5512&lt;=50,"Medium",M5512&lt;=90,"High")</f>
        <v>Medium</v>
      </c>
      <c r="U5512" s="7">
        <f>Datos_Limpios[[#This Row],[Number of Complaints or Support]]/Datos_Limpios[[#This Row],[Account Length (in months)]]</f>
        <v>0.1875</v>
      </c>
      <c r="V5512" s="4" t="str" cm="1">
        <f t="array" ref="V5512">_xlfn.IFS(H5512&lt;30,"Under 30",H5512&lt;66,"Middle Age",H5512&gt;=66,"Senior")</f>
        <v>Under 30</v>
      </c>
      <c r="W5512" s="4" t="s">
        <v>47</v>
      </c>
    </row>
    <row r="5513" spans="1:23" x14ac:dyDescent="0.3">
      <c r="A5513" s="4" t="s">
        <v>5628</v>
      </c>
      <c r="B5513" s="4" t="s">
        <v>24</v>
      </c>
      <c r="C5513" s="4">
        <v>70</v>
      </c>
      <c r="D5513" s="4">
        <v>0</v>
      </c>
      <c r="E5513" s="4" t="s">
        <v>31</v>
      </c>
      <c r="F5513" s="4" t="s">
        <v>155</v>
      </c>
      <c r="G5513" s="4" t="s">
        <v>33</v>
      </c>
      <c r="H5513" s="4">
        <v>21</v>
      </c>
      <c r="I5513" s="4" t="s">
        <v>24</v>
      </c>
      <c r="J5513" s="4">
        <v>0</v>
      </c>
      <c r="K5513" s="4" t="s">
        <v>46</v>
      </c>
      <c r="L5513" s="4" t="s">
        <v>28</v>
      </c>
      <c r="M5513" s="4">
        <v>36</v>
      </c>
      <c r="P5513" s="5">
        <v>44326</v>
      </c>
      <c r="Q5513" s="6">
        <v>33.858744197411923</v>
      </c>
      <c r="R5513" s="4">
        <v>1</v>
      </c>
      <c r="S5513" s="4" t="str" cm="1">
        <f t="array" ref="S5513">_xlfn.IFS(R5513=0,"None",R5513&lt;3,"Low",R5513&lt;6,"Medium",R5513&lt;=10,"High")</f>
        <v>Low</v>
      </c>
      <c r="T5513" s="4" t="str" cm="1">
        <f t="array" ref="T5513">_xlfn.IFS(M5513&lt;=20,"Low",M5513&lt;=50,"Medium",M5513&lt;=90,"High")</f>
        <v>Medium</v>
      </c>
      <c r="U5513" s="7">
        <f>Datos_Limpios[[#This Row],[Number of Complaints or Support]]/Datos_Limpios[[#This Row],[Account Length (in months)]]</f>
        <v>1.4285714285714285E-2</v>
      </c>
      <c r="V5513" s="4" t="str" cm="1">
        <f t="array" ref="V5513">_xlfn.IFS(H5513&lt;30,"Under 30",H5513&lt;66,"Middle Age",H5513&gt;=66,"Senior")</f>
        <v>Under 30</v>
      </c>
      <c r="W5513" s="4" t="s">
        <v>40</v>
      </c>
    </row>
    <row r="5514" spans="1:23" x14ac:dyDescent="0.3">
      <c r="A5514" s="4" t="s">
        <v>5629</v>
      </c>
      <c r="B5514" s="4" t="s">
        <v>24</v>
      </c>
      <c r="C5514" s="4">
        <v>8</v>
      </c>
      <c r="D5514" s="4">
        <v>0</v>
      </c>
      <c r="E5514" s="4" t="s">
        <v>31</v>
      </c>
      <c r="F5514" s="4" t="s">
        <v>54</v>
      </c>
      <c r="G5514" s="4" t="s">
        <v>33</v>
      </c>
      <c r="H5514" s="4">
        <v>26</v>
      </c>
      <c r="I5514" s="4" t="s">
        <v>24</v>
      </c>
      <c r="J5514" s="4">
        <v>0</v>
      </c>
      <c r="K5514" s="4" t="s">
        <v>27</v>
      </c>
      <c r="L5514" s="4" t="s">
        <v>115</v>
      </c>
      <c r="M5514" s="4">
        <v>8</v>
      </c>
      <c r="P5514" s="5">
        <v>44295</v>
      </c>
      <c r="Q5514" s="6">
        <v>8.3910382464131157</v>
      </c>
      <c r="R5514" s="4">
        <v>6</v>
      </c>
      <c r="S5514" s="4" t="str" cm="1">
        <f t="array" ref="S5514">_xlfn.IFS(R5514=0,"None",R5514&lt;3,"Low",R5514&lt;6,"Medium",R5514&lt;=10,"High")</f>
        <v>High</v>
      </c>
      <c r="T5514" s="4" t="str" cm="1">
        <f t="array" ref="T5514">_xlfn.IFS(M5514&lt;=20,"Low",M5514&lt;=50,"Medium",M5514&lt;=90,"High")</f>
        <v>Low</v>
      </c>
      <c r="U5514" s="7">
        <f>Datos_Limpios[[#This Row],[Number of Complaints or Support]]/Datos_Limpios[[#This Row],[Account Length (in months)]]</f>
        <v>0.75</v>
      </c>
      <c r="V5514" s="4" t="str" cm="1">
        <f t="array" ref="V5514">_xlfn.IFS(H5514&lt;30,"Under 30",H5514&lt;66,"Middle Age",H5514&gt;=66,"Senior")</f>
        <v>Under 30</v>
      </c>
      <c r="W5514" s="4" t="s">
        <v>43</v>
      </c>
    </row>
    <row r="5515" spans="1:23" x14ac:dyDescent="0.3">
      <c r="A5515" s="4" t="s">
        <v>5630</v>
      </c>
      <c r="B5515" s="4" t="s">
        <v>31</v>
      </c>
      <c r="C5515" s="4">
        <v>36</v>
      </c>
      <c r="D5515" s="4">
        <v>0</v>
      </c>
      <c r="E5515" s="4" t="s">
        <v>31</v>
      </c>
      <c r="F5515" s="4" t="s">
        <v>68</v>
      </c>
      <c r="G5515" s="4" t="s">
        <v>33</v>
      </c>
      <c r="H5515" s="4">
        <v>45</v>
      </c>
      <c r="I5515" s="4" t="s">
        <v>24</v>
      </c>
      <c r="J5515" s="4">
        <v>0</v>
      </c>
      <c r="K5515" s="4" t="s">
        <v>27</v>
      </c>
      <c r="L5515" s="4" t="s">
        <v>35</v>
      </c>
      <c r="M5515" s="4">
        <v>39</v>
      </c>
      <c r="N5515" s="4" t="s">
        <v>75</v>
      </c>
      <c r="O5515" s="4" t="s">
        <v>76</v>
      </c>
      <c r="P5515" s="5">
        <v>45113</v>
      </c>
      <c r="Q5515" s="6">
        <v>46.679595783614737</v>
      </c>
      <c r="R5515" s="4">
        <v>6</v>
      </c>
      <c r="S5515" s="4" t="str" cm="1">
        <f t="array" ref="S5515">_xlfn.IFS(R5515=0,"None",R5515&lt;3,"Low",R5515&lt;6,"Medium",R5515&lt;=10,"High")</f>
        <v>High</v>
      </c>
      <c r="T5515" s="4" t="str" cm="1">
        <f t="array" ref="T5515">_xlfn.IFS(M5515&lt;=20,"Low",M5515&lt;=50,"Medium",M5515&lt;=90,"High")</f>
        <v>Medium</v>
      </c>
      <c r="U5515" s="7">
        <f>Datos_Limpios[[#This Row],[Number of Complaints or Support]]/Datos_Limpios[[#This Row],[Account Length (in months)]]</f>
        <v>0.16666666666666666</v>
      </c>
      <c r="V5515" s="4" t="str" cm="1">
        <f t="array" ref="V5515">_xlfn.IFS(H5515&lt;30,"Under 30",H5515&lt;66,"Middle Age",H5515&gt;=66,"Senior")</f>
        <v>Middle Age</v>
      </c>
      <c r="W5515" s="4" t="s">
        <v>40</v>
      </c>
    </row>
    <row r="5516" spans="1:23" x14ac:dyDescent="0.3">
      <c r="A5516" s="4" t="s">
        <v>5631</v>
      </c>
      <c r="B5516" s="4" t="s">
        <v>31</v>
      </c>
      <c r="C5516" s="4">
        <v>35</v>
      </c>
      <c r="D5516" s="4">
        <v>5</v>
      </c>
      <c r="E5516" s="4" t="s">
        <v>31</v>
      </c>
      <c r="F5516" s="4" t="s">
        <v>56</v>
      </c>
      <c r="G5516" s="4" t="s">
        <v>26</v>
      </c>
      <c r="H5516" s="4">
        <v>45</v>
      </c>
      <c r="I5516" s="4" t="s">
        <v>24</v>
      </c>
      <c r="J5516" s="4">
        <v>0</v>
      </c>
      <c r="K5516" s="4" t="s">
        <v>27</v>
      </c>
      <c r="L5516" s="4" t="s">
        <v>35</v>
      </c>
      <c r="M5516" s="4">
        <v>41</v>
      </c>
      <c r="N5516" s="4" t="s">
        <v>38</v>
      </c>
      <c r="O5516" s="4" t="s">
        <v>125</v>
      </c>
      <c r="P5516" s="5">
        <v>44857</v>
      </c>
      <c r="Q5516" s="6">
        <v>35.175521720415198</v>
      </c>
      <c r="R5516" s="4">
        <v>1</v>
      </c>
      <c r="S5516" s="4" t="str" cm="1">
        <f t="array" ref="S5516">_xlfn.IFS(R5516=0,"None",R5516&lt;3,"Low",R5516&lt;6,"Medium",R5516&lt;=10,"High")</f>
        <v>Low</v>
      </c>
      <c r="T5516" s="4" t="str" cm="1">
        <f t="array" ref="T5516">_xlfn.IFS(M5516&lt;=20,"Low",M5516&lt;=50,"Medium",M5516&lt;=90,"High")</f>
        <v>Medium</v>
      </c>
      <c r="U5516" s="7">
        <f>Datos_Limpios[[#This Row],[Number of Complaints or Support]]/Datos_Limpios[[#This Row],[Account Length (in months)]]</f>
        <v>2.8571428571428571E-2</v>
      </c>
      <c r="V5516" s="4" t="str" cm="1">
        <f t="array" ref="V5516">_xlfn.IFS(H5516&lt;30,"Under 30",H5516&lt;66,"Middle Age",H5516&gt;=66,"Senior")</f>
        <v>Middle Age</v>
      </c>
      <c r="W5516" s="4" t="s">
        <v>29</v>
      </c>
    </row>
    <row r="5517" spans="1:23" x14ac:dyDescent="0.3">
      <c r="A5517" s="4" t="s">
        <v>5632</v>
      </c>
      <c r="B5517" s="4" t="s">
        <v>24</v>
      </c>
      <c r="C5517" s="4">
        <v>9</v>
      </c>
      <c r="D5517" s="4">
        <v>0</v>
      </c>
      <c r="E5517" s="4" t="s">
        <v>24</v>
      </c>
      <c r="F5517" s="4" t="s">
        <v>147</v>
      </c>
      <c r="G5517" s="4" t="s">
        <v>33</v>
      </c>
      <c r="H5517" s="4">
        <v>84</v>
      </c>
      <c r="I5517" s="4" t="s">
        <v>24</v>
      </c>
      <c r="J5517" s="4">
        <v>0</v>
      </c>
      <c r="K5517" s="4" t="s">
        <v>34</v>
      </c>
      <c r="L5517" s="4" t="s">
        <v>28</v>
      </c>
      <c r="M5517" s="4">
        <v>9</v>
      </c>
      <c r="P5517" s="5">
        <v>44748</v>
      </c>
      <c r="Q5517" s="6">
        <v>8.4648624948365985</v>
      </c>
      <c r="R5517" s="4">
        <v>7</v>
      </c>
      <c r="S5517" s="4" t="str" cm="1">
        <f t="array" ref="S5517">_xlfn.IFS(R5517=0,"None",R5517&lt;3,"Low",R5517&lt;6,"Medium",R5517&lt;=10,"High")</f>
        <v>High</v>
      </c>
      <c r="T5517" s="4" t="str" cm="1">
        <f t="array" ref="T5517">_xlfn.IFS(M5517&lt;=20,"Low",M5517&lt;=50,"Medium",M5517&lt;=90,"High")</f>
        <v>Low</v>
      </c>
      <c r="U5517" s="7">
        <f>Datos_Limpios[[#This Row],[Number of Complaints or Support]]/Datos_Limpios[[#This Row],[Account Length (in months)]]</f>
        <v>0.77777777777777779</v>
      </c>
      <c r="V5517" s="4" t="str" cm="1">
        <f t="array" ref="V5517">_xlfn.IFS(H5517&lt;30,"Under 30",H5517&lt;66,"Middle Age",H5517&gt;=66,"Senior")</f>
        <v>Senior</v>
      </c>
      <c r="W5517" s="4" t="s">
        <v>43</v>
      </c>
    </row>
    <row r="5518" spans="1:23" x14ac:dyDescent="0.3">
      <c r="A5518" s="4" t="s">
        <v>5633</v>
      </c>
      <c r="B5518" s="4" t="s">
        <v>24</v>
      </c>
      <c r="C5518" s="4">
        <v>1</v>
      </c>
      <c r="D5518" s="4">
        <v>0</v>
      </c>
      <c r="E5518" s="4" t="s">
        <v>24</v>
      </c>
      <c r="F5518" s="4" t="s">
        <v>147</v>
      </c>
      <c r="G5518" s="4" t="s">
        <v>33</v>
      </c>
      <c r="H5518" s="4">
        <v>61</v>
      </c>
      <c r="I5518" s="4" t="s">
        <v>24</v>
      </c>
      <c r="J5518" s="4">
        <v>0</v>
      </c>
      <c r="K5518" s="4" t="s">
        <v>27</v>
      </c>
      <c r="L5518" s="4" t="s">
        <v>35</v>
      </c>
      <c r="M5518" s="4">
        <v>43</v>
      </c>
      <c r="P5518" s="5">
        <v>44461</v>
      </c>
      <c r="Q5518" s="6">
        <v>40.029779493296793</v>
      </c>
      <c r="R5518" s="4">
        <v>6</v>
      </c>
      <c r="S5518" s="4" t="str" cm="1">
        <f t="array" ref="S5518">_xlfn.IFS(R5518=0,"None",R5518&lt;3,"Low",R5518&lt;6,"Medium",R5518&lt;=10,"High")</f>
        <v>High</v>
      </c>
      <c r="T5518" s="4" t="str" cm="1">
        <f t="array" ref="T5518">_xlfn.IFS(M5518&lt;=20,"Low",M5518&lt;=50,"Medium",M5518&lt;=90,"High")</f>
        <v>Medium</v>
      </c>
      <c r="U5518" s="7">
        <f>Datos_Limpios[[#This Row],[Number of Complaints or Support]]/Datos_Limpios[[#This Row],[Account Length (in months)]]</f>
        <v>6</v>
      </c>
      <c r="V5518" s="4" t="str" cm="1">
        <f t="array" ref="V5518">_xlfn.IFS(H5518&lt;30,"Under 30",H5518&lt;66,"Middle Age",H5518&gt;=66,"Senior")</f>
        <v>Middle Age</v>
      </c>
      <c r="W5518" s="4" t="s">
        <v>43</v>
      </c>
    </row>
    <row r="5519" spans="1:23" x14ac:dyDescent="0.3">
      <c r="A5519" s="4" t="s">
        <v>5634</v>
      </c>
      <c r="B5519" s="4" t="s">
        <v>24</v>
      </c>
      <c r="C5519" s="4">
        <v>55</v>
      </c>
      <c r="D5519" s="4">
        <v>0</v>
      </c>
      <c r="E5519" s="4" t="s">
        <v>31</v>
      </c>
      <c r="F5519" s="4" t="s">
        <v>138</v>
      </c>
      <c r="G5519" s="4" t="s">
        <v>33</v>
      </c>
      <c r="H5519" s="4">
        <v>75</v>
      </c>
      <c r="I5519" s="4" t="s">
        <v>24</v>
      </c>
      <c r="J5519" s="4">
        <v>0</v>
      </c>
      <c r="K5519" s="4" t="s">
        <v>27</v>
      </c>
      <c r="L5519" s="4" t="s">
        <v>35</v>
      </c>
      <c r="M5519" s="4">
        <v>57</v>
      </c>
      <c r="P5519" s="5">
        <v>44430</v>
      </c>
      <c r="Q5519" s="6">
        <v>62.622382215273781</v>
      </c>
      <c r="R5519" s="4">
        <v>7</v>
      </c>
      <c r="S5519" s="4" t="str" cm="1">
        <f t="array" ref="S5519">_xlfn.IFS(R5519=0,"None",R5519&lt;3,"Low",R5519&lt;6,"Medium",R5519&lt;=10,"High")</f>
        <v>High</v>
      </c>
      <c r="T5519" s="4" t="str" cm="1">
        <f t="array" ref="T5519">_xlfn.IFS(M5519&lt;=20,"Low",M5519&lt;=50,"Medium",M5519&lt;=90,"High")</f>
        <v>High</v>
      </c>
      <c r="U5519" s="7">
        <f>Datos_Limpios[[#This Row],[Number of Complaints or Support]]/Datos_Limpios[[#This Row],[Account Length (in months)]]</f>
        <v>0.12727272727272726</v>
      </c>
      <c r="V5519" s="4" t="str" cm="1">
        <f t="array" ref="V5519">_xlfn.IFS(H5519&lt;30,"Under 30",H5519&lt;66,"Middle Age",H5519&gt;=66,"Senior")</f>
        <v>Senior</v>
      </c>
      <c r="W5519" s="4" t="s">
        <v>47</v>
      </c>
    </row>
    <row r="5520" spans="1:23" x14ac:dyDescent="0.3">
      <c r="A5520" s="4" t="s">
        <v>5635</v>
      </c>
      <c r="B5520" s="4" t="s">
        <v>24</v>
      </c>
      <c r="C5520" s="4">
        <v>18</v>
      </c>
      <c r="D5520" s="4">
        <v>0</v>
      </c>
      <c r="E5520" s="4" t="s">
        <v>31</v>
      </c>
      <c r="F5520" s="4" t="s">
        <v>72</v>
      </c>
      <c r="G5520" s="4" t="s">
        <v>26</v>
      </c>
      <c r="H5520" s="4">
        <v>53</v>
      </c>
      <c r="I5520" s="4" t="s">
        <v>31</v>
      </c>
      <c r="J5520" s="4">
        <v>2</v>
      </c>
      <c r="K5520" s="4" t="s">
        <v>27</v>
      </c>
      <c r="L5520" s="4" t="s">
        <v>28</v>
      </c>
      <c r="M5520" s="4">
        <v>33</v>
      </c>
      <c r="P5520" s="5">
        <v>44218</v>
      </c>
      <c r="Q5520" s="6">
        <v>28.133725052201981</v>
      </c>
      <c r="R5520" s="4">
        <v>2</v>
      </c>
      <c r="S5520" s="4" t="str" cm="1">
        <f t="array" ref="S5520">_xlfn.IFS(R5520=0,"None",R5520&lt;3,"Low",R5520&lt;6,"Medium",R5520&lt;=10,"High")</f>
        <v>Low</v>
      </c>
      <c r="T5520" s="4" t="str" cm="1">
        <f t="array" ref="T5520">_xlfn.IFS(M5520&lt;=20,"Low",M5520&lt;=50,"Medium",M5520&lt;=90,"High")</f>
        <v>Medium</v>
      </c>
      <c r="U5520" s="7">
        <f>Datos_Limpios[[#This Row],[Number of Complaints or Support]]/Datos_Limpios[[#This Row],[Account Length (in months)]]</f>
        <v>0.1111111111111111</v>
      </c>
      <c r="V5520" s="4" t="str" cm="1">
        <f t="array" ref="V5520">_xlfn.IFS(H5520&lt;30,"Under 30",H5520&lt;66,"Middle Age",H5520&gt;=66,"Senior")</f>
        <v>Middle Age</v>
      </c>
      <c r="W5520" s="4" t="s">
        <v>29</v>
      </c>
    </row>
    <row r="5521" spans="1:23" x14ac:dyDescent="0.3">
      <c r="A5521" s="4" t="s">
        <v>5636</v>
      </c>
      <c r="B5521" s="4" t="s">
        <v>31</v>
      </c>
      <c r="C5521" s="4">
        <v>33</v>
      </c>
      <c r="D5521" s="4">
        <v>2</v>
      </c>
      <c r="E5521" s="4" t="s">
        <v>24</v>
      </c>
      <c r="F5521" s="4" t="s">
        <v>98</v>
      </c>
      <c r="G5521" s="4" t="s">
        <v>26</v>
      </c>
      <c r="H5521" s="4">
        <v>41</v>
      </c>
      <c r="I5521" s="4" t="s">
        <v>24</v>
      </c>
      <c r="J5521" s="4">
        <v>0</v>
      </c>
      <c r="K5521" s="4" t="s">
        <v>27</v>
      </c>
      <c r="L5521" s="4" t="s">
        <v>35</v>
      </c>
      <c r="M5521" s="4">
        <v>7</v>
      </c>
      <c r="N5521" s="4" t="s">
        <v>75</v>
      </c>
      <c r="O5521" s="4" t="s">
        <v>133</v>
      </c>
      <c r="P5521" s="5">
        <v>45044</v>
      </c>
      <c r="Q5521" s="6">
        <v>8.214513033818422</v>
      </c>
      <c r="R5521" s="4">
        <v>1</v>
      </c>
      <c r="S5521" s="4" t="str" cm="1">
        <f t="array" ref="S5521">_xlfn.IFS(R5521=0,"None",R5521&lt;3,"Low",R5521&lt;6,"Medium",R5521&lt;=10,"High")</f>
        <v>Low</v>
      </c>
      <c r="T5521" s="4" t="str" cm="1">
        <f t="array" ref="T5521">_xlfn.IFS(M5521&lt;=20,"Low",M5521&lt;=50,"Medium",M5521&lt;=90,"High")</f>
        <v>Low</v>
      </c>
      <c r="U5521" s="7">
        <f>Datos_Limpios[[#This Row],[Number of Complaints or Support]]/Datos_Limpios[[#This Row],[Account Length (in months)]]</f>
        <v>3.0303030303030304E-2</v>
      </c>
      <c r="V5521" s="4" t="str" cm="1">
        <f t="array" ref="V5521">_xlfn.IFS(H5521&lt;30,"Under 30",H5521&lt;66,"Middle Age",H5521&gt;=66,"Senior")</f>
        <v>Middle Age</v>
      </c>
      <c r="W5521" s="4" t="s">
        <v>29</v>
      </c>
    </row>
    <row r="5522" spans="1:23" x14ac:dyDescent="0.3">
      <c r="A5522" s="4" t="s">
        <v>5637</v>
      </c>
      <c r="B5522" s="4" t="s">
        <v>31</v>
      </c>
      <c r="C5522" s="4">
        <v>10</v>
      </c>
      <c r="D5522" s="4">
        <v>0</v>
      </c>
      <c r="E5522" s="4" t="s">
        <v>31</v>
      </c>
      <c r="F5522" s="4" t="s">
        <v>118</v>
      </c>
      <c r="G5522" s="4" t="s">
        <v>26</v>
      </c>
      <c r="H5522" s="4">
        <v>45</v>
      </c>
      <c r="I5522" s="4" t="s">
        <v>24</v>
      </c>
      <c r="J5522" s="4">
        <v>0</v>
      </c>
      <c r="K5522" s="4" t="s">
        <v>27</v>
      </c>
      <c r="L5522" s="4" t="s">
        <v>28</v>
      </c>
      <c r="M5522" s="4">
        <v>34</v>
      </c>
      <c r="N5522" s="4" t="s">
        <v>75</v>
      </c>
      <c r="O5522" s="4" t="s">
        <v>133</v>
      </c>
      <c r="P5522" s="5">
        <v>45282</v>
      </c>
      <c r="Q5522" s="6">
        <v>35.481595077788882</v>
      </c>
      <c r="R5522" s="4">
        <v>8</v>
      </c>
      <c r="S5522" s="4" t="str" cm="1">
        <f t="array" ref="S5522">_xlfn.IFS(R5522=0,"None",R5522&lt;3,"Low",R5522&lt;6,"Medium",R5522&lt;=10,"High")</f>
        <v>High</v>
      </c>
      <c r="T5522" s="4" t="str" cm="1">
        <f t="array" ref="T5522">_xlfn.IFS(M5522&lt;=20,"Low",M5522&lt;=50,"Medium",M5522&lt;=90,"High")</f>
        <v>Medium</v>
      </c>
      <c r="U5522" s="7">
        <f>Datos_Limpios[[#This Row],[Number of Complaints or Support]]/Datos_Limpios[[#This Row],[Account Length (in months)]]</f>
        <v>0.8</v>
      </c>
      <c r="V5522" s="4" t="str" cm="1">
        <f t="array" ref="V5522">_xlfn.IFS(H5522&lt;30,"Under 30",H5522&lt;66,"Middle Age",H5522&gt;=66,"Senior")</f>
        <v>Middle Age</v>
      </c>
      <c r="W5522" s="4" t="s">
        <v>47</v>
      </c>
    </row>
    <row r="5523" spans="1:23" x14ac:dyDescent="0.3">
      <c r="A5523" s="4" t="s">
        <v>5638</v>
      </c>
      <c r="B5523" s="4" t="s">
        <v>24</v>
      </c>
      <c r="C5523" s="4">
        <v>14</v>
      </c>
      <c r="D5523" s="4">
        <v>0</v>
      </c>
      <c r="E5523" s="4" t="s">
        <v>31</v>
      </c>
      <c r="F5523" s="4" t="s">
        <v>120</v>
      </c>
      <c r="G5523" s="4" t="s">
        <v>33</v>
      </c>
      <c r="H5523" s="4">
        <v>60</v>
      </c>
      <c r="I5523" s="4" t="s">
        <v>24</v>
      </c>
      <c r="J5523" s="4">
        <v>0</v>
      </c>
      <c r="K5523" s="4" t="s">
        <v>27</v>
      </c>
      <c r="L5523" s="4" t="s">
        <v>35</v>
      </c>
      <c r="M5523" s="4">
        <v>35</v>
      </c>
      <c r="P5523" s="5">
        <v>45286</v>
      </c>
      <c r="Q5523" s="6">
        <v>38.355493881951162</v>
      </c>
      <c r="R5523" s="4">
        <v>6</v>
      </c>
      <c r="S5523" s="4" t="str" cm="1">
        <f t="array" ref="S5523">_xlfn.IFS(R5523=0,"None",R5523&lt;3,"Low",R5523&lt;6,"Medium",R5523&lt;=10,"High")</f>
        <v>High</v>
      </c>
      <c r="T5523" s="4" t="str" cm="1">
        <f t="array" ref="T5523">_xlfn.IFS(M5523&lt;=20,"Low",M5523&lt;=50,"Medium",M5523&lt;=90,"High")</f>
        <v>Medium</v>
      </c>
      <c r="U5523" s="7">
        <f>Datos_Limpios[[#This Row],[Number of Complaints or Support]]/Datos_Limpios[[#This Row],[Account Length (in months)]]</f>
        <v>0.42857142857142855</v>
      </c>
      <c r="V5523" s="4" t="str" cm="1">
        <f t="array" ref="V5523">_xlfn.IFS(H5523&lt;30,"Under 30",H5523&lt;66,"Middle Age",H5523&gt;=66,"Senior")</f>
        <v>Middle Age</v>
      </c>
      <c r="W5523" s="4" t="s">
        <v>29</v>
      </c>
    </row>
    <row r="5524" spans="1:23" x14ac:dyDescent="0.3">
      <c r="A5524" s="4" t="s">
        <v>5639</v>
      </c>
      <c r="B5524" s="4" t="s">
        <v>24</v>
      </c>
      <c r="C5524" s="4">
        <v>10</v>
      </c>
      <c r="D5524" s="4">
        <v>0</v>
      </c>
      <c r="E5524" s="4" t="s">
        <v>24</v>
      </c>
      <c r="F5524" s="4" t="s">
        <v>45</v>
      </c>
      <c r="G5524" s="4" t="s">
        <v>26</v>
      </c>
      <c r="H5524" s="4">
        <v>31</v>
      </c>
      <c r="I5524" s="4" t="s">
        <v>31</v>
      </c>
      <c r="J5524" s="4">
        <v>6</v>
      </c>
      <c r="K5524" s="4" t="s">
        <v>46</v>
      </c>
      <c r="L5524" s="4" t="s">
        <v>28</v>
      </c>
      <c r="M5524" s="4">
        <v>7</v>
      </c>
      <c r="P5524" s="5">
        <v>44138</v>
      </c>
      <c r="Q5524" s="6">
        <v>6.2578379654646579</v>
      </c>
      <c r="R5524" s="4">
        <v>8</v>
      </c>
      <c r="S5524" s="4" t="str" cm="1">
        <f t="array" ref="S5524">_xlfn.IFS(R5524=0,"None",R5524&lt;3,"Low",R5524&lt;6,"Medium",R5524&lt;=10,"High")</f>
        <v>High</v>
      </c>
      <c r="T5524" s="4" t="str" cm="1">
        <f t="array" ref="T5524">_xlfn.IFS(M5524&lt;=20,"Low",M5524&lt;=50,"Medium",M5524&lt;=90,"High")</f>
        <v>Low</v>
      </c>
      <c r="U5524" s="7">
        <f>Datos_Limpios[[#This Row],[Number of Complaints or Support]]/Datos_Limpios[[#This Row],[Account Length (in months)]]</f>
        <v>0.8</v>
      </c>
      <c r="V5524" s="4" t="str" cm="1">
        <f t="array" ref="V5524">_xlfn.IFS(H5524&lt;30,"Under 30",H5524&lt;66,"Middle Age",H5524&gt;=66,"Senior")</f>
        <v>Middle Age</v>
      </c>
      <c r="W5524" s="4" t="s">
        <v>47</v>
      </c>
    </row>
    <row r="5525" spans="1:23" x14ac:dyDescent="0.3">
      <c r="A5525" s="4" t="s">
        <v>5640</v>
      </c>
      <c r="B5525" s="4" t="s">
        <v>24</v>
      </c>
      <c r="C5525" s="4">
        <v>2</v>
      </c>
      <c r="D5525" s="4">
        <v>0</v>
      </c>
      <c r="E5525" s="4" t="s">
        <v>31</v>
      </c>
      <c r="F5525" s="4" t="s">
        <v>264</v>
      </c>
      <c r="G5525" s="4" t="s">
        <v>33</v>
      </c>
      <c r="H5525" s="4">
        <v>51</v>
      </c>
      <c r="I5525" s="4" t="s">
        <v>31</v>
      </c>
      <c r="J5525" s="4">
        <v>2</v>
      </c>
      <c r="K5525" s="4" t="s">
        <v>27</v>
      </c>
      <c r="L5525" s="4" t="s">
        <v>28</v>
      </c>
      <c r="M5525" s="4">
        <v>21</v>
      </c>
      <c r="P5525" s="5">
        <v>43990</v>
      </c>
      <c r="Q5525" s="6">
        <v>18.538158253858729</v>
      </c>
      <c r="R5525" s="4">
        <v>6</v>
      </c>
      <c r="S5525" s="4" t="str" cm="1">
        <f t="array" ref="S5525">_xlfn.IFS(R5525=0,"None",R5525&lt;3,"Low",R5525&lt;6,"Medium",R5525&lt;=10,"High")</f>
        <v>High</v>
      </c>
      <c r="T5525" s="4" t="str" cm="1">
        <f t="array" ref="T5525">_xlfn.IFS(M5525&lt;=20,"Low",M5525&lt;=50,"Medium",M5525&lt;=90,"High")</f>
        <v>Medium</v>
      </c>
      <c r="U5525" s="7">
        <f>Datos_Limpios[[#This Row],[Number of Complaints or Support]]/Datos_Limpios[[#This Row],[Account Length (in months)]]</f>
        <v>3</v>
      </c>
      <c r="V5525" s="4" t="str" cm="1">
        <f t="array" ref="V5525">_xlfn.IFS(H5525&lt;30,"Under 30",H5525&lt;66,"Middle Age",H5525&gt;=66,"Senior")</f>
        <v>Middle Age</v>
      </c>
      <c r="W5525" s="4" t="s">
        <v>47</v>
      </c>
    </row>
    <row r="5526" spans="1:23" x14ac:dyDescent="0.3">
      <c r="A5526" s="4" t="s">
        <v>5641</v>
      </c>
      <c r="B5526" s="4" t="s">
        <v>24</v>
      </c>
      <c r="C5526" s="4">
        <v>12</v>
      </c>
      <c r="D5526" s="4">
        <v>0</v>
      </c>
      <c r="E5526" s="4" t="s">
        <v>31</v>
      </c>
      <c r="F5526" s="4" t="s">
        <v>70</v>
      </c>
      <c r="G5526" s="4" t="s">
        <v>26</v>
      </c>
      <c r="H5526" s="4">
        <v>51</v>
      </c>
      <c r="I5526" s="4" t="s">
        <v>31</v>
      </c>
      <c r="J5526" s="4">
        <v>2</v>
      </c>
      <c r="K5526" s="4" t="s">
        <v>34</v>
      </c>
      <c r="L5526" s="4" t="s">
        <v>28</v>
      </c>
      <c r="M5526" s="4">
        <v>12</v>
      </c>
      <c r="P5526" s="5">
        <v>45220</v>
      </c>
      <c r="Q5526" s="6">
        <v>12.82230418847535</v>
      </c>
      <c r="R5526" s="4">
        <v>2</v>
      </c>
      <c r="S5526" s="4" t="str" cm="1">
        <f t="array" ref="S5526">_xlfn.IFS(R5526=0,"None",R5526&lt;3,"Low",R5526&lt;6,"Medium",R5526&lt;=10,"High")</f>
        <v>Low</v>
      </c>
      <c r="T5526" s="4" t="str" cm="1">
        <f t="array" ref="T5526">_xlfn.IFS(M5526&lt;=20,"Low",M5526&lt;=50,"Medium",M5526&lt;=90,"High")</f>
        <v>Low</v>
      </c>
      <c r="U5526" s="7">
        <f>Datos_Limpios[[#This Row],[Number of Complaints or Support]]/Datos_Limpios[[#This Row],[Account Length (in months)]]</f>
        <v>0.16666666666666666</v>
      </c>
      <c r="V5526" s="4" t="str" cm="1">
        <f t="array" ref="V5526">_xlfn.IFS(H5526&lt;30,"Under 30",H5526&lt;66,"Middle Age",H5526&gt;=66,"Senior")</f>
        <v>Middle Age</v>
      </c>
      <c r="W5526" s="4" t="s">
        <v>29</v>
      </c>
    </row>
    <row r="5527" spans="1:23" x14ac:dyDescent="0.3">
      <c r="A5527" s="4" t="s">
        <v>5642</v>
      </c>
      <c r="B5527" s="4" t="s">
        <v>24</v>
      </c>
      <c r="C5527" s="4">
        <v>19</v>
      </c>
      <c r="D5527" s="4">
        <v>0</v>
      </c>
      <c r="E5527" s="4" t="s">
        <v>24</v>
      </c>
      <c r="F5527" s="4" t="s">
        <v>54</v>
      </c>
      <c r="G5527" s="4" t="s">
        <v>33</v>
      </c>
      <c r="H5527" s="4">
        <v>35</v>
      </c>
      <c r="I5527" s="4" t="s">
        <v>31</v>
      </c>
      <c r="J5527" s="4">
        <v>6</v>
      </c>
      <c r="K5527" s="4" t="s">
        <v>46</v>
      </c>
      <c r="L5527" s="4" t="s">
        <v>28</v>
      </c>
      <c r="M5527" s="4">
        <v>10</v>
      </c>
      <c r="P5527" s="5">
        <v>44513</v>
      </c>
      <c r="Q5527" s="6">
        <v>11.03860917663623</v>
      </c>
      <c r="R5527" s="4">
        <v>7</v>
      </c>
      <c r="S5527" s="4" t="str" cm="1">
        <f t="array" ref="S5527">_xlfn.IFS(R5527=0,"None",R5527&lt;3,"Low",R5527&lt;6,"Medium",R5527&lt;=10,"High")</f>
        <v>High</v>
      </c>
      <c r="T5527" s="4" t="str" cm="1">
        <f t="array" ref="T5527">_xlfn.IFS(M5527&lt;=20,"Low",M5527&lt;=50,"Medium",M5527&lt;=90,"High")</f>
        <v>Low</v>
      </c>
      <c r="U5527" s="7">
        <f>Datos_Limpios[[#This Row],[Number of Complaints or Support]]/Datos_Limpios[[#This Row],[Account Length (in months)]]</f>
        <v>0.36842105263157893</v>
      </c>
      <c r="V5527" s="4" t="str" cm="1">
        <f t="array" ref="V5527">_xlfn.IFS(H5527&lt;30,"Under 30",H5527&lt;66,"Middle Age",H5527&gt;=66,"Senior")</f>
        <v>Middle Age</v>
      </c>
      <c r="W5527" s="4" t="s">
        <v>43</v>
      </c>
    </row>
    <row r="5528" spans="1:23" x14ac:dyDescent="0.3">
      <c r="A5528" s="4" t="s">
        <v>5643</v>
      </c>
      <c r="B5528" s="4" t="s">
        <v>31</v>
      </c>
      <c r="C5528" s="4">
        <v>1</v>
      </c>
      <c r="D5528" s="4">
        <v>1</v>
      </c>
      <c r="E5528" s="4" t="s">
        <v>31</v>
      </c>
      <c r="F5528" s="4" t="s">
        <v>49</v>
      </c>
      <c r="G5528" s="4" t="s">
        <v>33</v>
      </c>
      <c r="H5528" s="4">
        <v>55</v>
      </c>
      <c r="I5528" s="4" t="s">
        <v>24</v>
      </c>
      <c r="J5528" s="4">
        <v>0</v>
      </c>
      <c r="K5528" s="4" t="s">
        <v>27</v>
      </c>
      <c r="L5528" s="4" t="s">
        <v>35</v>
      </c>
      <c r="M5528" s="4">
        <v>46</v>
      </c>
      <c r="N5528" s="4" t="s">
        <v>38</v>
      </c>
      <c r="O5528" s="4" t="s">
        <v>181</v>
      </c>
      <c r="P5528" s="5">
        <v>44993</v>
      </c>
      <c r="Q5528" s="6">
        <v>39.135626337297488</v>
      </c>
      <c r="R5528" s="4">
        <v>10</v>
      </c>
      <c r="S5528" s="4" t="str" cm="1">
        <f t="array" ref="S5528">_xlfn.IFS(R5528=0,"None",R5528&lt;3,"Low",R5528&lt;6,"Medium",R5528&lt;=10,"High")</f>
        <v>High</v>
      </c>
      <c r="T5528" s="4" t="str" cm="1">
        <f t="array" ref="T5528">_xlfn.IFS(M5528&lt;=20,"Low",M5528&lt;=50,"Medium",M5528&lt;=90,"High")</f>
        <v>Medium</v>
      </c>
      <c r="U5528" s="7">
        <f>Datos_Limpios[[#This Row],[Number of Complaints or Support]]/Datos_Limpios[[#This Row],[Account Length (in months)]]</f>
        <v>10</v>
      </c>
      <c r="V5528" s="4" t="str" cm="1">
        <f t="array" ref="V5528">_xlfn.IFS(H5528&lt;30,"Under 30",H5528&lt;66,"Middle Age",H5528&gt;=66,"Senior")</f>
        <v>Middle Age</v>
      </c>
      <c r="W5528" s="4" t="s">
        <v>29</v>
      </c>
    </row>
    <row r="5529" spans="1:23" x14ac:dyDescent="0.3">
      <c r="A5529" s="4" t="s">
        <v>5644</v>
      </c>
      <c r="B5529" s="4" t="s">
        <v>24</v>
      </c>
      <c r="C5529" s="4">
        <v>67</v>
      </c>
      <c r="D5529" s="4">
        <v>0</v>
      </c>
      <c r="E5529" s="4" t="s">
        <v>31</v>
      </c>
      <c r="F5529" s="4" t="s">
        <v>104</v>
      </c>
      <c r="G5529" s="4" t="s">
        <v>33</v>
      </c>
      <c r="H5529" s="4">
        <v>73</v>
      </c>
      <c r="I5529" s="4" t="s">
        <v>24</v>
      </c>
      <c r="J5529" s="4">
        <v>0</v>
      </c>
      <c r="K5529" s="4" t="s">
        <v>46</v>
      </c>
      <c r="L5529" s="4" t="s">
        <v>28</v>
      </c>
      <c r="M5529" s="4">
        <v>64</v>
      </c>
      <c r="P5529" s="5">
        <v>45038</v>
      </c>
      <c r="Q5529" s="6">
        <v>62.487432798236611</v>
      </c>
      <c r="R5529" s="4">
        <v>5</v>
      </c>
      <c r="S5529" s="4" t="str" cm="1">
        <f t="array" ref="S5529">_xlfn.IFS(R5529=0,"None",R5529&lt;3,"Low",R5529&lt;6,"Medium",R5529&lt;=10,"High")</f>
        <v>Medium</v>
      </c>
      <c r="T5529" s="4" t="str" cm="1">
        <f t="array" ref="T5529">_xlfn.IFS(M5529&lt;=20,"Low",M5529&lt;=50,"Medium",M5529&lt;=90,"High")</f>
        <v>High</v>
      </c>
      <c r="U5529" s="7">
        <f>Datos_Limpios[[#This Row],[Number of Complaints or Support]]/Datos_Limpios[[#This Row],[Account Length (in months)]]</f>
        <v>7.4626865671641784E-2</v>
      </c>
      <c r="V5529" s="4" t="str" cm="1">
        <f t="array" ref="V5529">_xlfn.IFS(H5529&lt;30,"Under 30",H5529&lt;66,"Middle Age",H5529&gt;=66,"Senior")</f>
        <v>Senior</v>
      </c>
      <c r="W5529" s="4" t="s">
        <v>43</v>
      </c>
    </row>
    <row r="5530" spans="1:23" x14ac:dyDescent="0.3">
      <c r="A5530" s="4" t="s">
        <v>5645</v>
      </c>
      <c r="B5530" s="4" t="s">
        <v>24</v>
      </c>
      <c r="C5530" s="4">
        <v>55</v>
      </c>
      <c r="D5530" s="4">
        <v>0</v>
      </c>
      <c r="E5530" s="4" t="s">
        <v>31</v>
      </c>
      <c r="F5530" s="4" t="s">
        <v>89</v>
      </c>
      <c r="G5530" s="4" t="s">
        <v>33</v>
      </c>
      <c r="H5530" s="4">
        <v>67</v>
      </c>
      <c r="I5530" s="4" t="s">
        <v>24</v>
      </c>
      <c r="J5530" s="4">
        <v>0</v>
      </c>
      <c r="K5530" s="4" t="s">
        <v>46</v>
      </c>
      <c r="L5530" s="4" t="s">
        <v>35</v>
      </c>
      <c r="M5530" s="4">
        <v>52</v>
      </c>
      <c r="P5530" s="5">
        <v>44870</v>
      </c>
      <c r="Q5530" s="6">
        <v>46.539521853020538</v>
      </c>
      <c r="R5530" s="4">
        <v>7</v>
      </c>
      <c r="S5530" s="4" t="str" cm="1">
        <f t="array" ref="S5530">_xlfn.IFS(R5530=0,"None",R5530&lt;3,"Low",R5530&lt;6,"Medium",R5530&lt;=10,"High")</f>
        <v>High</v>
      </c>
      <c r="T5530" s="4" t="str" cm="1">
        <f t="array" ref="T5530">_xlfn.IFS(M5530&lt;=20,"Low",M5530&lt;=50,"Medium",M5530&lt;=90,"High")</f>
        <v>High</v>
      </c>
      <c r="U5530" s="7">
        <f>Datos_Limpios[[#This Row],[Number of Complaints or Support]]/Datos_Limpios[[#This Row],[Account Length (in months)]]</f>
        <v>0.12727272727272726</v>
      </c>
      <c r="V5530" s="4" t="str" cm="1">
        <f t="array" ref="V5530">_xlfn.IFS(H5530&lt;30,"Under 30",H5530&lt;66,"Middle Age",H5530&gt;=66,"Senior")</f>
        <v>Senior</v>
      </c>
      <c r="W5530" s="4" t="s">
        <v>40</v>
      </c>
    </row>
    <row r="5531" spans="1:23" x14ac:dyDescent="0.3">
      <c r="A5531" s="4" t="s">
        <v>5646</v>
      </c>
      <c r="B5531" s="4" t="s">
        <v>31</v>
      </c>
      <c r="C5531" s="4">
        <v>15</v>
      </c>
      <c r="D5531" s="4">
        <v>4</v>
      </c>
      <c r="E5531" s="4" t="s">
        <v>31</v>
      </c>
      <c r="F5531" s="4" t="s">
        <v>367</v>
      </c>
      <c r="G5531" s="4" t="s">
        <v>26</v>
      </c>
      <c r="H5531" s="4">
        <v>40</v>
      </c>
      <c r="I5531" s="4" t="s">
        <v>24</v>
      </c>
      <c r="J5531" s="4">
        <v>0</v>
      </c>
      <c r="K5531" s="4" t="s">
        <v>27</v>
      </c>
      <c r="L5531" s="4" t="s">
        <v>35</v>
      </c>
      <c r="M5531" s="4">
        <v>47</v>
      </c>
      <c r="N5531" s="4" t="s">
        <v>107</v>
      </c>
      <c r="O5531" s="4" t="s">
        <v>108</v>
      </c>
      <c r="P5531" s="5">
        <v>44380</v>
      </c>
      <c r="Q5531" s="6">
        <v>42.414520488918747</v>
      </c>
      <c r="R5531" s="4">
        <v>4</v>
      </c>
      <c r="S5531" s="4" t="str" cm="1">
        <f t="array" ref="S5531">_xlfn.IFS(R5531=0,"None",R5531&lt;3,"Low",R5531&lt;6,"Medium",R5531&lt;=10,"High")</f>
        <v>Medium</v>
      </c>
      <c r="T5531" s="4" t="str" cm="1">
        <f t="array" ref="T5531">_xlfn.IFS(M5531&lt;=20,"Low",M5531&lt;=50,"Medium",M5531&lt;=90,"High")</f>
        <v>Medium</v>
      </c>
      <c r="U5531" s="7">
        <f>Datos_Limpios[[#This Row],[Number of Complaints or Support]]/Datos_Limpios[[#This Row],[Account Length (in months)]]</f>
        <v>0.26666666666666666</v>
      </c>
      <c r="V5531" s="4" t="str" cm="1">
        <f t="array" ref="V5531">_xlfn.IFS(H5531&lt;30,"Under 30",H5531&lt;66,"Middle Age",H5531&gt;=66,"Senior")</f>
        <v>Middle Age</v>
      </c>
      <c r="W5531" s="4" t="s">
        <v>29</v>
      </c>
    </row>
    <row r="5532" spans="1:23" x14ac:dyDescent="0.3">
      <c r="A5532" s="4" t="s">
        <v>5647</v>
      </c>
      <c r="B5532" s="4" t="s">
        <v>24</v>
      </c>
      <c r="C5532" s="4">
        <v>54</v>
      </c>
      <c r="D5532" s="4">
        <v>0</v>
      </c>
      <c r="E5532" s="4" t="s">
        <v>31</v>
      </c>
      <c r="F5532" s="4" t="s">
        <v>85</v>
      </c>
      <c r="G5532" s="4" t="s">
        <v>26</v>
      </c>
      <c r="H5532" s="4">
        <v>50</v>
      </c>
      <c r="I5532" s="4" t="s">
        <v>24</v>
      </c>
      <c r="J5532" s="4">
        <v>0</v>
      </c>
      <c r="K5532" s="4" t="s">
        <v>34</v>
      </c>
      <c r="L5532" s="4" t="s">
        <v>35</v>
      </c>
      <c r="M5532" s="4">
        <v>21</v>
      </c>
      <c r="P5532" s="5">
        <v>44085</v>
      </c>
      <c r="Q5532" s="6">
        <v>22.75680935705287</v>
      </c>
      <c r="R5532" s="4">
        <v>9</v>
      </c>
      <c r="S5532" s="4" t="str" cm="1">
        <f t="array" ref="S5532">_xlfn.IFS(R5532=0,"None",R5532&lt;3,"Low",R5532&lt;6,"Medium",R5532&lt;=10,"High")</f>
        <v>High</v>
      </c>
      <c r="T5532" s="4" t="str" cm="1">
        <f t="array" ref="T5532">_xlfn.IFS(M5532&lt;=20,"Low",M5532&lt;=50,"Medium",M5532&lt;=90,"High")</f>
        <v>Medium</v>
      </c>
      <c r="U5532" s="7">
        <f>Datos_Limpios[[#This Row],[Number of Complaints or Support]]/Datos_Limpios[[#This Row],[Account Length (in months)]]</f>
        <v>0.16666666666666666</v>
      </c>
      <c r="V5532" s="4" t="str" cm="1">
        <f t="array" ref="V5532">_xlfn.IFS(H5532&lt;30,"Under 30",H5532&lt;66,"Middle Age",H5532&gt;=66,"Senior")</f>
        <v>Middle Age</v>
      </c>
      <c r="W5532" s="4" t="s">
        <v>43</v>
      </c>
    </row>
    <row r="5533" spans="1:23" x14ac:dyDescent="0.3">
      <c r="A5533" s="4" t="s">
        <v>5648</v>
      </c>
      <c r="B5533" s="4" t="s">
        <v>31</v>
      </c>
      <c r="C5533" s="4">
        <v>32</v>
      </c>
      <c r="D5533" s="4">
        <v>0</v>
      </c>
      <c r="E5533" s="4" t="s">
        <v>31</v>
      </c>
      <c r="F5533" s="4" t="s">
        <v>52</v>
      </c>
      <c r="G5533" s="4" t="s">
        <v>26</v>
      </c>
      <c r="H5533" s="4">
        <v>57</v>
      </c>
      <c r="I5533" s="4" t="s">
        <v>24</v>
      </c>
      <c r="J5533" s="4">
        <v>0</v>
      </c>
      <c r="K5533" s="4" t="s">
        <v>34</v>
      </c>
      <c r="L5533" s="4" t="s">
        <v>115</v>
      </c>
      <c r="M5533" s="4">
        <v>26</v>
      </c>
      <c r="N5533" s="4" t="s">
        <v>75</v>
      </c>
      <c r="O5533" s="4" t="s">
        <v>133</v>
      </c>
      <c r="P5533" s="5">
        <v>44016</v>
      </c>
      <c r="Q5533" s="6">
        <v>27.740196471323859</v>
      </c>
      <c r="R5533" s="4">
        <v>1</v>
      </c>
      <c r="S5533" s="4" t="str" cm="1">
        <f t="array" ref="S5533">_xlfn.IFS(R5533=0,"None",R5533&lt;3,"Low",R5533&lt;6,"Medium",R5533&lt;=10,"High")</f>
        <v>Low</v>
      </c>
      <c r="T5533" s="4" t="str" cm="1">
        <f t="array" ref="T5533">_xlfn.IFS(M5533&lt;=20,"Low",M5533&lt;=50,"Medium",M5533&lt;=90,"High")</f>
        <v>Medium</v>
      </c>
      <c r="U5533" s="7">
        <f>Datos_Limpios[[#This Row],[Number of Complaints or Support]]/Datos_Limpios[[#This Row],[Account Length (in months)]]</f>
        <v>3.125E-2</v>
      </c>
      <c r="V5533" s="4" t="str" cm="1">
        <f t="array" ref="V5533">_xlfn.IFS(H5533&lt;30,"Under 30",H5533&lt;66,"Middle Age",H5533&gt;=66,"Senior")</f>
        <v>Middle Age</v>
      </c>
      <c r="W5533" s="4" t="s">
        <v>40</v>
      </c>
    </row>
    <row r="5534" spans="1:23" x14ac:dyDescent="0.3">
      <c r="A5534" s="4" t="s">
        <v>5649</v>
      </c>
      <c r="B5534" s="4" t="s">
        <v>24</v>
      </c>
      <c r="C5534" s="4">
        <v>42</v>
      </c>
      <c r="D5534" s="4">
        <v>0</v>
      </c>
      <c r="E5534" s="4" t="s">
        <v>31</v>
      </c>
      <c r="F5534" s="4" t="s">
        <v>98</v>
      </c>
      <c r="G5534" s="4" t="s">
        <v>26</v>
      </c>
      <c r="H5534" s="4">
        <v>59</v>
      </c>
      <c r="I5534" s="4" t="s">
        <v>24</v>
      </c>
      <c r="J5534" s="4">
        <v>0</v>
      </c>
      <c r="K5534" s="4" t="s">
        <v>34</v>
      </c>
      <c r="L5534" s="4" t="s">
        <v>35</v>
      </c>
      <c r="M5534" s="4">
        <v>27</v>
      </c>
      <c r="P5534" s="5">
        <v>44347</v>
      </c>
      <c r="Q5534" s="6">
        <v>29.566014805006851</v>
      </c>
      <c r="R5534" s="4">
        <v>0</v>
      </c>
      <c r="S5534" s="4" t="str" cm="1">
        <f t="array" ref="S5534">_xlfn.IFS(R5534=0,"None",R5534&lt;3,"Low",R5534&lt;6,"Medium",R5534&lt;=10,"High")</f>
        <v>None</v>
      </c>
      <c r="T5534" s="4" t="str" cm="1">
        <f t="array" ref="T5534">_xlfn.IFS(M5534&lt;=20,"Low",M5534&lt;=50,"Medium",M5534&lt;=90,"High")</f>
        <v>Medium</v>
      </c>
      <c r="U5534" s="7">
        <f>Datos_Limpios[[#This Row],[Number of Complaints or Support]]/Datos_Limpios[[#This Row],[Account Length (in months)]]</f>
        <v>0</v>
      </c>
      <c r="V5534" s="4" t="str" cm="1">
        <f t="array" ref="V5534">_xlfn.IFS(H5534&lt;30,"Under 30",H5534&lt;66,"Middle Age",H5534&gt;=66,"Senior")</f>
        <v>Middle Age</v>
      </c>
      <c r="W5534" s="4" t="s">
        <v>29</v>
      </c>
    </row>
    <row r="5535" spans="1:23" x14ac:dyDescent="0.3">
      <c r="A5535" s="4" t="s">
        <v>5650</v>
      </c>
      <c r="B5535" s="4" t="s">
        <v>31</v>
      </c>
      <c r="C5535" s="4">
        <v>11</v>
      </c>
      <c r="D5535" s="4">
        <v>3</v>
      </c>
      <c r="E5535" s="4" t="s">
        <v>31</v>
      </c>
      <c r="F5535" s="4" t="s">
        <v>104</v>
      </c>
      <c r="G5535" s="4" t="s">
        <v>33</v>
      </c>
      <c r="H5535" s="4">
        <v>40</v>
      </c>
      <c r="I5535" s="4" t="s">
        <v>24</v>
      </c>
      <c r="J5535" s="4">
        <v>0</v>
      </c>
      <c r="K5535" s="4" t="s">
        <v>27</v>
      </c>
      <c r="L5535" s="4" t="s">
        <v>35</v>
      </c>
      <c r="M5535" s="4">
        <v>33</v>
      </c>
      <c r="N5535" s="4" t="s">
        <v>75</v>
      </c>
      <c r="O5535" s="4" t="s">
        <v>133</v>
      </c>
      <c r="P5535" s="5">
        <v>44410</v>
      </c>
      <c r="Q5535" s="6">
        <v>31.76951551591981</v>
      </c>
      <c r="R5535" s="4">
        <v>10</v>
      </c>
      <c r="S5535" s="4" t="str" cm="1">
        <f t="array" ref="S5535">_xlfn.IFS(R5535=0,"None",R5535&lt;3,"Low",R5535&lt;6,"Medium",R5535&lt;=10,"High")</f>
        <v>High</v>
      </c>
      <c r="T5535" s="4" t="str" cm="1">
        <f t="array" ref="T5535">_xlfn.IFS(M5535&lt;=20,"Low",M5535&lt;=50,"Medium",M5535&lt;=90,"High")</f>
        <v>Medium</v>
      </c>
      <c r="U5535" s="7">
        <f>Datos_Limpios[[#This Row],[Number of Complaints or Support]]/Datos_Limpios[[#This Row],[Account Length (in months)]]</f>
        <v>0.90909090909090906</v>
      </c>
      <c r="V5535" s="4" t="str" cm="1">
        <f t="array" ref="V5535">_xlfn.IFS(H5535&lt;30,"Under 30",H5535&lt;66,"Middle Age",H5535&gt;=66,"Senior")</f>
        <v>Middle Age</v>
      </c>
      <c r="W5535" s="4" t="s">
        <v>43</v>
      </c>
    </row>
    <row r="5536" spans="1:23" x14ac:dyDescent="0.3">
      <c r="A5536" s="4" t="s">
        <v>5651</v>
      </c>
      <c r="B5536" s="4" t="s">
        <v>24</v>
      </c>
      <c r="C5536" s="4">
        <v>3</v>
      </c>
      <c r="D5536" s="4">
        <v>0</v>
      </c>
      <c r="E5536" s="4" t="s">
        <v>31</v>
      </c>
      <c r="F5536" s="4" t="s">
        <v>60</v>
      </c>
      <c r="G5536" s="4" t="s">
        <v>33</v>
      </c>
      <c r="H5536" s="4">
        <v>49</v>
      </c>
      <c r="I5536" s="4" t="s">
        <v>24</v>
      </c>
      <c r="J5536" s="4">
        <v>0</v>
      </c>
      <c r="K5536" s="4" t="s">
        <v>27</v>
      </c>
      <c r="L5536" s="4" t="s">
        <v>35</v>
      </c>
      <c r="M5536" s="4">
        <v>48</v>
      </c>
      <c r="P5536" s="5">
        <v>45104</v>
      </c>
      <c r="Q5536" s="6">
        <v>47.099089293200286</v>
      </c>
      <c r="R5536" s="4">
        <v>4</v>
      </c>
      <c r="S5536" s="4" t="str" cm="1">
        <f t="array" ref="S5536">_xlfn.IFS(R5536=0,"None",R5536&lt;3,"Low",R5536&lt;6,"Medium",R5536&lt;=10,"High")</f>
        <v>Medium</v>
      </c>
      <c r="T5536" s="4" t="str" cm="1">
        <f t="array" ref="T5536">_xlfn.IFS(M5536&lt;=20,"Low",M5536&lt;=50,"Medium",M5536&lt;=90,"High")</f>
        <v>Medium</v>
      </c>
      <c r="U5536" s="7">
        <f>Datos_Limpios[[#This Row],[Number of Complaints or Support]]/Datos_Limpios[[#This Row],[Account Length (in months)]]</f>
        <v>1.3333333333333333</v>
      </c>
      <c r="V5536" s="4" t="str" cm="1">
        <f t="array" ref="V5536">_xlfn.IFS(H5536&lt;30,"Under 30",H5536&lt;66,"Middle Age",H5536&gt;=66,"Senior")</f>
        <v>Middle Age</v>
      </c>
      <c r="W5536" s="4" t="s">
        <v>40</v>
      </c>
    </row>
    <row r="5537" spans="1:23" x14ac:dyDescent="0.3">
      <c r="A5537" s="4" t="s">
        <v>5652</v>
      </c>
      <c r="B5537" s="4" t="s">
        <v>31</v>
      </c>
      <c r="C5537" s="4">
        <v>21</v>
      </c>
      <c r="D5537" s="4">
        <v>5</v>
      </c>
      <c r="E5537" s="4" t="s">
        <v>31</v>
      </c>
      <c r="F5537" s="4" t="s">
        <v>209</v>
      </c>
      <c r="G5537" s="4" t="s">
        <v>26</v>
      </c>
      <c r="H5537" s="4">
        <v>48</v>
      </c>
      <c r="I5537" s="4" t="s">
        <v>24</v>
      </c>
      <c r="J5537" s="4">
        <v>0</v>
      </c>
      <c r="K5537" s="4" t="s">
        <v>27</v>
      </c>
      <c r="L5537" s="4" t="s">
        <v>35</v>
      </c>
      <c r="M5537" s="4">
        <v>37</v>
      </c>
      <c r="N5537" s="4" t="s">
        <v>38</v>
      </c>
      <c r="O5537" s="4" t="s">
        <v>225</v>
      </c>
      <c r="P5537" s="5">
        <v>43872</v>
      </c>
      <c r="Q5537" s="6">
        <v>31.515172316277749</v>
      </c>
      <c r="R5537" s="4">
        <v>6</v>
      </c>
      <c r="S5537" s="4" t="str" cm="1">
        <f t="array" ref="S5537">_xlfn.IFS(R5537=0,"None",R5537&lt;3,"Low",R5537&lt;6,"Medium",R5537&lt;=10,"High")</f>
        <v>High</v>
      </c>
      <c r="T5537" s="4" t="str" cm="1">
        <f t="array" ref="T5537">_xlfn.IFS(M5537&lt;=20,"Low",M5537&lt;=50,"Medium",M5537&lt;=90,"High")</f>
        <v>Medium</v>
      </c>
      <c r="U5537" s="7">
        <f>Datos_Limpios[[#This Row],[Number of Complaints or Support]]/Datos_Limpios[[#This Row],[Account Length (in months)]]</f>
        <v>0.2857142857142857</v>
      </c>
      <c r="V5537" s="4" t="str" cm="1">
        <f t="array" ref="V5537">_xlfn.IFS(H5537&lt;30,"Under 30",H5537&lt;66,"Middle Age",H5537&gt;=66,"Senior")</f>
        <v>Middle Age</v>
      </c>
      <c r="W5537" s="4" t="s">
        <v>40</v>
      </c>
    </row>
    <row r="5538" spans="1:23" x14ac:dyDescent="0.3">
      <c r="A5538" s="4" t="s">
        <v>5653</v>
      </c>
      <c r="B5538" s="4" t="s">
        <v>24</v>
      </c>
      <c r="C5538" s="4">
        <v>24</v>
      </c>
      <c r="D5538" s="4">
        <v>1</v>
      </c>
      <c r="E5538" s="4" t="s">
        <v>24</v>
      </c>
      <c r="F5538" s="4" t="s">
        <v>37</v>
      </c>
      <c r="G5538" s="4" t="s">
        <v>26</v>
      </c>
      <c r="H5538" s="4">
        <v>48</v>
      </c>
      <c r="I5538" s="4" t="s">
        <v>24</v>
      </c>
      <c r="J5538" s="4">
        <v>0</v>
      </c>
      <c r="K5538" s="4" t="s">
        <v>27</v>
      </c>
      <c r="L5538" s="4" t="s">
        <v>115</v>
      </c>
      <c r="M5538" s="4">
        <v>9</v>
      </c>
      <c r="P5538" s="5">
        <v>43927</v>
      </c>
      <c r="Q5538" s="6">
        <v>10.671045339128341</v>
      </c>
      <c r="R5538" s="4">
        <v>9</v>
      </c>
      <c r="S5538" s="4" t="str" cm="1">
        <f t="array" ref="S5538">_xlfn.IFS(R5538=0,"None",R5538&lt;3,"Low",R5538&lt;6,"Medium",R5538&lt;=10,"High")</f>
        <v>High</v>
      </c>
      <c r="T5538" s="4" t="str" cm="1">
        <f t="array" ref="T5538">_xlfn.IFS(M5538&lt;=20,"Low",M5538&lt;=50,"Medium",M5538&lt;=90,"High")</f>
        <v>Low</v>
      </c>
      <c r="U5538" s="7">
        <f>Datos_Limpios[[#This Row],[Number of Complaints or Support]]/Datos_Limpios[[#This Row],[Account Length (in months)]]</f>
        <v>0.375</v>
      </c>
      <c r="V5538" s="4" t="str" cm="1">
        <f t="array" ref="V5538">_xlfn.IFS(H5538&lt;30,"Under 30",H5538&lt;66,"Middle Age",H5538&gt;=66,"Senior")</f>
        <v>Middle Age</v>
      </c>
      <c r="W5538" s="4" t="s">
        <v>40</v>
      </c>
    </row>
    <row r="5539" spans="1:23" x14ac:dyDescent="0.3">
      <c r="A5539" s="4" t="s">
        <v>5654</v>
      </c>
      <c r="B5539" s="4" t="s">
        <v>24</v>
      </c>
      <c r="C5539" s="4">
        <v>61</v>
      </c>
      <c r="D5539" s="4">
        <v>0</v>
      </c>
      <c r="E5539" s="4" t="s">
        <v>31</v>
      </c>
      <c r="F5539" s="4" t="s">
        <v>32</v>
      </c>
      <c r="G5539" s="4" t="s">
        <v>33</v>
      </c>
      <c r="H5539" s="4">
        <v>25</v>
      </c>
      <c r="I5539" s="4" t="s">
        <v>31</v>
      </c>
      <c r="J5539" s="4">
        <v>3</v>
      </c>
      <c r="K5539" s="4" t="s">
        <v>46</v>
      </c>
      <c r="L5539" s="4" t="s">
        <v>35</v>
      </c>
      <c r="M5539" s="4">
        <v>32</v>
      </c>
      <c r="P5539" s="5">
        <v>45095</v>
      </c>
      <c r="Q5539" s="6">
        <v>37.846341283956789</v>
      </c>
      <c r="R5539" s="4">
        <v>0</v>
      </c>
      <c r="S5539" s="4" t="str" cm="1">
        <f t="array" ref="S5539">_xlfn.IFS(R5539=0,"None",R5539&lt;3,"Low",R5539&lt;6,"Medium",R5539&lt;=10,"High")</f>
        <v>None</v>
      </c>
      <c r="T5539" s="4" t="str" cm="1">
        <f t="array" ref="T5539">_xlfn.IFS(M5539&lt;=20,"Low",M5539&lt;=50,"Medium",M5539&lt;=90,"High")</f>
        <v>Medium</v>
      </c>
      <c r="U5539" s="7">
        <f>Datos_Limpios[[#This Row],[Number of Complaints or Support]]/Datos_Limpios[[#This Row],[Account Length (in months)]]</f>
        <v>0</v>
      </c>
      <c r="V5539" s="4" t="str" cm="1">
        <f t="array" ref="V5539">_xlfn.IFS(H5539&lt;30,"Under 30",H5539&lt;66,"Middle Age",H5539&gt;=66,"Senior")</f>
        <v>Under 30</v>
      </c>
      <c r="W5539" s="4" t="s">
        <v>29</v>
      </c>
    </row>
    <row r="5540" spans="1:23" x14ac:dyDescent="0.3">
      <c r="A5540" s="4" t="s">
        <v>5655</v>
      </c>
      <c r="B5540" s="4" t="s">
        <v>24</v>
      </c>
      <c r="C5540" s="4">
        <v>37</v>
      </c>
      <c r="D5540" s="4">
        <v>2</v>
      </c>
      <c r="E5540" s="4" t="s">
        <v>24</v>
      </c>
      <c r="F5540" s="4" t="s">
        <v>264</v>
      </c>
      <c r="G5540" s="4" t="s">
        <v>26</v>
      </c>
      <c r="H5540" s="4">
        <v>82</v>
      </c>
      <c r="I5540" s="4" t="s">
        <v>24</v>
      </c>
      <c r="J5540" s="4">
        <v>0</v>
      </c>
      <c r="K5540" s="4" t="s">
        <v>34</v>
      </c>
      <c r="L5540" s="4" t="s">
        <v>115</v>
      </c>
      <c r="M5540" s="4">
        <v>12</v>
      </c>
      <c r="P5540" s="5">
        <v>43833</v>
      </c>
      <c r="Q5540" s="6">
        <v>14.047407711998231</v>
      </c>
      <c r="R5540" s="4">
        <v>7</v>
      </c>
      <c r="S5540" s="4" t="str" cm="1">
        <f t="array" ref="S5540">_xlfn.IFS(R5540=0,"None",R5540&lt;3,"Low",R5540&lt;6,"Medium",R5540&lt;=10,"High")</f>
        <v>High</v>
      </c>
      <c r="T5540" s="4" t="str" cm="1">
        <f t="array" ref="T5540">_xlfn.IFS(M5540&lt;=20,"Low",M5540&lt;=50,"Medium",M5540&lt;=90,"High")</f>
        <v>Low</v>
      </c>
      <c r="U5540" s="7">
        <f>Datos_Limpios[[#This Row],[Number of Complaints or Support]]/Datos_Limpios[[#This Row],[Account Length (in months)]]</f>
        <v>0.1891891891891892</v>
      </c>
      <c r="V5540" s="4" t="str" cm="1">
        <f t="array" ref="V5540">_xlfn.IFS(H5540&lt;30,"Under 30",H5540&lt;66,"Middle Age",H5540&gt;=66,"Senior")</f>
        <v>Senior</v>
      </c>
      <c r="W5540" s="4" t="s">
        <v>47</v>
      </c>
    </row>
    <row r="5541" spans="1:23" x14ac:dyDescent="0.3">
      <c r="A5541" s="4" t="s">
        <v>5656</v>
      </c>
      <c r="B5541" s="4" t="s">
        <v>31</v>
      </c>
      <c r="C5541" s="4">
        <v>59</v>
      </c>
      <c r="D5541" s="4">
        <v>0</v>
      </c>
      <c r="E5541" s="4" t="s">
        <v>24</v>
      </c>
      <c r="F5541" s="4" t="s">
        <v>138</v>
      </c>
      <c r="G5541" s="4" t="s">
        <v>33</v>
      </c>
      <c r="H5541" s="4">
        <v>46</v>
      </c>
      <c r="I5541" s="4" t="s">
        <v>24</v>
      </c>
      <c r="J5541" s="4">
        <v>0</v>
      </c>
      <c r="K5541" s="4" t="s">
        <v>27</v>
      </c>
      <c r="L5541" s="4" t="s">
        <v>35</v>
      </c>
      <c r="M5541" s="4">
        <v>70</v>
      </c>
      <c r="N5541" s="4" t="s">
        <v>38</v>
      </c>
      <c r="O5541" s="4" t="s">
        <v>142</v>
      </c>
      <c r="P5541" s="5">
        <v>44295</v>
      </c>
      <c r="Q5541" s="6">
        <v>76.389926782804451</v>
      </c>
      <c r="R5541" s="4">
        <v>5</v>
      </c>
      <c r="S5541" s="4" t="str" cm="1">
        <f t="array" ref="S5541">_xlfn.IFS(R5541=0,"None",R5541&lt;3,"Low",R5541&lt;6,"Medium",R5541&lt;=10,"High")</f>
        <v>Medium</v>
      </c>
      <c r="T5541" s="4" t="str" cm="1">
        <f t="array" ref="T5541">_xlfn.IFS(M5541&lt;=20,"Low",M5541&lt;=50,"Medium",M5541&lt;=90,"High")</f>
        <v>High</v>
      </c>
      <c r="U5541" s="7">
        <f>Datos_Limpios[[#This Row],[Number of Complaints or Support]]/Datos_Limpios[[#This Row],[Account Length (in months)]]</f>
        <v>8.4745762711864403E-2</v>
      </c>
      <c r="V5541" s="4" t="str" cm="1">
        <f t="array" ref="V5541">_xlfn.IFS(H5541&lt;30,"Under 30",H5541&lt;66,"Middle Age",H5541&gt;=66,"Senior")</f>
        <v>Middle Age</v>
      </c>
      <c r="W5541" s="4" t="s">
        <v>47</v>
      </c>
    </row>
    <row r="5542" spans="1:23" x14ac:dyDescent="0.3">
      <c r="A5542" s="4" t="s">
        <v>5657</v>
      </c>
      <c r="B5542" s="4" t="s">
        <v>24</v>
      </c>
      <c r="C5542" s="4">
        <v>36</v>
      </c>
      <c r="D5542" s="4">
        <v>1</v>
      </c>
      <c r="E5542" s="4" t="s">
        <v>31</v>
      </c>
      <c r="F5542" s="4" t="s">
        <v>65</v>
      </c>
      <c r="G5542" s="4" t="s">
        <v>26</v>
      </c>
      <c r="H5542" s="4">
        <v>35</v>
      </c>
      <c r="I5542" s="4" t="s">
        <v>31</v>
      </c>
      <c r="J5542" s="4">
        <v>4</v>
      </c>
      <c r="K5542" s="4" t="s">
        <v>27</v>
      </c>
      <c r="L5542" s="4" t="s">
        <v>28</v>
      </c>
      <c r="M5542" s="4">
        <v>15</v>
      </c>
      <c r="P5542" s="5">
        <v>45277</v>
      </c>
      <c r="Q5542" s="6">
        <v>12.06732258603893</v>
      </c>
      <c r="R5542" s="4">
        <v>5</v>
      </c>
      <c r="S5542" s="4" t="str" cm="1">
        <f t="array" ref="S5542">_xlfn.IFS(R5542=0,"None",R5542&lt;3,"Low",R5542&lt;6,"Medium",R5542&lt;=10,"High")</f>
        <v>Medium</v>
      </c>
      <c r="T5542" s="4" t="str" cm="1">
        <f t="array" ref="T5542">_xlfn.IFS(M5542&lt;=20,"Low",M5542&lt;=50,"Medium",M5542&lt;=90,"High")</f>
        <v>Low</v>
      </c>
      <c r="U5542" s="7">
        <f>Datos_Limpios[[#This Row],[Number of Complaints or Support]]/Datos_Limpios[[#This Row],[Account Length (in months)]]</f>
        <v>0.1388888888888889</v>
      </c>
      <c r="V5542" s="4" t="str" cm="1">
        <f t="array" ref="V5542">_xlfn.IFS(H5542&lt;30,"Under 30",H5542&lt;66,"Middle Age",H5542&gt;=66,"Senior")</f>
        <v>Middle Age</v>
      </c>
      <c r="W5542" s="4" t="s">
        <v>43</v>
      </c>
    </row>
    <row r="5543" spans="1:23" x14ac:dyDescent="0.3">
      <c r="A5543" s="4" t="s">
        <v>5658</v>
      </c>
      <c r="B5543" s="4" t="s">
        <v>24</v>
      </c>
      <c r="C5543" s="4">
        <v>43</v>
      </c>
      <c r="D5543" s="4">
        <v>0</v>
      </c>
      <c r="E5543" s="4" t="s">
        <v>31</v>
      </c>
      <c r="F5543" s="4" t="s">
        <v>157</v>
      </c>
      <c r="G5543" s="4" t="s">
        <v>33</v>
      </c>
      <c r="H5543" s="4">
        <v>71</v>
      </c>
      <c r="I5543" s="4" t="s">
        <v>24</v>
      </c>
      <c r="J5543" s="4">
        <v>0</v>
      </c>
      <c r="K5543" s="4" t="s">
        <v>46</v>
      </c>
      <c r="L5543" s="4" t="s">
        <v>35</v>
      </c>
      <c r="M5543" s="4">
        <v>55</v>
      </c>
      <c r="P5543" s="5">
        <v>44929</v>
      </c>
      <c r="Q5543" s="6">
        <v>45.660684215447837</v>
      </c>
      <c r="R5543" s="4">
        <v>0</v>
      </c>
      <c r="S5543" s="4" t="str" cm="1">
        <f t="array" ref="S5543">_xlfn.IFS(R5543=0,"None",R5543&lt;3,"Low",R5543&lt;6,"Medium",R5543&lt;=10,"High")</f>
        <v>None</v>
      </c>
      <c r="T5543" s="4" t="str" cm="1">
        <f t="array" ref="T5543">_xlfn.IFS(M5543&lt;=20,"Low",M5543&lt;=50,"Medium",M5543&lt;=90,"High")</f>
        <v>High</v>
      </c>
      <c r="U5543" s="7">
        <f>Datos_Limpios[[#This Row],[Number of Complaints or Support]]/Datos_Limpios[[#This Row],[Account Length (in months)]]</f>
        <v>0</v>
      </c>
      <c r="V5543" s="4" t="str" cm="1">
        <f t="array" ref="V5543">_xlfn.IFS(H5543&lt;30,"Under 30",H5543&lt;66,"Middle Age",H5543&gt;=66,"Senior")</f>
        <v>Senior</v>
      </c>
      <c r="W5543" s="4" t="s">
        <v>47</v>
      </c>
    </row>
    <row r="5544" spans="1:23" x14ac:dyDescent="0.3">
      <c r="A5544" s="4" t="s">
        <v>5659</v>
      </c>
      <c r="B5544" s="4" t="s">
        <v>24</v>
      </c>
      <c r="C5544" s="4">
        <v>27</v>
      </c>
      <c r="D5544" s="4">
        <v>0</v>
      </c>
      <c r="E5544" s="4" t="s">
        <v>31</v>
      </c>
      <c r="F5544" s="4" t="s">
        <v>98</v>
      </c>
      <c r="G5544" s="4" t="s">
        <v>26</v>
      </c>
      <c r="H5544" s="4">
        <v>46</v>
      </c>
      <c r="I5544" s="4" t="s">
        <v>24</v>
      </c>
      <c r="J5544" s="4">
        <v>0</v>
      </c>
      <c r="K5544" s="4" t="s">
        <v>34</v>
      </c>
      <c r="L5544" s="4" t="s">
        <v>28</v>
      </c>
      <c r="M5544" s="4">
        <v>22</v>
      </c>
      <c r="P5544" s="5">
        <v>45218</v>
      </c>
      <c r="Q5544" s="6">
        <v>18.795725066257329</v>
      </c>
      <c r="R5544" s="4">
        <v>10</v>
      </c>
      <c r="S5544" s="4" t="str" cm="1">
        <f t="array" ref="S5544">_xlfn.IFS(R5544=0,"None",R5544&lt;3,"Low",R5544&lt;6,"Medium",R5544&lt;=10,"High")</f>
        <v>High</v>
      </c>
      <c r="T5544" s="4" t="str" cm="1">
        <f t="array" ref="T5544">_xlfn.IFS(M5544&lt;=20,"Low",M5544&lt;=50,"Medium",M5544&lt;=90,"High")</f>
        <v>Medium</v>
      </c>
      <c r="U5544" s="7">
        <f>Datos_Limpios[[#This Row],[Number of Complaints or Support]]/Datos_Limpios[[#This Row],[Account Length (in months)]]</f>
        <v>0.37037037037037035</v>
      </c>
      <c r="V5544" s="4" t="str" cm="1">
        <f t="array" ref="V5544">_xlfn.IFS(H5544&lt;30,"Under 30",H5544&lt;66,"Middle Age",H5544&gt;=66,"Senior")</f>
        <v>Middle Age</v>
      </c>
      <c r="W5544" s="4" t="s">
        <v>29</v>
      </c>
    </row>
    <row r="5545" spans="1:23" x14ac:dyDescent="0.3">
      <c r="A5545" s="4" t="s">
        <v>5660</v>
      </c>
      <c r="B5545" s="4" t="s">
        <v>31</v>
      </c>
      <c r="C5545" s="4">
        <v>1</v>
      </c>
      <c r="D5545" s="4">
        <v>1</v>
      </c>
      <c r="E5545" s="4" t="s">
        <v>24</v>
      </c>
      <c r="F5545" s="4" t="s">
        <v>56</v>
      </c>
      <c r="G5545" s="4" t="s">
        <v>26</v>
      </c>
      <c r="H5545" s="4">
        <v>19</v>
      </c>
      <c r="I5545" s="4" t="s">
        <v>24</v>
      </c>
      <c r="J5545" s="4">
        <v>0</v>
      </c>
      <c r="K5545" s="4" t="s">
        <v>27</v>
      </c>
      <c r="L5545" s="4" t="s">
        <v>35</v>
      </c>
      <c r="M5545" s="4">
        <v>39</v>
      </c>
      <c r="N5545" s="4" t="s">
        <v>75</v>
      </c>
      <c r="O5545" s="4" t="s">
        <v>133</v>
      </c>
      <c r="P5545" s="5">
        <v>44372</v>
      </c>
      <c r="Q5545" s="6">
        <v>33.81778715014152</v>
      </c>
      <c r="R5545" s="4">
        <v>2</v>
      </c>
      <c r="S5545" s="4" t="str" cm="1">
        <f t="array" ref="S5545">_xlfn.IFS(R5545=0,"None",R5545&lt;3,"Low",R5545&lt;6,"Medium",R5545&lt;=10,"High")</f>
        <v>Low</v>
      </c>
      <c r="T5545" s="4" t="str" cm="1">
        <f t="array" ref="T5545">_xlfn.IFS(M5545&lt;=20,"Low",M5545&lt;=50,"Medium",M5545&lt;=90,"High")</f>
        <v>Medium</v>
      </c>
      <c r="U5545" s="7">
        <f>Datos_Limpios[[#This Row],[Number of Complaints or Support]]/Datos_Limpios[[#This Row],[Account Length (in months)]]</f>
        <v>2</v>
      </c>
      <c r="V5545" s="4" t="str" cm="1">
        <f t="array" ref="V5545">_xlfn.IFS(H5545&lt;30,"Under 30",H5545&lt;66,"Middle Age",H5545&gt;=66,"Senior")</f>
        <v>Under 30</v>
      </c>
      <c r="W5545" s="4" t="s">
        <v>29</v>
      </c>
    </row>
    <row r="5546" spans="1:23" x14ac:dyDescent="0.3">
      <c r="A5546" s="4" t="s">
        <v>5661</v>
      </c>
      <c r="B5546" s="4" t="s">
        <v>24</v>
      </c>
      <c r="C5546" s="4">
        <v>17</v>
      </c>
      <c r="D5546" s="4">
        <v>0</v>
      </c>
      <c r="E5546" s="4" t="s">
        <v>31</v>
      </c>
      <c r="F5546" s="4" t="s">
        <v>63</v>
      </c>
      <c r="G5546" s="4" t="s">
        <v>33</v>
      </c>
      <c r="H5546" s="4">
        <v>29</v>
      </c>
      <c r="I5546" s="4" t="s">
        <v>24</v>
      </c>
      <c r="J5546" s="4">
        <v>0</v>
      </c>
      <c r="K5546" s="4" t="s">
        <v>27</v>
      </c>
      <c r="L5546" s="4" t="s">
        <v>28</v>
      </c>
      <c r="M5546" s="4">
        <v>33</v>
      </c>
      <c r="P5546" s="5">
        <v>44562</v>
      </c>
      <c r="Q5546" s="6">
        <v>33.129470406106627</v>
      </c>
      <c r="R5546" s="4">
        <v>8</v>
      </c>
      <c r="S5546" s="4" t="str" cm="1">
        <f t="array" ref="S5546">_xlfn.IFS(R5546=0,"None",R5546&lt;3,"Low",R5546&lt;6,"Medium",R5546&lt;=10,"High")</f>
        <v>High</v>
      </c>
      <c r="T5546" s="4" t="str" cm="1">
        <f t="array" ref="T5546">_xlfn.IFS(M5546&lt;=20,"Low",M5546&lt;=50,"Medium",M5546&lt;=90,"High")</f>
        <v>Medium</v>
      </c>
      <c r="U5546" s="7">
        <f>Datos_Limpios[[#This Row],[Number of Complaints or Support]]/Datos_Limpios[[#This Row],[Account Length (in months)]]</f>
        <v>0.47058823529411764</v>
      </c>
      <c r="V5546" s="4" t="str" cm="1">
        <f t="array" ref="V5546">_xlfn.IFS(H5546&lt;30,"Under 30",H5546&lt;66,"Middle Age",H5546&gt;=66,"Senior")</f>
        <v>Under 30</v>
      </c>
      <c r="W5546" s="4" t="s">
        <v>40</v>
      </c>
    </row>
    <row r="5547" spans="1:23" x14ac:dyDescent="0.3">
      <c r="A5547" s="4" t="s">
        <v>5662</v>
      </c>
      <c r="B5547" s="4" t="s">
        <v>24</v>
      </c>
      <c r="C5547" s="4">
        <v>60</v>
      </c>
      <c r="D5547" s="4">
        <v>2</v>
      </c>
      <c r="E5547" s="4" t="s">
        <v>31</v>
      </c>
      <c r="F5547" s="4" t="s">
        <v>209</v>
      </c>
      <c r="G5547" s="4" t="s">
        <v>33</v>
      </c>
      <c r="H5547" s="4">
        <v>40</v>
      </c>
      <c r="I5547" s="4" t="s">
        <v>24</v>
      </c>
      <c r="J5547" s="4">
        <v>0</v>
      </c>
      <c r="K5547" s="4" t="s">
        <v>46</v>
      </c>
      <c r="L5547" s="4" t="s">
        <v>28</v>
      </c>
      <c r="M5547" s="4">
        <v>37</v>
      </c>
      <c r="P5547" s="5">
        <v>44804</v>
      </c>
      <c r="Q5547" s="6">
        <v>43.574566145842013</v>
      </c>
      <c r="R5547" s="4">
        <v>6</v>
      </c>
      <c r="S5547" s="4" t="str" cm="1">
        <f t="array" ref="S5547">_xlfn.IFS(R5547=0,"None",R5547&lt;3,"Low",R5547&lt;6,"Medium",R5547&lt;=10,"High")</f>
        <v>High</v>
      </c>
      <c r="T5547" s="4" t="str" cm="1">
        <f t="array" ref="T5547">_xlfn.IFS(M5547&lt;=20,"Low",M5547&lt;=50,"Medium",M5547&lt;=90,"High")</f>
        <v>Medium</v>
      </c>
      <c r="U5547" s="7">
        <f>Datos_Limpios[[#This Row],[Number of Complaints or Support]]/Datos_Limpios[[#This Row],[Account Length (in months)]]</f>
        <v>0.1</v>
      </c>
      <c r="V5547" s="4" t="str" cm="1">
        <f t="array" ref="V5547">_xlfn.IFS(H5547&lt;30,"Under 30",H5547&lt;66,"Middle Age",H5547&gt;=66,"Senior")</f>
        <v>Middle Age</v>
      </c>
      <c r="W5547" s="4" t="s">
        <v>40</v>
      </c>
    </row>
    <row r="5548" spans="1:23" x14ac:dyDescent="0.3">
      <c r="A5548" s="4" t="s">
        <v>5663</v>
      </c>
      <c r="B5548" s="4" t="s">
        <v>24</v>
      </c>
      <c r="C5548" s="4">
        <v>71</v>
      </c>
      <c r="D5548" s="4">
        <v>0</v>
      </c>
      <c r="E5548" s="4" t="s">
        <v>31</v>
      </c>
      <c r="F5548" s="4" t="s">
        <v>58</v>
      </c>
      <c r="G5548" s="4" t="s">
        <v>26</v>
      </c>
      <c r="H5548" s="4">
        <v>38</v>
      </c>
      <c r="I5548" s="4" t="s">
        <v>31</v>
      </c>
      <c r="J5548" s="4">
        <v>5</v>
      </c>
      <c r="K5548" s="4" t="s">
        <v>46</v>
      </c>
      <c r="L5548" s="4" t="s">
        <v>35</v>
      </c>
      <c r="M5548" s="4">
        <v>26</v>
      </c>
      <c r="P5548" s="5">
        <v>44674</v>
      </c>
      <c r="Q5548" s="6">
        <v>27.514087597053869</v>
      </c>
      <c r="R5548" s="4">
        <v>5</v>
      </c>
      <c r="S5548" s="4" t="str" cm="1">
        <f t="array" ref="S5548">_xlfn.IFS(R5548=0,"None",R5548&lt;3,"Low",R5548&lt;6,"Medium",R5548&lt;=10,"High")</f>
        <v>Medium</v>
      </c>
      <c r="T5548" s="4" t="str" cm="1">
        <f t="array" ref="T5548">_xlfn.IFS(M5548&lt;=20,"Low",M5548&lt;=50,"Medium",M5548&lt;=90,"High")</f>
        <v>Medium</v>
      </c>
      <c r="U5548" s="7">
        <f>Datos_Limpios[[#This Row],[Number of Complaints or Support]]/Datos_Limpios[[#This Row],[Account Length (in months)]]</f>
        <v>7.0422535211267609E-2</v>
      </c>
      <c r="V5548" s="4" t="str" cm="1">
        <f t="array" ref="V5548">_xlfn.IFS(H5548&lt;30,"Under 30",H5548&lt;66,"Middle Age",H5548&gt;=66,"Senior")</f>
        <v>Middle Age</v>
      </c>
      <c r="W5548" s="4" t="s">
        <v>29</v>
      </c>
    </row>
    <row r="5549" spans="1:23" x14ac:dyDescent="0.3">
      <c r="A5549" s="4" t="s">
        <v>5664</v>
      </c>
      <c r="B5549" s="4" t="s">
        <v>31</v>
      </c>
      <c r="C5549" s="4">
        <v>35</v>
      </c>
      <c r="D5549" s="4">
        <v>5</v>
      </c>
      <c r="E5549" s="4" t="s">
        <v>31</v>
      </c>
      <c r="F5549" s="4" t="s">
        <v>63</v>
      </c>
      <c r="G5549" s="4" t="s">
        <v>26</v>
      </c>
      <c r="H5549" s="4">
        <v>59</v>
      </c>
      <c r="I5549" s="4" t="s">
        <v>24</v>
      </c>
      <c r="J5549" s="4">
        <v>0</v>
      </c>
      <c r="K5549" s="4" t="s">
        <v>27</v>
      </c>
      <c r="L5549" s="4" t="s">
        <v>28</v>
      </c>
      <c r="M5549" s="4">
        <v>27</v>
      </c>
      <c r="N5549" s="4" t="s">
        <v>38</v>
      </c>
      <c r="O5549" s="4" t="s">
        <v>225</v>
      </c>
      <c r="P5549" s="5">
        <v>43849</v>
      </c>
      <c r="Q5549" s="6">
        <v>26.24973481916053</v>
      </c>
      <c r="R5549" s="4">
        <v>3</v>
      </c>
      <c r="S5549" s="4" t="str" cm="1">
        <f t="array" ref="S5549">_xlfn.IFS(R5549=0,"None",R5549&lt;3,"Low",R5549&lt;6,"Medium",R5549&lt;=10,"High")</f>
        <v>Medium</v>
      </c>
      <c r="T5549" s="4" t="str" cm="1">
        <f t="array" ref="T5549">_xlfn.IFS(M5549&lt;=20,"Low",M5549&lt;=50,"Medium",M5549&lt;=90,"High")</f>
        <v>Medium</v>
      </c>
      <c r="U5549" s="7">
        <f>Datos_Limpios[[#This Row],[Number of Complaints or Support]]/Datos_Limpios[[#This Row],[Account Length (in months)]]</f>
        <v>8.5714285714285715E-2</v>
      </c>
      <c r="V5549" s="4" t="str" cm="1">
        <f t="array" ref="V5549">_xlfn.IFS(H5549&lt;30,"Under 30",H5549&lt;66,"Middle Age",H5549&gt;=66,"Senior")</f>
        <v>Middle Age</v>
      </c>
      <c r="W5549" s="4" t="s">
        <v>40</v>
      </c>
    </row>
    <row r="5550" spans="1:23" x14ac:dyDescent="0.3">
      <c r="A5550" s="4" t="s">
        <v>5665</v>
      </c>
      <c r="B5550" s="4" t="s">
        <v>31</v>
      </c>
      <c r="C5550" s="4">
        <v>1</v>
      </c>
      <c r="D5550" s="4">
        <v>2</v>
      </c>
      <c r="E5550" s="4" t="s">
        <v>31</v>
      </c>
      <c r="F5550" s="4" t="s">
        <v>58</v>
      </c>
      <c r="G5550" s="4" t="s">
        <v>33</v>
      </c>
      <c r="H5550" s="4">
        <v>48</v>
      </c>
      <c r="I5550" s="4" t="s">
        <v>24</v>
      </c>
      <c r="J5550" s="4">
        <v>0</v>
      </c>
      <c r="K5550" s="4" t="s">
        <v>27</v>
      </c>
      <c r="L5550" s="4" t="s">
        <v>35</v>
      </c>
      <c r="M5550" s="4">
        <v>35</v>
      </c>
      <c r="N5550" s="4" t="s">
        <v>92</v>
      </c>
      <c r="O5550" s="4" t="s">
        <v>249</v>
      </c>
      <c r="P5550" s="5">
        <v>45179</v>
      </c>
      <c r="Q5550" s="6">
        <v>28.03754378342693</v>
      </c>
      <c r="R5550" s="4">
        <v>0</v>
      </c>
      <c r="S5550" s="4" t="str" cm="1">
        <f t="array" ref="S5550">_xlfn.IFS(R5550=0,"None",R5550&lt;3,"Low",R5550&lt;6,"Medium",R5550&lt;=10,"High")</f>
        <v>None</v>
      </c>
      <c r="T5550" s="4" t="str" cm="1">
        <f t="array" ref="T5550">_xlfn.IFS(M5550&lt;=20,"Low",M5550&lt;=50,"Medium",M5550&lt;=90,"High")</f>
        <v>Medium</v>
      </c>
      <c r="U5550" s="7">
        <f>Datos_Limpios[[#This Row],[Number of Complaints or Support]]/Datos_Limpios[[#This Row],[Account Length (in months)]]</f>
        <v>0</v>
      </c>
      <c r="V5550" s="4" t="str" cm="1">
        <f t="array" ref="V5550">_xlfn.IFS(H5550&lt;30,"Under 30",H5550&lt;66,"Middle Age",H5550&gt;=66,"Senior")</f>
        <v>Middle Age</v>
      </c>
      <c r="W5550" s="4" t="s">
        <v>29</v>
      </c>
    </row>
    <row r="5551" spans="1:23" x14ac:dyDescent="0.3">
      <c r="A5551" s="4" t="s">
        <v>5666</v>
      </c>
      <c r="B5551" s="4" t="s">
        <v>24</v>
      </c>
      <c r="C5551" s="4">
        <v>14</v>
      </c>
      <c r="D5551" s="4">
        <v>0</v>
      </c>
      <c r="E5551" s="4" t="s">
        <v>31</v>
      </c>
      <c r="F5551" s="4" t="s">
        <v>54</v>
      </c>
      <c r="G5551" s="4" t="s">
        <v>33</v>
      </c>
      <c r="H5551" s="4">
        <v>64</v>
      </c>
      <c r="I5551" s="4" t="s">
        <v>31</v>
      </c>
      <c r="J5551" s="4">
        <v>3</v>
      </c>
      <c r="K5551" s="4" t="s">
        <v>27</v>
      </c>
      <c r="L5551" s="4" t="s">
        <v>35</v>
      </c>
      <c r="M5551" s="4">
        <v>42</v>
      </c>
      <c r="P5551" s="5">
        <v>44935</v>
      </c>
      <c r="Q5551" s="6">
        <v>37.8657435260656</v>
      </c>
      <c r="R5551" s="4">
        <v>1</v>
      </c>
      <c r="S5551" s="4" t="str" cm="1">
        <f t="array" ref="S5551">_xlfn.IFS(R5551=0,"None",R5551&lt;3,"Low",R5551&lt;6,"Medium",R5551&lt;=10,"High")</f>
        <v>Low</v>
      </c>
      <c r="T5551" s="4" t="str" cm="1">
        <f t="array" ref="T5551">_xlfn.IFS(M5551&lt;=20,"Low",M5551&lt;=50,"Medium",M5551&lt;=90,"High")</f>
        <v>Medium</v>
      </c>
      <c r="U5551" s="7">
        <f>Datos_Limpios[[#This Row],[Number of Complaints or Support]]/Datos_Limpios[[#This Row],[Account Length (in months)]]</f>
        <v>7.1428571428571425E-2</v>
      </c>
      <c r="V5551" s="4" t="str" cm="1">
        <f t="array" ref="V5551">_xlfn.IFS(H5551&lt;30,"Under 30",H5551&lt;66,"Middle Age",H5551&gt;=66,"Senior")</f>
        <v>Middle Age</v>
      </c>
      <c r="W5551" s="4" t="s">
        <v>43</v>
      </c>
    </row>
    <row r="5552" spans="1:23" x14ac:dyDescent="0.3">
      <c r="A5552" s="4" t="s">
        <v>5667</v>
      </c>
      <c r="B5552" s="4" t="s">
        <v>24</v>
      </c>
      <c r="C5552" s="4">
        <v>10</v>
      </c>
      <c r="D5552" s="4">
        <v>2</v>
      </c>
      <c r="E5552" s="4" t="s">
        <v>24</v>
      </c>
      <c r="F5552" s="4" t="s">
        <v>58</v>
      </c>
      <c r="G5552" s="4" t="s">
        <v>33</v>
      </c>
      <c r="H5552" s="4">
        <v>67</v>
      </c>
      <c r="I5552" s="4" t="s">
        <v>24</v>
      </c>
      <c r="J5552" s="4">
        <v>0</v>
      </c>
      <c r="K5552" s="4" t="s">
        <v>34</v>
      </c>
      <c r="L5552" s="4" t="s">
        <v>28</v>
      </c>
      <c r="M5552" s="4">
        <v>9</v>
      </c>
      <c r="P5552" s="5">
        <v>45033</v>
      </c>
      <c r="Q5552" s="6">
        <v>9.0674376875921556</v>
      </c>
      <c r="R5552" s="4">
        <v>6</v>
      </c>
      <c r="S5552" s="4" t="str" cm="1">
        <f t="array" ref="S5552">_xlfn.IFS(R5552=0,"None",R5552&lt;3,"Low",R5552&lt;6,"Medium",R5552&lt;=10,"High")</f>
        <v>High</v>
      </c>
      <c r="T5552" s="4" t="str" cm="1">
        <f t="array" ref="T5552">_xlfn.IFS(M5552&lt;=20,"Low",M5552&lt;=50,"Medium",M5552&lt;=90,"High")</f>
        <v>Low</v>
      </c>
      <c r="U5552" s="7">
        <f>Datos_Limpios[[#This Row],[Number of Complaints or Support]]/Datos_Limpios[[#This Row],[Account Length (in months)]]</f>
        <v>0.6</v>
      </c>
      <c r="V5552" s="4" t="str" cm="1">
        <f t="array" ref="V5552">_xlfn.IFS(H5552&lt;30,"Under 30",H5552&lt;66,"Middle Age",H5552&gt;=66,"Senior")</f>
        <v>Senior</v>
      </c>
      <c r="W5552" s="4" t="s">
        <v>29</v>
      </c>
    </row>
    <row r="5553" spans="1:23" x14ac:dyDescent="0.3">
      <c r="A5553" s="4" t="s">
        <v>5668</v>
      </c>
      <c r="B5553" s="4" t="s">
        <v>24</v>
      </c>
      <c r="C5553" s="4">
        <v>21</v>
      </c>
      <c r="D5553" s="4">
        <v>0</v>
      </c>
      <c r="E5553" s="4" t="s">
        <v>24</v>
      </c>
      <c r="F5553" s="4" t="s">
        <v>173</v>
      </c>
      <c r="G5553" s="4" t="s">
        <v>26</v>
      </c>
      <c r="H5553" s="4">
        <v>21</v>
      </c>
      <c r="I5553" s="4" t="s">
        <v>24</v>
      </c>
      <c r="J5553" s="4">
        <v>0</v>
      </c>
      <c r="K5553" s="4" t="s">
        <v>34</v>
      </c>
      <c r="L5553" s="4" t="s">
        <v>28</v>
      </c>
      <c r="M5553" s="4">
        <v>13</v>
      </c>
      <c r="P5553" s="5">
        <v>45033</v>
      </c>
      <c r="Q5553" s="6">
        <v>12.796692874650409</v>
      </c>
      <c r="R5553" s="4">
        <v>0</v>
      </c>
      <c r="S5553" s="4" t="str" cm="1">
        <f t="array" ref="S5553">_xlfn.IFS(R5553=0,"None",R5553&lt;3,"Low",R5553&lt;6,"Medium",R5553&lt;=10,"High")</f>
        <v>None</v>
      </c>
      <c r="T5553" s="4" t="str" cm="1">
        <f t="array" ref="T5553">_xlfn.IFS(M5553&lt;=20,"Low",M5553&lt;=50,"Medium",M5553&lt;=90,"High")</f>
        <v>Low</v>
      </c>
      <c r="U5553" s="7">
        <f>Datos_Limpios[[#This Row],[Number of Complaints or Support]]/Datos_Limpios[[#This Row],[Account Length (in months)]]</f>
        <v>0</v>
      </c>
      <c r="V5553" s="4" t="str" cm="1">
        <f t="array" ref="V5553">_xlfn.IFS(H5553&lt;30,"Under 30",H5553&lt;66,"Middle Age",H5553&gt;=66,"Senior")</f>
        <v>Under 30</v>
      </c>
      <c r="W5553" s="4" t="s">
        <v>43</v>
      </c>
    </row>
    <row r="5554" spans="1:23" x14ac:dyDescent="0.3">
      <c r="A5554" s="4" t="s">
        <v>5669</v>
      </c>
      <c r="B5554" s="4" t="s">
        <v>31</v>
      </c>
      <c r="C5554" s="4">
        <v>11</v>
      </c>
      <c r="D5554" s="4">
        <v>1</v>
      </c>
      <c r="E5554" s="4" t="s">
        <v>31</v>
      </c>
      <c r="F5554" s="4" t="s">
        <v>49</v>
      </c>
      <c r="G5554" s="4" t="s">
        <v>33</v>
      </c>
      <c r="H5554" s="4">
        <v>38</v>
      </c>
      <c r="I5554" s="4" t="s">
        <v>24</v>
      </c>
      <c r="J5554" s="4">
        <v>0</v>
      </c>
      <c r="K5554" s="4" t="s">
        <v>27</v>
      </c>
      <c r="L5554" s="4" t="s">
        <v>35</v>
      </c>
      <c r="M5554" s="4">
        <v>35</v>
      </c>
      <c r="N5554" s="4" t="s">
        <v>38</v>
      </c>
      <c r="O5554" s="4" t="s">
        <v>142</v>
      </c>
      <c r="P5554" s="5">
        <v>45256</v>
      </c>
      <c r="Q5554" s="6">
        <v>29.493684766111251</v>
      </c>
      <c r="R5554" s="4">
        <v>10</v>
      </c>
      <c r="S5554" s="4" t="str" cm="1">
        <f t="array" ref="S5554">_xlfn.IFS(R5554=0,"None",R5554&lt;3,"Low",R5554&lt;6,"Medium",R5554&lt;=10,"High")</f>
        <v>High</v>
      </c>
      <c r="T5554" s="4" t="str" cm="1">
        <f t="array" ref="T5554">_xlfn.IFS(M5554&lt;=20,"Low",M5554&lt;=50,"Medium",M5554&lt;=90,"High")</f>
        <v>Medium</v>
      </c>
      <c r="U5554" s="7">
        <f>Datos_Limpios[[#This Row],[Number of Complaints or Support]]/Datos_Limpios[[#This Row],[Account Length (in months)]]</f>
        <v>0.90909090909090906</v>
      </c>
      <c r="V5554" s="4" t="str" cm="1">
        <f t="array" ref="V5554">_xlfn.IFS(H5554&lt;30,"Under 30",H5554&lt;66,"Middle Age",H5554&gt;=66,"Senior")</f>
        <v>Middle Age</v>
      </c>
      <c r="W5554" s="4" t="s">
        <v>29</v>
      </c>
    </row>
    <row r="5555" spans="1:23" x14ac:dyDescent="0.3">
      <c r="A5555" s="4" t="s">
        <v>5670</v>
      </c>
      <c r="B5555" s="4" t="s">
        <v>31</v>
      </c>
      <c r="C5555" s="4">
        <v>3</v>
      </c>
      <c r="D5555" s="4">
        <v>2</v>
      </c>
      <c r="E5555" s="4" t="s">
        <v>31</v>
      </c>
      <c r="F5555" s="4" t="s">
        <v>60</v>
      </c>
      <c r="G5555" s="4" t="s">
        <v>26</v>
      </c>
      <c r="H5555" s="4">
        <v>45</v>
      </c>
      <c r="I5555" s="4" t="s">
        <v>31</v>
      </c>
      <c r="J5555" s="4">
        <v>5</v>
      </c>
      <c r="K5555" s="4" t="s">
        <v>27</v>
      </c>
      <c r="L5555" s="4" t="s">
        <v>28</v>
      </c>
      <c r="M5555" s="4">
        <v>15</v>
      </c>
      <c r="N5555" s="4" t="s">
        <v>75</v>
      </c>
      <c r="O5555" s="4" t="s">
        <v>133</v>
      </c>
      <c r="P5555" s="5">
        <v>44287</v>
      </c>
      <c r="Q5555" s="6">
        <v>13.650046304624659</v>
      </c>
      <c r="R5555" s="4">
        <v>7</v>
      </c>
      <c r="S5555" s="4" t="str" cm="1">
        <f t="array" ref="S5555">_xlfn.IFS(R5555=0,"None",R5555&lt;3,"Low",R5555&lt;6,"Medium",R5555&lt;=10,"High")</f>
        <v>High</v>
      </c>
      <c r="T5555" s="4" t="str" cm="1">
        <f t="array" ref="T5555">_xlfn.IFS(M5555&lt;=20,"Low",M5555&lt;=50,"Medium",M5555&lt;=90,"High")</f>
        <v>Low</v>
      </c>
      <c r="U5555" s="7">
        <f>Datos_Limpios[[#This Row],[Number of Complaints or Support]]/Datos_Limpios[[#This Row],[Account Length (in months)]]</f>
        <v>2.3333333333333335</v>
      </c>
      <c r="V5555" s="4" t="str" cm="1">
        <f t="array" ref="V5555">_xlfn.IFS(H5555&lt;30,"Under 30",H5555&lt;66,"Middle Age",H5555&gt;=66,"Senior")</f>
        <v>Middle Age</v>
      </c>
      <c r="W5555" s="4" t="s">
        <v>40</v>
      </c>
    </row>
    <row r="5556" spans="1:23" x14ac:dyDescent="0.3">
      <c r="A5556" s="4" t="s">
        <v>5671</v>
      </c>
      <c r="B5556" s="4" t="s">
        <v>24</v>
      </c>
      <c r="C5556" s="4">
        <v>32</v>
      </c>
      <c r="D5556" s="4">
        <v>0</v>
      </c>
      <c r="E5556" s="4" t="s">
        <v>24</v>
      </c>
      <c r="F5556" s="4" t="s">
        <v>264</v>
      </c>
      <c r="G5556" s="4" t="s">
        <v>33</v>
      </c>
      <c r="H5556" s="4">
        <v>66</v>
      </c>
      <c r="I5556" s="4" t="s">
        <v>24</v>
      </c>
      <c r="J5556" s="4">
        <v>0</v>
      </c>
      <c r="K5556" s="4" t="s">
        <v>34</v>
      </c>
      <c r="L5556" s="4" t="s">
        <v>115</v>
      </c>
      <c r="M5556" s="4">
        <v>9</v>
      </c>
      <c r="P5556" s="5">
        <v>44944</v>
      </c>
      <c r="Q5556" s="6">
        <v>8.0233401988669719</v>
      </c>
      <c r="R5556" s="4">
        <v>6</v>
      </c>
      <c r="S5556" s="4" t="str" cm="1">
        <f t="array" ref="S5556">_xlfn.IFS(R5556=0,"None",R5556&lt;3,"Low",R5556&lt;6,"Medium",R5556&lt;=10,"High")</f>
        <v>High</v>
      </c>
      <c r="T5556" s="4" t="str" cm="1">
        <f t="array" ref="T5556">_xlfn.IFS(M5556&lt;=20,"Low",M5556&lt;=50,"Medium",M5556&lt;=90,"High")</f>
        <v>Low</v>
      </c>
      <c r="U5556" s="7">
        <f>Datos_Limpios[[#This Row],[Number of Complaints or Support]]/Datos_Limpios[[#This Row],[Account Length (in months)]]</f>
        <v>0.1875</v>
      </c>
      <c r="V5556" s="4" t="str" cm="1">
        <f t="array" ref="V5556">_xlfn.IFS(H5556&lt;30,"Under 30",H5556&lt;66,"Middle Age",H5556&gt;=66,"Senior")</f>
        <v>Senior</v>
      </c>
      <c r="W5556" s="4" t="s">
        <v>47</v>
      </c>
    </row>
    <row r="5557" spans="1:23" x14ac:dyDescent="0.3">
      <c r="A5557" s="4" t="s">
        <v>5672</v>
      </c>
      <c r="B5557" s="4" t="s">
        <v>24</v>
      </c>
      <c r="C5557" s="4">
        <v>71</v>
      </c>
      <c r="D5557" s="4">
        <v>0</v>
      </c>
      <c r="E5557" s="4" t="s">
        <v>24</v>
      </c>
      <c r="F5557" s="4" t="s">
        <v>89</v>
      </c>
      <c r="G5557" s="4" t="s">
        <v>26</v>
      </c>
      <c r="H5557" s="4">
        <v>63</v>
      </c>
      <c r="I5557" s="4" t="s">
        <v>31</v>
      </c>
      <c r="J5557" s="4">
        <v>3</v>
      </c>
      <c r="K5557" s="4" t="s">
        <v>46</v>
      </c>
      <c r="L5557" s="4" t="s">
        <v>35</v>
      </c>
      <c r="M5557" s="4">
        <v>8</v>
      </c>
      <c r="P5557" s="5">
        <v>44580</v>
      </c>
      <c r="Q5557" s="6">
        <v>8.4611523082184164</v>
      </c>
      <c r="R5557" s="4">
        <v>9</v>
      </c>
      <c r="S5557" s="4" t="str" cm="1">
        <f t="array" ref="S5557">_xlfn.IFS(R5557=0,"None",R5557&lt;3,"Low",R5557&lt;6,"Medium",R5557&lt;=10,"High")</f>
        <v>High</v>
      </c>
      <c r="T5557" s="4" t="str" cm="1">
        <f t="array" ref="T5557">_xlfn.IFS(M5557&lt;=20,"Low",M5557&lt;=50,"Medium",M5557&lt;=90,"High")</f>
        <v>Low</v>
      </c>
      <c r="U5557" s="7">
        <f>Datos_Limpios[[#This Row],[Number of Complaints or Support]]/Datos_Limpios[[#This Row],[Account Length (in months)]]</f>
        <v>0.12676056338028169</v>
      </c>
      <c r="V5557" s="4" t="str" cm="1">
        <f t="array" ref="V5557">_xlfn.IFS(H5557&lt;30,"Under 30",H5557&lt;66,"Middle Age",H5557&gt;=66,"Senior")</f>
        <v>Middle Age</v>
      </c>
      <c r="W5557" s="4" t="s">
        <v>40</v>
      </c>
    </row>
    <row r="5558" spans="1:23" x14ac:dyDescent="0.3">
      <c r="A5558" s="4" t="s">
        <v>5673</v>
      </c>
      <c r="B5558" s="4" t="s">
        <v>31</v>
      </c>
      <c r="C5558" s="4">
        <v>9</v>
      </c>
      <c r="D5558" s="4">
        <v>2</v>
      </c>
      <c r="E5558" s="4" t="s">
        <v>24</v>
      </c>
      <c r="F5558" s="4" t="s">
        <v>124</v>
      </c>
      <c r="G5558" s="4" t="s">
        <v>26</v>
      </c>
      <c r="H5558" s="4">
        <v>55</v>
      </c>
      <c r="I5558" s="4" t="s">
        <v>24</v>
      </c>
      <c r="J5558" s="4">
        <v>0</v>
      </c>
      <c r="K5558" s="4" t="s">
        <v>27</v>
      </c>
      <c r="L5558" s="4" t="s">
        <v>35</v>
      </c>
      <c r="M5558" s="4">
        <v>31</v>
      </c>
      <c r="N5558" s="4" t="s">
        <v>92</v>
      </c>
      <c r="O5558" s="4" t="s">
        <v>153</v>
      </c>
      <c r="P5558" s="5">
        <v>45212</v>
      </c>
      <c r="Q5558" s="6">
        <v>25.497692841539831</v>
      </c>
      <c r="R5558" s="4">
        <v>6</v>
      </c>
      <c r="S5558" s="4" t="str" cm="1">
        <f t="array" ref="S5558">_xlfn.IFS(R5558=0,"None",R5558&lt;3,"Low",R5558&lt;6,"Medium",R5558&lt;=10,"High")</f>
        <v>High</v>
      </c>
      <c r="T5558" s="4" t="str" cm="1">
        <f t="array" ref="T5558">_xlfn.IFS(M5558&lt;=20,"Low",M5558&lt;=50,"Medium",M5558&lt;=90,"High")</f>
        <v>Medium</v>
      </c>
      <c r="U5558" s="7">
        <f>Datos_Limpios[[#This Row],[Number of Complaints or Support]]/Datos_Limpios[[#This Row],[Account Length (in months)]]</f>
        <v>0.66666666666666663</v>
      </c>
      <c r="V5558" s="4" t="str" cm="1">
        <f t="array" ref="V5558">_xlfn.IFS(H5558&lt;30,"Under 30",H5558&lt;66,"Middle Age",H5558&gt;=66,"Senior")</f>
        <v>Middle Age</v>
      </c>
      <c r="W5558" s="4" t="s">
        <v>43</v>
      </c>
    </row>
    <row r="5559" spans="1:23" x14ac:dyDescent="0.3">
      <c r="A5559" s="4" t="s">
        <v>5674</v>
      </c>
      <c r="B5559" s="4" t="s">
        <v>31</v>
      </c>
      <c r="C5559" s="4">
        <v>1</v>
      </c>
      <c r="D5559" s="4">
        <v>5</v>
      </c>
      <c r="E5559" s="4" t="s">
        <v>31</v>
      </c>
      <c r="F5559" s="4" t="s">
        <v>157</v>
      </c>
      <c r="G5559" s="4" t="s">
        <v>26</v>
      </c>
      <c r="H5559" s="4">
        <v>63</v>
      </c>
      <c r="I5559" s="4" t="s">
        <v>24</v>
      </c>
      <c r="J5559" s="4">
        <v>0</v>
      </c>
      <c r="K5559" s="4" t="s">
        <v>27</v>
      </c>
      <c r="L5559" s="4" t="s">
        <v>35</v>
      </c>
      <c r="M5559" s="4">
        <v>50</v>
      </c>
      <c r="N5559" s="4" t="s">
        <v>66</v>
      </c>
      <c r="O5559" s="4" t="s">
        <v>122</v>
      </c>
      <c r="P5559" s="5">
        <v>43961</v>
      </c>
      <c r="Q5559" s="6">
        <v>57.055182272755758</v>
      </c>
      <c r="R5559" s="4">
        <v>0</v>
      </c>
      <c r="S5559" s="4" t="str" cm="1">
        <f t="array" ref="S5559">_xlfn.IFS(R5559=0,"None",R5559&lt;3,"Low",R5559&lt;6,"Medium",R5559&lt;=10,"High")</f>
        <v>None</v>
      </c>
      <c r="T5559" s="4" t="str" cm="1">
        <f t="array" ref="T5559">_xlfn.IFS(M5559&lt;=20,"Low",M5559&lt;=50,"Medium",M5559&lt;=90,"High")</f>
        <v>Medium</v>
      </c>
      <c r="U5559" s="7">
        <f>Datos_Limpios[[#This Row],[Number of Complaints or Support]]/Datos_Limpios[[#This Row],[Account Length (in months)]]</f>
        <v>0</v>
      </c>
      <c r="V5559" s="4" t="str" cm="1">
        <f t="array" ref="V5559">_xlfn.IFS(H5559&lt;30,"Under 30",H5559&lt;66,"Middle Age",H5559&gt;=66,"Senior")</f>
        <v>Middle Age</v>
      </c>
      <c r="W5559" s="4" t="s">
        <v>47</v>
      </c>
    </row>
    <row r="5560" spans="1:23" x14ac:dyDescent="0.3">
      <c r="A5560" s="4" t="s">
        <v>5675</v>
      </c>
      <c r="B5560" s="4" t="s">
        <v>24</v>
      </c>
      <c r="C5560" s="4">
        <v>11</v>
      </c>
      <c r="D5560" s="4">
        <v>0</v>
      </c>
      <c r="E5560" s="4" t="s">
        <v>24</v>
      </c>
      <c r="F5560" s="4" t="s">
        <v>145</v>
      </c>
      <c r="G5560" s="4" t="s">
        <v>33</v>
      </c>
      <c r="H5560" s="4">
        <v>59</v>
      </c>
      <c r="I5560" s="4" t="s">
        <v>24</v>
      </c>
      <c r="J5560" s="4">
        <v>0</v>
      </c>
      <c r="K5560" s="4" t="s">
        <v>34</v>
      </c>
      <c r="L5560" s="4" t="s">
        <v>28</v>
      </c>
      <c r="M5560" s="4">
        <v>15</v>
      </c>
      <c r="P5560" s="5">
        <v>44013</v>
      </c>
      <c r="Q5560" s="6">
        <v>12.75097873202323</v>
      </c>
      <c r="R5560" s="4">
        <v>10</v>
      </c>
      <c r="S5560" s="4" t="str" cm="1">
        <f t="array" ref="S5560">_xlfn.IFS(R5560=0,"None",R5560&lt;3,"Low",R5560&lt;6,"Medium",R5560&lt;=10,"High")</f>
        <v>High</v>
      </c>
      <c r="T5560" s="4" t="str" cm="1">
        <f t="array" ref="T5560">_xlfn.IFS(M5560&lt;=20,"Low",M5560&lt;=50,"Medium",M5560&lt;=90,"High")</f>
        <v>Low</v>
      </c>
      <c r="U5560" s="7">
        <f>Datos_Limpios[[#This Row],[Number of Complaints or Support]]/Datos_Limpios[[#This Row],[Account Length (in months)]]</f>
        <v>0.90909090909090906</v>
      </c>
      <c r="V5560" s="4" t="str" cm="1">
        <f t="array" ref="V5560">_xlfn.IFS(H5560&lt;30,"Under 30",H5560&lt;66,"Middle Age",H5560&gt;=66,"Senior")</f>
        <v>Middle Age</v>
      </c>
      <c r="W5560" s="4" t="s">
        <v>47</v>
      </c>
    </row>
    <row r="5561" spans="1:23" x14ac:dyDescent="0.3">
      <c r="A5561" s="4" t="s">
        <v>5676</v>
      </c>
      <c r="B5561" s="4" t="s">
        <v>24</v>
      </c>
      <c r="C5561" s="4">
        <v>33</v>
      </c>
      <c r="D5561" s="4">
        <v>0</v>
      </c>
      <c r="E5561" s="4" t="s">
        <v>24</v>
      </c>
      <c r="F5561" s="4" t="s">
        <v>100</v>
      </c>
      <c r="G5561" s="4" t="s">
        <v>33</v>
      </c>
      <c r="H5561" s="4">
        <v>75</v>
      </c>
      <c r="I5561" s="4" t="s">
        <v>31</v>
      </c>
      <c r="J5561" s="4">
        <v>2</v>
      </c>
      <c r="K5561" s="4" t="s">
        <v>27</v>
      </c>
      <c r="L5561" s="4" t="s">
        <v>35</v>
      </c>
      <c r="M5561" s="4">
        <v>57</v>
      </c>
      <c r="P5561" s="5">
        <v>44661</v>
      </c>
      <c r="Q5561" s="6">
        <v>51.576983431509539</v>
      </c>
      <c r="R5561" s="4">
        <v>0</v>
      </c>
      <c r="S5561" s="4" t="str" cm="1">
        <f t="array" ref="S5561">_xlfn.IFS(R5561=0,"None",R5561&lt;3,"Low",R5561&lt;6,"Medium",R5561&lt;=10,"High")</f>
        <v>None</v>
      </c>
      <c r="T5561" s="4" t="str" cm="1">
        <f t="array" ref="T5561">_xlfn.IFS(M5561&lt;=20,"Low",M5561&lt;=50,"Medium",M5561&lt;=90,"High")</f>
        <v>High</v>
      </c>
      <c r="U5561" s="7">
        <f>Datos_Limpios[[#This Row],[Number of Complaints or Support]]/Datos_Limpios[[#This Row],[Account Length (in months)]]</f>
        <v>0</v>
      </c>
      <c r="V5561" s="4" t="str" cm="1">
        <f t="array" ref="V5561">_xlfn.IFS(H5561&lt;30,"Under 30",H5561&lt;66,"Middle Age",H5561&gt;=66,"Senior")</f>
        <v>Senior</v>
      </c>
      <c r="W5561" s="4" t="s">
        <v>40</v>
      </c>
    </row>
    <row r="5562" spans="1:23" x14ac:dyDescent="0.3">
      <c r="A5562" s="4" t="s">
        <v>5677</v>
      </c>
      <c r="B5562" s="4" t="s">
        <v>24</v>
      </c>
      <c r="C5562" s="4">
        <v>13</v>
      </c>
      <c r="D5562" s="4">
        <v>0</v>
      </c>
      <c r="E5562" s="4" t="s">
        <v>31</v>
      </c>
      <c r="F5562" s="4" t="s">
        <v>157</v>
      </c>
      <c r="G5562" s="4" t="s">
        <v>26</v>
      </c>
      <c r="H5562" s="4">
        <v>32</v>
      </c>
      <c r="I5562" s="4" t="s">
        <v>31</v>
      </c>
      <c r="J5562" s="4">
        <v>2</v>
      </c>
      <c r="K5562" s="4" t="s">
        <v>27</v>
      </c>
      <c r="L5562" s="4" t="s">
        <v>35</v>
      </c>
      <c r="M5562" s="4">
        <v>30</v>
      </c>
      <c r="P5562" s="5">
        <v>44931</v>
      </c>
      <c r="Q5562" s="6">
        <v>32.323866103082317</v>
      </c>
      <c r="R5562" s="4">
        <v>10</v>
      </c>
      <c r="S5562" s="4" t="str" cm="1">
        <f t="array" ref="S5562">_xlfn.IFS(R5562=0,"None",R5562&lt;3,"Low",R5562&lt;6,"Medium",R5562&lt;=10,"High")</f>
        <v>High</v>
      </c>
      <c r="T5562" s="4" t="str" cm="1">
        <f t="array" ref="T5562">_xlfn.IFS(M5562&lt;=20,"Low",M5562&lt;=50,"Medium",M5562&lt;=90,"High")</f>
        <v>Medium</v>
      </c>
      <c r="U5562" s="7">
        <f>Datos_Limpios[[#This Row],[Number of Complaints or Support]]/Datos_Limpios[[#This Row],[Account Length (in months)]]</f>
        <v>0.76923076923076927</v>
      </c>
      <c r="V5562" s="4" t="str" cm="1">
        <f t="array" ref="V5562">_xlfn.IFS(H5562&lt;30,"Under 30",H5562&lt;66,"Middle Age",H5562&gt;=66,"Senior")</f>
        <v>Middle Age</v>
      </c>
      <c r="W5562" s="4" t="s">
        <v>47</v>
      </c>
    </row>
    <row r="5563" spans="1:23" x14ac:dyDescent="0.3">
      <c r="A5563" s="4" t="s">
        <v>5678</v>
      </c>
      <c r="B5563" s="4" t="s">
        <v>31</v>
      </c>
      <c r="C5563" s="4">
        <v>7</v>
      </c>
      <c r="D5563" s="4">
        <v>5</v>
      </c>
      <c r="E5563" s="4" t="s">
        <v>24</v>
      </c>
      <c r="F5563" s="4" t="s">
        <v>264</v>
      </c>
      <c r="G5563" s="4" t="s">
        <v>33</v>
      </c>
      <c r="H5563" s="4">
        <v>38</v>
      </c>
      <c r="I5563" s="4" t="s">
        <v>24</v>
      </c>
      <c r="J5563" s="4">
        <v>0</v>
      </c>
      <c r="K5563" s="4" t="s">
        <v>27</v>
      </c>
      <c r="L5563" s="4" t="s">
        <v>28</v>
      </c>
      <c r="M5563" s="4">
        <v>53</v>
      </c>
      <c r="N5563" s="4" t="s">
        <v>92</v>
      </c>
      <c r="O5563" s="4" t="s">
        <v>93</v>
      </c>
      <c r="P5563" s="5">
        <v>44522</v>
      </c>
      <c r="Q5563" s="6">
        <v>42.698505162004317</v>
      </c>
      <c r="R5563" s="4">
        <v>4</v>
      </c>
      <c r="S5563" s="4" t="str" cm="1">
        <f t="array" ref="S5563">_xlfn.IFS(R5563=0,"None",R5563&lt;3,"Low",R5563&lt;6,"Medium",R5563&lt;=10,"High")</f>
        <v>Medium</v>
      </c>
      <c r="T5563" s="4" t="str" cm="1">
        <f t="array" ref="T5563">_xlfn.IFS(M5563&lt;=20,"Low",M5563&lt;=50,"Medium",M5563&lt;=90,"High")</f>
        <v>High</v>
      </c>
      <c r="U5563" s="7">
        <f>Datos_Limpios[[#This Row],[Number of Complaints or Support]]/Datos_Limpios[[#This Row],[Account Length (in months)]]</f>
        <v>0.5714285714285714</v>
      </c>
      <c r="V5563" s="4" t="str" cm="1">
        <f t="array" ref="V5563">_xlfn.IFS(H5563&lt;30,"Under 30",H5563&lt;66,"Middle Age",H5563&gt;=66,"Senior")</f>
        <v>Middle Age</v>
      </c>
      <c r="W5563" s="4" t="s">
        <v>47</v>
      </c>
    </row>
    <row r="5564" spans="1:23" x14ac:dyDescent="0.3">
      <c r="A5564" s="4" t="s">
        <v>5679</v>
      </c>
      <c r="B5564" s="4" t="s">
        <v>31</v>
      </c>
      <c r="C5564" s="4">
        <v>1</v>
      </c>
      <c r="D5564" s="4">
        <v>1</v>
      </c>
      <c r="E5564" s="4" t="s">
        <v>31</v>
      </c>
      <c r="F5564" s="4" t="s">
        <v>106</v>
      </c>
      <c r="G5564" s="4" t="s">
        <v>26</v>
      </c>
      <c r="H5564" s="4">
        <v>35</v>
      </c>
      <c r="I5564" s="4" t="s">
        <v>24</v>
      </c>
      <c r="J5564" s="4">
        <v>0</v>
      </c>
      <c r="K5564" s="4" t="s">
        <v>27</v>
      </c>
      <c r="L5564" s="4" t="s">
        <v>35</v>
      </c>
      <c r="M5564" s="4">
        <v>19</v>
      </c>
      <c r="N5564" s="4" t="s">
        <v>66</v>
      </c>
      <c r="O5564" s="4" t="s">
        <v>122</v>
      </c>
      <c r="P5564" s="5">
        <v>43964</v>
      </c>
      <c r="Q5564" s="6">
        <v>16.48078372717389</v>
      </c>
      <c r="R5564" s="4">
        <v>3</v>
      </c>
      <c r="S5564" s="4" t="str" cm="1">
        <f t="array" ref="S5564">_xlfn.IFS(R5564=0,"None",R5564&lt;3,"Low",R5564&lt;6,"Medium",R5564&lt;=10,"High")</f>
        <v>Medium</v>
      </c>
      <c r="T5564" s="4" t="str" cm="1">
        <f t="array" ref="T5564">_xlfn.IFS(M5564&lt;=20,"Low",M5564&lt;=50,"Medium",M5564&lt;=90,"High")</f>
        <v>Low</v>
      </c>
      <c r="U5564" s="7">
        <f>Datos_Limpios[[#This Row],[Number of Complaints or Support]]/Datos_Limpios[[#This Row],[Account Length (in months)]]</f>
        <v>3</v>
      </c>
      <c r="V5564" s="4" t="str" cm="1">
        <f t="array" ref="V5564">_xlfn.IFS(H5564&lt;30,"Under 30",H5564&lt;66,"Middle Age",H5564&gt;=66,"Senior")</f>
        <v>Middle Age</v>
      </c>
      <c r="W5564" s="4" t="s">
        <v>29</v>
      </c>
    </row>
    <row r="5565" spans="1:23" x14ac:dyDescent="0.3">
      <c r="A5565" s="4" t="s">
        <v>5680</v>
      </c>
      <c r="B5565" s="4" t="s">
        <v>31</v>
      </c>
      <c r="C5565" s="4">
        <v>4</v>
      </c>
      <c r="D5565" s="4">
        <v>2</v>
      </c>
      <c r="E5565" s="4" t="s">
        <v>31</v>
      </c>
      <c r="F5565" s="4" t="s">
        <v>52</v>
      </c>
      <c r="G5565" s="4" t="s">
        <v>33</v>
      </c>
      <c r="H5565" s="4">
        <v>40</v>
      </c>
      <c r="I5565" s="4" t="s">
        <v>24</v>
      </c>
      <c r="J5565" s="4">
        <v>0</v>
      </c>
      <c r="K5565" s="4" t="s">
        <v>27</v>
      </c>
      <c r="L5565" s="4" t="s">
        <v>35</v>
      </c>
      <c r="M5565" s="4">
        <v>14</v>
      </c>
      <c r="N5565" s="4" t="s">
        <v>38</v>
      </c>
      <c r="O5565" s="4" t="s">
        <v>125</v>
      </c>
      <c r="P5565" s="5">
        <v>44048</v>
      </c>
      <c r="Q5565" s="6">
        <v>14.800212545553901</v>
      </c>
      <c r="R5565" s="4">
        <v>2</v>
      </c>
      <c r="S5565" s="4" t="str" cm="1">
        <f t="array" ref="S5565">_xlfn.IFS(R5565=0,"None",R5565&lt;3,"Low",R5565&lt;6,"Medium",R5565&lt;=10,"High")</f>
        <v>Low</v>
      </c>
      <c r="T5565" s="4" t="str" cm="1">
        <f t="array" ref="T5565">_xlfn.IFS(M5565&lt;=20,"Low",M5565&lt;=50,"Medium",M5565&lt;=90,"High")</f>
        <v>Low</v>
      </c>
      <c r="U5565" s="7">
        <f>Datos_Limpios[[#This Row],[Number of Complaints or Support]]/Datos_Limpios[[#This Row],[Account Length (in months)]]</f>
        <v>0.5</v>
      </c>
      <c r="V5565" s="4" t="str" cm="1">
        <f t="array" ref="V5565">_xlfn.IFS(H5565&lt;30,"Under 30",H5565&lt;66,"Middle Age",H5565&gt;=66,"Senior")</f>
        <v>Middle Age</v>
      </c>
      <c r="W5565" s="4" t="s">
        <v>40</v>
      </c>
    </row>
    <row r="5566" spans="1:23" x14ac:dyDescent="0.3">
      <c r="A5566" s="4" t="s">
        <v>5681</v>
      </c>
      <c r="B5566" s="4" t="s">
        <v>31</v>
      </c>
      <c r="C5566" s="4">
        <v>1</v>
      </c>
      <c r="D5566" s="4">
        <v>3</v>
      </c>
      <c r="E5566" s="4" t="s">
        <v>31</v>
      </c>
      <c r="F5566" s="4" t="s">
        <v>157</v>
      </c>
      <c r="G5566" s="4" t="s">
        <v>26</v>
      </c>
      <c r="H5566" s="4">
        <v>55</v>
      </c>
      <c r="I5566" s="4" t="s">
        <v>24</v>
      </c>
      <c r="J5566" s="4">
        <v>0</v>
      </c>
      <c r="K5566" s="4" t="s">
        <v>27</v>
      </c>
      <c r="L5566" s="4" t="s">
        <v>35</v>
      </c>
      <c r="M5566" s="4">
        <v>30</v>
      </c>
      <c r="N5566" s="4" t="s">
        <v>66</v>
      </c>
      <c r="O5566" s="4" t="s">
        <v>317</v>
      </c>
      <c r="P5566" s="5">
        <v>44519</v>
      </c>
      <c r="Q5566" s="6">
        <v>29.244129727944451</v>
      </c>
      <c r="R5566" s="4">
        <v>8</v>
      </c>
      <c r="S5566" s="4" t="str" cm="1">
        <f t="array" ref="S5566">_xlfn.IFS(R5566=0,"None",R5566&lt;3,"Low",R5566&lt;6,"Medium",R5566&lt;=10,"High")</f>
        <v>High</v>
      </c>
      <c r="T5566" s="4" t="str" cm="1">
        <f t="array" ref="T5566">_xlfn.IFS(M5566&lt;=20,"Low",M5566&lt;=50,"Medium",M5566&lt;=90,"High")</f>
        <v>Medium</v>
      </c>
      <c r="U5566" s="7">
        <f>Datos_Limpios[[#This Row],[Number of Complaints or Support]]/Datos_Limpios[[#This Row],[Account Length (in months)]]</f>
        <v>8</v>
      </c>
      <c r="V5566" s="4" t="str" cm="1">
        <f t="array" ref="V5566">_xlfn.IFS(H5566&lt;30,"Under 30",H5566&lt;66,"Middle Age",H5566&gt;=66,"Senior")</f>
        <v>Middle Age</v>
      </c>
      <c r="W5566" s="4" t="s">
        <v>47</v>
      </c>
    </row>
    <row r="5567" spans="1:23" x14ac:dyDescent="0.3">
      <c r="A5567" s="4" t="s">
        <v>5682</v>
      </c>
      <c r="B5567" s="4" t="s">
        <v>31</v>
      </c>
      <c r="C5567" s="4">
        <v>60</v>
      </c>
      <c r="D5567" s="4">
        <v>4</v>
      </c>
      <c r="E5567" s="4" t="s">
        <v>31</v>
      </c>
      <c r="F5567" s="4" t="s">
        <v>49</v>
      </c>
      <c r="G5567" s="4" t="s">
        <v>33</v>
      </c>
      <c r="H5567" s="4">
        <v>57</v>
      </c>
      <c r="I5567" s="4" t="s">
        <v>24</v>
      </c>
      <c r="J5567" s="4">
        <v>0</v>
      </c>
      <c r="K5567" s="4" t="s">
        <v>27</v>
      </c>
      <c r="L5567" s="4" t="s">
        <v>35</v>
      </c>
      <c r="M5567" s="4">
        <v>63</v>
      </c>
      <c r="N5567" s="4" t="s">
        <v>66</v>
      </c>
      <c r="O5567" s="4" t="s">
        <v>87</v>
      </c>
      <c r="P5567" s="5">
        <v>43930</v>
      </c>
      <c r="Q5567" s="6">
        <v>56.402882060468201</v>
      </c>
      <c r="R5567" s="4">
        <v>9</v>
      </c>
      <c r="S5567" s="4" t="str" cm="1">
        <f t="array" ref="S5567">_xlfn.IFS(R5567=0,"None",R5567&lt;3,"Low",R5567&lt;6,"Medium",R5567&lt;=10,"High")</f>
        <v>High</v>
      </c>
      <c r="T5567" s="4" t="str" cm="1">
        <f t="array" ref="T5567">_xlfn.IFS(M5567&lt;=20,"Low",M5567&lt;=50,"Medium",M5567&lt;=90,"High")</f>
        <v>High</v>
      </c>
      <c r="U5567" s="7">
        <f>Datos_Limpios[[#This Row],[Number of Complaints or Support]]/Datos_Limpios[[#This Row],[Account Length (in months)]]</f>
        <v>0.15</v>
      </c>
      <c r="V5567" s="4" t="str" cm="1">
        <f t="array" ref="V5567">_xlfn.IFS(H5567&lt;30,"Under 30",H5567&lt;66,"Middle Age",H5567&gt;=66,"Senior")</f>
        <v>Middle Age</v>
      </c>
      <c r="W5567" s="4" t="s">
        <v>29</v>
      </c>
    </row>
    <row r="5568" spans="1:23" x14ac:dyDescent="0.3">
      <c r="A5568" s="4" t="s">
        <v>5683</v>
      </c>
      <c r="B5568" s="4" t="s">
        <v>31</v>
      </c>
      <c r="C5568" s="4">
        <v>23</v>
      </c>
      <c r="D5568" s="4">
        <v>0</v>
      </c>
      <c r="E5568" s="4" t="s">
        <v>31</v>
      </c>
      <c r="F5568" s="4" t="s">
        <v>132</v>
      </c>
      <c r="G5568" s="4" t="s">
        <v>33</v>
      </c>
      <c r="H5568" s="4">
        <v>42</v>
      </c>
      <c r="I5568" s="4" t="s">
        <v>24</v>
      </c>
      <c r="J5568" s="4">
        <v>0</v>
      </c>
      <c r="K5568" s="4" t="s">
        <v>27</v>
      </c>
      <c r="L5568" s="4" t="s">
        <v>35</v>
      </c>
      <c r="M5568" s="4">
        <v>37</v>
      </c>
      <c r="N5568" s="4" t="s">
        <v>481</v>
      </c>
      <c r="O5568" s="4" t="s">
        <v>481</v>
      </c>
      <c r="P5568" s="5">
        <v>44621</v>
      </c>
      <c r="Q5568" s="6">
        <v>30.053576738287301</v>
      </c>
      <c r="R5568" s="4">
        <v>9</v>
      </c>
      <c r="S5568" s="4" t="str" cm="1">
        <f t="array" ref="S5568">_xlfn.IFS(R5568=0,"None",R5568&lt;3,"Low",R5568&lt;6,"Medium",R5568&lt;=10,"High")</f>
        <v>High</v>
      </c>
      <c r="T5568" s="4" t="str" cm="1">
        <f t="array" ref="T5568">_xlfn.IFS(M5568&lt;=20,"Low",M5568&lt;=50,"Medium",M5568&lt;=90,"High")</f>
        <v>Medium</v>
      </c>
      <c r="U5568" s="7">
        <f>Datos_Limpios[[#This Row],[Number of Complaints or Support]]/Datos_Limpios[[#This Row],[Account Length (in months)]]</f>
        <v>0.39130434782608697</v>
      </c>
      <c r="V5568" s="4" t="str" cm="1">
        <f t="array" ref="V5568">_xlfn.IFS(H5568&lt;30,"Under 30",H5568&lt;66,"Middle Age",H5568&gt;=66,"Senior")</f>
        <v>Middle Age</v>
      </c>
      <c r="W5568" s="4" t="s">
        <v>43</v>
      </c>
    </row>
    <row r="5569" spans="1:23" x14ac:dyDescent="0.3">
      <c r="A5569" s="4" t="s">
        <v>5684</v>
      </c>
      <c r="B5569" s="4" t="s">
        <v>24</v>
      </c>
      <c r="C5569" s="4">
        <v>7</v>
      </c>
      <c r="D5569" s="4">
        <v>0</v>
      </c>
      <c r="E5569" s="4" t="s">
        <v>24</v>
      </c>
      <c r="F5569" s="4" t="s">
        <v>106</v>
      </c>
      <c r="G5569" s="4" t="s">
        <v>26</v>
      </c>
      <c r="H5569" s="4">
        <v>33</v>
      </c>
      <c r="I5569" s="4" t="s">
        <v>31</v>
      </c>
      <c r="J5569" s="4">
        <v>2</v>
      </c>
      <c r="K5569" s="4" t="s">
        <v>27</v>
      </c>
      <c r="L5569" s="4" t="s">
        <v>28</v>
      </c>
      <c r="M5569" s="4">
        <v>7</v>
      </c>
      <c r="P5569" s="5">
        <v>44467</v>
      </c>
      <c r="Q5569" s="6">
        <v>5.846110429646874</v>
      </c>
      <c r="R5569" s="4">
        <v>6</v>
      </c>
      <c r="S5569" s="4" t="str" cm="1">
        <f t="array" ref="S5569">_xlfn.IFS(R5569=0,"None",R5569&lt;3,"Low",R5569&lt;6,"Medium",R5569&lt;=10,"High")</f>
        <v>High</v>
      </c>
      <c r="T5569" s="4" t="str" cm="1">
        <f t="array" ref="T5569">_xlfn.IFS(M5569&lt;=20,"Low",M5569&lt;=50,"Medium",M5569&lt;=90,"High")</f>
        <v>Low</v>
      </c>
      <c r="U5569" s="7">
        <f>Datos_Limpios[[#This Row],[Number of Complaints or Support]]/Datos_Limpios[[#This Row],[Account Length (in months)]]</f>
        <v>0.8571428571428571</v>
      </c>
      <c r="V5569" s="4" t="str" cm="1">
        <f t="array" ref="V5569">_xlfn.IFS(H5569&lt;30,"Under 30",H5569&lt;66,"Middle Age",H5569&gt;=66,"Senior")</f>
        <v>Middle Age</v>
      </c>
      <c r="W5569" s="4" t="s">
        <v>29</v>
      </c>
    </row>
    <row r="5570" spans="1:23" x14ac:dyDescent="0.3">
      <c r="A5570" s="4" t="s">
        <v>5685</v>
      </c>
      <c r="B5570" s="4" t="s">
        <v>31</v>
      </c>
      <c r="C5570" s="4">
        <v>22</v>
      </c>
      <c r="D5570" s="4">
        <v>1</v>
      </c>
      <c r="E5570" s="4" t="s">
        <v>31</v>
      </c>
      <c r="F5570" s="4" t="s">
        <v>58</v>
      </c>
      <c r="G5570" s="4" t="s">
        <v>33</v>
      </c>
      <c r="H5570" s="4">
        <v>32</v>
      </c>
      <c r="I5570" s="4" t="s">
        <v>24</v>
      </c>
      <c r="J5570" s="4">
        <v>0</v>
      </c>
      <c r="K5570" s="4" t="s">
        <v>27</v>
      </c>
      <c r="L5570" s="4" t="s">
        <v>35</v>
      </c>
      <c r="M5570" s="4">
        <v>64</v>
      </c>
      <c r="N5570" s="4" t="s">
        <v>66</v>
      </c>
      <c r="O5570" s="4" t="s">
        <v>87</v>
      </c>
      <c r="P5570" s="5">
        <v>44458</v>
      </c>
      <c r="Q5570" s="6">
        <v>75.004764572488654</v>
      </c>
      <c r="R5570" s="4">
        <v>3</v>
      </c>
      <c r="S5570" s="4" t="str" cm="1">
        <f t="array" ref="S5570">_xlfn.IFS(R5570=0,"None",R5570&lt;3,"Low",R5570&lt;6,"Medium",R5570&lt;=10,"High")</f>
        <v>Medium</v>
      </c>
      <c r="T5570" s="4" t="str" cm="1">
        <f t="array" ref="T5570">_xlfn.IFS(M5570&lt;=20,"Low",M5570&lt;=50,"Medium",M5570&lt;=90,"High")</f>
        <v>High</v>
      </c>
      <c r="U5570" s="7">
        <f>Datos_Limpios[[#This Row],[Number of Complaints or Support]]/Datos_Limpios[[#This Row],[Account Length (in months)]]</f>
        <v>0.13636363636363635</v>
      </c>
      <c r="V5570" s="4" t="str" cm="1">
        <f t="array" ref="V5570">_xlfn.IFS(H5570&lt;30,"Under 30",H5570&lt;66,"Middle Age",H5570&gt;=66,"Senior")</f>
        <v>Middle Age</v>
      </c>
      <c r="W5570" s="4" t="s">
        <v>29</v>
      </c>
    </row>
    <row r="5571" spans="1:23" x14ac:dyDescent="0.3">
      <c r="A5571" s="4" t="s">
        <v>5686</v>
      </c>
      <c r="B5571" s="4" t="s">
        <v>24</v>
      </c>
      <c r="C5571" s="4">
        <v>12</v>
      </c>
      <c r="D5571" s="4">
        <v>0</v>
      </c>
      <c r="E5571" s="4" t="s">
        <v>31</v>
      </c>
      <c r="F5571" s="4" t="s">
        <v>196</v>
      </c>
      <c r="G5571" s="4" t="s">
        <v>26</v>
      </c>
      <c r="H5571" s="4">
        <v>32</v>
      </c>
      <c r="I5571" s="4" t="s">
        <v>24</v>
      </c>
      <c r="J5571" s="4">
        <v>0</v>
      </c>
      <c r="K5571" s="4" t="s">
        <v>27</v>
      </c>
      <c r="L5571" s="4" t="s">
        <v>35</v>
      </c>
      <c r="M5571" s="4">
        <v>13</v>
      </c>
      <c r="P5571" s="5">
        <v>44666</v>
      </c>
      <c r="Q5571" s="6">
        <v>14.60175839441764</v>
      </c>
      <c r="R5571" s="4">
        <v>3</v>
      </c>
      <c r="S5571" s="4" t="str" cm="1">
        <f t="array" ref="S5571">_xlfn.IFS(R5571=0,"None",R5571&lt;3,"Low",R5571&lt;6,"Medium",R5571&lt;=10,"High")</f>
        <v>Medium</v>
      </c>
      <c r="T5571" s="4" t="str" cm="1">
        <f t="array" ref="T5571">_xlfn.IFS(M5571&lt;=20,"Low",M5571&lt;=50,"Medium",M5571&lt;=90,"High")</f>
        <v>Low</v>
      </c>
      <c r="U5571" s="7">
        <f>Datos_Limpios[[#This Row],[Number of Complaints or Support]]/Datos_Limpios[[#This Row],[Account Length (in months)]]</f>
        <v>0.25</v>
      </c>
      <c r="V5571" s="4" t="str" cm="1">
        <f t="array" ref="V5571">_xlfn.IFS(H5571&lt;30,"Under 30",H5571&lt;66,"Middle Age",H5571&gt;=66,"Senior")</f>
        <v>Middle Age</v>
      </c>
      <c r="W5571" s="4" t="s">
        <v>47</v>
      </c>
    </row>
    <row r="5572" spans="1:23" x14ac:dyDescent="0.3">
      <c r="A5572" s="4" t="s">
        <v>5687</v>
      </c>
      <c r="B5572" s="4" t="s">
        <v>31</v>
      </c>
      <c r="C5572" s="4">
        <v>42</v>
      </c>
      <c r="D5572" s="4">
        <v>3</v>
      </c>
      <c r="E5572" s="4" t="s">
        <v>24</v>
      </c>
      <c r="F5572" s="4" t="s">
        <v>209</v>
      </c>
      <c r="G5572" s="4" t="s">
        <v>26</v>
      </c>
      <c r="H5572" s="4">
        <v>61</v>
      </c>
      <c r="I5572" s="4" t="s">
        <v>24</v>
      </c>
      <c r="J5572" s="4">
        <v>0</v>
      </c>
      <c r="K5572" s="4" t="s">
        <v>27</v>
      </c>
      <c r="L5572" s="4" t="s">
        <v>35</v>
      </c>
      <c r="M5572" s="4">
        <v>64</v>
      </c>
      <c r="N5572" s="4" t="s">
        <v>92</v>
      </c>
      <c r="O5572" s="4" t="s">
        <v>93</v>
      </c>
      <c r="P5572" s="5">
        <v>44625</v>
      </c>
      <c r="Q5572" s="6">
        <v>67.234200483747159</v>
      </c>
      <c r="R5572" s="4">
        <v>3</v>
      </c>
      <c r="S5572" s="4" t="str" cm="1">
        <f t="array" ref="S5572">_xlfn.IFS(R5572=0,"None",R5572&lt;3,"Low",R5572&lt;6,"Medium",R5572&lt;=10,"High")</f>
        <v>Medium</v>
      </c>
      <c r="T5572" s="4" t="str" cm="1">
        <f t="array" ref="T5572">_xlfn.IFS(M5572&lt;=20,"Low",M5572&lt;=50,"Medium",M5572&lt;=90,"High")</f>
        <v>High</v>
      </c>
      <c r="U5572" s="7">
        <f>Datos_Limpios[[#This Row],[Number of Complaints or Support]]/Datos_Limpios[[#This Row],[Account Length (in months)]]</f>
        <v>7.1428571428571425E-2</v>
      </c>
      <c r="V5572" s="4" t="str" cm="1">
        <f t="array" ref="V5572">_xlfn.IFS(H5572&lt;30,"Under 30",H5572&lt;66,"Middle Age",H5572&gt;=66,"Senior")</f>
        <v>Middle Age</v>
      </c>
      <c r="W5572" s="4" t="s">
        <v>40</v>
      </c>
    </row>
    <row r="5573" spans="1:23" x14ac:dyDescent="0.3">
      <c r="A5573" s="4" t="s">
        <v>5688</v>
      </c>
      <c r="B5573" s="4" t="s">
        <v>24</v>
      </c>
      <c r="C5573" s="4">
        <v>17</v>
      </c>
      <c r="D5573" s="4">
        <v>0</v>
      </c>
      <c r="E5573" s="4" t="s">
        <v>31</v>
      </c>
      <c r="F5573" s="4" t="s">
        <v>262</v>
      </c>
      <c r="G5573" s="4" t="s">
        <v>33</v>
      </c>
      <c r="H5573" s="4">
        <v>70</v>
      </c>
      <c r="I5573" s="4" t="s">
        <v>24</v>
      </c>
      <c r="J5573" s="4">
        <v>0</v>
      </c>
      <c r="K5573" s="4" t="s">
        <v>46</v>
      </c>
      <c r="L5573" s="4" t="s">
        <v>28</v>
      </c>
      <c r="M5573" s="4">
        <v>36</v>
      </c>
      <c r="P5573" s="5">
        <v>44978</v>
      </c>
      <c r="Q5573" s="6">
        <v>39.654291783354218</v>
      </c>
      <c r="R5573" s="4">
        <v>0</v>
      </c>
      <c r="S5573" s="4" t="str" cm="1">
        <f t="array" ref="S5573">_xlfn.IFS(R5573=0,"None",R5573&lt;3,"Low",R5573&lt;6,"Medium",R5573&lt;=10,"High")</f>
        <v>None</v>
      </c>
      <c r="T5573" s="4" t="str" cm="1">
        <f t="array" ref="T5573">_xlfn.IFS(M5573&lt;=20,"Low",M5573&lt;=50,"Medium",M5573&lt;=90,"High")</f>
        <v>Medium</v>
      </c>
      <c r="U5573" s="7">
        <f>Datos_Limpios[[#This Row],[Number of Complaints or Support]]/Datos_Limpios[[#This Row],[Account Length (in months)]]</f>
        <v>0</v>
      </c>
      <c r="V5573" s="4" t="str" cm="1">
        <f t="array" ref="V5573">_xlfn.IFS(H5573&lt;30,"Under 30",H5573&lt;66,"Middle Age",H5573&gt;=66,"Senior")</f>
        <v>Senior</v>
      </c>
      <c r="W5573" s="4" t="s">
        <v>29</v>
      </c>
    </row>
    <row r="5574" spans="1:23" x14ac:dyDescent="0.3">
      <c r="A5574" s="4" t="s">
        <v>5689</v>
      </c>
      <c r="B5574" s="4" t="s">
        <v>24</v>
      </c>
      <c r="C5574" s="4">
        <v>65</v>
      </c>
      <c r="D5574" s="4">
        <v>0</v>
      </c>
      <c r="E5574" s="4" t="s">
        <v>24</v>
      </c>
      <c r="F5574" s="4" t="s">
        <v>124</v>
      </c>
      <c r="G5574" s="4" t="s">
        <v>33</v>
      </c>
      <c r="H5574" s="4">
        <v>46</v>
      </c>
      <c r="I5574" s="4" t="s">
        <v>31</v>
      </c>
      <c r="J5574" s="4">
        <v>2</v>
      </c>
      <c r="K5574" s="4" t="s">
        <v>46</v>
      </c>
      <c r="L5574" s="4" t="s">
        <v>35</v>
      </c>
      <c r="M5574" s="4">
        <v>10</v>
      </c>
      <c r="P5574" s="5">
        <v>44398</v>
      </c>
      <c r="Q5574" s="6">
        <v>10.516707329293141</v>
      </c>
      <c r="R5574" s="4">
        <v>8</v>
      </c>
      <c r="S5574" s="4" t="str" cm="1">
        <f t="array" ref="S5574">_xlfn.IFS(R5574=0,"None",R5574&lt;3,"Low",R5574&lt;6,"Medium",R5574&lt;=10,"High")</f>
        <v>High</v>
      </c>
      <c r="T5574" s="4" t="str" cm="1">
        <f t="array" ref="T5574">_xlfn.IFS(M5574&lt;=20,"Low",M5574&lt;=50,"Medium",M5574&lt;=90,"High")</f>
        <v>Low</v>
      </c>
      <c r="U5574" s="7">
        <f>Datos_Limpios[[#This Row],[Number of Complaints or Support]]/Datos_Limpios[[#This Row],[Account Length (in months)]]</f>
        <v>0.12307692307692308</v>
      </c>
      <c r="V5574" s="4" t="str" cm="1">
        <f t="array" ref="V5574">_xlfn.IFS(H5574&lt;30,"Under 30",H5574&lt;66,"Middle Age",H5574&gt;=66,"Senior")</f>
        <v>Middle Age</v>
      </c>
      <c r="W5574" s="4" t="s">
        <v>43</v>
      </c>
    </row>
    <row r="5575" spans="1:23" x14ac:dyDescent="0.3">
      <c r="A5575" s="4" t="s">
        <v>5690</v>
      </c>
      <c r="B5575" s="4" t="s">
        <v>24</v>
      </c>
      <c r="C5575" s="4">
        <v>43</v>
      </c>
      <c r="D5575" s="4">
        <v>2</v>
      </c>
      <c r="E5575" s="4" t="s">
        <v>24</v>
      </c>
      <c r="F5575" s="4" t="s">
        <v>32</v>
      </c>
      <c r="G5575" s="4" t="s">
        <v>33</v>
      </c>
      <c r="H5575" s="4">
        <v>36</v>
      </c>
      <c r="I5575" s="4" t="s">
        <v>24</v>
      </c>
      <c r="J5575" s="4">
        <v>0</v>
      </c>
      <c r="K5575" s="4" t="s">
        <v>46</v>
      </c>
      <c r="L5575" s="4" t="s">
        <v>28</v>
      </c>
      <c r="M5575" s="4">
        <v>27</v>
      </c>
      <c r="P5575" s="5">
        <v>44806</v>
      </c>
      <c r="Q5575" s="6">
        <v>22.217910489947769</v>
      </c>
      <c r="R5575" s="4">
        <v>9</v>
      </c>
      <c r="S5575" s="4" t="str" cm="1">
        <f t="array" ref="S5575">_xlfn.IFS(R5575=0,"None",R5575&lt;3,"Low",R5575&lt;6,"Medium",R5575&lt;=10,"High")</f>
        <v>High</v>
      </c>
      <c r="T5575" s="4" t="str" cm="1">
        <f t="array" ref="T5575">_xlfn.IFS(M5575&lt;=20,"Low",M5575&lt;=50,"Medium",M5575&lt;=90,"High")</f>
        <v>Medium</v>
      </c>
      <c r="U5575" s="7">
        <f>Datos_Limpios[[#This Row],[Number of Complaints or Support]]/Datos_Limpios[[#This Row],[Account Length (in months)]]</f>
        <v>0.20930232558139536</v>
      </c>
      <c r="V5575" s="4" t="str" cm="1">
        <f t="array" ref="V5575">_xlfn.IFS(H5575&lt;30,"Under 30",H5575&lt;66,"Middle Age",H5575&gt;=66,"Senior")</f>
        <v>Middle Age</v>
      </c>
      <c r="W5575" s="4" t="s">
        <v>29</v>
      </c>
    </row>
    <row r="5576" spans="1:23" x14ac:dyDescent="0.3">
      <c r="A5576" s="4" t="s">
        <v>5691</v>
      </c>
      <c r="B5576" s="4" t="s">
        <v>24</v>
      </c>
      <c r="C5576" s="4">
        <v>61</v>
      </c>
      <c r="D5576" s="4">
        <v>1</v>
      </c>
      <c r="E5576" s="4" t="s">
        <v>31</v>
      </c>
      <c r="F5576" s="4" t="s">
        <v>58</v>
      </c>
      <c r="G5576" s="4" t="s">
        <v>33</v>
      </c>
      <c r="H5576" s="4">
        <v>74</v>
      </c>
      <c r="I5576" s="4" t="s">
        <v>24</v>
      </c>
      <c r="J5576" s="4">
        <v>0</v>
      </c>
      <c r="K5576" s="4" t="s">
        <v>46</v>
      </c>
      <c r="L5576" s="4" t="s">
        <v>28</v>
      </c>
      <c r="M5576" s="4">
        <v>32</v>
      </c>
      <c r="P5576" s="5">
        <v>44515</v>
      </c>
      <c r="Q5576" s="6">
        <v>31.127398818495561</v>
      </c>
      <c r="R5576" s="4">
        <v>3</v>
      </c>
      <c r="S5576" s="4" t="str" cm="1">
        <f t="array" ref="S5576">_xlfn.IFS(R5576=0,"None",R5576&lt;3,"Low",R5576&lt;6,"Medium",R5576&lt;=10,"High")</f>
        <v>Medium</v>
      </c>
      <c r="T5576" s="4" t="str" cm="1">
        <f t="array" ref="T5576">_xlfn.IFS(M5576&lt;=20,"Low",M5576&lt;=50,"Medium",M5576&lt;=90,"High")</f>
        <v>Medium</v>
      </c>
      <c r="U5576" s="7">
        <f>Datos_Limpios[[#This Row],[Number of Complaints or Support]]/Datos_Limpios[[#This Row],[Account Length (in months)]]</f>
        <v>4.9180327868852458E-2</v>
      </c>
      <c r="V5576" s="4" t="str" cm="1">
        <f t="array" ref="V5576">_xlfn.IFS(H5576&lt;30,"Under 30",H5576&lt;66,"Middle Age",H5576&gt;=66,"Senior")</f>
        <v>Senior</v>
      </c>
      <c r="W5576" s="4" t="s">
        <v>29</v>
      </c>
    </row>
    <row r="5577" spans="1:23" x14ac:dyDescent="0.3">
      <c r="A5577" s="4" t="s">
        <v>5692</v>
      </c>
      <c r="B5577" s="4" t="s">
        <v>24</v>
      </c>
      <c r="C5577" s="4">
        <v>66</v>
      </c>
      <c r="D5577" s="4">
        <v>0</v>
      </c>
      <c r="E5577" s="4" t="s">
        <v>24</v>
      </c>
      <c r="F5577" s="4" t="s">
        <v>155</v>
      </c>
      <c r="G5577" s="4" t="s">
        <v>33</v>
      </c>
      <c r="H5577" s="4">
        <v>68</v>
      </c>
      <c r="I5577" s="4" t="s">
        <v>31</v>
      </c>
      <c r="J5577" s="4">
        <v>5</v>
      </c>
      <c r="K5577" s="4" t="s">
        <v>46</v>
      </c>
      <c r="L5577" s="4" t="s">
        <v>28</v>
      </c>
      <c r="M5577" s="4">
        <v>9</v>
      </c>
      <c r="P5577" s="5">
        <v>44057</v>
      </c>
      <c r="Q5577" s="6">
        <v>8.3829483791523156</v>
      </c>
      <c r="R5577" s="4">
        <v>3</v>
      </c>
      <c r="S5577" s="4" t="str" cm="1">
        <f t="array" ref="S5577">_xlfn.IFS(R5577=0,"None",R5577&lt;3,"Low",R5577&lt;6,"Medium",R5577&lt;=10,"High")</f>
        <v>Medium</v>
      </c>
      <c r="T5577" s="4" t="str" cm="1">
        <f t="array" ref="T5577">_xlfn.IFS(M5577&lt;=20,"Low",M5577&lt;=50,"Medium",M5577&lt;=90,"High")</f>
        <v>Low</v>
      </c>
      <c r="U5577" s="7">
        <f>Datos_Limpios[[#This Row],[Number of Complaints or Support]]/Datos_Limpios[[#This Row],[Account Length (in months)]]</f>
        <v>4.5454545454545456E-2</v>
      </c>
      <c r="V5577" s="4" t="str" cm="1">
        <f t="array" ref="V5577">_xlfn.IFS(H5577&lt;30,"Under 30",H5577&lt;66,"Middle Age",H5577&gt;=66,"Senior")</f>
        <v>Senior</v>
      </c>
      <c r="W5577" s="4" t="s">
        <v>40</v>
      </c>
    </row>
    <row r="5578" spans="1:23" x14ac:dyDescent="0.3">
      <c r="A5578" s="4" t="s">
        <v>5693</v>
      </c>
      <c r="B5578" s="4" t="s">
        <v>24</v>
      </c>
      <c r="C5578" s="4">
        <v>22</v>
      </c>
      <c r="D5578" s="4">
        <v>0</v>
      </c>
      <c r="E5578" s="4" t="s">
        <v>31</v>
      </c>
      <c r="F5578" s="4" t="s">
        <v>213</v>
      </c>
      <c r="G5578" s="4" t="s">
        <v>33</v>
      </c>
      <c r="H5578" s="4">
        <v>45</v>
      </c>
      <c r="I5578" s="4" t="s">
        <v>31</v>
      </c>
      <c r="J5578" s="4">
        <v>3</v>
      </c>
      <c r="K5578" s="4" t="s">
        <v>27</v>
      </c>
      <c r="L5578" s="4" t="s">
        <v>28</v>
      </c>
      <c r="M5578" s="4">
        <v>28</v>
      </c>
      <c r="P5578" s="5">
        <v>44022</v>
      </c>
      <c r="Q5578" s="6">
        <v>28.86505786835944</v>
      </c>
      <c r="R5578" s="4">
        <v>9</v>
      </c>
      <c r="S5578" s="4" t="str" cm="1">
        <f t="array" ref="S5578">_xlfn.IFS(R5578=0,"None",R5578&lt;3,"Low",R5578&lt;6,"Medium",R5578&lt;=10,"High")</f>
        <v>High</v>
      </c>
      <c r="T5578" s="4" t="str" cm="1">
        <f t="array" ref="T5578">_xlfn.IFS(M5578&lt;=20,"Low",M5578&lt;=50,"Medium",M5578&lt;=90,"High")</f>
        <v>Medium</v>
      </c>
      <c r="U5578" s="7">
        <f>Datos_Limpios[[#This Row],[Number of Complaints or Support]]/Datos_Limpios[[#This Row],[Account Length (in months)]]</f>
        <v>0.40909090909090912</v>
      </c>
      <c r="V5578" s="4" t="str" cm="1">
        <f t="array" ref="V5578">_xlfn.IFS(H5578&lt;30,"Under 30",H5578&lt;66,"Middle Age",H5578&gt;=66,"Senior")</f>
        <v>Middle Age</v>
      </c>
      <c r="W5578" s="4" t="s">
        <v>47</v>
      </c>
    </row>
    <row r="5579" spans="1:23" x14ac:dyDescent="0.3">
      <c r="A5579" s="4" t="s">
        <v>5694</v>
      </c>
      <c r="B5579" s="4" t="s">
        <v>31</v>
      </c>
      <c r="C5579" s="4">
        <v>30</v>
      </c>
      <c r="D5579" s="4">
        <v>2</v>
      </c>
      <c r="E5579" s="4" t="s">
        <v>31</v>
      </c>
      <c r="F5579" s="4" t="s">
        <v>89</v>
      </c>
      <c r="G5579" s="4" t="s">
        <v>33</v>
      </c>
      <c r="H5579" s="4">
        <v>36</v>
      </c>
      <c r="I5579" s="4" t="s">
        <v>24</v>
      </c>
      <c r="J5579" s="4">
        <v>0</v>
      </c>
      <c r="K5579" s="4" t="s">
        <v>27</v>
      </c>
      <c r="L5579" s="4" t="s">
        <v>28</v>
      </c>
      <c r="M5579" s="4">
        <v>34</v>
      </c>
      <c r="N5579" s="4" t="s">
        <v>75</v>
      </c>
      <c r="O5579" s="4" t="s">
        <v>133</v>
      </c>
      <c r="P5579" s="5">
        <v>44301</v>
      </c>
      <c r="Q5579" s="6">
        <v>36.217809821711327</v>
      </c>
      <c r="R5579" s="4">
        <v>5</v>
      </c>
      <c r="S5579" s="4" t="str" cm="1">
        <f t="array" ref="S5579">_xlfn.IFS(R5579=0,"None",R5579&lt;3,"Low",R5579&lt;6,"Medium",R5579&lt;=10,"High")</f>
        <v>Medium</v>
      </c>
      <c r="T5579" s="4" t="str" cm="1">
        <f t="array" ref="T5579">_xlfn.IFS(M5579&lt;=20,"Low",M5579&lt;=50,"Medium",M5579&lt;=90,"High")</f>
        <v>Medium</v>
      </c>
      <c r="U5579" s="7">
        <f>Datos_Limpios[[#This Row],[Number of Complaints or Support]]/Datos_Limpios[[#This Row],[Account Length (in months)]]</f>
        <v>0.16666666666666666</v>
      </c>
      <c r="V5579" s="4" t="str" cm="1">
        <f t="array" ref="V5579">_xlfn.IFS(H5579&lt;30,"Under 30",H5579&lt;66,"Middle Age",H5579&gt;=66,"Senior")</f>
        <v>Middle Age</v>
      </c>
      <c r="W5579" s="4" t="s">
        <v>40</v>
      </c>
    </row>
    <row r="5580" spans="1:23" x14ac:dyDescent="0.3">
      <c r="A5580" s="4" t="s">
        <v>5695</v>
      </c>
      <c r="B5580" s="4" t="s">
        <v>24</v>
      </c>
      <c r="C5580" s="4">
        <v>11</v>
      </c>
      <c r="D5580" s="4">
        <v>0</v>
      </c>
      <c r="E5580" s="4" t="s">
        <v>24</v>
      </c>
      <c r="F5580" s="4" t="s">
        <v>140</v>
      </c>
      <c r="G5580" s="4" t="s">
        <v>26</v>
      </c>
      <c r="H5580" s="4">
        <v>42</v>
      </c>
      <c r="I5580" s="4" t="s">
        <v>24</v>
      </c>
      <c r="J5580" s="4">
        <v>0</v>
      </c>
      <c r="K5580" s="4" t="s">
        <v>27</v>
      </c>
      <c r="L5580" s="4" t="s">
        <v>28</v>
      </c>
      <c r="M5580" s="4">
        <v>10</v>
      </c>
      <c r="P5580" s="5">
        <v>45085</v>
      </c>
      <c r="Q5580" s="6">
        <v>9.1802694116643799</v>
      </c>
      <c r="R5580" s="4">
        <v>6</v>
      </c>
      <c r="S5580" s="4" t="str" cm="1">
        <f t="array" ref="S5580">_xlfn.IFS(R5580=0,"None",R5580&lt;3,"Low",R5580&lt;6,"Medium",R5580&lt;=10,"High")</f>
        <v>High</v>
      </c>
      <c r="T5580" s="4" t="str" cm="1">
        <f t="array" ref="T5580">_xlfn.IFS(M5580&lt;=20,"Low",M5580&lt;=50,"Medium",M5580&lt;=90,"High")</f>
        <v>Low</v>
      </c>
      <c r="U5580" s="7">
        <f>Datos_Limpios[[#This Row],[Number of Complaints or Support]]/Datos_Limpios[[#This Row],[Account Length (in months)]]</f>
        <v>0.54545454545454541</v>
      </c>
      <c r="V5580" s="4" t="str" cm="1">
        <f t="array" ref="V5580">_xlfn.IFS(H5580&lt;30,"Under 30",H5580&lt;66,"Middle Age",H5580&gt;=66,"Senior")</f>
        <v>Middle Age</v>
      </c>
      <c r="W5580" s="4" t="s">
        <v>40</v>
      </c>
    </row>
    <row r="5581" spans="1:23" x14ac:dyDescent="0.3">
      <c r="A5581" s="4" t="s">
        <v>5696</v>
      </c>
      <c r="B5581" s="4" t="s">
        <v>31</v>
      </c>
      <c r="C5581" s="4">
        <v>3</v>
      </c>
      <c r="D5581" s="4">
        <v>1</v>
      </c>
      <c r="E5581" s="4" t="s">
        <v>31</v>
      </c>
      <c r="F5581" s="4" t="s">
        <v>45</v>
      </c>
      <c r="G5581" s="4" t="s">
        <v>26</v>
      </c>
      <c r="H5581" s="4">
        <v>36</v>
      </c>
      <c r="I5581" s="4" t="s">
        <v>24</v>
      </c>
      <c r="J5581" s="4">
        <v>0</v>
      </c>
      <c r="K5581" s="4" t="s">
        <v>27</v>
      </c>
      <c r="L5581" s="4" t="s">
        <v>35</v>
      </c>
      <c r="M5581" s="4">
        <v>50</v>
      </c>
      <c r="N5581" s="4" t="s">
        <v>38</v>
      </c>
      <c r="O5581" s="4" t="s">
        <v>181</v>
      </c>
      <c r="P5581" s="5">
        <v>44423</v>
      </c>
      <c r="Q5581" s="6">
        <v>55.614052594993481</v>
      </c>
      <c r="R5581" s="4">
        <v>9</v>
      </c>
      <c r="S5581" s="4" t="str" cm="1">
        <f t="array" ref="S5581">_xlfn.IFS(R5581=0,"None",R5581&lt;3,"Low",R5581&lt;6,"Medium",R5581&lt;=10,"High")</f>
        <v>High</v>
      </c>
      <c r="T5581" s="4" t="str" cm="1">
        <f t="array" ref="T5581">_xlfn.IFS(M5581&lt;=20,"Low",M5581&lt;=50,"Medium",M5581&lt;=90,"High")</f>
        <v>Medium</v>
      </c>
      <c r="U5581" s="7">
        <f>Datos_Limpios[[#This Row],[Number of Complaints or Support]]/Datos_Limpios[[#This Row],[Account Length (in months)]]</f>
        <v>3</v>
      </c>
      <c r="V5581" s="4" t="str" cm="1">
        <f t="array" ref="V5581">_xlfn.IFS(H5581&lt;30,"Under 30",H5581&lt;66,"Middle Age",H5581&gt;=66,"Senior")</f>
        <v>Middle Age</v>
      </c>
      <c r="W5581" s="4" t="s">
        <v>47</v>
      </c>
    </row>
    <row r="5582" spans="1:23" x14ac:dyDescent="0.3">
      <c r="A5582" s="4" t="s">
        <v>5697</v>
      </c>
      <c r="B5582" s="4" t="s">
        <v>24</v>
      </c>
      <c r="C5582" s="4">
        <v>25</v>
      </c>
      <c r="D5582" s="4">
        <v>0</v>
      </c>
      <c r="E5582" s="4" t="s">
        <v>31</v>
      </c>
      <c r="F5582" s="4" t="s">
        <v>264</v>
      </c>
      <c r="G5582" s="4" t="s">
        <v>26</v>
      </c>
      <c r="H5582" s="4">
        <v>67</v>
      </c>
      <c r="I5582" s="4" t="s">
        <v>24</v>
      </c>
      <c r="J5582" s="4">
        <v>0</v>
      </c>
      <c r="K5582" s="4" t="s">
        <v>27</v>
      </c>
      <c r="L5582" s="4" t="s">
        <v>35</v>
      </c>
      <c r="M5582" s="4">
        <v>50</v>
      </c>
      <c r="P5582" s="5">
        <v>44557</v>
      </c>
      <c r="Q5582" s="6">
        <v>56.788291373194063</v>
      </c>
      <c r="R5582" s="4">
        <v>0</v>
      </c>
      <c r="S5582" s="4" t="str" cm="1">
        <f t="array" ref="S5582">_xlfn.IFS(R5582=0,"None",R5582&lt;3,"Low",R5582&lt;6,"Medium",R5582&lt;=10,"High")</f>
        <v>None</v>
      </c>
      <c r="T5582" s="4" t="str" cm="1">
        <f t="array" ref="T5582">_xlfn.IFS(M5582&lt;=20,"Low",M5582&lt;=50,"Medium",M5582&lt;=90,"High")</f>
        <v>Medium</v>
      </c>
      <c r="U5582" s="7">
        <f>Datos_Limpios[[#This Row],[Number of Complaints or Support]]/Datos_Limpios[[#This Row],[Account Length (in months)]]</f>
        <v>0</v>
      </c>
      <c r="V5582" s="4" t="str" cm="1">
        <f t="array" ref="V5582">_xlfn.IFS(H5582&lt;30,"Under 30",H5582&lt;66,"Middle Age",H5582&gt;=66,"Senior")</f>
        <v>Senior</v>
      </c>
      <c r="W5582" s="4" t="s">
        <v>47</v>
      </c>
    </row>
    <row r="5583" spans="1:23" x14ac:dyDescent="0.3">
      <c r="A5583" s="4" t="s">
        <v>5698</v>
      </c>
      <c r="B5583" s="4" t="s">
        <v>31</v>
      </c>
      <c r="C5583" s="4">
        <v>1</v>
      </c>
      <c r="D5583" s="4">
        <v>1</v>
      </c>
      <c r="E5583" s="4" t="s">
        <v>31</v>
      </c>
      <c r="F5583" s="4" t="s">
        <v>52</v>
      </c>
      <c r="G5583" s="4" t="s">
        <v>26</v>
      </c>
      <c r="H5583" s="4">
        <v>74</v>
      </c>
      <c r="I5583" s="4" t="s">
        <v>24</v>
      </c>
      <c r="J5583" s="4">
        <v>0</v>
      </c>
      <c r="K5583" s="4" t="s">
        <v>27</v>
      </c>
      <c r="L5583" s="4" t="s">
        <v>35</v>
      </c>
      <c r="M5583" s="4">
        <v>40</v>
      </c>
      <c r="N5583" s="4" t="s">
        <v>107</v>
      </c>
      <c r="O5583" s="4" t="s">
        <v>108</v>
      </c>
      <c r="P5583" s="5">
        <v>44901</v>
      </c>
      <c r="Q5583" s="6">
        <v>42.110204993814577</v>
      </c>
      <c r="R5583" s="4">
        <v>0</v>
      </c>
      <c r="S5583" s="4" t="str" cm="1">
        <f t="array" ref="S5583">_xlfn.IFS(R5583=0,"None",R5583&lt;3,"Low",R5583&lt;6,"Medium",R5583&lt;=10,"High")</f>
        <v>None</v>
      </c>
      <c r="T5583" s="4" t="str" cm="1">
        <f t="array" ref="T5583">_xlfn.IFS(M5583&lt;=20,"Low",M5583&lt;=50,"Medium",M5583&lt;=90,"High")</f>
        <v>Medium</v>
      </c>
      <c r="U5583" s="7">
        <f>Datos_Limpios[[#This Row],[Number of Complaints or Support]]/Datos_Limpios[[#This Row],[Account Length (in months)]]</f>
        <v>0</v>
      </c>
      <c r="V5583" s="4" t="str" cm="1">
        <f t="array" ref="V5583">_xlfn.IFS(H5583&lt;30,"Under 30",H5583&lt;66,"Middle Age",H5583&gt;=66,"Senior")</f>
        <v>Senior</v>
      </c>
      <c r="W5583" s="4" t="s">
        <v>40</v>
      </c>
    </row>
    <row r="5584" spans="1:23" x14ac:dyDescent="0.3">
      <c r="A5584" s="4" t="s">
        <v>5699</v>
      </c>
      <c r="B5584" s="4" t="s">
        <v>31</v>
      </c>
      <c r="C5584" s="4">
        <v>2</v>
      </c>
      <c r="D5584" s="4">
        <v>4</v>
      </c>
      <c r="E5584" s="4" t="s">
        <v>31</v>
      </c>
      <c r="F5584" s="4" t="s">
        <v>262</v>
      </c>
      <c r="G5584" s="4" t="s">
        <v>26</v>
      </c>
      <c r="H5584" s="4">
        <v>25</v>
      </c>
      <c r="I5584" s="4" t="s">
        <v>24</v>
      </c>
      <c r="J5584" s="4">
        <v>0</v>
      </c>
      <c r="K5584" s="4" t="s">
        <v>27</v>
      </c>
      <c r="L5584" s="4" t="s">
        <v>35</v>
      </c>
      <c r="M5584" s="4">
        <v>50</v>
      </c>
      <c r="N5584" s="4" t="s">
        <v>38</v>
      </c>
      <c r="O5584" s="4" t="s">
        <v>125</v>
      </c>
      <c r="P5584" s="5">
        <v>44574</v>
      </c>
      <c r="Q5584" s="6">
        <v>43.750132054800332</v>
      </c>
      <c r="R5584" s="4">
        <v>0</v>
      </c>
      <c r="S5584" s="4" t="str" cm="1">
        <f t="array" ref="S5584">_xlfn.IFS(R5584=0,"None",R5584&lt;3,"Low",R5584&lt;6,"Medium",R5584&lt;=10,"High")</f>
        <v>None</v>
      </c>
      <c r="T5584" s="4" t="str" cm="1">
        <f t="array" ref="T5584">_xlfn.IFS(M5584&lt;=20,"Low",M5584&lt;=50,"Medium",M5584&lt;=90,"High")</f>
        <v>Medium</v>
      </c>
      <c r="U5584" s="7">
        <f>Datos_Limpios[[#This Row],[Number of Complaints or Support]]/Datos_Limpios[[#This Row],[Account Length (in months)]]</f>
        <v>0</v>
      </c>
      <c r="V5584" s="4" t="str" cm="1">
        <f t="array" ref="V5584">_xlfn.IFS(H5584&lt;30,"Under 30",H5584&lt;66,"Middle Age",H5584&gt;=66,"Senior")</f>
        <v>Under 30</v>
      </c>
      <c r="W5584" s="4" t="s">
        <v>29</v>
      </c>
    </row>
    <row r="5585" spans="1:23" x14ac:dyDescent="0.3">
      <c r="A5585" s="4" t="s">
        <v>5700</v>
      </c>
      <c r="B5585" s="4" t="s">
        <v>24</v>
      </c>
      <c r="C5585" s="4">
        <v>7</v>
      </c>
      <c r="D5585" s="4">
        <v>1</v>
      </c>
      <c r="E5585" s="4" t="s">
        <v>31</v>
      </c>
      <c r="F5585" s="4" t="s">
        <v>110</v>
      </c>
      <c r="G5585" s="4" t="s">
        <v>33</v>
      </c>
      <c r="H5585" s="4">
        <v>77</v>
      </c>
      <c r="I5585" s="4" t="s">
        <v>24</v>
      </c>
      <c r="J5585" s="4">
        <v>0</v>
      </c>
      <c r="K5585" s="4" t="s">
        <v>34</v>
      </c>
      <c r="L5585" s="4" t="s">
        <v>35</v>
      </c>
      <c r="M5585" s="4">
        <v>16</v>
      </c>
      <c r="P5585" s="5">
        <v>44076</v>
      </c>
      <c r="Q5585" s="6">
        <v>16.22901611304459</v>
      </c>
      <c r="R5585" s="4">
        <v>8</v>
      </c>
      <c r="S5585" s="4" t="str" cm="1">
        <f t="array" ref="S5585">_xlfn.IFS(R5585=0,"None",R5585&lt;3,"Low",R5585&lt;6,"Medium",R5585&lt;=10,"High")</f>
        <v>High</v>
      </c>
      <c r="T5585" s="4" t="str" cm="1">
        <f t="array" ref="T5585">_xlfn.IFS(M5585&lt;=20,"Low",M5585&lt;=50,"Medium",M5585&lt;=90,"High")</f>
        <v>Low</v>
      </c>
      <c r="U5585" s="7">
        <f>Datos_Limpios[[#This Row],[Number of Complaints or Support]]/Datos_Limpios[[#This Row],[Account Length (in months)]]</f>
        <v>1.1428571428571428</v>
      </c>
      <c r="V5585" s="4" t="str" cm="1">
        <f t="array" ref="V5585">_xlfn.IFS(H5585&lt;30,"Under 30",H5585&lt;66,"Middle Age",H5585&gt;=66,"Senior")</f>
        <v>Senior</v>
      </c>
      <c r="W5585" s="4" t="s">
        <v>29</v>
      </c>
    </row>
    <row r="5586" spans="1:23" x14ac:dyDescent="0.3">
      <c r="A5586" s="4" t="s">
        <v>5701</v>
      </c>
      <c r="B5586" s="4" t="s">
        <v>24</v>
      </c>
      <c r="C5586" s="4">
        <v>54</v>
      </c>
      <c r="D5586" s="4">
        <v>0</v>
      </c>
      <c r="E5586" s="4" t="s">
        <v>24</v>
      </c>
      <c r="F5586" s="4" t="s">
        <v>89</v>
      </c>
      <c r="G5586" s="4" t="s">
        <v>33</v>
      </c>
      <c r="H5586" s="4">
        <v>58</v>
      </c>
      <c r="I5586" s="4" t="s">
        <v>31</v>
      </c>
      <c r="J5586" s="4">
        <v>2</v>
      </c>
      <c r="K5586" s="4" t="s">
        <v>46</v>
      </c>
      <c r="L5586" s="4" t="s">
        <v>28</v>
      </c>
      <c r="M5586" s="4">
        <v>9</v>
      </c>
      <c r="P5586" s="5">
        <v>44576</v>
      </c>
      <c r="Q5586" s="6">
        <v>9.2878568456500936</v>
      </c>
      <c r="R5586" s="4">
        <v>3</v>
      </c>
      <c r="S5586" s="4" t="str" cm="1">
        <f t="array" ref="S5586">_xlfn.IFS(R5586=0,"None",R5586&lt;3,"Low",R5586&lt;6,"Medium",R5586&lt;=10,"High")</f>
        <v>Medium</v>
      </c>
      <c r="T5586" s="4" t="str" cm="1">
        <f t="array" ref="T5586">_xlfn.IFS(M5586&lt;=20,"Low",M5586&lt;=50,"Medium",M5586&lt;=90,"High")</f>
        <v>Low</v>
      </c>
      <c r="U5586" s="7">
        <f>Datos_Limpios[[#This Row],[Number of Complaints or Support]]/Datos_Limpios[[#This Row],[Account Length (in months)]]</f>
        <v>5.5555555555555552E-2</v>
      </c>
      <c r="V5586" s="4" t="str" cm="1">
        <f t="array" ref="V5586">_xlfn.IFS(H5586&lt;30,"Under 30",H5586&lt;66,"Middle Age",H5586&gt;=66,"Senior")</f>
        <v>Middle Age</v>
      </c>
      <c r="W5586" s="4" t="s">
        <v>40</v>
      </c>
    </row>
    <row r="5587" spans="1:23" x14ac:dyDescent="0.3">
      <c r="A5587" s="4" t="s">
        <v>5702</v>
      </c>
      <c r="B5587" s="4" t="s">
        <v>31</v>
      </c>
      <c r="C5587" s="4">
        <v>68</v>
      </c>
      <c r="D5587" s="4">
        <v>5</v>
      </c>
      <c r="E5587" s="4" t="s">
        <v>31</v>
      </c>
      <c r="F5587" s="4" t="s">
        <v>140</v>
      </c>
      <c r="G5587" s="4" t="s">
        <v>33</v>
      </c>
      <c r="H5587" s="4">
        <v>49</v>
      </c>
      <c r="I5587" s="4" t="s">
        <v>24</v>
      </c>
      <c r="J5587" s="4">
        <v>0</v>
      </c>
      <c r="K5587" s="4" t="s">
        <v>34</v>
      </c>
      <c r="L5587" s="4" t="s">
        <v>28</v>
      </c>
      <c r="M5587" s="4">
        <v>49</v>
      </c>
      <c r="N5587" s="4" t="s">
        <v>38</v>
      </c>
      <c r="O5587" s="4" t="s">
        <v>142</v>
      </c>
      <c r="P5587" s="5">
        <v>44744</v>
      </c>
      <c r="Q5587" s="6">
        <v>44.663198095316091</v>
      </c>
      <c r="R5587" s="4">
        <v>4</v>
      </c>
      <c r="S5587" s="4" t="str" cm="1">
        <f t="array" ref="S5587">_xlfn.IFS(R5587=0,"None",R5587&lt;3,"Low",R5587&lt;6,"Medium",R5587&lt;=10,"High")</f>
        <v>Medium</v>
      </c>
      <c r="T5587" s="4" t="str" cm="1">
        <f t="array" ref="T5587">_xlfn.IFS(M5587&lt;=20,"Low",M5587&lt;=50,"Medium",M5587&lt;=90,"High")</f>
        <v>Medium</v>
      </c>
      <c r="U5587" s="7">
        <f>Datos_Limpios[[#This Row],[Number of Complaints or Support]]/Datos_Limpios[[#This Row],[Account Length (in months)]]</f>
        <v>5.8823529411764705E-2</v>
      </c>
      <c r="V5587" s="4" t="str" cm="1">
        <f t="array" ref="V5587">_xlfn.IFS(H5587&lt;30,"Under 30",H5587&lt;66,"Middle Age",H5587&gt;=66,"Senior")</f>
        <v>Middle Age</v>
      </c>
      <c r="W5587" s="4" t="s">
        <v>40</v>
      </c>
    </row>
    <row r="5588" spans="1:23" x14ac:dyDescent="0.3">
      <c r="A5588" s="4" t="s">
        <v>5703</v>
      </c>
      <c r="B5588" s="4" t="s">
        <v>31</v>
      </c>
      <c r="C5588" s="4">
        <v>10</v>
      </c>
      <c r="D5588" s="4">
        <v>4</v>
      </c>
      <c r="E5588" s="4" t="s">
        <v>31</v>
      </c>
      <c r="F5588" s="4" t="s">
        <v>262</v>
      </c>
      <c r="G5588" s="4" t="s">
        <v>33</v>
      </c>
      <c r="H5588" s="4">
        <v>36</v>
      </c>
      <c r="I5588" s="4" t="s">
        <v>24</v>
      </c>
      <c r="J5588" s="4">
        <v>0</v>
      </c>
      <c r="K5588" s="4" t="s">
        <v>27</v>
      </c>
      <c r="L5588" s="4" t="s">
        <v>35</v>
      </c>
      <c r="M5588" s="4">
        <v>40</v>
      </c>
      <c r="N5588" s="4" t="s">
        <v>107</v>
      </c>
      <c r="O5588" s="4" t="s">
        <v>108</v>
      </c>
      <c r="P5588" s="5">
        <v>43838</v>
      </c>
      <c r="Q5588" s="6">
        <v>32.710778672331116</v>
      </c>
      <c r="R5588" s="4">
        <v>8</v>
      </c>
      <c r="S5588" s="4" t="str" cm="1">
        <f t="array" ref="S5588">_xlfn.IFS(R5588=0,"None",R5588&lt;3,"Low",R5588&lt;6,"Medium",R5588&lt;=10,"High")</f>
        <v>High</v>
      </c>
      <c r="T5588" s="4" t="str" cm="1">
        <f t="array" ref="T5588">_xlfn.IFS(M5588&lt;=20,"Low",M5588&lt;=50,"Medium",M5588&lt;=90,"High")</f>
        <v>Medium</v>
      </c>
      <c r="U5588" s="7">
        <f>Datos_Limpios[[#This Row],[Number of Complaints or Support]]/Datos_Limpios[[#This Row],[Account Length (in months)]]</f>
        <v>0.8</v>
      </c>
      <c r="V5588" s="4" t="str" cm="1">
        <f t="array" ref="V5588">_xlfn.IFS(H5588&lt;30,"Under 30",H5588&lt;66,"Middle Age",H5588&gt;=66,"Senior")</f>
        <v>Middle Age</v>
      </c>
      <c r="W5588" s="4" t="s">
        <v>29</v>
      </c>
    </row>
    <row r="5589" spans="1:23" x14ac:dyDescent="0.3">
      <c r="A5589" s="4" t="s">
        <v>5704</v>
      </c>
      <c r="B5589" s="4" t="s">
        <v>24</v>
      </c>
      <c r="C5589" s="4">
        <v>60</v>
      </c>
      <c r="D5589" s="4">
        <v>3</v>
      </c>
      <c r="E5589" s="4" t="s">
        <v>31</v>
      </c>
      <c r="F5589" s="4" t="s">
        <v>68</v>
      </c>
      <c r="G5589" s="4" t="s">
        <v>26</v>
      </c>
      <c r="H5589" s="4">
        <v>75</v>
      </c>
      <c r="I5589" s="4" t="s">
        <v>24</v>
      </c>
      <c r="J5589" s="4">
        <v>0</v>
      </c>
      <c r="K5589" s="4" t="s">
        <v>46</v>
      </c>
      <c r="L5589" s="4" t="s">
        <v>35</v>
      </c>
      <c r="M5589" s="4">
        <v>60</v>
      </c>
      <c r="P5589" s="5">
        <v>44602</v>
      </c>
      <c r="Q5589" s="6">
        <v>71.880773026897515</v>
      </c>
      <c r="R5589" s="4">
        <v>0</v>
      </c>
      <c r="S5589" s="4" t="str" cm="1">
        <f t="array" ref="S5589">_xlfn.IFS(R5589=0,"None",R5589&lt;3,"Low",R5589&lt;6,"Medium",R5589&lt;=10,"High")</f>
        <v>None</v>
      </c>
      <c r="T5589" s="4" t="str" cm="1">
        <f t="array" ref="T5589">_xlfn.IFS(M5589&lt;=20,"Low",M5589&lt;=50,"Medium",M5589&lt;=90,"High")</f>
        <v>High</v>
      </c>
      <c r="U5589" s="7">
        <f>Datos_Limpios[[#This Row],[Number of Complaints or Support]]/Datos_Limpios[[#This Row],[Account Length (in months)]]</f>
        <v>0</v>
      </c>
      <c r="V5589" s="4" t="str" cm="1">
        <f t="array" ref="V5589">_xlfn.IFS(H5589&lt;30,"Under 30",H5589&lt;66,"Middle Age",H5589&gt;=66,"Senior")</f>
        <v>Senior</v>
      </c>
      <c r="W5589" s="4" t="s">
        <v>40</v>
      </c>
    </row>
    <row r="5590" spans="1:23" x14ac:dyDescent="0.3">
      <c r="A5590" s="4" t="s">
        <v>5705</v>
      </c>
      <c r="B5590" s="4" t="s">
        <v>24</v>
      </c>
      <c r="C5590" s="4">
        <v>31</v>
      </c>
      <c r="D5590" s="4">
        <v>0</v>
      </c>
      <c r="E5590" s="4" t="s">
        <v>31</v>
      </c>
      <c r="F5590" s="4" t="s">
        <v>79</v>
      </c>
      <c r="G5590" s="4" t="s">
        <v>26</v>
      </c>
      <c r="H5590" s="4">
        <v>69</v>
      </c>
      <c r="I5590" s="4" t="s">
        <v>24</v>
      </c>
      <c r="J5590" s="4">
        <v>0</v>
      </c>
      <c r="K5590" s="4" t="s">
        <v>34</v>
      </c>
      <c r="L5590" s="4" t="s">
        <v>28</v>
      </c>
      <c r="M5590" s="4">
        <v>26</v>
      </c>
      <c r="P5590" s="5">
        <v>44575</v>
      </c>
      <c r="Q5590" s="6">
        <v>27.364506865269629</v>
      </c>
      <c r="R5590" s="4">
        <v>2</v>
      </c>
      <c r="S5590" s="4" t="str" cm="1">
        <f t="array" ref="S5590">_xlfn.IFS(R5590=0,"None",R5590&lt;3,"Low",R5590&lt;6,"Medium",R5590&lt;=10,"High")</f>
        <v>Low</v>
      </c>
      <c r="T5590" s="4" t="str" cm="1">
        <f t="array" ref="T5590">_xlfn.IFS(M5590&lt;=20,"Low",M5590&lt;=50,"Medium",M5590&lt;=90,"High")</f>
        <v>Medium</v>
      </c>
      <c r="U5590" s="7">
        <f>Datos_Limpios[[#This Row],[Number of Complaints or Support]]/Datos_Limpios[[#This Row],[Account Length (in months)]]</f>
        <v>6.4516129032258063E-2</v>
      </c>
      <c r="V5590" s="4" t="str" cm="1">
        <f t="array" ref="V5590">_xlfn.IFS(H5590&lt;30,"Under 30",H5590&lt;66,"Middle Age",H5590&gt;=66,"Senior")</f>
        <v>Senior</v>
      </c>
      <c r="W5590" s="4" t="s">
        <v>43</v>
      </c>
    </row>
    <row r="5591" spans="1:23" x14ac:dyDescent="0.3">
      <c r="A5591" s="4" t="s">
        <v>5706</v>
      </c>
      <c r="B5591" s="4" t="s">
        <v>24</v>
      </c>
      <c r="C5591" s="4">
        <v>54</v>
      </c>
      <c r="D5591" s="4">
        <v>1</v>
      </c>
      <c r="E5591" s="4" t="s">
        <v>24</v>
      </c>
      <c r="F5591" s="4" t="s">
        <v>120</v>
      </c>
      <c r="G5591" s="4" t="s">
        <v>33</v>
      </c>
      <c r="H5591" s="4">
        <v>37</v>
      </c>
      <c r="I5591" s="4" t="s">
        <v>31</v>
      </c>
      <c r="J5591" s="4">
        <v>6</v>
      </c>
      <c r="K5591" s="4" t="s">
        <v>46</v>
      </c>
      <c r="L5591" s="4" t="s">
        <v>28</v>
      </c>
      <c r="M5591" s="4">
        <v>7</v>
      </c>
      <c r="P5591" s="5">
        <v>44144</v>
      </c>
      <c r="Q5591" s="6">
        <v>8.0668865195330746</v>
      </c>
      <c r="R5591" s="4">
        <v>5</v>
      </c>
      <c r="S5591" s="4" t="str" cm="1">
        <f t="array" ref="S5591">_xlfn.IFS(R5591=0,"None",R5591&lt;3,"Low",R5591&lt;6,"Medium",R5591&lt;=10,"High")</f>
        <v>Medium</v>
      </c>
      <c r="T5591" s="4" t="str" cm="1">
        <f t="array" ref="T5591">_xlfn.IFS(M5591&lt;=20,"Low",M5591&lt;=50,"Medium",M5591&lt;=90,"High")</f>
        <v>Low</v>
      </c>
      <c r="U5591" s="7">
        <f>Datos_Limpios[[#This Row],[Number of Complaints or Support]]/Datos_Limpios[[#This Row],[Account Length (in months)]]</f>
        <v>9.2592592592592587E-2</v>
      </c>
      <c r="V5591" s="4" t="str" cm="1">
        <f t="array" ref="V5591">_xlfn.IFS(H5591&lt;30,"Under 30",H5591&lt;66,"Middle Age",H5591&gt;=66,"Senior")</f>
        <v>Middle Age</v>
      </c>
      <c r="W5591" s="4" t="s">
        <v>29</v>
      </c>
    </row>
    <row r="5592" spans="1:23" x14ac:dyDescent="0.3">
      <c r="A5592" s="4" t="s">
        <v>5707</v>
      </c>
      <c r="B5592" s="4" t="s">
        <v>31</v>
      </c>
      <c r="C5592" s="4">
        <v>16</v>
      </c>
      <c r="D5592" s="4">
        <v>4</v>
      </c>
      <c r="E5592" s="4" t="s">
        <v>31</v>
      </c>
      <c r="F5592" s="4" t="s">
        <v>32</v>
      </c>
      <c r="G5592" s="4" t="s">
        <v>33</v>
      </c>
      <c r="H5592" s="4">
        <v>29</v>
      </c>
      <c r="I5592" s="4" t="s">
        <v>24</v>
      </c>
      <c r="J5592" s="4">
        <v>0</v>
      </c>
      <c r="K5592" s="4" t="s">
        <v>27</v>
      </c>
      <c r="L5592" s="4" t="s">
        <v>28</v>
      </c>
      <c r="M5592" s="4">
        <v>23</v>
      </c>
      <c r="N5592" s="4" t="s">
        <v>66</v>
      </c>
      <c r="O5592" s="4" t="s">
        <v>87</v>
      </c>
      <c r="P5592" s="5">
        <v>44630</v>
      </c>
      <c r="Q5592" s="6">
        <v>27.021379116618402</v>
      </c>
      <c r="R5592" s="4">
        <v>8</v>
      </c>
      <c r="S5592" s="4" t="str" cm="1">
        <f t="array" ref="S5592">_xlfn.IFS(R5592=0,"None",R5592&lt;3,"Low",R5592&lt;6,"Medium",R5592&lt;=10,"High")</f>
        <v>High</v>
      </c>
      <c r="T5592" s="4" t="str" cm="1">
        <f t="array" ref="T5592">_xlfn.IFS(M5592&lt;=20,"Low",M5592&lt;=50,"Medium",M5592&lt;=90,"High")</f>
        <v>Medium</v>
      </c>
      <c r="U5592" s="7">
        <f>Datos_Limpios[[#This Row],[Number of Complaints or Support]]/Datos_Limpios[[#This Row],[Account Length (in months)]]</f>
        <v>0.5</v>
      </c>
      <c r="V5592" s="4" t="str" cm="1">
        <f t="array" ref="V5592">_xlfn.IFS(H5592&lt;30,"Under 30",H5592&lt;66,"Middle Age",H5592&gt;=66,"Senior")</f>
        <v>Under 30</v>
      </c>
      <c r="W5592" s="4" t="s">
        <v>29</v>
      </c>
    </row>
    <row r="5593" spans="1:23" x14ac:dyDescent="0.3">
      <c r="A5593" s="4" t="s">
        <v>5708</v>
      </c>
      <c r="B5593" s="4" t="s">
        <v>24</v>
      </c>
      <c r="C5593" s="4">
        <v>67</v>
      </c>
      <c r="D5593" s="4">
        <v>0</v>
      </c>
      <c r="E5593" s="4" t="s">
        <v>24</v>
      </c>
      <c r="F5593" s="4" t="s">
        <v>138</v>
      </c>
      <c r="G5593" s="4" t="s">
        <v>33</v>
      </c>
      <c r="H5593" s="4">
        <v>59</v>
      </c>
      <c r="I5593" s="4" t="s">
        <v>24</v>
      </c>
      <c r="J5593" s="4">
        <v>0</v>
      </c>
      <c r="K5593" s="4" t="s">
        <v>27</v>
      </c>
      <c r="L5593" s="4" t="s">
        <v>28</v>
      </c>
      <c r="M5593" s="4">
        <v>48</v>
      </c>
      <c r="P5593" s="5">
        <v>45284</v>
      </c>
      <c r="Q5593" s="6">
        <v>54.490184804288383</v>
      </c>
      <c r="R5593" s="4">
        <v>10</v>
      </c>
      <c r="S5593" s="4" t="str" cm="1">
        <f t="array" ref="S5593">_xlfn.IFS(R5593=0,"None",R5593&lt;3,"Low",R5593&lt;6,"Medium",R5593&lt;=10,"High")</f>
        <v>High</v>
      </c>
      <c r="T5593" s="4" t="str" cm="1">
        <f t="array" ref="T5593">_xlfn.IFS(M5593&lt;=20,"Low",M5593&lt;=50,"Medium",M5593&lt;=90,"High")</f>
        <v>Medium</v>
      </c>
      <c r="U5593" s="7">
        <f>Datos_Limpios[[#This Row],[Number of Complaints or Support]]/Datos_Limpios[[#This Row],[Account Length (in months)]]</f>
        <v>0.14925373134328357</v>
      </c>
      <c r="V5593" s="4" t="str" cm="1">
        <f t="array" ref="V5593">_xlfn.IFS(H5593&lt;30,"Under 30",H5593&lt;66,"Middle Age",H5593&gt;=66,"Senior")</f>
        <v>Middle Age</v>
      </c>
      <c r="W5593" s="4" t="s">
        <v>47</v>
      </c>
    </row>
    <row r="5594" spans="1:23" x14ac:dyDescent="0.3">
      <c r="A5594" s="4" t="s">
        <v>5709</v>
      </c>
      <c r="B5594" s="4" t="s">
        <v>24</v>
      </c>
      <c r="C5594" s="4">
        <v>1</v>
      </c>
      <c r="D5594" s="4">
        <v>0</v>
      </c>
      <c r="E5594" s="4" t="s">
        <v>31</v>
      </c>
      <c r="F5594" s="4" t="s">
        <v>138</v>
      </c>
      <c r="G5594" s="4" t="s">
        <v>26</v>
      </c>
      <c r="H5594" s="4">
        <v>19</v>
      </c>
      <c r="I5594" s="4" t="s">
        <v>24</v>
      </c>
      <c r="J5594" s="4">
        <v>0</v>
      </c>
      <c r="K5594" s="4" t="s">
        <v>27</v>
      </c>
      <c r="L5594" s="4" t="s">
        <v>28</v>
      </c>
      <c r="M5594" s="4">
        <v>26</v>
      </c>
      <c r="P5594" s="5">
        <v>44933</v>
      </c>
      <c r="Q5594" s="6">
        <v>27.796511095350802</v>
      </c>
      <c r="R5594" s="4">
        <v>1</v>
      </c>
      <c r="S5594" s="4" t="str" cm="1">
        <f t="array" ref="S5594">_xlfn.IFS(R5594=0,"None",R5594&lt;3,"Low",R5594&lt;6,"Medium",R5594&lt;=10,"High")</f>
        <v>Low</v>
      </c>
      <c r="T5594" s="4" t="str" cm="1">
        <f t="array" ref="T5594">_xlfn.IFS(M5594&lt;=20,"Low",M5594&lt;=50,"Medium",M5594&lt;=90,"High")</f>
        <v>Medium</v>
      </c>
      <c r="U5594" s="7">
        <f>Datos_Limpios[[#This Row],[Number of Complaints or Support]]/Datos_Limpios[[#This Row],[Account Length (in months)]]</f>
        <v>1</v>
      </c>
      <c r="V5594" s="4" t="str" cm="1">
        <f t="array" ref="V5594">_xlfn.IFS(H5594&lt;30,"Under 30",H5594&lt;66,"Middle Age",H5594&gt;=66,"Senior")</f>
        <v>Under 30</v>
      </c>
      <c r="W5594" s="4" t="s">
        <v>47</v>
      </c>
    </row>
    <row r="5595" spans="1:23" x14ac:dyDescent="0.3">
      <c r="A5595" s="4" t="s">
        <v>5710</v>
      </c>
      <c r="B5595" s="4" t="s">
        <v>31</v>
      </c>
      <c r="C5595" s="4">
        <v>1</v>
      </c>
      <c r="D5595" s="4">
        <v>0</v>
      </c>
      <c r="E5595" s="4" t="s">
        <v>24</v>
      </c>
      <c r="F5595" s="4" t="s">
        <v>74</v>
      </c>
      <c r="G5595" s="4" t="s">
        <v>26</v>
      </c>
      <c r="H5595" s="4">
        <v>73</v>
      </c>
      <c r="I5595" s="4" t="s">
        <v>24</v>
      </c>
      <c r="J5595" s="4">
        <v>0</v>
      </c>
      <c r="K5595" s="4" t="s">
        <v>27</v>
      </c>
      <c r="L5595" s="4" t="s">
        <v>115</v>
      </c>
      <c r="M5595" s="4">
        <v>10</v>
      </c>
      <c r="N5595" s="4" t="s">
        <v>38</v>
      </c>
      <c r="O5595" s="4" t="s">
        <v>125</v>
      </c>
      <c r="P5595" s="5">
        <v>44234</v>
      </c>
      <c r="Q5595" s="6">
        <v>8.4094073318035463</v>
      </c>
      <c r="R5595" s="4">
        <v>6</v>
      </c>
      <c r="S5595" s="4" t="str" cm="1">
        <f t="array" ref="S5595">_xlfn.IFS(R5595=0,"None",R5595&lt;3,"Low",R5595&lt;6,"Medium",R5595&lt;=10,"High")</f>
        <v>High</v>
      </c>
      <c r="T5595" s="4" t="str" cm="1">
        <f t="array" ref="T5595">_xlfn.IFS(M5595&lt;=20,"Low",M5595&lt;=50,"Medium",M5595&lt;=90,"High")</f>
        <v>Low</v>
      </c>
      <c r="U5595" s="7">
        <f>Datos_Limpios[[#This Row],[Number of Complaints or Support]]/Datos_Limpios[[#This Row],[Account Length (in months)]]</f>
        <v>6</v>
      </c>
      <c r="V5595" s="4" t="str" cm="1">
        <f t="array" ref="V5595">_xlfn.IFS(H5595&lt;30,"Under 30",H5595&lt;66,"Middle Age",H5595&gt;=66,"Senior")</f>
        <v>Senior</v>
      </c>
      <c r="W5595" s="4" t="s">
        <v>43</v>
      </c>
    </row>
    <row r="5596" spans="1:23" x14ac:dyDescent="0.3">
      <c r="A5596" s="4" t="s">
        <v>5711</v>
      </c>
      <c r="B5596" s="4" t="s">
        <v>24</v>
      </c>
      <c r="C5596" s="4">
        <v>12</v>
      </c>
      <c r="D5596" s="4">
        <v>2</v>
      </c>
      <c r="E5596" s="4" t="s">
        <v>24</v>
      </c>
      <c r="F5596" s="4" t="s">
        <v>155</v>
      </c>
      <c r="G5596" s="4" t="s">
        <v>26</v>
      </c>
      <c r="H5596" s="4">
        <v>63</v>
      </c>
      <c r="I5596" s="4" t="s">
        <v>24</v>
      </c>
      <c r="J5596" s="4">
        <v>0</v>
      </c>
      <c r="K5596" s="4" t="s">
        <v>27</v>
      </c>
      <c r="L5596" s="4" t="s">
        <v>35</v>
      </c>
      <c r="M5596" s="4">
        <v>27</v>
      </c>
      <c r="P5596" s="5">
        <v>44521</v>
      </c>
      <c r="Q5596" s="6">
        <v>27.02261119899757</v>
      </c>
      <c r="R5596" s="4">
        <v>7</v>
      </c>
      <c r="S5596" s="4" t="str" cm="1">
        <f t="array" ref="S5596">_xlfn.IFS(R5596=0,"None",R5596&lt;3,"Low",R5596&lt;6,"Medium",R5596&lt;=10,"High")</f>
        <v>High</v>
      </c>
      <c r="T5596" s="4" t="str" cm="1">
        <f t="array" ref="T5596">_xlfn.IFS(M5596&lt;=20,"Low",M5596&lt;=50,"Medium",M5596&lt;=90,"High")</f>
        <v>Medium</v>
      </c>
      <c r="U5596" s="7">
        <f>Datos_Limpios[[#This Row],[Number of Complaints or Support]]/Datos_Limpios[[#This Row],[Account Length (in months)]]</f>
        <v>0.58333333333333337</v>
      </c>
      <c r="V5596" s="4" t="str" cm="1">
        <f t="array" ref="V5596">_xlfn.IFS(H5596&lt;30,"Under 30",H5596&lt;66,"Middle Age",H5596&gt;=66,"Senior")</f>
        <v>Middle Age</v>
      </c>
      <c r="W5596" s="4" t="s">
        <v>40</v>
      </c>
    </row>
    <row r="5597" spans="1:23" x14ac:dyDescent="0.3">
      <c r="A5597" s="4" t="s">
        <v>5712</v>
      </c>
      <c r="B5597" s="4" t="s">
        <v>24</v>
      </c>
      <c r="C5597" s="4">
        <v>10</v>
      </c>
      <c r="D5597" s="4">
        <v>0</v>
      </c>
      <c r="E5597" s="4" t="s">
        <v>31</v>
      </c>
      <c r="F5597" s="4" t="s">
        <v>100</v>
      </c>
      <c r="G5597" s="4" t="s">
        <v>26</v>
      </c>
      <c r="H5597" s="4">
        <v>43</v>
      </c>
      <c r="I5597" s="4" t="s">
        <v>24</v>
      </c>
      <c r="J5597" s="4">
        <v>0</v>
      </c>
      <c r="K5597" s="4" t="s">
        <v>46</v>
      </c>
      <c r="L5597" s="4" t="s">
        <v>115</v>
      </c>
      <c r="M5597" s="4">
        <v>38</v>
      </c>
      <c r="P5597" s="5">
        <v>44357</v>
      </c>
      <c r="Q5597" s="6">
        <v>37.068431757547629</v>
      </c>
      <c r="R5597" s="4">
        <v>9</v>
      </c>
      <c r="S5597" s="4" t="str" cm="1">
        <f t="array" ref="S5597">_xlfn.IFS(R5597=0,"None",R5597&lt;3,"Low",R5597&lt;6,"Medium",R5597&lt;=10,"High")</f>
        <v>High</v>
      </c>
      <c r="T5597" s="4" t="str" cm="1">
        <f t="array" ref="T5597">_xlfn.IFS(M5597&lt;=20,"Low",M5597&lt;=50,"Medium",M5597&lt;=90,"High")</f>
        <v>Medium</v>
      </c>
      <c r="U5597" s="7">
        <f>Datos_Limpios[[#This Row],[Number of Complaints or Support]]/Datos_Limpios[[#This Row],[Account Length (in months)]]</f>
        <v>0.9</v>
      </c>
      <c r="V5597" s="4" t="str" cm="1">
        <f t="array" ref="V5597">_xlfn.IFS(H5597&lt;30,"Under 30",H5597&lt;66,"Middle Age",H5597&gt;=66,"Senior")</f>
        <v>Middle Age</v>
      </c>
      <c r="W5597" s="4" t="s">
        <v>40</v>
      </c>
    </row>
    <row r="5598" spans="1:23" x14ac:dyDescent="0.3">
      <c r="A5598" s="4" t="s">
        <v>5713</v>
      </c>
      <c r="B5598" s="4" t="s">
        <v>31</v>
      </c>
      <c r="C5598" s="4">
        <v>1</v>
      </c>
      <c r="D5598" s="4">
        <v>2</v>
      </c>
      <c r="E5598" s="4" t="s">
        <v>24</v>
      </c>
      <c r="F5598" s="4" t="s">
        <v>124</v>
      </c>
      <c r="G5598" s="4" t="s">
        <v>26</v>
      </c>
      <c r="H5598" s="4">
        <v>58</v>
      </c>
      <c r="I5598" s="4" t="s">
        <v>31</v>
      </c>
      <c r="J5598" s="4">
        <v>2</v>
      </c>
      <c r="K5598" s="4" t="s">
        <v>27</v>
      </c>
      <c r="L5598" s="4" t="s">
        <v>115</v>
      </c>
      <c r="M5598" s="4">
        <v>10</v>
      </c>
      <c r="N5598" s="4" t="s">
        <v>38</v>
      </c>
      <c r="O5598" s="4" t="s">
        <v>142</v>
      </c>
      <c r="P5598" s="5">
        <v>45102</v>
      </c>
      <c r="Q5598" s="6">
        <v>11.740260994078289</v>
      </c>
      <c r="R5598" s="4">
        <v>6</v>
      </c>
      <c r="S5598" s="4" t="str" cm="1">
        <f t="array" ref="S5598">_xlfn.IFS(R5598=0,"None",R5598&lt;3,"Low",R5598&lt;6,"Medium",R5598&lt;=10,"High")</f>
        <v>High</v>
      </c>
      <c r="T5598" s="4" t="str" cm="1">
        <f t="array" ref="T5598">_xlfn.IFS(M5598&lt;=20,"Low",M5598&lt;=50,"Medium",M5598&lt;=90,"High")</f>
        <v>Low</v>
      </c>
      <c r="U5598" s="7">
        <f>Datos_Limpios[[#This Row],[Number of Complaints or Support]]/Datos_Limpios[[#This Row],[Account Length (in months)]]</f>
        <v>6</v>
      </c>
      <c r="V5598" s="4" t="str" cm="1">
        <f t="array" ref="V5598">_xlfn.IFS(H5598&lt;30,"Under 30",H5598&lt;66,"Middle Age",H5598&gt;=66,"Senior")</f>
        <v>Middle Age</v>
      </c>
      <c r="W5598" s="4" t="s">
        <v>43</v>
      </c>
    </row>
    <row r="5599" spans="1:23" x14ac:dyDescent="0.3">
      <c r="A5599" s="4" t="s">
        <v>5714</v>
      </c>
      <c r="B5599" s="4" t="s">
        <v>31</v>
      </c>
      <c r="C5599" s="4">
        <v>8</v>
      </c>
      <c r="D5599" s="4">
        <v>5</v>
      </c>
      <c r="E5599" s="4" t="s">
        <v>24</v>
      </c>
      <c r="F5599" s="4" t="s">
        <v>25</v>
      </c>
      <c r="G5599" s="4" t="s">
        <v>33</v>
      </c>
      <c r="H5599" s="4">
        <v>47</v>
      </c>
      <c r="I5599" s="4" t="s">
        <v>24</v>
      </c>
      <c r="J5599" s="4">
        <v>0</v>
      </c>
      <c r="K5599" s="4" t="s">
        <v>27</v>
      </c>
      <c r="L5599" s="4" t="s">
        <v>35</v>
      </c>
      <c r="M5599" s="4">
        <v>39</v>
      </c>
      <c r="N5599" s="4" t="s">
        <v>38</v>
      </c>
      <c r="O5599" s="4" t="s">
        <v>225</v>
      </c>
      <c r="P5599" s="5">
        <v>44700</v>
      </c>
      <c r="Q5599" s="6">
        <v>40.470627917620583</v>
      </c>
      <c r="R5599" s="4">
        <v>6</v>
      </c>
      <c r="S5599" s="4" t="str" cm="1">
        <f t="array" ref="S5599">_xlfn.IFS(R5599=0,"None",R5599&lt;3,"Low",R5599&lt;6,"Medium",R5599&lt;=10,"High")</f>
        <v>High</v>
      </c>
      <c r="T5599" s="4" t="str" cm="1">
        <f t="array" ref="T5599">_xlfn.IFS(M5599&lt;=20,"Low",M5599&lt;=50,"Medium",M5599&lt;=90,"High")</f>
        <v>Medium</v>
      </c>
      <c r="U5599" s="7">
        <f>Datos_Limpios[[#This Row],[Number of Complaints or Support]]/Datos_Limpios[[#This Row],[Account Length (in months)]]</f>
        <v>0.75</v>
      </c>
      <c r="V5599" s="4" t="str" cm="1">
        <f t="array" ref="V5599">_xlfn.IFS(H5599&lt;30,"Under 30",H5599&lt;66,"Middle Age",H5599&gt;=66,"Senior")</f>
        <v>Middle Age</v>
      </c>
      <c r="W5599" s="4" t="s">
        <v>29</v>
      </c>
    </row>
    <row r="5600" spans="1:23" x14ac:dyDescent="0.3">
      <c r="A5600" s="4" t="s">
        <v>5715</v>
      </c>
      <c r="B5600" s="4" t="s">
        <v>31</v>
      </c>
      <c r="C5600" s="4">
        <v>31</v>
      </c>
      <c r="D5600" s="4">
        <v>3</v>
      </c>
      <c r="E5600" s="4" t="s">
        <v>31</v>
      </c>
      <c r="F5600" s="4" t="s">
        <v>60</v>
      </c>
      <c r="G5600" s="4" t="s">
        <v>33</v>
      </c>
      <c r="H5600" s="4">
        <v>67</v>
      </c>
      <c r="I5600" s="4" t="s">
        <v>24</v>
      </c>
      <c r="J5600" s="4">
        <v>0</v>
      </c>
      <c r="K5600" s="4" t="s">
        <v>27</v>
      </c>
      <c r="L5600" s="4" t="s">
        <v>35</v>
      </c>
      <c r="M5600" s="4">
        <v>30</v>
      </c>
      <c r="N5600" s="4" t="s">
        <v>75</v>
      </c>
      <c r="O5600" s="4" t="s">
        <v>133</v>
      </c>
      <c r="P5600" s="5">
        <v>44963</v>
      </c>
      <c r="Q5600" s="6">
        <v>34.519013041084598</v>
      </c>
      <c r="R5600" s="4">
        <v>10</v>
      </c>
      <c r="S5600" s="4" t="str" cm="1">
        <f t="array" ref="S5600">_xlfn.IFS(R5600=0,"None",R5600&lt;3,"Low",R5600&lt;6,"Medium",R5600&lt;=10,"High")</f>
        <v>High</v>
      </c>
      <c r="T5600" s="4" t="str" cm="1">
        <f t="array" ref="T5600">_xlfn.IFS(M5600&lt;=20,"Low",M5600&lt;=50,"Medium",M5600&lt;=90,"High")</f>
        <v>Medium</v>
      </c>
      <c r="U5600" s="7">
        <f>Datos_Limpios[[#This Row],[Number of Complaints or Support]]/Datos_Limpios[[#This Row],[Account Length (in months)]]</f>
        <v>0.32258064516129031</v>
      </c>
      <c r="V5600" s="4" t="str" cm="1">
        <f t="array" ref="V5600">_xlfn.IFS(H5600&lt;30,"Under 30",H5600&lt;66,"Middle Age",H5600&gt;=66,"Senior")</f>
        <v>Senior</v>
      </c>
      <c r="W5600" s="4" t="s">
        <v>40</v>
      </c>
    </row>
    <row r="5601" spans="1:23" x14ac:dyDescent="0.3">
      <c r="A5601" s="4" t="s">
        <v>5716</v>
      </c>
      <c r="B5601" s="4" t="s">
        <v>31</v>
      </c>
      <c r="C5601" s="4">
        <v>5</v>
      </c>
      <c r="D5601" s="4">
        <v>0</v>
      </c>
      <c r="E5601" s="4" t="s">
        <v>24</v>
      </c>
      <c r="F5601" s="4" t="s">
        <v>367</v>
      </c>
      <c r="G5601" s="4" t="s">
        <v>26</v>
      </c>
      <c r="H5601" s="4">
        <v>33</v>
      </c>
      <c r="I5601" s="4" t="s">
        <v>24</v>
      </c>
      <c r="J5601" s="4">
        <v>0</v>
      </c>
      <c r="K5601" s="4" t="s">
        <v>27</v>
      </c>
      <c r="L5601" s="4" t="s">
        <v>28</v>
      </c>
      <c r="M5601" s="4">
        <v>35</v>
      </c>
      <c r="N5601" s="4" t="s">
        <v>38</v>
      </c>
      <c r="O5601" s="4" t="s">
        <v>181</v>
      </c>
      <c r="P5601" s="5">
        <v>44678</v>
      </c>
      <c r="Q5601" s="6">
        <v>30.248766389667271</v>
      </c>
      <c r="R5601" s="4">
        <v>5</v>
      </c>
      <c r="S5601" s="4" t="str" cm="1">
        <f t="array" ref="S5601">_xlfn.IFS(R5601=0,"None",R5601&lt;3,"Low",R5601&lt;6,"Medium",R5601&lt;=10,"High")</f>
        <v>Medium</v>
      </c>
      <c r="T5601" s="4" t="str" cm="1">
        <f t="array" ref="T5601">_xlfn.IFS(M5601&lt;=20,"Low",M5601&lt;=50,"Medium",M5601&lt;=90,"High")</f>
        <v>Medium</v>
      </c>
      <c r="U5601" s="7">
        <f>Datos_Limpios[[#This Row],[Number of Complaints or Support]]/Datos_Limpios[[#This Row],[Account Length (in months)]]</f>
        <v>1</v>
      </c>
      <c r="V5601" s="4" t="str" cm="1">
        <f t="array" ref="V5601">_xlfn.IFS(H5601&lt;30,"Under 30",H5601&lt;66,"Middle Age",H5601&gt;=66,"Senior")</f>
        <v>Middle Age</v>
      </c>
      <c r="W5601" s="4" t="s">
        <v>29</v>
      </c>
    </row>
    <row r="5602" spans="1:23" x14ac:dyDescent="0.3">
      <c r="A5602" s="4" t="s">
        <v>5717</v>
      </c>
      <c r="B5602" s="4" t="s">
        <v>24</v>
      </c>
      <c r="C5602" s="4">
        <v>75</v>
      </c>
      <c r="D5602" s="4">
        <v>0</v>
      </c>
      <c r="E5602" s="4" t="s">
        <v>31</v>
      </c>
      <c r="F5602" s="4" t="s">
        <v>37</v>
      </c>
      <c r="G5602" s="4" t="s">
        <v>33</v>
      </c>
      <c r="H5602" s="4">
        <v>33</v>
      </c>
      <c r="I5602" s="4" t="s">
        <v>24</v>
      </c>
      <c r="J5602" s="4">
        <v>0</v>
      </c>
      <c r="K5602" s="4" t="s">
        <v>46</v>
      </c>
      <c r="L5602" s="4" t="s">
        <v>28</v>
      </c>
      <c r="M5602" s="4">
        <v>29</v>
      </c>
      <c r="P5602" s="5">
        <v>44361</v>
      </c>
      <c r="Q5602" s="6">
        <v>32.476892234988227</v>
      </c>
      <c r="R5602" s="4">
        <v>2</v>
      </c>
      <c r="S5602" s="4" t="str" cm="1">
        <f t="array" ref="S5602">_xlfn.IFS(R5602=0,"None",R5602&lt;3,"Low",R5602&lt;6,"Medium",R5602&lt;=10,"High")</f>
        <v>Low</v>
      </c>
      <c r="T5602" s="4" t="str" cm="1">
        <f t="array" ref="T5602">_xlfn.IFS(M5602&lt;=20,"Low",M5602&lt;=50,"Medium",M5602&lt;=90,"High")</f>
        <v>Medium</v>
      </c>
      <c r="U5602" s="7">
        <f>Datos_Limpios[[#This Row],[Number of Complaints or Support]]/Datos_Limpios[[#This Row],[Account Length (in months)]]</f>
        <v>2.6666666666666668E-2</v>
      </c>
      <c r="V5602" s="4" t="str" cm="1">
        <f t="array" ref="V5602">_xlfn.IFS(H5602&lt;30,"Under 30",H5602&lt;66,"Middle Age",H5602&gt;=66,"Senior")</f>
        <v>Middle Age</v>
      </c>
      <c r="W5602" s="4" t="s">
        <v>40</v>
      </c>
    </row>
    <row r="5603" spans="1:23" x14ac:dyDescent="0.3">
      <c r="A5603" s="4" t="s">
        <v>5718</v>
      </c>
      <c r="B5603" s="4" t="s">
        <v>24</v>
      </c>
      <c r="C5603" s="4">
        <v>28</v>
      </c>
      <c r="D5603" s="4">
        <v>2</v>
      </c>
      <c r="E5603" s="4" t="s">
        <v>24</v>
      </c>
      <c r="F5603" s="4" t="s">
        <v>118</v>
      </c>
      <c r="G5603" s="4" t="s">
        <v>26</v>
      </c>
      <c r="H5603" s="4">
        <v>36</v>
      </c>
      <c r="I5603" s="4" t="s">
        <v>24</v>
      </c>
      <c r="J5603" s="4">
        <v>0</v>
      </c>
      <c r="K5603" s="4" t="s">
        <v>34</v>
      </c>
      <c r="L5603" s="4" t="s">
        <v>28</v>
      </c>
      <c r="M5603" s="4">
        <v>10</v>
      </c>
      <c r="P5603" s="5">
        <v>44213</v>
      </c>
      <c r="Q5603" s="6">
        <v>8.9922938071546419</v>
      </c>
      <c r="R5603" s="4">
        <v>0</v>
      </c>
      <c r="S5603" s="4" t="str" cm="1">
        <f t="array" ref="S5603">_xlfn.IFS(R5603=0,"None",R5603&lt;3,"Low",R5603&lt;6,"Medium",R5603&lt;=10,"High")</f>
        <v>None</v>
      </c>
      <c r="T5603" s="4" t="str" cm="1">
        <f t="array" ref="T5603">_xlfn.IFS(M5603&lt;=20,"Low",M5603&lt;=50,"Medium",M5603&lt;=90,"High")</f>
        <v>Low</v>
      </c>
      <c r="U5603" s="7">
        <f>Datos_Limpios[[#This Row],[Number of Complaints or Support]]/Datos_Limpios[[#This Row],[Account Length (in months)]]</f>
        <v>0</v>
      </c>
      <c r="V5603" s="4" t="str" cm="1">
        <f t="array" ref="V5603">_xlfn.IFS(H5603&lt;30,"Under 30",H5603&lt;66,"Middle Age",H5603&gt;=66,"Senior")</f>
        <v>Middle Age</v>
      </c>
      <c r="W5603" s="4" t="s">
        <v>47</v>
      </c>
    </row>
    <row r="5604" spans="1:23" x14ac:dyDescent="0.3">
      <c r="A5604" s="4" t="s">
        <v>5719</v>
      </c>
      <c r="B5604" s="4" t="s">
        <v>24</v>
      </c>
      <c r="C5604" s="4">
        <v>46</v>
      </c>
      <c r="D5604" s="4">
        <v>0</v>
      </c>
      <c r="E5604" s="4" t="s">
        <v>31</v>
      </c>
      <c r="F5604" s="4" t="s">
        <v>145</v>
      </c>
      <c r="G5604" s="4" t="s">
        <v>33</v>
      </c>
      <c r="H5604" s="4">
        <v>58</v>
      </c>
      <c r="I5604" s="4" t="s">
        <v>31</v>
      </c>
      <c r="J5604" s="4">
        <v>2</v>
      </c>
      <c r="K5604" s="4" t="s">
        <v>27</v>
      </c>
      <c r="L5604" s="4" t="s">
        <v>35</v>
      </c>
      <c r="M5604" s="4">
        <v>33</v>
      </c>
      <c r="P5604" s="5">
        <v>43921</v>
      </c>
      <c r="Q5604" s="6">
        <v>33.004764303007192</v>
      </c>
      <c r="R5604" s="4">
        <v>2</v>
      </c>
      <c r="S5604" s="4" t="str" cm="1">
        <f t="array" ref="S5604">_xlfn.IFS(R5604=0,"None",R5604&lt;3,"Low",R5604&lt;6,"Medium",R5604&lt;=10,"High")</f>
        <v>Low</v>
      </c>
      <c r="T5604" s="4" t="str" cm="1">
        <f t="array" ref="T5604">_xlfn.IFS(M5604&lt;=20,"Low",M5604&lt;=50,"Medium",M5604&lt;=90,"High")</f>
        <v>Medium</v>
      </c>
      <c r="U5604" s="7">
        <f>Datos_Limpios[[#This Row],[Number of Complaints or Support]]/Datos_Limpios[[#This Row],[Account Length (in months)]]</f>
        <v>4.3478260869565216E-2</v>
      </c>
      <c r="V5604" s="4" t="str" cm="1">
        <f t="array" ref="V5604">_xlfn.IFS(H5604&lt;30,"Under 30",H5604&lt;66,"Middle Age",H5604&gt;=66,"Senior")</f>
        <v>Middle Age</v>
      </c>
      <c r="W5604" s="4" t="s">
        <v>47</v>
      </c>
    </row>
    <row r="5605" spans="1:23" x14ac:dyDescent="0.3">
      <c r="A5605" s="4" t="s">
        <v>5720</v>
      </c>
      <c r="B5605" s="4" t="s">
        <v>24</v>
      </c>
      <c r="C5605" s="4">
        <v>67</v>
      </c>
      <c r="D5605" s="4">
        <v>1</v>
      </c>
      <c r="E5605" s="4" t="s">
        <v>31</v>
      </c>
      <c r="F5605" s="4" t="s">
        <v>89</v>
      </c>
      <c r="G5605" s="4" t="s">
        <v>33</v>
      </c>
      <c r="H5605" s="4">
        <v>75</v>
      </c>
      <c r="I5605" s="4" t="s">
        <v>31</v>
      </c>
      <c r="J5605" s="4">
        <v>2</v>
      </c>
      <c r="K5605" s="4" t="s">
        <v>46</v>
      </c>
      <c r="L5605" s="4" t="s">
        <v>35</v>
      </c>
      <c r="M5605" s="4">
        <v>34</v>
      </c>
      <c r="P5605" s="5">
        <v>44278</v>
      </c>
      <c r="Q5605" s="6">
        <v>40.10124480794159</v>
      </c>
      <c r="R5605" s="4">
        <v>0</v>
      </c>
      <c r="S5605" s="4" t="str" cm="1">
        <f t="array" ref="S5605">_xlfn.IFS(R5605=0,"None",R5605&lt;3,"Low",R5605&lt;6,"Medium",R5605&lt;=10,"High")</f>
        <v>None</v>
      </c>
      <c r="T5605" s="4" t="str" cm="1">
        <f t="array" ref="T5605">_xlfn.IFS(M5605&lt;=20,"Low",M5605&lt;=50,"Medium",M5605&lt;=90,"High")</f>
        <v>Medium</v>
      </c>
      <c r="U5605" s="7">
        <f>Datos_Limpios[[#This Row],[Number of Complaints or Support]]/Datos_Limpios[[#This Row],[Account Length (in months)]]</f>
        <v>0</v>
      </c>
      <c r="V5605" s="4" t="str" cm="1">
        <f t="array" ref="V5605">_xlfn.IFS(H5605&lt;30,"Under 30",H5605&lt;66,"Middle Age",H5605&gt;=66,"Senior")</f>
        <v>Senior</v>
      </c>
      <c r="W5605" s="4" t="s">
        <v>40</v>
      </c>
    </row>
    <row r="5606" spans="1:23" x14ac:dyDescent="0.3">
      <c r="A5606" s="4" t="s">
        <v>5721</v>
      </c>
      <c r="B5606" s="4" t="s">
        <v>24</v>
      </c>
      <c r="C5606" s="4">
        <v>9</v>
      </c>
      <c r="D5606" s="4">
        <v>2</v>
      </c>
      <c r="E5606" s="4" t="s">
        <v>24</v>
      </c>
      <c r="F5606" s="4" t="s">
        <v>65</v>
      </c>
      <c r="G5606" s="4" t="s">
        <v>33</v>
      </c>
      <c r="H5606" s="4">
        <v>22</v>
      </c>
      <c r="I5606" s="4" t="s">
        <v>31</v>
      </c>
      <c r="J5606" s="4">
        <v>6</v>
      </c>
      <c r="K5606" s="4" t="s">
        <v>27</v>
      </c>
      <c r="L5606" s="4" t="s">
        <v>35</v>
      </c>
      <c r="M5606" s="4">
        <v>9</v>
      </c>
      <c r="P5606" s="5">
        <v>44342</v>
      </c>
      <c r="Q5606" s="6">
        <v>9.4876962186042277</v>
      </c>
      <c r="R5606" s="4">
        <v>8</v>
      </c>
      <c r="S5606" s="4" t="str" cm="1">
        <f t="array" ref="S5606">_xlfn.IFS(R5606=0,"None",R5606&lt;3,"Low",R5606&lt;6,"Medium",R5606&lt;=10,"High")</f>
        <v>High</v>
      </c>
      <c r="T5606" s="4" t="str" cm="1">
        <f t="array" ref="T5606">_xlfn.IFS(M5606&lt;=20,"Low",M5606&lt;=50,"Medium",M5606&lt;=90,"High")</f>
        <v>Low</v>
      </c>
      <c r="U5606" s="7">
        <f>Datos_Limpios[[#This Row],[Number of Complaints or Support]]/Datos_Limpios[[#This Row],[Account Length (in months)]]</f>
        <v>0.88888888888888884</v>
      </c>
      <c r="V5606" s="4" t="str" cm="1">
        <f t="array" ref="V5606">_xlfn.IFS(H5606&lt;30,"Under 30",H5606&lt;66,"Middle Age",H5606&gt;=66,"Senior")</f>
        <v>Under 30</v>
      </c>
      <c r="W5606" s="4" t="s">
        <v>43</v>
      </c>
    </row>
    <row r="5607" spans="1:23" x14ac:dyDescent="0.3">
      <c r="A5607" s="4" t="s">
        <v>5722</v>
      </c>
      <c r="B5607" s="4" t="s">
        <v>24</v>
      </c>
      <c r="C5607" s="4">
        <v>59</v>
      </c>
      <c r="D5607" s="4">
        <v>0</v>
      </c>
      <c r="E5607" s="4" t="s">
        <v>31</v>
      </c>
      <c r="F5607" s="4" t="s">
        <v>72</v>
      </c>
      <c r="G5607" s="4" t="s">
        <v>26</v>
      </c>
      <c r="H5607" s="4">
        <v>65</v>
      </c>
      <c r="I5607" s="4" t="s">
        <v>31</v>
      </c>
      <c r="J5607" s="4">
        <v>6</v>
      </c>
      <c r="K5607" s="4" t="s">
        <v>34</v>
      </c>
      <c r="L5607" s="4" t="s">
        <v>28</v>
      </c>
      <c r="M5607" s="4">
        <v>36</v>
      </c>
      <c r="P5607" s="5">
        <v>44667</v>
      </c>
      <c r="Q5607" s="6">
        <v>34.087715181559908</v>
      </c>
      <c r="R5607" s="4">
        <v>0</v>
      </c>
      <c r="S5607" s="4" t="str" cm="1">
        <f t="array" ref="S5607">_xlfn.IFS(R5607=0,"None",R5607&lt;3,"Low",R5607&lt;6,"Medium",R5607&lt;=10,"High")</f>
        <v>None</v>
      </c>
      <c r="T5607" s="4" t="str" cm="1">
        <f t="array" ref="T5607">_xlfn.IFS(M5607&lt;=20,"Low",M5607&lt;=50,"Medium",M5607&lt;=90,"High")</f>
        <v>Medium</v>
      </c>
      <c r="U5607" s="7">
        <f>Datos_Limpios[[#This Row],[Number of Complaints or Support]]/Datos_Limpios[[#This Row],[Account Length (in months)]]</f>
        <v>0</v>
      </c>
      <c r="V5607" s="4" t="str" cm="1">
        <f t="array" ref="V5607">_xlfn.IFS(H5607&lt;30,"Under 30",H5607&lt;66,"Middle Age",H5607&gt;=66,"Senior")</f>
        <v>Middle Age</v>
      </c>
      <c r="W5607" s="4" t="s">
        <v>29</v>
      </c>
    </row>
    <row r="5608" spans="1:23" x14ac:dyDescent="0.3">
      <c r="A5608" s="4" t="s">
        <v>5723</v>
      </c>
      <c r="B5608" s="4" t="s">
        <v>24</v>
      </c>
      <c r="C5608" s="4">
        <v>53</v>
      </c>
      <c r="D5608" s="4">
        <v>0</v>
      </c>
      <c r="E5608" s="4" t="s">
        <v>31</v>
      </c>
      <c r="F5608" s="4" t="s">
        <v>118</v>
      </c>
      <c r="G5608" s="4" t="s">
        <v>33</v>
      </c>
      <c r="H5608" s="4">
        <v>29</v>
      </c>
      <c r="I5608" s="4" t="s">
        <v>24</v>
      </c>
      <c r="J5608" s="4">
        <v>0</v>
      </c>
      <c r="K5608" s="4" t="s">
        <v>27</v>
      </c>
      <c r="L5608" s="4" t="s">
        <v>28</v>
      </c>
      <c r="M5608" s="4">
        <v>51</v>
      </c>
      <c r="P5608" s="5">
        <v>44030</v>
      </c>
      <c r="Q5608" s="6">
        <v>58.561675191492071</v>
      </c>
      <c r="R5608" s="4">
        <v>6</v>
      </c>
      <c r="S5608" s="4" t="str" cm="1">
        <f t="array" ref="S5608">_xlfn.IFS(R5608=0,"None",R5608&lt;3,"Low",R5608&lt;6,"Medium",R5608&lt;=10,"High")</f>
        <v>High</v>
      </c>
      <c r="T5608" s="4" t="str" cm="1">
        <f t="array" ref="T5608">_xlfn.IFS(M5608&lt;=20,"Low",M5608&lt;=50,"Medium",M5608&lt;=90,"High")</f>
        <v>High</v>
      </c>
      <c r="U5608" s="7">
        <f>Datos_Limpios[[#This Row],[Number of Complaints or Support]]/Datos_Limpios[[#This Row],[Account Length (in months)]]</f>
        <v>0.11320754716981132</v>
      </c>
      <c r="V5608" s="4" t="str" cm="1">
        <f t="array" ref="V5608">_xlfn.IFS(H5608&lt;30,"Under 30",H5608&lt;66,"Middle Age",H5608&gt;=66,"Senior")</f>
        <v>Under 30</v>
      </c>
      <c r="W5608" s="4" t="s">
        <v>47</v>
      </c>
    </row>
    <row r="5609" spans="1:23" x14ac:dyDescent="0.3">
      <c r="A5609" s="4" t="s">
        <v>5724</v>
      </c>
      <c r="B5609" s="4" t="s">
        <v>24</v>
      </c>
      <c r="C5609" s="4">
        <v>5</v>
      </c>
      <c r="D5609" s="4">
        <v>0</v>
      </c>
      <c r="E5609" s="4" t="s">
        <v>24</v>
      </c>
      <c r="F5609" s="4" t="s">
        <v>72</v>
      </c>
      <c r="G5609" s="4" t="s">
        <v>33</v>
      </c>
      <c r="H5609" s="4">
        <v>32</v>
      </c>
      <c r="I5609" s="4" t="s">
        <v>24</v>
      </c>
      <c r="J5609" s="4">
        <v>0</v>
      </c>
      <c r="K5609" s="4" t="s">
        <v>27</v>
      </c>
      <c r="L5609" s="4" t="s">
        <v>28</v>
      </c>
      <c r="M5609" s="4">
        <v>9</v>
      </c>
      <c r="P5609" s="5">
        <v>45083</v>
      </c>
      <c r="Q5609" s="6">
        <v>9.2295335008565029</v>
      </c>
      <c r="R5609" s="4">
        <v>8</v>
      </c>
      <c r="S5609" s="4" t="str" cm="1">
        <f t="array" ref="S5609">_xlfn.IFS(R5609=0,"None",R5609&lt;3,"Low",R5609&lt;6,"Medium",R5609&lt;=10,"High")</f>
        <v>High</v>
      </c>
      <c r="T5609" s="4" t="str" cm="1">
        <f t="array" ref="T5609">_xlfn.IFS(M5609&lt;=20,"Low",M5609&lt;=50,"Medium",M5609&lt;=90,"High")</f>
        <v>Low</v>
      </c>
      <c r="U5609" s="7">
        <f>Datos_Limpios[[#This Row],[Number of Complaints or Support]]/Datos_Limpios[[#This Row],[Account Length (in months)]]</f>
        <v>1.6</v>
      </c>
      <c r="V5609" s="4" t="str" cm="1">
        <f t="array" ref="V5609">_xlfn.IFS(H5609&lt;30,"Under 30",H5609&lt;66,"Middle Age",H5609&gt;=66,"Senior")</f>
        <v>Middle Age</v>
      </c>
      <c r="W5609" s="4" t="s">
        <v>29</v>
      </c>
    </row>
    <row r="5610" spans="1:23" x14ac:dyDescent="0.3">
      <c r="A5610" s="4" t="s">
        <v>5725</v>
      </c>
      <c r="B5610" s="4" t="s">
        <v>24</v>
      </c>
      <c r="C5610" s="4">
        <v>33</v>
      </c>
      <c r="D5610" s="4">
        <v>2</v>
      </c>
      <c r="E5610" s="4" t="s">
        <v>31</v>
      </c>
      <c r="F5610" s="4" t="s">
        <v>106</v>
      </c>
      <c r="G5610" s="4" t="s">
        <v>26</v>
      </c>
      <c r="H5610" s="4">
        <v>23</v>
      </c>
      <c r="I5610" s="4" t="s">
        <v>31</v>
      </c>
      <c r="J5610" s="4">
        <v>2</v>
      </c>
      <c r="K5610" s="4" t="s">
        <v>27</v>
      </c>
      <c r="L5610" s="4" t="s">
        <v>28</v>
      </c>
      <c r="M5610" s="4">
        <v>31</v>
      </c>
      <c r="P5610" s="5">
        <v>44200</v>
      </c>
      <c r="Q5610" s="6">
        <v>28.11553173558919</v>
      </c>
      <c r="R5610" s="4">
        <v>8</v>
      </c>
      <c r="S5610" s="4" t="str" cm="1">
        <f t="array" ref="S5610">_xlfn.IFS(R5610=0,"None",R5610&lt;3,"Low",R5610&lt;6,"Medium",R5610&lt;=10,"High")</f>
        <v>High</v>
      </c>
      <c r="T5610" s="4" t="str" cm="1">
        <f t="array" ref="T5610">_xlfn.IFS(M5610&lt;=20,"Low",M5610&lt;=50,"Medium",M5610&lt;=90,"High")</f>
        <v>Medium</v>
      </c>
      <c r="U5610" s="7">
        <f>Datos_Limpios[[#This Row],[Number of Complaints or Support]]/Datos_Limpios[[#This Row],[Account Length (in months)]]</f>
        <v>0.24242424242424243</v>
      </c>
      <c r="V5610" s="4" t="str" cm="1">
        <f t="array" ref="V5610">_xlfn.IFS(H5610&lt;30,"Under 30",H5610&lt;66,"Middle Age",H5610&gt;=66,"Senior")</f>
        <v>Under 30</v>
      </c>
      <c r="W5610" s="4" t="s">
        <v>29</v>
      </c>
    </row>
    <row r="5611" spans="1:23" x14ac:dyDescent="0.3">
      <c r="A5611" s="4" t="s">
        <v>5726</v>
      </c>
      <c r="B5611" s="4" t="s">
        <v>24</v>
      </c>
      <c r="C5611" s="4">
        <v>33</v>
      </c>
      <c r="D5611" s="4">
        <v>0</v>
      </c>
      <c r="E5611" s="4" t="s">
        <v>31</v>
      </c>
      <c r="F5611" s="4" t="s">
        <v>222</v>
      </c>
      <c r="G5611" s="4" t="s">
        <v>26</v>
      </c>
      <c r="H5611" s="4">
        <v>32</v>
      </c>
      <c r="I5611" s="4" t="s">
        <v>24</v>
      </c>
      <c r="J5611" s="4">
        <v>0</v>
      </c>
      <c r="K5611" s="4" t="s">
        <v>27</v>
      </c>
      <c r="L5611" s="4" t="s">
        <v>35</v>
      </c>
      <c r="M5611" s="4">
        <v>65</v>
      </c>
      <c r="P5611" s="5">
        <v>44597</v>
      </c>
      <c r="Q5611" s="6">
        <v>65.532585486923352</v>
      </c>
      <c r="R5611" s="4">
        <v>9</v>
      </c>
      <c r="S5611" s="4" t="str" cm="1">
        <f t="array" ref="S5611">_xlfn.IFS(R5611=0,"None",R5611&lt;3,"Low",R5611&lt;6,"Medium",R5611&lt;=10,"High")</f>
        <v>High</v>
      </c>
      <c r="T5611" s="4" t="str" cm="1">
        <f t="array" ref="T5611">_xlfn.IFS(M5611&lt;=20,"Low",M5611&lt;=50,"Medium",M5611&lt;=90,"High")</f>
        <v>High</v>
      </c>
      <c r="U5611" s="7">
        <f>Datos_Limpios[[#This Row],[Number of Complaints or Support]]/Datos_Limpios[[#This Row],[Account Length (in months)]]</f>
        <v>0.27272727272727271</v>
      </c>
      <c r="V5611" s="4" t="str" cm="1">
        <f t="array" ref="V5611">_xlfn.IFS(H5611&lt;30,"Under 30",H5611&lt;66,"Middle Age",H5611&gt;=66,"Senior")</f>
        <v>Middle Age</v>
      </c>
      <c r="W5611" s="4" t="s">
        <v>29</v>
      </c>
    </row>
    <row r="5612" spans="1:23" x14ac:dyDescent="0.3">
      <c r="A5612" s="4" t="s">
        <v>5727</v>
      </c>
      <c r="B5612" s="4" t="s">
        <v>24</v>
      </c>
      <c r="C5612" s="4">
        <v>63</v>
      </c>
      <c r="D5612" s="4">
        <v>0</v>
      </c>
      <c r="E5612" s="4" t="s">
        <v>24</v>
      </c>
      <c r="F5612" s="4" t="s">
        <v>100</v>
      </c>
      <c r="G5612" s="4" t="s">
        <v>26</v>
      </c>
      <c r="H5612" s="4">
        <v>71</v>
      </c>
      <c r="I5612" s="4" t="s">
        <v>31</v>
      </c>
      <c r="J5612" s="4">
        <v>2</v>
      </c>
      <c r="K5612" s="4" t="s">
        <v>46</v>
      </c>
      <c r="L5612" s="4" t="s">
        <v>28</v>
      </c>
      <c r="M5612" s="4">
        <v>33</v>
      </c>
      <c r="P5612" s="5">
        <v>44283</v>
      </c>
      <c r="Q5612" s="6">
        <v>36.209623822083373</v>
      </c>
      <c r="R5612" s="4">
        <v>0</v>
      </c>
      <c r="S5612" s="4" t="str" cm="1">
        <f t="array" ref="S5612">_xlfn.IFS(R5612=0,"None",R5612&lt;3,"Low",R5612&lt;6,"Medium",R5612&lt;=10,"High")</f>
        <v>None</v>
      </c>
      <c r="T5612" s="4" t="str" cm="1">
        <f t="array" ref="T5612">_xlfn.IFS(M5612&lt;=20,"Low",M5612&lt;=50,"Medium",M5612&lt;=90,"High")</f>
        <v>Medium</v>
      </c>
      <c r="U5612" s="7">
        <f>Datos_Limpios[[#This Row],[Number of Complaints or Support]]/Datos_Limpios[[#This Row],[Account Length (in months)]]</f>
        <v>0</v>
      </c>
      <c r="V5612" s="4" t="str" cm="1">
        <f t="array" ref="V5612">_xlfn.IFS(H5612&lt;30,"Under 30",H5612&lt;66,"Middle Age",H5612&gt;=66,"Senior")</f>
        <v>Senior</v>
      </c>
      <c r="W5612" s="4" t="s">
        <v>40</v>
      </c>
    </row>
    <row r="5613" spans="1:23" x14ac:dyDescent="0.3">
      <c r="A5613" s="4" t="s">
        <v>5728</v>
      </c>
      <c r="B5613" s="4" t="s">
        <v>24</v>
      </c>
      <c r="C5613" s="4">
        <v>1</v>
      </c>
      <c r="D5613" s="4">
        <v>0</v>
      </c>
      <c r="E5613" s="4" t="s">
        <v>24</v>
      </c>
      <c r="F5613" s="4" t="s">
        <v>175</v>
      </c>
      <c r="G5613" s="4" t="s">
        <v>33</v>
      </c>
      <c r="H5613" s="4">
        <v>67</v>
      </c>
      <c r="I5613" s="4" t="s">
        <v>31</v>
      </c>
      <c r="J5613" s="4">
        <v>6</v>
      </c>
      <c r="K5613" s="4" t="s">
        <v>27</v>
      </c>
      <c r="L5613" s="4" t="s">
        <v>28</v>
      </c>
      <c r="M5613" s="4">
        <v>9</v>
      </c>
      <c r="P5613" s="5">
        <v>44846</v>
      </c>
      <c r="Q5613" s="6">
        <v>8.5627187108320673</v>
      </c>
      <c r="R5613" s="4">
        <v>6</v>
      </c>
      <c r="S5613" s="4" t="str" cm="1">
        <f t="array" ref="S5613">_xlfn.IFS(R5613=0,"None",R5613&lt;3,"Low",R5613&lt;6,"Medium",R5613&lt;=10,"High")</f>
        <v>High</v>
      </c>
      <c r="T5613" s="4" t="str" cm="1">
        <f t="array" ref="T5613">_xlfn.IFS(M5613&lt;=20,"Low",M5613&lt;=50,"Medium",M5613&lt;=90,"High")</f>
        <v>Low</v>
      </c>
      <c r="U5613" s="7">
        <f>Datos_Limpios[[#This Row],[Number of Complaints or Support]]/Datos_Limpios[[#This Row],[Account Length (in months)]]</f>
        <v>6</v>
      </c>
      <c r="V5613" s="4" t="str" cm="1">
        <f t="array" ref="V5613">_xlfn.IFS(H5613&lt;30,"Under 30",H5613&lt;66,"Middle Age",H5613&gt;=66,"Senior")</f>
        <v>Senior</v>
      </c>
      <c r="W5613" s="4" t="s">
        <v>29</v>
      </c>
    </row>
    <row r="5614" spans="1:23" x14ac:dyDescent="0.3">
      <c r="A5614" s="4" t="s">
        <v>5729</v>
      </c>
      <c r="B5614" s="4" t="s">
        <v>24</v>
      </c>
      <c r="C5614" s="4">
        <v>40</v>
      </c>
      <c r="D5614" s="4">
        <v>2</v>
      </c>
      <c r="E5614" s="4" t="s">
        <v>31</v>
      </c>
      <c r="F5614" s="4" t="s">
        <v>145</v>
      </c>
      <c r="G5614" s="4" t="s">
        <v>26</v>
      </c>
      <c r="H5614" s="4">
        <v>54</v>
      </c>
      <c r="I5614" s="4" t="s">
        <v>24</v>
      </c>
      <c r="J5614" s="4">
        <v>0</v>
      </c>
      <c r="K5614" s="4" t="s">
        <v>27</v>
      </c>
      <c r="L5614" s="4" t="s">
        <v>28</v>
      </c>
      <c r="M5614" s="4">
        <v>41</v>
      </c>
      <c r="P5614" s="5">
        <v>44744</v>
      </c>
      <c r="Q5614" s="6">
        <v>45.706301533398403</v>
      </c>
      <c r="R5614" s="4">
        <v>3</v>
      </c>
      <c r="S5614" s="4" t="str" cm="1">
        <f t="array" ref="S5614">_xlfn.IFS(R5614=0,"None",R5614&lt;3,"Low",R5614&lt;6,"Medium",R5614&lt;=10,"High")</f>
        <v>Medium</v>
      </c>
      <c r="T5614" s="4" t="str" cm="1">
        <f t="array" ref="T5614">_xlfn.IFS(M5614&lt;=20,"Low",M5614&lt;=50,"Medium",M5614&lt;=90,"High")</f>
        <v>Medium</v>
      </c>
      <c r="U5614" s="7">
        <f>Datos_Limpios[[#This Row],[Number of Complaints or Support]]/Datos_Limpios[[#This Row],[Account Length (in months)]]</f>
        <v>7.4999999999999997E-2</v>
      </c>
      <c r="V5614" s="4" t="str" cm="1">
        <f t="array" ref="V5614">_xlfn.IFS(H5614&lt;30,"Under 30",H5614&lt;66,"Middle Age",H5614&gt;=66,"Senior")</f>
        <v>Middle Age</v>
      </c>
      <c r="W5614" s="4" t="s">
        <v>47</v>
      </c>
    </row>
    <row r="5615" spans="1:23" x14ac:dyDescent="0.3">
      <c r="A5615" s="4" t="s">
        <v>5730</v>
      </c>
      <c r="B5615" s="4" t="s">
        <v>24</v>
      </c>
      <c r="C5615" s="4">
        <v>67</v>
      </c>
      <c r="D5615" s="4">
        <v>0</v>
      </c>
      <c r="E5615" s="4" t="s">
        <v>31</v>
      </c>
      <c r="F5615" s="4" t="s">
        <v>159</v>
      </c>
      <c r="G5615" s="4" t="s">
        <v>26</v>
      </c>
      <c r="H5615" s="4">
        <v>19</v>
      </c>
      <c r="I5615" s="4" t="s">
        <v>31</v>
      </c>
      <c r="J5615" s="4">
        <v>4</v>
      </c>
      <c r="K5615" s="4" t="s">
        <v>46</v>
      </c>
      <c r="L5615" s="4" t="s">
        <v>28</v>
      </c>
      <c r="M5615" s="4">
        <v>23</v>
      </c>
      <c r="P5615" s="5">
        <v>44795</v>
      </c>
      <c r="Q5615" s="6">
        <v>19.450939405506041</v>
      </c>
      <c r="R5615" s="4">
        <v>3</v>
      </c>
      <c r="S5615" s="4" t="str" cm="1">
        <f t="array" ref="S5615">_xlfn.IFS(R5615=0,"None",R5615&lt;3,"Low",R5615&lt;6,"Medium",R5615&lt;=10,"High")</f>
        <v>Medium</v>
      </c>
      <c r="T5615" s="4" t="str" cm="1">
        <f t="array" ref="T5615">_xlfn.IFS(M5615&lt;=20,"Low",M5615&lt;=50,"Medium",M5615&lt;=90,"High")</f>
        <v>Medium</v>
      </c>
      <c r="U5615" s="7">
        <f>Datos_Limpios[[#This Row],[Number of Complaints or Support]]/Datos_Limpios[[#This Row],[Account Length (in months)]]</f>
        <v>4.4776119402985072E-2</v>
      </c>
      <c r="V5615" s="4" t="str" cm="1">
        <f t="array" ref="V5615">_xlfn.IFS(H5615&lt;30,"Under 30",H5615&lt;66,"Middle Age",H5615&gt;=66,"Senior")</f>
        <v>Under 30</v>
      </c>
      <c r="W5615" s="4" t="s">
        <v>29</v>
      </c>
    </row>
    <row r="5616" spans="1:23" x14ac:dyDescent="0.3">
      <c r="A5616" s="4" t="s">
        <v>5731</v>
      </c>
      <c r="B5616" s="4" t="s">
        <v>24</v>
      </c>
      <c r="C5616" s="4">
        <v>74</v>
      </c>
      <c r="D5616" s="4">
        <v>0</v>
      </c>
      <c r="E5616" s="4" t="s">
        <v>31</v>
      </c>
      <c r="F5616" s="4" t="s">
        <v>159</v>
      </c>
      <c r="G5616" s="4" t="s">
        <v>26</v>
      </c>
      <c r="H5616" s="4">
        <v>54</v>
      </c>
      <c r="I5616" s="4" t="s">
        <v>24</v>
      </c>
      <c r="J5616" s="4">
        <v>0</v>
      </c>
      <c r="K5616" s="4" t="s">
        <v>46</v>
      </c>
      <c r="L5616" s="4" t="s">
        <v>35</v>
      </c>
      <c r="M5616" s="4">
        <v>66</v>
      </c>
      <c r="P5616" s="5">
        <v>45044</v>
      </c>
      <c r="Q5616" s="6">
        <v>61.827581599255453</v>
      </c>
      <c r="R5616" s="4">
        <v>6</v>
      </c>
      <c r="S5616" s="4" t="str" cm="1">
        <f t="array" ref="S5616">_xlfn.IFS(R5616=0,"None",R5616&lt;3,"Low",R5616&lt;6,"Medium",R5616&lt;=10,"High")</f>
        <v>High</v>
      </c>
      <c r="T5616" s="4" t="str" cm="1">
        <f t="array" ref="T5616">_xlfn.IFS(M5616&lt;=20,"Low",M5616&lt;=50,"Medium",M5616&lt;=90,"High")</f>
        <v>High</v>
      </c>
      <c r="U5616" s="7">
        <f>Datos_Limpios[[#This Row],[Number of Complaints or Support]]/Datos_Limpios[[#This Row],[Account Length (in months)]]</f>
        <v>8.1081081081081086E-2</v>
      </c>
      <c r="V5616" s="4" t="str" cm="1">
        <f t="array" ref="V5616">_xlfn.IFS(H5616&lt;30,"Under 30",H5616&lt;66,"Middle Age",H5616&gt;=66,"Senior")</f>
        <v>Middle Age</v>
      </c>
      <c r="W5616" s="4" t="s">
        <v>29</v>
      </c>
    </row>
    <row r="5617" spans="1:23" x14ac:dyDescent="0.3">
      <c r="A5617" s="4" t="s">
        <v>5732</v>
      </c>
      <c r="B5617" s="4" t="s">
        <v>24</v>
      </c>
      <c r="C5617" s="4">
        <v>3</v>
      </c>
      <c r="D5617" s="4">
        <v>2</v>
      </c>
      <c r="E5617" s="4" t="s">
        <v>24</v>
      </c>
      <c r="F5617" s="4" t="s">
        <v>56</v>
      </c>
      <c r="G5617" s="4" t="s">
        <v>33</v>
      </c>
      <c r="H5617" s="4">
        <v>22</v>
      </c>
      <c r="I5617" s="4" t="s">
        <v>24</v>
      </c>
      <c r="J5617" s="4">
        <v>0</v>
      </c>
      <c r="K5617" s="4" t="s">
        <v>27</v>
      </c>
      <c r="L5617" s="4" t="s">
        <v>28</v>
      </c>
      <c r="M5617" s="4">
        <v>8</v>
      </c>
      <c r="P5617" s="5">
        <v>44733</v>
      </c>
      <c r="Q5617" s="6">
        <v>8.8317308304234796</v>
      </c>
      <c r="R5617" s="4">
        <v>4</v>
      </c>
      <c r="S5617" s="4" t="str" cm="1">
        <f t="array" ref="S5617">_xlfn.IFS(R5617=0,"None",R5617&lt;3,"Low",R5617&lt;6,"Medium",R5617&lt;=10,"High")</f>
        <v>Medium</v>
      </c>
      <c r="T5617" s="4" t="str" cm="1">
        <f t="array" ref="T5617">_xlfn.IFS(M5617&lt;=20,"Low",M5617&lt;=50,"Medium",M5617&lt;=90,"High")</f>
        <v>Low</v>
      </c>
      <c r="U5617" s="7">
        <f>Datos_Limpios[[#This Row],[Number of Complaints or Support]]/Datos_Limpios[[#This Row],[Account Length (in months)]]</f>
        <v>1.3333333333333333</v>
      </c>
      <c r="V5617" s="4" t="str" cm="1">
        <f t="array" ref="V5617">_xlfn.IFS(H5617&lt;30,"Under 30",H5617&lt;66,"Middle Age",H5617&gt;=66,"Senior")</f>
        <v>Under 30</v>
      </c>
      <c r="W5617" s="4" t="s">
        <v>29</v>
      </c>
    </row>
    <row r="5618" spans="1:23" x14ac:dyDescent="0.3">
      <c r="A5618" s="4" t="s">
        <v>5733</v>
      </c>
      <c r="B5618" s="4" t="s">
        <v>24</v>
      </c>
      <c r="C5618" s="4">
        <v>71</v>
      </c>
      <c r="D5618" s="4">
        <v>0</v>
      </c>
      <c r="E5618" s="4" t="s">
        <v>24</v>
      </c>
      <c r="F5618" s="4" t="s">
        <v>25</v>
      </c>
      <c r="G5618" s="4" t="s">
        <v>26</v>
      </c>
      <c r="H5618" s="4">
        <v>49</v>
      </c>
      <c r="I5618" s="4" t="s">
        <v>31</v>
      </c>
      <c r="J5618" s="4">
        <v>3</v>
      </c>
      <c r="K5618" s="4" t="s">
        <v>46</v>
      </c>
      <c r="L5618" s="4" t="s">
        <v>35</v>
      </c>
      <c r="M5618" s="4">
        <v>55</v>
      </c>
      <c r="P5618" s="5">
        <v>44501</v>
      </c>
      <c r="Q5618" s="6">
        <v>51.564097377598713</v>
      </c>
      <c r="R5618" s="4">
        <v>8</v>
      </c>
      <c r="S5618" s="4" t="str" cm="1">
        <f t="array" ref="S5618">_xlfn.IFS(R5618=0,"None",R5618&lt;3,"Low",R5618&lt;6,"Medium",R5618&lt;=10,"High")</f>
        <v>High</v>
      </c>
      <c r="T5618" s="4" t="str" cm="1">
        <f t="array" ref="T5618">_xlfn.IFS(M5618&lt;=20,"Low",M5618&lt;=50,"Medium",M5618&lt;=90,"High")</f>
        <v>High</v>
      </c>
      <c r="U5618" s="7">
        <f>Datos_Limpios[[#This Row],[Number of Complaints or Support]]/Datos_Limpios[[#This Row],[Account Length (in months)]]</f>
        <v>0.11267605633802817</v>
      </c>
      <c r="V5618" s="4" t="str" cm="1">
        <f t="array" ref="V5618">_xlfn.IFS(H5618&lt;30,"Under 30",H5618&lt;66,"Middle Age",H5618&gt;=66,"Senior")</f>
        <v>Middle Age</v>
      </c>
      <c r="W5618" s="4" t="s">
        <v>29</v>
      </c>
    </row>
    <row r="5619" spans="1:23" x14ac:dyDescent="0.3">
      <c r="A5619" s="4" t="s">
        <v>5734</v>
      </c>
      <c r="B5619" s="4" t="s">
        <v>24</v>
      </c>
      <c r="C5619" s="4">
        <v>71</v>
      </c>
      <c r="D5619" s="4">
        <v>1</v>
      </c>
      <c r="E5619" s="4" t="s">
        <v>24</v>
      </c>
      <c r="F5619" s="4" t="s">
        <v>70</v>
      </c>
      <c r="G5619" s="4" t="s">
        <v>33</v>
      </c>
      <c r="H5619" s="4">
        <v>22</v>
      </c>
      <c r="I5619" s="4" t="s">
        <v>31</v>
      </c>
      <c r="J5619" s="4">
        <v>2</v>
      </c>
      <c r="K5619" s="4" t="s">
        <v>46</v>
      </c>
      <c r="L5619" s="4" t="s">
        <v>35</v>
      </c>
      <c r="M5619" s="4">
        <v>49</v>
      </c>
      <c r="P5619" s="5">
        <v>44683</v>
      </c>
      <c r="Q5619" s="6">
        <v>43.169928471991888</v>
      </c>
      <c r="R5619" s="4">
        <v>6</v>
      </c>
      <c r="S5619" s="4" t="str" cm="1">
        <f t="array" ref="S5619">_xlfn.IFS(R5619=0,"None",R5619&lt;3,"Low",R5619&lt;6,"Medium",R5619&lt;=10,"High")</f>
        <v>High</v>
      </c>
      <c r="T5619" s="4" t="str" cm="1">
        <f t="array" ref="T5619">_xlfn.IFS(M5619&lt;=20,"Low",M5619&lt;=50,"Medium",M5619&lt;=90,"High")</f>
        <v>Medium</v>
      </c>
      <c r="U5619" s="7">
        <f>Datos_Limpios[[#This Row],[Number of Complaints or Support]]/Datos_Limpios[[#This Row],[Account Length (in months)]]</f>
        <v>8.4507042253521125E-2</v>
      </c>
      <c r="V5619" s="4" t="str" cm="1">
        <f t="array" ref="V5619">_xlfn.IFS(H5619&lt;30,"Under 30",H5619&lt;66,"Middle Age",H5619&gt;=66,"Senior")</f>
        <v>Under 30</v>
      </c>
      <c r="W5619" s="4" t="s">
        <v>29</v>
      </c>
    </row>
    <row r="5620" spans="1:23" x14ac:dyDescent="0.3">
      <c r="A5620" s="4" t="s">
        <v>5735</v>
      </c>
      <c r="B5620" s="4" t="s">
        <v>24</v>
      </c>
      <c r="C5620" s="4">
        <v>65</v>
      </c>
      <c r="D5620" s="4">
        <v>1</v>
      </c>
      <c r="E5620" s="4" t="s">
        <v>31</v>
      </c>
      <c r="F5620" s="4" t="s">
        <v>175</v>
      </c>
      <c r="G5620" s="4" t="s">
        <v>33</v>
      </c>
      <c r="H5620" s="4">
        <v>47</v>
      </c>
      <c r="I5620" s="4" t="s">
        <v>24</v>
      </c>
      <c r="J5620" s="4">
        <v>0</v>
      </c>
      <c r="K5620" s="4" t="s">
        <v>27</v>
      </c>
      <c r="L5620" s="4" t="s">
        <v>35</v>
      </c>
      <c r="M5620" s="4">
        <v>48</v>
      </c>
      <c r="P5620" s="5">
        <v>44248</v>
      </c>
      <c r="Q5620" s="6">
        <v>43.482503015886401</v>
      </c>
      <c r="R5620" s="4">
        <v>10</v>
      </c>
      <c r="S5620" s="4" t="str" cm="1">
        <f t="array" ref="S5620">_xlfn.IFS(R5620=0,"None",R5620&lt;3,"Low",R5620&lt;6,"Medium",R5620&lt;=10,"High")</f>
        <v>High</v>
      </c>
      <c r="T5620" s="4" t="str" cm="1">
        <f t="array" ref="T5620">_xlfn.IFS(M5620&lt;=20,"Low",M5620&lt;=50,"Medium",M5620&lt;=90,"High")</f>
        <v>Medium</v>
      </c>
      <c r="U5620" s="7">
        <f>Datos_Limpios[[#This Row],[Number of Complaints or Support]]/Datos_Limpios[[#This Row],[Account Length (in months)]]</f>
        <v>0.15384615384615385</v>
      </c>
      <c r="V5620" s="4" t="str" cm="1">
        <f t="array" ref="V5620">_xlfn.IFS(H5620&lt;30,"Under 30",H5620&lt;66,"Middle Age",H5620&gt;=66,"Senior")</f>
        <v>Middle Age</v>
      </c>
      <c r="W5620" s="4" t="s">
        <v>29</v>
      </c>
    </row>
    <row r="5621" spans="1:23" x14ac:dyDescent="0.3">
      <c r="A5621" s="4" t="s">
        <v>5736</v>
      </c>
      <c r="B5621" s="4" t="s">
        <v>24</v>
      </c>
      <c r="C5621" s="4">
        <v>23</v>
      </c>
      <c r="D5621" s="4">
        <v>0</v>
      </c>
      <c r="E5621" s="4" t="s">
        <v>31</v>
      </c>
      <c r="F5621" s="4" t="s">
        <v>49</v>
      </c>
      <c r="G5621" s="4" t="s">
        <v>33</v>
      </c>
      <c r="H5621" s="4">
        <v>36</v>
      </c>
      <c r="I5621" s="4" t="s">
        <v>24</v>
      </c>
      <c r="J5621" s="4">
        <v>0</v>
      </c>
      <c r="K5621" s="4" t="s">
        <v>27</v>
      </c>
      <c r="L5621" s="4" t="s">
        <v>35</v>
      </c>
      <c r="M5621" s="4">
        <v>44</v>
      </c>
      <c r="P5621" s="5">
        <v>44235</v>
      </c>
      <c r="Q5621" s="6">
        <v>49.526823421703313</v>
      </c>
      <c r="R5621" s="4">
        <v>7</v>
      </c>
      <c r="S5621" s="4" t="str" cm="1">
        <f t="array" ref="S5621">_xlfn.IFS(R5621=0,"None",R5621&lt;3,"Low",R5621&lt;6,"Medium",R5621&lt;=10,"High")</f>
        <v>High</v>
      </c>
      <c r="T5621" s="4" t="str" cm="1">
        <f t="array" ref="T5621">_xlfn.IFS(M5621&lt;=20,"Low",M5621&lt;=50,"Medium",M5621&lt;=90,"High")</f>
        <v>Medium</v>
      </c>
      <c r="U5621" s="7">
        <f>Datos_Limpios[[#This Row],[Number of Complaints or Support]]/Datos_Limpios[[#This Row],[Account Length (in months)]]</f>
        <v>0.30434782608695654</v>
      </c>
      <c r="V5621" s="4" t="str" cm="1">
        <f t="array" ref="V5621">_xlfn.IFS(H5621&lt;30,"Under 30",H5621&lt;66,"Middle Age",H5621&gt;=66,"Senior")</f>
        <v>Middle Age</v>
      </c>
      <c r="W5621" s="4" t="s">
        <v>29</v>
      </c>
    </row>
    <row r="5622" spans="1:23" x14ac:dyDescent="0.3">
      <c r="A5622" s="4" t="s">
        <v>5737</v>
      </c>
      <c r="B5622" s="4" t="s">
        <v>31</v>
      </c>
      <c r="C5622" s="4">
        <v>8</v>
      </c>
      <c r="D5622" s="4">
        <v>5</v>
      </c>
      <c r="E5622" s="4" t="s">
        <v>31</v>
      </c>
      <c r="F5622" s="4" t="s">
        <v>175</v>
      </c>
      <c r="G5622" s="4" t="s">
        <v>33</v>
      </c>
      <c r="H5622" s="4">
        <v>69</v>
      </c>
      <c r="I5622" s="4" t="s">
        <v>24</v>
      </c>
      <c r="J5622" s="4">
        <v>0</v>
      </c>
      <c r="K5622" s="4" t="s">
        <v>27</v>
      </c>
      <c r="L5622" s="4" t="s">
        <v>35</v>
      </c>
      <c r="M5622" s="4">
        <v>19</v>
      </c>
      <c r="N5622" s="4" t="s">
        <v>38</v>
      </c>
      <c r="O5622" s="4" t="s">
        <v>125</v>
      </c>
      <c r="P5622" s="5">
        <v>45247</v>
      </c>
      <c r="Q5622" s="6">
        <v>15.821646658595959</v>
      </c>
      <c r="R5622" s="4">
        <v>1</v>
      </c>
      <c r="S5622" s="4" t="str" cm="1">
        <f t="array" ref="S5622">_xlfn.IFS(R5622=0,"None",R5622&lt;3,"Low",R5622&lt;6,"Medium",R5622&lt;=10,"High")</f>
        <v>Low</v>
      </c>
      <c r="T5622" s="4" t="str" cm="1">
        <f t="array" ref="T5622">_xlfn.IFS(M5622&lt;=20,"Low",M5622&lt;=50,"Medium",M5622&lt;=90,"High")</f>
        <v>Low</v>
      </c>
      <c r="U5622" s="7">
        <f>Datos_Limpios[[#This Row],[Number of Complaints or Support]]/Datos_Limpios[[#This Row],[Account Length (in months)]]</f>
        <v>0.125</v>
      </c>
      <c r="V5622" s="4" t="str" cm="1">
        <f t="array" ref="V5622">_xlfn.IFS(H5622&lt;30,"Under 30",H5622&lt;66,"Middle Age",H5622&gt;=66,"Senior")</f>
        <v>Senior</v>
      </c>
      <c r="W5622" s="4" t="s">
        <v>29</v>
      </c>
    </row>
    <row r="5623" spans="1:23" x14ac:dyDescent="0.3">
      <c r="A5623" s="4" t="s">
        <v>5738</v>
      </c>
      <c r="B5623" s="4" t="s">
        <v>24</v>
      </c>
      <c r="C5623" s="4">
        <v>64</v>
      </c>
      <c r="D5623" s="4">
        <v>2</v>
      </c>
      <c r="E5623" s="4" t="s">
        <v>31</v>
      </c>
      <c r="F5623" s="4" t="s">
        <v>367</v>
      </c>
      <c r="G5623" s="4" t="s">
        <v>26</v>
      </c>
      <c r="H5623" s="4">
        <v>28</v>
      </c>
      <c r="I5623" s="4" t="s">
        <v>31</v>
      </c>
      <c r="J5623" s="4">
        <v>2</v>
      </c>
      <c r="K5623" s="4" t="s">
        <v>46</v>
      </c>
      <c r="L5623" s="4" t="s">
        <v>35</v>
      </c>
      <c r="M5623" s="4">
        <v>21</v>
      </c>
      <c r="P5623" s="5">
        <v>45255</v>
      </c>
      <c r="Q5623" s="6">
        <v>24.04089035098638</v>
      </c>
      <c r="R5623" s="4">
        <v>8</v>
      </c>
      <c r="S5623" s="4" t="str" cm="1">
        <f t="array" ref="S5623">_xlfn.IFS(R5623=0,"None",R5623&lt;3,"Low",R5623&lt;6,"Medium",R5623&lt;=10,"High")</f>
        <v>High</v>
      </c>
      <c r="T5623" s="4" t="str" cm="1">
        <f t="array" ref="T5623">_xlfn.IFS(M5623&lt;=20,"Low",M5623&lt;=50,"Medium",M5623&lt;=90,"High")</f>
        <v>Medium</v>
      </c>
      <c r="U5623" s="7">
        <f>Datos_Limpios[[#This Row],[Number of Complaints or Support]]/Datos_Limpios[[#This Row],[Account Length (in months)]]</f>
        <v>0.125</v>
      </c>
      <c r="V5623" s="4" t="str" cm="1">
        <f t="array" ref="V5623">_xlfn.IFS(H5623&lt;30,"Under 30",H5623&lt;66,"Middle Age",H5623&gt;=66,"Senior")</f>
        <v>Under 30</v>
      </c>
      <c r="W5623" s="4" t="s">
        <v>29</v>
      </c>
    </row>
    <row r="5624" spans="1:23" x14ac:dyDescent="0.3">
      <c r="A5624" s="4" t="s">
        <v>5739</v>
      </c>
      <c r="B5624" s="4" t="s">
        <v>24</v>
      </c>
      <c r="C5624" s="4">
        <v>18</v>
      </c>
      <c r="D5624" s="4">
        <v>0</v>
      </c>
      <c r="E5624" s="4" t="s">
        <v>31</v>
      </c>
      <c r="F5624" s="4" t="s">
        <v>63</v>
      </c>
      <c r="G5624" s="4" t="s">
        <v>33</v>
      </c>
      <c r="H5624" s="4">
        <v>28</v>
      </c>
      <c r="I5624" s="4" t="s">
        <v>31</v>
      </c>
      <c r="J5624" s="4">
        <v>6</v>
      </c>
      <c r="K5624" s="4" t="s">
        <v>27</v>
      </c>
      <c r="L5624" s="4" t="s">
        <v>28</v>
      </c>
      <c r="M5624" s="4">
        <v>11</v>
      </c>
      <c r="P5624" s="5">
        <v>44507</v>
      </c>
      <c r="Q5624" s="6">
        <v>10.34246562953688</v>
      </c>
      <c r="R5624" s="4">
        <v>2</v>
      </c>
      <c r="S5624" s="4" t="str" cm="1">
        <f t="array" ref="S5624">_xlfn.IFS(R5624=0,"None",R5624&lt;3,"Low",R5624&lt;6,"Medium",R5624&lt;=10,"High")</f>
        <v>Low</v>
      </c>
      <c r="T5624" s="4" t="str" cm="1">
        <f t="array" ref="T5624">_xlfn.IFS(M5624&lt;=20,"Low",M5624&lt;=50,"Medium",M5624&lt;=90,"High")</f>
        <v>Low</v>
      </c>
      <c r="U5624" s="7">
        <f>Datos_Limpios[[#This Row],[Number of Complaints or Support]]/Datos_Limpios[[#This Row],[Account Length (in months)]]</f>
        <v>0.1111111111111111</v>
      </c>
      <c r="V5624" s="4" t="str" cm="1">
        <f t="array" ref="V5624">_xlfn.IFS(H5624&lt;30,"Under 30",H5624&lt;66,"Middle Age",H5624&gt;=66,"Senior")</f>
        <v>Under 30</v>
      </c>
      <c r="W5624" s="4" t="s">
        <v>40</v>
      </c>
    </row>
    <row r="5625" spans="1:23" x14ac:dyDescent="0.3">
      <c r="A5625" s="4" t="s">
        <v>5740</v>
      </c>
      <c r="B5625" s="4" t="s">
        <v>24</v>
      </c>
      <c r="C5625" s="4">
        <v>1</v>
      </c>
      <c r="D5625" s="4">
        <v>2</v>
      </c>
      <c r="E5625" s="4" t="s">
        <v>24</v>
      </c>
      <c r="F5625" s="4" t="s">
        <v>42</v>
      </c>
      <c r="G5625" s="4" t="s">
        <v>33</v>
      </c>
      <c r="H5625" s="4">
        <v>27</v>
      </c>
      <c r="I5625" s="4" t="s">
        <v>31</v>
      </c>
      <c r="J5625" s="4">
        <v>5</v>
      </c>
      <c r="K5625" s="4" t="s">
        <v>34</v>
      </c>
      <c r="L5625" s="4" t="s">
        <v>28</v>
      </c>
      <c r="M5625" s="4">
        <v>8</v>
      </c>
      <c r="P5625" s="5">
        <v>43926</v>
      </c>
      <c r="Q5625" s="6">
        <v>7.9121149896876153</v>
      </c>
      <c r="R5625" s="4">
        <v>3</v>
      </c>
      <c r="S5625" s="4" t="str" cm="1">
        <f t="array" ref="S5625">_xlfn.IFS(R5625=0,"None",R5625&lt;3,"Low",R5625&lt;6,"Medium",R5625&lt;=10,"High")</f>
        <v>Medium</v>
      </c>
      <c r="T5625" s="4" t="str" cm="1">
        <f t="array" ref="T5625">_xlfn.IFS(M5625&lt;=20,"Low",M5625&lt;=50,"Medium",M5625&lt;=90,"High")</f>
        <v>Low</v>
      </c>
      <c r="U5625" s="7">
        <f>Datos_Limpios[[#This Row],[Number of Complaints or Support]]/Datos_Limpios[[#This Row],[Account Length (in months)]]</f>
        <v>3</v>
      </c>
      <c r="V5625" s="4" t="str" cm="1">
        <f t="array" ref="V5625">_xlfn.IFS(H5625&lt;30,"Under 30",H5625&lt;66,"Middle Age",H5625&gt;=66,"Senior")</f>
        <v>Under 30</v>
      </c>
      <c r="W5625" s="4" t="s">
        <v>43</v>
      </c>
    </row>
    <row r="5626" spans="1:23" x14ac:dyDescent="0.3">
      <c r="A5626" s="4" t="s">
        <v>5741</v>
      </c>
      <c r="B5626" s="4" t="s">
        <v>31</v>
      </c>
      <c r="C5626" s="4">
        <v>1</v>
      </c>
      <c r="D5626" s="4">
        <v>1</v>
      </c>
      <c r="E5626" s="4" t="s">
        <v>24</v>
      </c>
      <c r="F5626" s="4" t="s">
        <v>140</v>
      </c>
      <c r="G5626" s="4" t="s">
        <v>33</v>
      </c>
      <c r="H5626" s="4">
        <v>67</v>
      </c>
      <c r="I5626" s="4" t="s">
        <v>24</v>
      </c>
      <c r="J5626" s="4">
        <v>0</v>
      </c>
      <c r="K5626" s="4" t="s">
        <v>27</v>
      </c>
      <c r="L5626" s="4" t="s">
        <v>28</v>
      </c>
      <c r="M5626" s="4">
        <v>13</v>
      </c>
      <c r="N5626" s="4" t="s">
        <v>92</v>
      </c>
      <c r="O5626" s="4" t="s">
        <v>234</v>
      </c>
      <c r="P5626" s="5">
        <v>45052</v>
      </c>
      <c r="Q5626" s="6">
        <v>13.858736184660099</v>
      </c>
      <c r="R5626" s="4">
        <v>2</v>
      </c>
      <c r="S5626" s="4" t="str" cm="1">
        <f t="array" ref="S5626">_xlfn.IFS(R5626=0,"None",R5626&lt;3,"Low",R5626&lt;6,"Medium",R5626&lt;=10,"High")</f>
        <v>Low</v>
      </c>
      <c r="T5626" s="4" t="str" cm="1">
        <f t="array" ref="T5626">_xlfn.IFS(M5626&lt;=20,"Low",M5626&lt;=50,"Medium",M5626&lt;=90,"High")</f>
        <v>Low</v>
      </c>
      <c r="U5626" s="7">
        <f>Datos_Limpios[[#This Row],[Number of Complaints or Support]]/Datos_Limpios[[#This Row],[Account Length (in months)]]</f>
        <v>2</v>
      </c>
      <c r="V5626" s="4" t="str" cm="1">
        <f t="array" ref="V5626">_xlfn.IFS(H5626&lt;30,"Under 30",H5626&lt;66,"Middle Age",H5626&gt;=66,"Senior")</f>
        <v>Senior</v>
      </c>
      <c r="W5626" s="4" t="s">
        <v>40</v>
      </c>
    </row>
    <row r="5627" spans="1:23" x14ac:dyDescent="0.3">
      <c r="A5627" s="4" t="s">
        <v>5742</v>
      </c>
      <c r="B5627" s="4" t="s">
        <v>24</v>
      </c>
      <c r="C5627" s="4">
        <v>69</v>
      </c>
      <c r="D5627" s="4">
        <v>0</v>
      </c>
      <c r="E5627" s="4" t="s">
        <v>31</v>
      </c>
      <c r="F5627" s="4" t="s">
        <v>183</v>
      </c>
      <c r="G5627" s="4" t="s">
        <v>26</v>
      </c>
      <c r="H5627" s="4">
        <v>61</v>
      </c>
      <c r="I5627" s="4" t="s">
        <v>24</v>
      </c>
      <c r="J5627" s="4">
        <v>0</v>
      </c>
      <c r="K5627" s="4" t="s">
        <v>34</v>
      </c>
      <c r="L5627" s="4" t="s">
        <v>35</v>
      </c>
      <c r="M5627" s="4">
        <v>34</v>
      </c>
      <c r="P5627" s="5">
        <v>45214</v>
      </c>
      <c r="Q5627" s="6">
        <v>29.621634234830012</v>
      </c>
      <c r="R5627" s="4">
        <v>4</v>
      </c>
      <c r="S5627" s="4" t="str" cm="1">
        <f t="array" ref="S5627">_xlfn.IFS(R5627=0,"None",R5627&lt;3,"Low",R5627&lt;6,"Medium",R5627&lt;=10,"High")</f>
        <v>Medium</v>
      </c>
      <c r="T5627" s="4" t="str" cm="1">
        <f t="array" ref="T5627">_xlfn.IFS(M5627&lt;=20,"Low",M5627&lt;=50,"Medium",M5627&lt;=90,"High")</f>
        <v>Medium</v>
      </c>
      <c r="U5627" s="7">
        <f>Datos_Limpios[[#This Row],[Number of Complaints or Support]]/Datos_Limpios[[#This Row],[Account Length (in months)]]</f>
        <v>5.7971014492753624E-2</v>
      </c>
      <c r="V5627" s="4" t="str" cm="1">
        <f t="array" ref="V5627">_xlfn.IFS(H5627&lt;30,"Under 30",H5627&lt;66,"Middle Age",H5627&gt;=66,"Senior")</f>
        <v>Middle Age</v>
      </c>
      <c r="W5627" s="4" t="s">
        <v>43</v>
      </c>
    </row>
    <row r="5628" spans="1:23" x14ac:dyDescent="0.3">
      <c r="A5628" s="4" t="s">
        <v>5743</v>
      </c>
      <c r="B5628" s="4" t="s">
        <v>24</v>
      </c>
      <c r="C5628" s="4">
        <v>69</v>
      </c>
      <c r="D5628" s="4">
        <v>0</v>
      </c>
      <c r="E5628" s="4" t="s">
        <v>31</v>
      </c>
      <c r="F5628" s="4" t="s">
        <v>85</v>
      </c>
      <c r="G5628" s="4" t="s">
        <v>26</v>
      </c>
      <c r="H5628" s="4">
        <v>76</v>
      </c>
      <c r="I5628" s="4" t="s">
        <v>24</v>
      </c>
      <c r="J5628" s="4">
        <v>0</v>
      </c>
      <c r="K5628" s="4" t="s">
        <v>46</v>
      </c>
      <c r="L5628" s="4" t="s">
        <v>35</v>
      </c>
      <c r="M5628" s="4">
        <v>46</v>
      </c>
      <c r="P5628" s="5">
        <v>44676</v>
      </c>
      <c r="Q5628" s="6">
        <v>40.778525539284509</v>
      </c>
      <c r="R5628" s="4">
        <v>6</v>
      </c>
      <c r="S5628" s="4" t="str" cm="1">
        <f t="array" ref="S5628">_xlfn.IFS(R5628=0,"None",R5628&lt;3,"Low",R5628&lt;6,"Medium",R5628&lt;=10,"High")</f>
        <v>High</v>
      </c>
      <c r="T5628" s="4" t="str" cm="1">
        <f t="array" ref="T5628">_xlfn.IFS(M5628&lt;=20,"Low",M5628&lt;=50,"Medium",M5628&lt;=90,"High")</f>
        <v>Medium</v>
      </c>
      <c r="U5628" s="7">
        <f>Datos_Limpios[[#This Row],[Number of Complaints or Support]]/Datos_Limpios[[#This Row],[Account Length (in months)]]</f>
        <v>8.6956521739130432E-2</v>
      </c>
      <c r="V5628" s="4" t="str" cm="1">
        <f t="array" ref="V5628">_xlfn.IFS(H5628&lt;30,"Under 30",H5628&lt;66,"Middle Age",H5628&gt;=66,"Senior")</f>
        <v>Senior</v>
      </c>
      <c r="W5628" s="4" t="s">
        <v>43</v>
      </c>
    </row>
    <row r="5629" spans="1:23" x14ac:dyDescent="0.3">
      <c r="A5629" s="4" t="s">
        <v>5744</v>
      </c>
      <c r="B5629" s="4" t="s">
        <v>24</v>
      </c>
      <c r="C5629" s="4">
        <v>31</v>
      </c>
      <c r="D5629" s="4">
        <v>0</v>
      </c>
      <c r="E5629" s="4" t="s">
        <v>24</v>
      </c>
      <c r="F5629" s="4" t="s">
        <v>63</v>
      </c>
      <c r="G5629" s="4" t="s">
        <v>33</v>
      </c>
      <c r="H5629" s="4">
        <v>59</v>
      </c>
      <c r="I5629" s="4" t="s">
        <v>24</v>
      </c>
      <c r="J5629" s="4">
        <v>0</v>
      </c>
      <c r="K5629" s="4" t="s">
        <v>34</v>
      </c>
      <c r="L5629" s="4" t="s">
        <v>28</v>
      </c>
      <c r="M5629" s="4">
        <v>11</v>
      </c>
      <c r="P5629" s="5">
        <v>44409</v>
      </c>
      <c r="Q5629" s="6">
        <v>11.03569080194041</v>
      </c>
      <c r="R5629" s="4">
        <v>9</v>
      </c>
      <c r="S5629" s="4" t="str" cm="1">
        <f t="array" ref="S5629">_xlfn.IFS(R5629=0,"None",R5629&lt;3,"Low",R5629&lt;6,"Medium",R5629&lt;=10,"High")</f>
        <v>High</v>
      </c>
      <c r="T5629" s="4" t="str" cm="1">
        <f t="array" ref="T5629">_xlfn.IFS(M5629&lt;=20,"Low",M5629&lt;=50,"Medium",M5629&lt;=90,"High")</f>
        <v>Low</v>
      </c>
      <c r="U5629" s="7">
        <f>Datos_Limpios[[#This Row],[Number of Complaints or Support]]/Datos_Limpios[[#This Row],[Account Length (in months)]]</f>
        <v>0.29032258064516131</v>
      </c>
      <c r="V5629" s="4" t="str" cm="1">
        <f t="array" ref="V5629">_xlfn.IFS(H5629&lt;30,"Under 30",H5629&lt;66,"Middle Age",H5629&gt;=66,"Senior")</f>
        <v>Middle Age</v>
      </c>
      <c r="W5629" s="4" t="s">
        <v>40</v>
      </c>
    </row>
    <row r="5630" spans="1:23" x14ac:dyDescent="0.3">
      <c r="A5630" s="4" t="s">
        <v>5745</v>
      </c>
      <c r="B5630" s="4" t="s">
        <v>24</v>
      </c>
      <c r="C5630" s="4">
        <v>20</v>
      </c>
      <c r="D5630" s="4">
        <v>0</v>
      </c>
      <c r="E5630" s="4" t="s">
        <v>24</v>
      </c>
      <c r="F5630" s="4" t="s">
        <v>120</v>
      </c>
      <c r="G5630" s="4" t="s">
        <v>26</v>
      </c>
      <c r="H5630" s="4">
        <v>53</v>
      </c>
      <c r="I5630" s="4" t="s">
        <v>24</v>
      </c>
      <c r="J5630" s="4">
        <v>0</v>
      </c>
      <c r="K5630" s="4" t="s">
        <v>27</v>
      </c>
      <c r="L5630" s="4" t="s">
        <v>28</v>
      </c>
      <c r="M5630" s="4">
        <v>10</v>
      </c>
      <c r="P5630" s="5">
        <v>45038</v>
      </c>
      <c r="Q5630" s="6">
        <v>8.3135807814911562</v>
      </c>
      <c r="R5630" s="4">
        <v>1</v>
      </c>
      <c r="S5630" s="4" t="str" cm="1">
        <f t="array" ref="S5630">_xlfn.IFS(R5630=0,"None",R5630&lt;3,"Low",R5630&lt;6,"Medium",R5630&lt;=10,"High")</f>
        <v>Low</v>
      </c>
      <c r="T5630" s="4" t="str" cm="1">
        <f t="array" ref="T5630">_xlfn.IFS(M5630&lt;=20,"Low",M5630&lt;=50,"Medium",M5630&lt;=90,"High")</f>
        <v>Low</v>
      </c>
      <c r="U5630" s="7">
        <f>Datos_Limpios[[#This Row],[Number of Complaints or Support]]/Datos_Limpios[[#This Row],[Account Length (in months)]]</f>
        <v>0.05</v>
      </c>
      <c r="V5630" s="4" t="str" cm="1">
        <f t="array" ref="V5630">_xlfn.IFS(H5630&lt;30,"Under 30",H5630&lt;66,"Middle Age",H5630&gt;=66,"Senior")</f>
        <v>Middle Age</v>
      </c>
      <c r="W5630" s="4" t="s">
        <v>29</v>
      </c>
    </row>
    <row r="5631" spans="1:23" x14ac:dyDescent="0.3">
      <c r="A5631" s="4" t="s">
        <v>5746</v>
      </c>
      <c r="B5631" s="4" t="s">
        <v>24</v>
      </c>
      <c r="C5631" s="4">
        <v>62</v>
      </c>
      <c r="D5631" s="4">
        <v>0</v>
      </c>
      <c r="E5631" s="4" t="s">
        <v>31</v>
      </c>
      <c r="F5631" s="4" t="s">
        <v>110</v>
      </c>
      <c r="G5631" s="4" t="s">
        <v>33</v>
      </c>
      <c r="H5631" s="4">
        <v>23</v>
      </c>
      <c r="I5631" s="4" t="s">
        <v>31</v>
      </c>
      <c r="J5631" s="4">
        <v>6</v>
      </c>
      <c r="K5631" s="4" t="s">
        <v>34</v>
      </c>
      <c r="L5631" s="4" t="s">
        <v>35</v>
      </c>
      <c r="M5631" s="4">
        <v>41</v>
      </c>
      <c r="P5631" s="5">
        <v>44275</v>
      </c>
      <c r="Q5631" s="6">
        <v>34.871198544037419</v>
      </c>
      <c r="R5631" s="4">
        <v>5</v>
      </c>
      <c r="S5631" s="4" t="str" cm="1">
        <f t="array" ref="S5631">_xlfn.IFS(R5631=0,"None",R5631&lt;3,"Low",R5631&lt;6,"Medium",R5631&lt;=10,"High")</f>
        <v>Medium</v>
      </c>
      <c r="T5631" s="4" t="str" cm="1">
        <f t="array" ref="T5631">_xlfn.IFS(M5631&lt;=20,"Low",M5631&lt;=50,"Medium",M5631&lt;=90,"High")</f>
        <v>Medium</v>
      </c>
      <c r="U5631" s="7">
        <f>Datos_Limpios[[#This Row],[Number of Complaints or Support]]/Datos_Limpios[[#This Row],[Account Length (in months)]]</f>
        <v>8.0645161290322578E-2</v>
      </c>
      <c r="V5631" s="4" t="str" cm="1">
        <f t="array" ref="V5631">_xlfn.IFS(H5631&lt;30,"Under 30",H5631&lt;66,"Middle Age",H5631&gt;=66,"Senior")</f>
        <v>Under 30</v>
      </c>
      <c r="W5631" s="4" t="s">
        <v>29</v>
      </c>
    </row>
    <row r="5632" spans="1:23" x14ac:dyDescent="0.3">
      <c r="A5632" s="4" t="s">
        <v>5747</v>
      </c>
      <c r="B5632" s="4" t="s">
        <v>31</v>
      </c>
      <c r="C5632" s="4">
        <v>30</v>
      </c>
      <c r="D5632" s="4">
        <v>2</v>
      </c>
      <c r="E5632" s="4" t="s">
        <v>31</v>
      </c>
      <c r="F5632" s="4" t="s">
        <v>72</v>
      </c>
      <c r="G5632" s="4" t="s">
        <v>26</v>
      </c>
      <c r="H5632" s="4">
        <v>56</v>
      </c>
      <c r="I5632" s="4" t="s">
        <v>24</v>
      </c>
      <c r="J5632" s="4">
        <v>0</v>
      </c>
      <c r="K5632" s="4" t="s">
        <v>27</v>
      </c>
      <c r="L5632" s="4" t="s">
        <v>28</v>
      </c>
      <c r="M5632" s="4">
        <v>47</v>
      </c>
      <c r="N5632" s="4" t="s">
        <v>66</v>
      </c>
      <c r="O5632" s="4" t="s">
        <v>395</v>
      </c>
      <c r="P5632" s="5">
        <v>44244</v>
      </c>
      <c r="Q5632" s="6">
        <v>41.740793607105182</v>
      </c>
      <c r="R5632" s="4">
        <v>7</v>
      </c>
      <c r="S5632" s="4" t="str" cm="1">
        <f t="array" ref="S5632">_xlfn.IFS(R5632=0,"None",R5632&lt;3,"Low",R5632&lt;6,"Medium",R5632&lt;=10,"High")</f>
        <v>High</v>
      </c>
      <c r="T5632" s="4" t="str" cm="1">
        <f t="array" ref="T5632">_xlfn.IFS(M5632&lt;=20,"Low",M5632&lt;=50,"Medium",M5632&lt;=90,"High")</f>
        <v>Medium</v>
      </c>
      <c r="U5632" s="7">
        <f>Datos_Limpios[[#This Row],[Number of Complaints or Support]]/Datos_Limpios[[#This Row],[Account Length (in months)]]</f>
        <v>0.23333333333333334</v>
      </c>
      <c r="V5632" s="4" t="str" cm="1">
        <f t="array" ref="V5632">_xlfn.IFS(H5632&lt;30,"Under 30",H5632&lt;66,"Middle Age",H5632&gt;=66,"Senior")</f>
        <v>Middle Age</v>
      </c>
      <c r="W5632" s="4" t="s">
        <v>29</v>
      </c>
    </row>
    <row r="5633" spans="1:23" x14ac:dyDescent="0.3">
      <c r="A5633" s="4" t="s">
        <v>5748</v>
      </c>
      <c r="B5633" s="4" t="s">
        <v>24</v>
      </c>
      <c r="C5633" s="4">
        <v>48</v>
      </c>
      <c r="D5633" s="4">
        <v>0</v>
      </c>
      <c r="E5633" s="4" t="s">
        <v>31</v>
      </c>
      <c r="F5633" s="4" t="s">
        <v>219</v>
      </c>
      <c r="G5633" s="4" t="s">
        <v>26</v>
      </c>
      <c r="H5633" s="4">
        <v>84</v>
      </c>
      <c r="I5633" s="4" t="s">
        <v>31</v>
      </c>
      <c r="J5633" s="4">
        <v>3</v>
      </c>
      <c r="K5633" s="4" t="s">
        <v>46</v>
      </c>
      <c r="L5633" s="4" t="s">
        <v>35</v>
      </c>
      <c r="M5633" s="4">
        <v>46</v>
      </c>
      <c r="P5633" s="5">
        <v>44390</v>
      </c>
      <c r="Q5633" s="6">
        <v>48.238721184637527</v>
      </c>
      <c r="R5633" s="4">
        <v>2</v>
      </c>
      <c r="S5633" s="4" t="str" cm="1">
        <f t="array" ref="S5633">_xlfn.IFS(R5633=0,"None",R5633&lt;3,"Low",R5633&lt;6,"Medium",R5633&lt;=10,"High")</f>
        <v>Low</v>
      </c>
      <c r="T5633" s="4" t="str" cm="1">
        <f t="array" ref="T5633">_xlfn.IFS(M5633&lt;=20,"Low",M5633&lt;=50,"Medium",M5633&lt;=90,"High")</f>
        <v>Medium</v>
      </c>
      <c r="U5633" s="7">
        <f>Datos_Limpios[[#This Row],[Number of Complaints or Support]]/Datos_Limpios[[#This Row],[Account Length (in months)]]</f>
        <v>4.1666666666666664E-2</v>
      </c>
      <c r="V5633" s="4" t="str" cm="1">
        <f t="array" ref="V5633">_xlfn.IFS(H5633&lt;30,"Under 30",H5633&lt;66,"Middle Age",H5633&gt;=66,"Senior")</f>
        <v>Senior</v>
      </c>
      <c r="W5633" s="4" t="s">
        <v>43</v>
      </c>
    </row>
    <row r="5634" spans="1:23" x14ac:dyDescent="0.3">
      <c r="A5634" s="4" t="s">
        <v>5749</v>
      </c>
      <c r="B5634" s="4" t="s">
        <v>24</v>
      </c>
      <c r="C5634" s="4">
        <v>4</v>
      </c>
      <c r="D5634" s="4">
        <v>0</v>
      </c>
      <c r="E5634" s="4" t="s">
        <v>31</v>
      </c>
      <c r="F5634" s="4" t="s">
        <v>60</v>
      </c>
      <c r="G5634" s="4" t="s">
        <v>33</v>
      </c>
      <c r="H5634" s="4">
        <v>74</v>
      </c>
      <c r="I5634" s="4" t="s">
        <v>24</v>
      </c>
      <c r="J5634" s="4">
        <v>0</v>
      </c>
      <c r="K5634" s="4" t="s">
        <v>46</v>
      </c>
      <c r="L5634" s="4" t="s">
        <v>35</v>
      </c>
      <c r="M5634" s="4">
        <v>37</v>
      </c>
      <c r="P5634" s="5">
        <v>45103</v>
      </c>
      <c r="Q5634" s="6">
        <v>40.703503257077621</v>
      </c>
      <c r="R5634" s="4">
        <v>1</v>
      </c>
      <c r="S5634" s="4" t="str" cm="1">
        <f t="array" ref="S5634">_xlfn.IFS(R5634=0,"None",R5634&lt;3,"Low",R5634&lt;6,"Medium",R5634&lt;=10,"High")</f>
        <v>Low</v>
      </c>
      <c r="T5634" s="4" t="str" cm="1">
        <f t="array" ref="T5634">_xlfn.IFS(M5634&lt;=20,"Low",M5634&lt;=50,"Medium",M5634&lt;=90,"High")</f>
        <v>Medium</v>
      </c>
      <c r="U5634" s="7">
        <f>Datos_Limpios[[#This Row],[Number of Complaints or Support]]/Datos_Limpios[[#This Row],[Account Length (in months)]]</f>
        <v>0.25</v>
      </c>
      <c r="V5634" s="4" t="str" cm="1">
        <f t="array" ref="V5634">_xlfn.IFS(H5634&lt;30,"Under 30",H5634&lt;66,"Middle Age",H5634&gt;=66,"Senior")</f>
        <v>Senior</v>
      </c>
      <c r="W5634" s="4" t="s">
        <v>40</v>
      </c>
    </row>
    <row r="5635" spans="1:23" x14ac:dyDescent="0.3">
      <c r="A5635" s="4" t="s">
        <v>5750</v>
      </c>
      <c r="B5635" s="4" t="s">
        <v>31</v>
      </c>
      <c r="C5635" s="4">
        <v>1</v>
      </c>
      <c r="D5635" s="4">
        <v>2</v>
      </c>
      <c r="E5635" s="4" t="s">
        <v>31</v>
      </c>
      <c r="F5635" s="4" t="s">
        <v>159</v>
      </c>
      <c r="G5635" s="4" t="s">
        <v>26</v>
      </c>
      <c r="H5635" s="4">
        <v>38</v>
      </c>
      <c r="I5635" s="4" t="s">
        <v>24</v>
      </c>
      <c r="J5635" s="4">
        <v>0</v>
      </c>
      <c r="K5635" s="4" t="s">
        <v>27</v>
      </c>
      <c r="L5635" s="4" t="s">
        <v>115</v>
      </c>
      <c r="M5635" s="4">
        <v>16</v>
      </c>
      <c r="N5635" s="4" t="s">
        <v>38</v>
      </c>
      <c r="O5635" s="4" t="s">
        <v>125</v>
      </c>
      <c r="P5635" s="5">
        <v>44091</v>
      </c>
      <c r="Q5635" s="6">
        <v>14.34010762622167</v>
      </c>
      <c r="R5635" s="4">
        <v>7</v>
      </c>
      <c r="S5635" s="4" t="str" cm="1">
        <f t="array" ref="S5635">_xlfn.IFS(R5635=0,"None",R5635&lt;3,"Low",R5635&lt;6,"Medium",R5635&lt;=10,"High")</f>
        <v>High</v>
      </c>
      <c r="T5635" s="4" t="str" cm="1">
        <f t="array" ref="T5635">_xlfn.IFS(M5635&lt;=20,"Low",M5635&lt;=50,"Medium",M5635&lt;=90,"High")</f>
        <v>Low</v>
      </c>
      <c r="U5635" s="7">
        <f>Datos_Limpios[[#This Row],[Number of Complaints or Support]]/Datos_Limpios[[#This Row],[Account Length (in months)]]</f>
        <v>7</v>
      </c>
      <c r="V5635" s="4" t="str" cm="1">
        <f t="array" ref="V5635">_xlfn.IFS(H5635&lt;30,"Under 30",H5635&lt;66,"Middle Age",H5635&gt;=66,"Senior")</f>
        <v>Middle Age</v>
      </c>
      <c r="W5635" s="4" t="s">
        <v>29</v>
      </c>
    </row>
    <row r="5636" spans="1:23" x14ac:dyDescent="0.3">
      <c r="A5636" s="4" t="s">
        <v>5751</v>
      </c>
      <c r="B5636" s="4" t="s">
        <v>24</v>
      </c>
      <c r="C5636" s="4">
        <v>70</v>
      </c>
      <c r="D5636" s="4">
        <v>2</v>
      </c>
      <c r="E5636" s="4" t="s">
        <v>24</v>
      </c>
      <c r="F5636" s="4" t="s">
        <v>65</v>
      </c>
      <c r="G5636" s="4" t="s">
        <v>26</v>
      </c>
      <c r="H5636" s="4">
        <v>57</v>
      </c>
      <c r="I5636" s="4" t="s">
        <v>24</v>
      </c>
      <c r="J5636" s="4">
        <v>0</v>
      </c>
      <c r="K5636" s="4" t="s">
        <v>46</v>
      </c>
      <c r="L5636" s="4" t="s">
        <v>35</v>
      </c>
      <c r="M5636" s="4">
        <v>56</v>
      </c>
      <c r="P5636" s="5">
        <v>44528</v>
      </c>
      <c r="Q5636" s="6">
        <v>58.653092953385048</v>
      </c>
      <c r="R5636" s="4">
        <v>5</v>
      </c>
      <c r="S5636" s="4" t="str" cm="1">
        <f t="array" ref="S5636">_xlfn.IFS(R5636=0,"None",R5636&lt;3,"Low",R5636&lt;6,"Medium",R5636&lt;=10,"High")</f>
        <v>Medium</v>
      </c>
      <c r="T5636" s="4" t="str" cm="1">
        <f t="array" ref="T5636">_xlfn.IFS(M5636&lt;=20,"Low",M5636&lt;=50,"Medium",M5636&lt;=90,"High")</f>
        <v>High</v>
      </c>
      <c r="U5636" s="7">
        <f>Datos_Limpios[[#This Row],[Number of Complaints or Support]]/Datos_Limpios[[#This Row],[Account Length (in months)]]</f>
        <v>7.1428571428571425E-2</v>
      </c>
      <c r="V5636" s="4" t="str" cm="1">
        <f t="array" ref="V5636">_xlfn.IFS(H5636&lt;30,"Under 30",H5636&lt;66,"Middle Age",H5636&gt;=66,"Senior")</f>
        <v>Middle Age</v>
      </c>
      <c r="W5636" s="4" t="s">
        <v>43</v>
      </c>
    </row>
    <row r="5637" spans="1:23" x14ac:dyDescent="0.3">
      <c r="A5637" s="4" t="s">
        <v>5752</v>
      </c>
      <c r="B5637" s="4" t="s">
        <v>24</v>
      </c>
      <c r="C5637" s="4">
        <v>1</v>
      </c>
      <c r="D5637" s="4">
        <v>0</v>
      </c>
      <c r="E5637" s="4" t="s">
        <v>31</v>
      </c>
      <c r="F5637" s="4" t="s">
        <v>157</v>
      </c>
      <c r="G5637" s="4" t="s">
        <v>26</v>
      </c>
      <c r="H5637" s="4">
        <v>41</v>
      </c>
      <c r="I5637" s="4" t="s">
        <v>31</v>
      </c>
      <c r="J5637" s="4">
        <v>3</v>
      </c>
      <c r="K5637" s="4" t="s">
        <v>27</v>
      </c>
      <c r="L5637" s="4" t="s">
        <v>35</v>
      </c>
      <c r="M5637" s="4">
        <v>40</v>
      </c>
      <c r="P5637" s="5">
        <v>44359</v>
      </c>
      <c r="Q5637" s="6">
        <v>44.250582006407583</v>
      </c>
      <c r="R5637" s="4">
        <v>4</v>
      </c>
      <c r="S5637" s="4" t="str" cm="1">
        <f t="array" ref="S5637">_xlfn.IFS(R5637=0,"None",R5637&lt;3,"Low",R5637&lt;6,"Medium",R5637&lt;=10,"High")</f>
        <v>Medium</v>
      </c>
      <c r="T5637" s="4" t="str" cm="1">
        <f t="array" ref="T5637">_xlfn.IFS(M5637&lt;=20,"Low",M5637&lt;=50,"Medium",M5637&lt;=90,"High")</f>
        <v>Medium</v>
      </c>
      <c r="U5637" s="7">
        <f>Datos_Limpios[[#This Row],[Number of Complaints or Support]]/Datos_Limpios[[#This Row],[Account Length (in months)]]</f>
        <v>4</v>
      </c>
      <c r="V5637" s="4" t="str" cm="1">
        <f t="array" ref="V5637">_xlfn.IFS(H5637&lt;30,"Under 30",H5637&lt;66,"Middle Age",H5637&gt;=66,"Senior")</f>
        <v>Middle Age</v>
      </c>
      <c r="W5637" s="4" t="s">
        <v>47</v>
      </c>
    </row>
    <row r="5638" spans="1:23" x14ac:dyDescent="0.3">
      <c r="A5638" s="4" t="s">
        <v>5753</v>
      </c>
      <c r="B5638" s="4" t="s">
        <v>31</v>
      </c>
      <c r="C5638" s="4">
        <v>1</v>
      </c>
      <c r="D5638" s="4">
        <v>1</v>
      </c>
      <c r="E5638" s="4" t="s">
        <v>31</v>
      </c>
      <c r="F5638" s="4" t="s">
        <v>104</v>
      </c>
      <c r="G5638" s="4" t="s">
        <v>33</v>
      </c>
      <c r="H5638" s="4">
        <v>48</v>
      </c>
      <c r="I5638" s="4" t="s">
        <v>24</v>
      </c>
      <c r="J5638" s="4">
        <v>0</v>
      </c>
      <c r="K5638" s="4" t="s">
        <v>27</v>
      </c>
      <c r="L5638" s="4" t="s">
        <v>35</v>
      </c>
      <c r="M5638" s="4">
        <v>25</v>
      </c>
      <c r="N5638" s="4" t="s">
        <v>75</v>
      </c>
      <c r="O5638" s="4" t="s">
        <v>133</v>
      </c>
      <c r="P5638" s="5">
        <v>45138</v>
      </c>
      <c r="Q5638" s="6">
        <v>24.47095776733288</v>
      </c>
      <c r="R5638" s="4">
        <v>7</v>
      </c>
      <c r="S5638" s="4" t="str" cm="1">
        <f t="array" ref="S5638">_xlfn.IFS(R5638=0,"None",R5638&lt;3,"Low",R5638&lt;6,"Medium",R5638&lt;=10,"High")</f>
        <v>High</v>
      </c>
      <c r="T5638" s="4" t="str" cm="1">
        <f t="array" ref="T5638">_xlfn.IFS(M5638&lt;=20,"Low",M5638&lt;=50,"Medium",M5638&lt;=90,"High")</f>
        <v>Medium</v>
      </c>
      <c r="U5638" s="7">
        <f>Datos_Limpios[[#This Row],[Number of Complaints or Support]]/Datos_Limpios[[#This Row],[Account Length (in months)]]</f>
        <v>7</v>
      </c>
      <c r="V5638" s="4" t="str" cm="1">
        <f t="array" ref="V5638">_xlfn.IFS(H5638&lt;30,"Under 30",H5638&lt;66,"Middle Age",H5638&gt;=66,"Senior")</f>
        <v>Middle Age</v>
      </c>
      <c r="W5638" s="4" t="s">
        <v>43</v>
      </c>
    </row>
    <row r="5639" spans="1:23" x14ac:dyDescent="0.3">
      <c r="A5639" s="4" t="s">
        <v>5754</v>
      </c>
      <c r="B5639" s="4" t="s">
        <v>24</v>
      </c>
      <c r="C5639" s="4">
        <v>71</v>
      </c>
      <c r="D5639" s="4">
        <v>1</v>
      </c>
      <c r="E5639" s="4" t="s">
        <v>31</v>
      </c>
      <c r="F5639" s="4" t="s">
        <v>219</v>
      </c>
      <c r="G5639" s="4" t="s">
        <v>26</v>
      </c>
      <c r="H5639" s="4">
        <v>74</v>
      </c>
      <c r="I5639" s="4" t="s">
        <v>24</v>
      </c>
      <c r="J5639" s="4">
        <v>0</v>
      </c>
      <c r="K5639" s="4" t="s">
        <v>46</v>
      </c>
      <c r="L5639" s="4" t="s">
        <v>28</v>
      </c>
      <c r="M5639" s="4">
        <v>69</v>
      </c>
      <c r="P5639" s="5">
        <v>44329</v>
      </c>
      <c r="Q5639" s="6">
        <v>57.05973197247414</v>
      </c>
      <c r="R5639" s="4">
        <v>9</v>
      </c>
      <c r="S5639" s="4" t="str" cm="1">
        <f t="array" ref="S5639">_xlfn.IFS(R5639=0,"None",R5639&lt;3,"Low",R5639&lt;6,"Medium",R5639&lt;=10,"High")</f>
        <v>High</v>
      </c>
      <c r="T5639" s="4" t="str" cm="1">
        <f t="array" ref="T5639">_xlfn.IFS(M5639&lt;=20,"Low",M5639&lt;=50,"Medium",M5639&lt;=90,"High")</f>
        <v>High</v>
      </c>
      <c r="U5639" s="7">
        <f>Datos_Limpios[[#This Row],[Number of Complaints or Support]]/Datos_Limpios[[#This Row],[Account Length (in months)]]</f>
        <v>0.12676056338028169</v>
      </c>
      <c r="V5639" s="4" t="str" cm="1">
        <f t="array" ref="V5639">_xlfn.IFS(H5639&lt;30,"Under 30",H5639&lt;66,"Middle Age",H5639&gt;=66,"Senior")</f>
        <v>Senior</v>
      </c>
      <c r="W5639" s="4" t="s">
        <v>43</v>
      </c>
    </row>
    <row r="5640" spans="1:23" x14ac:dyDescent="0.3">
      <c r="A5640" s="4" t="s">
        <v>5755</v>
      </c>
      <c r="B5640" s="4" t="s">
        <v>24</v>
      </c>
      <c r="C5640" s="4">
        <v>12</v>
      </c>
      <c r="D5640" s="4">
        <v>1</v>
      </c>
      <c r="E5640" s="4" t="s">
        <v>31</v>
      </c>
      <c r="F5640" s="4" t="s">
        <v>37</v>
      </c>
      <c r="G5640" s="4" t="s">
        <v>26</v>
      </c>
      <c r="H5640" s="4">
        <v>30</v>
      </c>
      <c r="I5640" s="4" t="s">
        <v>24</v>
      </c>
      <c r="J5640" s="4">
        <v>0</v>
      </c>
      <c r="K5640" s="4" t="s">
        <v>27</v>
      </c>
      <c r="L5640" s="4" t="s">
        <v>35</v>
      </c>
      <c r="M5640" s="4">
        <v>47</v>
      </c>
      <c r="P5640" s="5">
        <v>44785</v>
      </c>
      <c r="Q5640" s="6">
        <v>51.4375534739792</v>
      </c>
      <c r="R5640" s="4">
        <v>2</v>
      </c>
      <c r="S5640" s="4" t="str" cm="1">
        <f t="array" ref="S5640">_xlfn.IFS(R5640=0,"None",R5640&lt;3,"Low",R5640&lt;6,"Medium",R5640&lt;=10,"High")</f>
        <v>Low</v>
      </c>
      <c r="T5640" s="4" t="str" cm="1">
        <f t="array" ref="T5640">_xlfn.IFS(M5640&lt;=20,"Low",M5640&lt;=50,"Medium",M5640&lt;=90,"High")</f>
        <v>Medium</v>
      </c>
      <c r="U5640" s="7">
        <f>Datos_Limpios[[#This Row],[Number of Complaints or Support]]/Datos_Limpios[[#This Row],[Account Length (in months)]]</f>
        <v>0.16666666666666666</v>
      </c>
      <c r="V5640" s="4" t="str" cm="1">
        <f t="array" ref="V5640">_xlfn.IFS(H5640&lt;30,"Under 30",H5640&lt;66,"Middle Age",H5640&gt;=66,"Senior")</f>
        <v>Middle Age</v>
      </c>
      <c r="W5640" s="4" t="s">
        <v>40</v>
      </c>
    </row>
    <row r="5641" spans="1:23" x14ac:dyDescent="0.3">
      <c r="A5641" s="4" t="s">
        <v>5756</v>
      </c>
      <c r="B5641" s="4" t="s">
        <v>31</v>
      </c>
      <c r="C5641" s="4">
        <v>2</v>
      </c>
      <c r="D5641" s="4">
        <v>1</v>
      </c>
      <c r="E5641" s="4" t="s">
        <v>31</v>
      </c>
      <c r="F5641" s="4" t="s">
        <v>45</v>
      </c>
      <c r="G5641" s="4" t="s">
        <v>26</v>
      </c>
      <c r="H5641" s="4">
        <v>51</v>
      </c>
      <c r="I5641" s="4" t="s">
        <v>24</v>
      </c>
      <c r="J5641" s="4">
        <v>0</v>
      </c>
      <c r="K5641" s="4" t="s">
        <v>27</v>
      </c>
      <c r="L5641" s="4" t="s">
        <v>35</v>
      </c>
      <c r="M5641" s="4">
        <v>16</v>
      </c>
      <c r="N5641" s="4" t="s">
        <v>66</v>
      </c>
      <c r="O5641" s="4" t="s">
        <v>317</v>
      </c>
      <c r="P5641" s="5">
        <v>44091</v>
      </c>
      <c r="Q5641" s="6">
        <v>14.786393503914139</v>
      </c>
      <c r="R5641" s="4">
        <v>2</v>
      </c>
      <c r="S5641" s="4" t="str" cm="1">
        <f t="array" ref="S5641">_xlfn.IFS(R5641=0,"None",R5641&lt;3,"Low",R5641&lt;6,"Medium",R5641&lt;=10,"High")</f>
        <v>Low</v>
      </c>
      <c r="T5641" s="4" t="str" cm="1">
        <f t="array" ref="T5641">_xlfn.IFS(M5641&lt;=20,"Low",M5641&lt;=50,"Medium",M5641&lt;=90,"High")</f>
        <v>Low</v>
      </c>
      <c r="U5641" s="7">
        <f>Datos_Limpios[[#This Row],[Number of Complaints or Support]]/Datos_Limpios[[#This Row],[Account Length (in months)]]</f>
        <v>1</v>
      </c>
      <c r="V5641" s="4" t="str" cm="1">
        <f t="array" ref="V5641">_xlfn.IFS(H5641&lt;30,"Under 30",H5641&lt;66,"Middle Age",H5641&gt;=66,"Senior")</f>
        <v>Middle Age</v>
      </c>
      <c r="W5641" s="4" t="s">
        <v>47</v>
      </c>
    </row>
    <row r="5642" spans="1:23" x14ac:dyDescent="0.3">
      <c r="A5642" s="4" t="s">
        <v>5757</v>
      </c>
      <c r="B5642" s="4" t="s">
        <v>31</v>
      </c>
      <c r="C5642" s="4">
        <v>5</v>
      </c>
      <c r="D5642" s="4">
        <v>5</v>
      </c>
      <c r="E5642" s="4" t="s">
        <v>31</v>
      </c>
      <c r="F5642" s="4" t="s">
        <v>213</v>
      </c>
      <c r="G5642" s="4" t="s">
        <v>26</v>
      </c>
      <c r="H5642" s="4">
        <v>52</v>
      </c>
      <c r="I5642" s="4" t="s">
        <v>24</v>
      </c>
      <c r="J5642" s="4">
        <v>0</v>
      </c>
      <c r="K5642" s="4" t="s">
        <v>27</v>
      </c>
      <c r="L5642" s="4" t="s">
        <v>35</v>
      </c>
      <c r="M5642" s="4">
        <v>62</v>
      </c>
      <c r="N5642" s="4" t="s">
        <v>38</v>
      </c>
      <c r="O5642" s="4" t="s">
        <v>142</v>
      </c>
      <c r="P5642" s="5">
        <v>45110</v>
      </c>
      <c r="Q5642" s="6">
        <v>58.107670515615581</v>
      </c>
      <c r="R5642" s="4">
        <v>4</v>
      </c>
      <c r="S5642" s="4" t="str" cm="1">
        <f t="array" ref="S5642">_xlfn.IFS(R5642=0,"None",R5642&lt;3,"Low",R5642&lt;6,"Medium",R5642&lt;=10,"High")</f>
        <v>Medium</v>
      </c>
      <c r="T5642" s="4" t="str" cm="1">
        <f t="array" ref="T5642">_xlfn.IFS(M5642&lt;=20,"Low",M5642&lt;=50,"Medium",M5642&lt;=90,"High")</f>
        <v>High</v>
      </c>
      <c r="U5642" s="7">
        <f>Datos_Limpios[[#This Row],[Number of Complaints or Support]]/Datos_Limpios[[#This Row],[Account Length (in months)]]</f>
        <v>0.8</v>
      </c>
      <c r="V5642" s="4" t="str" cm="1">
        <f t="array" ref="V5642">_xlfn.IFS(H5642&lt;30,"Under 30",H5642&lt;66,"Middle Age",H5642&gt;=66,"Senior")</f>
        <v>Middle Age</v>
      </c>
      <c r="W5642" s="4" t="s">
        <v>47</v>
      </c>
    </row>
    <row r="5643" spans="1:23" x14ac:dyDescent="0.3">
      <c r="A5643" s="4" t="s">
        <v>5758</v>
      </c>
      <c r="B5643" s="4" t="s">
        <v>31</v>
      </c>
      <c r="C5643" s="4">
        <v>65</v>
      </c>
      <c r="D5643" s="4">
        <v>0</v>
      </c>
      <c r="E5643" s="4" t="s">
        <v>24</v>
      </c>
      <c r="F5643" s="4" t="s">
        <v>106</v>
      </c>
      <c r="G5643" s="4" t="s">
        <v>33</v>
      </c>
      <c r="H5643" s="4">
        <v>68</v>
      </c>
      <c r="I5643" s="4" t="s">
        <v>24</v>
      </c>
      <c r="J5643" s="4">
        <v>0</v>
      </c>
      <c r="K5643" s="4" t="s">
        <v>46</v>
      </c>
      <c r="L5643" s="4" t="s">
        <v>28</v>
      </c>
      <c r="M5643" s="4">
        <v>34</v>
      </c>
      <c r="N5643" s="4" t="s">
        <v>38</v>
      </c>
      <c r="O5643" s="4" t="s">
        <v>181</v>
      </c>
      <c r="P5643" s="5">
        <v>45152</v>
      </c>
      <c r="Q5643" s="6">
        <v>31.895988612610498</v>
      </c>
      <c r="R5643" s="4">
        <v>3</v>
      </c>
      <c r="S5643" s="4" t="str" cm="1">
        <f t="array" ref="S5643">_xlfn.IFS(R5643=0,"None",R5643&lt;3,"Low",R5643&lt;6,"Medium",R5643&lt;=10,"High")</f>
        <v>Medium</v>
      </c>
      <c r="T5643" s="4" t="str" cm="1">
        <f t="array" ref="T5643">_xlfn.IFS(M5643&lt;=20,"Low",M5643&lt;=50,"Medium",M5643&lt;=90,"High")</f>
        <v>Medium</v>
      </c>
      <c r="U5643" s="7">
        <f>Datos_Limpios[[#This Row],[Number of Complaints or Support]]/Datos_Limpios[[#This Row],[Account Length (in months)]]</f>
        <v>4.6153846153846156E-2</v>
      </c>
      <c r="V5643" s="4" t="str" cm="1">
        <f t="array" ref="V5643">_xlfn.IFS(H5643&lt;30,"Under 30",H5643&lt;66,"Middle Age",H5643&gt;=66,"Senior")</f>
        <v>Senior</v>
      </c>
      <c r="W5643" s="4" t="s">
        <v>29</v>
      </c>
    </row>
    <row r="5644" spans="1:23" x14ac:dyDescent="0.3">
      <c r="A5644" s="4" t="s">
        <v>5759</v>
      </c>
      <c r="B5644" s="4" t="s">
        <v>24</v>
      </c>
      <c r="C5644" s="4">
        <v>5</v>
      </c>
      <c r="D5644" s="4">
        <v>2</v>
      </c>
      <c r="E5644" s="4" t="s">
        <v>31</v>
      </c>
      <c r="F5644" s="4" t="s">
        <v>32</v>
      </c>
      <c r="G5644" s="4" t="s">
        <v>33</v>
      </c>
      <c r="H5644" s="4">
        <v>62</v>
      </c>
      <c r="I5644" s="4" t="s">
        <v>24</v>
      </c>
      <c r="J5644" s="4">
        <v>0</v>
      </c>
      <c r="K5644" s="4" t="s">
        <v>27</v>
      </c>
      <c r="L5644" s="4" t="s">
        <v>35</v>
      </c>
      <c r="M5644" s="4">
        <v>47</v>
      </c>
      <c r="P5644" s="5">
        <v>44757</v>
      </c>
      <c r="Q5644" s="6">
        <v>44.741403145796532</v>
      </c>
      <c r="R5644" s="4">
        <v>10</v>
      </c>
      <c r="S5644" s="4" t="str" cm="1">
        <f t="array" ref="S5644">_xlfn.IFS(R5644=0,"None",R5644&lt;3,"Low",R5644&lt;6,"Medium",R5644&lt;=10,"High")</f>
        <v>High</v>
      </c>
      <c r="T5644" s="4" t="str" cm="1">
        <f t="array" ref="T5644">_xlfn.IFS(M5644&lt;=20,"Low",M5644&lt;=50,"Medium",M5644&lt;=90,"High")</f>
        <v>Medium</v>
      </c>
      <c r="U5644" s="7">
        <f>Datos_Limpios[[#This Row],[Number of Complaints or Support]]/Datos_Limpios[[#This Row],[Account Length (in months)]]</f>
        <v>2</v>
      </c>
      <c r="V5644" s="4" t="str" cm="1">
        <f t="array" ref="V5644">_xlfn.IFS(H5644&lt;30,"Under 30",H5644&lt;66,"Middle Age",H5644&gt;=66,"Senior")</f>
        <v>Middle Age</v>
      </c>
      <c r="W5644" s="4" t="s">
        <v>29</v>
      </c>
    </row>
    <row r="5645" spans="1:23" x14ac:dyDescent="0.3">
      <c r="A5645" s="4" t="s">
        <v>5760</v>
      </c>
      <c r="B5645" s="4" t="s">
        <v>31</v>
      </c>
      <c r="C5645" s="4">
        <v>3</v>
      </c>
      <c r="D5645" s="4">
        <v>1</v>
      </c>
      <c r="E5645" s="4" t="s">
        <v>31</v>
      </c>
      <c r="F5645" s="4" t="s">
        <v>118</v>
      </c>
      <c r="G5645" s="4" t="s">
        <v>33</v>
      </c>
      <c r="H5645" s="4">
        <v>23</v>
      </c>
      <c r="I5645" s="4" t="s">
        <v>24</v>
      </c>
      <c r="J5645" s="4">
        <v>0</v>
      </c>
      <c r="K5645" s="4" t="s">
        <v>27</v>
      </c>
      <c r="L5645" s="4" t="s">
        <v>115</v>
      </c>
      <c r="M5645" s="4">
        <v>22</v>
      </c>
      <c r="N5645" s="4" t="s">
        <v>38</v>
      </c>
      <c r="O5645" s="4" t="s">
        <v>125</v>
      </c>
      <c r="P5645" s="5">
        <v>44646</v>
      </c>
      <c r="Q5645" s="6">
        <v>21.736289912681929</v>
      </c>
      <c r="R5645" s="4">
        <v>8</v>
      </c>
      <c r="S5645" s="4" t="str" cm="1">
        <f t="array" ref="S5645">_xlfn.IFS(R5645=0,"None",R5645&lt;3,"Low",R5645&lt;6,"Medium",R5645&lt;=10,"High")</f>
        <v>High</v>
      </c>
      <c r="T5645" s="4" t="str" cm="1">
        <f t="array" ref="T5645">_xlfn.IFS(M5645&lt;=20,"Low",M5645&lt;=50,"Medium",M5645&lt;=90,"High")</f>
        <v>Medium</v>
      </c>
      <c r="U5645" s="7">
        <f>Datos_Limpios[[#This Row],[Number of Complaints or Support]]/Datos_Limpios[[#This Row],[Account Length (in months)]]</f>
        <v>2.6666666666666665</v>
      </c>
      <c r="V5645" s="4" t="str" cm="1">
        <f t="array" ref="V5645">_xlfn.IFS(H5645&lt;30,"Under 30",H5645&lt;66,"Middle Age",H5645&gt;=66,"Senior")</f>
        <v>Under 30</v>
      </c>
      <c r="W5645" s="4" t="s">
        <v>47</v>
      </c>
    </row>
    <row r="5646" spans="1:23" x14ac:dyDescent="0.3">
      <c r="A5646" s="4" t="s">
        <v>5761</v>
      </c>
      <c r="B5646" s="4" t="s">
        <v>24</v>
      </c>
      <c r="C5646" s="4">
        <v>27</v>
      </c>
      <c r="D5646" s="4">
        <v>0</v>
      </c>
      <c r="E5646" s="4" t="s">
        <v>31</v>
      </c>
      <c r="F5646" s="4" t="s">
        <v>138</v>
      </c>
      <c r="G5646" s="4" t="s">
        <v>33</v>
      </c>
      <c r="H5646" s="4">
        <v>30</v>
      </c>
      <c r="I5646" s="4" t="s">
        <v>24</v>
      </c>
      <c r="J5646" s="4">
        <v>0</v>
      </c>
      <c r="K5646" s="4" t="s">
        <v>27</v>
      </c>
      <c r="L5646" s="4" t="s">
        <v>35</v>
      </c>
      <c r="M5646" s="4">
        <v>18</v>
      </c>
      <c r="P5646" s="5">
        <v>44997</v>
      </c>
      <c r="Q5646" s="6">
        <v>20.032448081346921</v>
      </c>
      <c r="R5646" s="4">
        <v>8</v>
      </c>
      <c r="S5646" s="4" t="str" cm="1">
        <f t="array" ref="S5646">_xlfn.IFS(R5646=0,"None",R5646&lt;3,"Low",R5646&lt;6,"Medium",R5646&lt;=10,"High")</f>
        <v>High</v>
      </c>
      <c r="T5646" s="4" t="str" cm="1">
        <f t="array" ref="T5646">_xlfn.IFS(M5646&lt;=20,"Low",M5646&lt;=50,"Medium",M5646&lt;=90,"High")</f>
        <v>Low</v>
      </c>
      <c r="U5646" s="7">
        <f>Datos_Limpios[[#This Row],[Number of Complaints or Support]]/Datos_Limpios[[#This Row],[Account Length (in months)]]</f>
        <v>0.29629629629629628</v>
      </c>
      <c r="V5646" s="4" t="str" cm="1">
        <f t="array" ref="V5646">_xlfn.IFS(H5646&lt;30,"Under 30",H5646&lt;66,"Middle Age",H5646&gt;=66,"Senior")</f>
        <v>Middle Age</v>
      </c>
      <c r="W5646" s="4" t="s">
        <v>47</v>
      </c>
    </row>
    <row r="5647" spans="1:23" x14ac:dyDescent="0.3">
      <c r="A5647" s="4" t="s">
        <v>5762</v>
      </c>
      <c r="B5647" s="4" t="s">
        <v>24</v>
      </c>
      <c r="C5647" s="4">
        <v>51</v>
      </c>
      <c r="D5647" s="4">
        <v>0</v>
      </c>
      <c r="E5647" s="4" t="s">
        <v>24</v>
      </c>
      <c r="F5647" s="4" t="s">
        <v>120</v>
      </c>
      <c r="G5647" s="4" t="s">
        <v>33</v>
      </c>
      <c r="H5647" s="4">
        <v>36</v>
      </c>
      <c r="I5647" s="4" t="s">
        <v>31</v>
      </c>
      <c r="J5647" s="4">
        <v>2</v>
      </c>
      <c r="K5647" s="4" t="s">
        <v>46</v>
      </c>
      <c r="L5647" s="4" t="s">
        <v>28</v>
      </c>
      <c r="M5647" s="4">
        <v>13</v>
      </c>
      <c r="P5647" s="5">
        <v>44083</v>
      </c>
      <c r="Q5647" s="6">
        <v>11.240984907956911</v>
      </c>
      <c r="R5647" s="4">
        <v>3</v>
      </c>
      <c r="S5647" s="4" t="str" cm="1">
        <f t="array" ref="S5647">_xlfn.IFS(R5647=0,"None",R5647&lt;3,"Low",R5647&lt;6,"Medium",R5647&lt;=10,"High")</f>
        <v>Medium</v>
      </c>
      <c r="T5647" s="4" t="str" cm="1">
        <f t="array" ref="T5647">_xlfn.IFS(M5647&lt;=20,"Low",M5647&lt;=50,"Medium",M5647&lt;=90,"High")</f>
        <v>Low</v>
      </c>
      <c r="U5647" s="7">
        <f>Datos_Limpios[[#This Row],[Number of Complaints or Support]]/Datos_Limpios[[#This Row],[Account Length (in months)]]</f>
        <v>5.8823529411764705E-2</v>
      </c>
      <c r="V5647" s="4" t="str" cm="1">
        <f t="array" ref="V5647">_xlfn.IFS(H5647&lt;30,"Under 30",H5647&lt;66,"Middle Age",H5647&gt;=66,"Senior")</f>
        <v>Middle Age</v>
      </c>
      <c r="W5647" s="4" t="s">
        <v>29</v>
      </c>
    </row>
    <row r="5648" spans="1:23" x14ac:dyDescent="0.3">
      <c r="A5648" s="4" t="s">
        <v>5763</v>
      </c>
      <c r="B5648" s="4" t="s">
        <v>24</v>
      </c>
      <c r="C5648" s="4">
        <v>72</v>
      </c>
      <c r="D5648" s="4">
        <v>2</v>
      </c>
      <c r="E5648" s="4" t="s">
        <v>31</v>
      </c>
      <c r="F5648" s="4" t="s">
        <v>138</v>
      </c>
      <c r="G5648" s="4" t="s">
        <v>33</v>
      </c>
      <c r="H5648" s="4">
        <v>42</v>
      </c>
      <c r="I5648" s="4" t="s">
        <v>24</v>
      </c>
      <c r="J5648" s="4">
        <v>0</v>
      </c>
      <c r="K5648" s="4" t="s">
        <v>46</v>
      </c>
      <c r="L5648" s="4" t="s">
        <v>35</v>
      </c>
      <c r="M5648" s="4">
        <v>52</v>
      </c>
      <c r="P5648" s="5">
        <v>45149</v>
      </c>
      <c r="Q5648" s="6">
        <v>46.812420054689028</v>
      </c>
      <c r="R5648" s="4">
        <v>3</v>
      </c>
      <c r="S5648" s="4" t="str" cm="1">
        <f t="array" ref="S5648">_xlfn.IFS(R5648=0,"None",R5648&lt;3,"Low",R5648&lt;6,"Medium",R5648&lt;=10,"High")</f>
        <v>Medium</v>
      </c>
      <c r="T5648" s="4" t="str" cm="1">
        <f t="array" ref="T5648">_xlfn.IFS(M5648&lt;=20,"Low",M5648&lt;=50,"Medium",M5648&lt;=90,"High")</f>
        <v>High</v>
      </c>
      <c r="U5648" s="7">
        <f>Datos_Limpios[[#This Row],[Number of Complaints or Support]]/Datos_Limpios[[#This Row],[Account Length (in months)]]</f>
        <v>4.1666666666666664E-2</v>
      </c>
      <c r="V5648" s="4" t="str" cm="1">
        <f t="array" ref="V5648">_xlfn.IFS(H5648&lt;30,"Under 30",H5648&lt;66,"Middle Age",H5648&gt;=66,"Senior")</f>
        <v>Middle Age</v>
      </c>
      <c r="W5648" s="4" t="s">
        <v>47</v>
      </c>
    </row>
    <row r="5649" spans="1:23" x14ac:dyDescent="0.3">
      <c r="A5649" s="4" t="s">
        <v>5764</v>
      </c>
      <c r="B5649" s="4" t="s">
        <v>24</v>
      </c>
      <c r="C5649" s="4">
        <v>17</v>
      </c>
      <c r="D5649" s="4">
        <v>0</v>
      </c>
      <c r="E5649" s="4" t="s">
        <v>24</v>
      </c>
      <c r="F5649" s="4" t="s">
        <v>65</v>
      </c>
      <c r="G5649" s="4" t="s">
        <v>33</v>
      </c>
      <c r="H5649" s="4">
        <v>46</v>
      </c>
      <c r="I5649" s="4" t="s">
        <v>24</v>
      </c>
      <c r="J5649" s="4">
        <v>0</v>
      </c>
      <c r="K5649" s="4" t="s">
        <v>27</v>
      </c>
      <c r="L5649" s="4" t="s">
        <v>28</v>
      </c>
      <c r="M5649" s="4">
        <v>37</v>
      </c>
      <c r="P5649" s="5">
        <v>44813</v>
      </c>
      <c r="Q5649" s="6">
        <v>33.968801459508867</v>
      </c>
      <c r="R5649" s="4">
        <v>10</v>
      </c>
      <c r="S5649" s="4" t="str" cm="1">
        <f t="array" ref="S5649">_xlfn.IFS(R5649=0,"None",R5649&lt;3,"Low",R5649&lt;6,"Medium",R5649&lt;=10,"High")</f>
        <v>High</v>
      </c>
      <c r="T5649" s="4" t="str" cm="1">
        <f t="array" ref="T5649">_xlfn.IFS(M5649&lt;=20,"Low",M5649&lt;=50,"Medium",M5649&lt;=90,"High")</f>
        <v>Medium</v>
      </c>
      <c r="U5649" s="7">
        <f>Datos_Limpios[[#This Row],[Number of Complaints or Support]]/Datos_Limpios[[#This Row],[Account Length (in months)]]</f>
        <v>0.58823529411764708</v>
      </c>
      <c r="V5649" s="4" t="str" cm="1">
        <f t="array" ref="V5649">_xlfn.IFS(H5649&lt;30,"Under 30",H5649&lt;66,"Middle Age",H5649&gt;=66,"Senior")</f>
        <v>Middle Age</v>
      </c>
      <c r="W5649" s="4" t="s">
        <v>43</v>
      </c>
    </row>
    <row r="5650" spans="1:23" x14ac:dyDescent="0.3">
      <c r="A5650" s="4" t="s">
        <v>5765</v>
      </c>
      <c r="B5650" s="4" t="s">
        <v>31</v>
      </c>
      <c r="C5650" s="4">
        <v>1</v>
      </c>
      <c r="D5650" s="4">
        <v>5</v>
      </c>
      <c r="E5650" s="4" t="s">
        <v>31</v>
      </c>
      <c r="F5650" s="4" t="s">
        <v>155</v>
      </c>
      <c r="G5650" s="4" t="s">
        <v>33</v>
      </c>
      <c r="H5650" s="4">
        <v>76</v>
      </c>
      <c r="I5650" s="4" t="s">
        <v>24</v>
      </c>
      <c r="J5650" s="4">
        <v>0</v>
      </c>
      <c r="K5650" s="4" t="s">
        <v>27</v>
      </c>
      <c r="L5650" s="4" t="s">
        <v>35</v>
      </c>
      <c r="M5650" s="4">
        <v>24</v>
      </c>
      <c r="N5650" s="4" t="s">
        <v>75</v>
      </c>
      <c r="O5650" s="4" t="s">
        <v>133</v>
      </c>
      <c r="P5650" s="5">
        <v>44507</v>
      </c>
      <c r="Q5650" s="6">
        <v>21.805898993675171</v>
      </c>
      <c r="R5650" s="4">
        <v>2</v>
      </c>
      <c r="S5650" s="4" t="str" cm="1">
        <f t="array" ref="S5650">_xlfn.IFS(R5650=0,"None",R5650&lt;3,"Low",R5650&lt;6,"Medium",R5650&lt;=10,"High")</f>
        <v>Low</v>
      </c>
      <c r="T5650" s="4" t="str" cm="1">
        <f t="array" ref="T5650">_xlfn.IFS(M5650&lt;=20,"Low",M5650&lt;=50,"Medium",M5650&lt;=90,"High")</f>
        <v>Medium</v>
      </c>
      <c r="U5650" s="7">
        <f>Datos_Limpios[[#This Row],[Number of Complaints or Support]]/Datos_Limpios[[#This Row],[Account Length (in months)]]</f>
        <v>2</v>
      </c>
      <c r="V5650" s="4" t="str" cm="1">
        <f t="array" ref="V5650">_xlfn.IFS(H5650&lt;30,"Under 30",H5650&lt;66,"Middle Age",H5650&gt;=66,"Senior")</f>
        <v>Senior</v>
      </c>
      <c r="W5650" s="4" t="s">
        <v>40</v>
      </c>
    </row>
    <row r="5651" spans="1:23" x14ac:dyDescent="0.3">
      <c r="A5651" s="4" t="s">
        <v>5766</v>
      </c>
      <c r="B5651" s="4" t="s">
        <v>31</v>
      </c>
      <c r="C5651" s="4">
        <v>13</v>
      </c>
      <c r="D5651" s="4">
        <v>5</v>
      </c>
      <c r="E5651" s="4" t="s">
        <v>31</v>
      </c>
      <c r="F5651" s="4" t="s">
        <v>32</v>
      </c>
      <c r="G5651" s="4" t="s">
        <v>33</v>
      </c>
      <c r="H5651" s="4">
        <v>29</v>
      </c>
      <c r="I5651" s="4" t="s">
        <v>24</v>
      </c>
      <c r="J5651" s="4">
        <v>0</v>
      </c>
      <c r="K5651" s="4" t="s">
        <v>27</v>
      </c>
      <c r="L5651" s="4" t="s">
        <v>35</v>
      </c>
      <c r="M5651" s="4">
        <v>56</v>
      </c>
      <c r="N5651" s="4" t="s">
        <v>66</v>
      </c>
      <c r="O5651" s="4" t="s">
        <v>368</v>
      </c>
      <c r="P5651" s="5">
        <v>45214</v>
      </c>
      <c r="Q5651" s="6">
        <v>64.520261855573935</v>
      </c>
      <c r="R5651" s="4">
        <v>1</v>
      </c>
      <c r="S5651" s="4" t="str" cm="1">
        <f t="array" ref="S5651">_xlfn.IFS(R5651=0,"None",R5651&lt;3,"Low",R5651&lt;6,"Medium",R5651&lt;=10,"High")</f>
        <v>Low</v>
      </c>
      <c r="T5651" s="4" t="str" cm="1">
        <f t="array" ref="T5651">_xlfn.IFS(M5651&lt;=20,"Low",M5651&lt;=50,"Medium",M5651&lt;=90,"High")</f>
        <v>High</v>
      </c>
      <c r="U5651" s="7">
        <f>Datos_Limpios[[#This Row],[Number of Complaints or Support]]/Datos_Limpios[[#This Row],[Account Length (in months)]]</f>
        <v>7.6923076923076927E-2</v>
      </c>
      <c r="V5651" s="4" t="str" cm="1">
        <f t="array" ref="V5651">_xlfn.IFS(H5651&lt;30,"Under 30",H5651&lt;66,"Middle Age",H5651&gt;=66,"Senior")</f>
        <v>Under 30</v>
      </c>
      <c r="W5651" s="4" t="s">
        <v>29</v>
      </c>
    </row>
    <row r="5652" spans="1:23" x14ac:dyDescent="0.3">
      <c r="A5652" s="4" t="s">
        <v>5767</v>
      </c>
      <c r="B5652" s="4" t="s">
        <v>24</v>
      </c>
      <c r="C5652" s="4">
        <v>34</v>
      </c>
      <c r="D5652" s="4">
        <v>2</v>
      </c>
      <c r="E5652" s="4" t="s">
        <v>31</v>
      </c>
      <c r="F5652" s="4" t="s">
        <v>213</v>
      </c>
      <c r="G5652" s="4" t="s">
        <v>26</v>
      </c>
      <c r="H5652" s="4">
        <v>41</v>
      </c>
      <c r="I5652" s="4" t="s">
        <v>24</v>
      </c>
      <c r="J5652" s="4">
        <v>0</v>
      </c>
      <c r="K5652" s="4" t="s">
        <v>34</v>
      </c>
      <c r="L5652" s="4" t="s">
        <v>28</v>
      </c>
      <c r="M5652" s="4">
        <v>26</v>
      </c>
      <c r="P5652" s="5">
        <v>44672</v>
      </c>
      <c r="Q5652" s="6">
        <v>23.847456195648569</v>
      </c>
      <c r="R5652" s="4">
        <v>0</v>
      </c>
      <c r="S5652" s="4" t="str" cm="1">
        <f t="array" ref="S5652">_xlfn.IFS(R5652=0,"None",R5652&lt;3,"Low",R5652&lt;6,"Medium",R5652&lt;=10,"High")</f>
        <v>None</v>
      </c>
      <c r="T5652" s="4" t="str" cm="1">
        <f t="array" ref="T5652">_xlfn.IFS(M5652&lt;=20,"Low",M5652&lt;=50,"Medium",M5652&lt;=90,"High")</f>
        <v>Medium</v>
      </c>
      <c r="U5652" s="7">
        <f>Datos_Limpios[[#This Row],[Number of Complaints or Support]]/Datos_Limpios[[#This Row],[Account Length (in months)]]</f>
        <v>0</v>
      </c>
      <c r="V5652" s="4" t="str" cm="1">
        <f t="array" ref="V5652">_xlfn.IFS(H5652&lt;30,"Under 30",H5652&lt;66,"Middle Age",H5652&gt;=66,"Senior")</f>
        <v>Middle Age</v>
      </c>
      <c r="W5652" s="4" t="s">
        <v>47</v>
      </c>
    </row>
    <row r="5653" spans="1:23" x14ac:dyDescent="0.3">
      <c r="A5653" s="4" t="s">
        <v>5768</v>
      </c>
      <c r="B5653" s="4" t="s">
        <v>31</v>
      </c>
      <c r="C5653" s="4">
        <v>2</v>
      </c>
      <c r="D5653" s="4">
        <v>5</v>
      </c>
      <c r="E5653" s="4" t="s">
        <v>31</v>
      </c>
      <c r="F5653" s="4" t="s">
        <v>65</v>
      </c>
      <c r="G5653" s="4" t="s">
        <v>26</v>
      </c>
      <c r="H5653" s="4">
        <v>62</v>
      </c>
      <c r="I5653" s="4" t="s">
        <v>24</v>
      </c>
      <c r="J5653" s="4">
        <v>0</v>
      </c>
      <c r="K5653" s="4" t="s">
        <v>27</v>
      </c>
      <c r="L5653" s="4" t="s">
        <v>35</v>
      </c>
      <c r="M5653" s="4">
        <v>32</v>
      </c>
      <c r="N5653" s="4" t="s">
        <v>75</v>
      </c>
      <c r="O5653" s="4" t="s">
        <v>133</v>
      </c>
      <c r="P5653" s="5">
        <v>44412</v>
      </c>
      <c r="Q5653" s="6">
        <v>31.381294284961651</v>
      </c>
      <c r="R5653" s="4">
        <v>10</v>
      </c>
      <c r="S5653" s="4" t="str" cm="1">
        <f t="array" ref="S5653">_xlfn.IFS(R5653=0,"None",R5653&lt;3,"Low",R5653&lt;6,"Medium",R5653&lt;=10,"High")</f>
        <v>High</v>
      </c>
      <c r="T5653" s="4" t="str" cm="1">
        <f t="array" ref="T5653">_xlfn.IFS(M5653&lt;=20,"Low",M5653&lt;=50,"Medium",M5653&lt;=90,"High")</f>
        <v>Medium</v>
      </c>
      <c r="U5653" s="7">
        <f>Datos_Limpios[[#This Row],[Number of Complaints or Support]]/Datos_Limpios[[#This Row],[Account Length (in months)]]</f>
        <v>5</v>
      </c>
      <c r="V5653" s="4" t="str" cm="1">
        <f t="array" ref="V5653">_xlfn.IFS(H5653&lt;30,"Under 30",H5653&lt;66,"Middle Age",H5653&gt;=66,"Senior")</f>
        <v>Middle Age</v>
      </c>
      <c r="W5653" s="4" t="s">
        <v>43</v>
      </c>
    </row>
    <row r="5654" spans="1:23" x14ac:dyDescent="0.3">
      <c r="A5654" s="4" t="s">
        <v>5769</v>
      </c>
      <c r="B5654" s="4" t="s">
        <v>24</v>
      </c>
      <c r="C5654" s="4">
        <v>16</v>
      </c>
      <c r="D5654" s="4">
        <v>1</v>
      </c>
      <c r="E5654" s="4" t="s">
        <v>24</v>
      </c>
      <c r="F5654" s="4" t="s">
        <v>173</v>
      </c>
      <c r="G5654" s="4" t="s">
        <v>26</v>
      </c>
      <c r="H5654" s="4">
        <v>41</v>
      </c>
      <c r="I5654" s="4" t="s">
        <v>24</v>
      </c>
      <c r="J5654" s="4">
        <v>0</v>
      </c>
      <c r="K5654" s="4" t="s">
        <v>34</v>
      </c>
      <c r="L5654" s="4" t="s">
        <v>35</v>
      </c>
      <c r="M5654" s="4">
        <v>10</v>
      </c>
      <c r="P5654" s="5">
        <v>44591</v>
      </c>
      <c r="Q5654" s="6">
        <v>9.6452995106017809</v>
      </c>
      <c r="R5654" s="4">
        <v>1</v>
      </c>
      <c r="S5654" s="4" t="str" cm="1">
        <f t="array" ref="S5654">_xlfn.IFS(R5654=0,"None",R5654&lt;3,"Low",R5654&lt;6,"Medium",R5654&lt;=10,"High")</f>
        <v>Low</v>
      </c>
      <c r="T5654" s="4" t="str" cm="1">
        <f t="array" ref="T5654">_xlfn.IFS(M5654&lt;=20,"Low",M5654&lt;=50,"Medium",M5654&lt;=90,"High")</f>
        <v>Low</v>
      </c>
      <c r="U5654" s="7">
        <f>Datos_Limpios[[#This Row],[Number of Complaints or Support]]/Datos_Limpios[[#This Row],[Account Length (in months)]]</f>
        <v>6.25E-2</v>
      </c>
      <c r="V5654" s="4" t="str" cm="1">
        <f t="array" ref="V5654">_xlfn.IFS(H5654&lt;30,"Under 30",H5654&lt;66,"Middle Age",H5654&gt;=66,"Senior")</f>
        <v>Middle Age</v>
      </c>
      <c r="W5654" s="4" t="s">
        <v>43</v>
      </c>
    </row>
    <row r="5655" spans="1:23" x14ac:dyDescent="0.3">
      <c r="A5655" s="4" t="s">
        <v>5770</v>
      </c>
      <c r="B5655" s="4" t="s">
        <v>31</v>
      </c>
      <c r="C5655" s="4">
        <v>18</v>
      </c>
      <c r="D5655" s="4">
        <v>5</v>
      </c>
      <c r="E5655" s="4" t="s">
        <v>31</v>
      </c>
      <c r="F5655" s="4" t="s">
        <v>37</v>
      </c>
      <c r="G5655" s="4" t="s">
        <v>33</v>
      </c>
      <c r="H5655" s="4">
        <v>76</v>
      </c>
      <c r="I5655" s="4" t="s">
        <v>31</v>
      </c>
      <c r="J5655" s="4">
        <v>2</v>
      </c>
      <c r="K5655" s="4" t="s">
        <v>27</v>
      </c>
      <c r="L5655" s="4" t="s">
        <v>35</v>
      </c>
      <c r="M5655" s="4">
        <v>43</v>
      </c>
      <c r="N5655" s="4" t="s">
        <v>38</v>
      </c>
      <c r="O5655" s="4" t="s">
        <v>142</v>
      </c>
      <c r="P5655" s="5">
        <v>44569</v>
      </c>
      <c r="Q5655" s="6">
        <v>37.07999421849356</v>
      </c>
      <c r="R5655" s="4">
        <v>7</v>
      </c>
      <c r="S5655" s="4" t="str" cm="1">
        <f t="array" ref="S5655">_xlfn.IFS(R5655=0,"None",R5655&lt;3,"Low",R5655&lt;6,"Medium",R5655&lt;=10,"High")</f>
        <v>High</v>
      </c>
      <c r="T5655" s="4" t="str" cm="1">
        <f t="array" ref="T5655">_xlfn.IFS(M5655&lt;=20,"Low",M5655&lt;=50,"Medium",M5655&lt;=90,"High")</f>
        <v>Medium</v>
      </c>
      <c r="U5655" s="7">
        <f>Datos_Limpios[[#This Row],[Number of Complaints or Support]]/Datos_Limpios[[#This Row],[Account Length (in months)]]</f>
        <v>0.3888888888888889</v>
      </c>
      <c r="V5655" s="4" t="str" cm="1">
        <f t="array" ref="V5655">_xlfn.IFS(H5655&lt;30,"Under 30",H5655&lt;66,"Middle Age",H5655&gt;=66,"Senior")</f>
        <v>Senior</v>
      </c>
      <c r="W5655" s="4" t="s">
        <v>40</v>
      </c>
    </row>
    <row r="5656" spans="1:23" x14ac:dyDescent="0.3">
      <c r="A5656" s="4" t="s">
        <v>5771</v>
      </c>
      <c r="B5656" s="4" t="s">
        <v>31</v>
      </c>
      <c r="C5656" s="4">
        <v>2</v>
      </c>
      <c r="D5656" s="4">
        <v>2</v>
      </c>
      <c r="E5656" s="4" t="s">
        <v>31</v>
      </c>
      <c r="F5656" s="4" t="s">
        <v>118</v>
      </c>
      <c r="G5656" s="4" t="s">
        <v>33</v>
      </c>
      <c r="H5656" s="4">
        <v>71</v>
      </c>
      <c r="I5656" s="4" t="s">
        <v>24</v>
      </c>
      <c r="J5656" s="4">
        <v>0</v>
      </c>
      <c r="K5656" s="4" t="s">
        <v>27</v>
      </c>
      <c r="L5656" s="4" t="s">
        <v>35</v>
      </c>
      <c r="M5656" s="4">
        <v>27</v>
      </c>
      <c r="N5656" s="4" t="s">
        <v>38</v>
      </c>
      <c r="O5656" s="4" t="s">
        <v>142</v>
      </c>
      <c r="P5656" s="5">
        <v>45232</v>
      </c>
      <c r="Q5656" s="6">
        <v>29.053763217510291</v>
      </c>
      <c r="R5656" s="4">
        <v>5</v>
      </c>
      <c r="S5656" s="4" t="str" cm="1">
        <f t="array" ref="S5656">_xlfn.IFS(R5656=0,"None",R5656&lt;3,"Low",R5656&lt;6,"Medium",R5656&lt;=10,"High")</f>
        <v>Medium</v>
      </c>
      <c r="T5656" s="4" t="str" cm="1">
        <f t="array" ref="T5656">_xlfn.IFS(M5656&lt;=20,"Low",M5656&lt;=50,"Medium",M5656&lt;=90,"High")</f>
        <v>Medium</v>
      </c>
      <c r="U5656" s="7">
        <f>Datos_Limpios[[#This Row],[Number of Complaints or Support]]/Datos_Limpios[[#This Row],[Account Length (in months)]]</f>
        <v>2.5</v>
      </c>
      <c r="V5656" s="4" t="str" cm="1">
        <f t="array" ref="V5656">_xlfn.IFS(H5656&lt;30,"Under 30",H5656&lt;66,"Middle Age",H5656&gt;=66,"Senior")</f>
        <v>Senior</v>
      </c>
      <c r="W5656" s="4" t="s">
        <v>47</v>
      </c>
    </row>
    <row r="5657" spans="1:23" x14ac:dyDescent="0.3">
      <c r="A5657" s="4" t="s">
        <v>5772</v>
      </c>
      <c r="B5657" s="4" t="s">
        <v>24</v>
      </c>
      <c r="C5657" s="4">
        <v>13</v>
      </c>
      <c r="D5657" s="4">
        <v>0</v>
      </c>
      <c r="E5657" s="4" t="s">
        <v>31</v>
      </c>
      <c r="F5657" s="4" t="s">
        <v>98</v>
      </c>
      <c r="G5657" s="4" t="s">
        <v>26</v>
      </c>
      <c r="H5657" s="4">
        <v>53</v>
      </c>
      <c r="I5657" s="4" t="s">
        <v>31</v>
      </c>
      <c r="J5657" s="4">
        <v>2</v>
      </c>
      <c r="K5657" s="4" t="s">
        <v>27</v>
      </c>
      <c r="L5657" s="4" t="s">
        <v>35</v>
      </c>
      <c r="M5657" s="4">
        <v>8</v>
      </c>
      <c r="P5657" s="5">
        <v>44149</v>
      </c>
      <c r="Q5657" s="6">
        <v>7.6476828245926693</v>
      </c>
      <c r="R5657" s="4">
        <v>0</v>
      </c>
      <c r="S5657" s="4" t="str" cm="1">
        <f t="array" ref="S5657">_xlfn.IFS(R5657=0,"None",R5657&lt;3,"Low",R5657&lt;6,"Medium",R5657&lt;=10,"High")</f>
        <v>None</v>
      </c>
      <c r="T5657" s="4" t="str" cm="1">
        <f t="array" ref="T5657">_xlfn.IFS(M5657&lt;=20,"Low",M5657&lt;=50,"Medium",M5657&lt;=90,"High")</f>
        <v>Low</v>
      </c>
      <c r="U5657" s="7">
        <f>Datos_Limpios[[#This Row],[Number of Complaints or Support]]/Datos_Limpios[[#This Row],[Account Length (in months)]]</f>
        <v>0</v>
      </c>
      <c r="V5657" s="4" t="str" cm="1">
        <f t="array" ref="V5657">_xlfn.IFS(H5657&lt;30,"Under 30",H5657&lt;66,"Middle Age",H5657&gt;=66,"Senior")</f>
        <v>Middle Age</v>
      </c>
      <c r="W5657" s="4" t="s">
        <v>29</v>
      </c>
    </row>
    <row r="5658" spans="1:23" x14ac:dyDescent="0.3">
      <c r="A5658" s="4" t="s">
        <v>5773</v>
      </c>
      <c r="B5658" s="4" t="s">
        <v>24</v>
      </c>
      <c r="C5658" s="4">
        <v>52</v>
      </c>
      <c r="D5658" s="4">
        <v>0</v>
      </c>
      <c r="E5658" s="4" t="s">
        <v>31</v>
      </c>
      <c r="F5658" s="4" t="s">
        <v>104</v>
      </c>
      <c r="G5658" s="4" t="s">
        <v>33</v>
      </c>
      <c r="H5658" s="4">
        <v>28</v>
      </c>
      <c r="I5658" s="4" t="s">
        <v>24</v>
      </c>
      <c r="J5658" s="4">
        <v>0</v>
      </c>
      <c r="K5658" s="4" t="s">
        <v>46</v>
      </c>
      <c r="L5658" s="4" t="s">
        <v>35</v>
      </c>
      <c r="M5658" s="4">
        <v>41</v>
      </c>
      <c r="P5658" s="5">
        <v>45060</v>
      </c>
      <c r="Q5658" s="6">
        <v>35.467691735538047</v>
      </c>
      <c r="R5658" s="4">
        <v>8</v>
      </c>
      <c r="S5658" s="4" t="str" cm="1">
        <f t="array" ref="S5658">_xlfn.IFS(R5658=0,"None",R5658&lt;3,"Low",R5658&lt;6,"Medium",R5658&lt;=10,"High")</f>
        <v>High</v>
      </c>
      <c r="T5658" s="4" t="str" cm="1">
        <f t="array" ref="T5658">_xlfn.IFS(M5658&lt;=20,"Low",M5658&lt;=50,"Medium",M5658&lt;=90,"High")</f>
        <v>Medium</v>
      </c>
      <c r="U5658" s="7">
        <f>Datos_Limpios[[#This Row],[Number of Complaints or Support]]/Datos_Limpios[[#This Row],[Account Length (in months)]]</f>
        <v>0.15384615384615385</v>
      </c>
      <c r="V5658" s="4" t="str" cm="1">
        <f t="array" ref="V5658">_xlfn.IFS(H5658&lt;30,"Under 30",H5658&lt;66,"Middle Age",H5658&gt;=66,"Senior")</f>
        <v>Under 30</v>
      </c>
      <c r="W5658" s="4" t="s">
        <v>43</v>
      </c>
    </row>
    <row r="5659" spans="1:23" x14ac:dyDescent="0.3">
      <c r="A5659" s="4" t="s">
        <v>5774</v>
      </c>
      <c r="B5659" s="4" t="s">
        <v>31</v>
      </c>
      <c r="C5659" s="4">
        <v>2</v>
      </c>
      <c r="D5659" s="4">
        <v>1</v>
      </c>
      <c r="E5659" s="4" t="s">
        <v>31</v>
      </c>
      <c r="F5659" s="4" t="s">
        <v>65</v>
      </c>
      <c r="G5659" s="4" t="s">
        <v>26</v>
      </c>
      <c r="H5659" s="4">
        <v>42</v>
      </c>
      <c r="I5659" s="4" t="s">
        <v>24</v>
      </c>
      <c r="J5659" s="4">
        <v>0</v>
      </c>
      <c r="K5659" s="4" t="s">
        <v>27</v>
      </c>
      <c r="L5659" s="4" t="s">
        <v>35</v>
      </c>
      <c r="M5659" s="4">
        <v>29</v>
      </c>
      <c r="N5659" s="4" t="s">
        <v>75</v>
      </c>
      <c r="O5659" s="4" t="s">
        <v>76</v>
      </c>
      <c r="P5659" s="5">
        <v>44211</v>
      </c>
      <c r="Q5659" s="6">
        <v>24.16740006521874</v>
      </c>
      <c r="R5659" s="4">
        <v>9</v>
      </c>
      <c r="S5659" s="4" t="str" cm="1">
        <f t="array" ref="S5659">_xlfn.IFS(R5659=0,"None",R5659&lt;3,"Low",R5659&lt;6,"Medium",R5659&lt;=10,"High")</f>
        <v>High</v>
      </c>
      <c r="T5659" s="4" t="str" cm="1">
        <f t="array" ref="T5659">_xlfn.IFS(M5659&lt;=20,"Low",M5659&lt;=50,"Medium",M5659&lt;=90,"High")</f>
        <v>Medium</v>
      </c>
      <c r="U5659" s="7">
        <f>Datos_Limpios[[#This Row],[Number of Complaints or Support]]/Datos_Limpios[[#This Row],[Account Length (in months)]]</f>
        <v>4.5</v>
      </c>
      <c r="V5659" s="4" t="str" cm="1">
        <f t="array" ref="V5659">_xlfn.IFS(H5659&lt;30,"Under 30",H5659&lt;66,"Middle Age",H5659&gt;=66,"Senior")</f>
        <v>Middle Age</v>
      </c>
      <c r="W5659" s="4" t="s">
        <v>43</v>
      </c>
    </row>
    <row r="5660" spans="1:23" x14ac:dyDescent="0.3">
      <c r="A5660" s="4" t="s">
        <v>5775</v>
      </c>
      <c r="B5660" s="4" t="s">
        <v>24</v>
      </c>
      <c r="C5660" s="4">
        <v>57</v>
      </c>
      <c r="D5660" s="4">
        <v>2</v>
      </c>
      <c r="E5660" s="4" t="s">
        <v>24</v>
      </c>
      <c r="F5660" s="4" t="s">
        <v>213</v>
      </c>
      <c r="G5660" s="4" t="s">
        <v>33</v>
      </c>
      <c r="H5660" s="4">
        <v>41</v>
      </c>
      <c r="I5660" s="4" t="s">
        <v>24</v>
      </c>
      <c r="J5660" s="4">
        <v>0</v>
      </c>
      <c r="K5660" s="4" t="s">
        <v>46</v>
      </c>
      <c r="L5660" s="4" t="s">
        <v>35</v>
      </c>
      <c r="M5660" s="4">
        <v>52</v>
      </c>
      <c r="P5660" s="5">
        <v>44837</v>
      </c>
      <c r="Q5660" s="6">
        <v>60.320635540146839</v>
      </c>
      <c r="R5660" s="4">
        <v>1</v>
      </c>
      <c r="S5660" s="4" t="str" cm="1">
        <f t="array" ref="S5660">_xlfn.IFS(R5660=0,"None",R5660&lt;3,"Low",R5660&lt;6,"Medium",R5660&lt;=10,"High")</f>
        <v>Low</v>
      </c>
      <c r="T5660" s="4" t="str" cm="1">
        <f t="array" ref="T5660">_xlfn.IFS(M5660&lt;=20,"Low",M5660&lt;=50,"Medium",M5660&lt;=90,"High")</f>
        <v>High</v>
      </c>
      <c r="U5660" s="7">
        <f>Datos_Limpios[[#This Row],[Number of Complaints or Support]]/Datos_Limpios[[#This Row],[Account Length (in months)]]</f>
        <v>1.7543859649122806E-2</v>
      </c>
      <c r="V5660" s="4" t="str" cm="1">
        <f t="array" ref="V5660">_xlfn.IFS(H5660&lt;30,"Under 30",H5660&lt;66,"Middle Age",H5660&gt;=66,"Senior")</f>
        <v>Middle Age</v>
      </c>
      <c r="W5660" s="4" t="s">
        <v>47</v>
      </c>
    </row>
    <row r="5661" spans="1:23" x14ac:dyDescent="0.3">
      <c r="A5661" s="4" t="s">
        <v>5776</v>
      </c>
      <c r="B5661" s="4" t="s">
        <v>24</v>
      </c>
      <c r="C5661" s="4">
        <v>6</v>
      </c>
      <c r="D5661" s="4">
        <v>0</v>
      </c>
      <c r="E5661" s="4" t="s">
        <v>31</v>
      </c>
      <c r="F5661" s="4" t="s">
        <v>85</v>
      </c>
      <c r="G5661" s="4" t="s">
        <v>33</v>
      </c>
      <c r="H5661" s="4">
        <v>23</v>
      </c>
      <c r="I5661" s="4" t="s">
        <v>24</v>
      </c>
      <c r="J5661" s="4">
        <v>0</v>
      </c>
      <c r="K5661" s="4" t="s">
        <v>34</v>
      </c>
      <c r="L5661" s="4" t="s">
        <v>28</v>
      </c>
      <c r="M5661" s="4">
        <v>15</v>
      </c>
      <c r="P5661" s="5">
        <v>44581</v>
      </c>
      <c r="Q5661" s="6">
        <v>17.05817044479549</v>
      </c>
      <c r="R5661" s="4">
        <v>7</v>
      </c>
      <c r="S5661" s="4" t="str" cm="1">
        <f t="array" ref="S5661">_xlfn.IFS(R5661=0,"None",R5661&lt;3,"Low",R5661&lt;6,"Medium",R5661&lt;=10,"High")</f>
        <v>High</v>
      </c>
      <c r="T5661" s="4" t="str" cm="1">
        <f t="array" ref="T5661">_xlfn.IFS(M5661&lt;=20,"Low",M5661&lt;=50,"Medium",M5661&lt;=90,"High")</f>
        <v>Low</v>
      </c>
      <c r="U5661" s="7">
        <f>Datos_Limpios[[#This Row],[Number of Complaints or Support]]/Datos_Limpios[[#This Row],[Account Length (in months)]]</f>
        <v>1.1666666666666667</v>
      </c>
      <c r="V5661" s="4" t="str" cm="1">
        <f t="array" ref="V5661">_xlfn.IFS(H5661&lt;30,"Under 30",H5661&lt;66,"Middle Age",H5661&gt;=66,"Senior")</f>
        <v>Under 30</v>
      </c>
      <c r="W5661" s="4" t="s">
        <v>43</v>
      </c>
    </row>
    <row r="5662" spans="1:23" x14ac:dyDescent="0.3">
      <c r="A5662" s="4" t="s">
        <v>5777</v>
      </c>
      <c r="B5662" s="4" t="s">
        <v>24</v>
      </c>
      <c r="C5662" s="4">
        <v>7</v>
      </c>
      <c r="D5662" s="4">
        <v>0</v>
      </c>
      <c r="E5662" s="4" t="s">
        <v>31</v>
      </c>
      <c r="F5662" s="4" t="s">
        <v>100</v>
      </c>
      <c r="G5662" s="4" t="s">
        <v>26</v>
      </c>
      <c r="H5662" s="4">
        <v>29</v>
      </c>
      <c r="I5662" s="4" t="s">
        <v>24</v>
      </c>
      <c r="J5662" s="4">
        <v>0</v>
      </c>
      <c r="K5662" s="4" t="s">
        <v>27</v>
      </c>
      <c r="L5662" s="4" t="s">
        <v>28</v>
      </c>
      <c r="M5662" s="4">
        <v>18</v>
      </c>
      <c r="P5662" s="5">
        <v>44250</v>
      </c>
      <c r="Q5662" s="6">
        <v>21.470344265843501</v>
      </c>
      <c r="R5662" s="4">
        <v>8</v>
      </c>
      <c r="S5662" s="4" t="str" cm="1">
        <f t="array" ref="S5662">_xlfn.IFS(R5662=0,"None",R5662&lt;3,"Low",R5662&lt;6,"Medium",R5662&lt;=10,"High")</f>
        <v>High</v>
      </c>
      <c r="T5662" s="4" t="str" cm="1">
        <f t="array" ref="T5662">_xlfn.IFS(M5662&lt;=20,"Low",M5662&lt;=50,"Medium",M5662&lt;=90,"High")</f>
        <v>Low</v>
      </c>
      <c r="U5662" s="7">
        <f>Datos_Limpios[[#This Row],[Number of Complaints or Support]]/Datos_Limpios[[#This Row],[Account Length (in months)]]</f>
        <v>1.1428571428571428</v>
      </c>
      <c r="V5662" s="4" t="str" cm="1">
        <f t="array" ref="V5662">_xlfn.IFS(H5662&lt;30,"Under 30",H5662&lt;66,"Middle Age",H5662&gt;=66,"Senior")</f>
        <v>Under 30</v>
      </c>
      <c r="W5662" s="4" t="s">
        <v>40</v>
      </c>
    </row>
    <row r="5663" spans="1:23" x14ac:dyDescent="0.3">
      <c r="A5663" s="4" t="s">
        <v>5778</v>
      </c>
      <c r="B5663" s="4" t="s">
        <v>31</v>
      </c>
      <c r="C5663" s="4">
        <v>4</v>
      </c>
      <c r="D5663" s="4">
        <v>0</v>
      </c>
      <c r="E5663" s="4" t="s">
        <v>31</v>
      </c>
      <c r="F5663" s="4" t="s">
        <v>42</v>
      </c>
      <c r="G5663" s="4" t="s">
        <v>26</v>
      </c>
      <c r="H5663" s="4">
        <v>26</v>
      </c>
      <c r="I5663" s="4" t="s">
        <v>24</v>
      </c>
      <c r="J5663" s="4">
        <v>0</v>
      </c>
      <c r="K5663" s="4" t="s">
        <v>27</v>
      </c>
      <c r="L5663" s="4" t="s">
        <v>115</v>
      </c>
      <c r="M5663" s="4">
        <v>16</v>
      </c>
      <c r="N5663" s="4" t="s">
        <v>38</v>
      </c>
      <c r="O5663" s="4" t="s">
        <v>181</v>
      </c>
      <c r="P5663" s="5">
        <v>45141</v>
      </c>
      <c r="Q5663" s="6">
        <v>13.284478317248331</v>
      </c>
      <c r="R5663" s="4">
        <v>6</v>
      </c>
      <c r="S5663" s="4" t="str" cm="1">
        <f t="array" ref="S5663">_xlfn.IFS(R5663=0,"None",R5663&lt;3,"Low",R5663&lt;6,"Medium",R5663&lt;=10,"High")</f>
        <v>High</v>
      </c>
      <c r="T5663" s="4" t="str" cm="1">
        <f t="array" ref="T5663">_xlfn.IFS(M5663&lt;=20,"Low",M5663&lt;=50,"Medium",M5663&lt;=90,"High")</f>
        <v>Low</v>
      </c>
      <c r="U5663" s="7">
        <f>Datos_Limpios[[#This Row],[Number of Complaints or Support]]/Datos_Limpios[[#This Row],[Account Length (in months)]]</f>
        <v>1.5</v>
      </c>
      <c r="V5663" s="4" t="str" cm="1">
        <f t="array" ref="V5663">_xlfn.IFS(H5663&lt;30,"Under 30",H5663&lt;66,"Middle Age",H5663&gt;=66,"Senior")</f>
        <v>Under 30</v>
      </c>
      <c r="W5663" s="4" t="s">
        <v>43</v>
      </c>
    </row>
    <row r="5664" spans="1:23" x14ac:dyDescent="0.3">
      <c r="A5664" s="4" t="s">
        <v>5779</v>
      </c>
      <c r="B5664" s="4" t="s">
        <v>31</v>
      </c>
      <c r="C5664" s="4">
        <v>58</v>
      </c>
      <c r="D5664" s="4">
        <v>5</v>
      </c>
      <c r="E5664" s="4" t="s">
        <v>31</v>
      </c>
      <c r="F5664" s="4" t="s">
        <v>173</v>
      </c>
      <c r="G5664" s="4" t="s">
        <v>33</v>
      </c>
      <c r="H5664" s="4">
        <v>75</v>
      </c>
      <c r="I5664" s="4" t="s">
        <v>24</v>
      </c>
      <c r="J5664" s="4">
        <v>0</v>
      </c>
      <c r="K5664" s="4" t="s">
        <v>34</v>
      </c>
      <c r="L5664" s="4" t="s">
        <v>35</v>
      </c>
      <c r="M5664" s="4">
        <v>65</v>
      </c>
      <c r="N5664" s="4" t="s">
        <v>38</v>
      </c>
      <c r="O5664" s="4" t="s">
        <v>142</v>
      </c>
      <c r="P5664" s="5">
        <v>43973</v>
      </c>
      <c r="Q5664" s="6">
        <v>71.302523340261843</v>
      </c>
      <c r="R5664" s="4">
        <v>7</v>
      </c>
      <c r="S5664" s="4" t="str" cm="1">
        <f t="array" ref="S5664">_xlfn.IFS(R5664=0,"None",R5664&lt;3,"Low",R5664&lt;6,"Medium",R5664&lt;=10,"High")</f>
        <v>High</v>
      </c>
      <c r="T5664" s="4" t="str" cm="1">
        <f t="array" ref="T5664">_xlfn.IFS(M5664&lt;=20,"Low",M5664&lt;=50,"Medium",M5664&lt;=90,"High")</f>
        <v>High</v>
      </c>
      <c r="U5664" s="7">
        <f>Datos_Limpios[[#This Row],[Number of Complaints or Support]]/Datos_Limpios[[#This Row],[Account Length (in months)]]</f>
        <v>0.1206896551724138</v>
      </c>
      <c r="V5664" s="4" t="str" cm="1">
        <f t="array" ref="V5664">_xlfn.IFS(H5664&lt;30,"Under 30",H5664&lt;66,"Middle Age",H5664&gt;=66,"Senior")</f>
        <v>Senior</v>
      </c>
      <c r="W5664" s="4" t="s">
        <v>43</v>
      </c>
    </row>
    <row r="5665" spans="1:23" x14ac:dyDescent="0.3">
      <c r="A5665" s="4" t="s">
        <v>5780</v>
      </c>
      <c r="B5665" s="4" t="s">
        <v>24</v>
      </c>
      <c r="C5665" s="4">
        <v>36</v>
      </c>
      <c r="D5665" s="4">
        <v>0</v>
      </c>
      <c r="E5665" s="4" t="s">
        <v>31</v>
      </c>
      <c r="F5665" s="4" t="s">
        <v>209</v>
      </c>
      <c r="G5665" s="4" t="s">
        <v>26</v>
      </c>
      <c r="H5665" s="4">
        <v>74</v>
      </c>
      <c r="I5665" s="4" t="s">
        <v>24</v>
      </c>
      <c r="J5665" s="4">
        <v>0</v>
      </c>
      <c r="K5665" s="4" t="s">
        <v>46</v>
      </c>
      <c r="L5665" s="4" t="s">
        <v>35</v>
      </c>
      <c r="M5665" s="4">
        <v>18</v>
      </c>
      <c r="P5665" s="5">
        <v>44618</v>
      </c>
      <c r="Q5665" s="6">
        <v>20.625819539957469</v>
      </c>
      <c r="R5665" s="4">
        <v>10</v>
      </c>
      <c r="S5665" s="4" t="str" cm="1">
        <f t="array" ref="S5665">_xlfn.IFS(R5665=0,"None",R5665&lt;3,"Low",R5665&lt;6,"Medium",R5665&lt;=10,"High")</f>
        <v>High</v>
      </c>
      <c r="T5665" s="4" t="str" cm="1">
        <f t="array" ref="T5665">_xlfn.IFS(M5665&lt;=20,"Low",M5665&lt;=50,"Medium",M5665&lt;=90,"High")</f>
        <v>Low</v>
      </c>
      <c r="U5665" s="7">
        <f>Datos_Limpios[[#This Row],[Number of Complaints or Support]]/Datos_Limpios[[#This Row],[Account Length (in months)]]</f>
        <v>0.27777777777777779</v>
      </c>
      <c r="V5665" s="4" t="str" cm="1">
        <f t="array" ref="V5665">_xlfn.IFS(H5665&lt;30,"Under 30",H5665&lt;66,"Middle Age",H5665&gt;=66,"Senior")</f>
        <v>Senior</v>
      </c>
      <c r="W5665" s="4" t="s">
        <v>40</v>
      </c>
    </row>
    <row r="5666" spans="1:23" x14ac:dyDescent="0.3">
      <c r="A5666" s="4" t="s">
        <v>5781</v>
      </c>
      <c r="B5666" s="4" t="s">
        <v>24</v>
      </c>
      <c r="C5666" s="4">
        <v>73</v>
      </c>
      <c r="D5666" s="4">
        <v>0</v>
      </c>
      <c r="E5666" s="4" t="s">
        <v>31</v>
      </c>
      <c r="F5666" s="4" t="s">
        <v>49</v>
      </c>
      <c r="G5666" s="4" t="s">
        <v>26</v>
      </c>
      <c r="H5666" s="4">
        <v>27</v>
      </c>
      <c r="I5666" s="4" t="s">
        <v>24</v>
      </c>
      <c r="J5666" s="4">
        <v>0</v>
      </c>
      <c r="K5666" s="4" t="s">
        <v>46</v>
      </c>
      <c r="L5666" s="4" t="s">
        <v>35</v>
      </c>
      <c r="M5666" s="4">
        <v>52</v>
      </c>
      <c r="P5666" s="5">
        <v>44347</v>
      </c>
      <c r="Q5666" s="6">
        <v>42.565283772538358</v>
      </c>
      <c r="R5666" s="4">
        <v>2</v>
      </c>
      <c r="S5666" s="4" t="str" cm="1">
        <f t="array" ref="S5666">_xlfn.IFS(R5666=0,"None",R5666&lt;3,"Low",R5666&lt;6,"Medium",R5666&lt;=10,"High")</f>
        <v>Low</v>
      </c>
      <c r="T5666" s="4" t="str" cm="1">
        <f t="array" ref="T5666">_xlfn.IFS(M5666&lt;=20,"Low",M5666&lt;=50,"Medium",M5666&lt;=90,"High")</f>
        <v>High</v>
      </c>
      <c r="U5666" s="7">
        <f>Datos_Limpios[[#This Row],[Number of Complaints or Support]]/Datos_Limpios[[#This Row],[Account Length (in months)]]</f>
        <v>2.7397260273972601E-2</v>
      </c>
      <c r="V5666" s="4" t="str" cm="1">
        <f t="array" ref="V5666">_xlfn.IFS(H5666&lt;30,"Under 30",H5666&lt;66,"Middle Age",H5666&gt;=66,"Senior")</f>
        <v>Under 30</v>
      </c>
      <c r="W5666" s="4" t="s">
        <v>29</v>
      </c>
    </row>
    <row r="5667" spans="1:23" x14ac:dyDescent="0.3">
      <c r="A5667" s="4" t="s">
        <v>5782</v>
      </c>
      <c r="B5667" s="4" t="s">
        <v>31</v>
      </c>
      <c r="C5667" s="4">
        <v>1</v>
      </c>
      <c r="D5667" s="4">
        <v>2</v>
      </c>
      <c r="E5667" s="4" t="s">
        <v>31</v>
      </c>
      <c r="F5667" s="4" t="s">
        <v>70</v>
      </c>
      <c r="G5667" s="4" t="s">
        <v>26</v>
      </c>
      <c r="H5667" s="4">
        <v>57</v>
      </c>
      <c r="I5667" s="4" t="s">
        <v>24</v>
      </c>
      <c r="J5667" s="4">
        <v>0</v>
      </c>
      <c r="K5667" s="4" t="s">
        <v>27</v>
      </c>
      <c r="L5667" s="4" t="s">
        <v>35</v>
      </c>
      <c r="M5667" s="4">
        <v>45</v>
      </c>
      <c r="N5667" s="4" t="s">
        <v>38</v>
      </c>
      <c r="O5667" s="4" t="s">
        <v>142</v>
      </c>
      <c r="P5667" s="5">
        <v>44947</v>
      </c>
      <c r="Q5667" s="6">
        <v>48.742115173893758</v>
      </c>
      <c r="R5667" s="4">
        <v>5</v>
      </c>
      <c r="S5667" s="4" t="str" cm="1">
        <f t="array" ref="S5667">_xlfn.IFS(R5667=0,"None",R5667&lt;3,"Low",R5667&lt;6,"Medium",R5667&lt;=10,"High")</f>
        <v>Medium</v>
      </c>
      <c r="T5667" s="4" t="str" cm="1">
        <f t="array" ref="T5667">_xlfn.IFS(M5667&lt;=20,"Low",M5667&lt;=50,"Medium",M5667&lt;=90,"High")</f>
        <v>Medium</v>
      </c>
      <c r="U5667" s="7">
        <f>Datos_Limpios[[#This Row],[Number of Complaints or Support]]/Datos_Limpios[[#This Row],[Account Length (in months)]]</f>
        <v>5</v>
      </c>
      <c r="V5667" s="4" t="str" cm="1">
        <f t="array" ref="V5667">_xlfn.IFS(H5667&lt;30,"Under 30",H5667&lt;66,"Middle Age",H5667&gt;=66,"Senior")</f>
        <v>Middle Age</v>
      </c>
      <c r="W5667" s="4" t="s">
        <v>29</v>
      </c>
    </row>
    <row r="5668" spans="1:23" x14ac:dyDescent="0.3">
      <c r="A5668" s="4" t="s">
        <v>5783</v>
      </c>
      <c r="B5668" s="4" t="s">
        <v>24</v>
      </c>
      <c r="C5668" s="4">
        <v>2</v>
      </c>
      <c r="D5668" s="4">
        <v>0</v>
      </c>
      <c r="E5668" s="4" t="s">
        <v>31</v>
      </c>
      <c r="F5668" s="4" t="s">
        <v>262</v>
      </c>
      <c r="G5668" s="4" t="s">
        <v>26</v>
      </c>
      <c r="H5668" s="4">
        <v>53</v>
      </c>
      <c r="I5668" s="4" t="s">
        <v>24</v>
      </c>
      <c r="J5668" s="4">
        <v>0</v>
      </c>
      <c r="K5668" s="4" t="s">
        <v>27</v>
      </c>
      <c r="L5668" s="4" t="s">
        <v>35</v>
      </c>
      <c r="M5668" s="4">
        <v>38</v>
      </c>
      <c r="P5668" s="5">
        <v>45016</v>
      </c>
      <c r="Q5668" s="6">
        <v>43.854406351677717</v>
      </c>
      <c r="R5668" s="4">
        <v>2</v>
      </c>
      <c r="S5668" s="4" t="str" cm="1">
        <f t="array" ref="S5668">_xlfn.IFS(R5668=0,"None",R5668&lt;3,"Low",R5668&lt;6,"Medium",R5668&lt;=10,"High")</f>
        <v>Low</v>
      </c>
      <c r="T5668" s="4" t="str" cm="1">
        <f t="array" ref="T5668">_xlfn.IFS(M5668&lt;=20,"Low",M5668&lt;=50,"Medium",M5668&lt;=90,"High")</f>
        <v>Medium</v>
      </c>
      <c r="U5668" s="7">
        <f>Datos_Limpios[[#This Row],[Number of Complaints or Support]]/Datos_Limpios[[#This Row],[Account Length (in months)]]</f>
        <v>1</v>
      </c>
      <c r="V5668" s="4" t="str" cm="1">
        <f t="array" ref="V5668">_xlfn.IFS(H5668&lt;30,"Under 30",H5668&lt;66,"Middle Age",H5668&gt;=66,"Senior")</f>
        <v>Middle Age</v>
      </c>
      <c r="W5668" s="4" t="s">
        <v>29</v>
      </c>
    </row>
    <row r="5669" spans="1:23" x14ac:dyDescent="0.3">
      <c r="A5669" s="4" t="s">
        <v>5784</v>
      </c>
      <c r="B5669" s="4" t="s">
        <v>24</v>
      </c>
      <c r="C5669" s="4">
        <v>13</v>
      </c>
      <c r="D5669" s="4">
        <v>0</v>
      </c>
      <c r="E5669" s="4" t="s">
        <v>31</v>
      </c>
      <c r="F5669" s="4" t="s">
        <v>367</v>
      </c>
      <c r="G5669" s="4" t="s">
        <v>26</v>
      </c>
      <c r="H5669" s="4">
        <v>33</v>
      </c>
      <c r="I5669" s="4" t="s">
        <v>24</v>
      </c>
      <c r="J5669" s="4">
        <v>0</v>
      </c>
      <c r="K5669" s="4" t="s">
        <v>46</v>
      </c>
      <c r="L5669" s="4" t="s">
        <v>28</v>
      </c>
      <c r="M5669" s="4">
        <v>32</v>
      </c>
      <c r="P5669" s="5">
        <v>45045</v>
      </c>
      <c r="Q5669" s="6">
        <v>36.160485462221743</v>
      </c>
      <c r="R5669" s="4">
        <v>0</v>
      </c>
      <c r="S5669" s="4" t="str" cm="1">
        <f t="array" ref="S5669">_xlfn.IFS(R5669=0,"None",R5669&lt;3,"Low",R5669&lt;6,"Medium",R5669&lt;=10,"High")</f>
        <v>None</v>
      </c>
      <c r="T5669" s="4" t="str" cm="1">
        <f t="array" ref="T5669">_xlfn.IFS(M5669&lt;=20,"Low",M5669&lt;=50,"Medium",M5669&lt;=90,"High")</f>
        <v>Medium</v>
      </c>
      <c r="U5669" s="7">
        <f>Datos_Limpios[[#This Row],[Number of Complaints or Support]]/Datos_Limpios[[#This Row],[Account Length (in months)]]</f>
        <v>0</v>
      </c>
      <c r="V5669" s="4" t="str" cm="1">
        <f t="array" ref="V5669">_xlfn.IFS(H5669&lt;30,"Under 30",H5669&lt;66,"Middle Age",H5669&gt;=66,"Senior")</f>
        <v>Middle Age</v>
      </c>
      <c r="W5669" s="4" t="s">
        <v>29</v>
      </c>
    </row>
    <row r="5670" spans="1:23" x14ac:dyDescent="0.3">
      <c r="A5670" s="4" t="s">
        <v>5785</v>
      </c>
      <c r="B5670" s="4" t="s">
        <v>24</v>
      </c>
      <c r="C5670" s="4">
        <v>25</v>
      </c>
      <c r="D5670" s="4">
        <v>2</v>
      </c>
      <c r="E5670" s="4" t="s">
        <v>31</v>
      </c>
      <c r="F5670" s="4" t="s">
        <v>213</v>
      </c>
      <c r="G5670" s="4" t="s">
        <v>33</v>
      </c>
      <c r="H5670" s="4">
        <v>47</v>
      </c>
      <c r="I5670" s="4" t="s">
        <v>24</v>
      </c>
      <c r="J5670" s="4">
        <v>0</v>
      </c>
      <c r="K5670" s="4" t="s">
        <v>27</v>
      </c>
      <c r="L5670" s="4" t="s">
        <v>35</v>
      </c>
      <c r="M5670" s="4">
        <v>51</v>
      </c>
      <c r="P5670" s="5">
        <v>45221</v>
      </c>
      <c r="Q5670" s="6">
        <v>57.911471226307427</v>
      </c>
      <c r="R5670" s="4">
        <v>3</v>
      </c>
      <c r="S5670" s="4" t="str" cm="1">
        <f t="array" ref="S5670">_xlfn.IFS(R5670=0,"None",R5670&lt;3,"Low",R5670&lt;6,"Medium",R5670&lt;=10,"High")</f>
        <v>Medium</v>
      </c>
      <c r="T5670" s="4" t="str" cm="1">
        <f t="array" ref="T5670">_xlfn.IFS(M5670&lt;=20,"Low",M5670&lt;=50,"Medium",M5670&lt;=90,"High")</f>
        <v>High</v>
      </c>
      <c r="U5670" s="7">
        <f>Datos_Limpios[[#This Row],[Number of Complaints or Support]]/Datos_Limpios[[#This Row],[Account Length (in months)]]</f>
        <v>0.12</v>
      </c>
      <c r="V5670" s="4" t="str" cm="1">
        <f t="array" ref="V5670">_xlfn.IFS(H5670&lt;30,"Under 30",H5670&lt;66,"Middle Age",H5670&gt;=66,"Senior")</f>
        <v>Middle Age</v>
      </c>
      <c r="W5670" s="4" t="s">
        <v>47</v>
      </c>
    </row>
    <row r="5671" spans="1:23" x14ac:dyDescent="0.3">
      <c r="A5671" s="4" t="s">
        <v>5786</v>
      </c>
      <c r="B5671" s="4" t="s">
        <v>24</v>
      </c>
      <c r="C5671" s="4">
        <v>58</v>
      </c>
      <c r="D5671" s="4">
        <v>1</v>
      </c>
      <c r="E5671" s="4" t="s">
        <v>31</v>
      </c>
      <c r="F5671" s="4" t="s">
        <v>49</v>
      </c>
      <c r="G5671" s="4" t="s">
        <v>26</v>
      </c>
      <c r="H5671" s="4">
        <v>80</v>
      </c>
      <c r="I5671" s="4" t="s">
        <v>31</v>
      </c>
      <c r="J5671" s="4">
        <v>2</v>
      </c>
      <c r="K5671" s="4" t="s">
        <v>27</v>
      </c>
      <c r="L5671" s="4" t="s">
        <v>28</v>
      </c>
      <c r="M5671" s="4">
        <v>43</v>
      </c>
      <c r="P5671" s="5">
        <v>44538</v>
      </c>
      <c r="Q5671" s="6">
        <v>36.34927880461823</v>
      </c>
      <c r="R5671" s="4">
        <v>7</v>
      </c>
      <c r="S5671" s="4" t="str" cm="1">
        <f t="array" ref="S5671">_xlfn.IFS(R5671=0,"None",R5671&lt;3,"Low",R5671&lt;6,"Medium",R5671&lt;=10,"High")</f>
        <v>High</v>
      </c>
      <c r="T5671" s="4" t="str" cm="1">
        <f t="array" ref="T5671">_xlfn.IFS(M5671&lt;=20,"Low",M5671&lt;=50,"Medium",M5671&lt;=90,"High")</f>
        <v>Medium</v>
      </c>
      <c r="U5671" s="7">
        <f>Datos_Limpios[[#This Row],[Number of Complaints or Support]]/Datos_Limpios[[#This Row],[Account Length (in months)]]</f>
        <v>0.1206896551724138</v>
      </c>
      <c r="V5671" s="4" t="str" cm="1">
        <f t="array" ref="V5671">_xlfn.IFS(H5671&lt;30,"Under 30",H5671&lt;66,"Middle Age",H5671&gt;=66,"Senior")</f>
        <v>Senior</v>
      </c>
      <c r="W5671" s="4" t="s">
        <v>29</v>
      </c>
    </row>
    <row r="5672" spans="1:23" x14ac:dyDescent="0.3">
      <c r="A5672" s="4" t="s">
        <v>5787</v>
      </c>
      <c r="B5672" s="4" t="s">
        <v>24</v>
      </c>
      <c r="C5672" s="4">
        <v>34</v>
      </c>
      <c r="D5672" s="4">
        <v>0</v>
      </c>
      <c r="E5672" s="4" t="s">
        <v>31</v>
      </c>
      <c r="F5672" s="4" t="s">
        <v>49</v>
      </c>
      <c r="G5672" s="4" t="s">
        <v>26</v>
      </c>
      <c r="H5672" s="4">
        <v>67</v>
      </c>
      <c r="I5672" s="4" t="s">
        <v>24</v>
      </c>
      <c r="J5672" s="4">
        <v>0</v>
      </c>
      <c r="K5672" s="4" t="s">
        <v>46</v>
      </c>
      <c r="L5672" s="4" t="s">
        <v>35</v>
      </c>
      <c r="M5672" s="4">
        <v>65</v>
      </c>
      <c r="P5672" s="5">
        <v>44321</v>
      </c>
      <c r="Q5672" s="6">
        <v>58.074957793478809</v>
      </c>
      <c r="R5672" s="4">
        <v>2</v>
      </c>
      <c r="S5672" s="4" t="str" cm="1">
        <f t="array" ref="S5672">_xlfn.IFS(R5672=0,"None",R5672&lt;3,"Low",R5672&lt;6,"Medium",R5672&lt;=10,"High")</f>
        <v>Low</v>
      </c>
      <c r="T5672" s="4" t="str" cm="1">
        <f t="array" ref="T5672">_xlfn.IFS(M5672&lt;=20,"Low",M5672&lt;=50,"Medium",M5672&lt;=90,"High")</f>
        <v>High</v>
      </c>
      <c r="U5672" s="7">
        <f>Datos_Limpios[[#This Row],[Number of Complaints or Support]]/Datos_Limpios[[#This Row],[Account Length (in months)]]</f>
        <v>5.8823529411764705E-2</v>
      </c>
      <c r="V5672" s="4" t="str" cm="1">
        <f t="array" ref="V5672">_xlfn.IFS(H5672&lt;30,"Under 30",H5672&lt;66,"Middle Age",H5672&gt;=66,"Senior")</f>
        <v>Senior</v>
      </c>
      <c r="W5672" s="4" t="s">
        <v>29</v>
      </c>
    </row>
    <row r="5673" spans="1:23" x14ac:dyDescent="0.3">
      <c r="A5673" s="4" t="s">
        <v>5788</v>
      </c>
      <c r="B5673" s="4" t="s">
        <v>31</v>
      </c>
      <c r="C5673" s="4">
        <v>55</v>
      </c>
      <c r="D5673" s="4">
        <v>3</v>
      </c>
      <c r="E5673" s="4" t="s">
        <v>31</v>
      </c>
      <c r="F5673" s="4" t="s">
        <v>72</v>
      </c>
      <c r="G5673" s="4" t="s">
        <v>33</v>
      </c>
      <c r="H5673" s="4">
        <v>43</v>
      </c>
      <c r="I5673" s="4" t="s">
        <v>24</v>
      </c>
      <c r="J5673" s="4">
        <v>0</v>
      </c>
      <c r="K5673" s="4" t="s">
        <v>27</v>
      </c>
      <c r="L5673" s="4" t="s">
        <v>35</v>
      </c>
      <c r="M5673" s="4">
        <v>41</v>
      </c>
      <c r="N5673" s="4" t="s">
        <v>38</v>
      </c>
      <c r="O5673" s="4" t="s">
        <v>225</v>
      </c>
      <c r="P5673" s="5">
        <v>44446</v>
      </c>
      <c r="Q5673" s="6">
        <v>34.155675426649282</v>
      </c>
      <c r="R5673" s="4">
        <v>6</v>
      </c>
      <c r="S5673" s="4" t="str" cm="1">
        <f t="array" ref="S5673">_xlfn.IFS(R5673=0,"None",R5673&lt;3,"Low",R5673&lt;6,"Medium",R5673&lt;=10,"High")</f>
        <v>High</v>
      </c>
      <c r="T5673" s="4" t="str" cm="1">
        <f t="array" ref="T5673">_xlfn.IFS(M5673&lt;=20,"Low",M5673&lt;=50,"Medium",M5673&lt;=90,"High")</f>
        <v>Medium</v>
      </c>
      <c r="U5673" s="7">
        <f>Datos_Limpios[[#This Row],[Number of Complaints or Support]]/Datos_Limpios[[#This Row],[Account Length (in months)]]</f>
        <v>0.10909090909090909</v>
      </c>
      <c r="V5673" s="4" t="str" cm="1">
        <f t="array" ref="V5673">_xlfn.IFS(H5673&lt;30,"Under 30",H5673&lt;66,"Middle Age",H5673&gt;=66,"Senior")</f>
        <v>Middle Age</v>
      </c>
      <c r="W5673" s="4" t="s">
        <v>29</v>
      </c>
    </row>
    <row r="5674" spans="1:23" x14ac:dyDescent="0.3">
      <c r="A5674" s="4" t="s">
        <v>5789</v>
      </c>
      <c r="B5674" s="4" t="s">
        <v>31</v>
      </c>
      <c r="C5674" s="4">
        <v>10</v>
      </c>
      <c r="D5674" s="4">
        <v>5</v>
      </c>
      <c r="E5674" s="4" t="s">
        <v>31</v>
      </c>
      <c r="F5674" s="4" t="s">
        <v>140</v>
      </c>
      <c r="G5674" s="4" t="s">
        <v>26</v>
      </c>
      <c r="H5674" s="4">
        <v>58</v>
      </c>
      <c r="I5674" s="4" t="s">
        <v>24</v>
      </c>
      <c r="J5674" s="4">
        <v>0</v>
      </c>
      <c r="K5674" s="4" t="s">
        <v>27</v>
      </c>
      <c r="L5674" s="4" t="s">
        <v>35</v>
      </c>
      <c r="M5674" s="4">
        <v>43</v>
      </c>
      <c r="N5674" s="4" t="s">
        <v>38</v>
      </c>
      <c r="O5674" s="4" t="s">
        <v>181</v>
      </c>
      <c r="P5674" s="5">
        <v>45060</v>
      </c>
      <c r="Q5674" s="6">
        <v>43.564009441863128</v>
      </c>
      <c r="R5674" s="4">
        <v>3</v>
      </c>
      <c r="S5674" s="4" t="str" cm="1">
        <f t="array" ref="S5674">_xlfn.IFS(R5674=0,"None",R5674&lt;3,"Low",R5674&lt;6,"Medium",R5674&lt;=10,"High")</f>
        <v>Medium</v>
      </c>
      <c r="T5674" s="4" t="str" cm="1">
        <f t="array" ref="T5674">_xlfn.IFS(M5674&lt;=20,"Low",M5674&lt;=50,"Medium",M5674&lt;=90,"High")</f>
        <v>Medium</v>
      </c>
      <c r="U5674" s="7">
        <f>Datos_Limpios[[#This Row],[Number of Complaints or Support]]/Datos_Limpios[[#This Row],[Account Length (in months)]]</f>
        <v>0.3</v>
      </c>
      <c r="V5674" s="4" t="str" cm="1">
        <f t="array" ref="V5674">_xlfn.IFS(H5674&lt;30,"Under 30",H5674&lt;66,"Middle Age",H5674&gt;=66,"Senior")</f>
        <v>Middle Age</v>
      </c>
      <c r="W5674" s="4" t="s">
        <v>40</v>
      </c>
    </row>
    <row r="5675" spans="1:23" x14ac:dyDescent="0.3">
      <c r="A5675" s="4" t="s">
        <v>5790</v>
      </c>
      <c r="B5675" s="4" t="s">
        <v>24</v>
      </c>
      <c r="C5675" s="4">
        <v>51</v>
      </c>
      <c r="D5675" s="4">
        <v>0</v>
      </c>
      <c r="E5675" s="4" t="s">
        <v>24</v>
      </c>
      <c r="F5675" s="4" t="s">
        <v>49</v>
      </c>
      <c r="G5675" s="4" t="s">
        <v>26</v>
      </c>
      <c r="H5675" s="4">
        <v>20</v>
      </c>
      <c r="I5675" s="4" t="s">
        <v>24</v>
      </c>
      <c r="J5675" s="4">
        <v>0</v>
      </c>
      <c r="K5675" s="4" t="s">
        <v>27</v>
      </c>
      <c r="L5675" s="4" t="s">
        <v>35</v>
      </c>
      <c r="M5675" s="4">
        <v>53</v>
      </c>
      <c r="P5675" s="5">
        <v>43864</v>
      </c>
      <c r="Q5675" s="6">
        <v>50.486332171680843</v>
      </c>
      <c r="R5675" s="4">
        <v>6</v>
      </c>
      <c r="S5675" s="4" t="str" cm="1">
        <f t="array" ref="S5675">_xlfn.IFS(R5675=0,"None",R5675&lt;3,"Low",R5675&lt;6,"Medium",R5675&lt;=10,"High")</f>
        <v>High</v>
      </c>
      <c r="T5675" s="4" t="str" cm="1">
        <f t="array" ref="T5675">_xlfn.IFS(M5675&lt;=20,"Low",M5675&lt;=50,"Medium",M5675&lt;=90,"High")</f>
        <v>High</v>
      </c>
      <c r="U5675" s="7">
        <f>Datos_Limpios[[#This Row],[Number of Complaints or Support]]/Datos_Limpios[[#This Row],[Account Length (in months)]]</f>
        <v>0.11764705882352941</v>
      </c>
      <c r="V5675" s="4" t="str" cm="1">
        <f t="array" ref="V5675">_xlfn.IFS(H5675&lt;30,"Under 30",H5675&lt;66,"Middle Age",H5675&gt;=66,"Senior")</f>
        <v>Under 30</v>
      </c>
      <c r="W5675" s="4" t="s">
        <v>29</v>
      </c>
    </row>
    <row r="5676" spans="1:23" x14ac:dyDescent="0.3">
      <c r="A5676" s="4" t="s">
        <v>5791</v>
      </c>
      <c r="B5676" s="4" t="s">
        <v>24</v>
      </c>
      <c r="C5676" s="4">
        <v>25</v>
      </c>
      <c r="D5676" s="4">
        <v>0</v>
      </c>
      <c r="E5676" s="4" t="s">
        <v>31</v>
      </c>
      <c r="F5676" s="4" t="s">
        <v>219</v>
      </c>
      <c r="G5676" s="4" t="s">
        <v>33</v>
      </c>
      <c r="H5676" s="4">
        <v>67</v>
      </c>
      <c r="I5676" s="4" t="s">
        <v>31</v>
      </c>
      <c r="J5676" s="4">
        <v>2</v>
      </c>
      <c r="K5676" s="4" t="s">
        <v>34</v>
      </c>
      <c r="L5676" s="4" t="s">
        <v>28</v>
      </c>
      <c r="M5676" s="4">
        <v>21</v>
      </c>
      <c r="P5676" s="5">
        <v>45123</v>
      </c>
      <c r="Q5676" s="6">
        <v>21.772980937699611</v>
      </c>
      <c r="R5676" s="4">
        <v>2</v>
      </c>
      <c r="S5676" s="4" t="str" cm="1">
        <f t="array" ref="S5676">_xlfn.IFS(R5676=0,"None",R5676&lt;3,"Low",R5676&lt;6,"Medium",R5676&lt;=10,"High")</f>
        <v>Low</v>
      </c>
      <c r="T5676" s="4" t="str" cm="1">
        <f t="array" ref="T5676">_xlfn.IFS(M5676&lt;=20,"Low",M5676&lt;=50,"Medium",M5676&lt;=90,"High")</f>
        <v>Medium</v>
      </c>
      <c r="U5676" s="7">
        <f>Datos_Limpios[[#This Row],[Number of Complaints or Support]]/Datos_Limpios[[#This Row],[Account Length (in months)]]</f>
        <v>0.08</v>
      </c>
      <c r="V5676" s="4" t="str" cm="1">
        <f t="array" ref="V5676">_xlfn.IFS(H5676&lt;30,"Under 30",H5676&lt;66,"Middle Age",H5676&gt;=66,"Senior")</f>
        <v>Senior</v>
      </c>
      <c r="W5676" s="4" t="s">
        <v>43</v>
      </c>
    </row>
    <row r="5677" spans="1:23" x14ac:dyDescent="0.3">
      <c r="A5677" s="4" t="s">
        <v>5792</v>
      </c>
      <c r="B5677" s="4" t="s">
        <v>31</v>
      </c>
      <c r="C5677" s="4">
        <v>5</v>
      </c>
      <c r="D5677" s="4">
        <v>2</v>
      </c>
      <c r="E5677" s="4" t="s">
        <v>31</v>
      </c>
      <c r="F5677" s="4" t="s">
        <v>60</v>
      </c>
      <c r="G5677" s="4" t="s">
        <v>26</v>
      </c>
      <c r="H5677" s="4">
        <v>66</v>
      </c>
      <c r="I5677" s="4" t="s">
        <v>24</v>
      </c>
      <c r="J5677" s="4">
        <v>0</v>
      </c>
      <c r="K5677" s="4" t="s">
        <v>27</v>
      </c>
      <c r="L5677" s="4" t="s">
        <v>35</v>
      </c>
      <c r="M5677" s="4">
        <v>38</v>
      </c>
      <c r="N5677" s="4" t="s">
        <v>38</v>
      </c>
      <c r="O5677" s="4" t="s">
        <v>142</v>
      </c>
      <c r="P5677" s="5">
        <v>44523</v>
      </c>
      <c r="Q5677" s="6">
        <v>41.470524935150777</v>
      </c>
      <c r="R5677" s="4">
        <v>2</v>
      </c>
      <c r="S5677" s="4" t="str" cm="1">
        <f t="array" ref="S5677">_xlfn.IFS(R5677=0,"None",R5677&lt;3,"Low",R5677&lt;6,"Medium",R5677&lt;=10,"High")</f>
        <v>Low</v>
      </c>
      <c r="T5677" s="4" t="str" cm="1">
        <f t="array" ref="T5677">_xlfn.IFS(M5677&lt;=20,"Low",M5677&lt;=50,"Medium",M5677&lt;=90,"High")</f>
        <v>Medium</v>
      </c>
      <c r="U5677" s="7">
        <f>Datos_Limpios[[#This Row],[Number of Complaints or Support]]/Datos_Limpios[[#This Row],[Account Length (in months)]]</f>
        <v>0.4</v>
      </c>
      <c r="V5677" s="4" t="str" cm="1">
        <f t="array" ref="V5677">_xlfn.IFS(H5677&lt;30,"Under 30",H5677&lt;66,"Middle Age",H5677&gt;=66,"Senior")</f>
        <v>Senior</v>
      </c>
      <c r="W5677" s="4" t="s">
        <v>40</v>
      </c>
    </row>
    <row r="5678" spans="1:23" x14ac:dyDescent="0.3">
      <c r="A5678" s="4" t="s">
        <v>5793</v>
      </c>
      <c r="B5678" s="4" t="s">
        <v>31</v>
      </c>
      <c r="C5678" s="4">
        <v>2</v>
      </c>
      <c r="D5678" s="4">
        <v>1</v>
      </c>
      <c r="E5678" s="4" t="s">
        <v>31</v>
      </c>
      <c r="F5678" s="4" t="s">
        <v>52</v>
      </c>
      <c r="G5678" s="4" t="s">
        <v>33</v>
      </c>
      <c r="H5678" s="4">
        <v>61</v>
      </c>
      <c r="I5678" s="4" t="s">
        <v>24</v>
      </c>
      <c r="J5678" s="4">
        <v>0</v>
      </c>
      <c r="K5678" s="4" t="s">
        <v>27</v>
      </c>
      <c r="L5678" s="4" t="s">
        <v>35</v>
      </c>
      <c r="M5678" s="4">
        <v>45</v>
      </c>
      <c r="N5678" s="4" t="s">
        <v>38</v>
      </c>
      <c r="O5678" s="4" t="s">
        <v>125</v>
      </c>
      <c r="P5678" s="5">
        <v>44989</v>
      </c>
      <c r="Q5678" s="6">
        <v>48.234117416935263</v>
      </c>
      <c r="R5678" s="4">
        <v>1</v>
      </c>
      <c r="S5678" s="4" t="str" cm="1">
        <f t="array" ref="S5678">_xlfn.IFS(R5678=0,"None",R5678&lt;3,"Low",R5678&lt;6,"Medium",R5678&lt;=10,"High")</f>
        <v>Low</v>
      </c>
      <c r="T5678" s="4" t="str" cm="1">
        <f t="array" ref="T5678">_xlfn.IFS(M5678&lt;=20,"Low",M5678&lt;=50,"Medium",M5678&lt;=90,"High")</f>
        <v>Medium</v>
      </c>
      <c r="U5678" s="7">
        <f>Datos_Limpios[[#This Row],[Number of Complaints or Support]]/Datos_Limpios[[#This Row],[Account Length (in months)]]</f>
        <v>0.5</v>
      </c>
      <c r="V5678" s="4" t="str" cm="1">
        <f t="array" ref="V5678">_xlfn.IFS(H5678&lt;30,"Under 30",H5678&lt;66,"Middle Age",H5678&gt;=66,"Senior")</f>
        <v>Middle Age</v>
      </c>
      <c r="W5678" s="4" t="s">
        <v>40</v>
      </c>
    </row>
    <row r="5679" spans="1:23" x14ac:dyDescent="0.3">
      <c r="A5679" s="4" t="s">
        <v>5794</v>
      </c>
      <c r="B5679" s="4" t="s">
        <v>24</v>
      </c>
      <c r="C5679" s="4">
        <v>5</v>
      </c>
      <c r="D5679" s="4">
        <v>0</v>
      </c>
      <c r="E5679" s="4" t="s">
        <v>24</v>
      </c>
      <c r="F5679" s="4" t="s">
        <v>213</v>
      </c>
      <c r="G5679" s="4" t="s">
        <v>33</v>
      </c>
      <c r="H5679" s="4">
        <v>21</v>
      </c>
      <c r="I5679" s="4" t="s">
        <v>31</v>
      </c>
      <c r="J5679" s="4">
        <v>2</v>
      </c>
      <c r="K5679" s="4" t="s">
        <v>46</v>
      </c>
      <c r="L5679" s="4" t="s">
        <v>28</v>
      </c>
      <c r="M5679" s="4">
        <v>10</v>
      </c>
      <c r="P5679" s="5">
        <v>44350</v>
      </c>
      <c r="Q5679" s="6">
        <v>10.48696899502891</v>
      </c>
      <c r="R5679" s="4">
        <v>4</v>
      </c>
      <c r="S5679" s="4" t="str" cm="1">
        <f t="array" ref="S5679">_xlfn.IFS(R5679=0,"None",R5679&lt;3,"Low",R5679&lt;6,"Medium",R5679&lt;=10,"High")</f>
        <v>Medium</v>
      </c>
      <c r="T5679" s="4" t="str" cm="1">
        <f t="array" ref="T5679">_xlfn.IFS(M5679&lt;=20,"Low",M5679&lt;=50,"Medium",M5679&lt;=90,"High")</f>
        <v>Low</v>
      </c>
      <c r="U5679" s="7">
        <f>Datos_Limpios[[#This Row],[Number of Complaints or Support]]/Datos_Limpios[[#This Row],[Account Length (in months)]]</f>
        <v>0.8</v>
      </c>
      <c r="V5679" s="4" t="str" cm="1">
        <f t="array" ref="V5679">_xlfn.IFS(H5679&lt;30,"Under 30",H5679&lt;66,"Middle Age",H5679&gt;=66,"Senior")</f>
        <v>Under 30</v>
      </c>
      <c r="W5679" s="4" t="s">
        <v>47</v>
      </c>
    </row>
    <row r="5680" spans="1:23" x14ac:dyDescent="0.3">
      <c r="A5680" s="4" t="s">
        <v>5795</v>
      </c>
      <c r="B5680" s="4" t="s">
        <v>24</v>
      </c>
      <c r="C5680" s="4">
        <v>72</v>
      </c>
      <c r="D5680" s="4">
        <v>0</v>
      </c>
      <c r="E5680" s="4" t="s">
        <v>24</v>
      </c>
      <c r="F5680" s="4" t="s">
        <v>124</v>
      </c>
      <c r="G5680" s="4" t="s">
        <v>26</v>
      </c>
      <c r="H5680" s="4">
        <v>67</v>
      </c>
      <c r="I5680" s="4" t="s">
        <v>24</v>
      </c>
      <c r="J5680" s="4">
        <v>0</v>
      </c>
      <c r="K5680" s="4" t="s">
        <v>34</v>
      </c>
      <c r="L5680" s="4" t="s">
        <v>35</v>
      </c>
      <c r="M5680" s="4">
        <v>43</v>
      </c>
      <c r="P5680" s="5">
        <v>45269</v>
      </c>
      <c r="Q5680" s="6">
        <v>42.914476121313243</v>
      </c>
      <c r="R5680" s="4">
        <v>2</v>
      </c>
      <c r="S5680" s="4" t="str" cm="1">
        <f t="array" ref="S5680">_xlfn.IFS(R5680=0,"None",R5680&lt;3,"Low",R5680&lt;6,"Medium",R5680&lt;=10,"High")</f>
        <v>Low</v>
      </c>
      <c r="T5680" s="4" t="str" cm="1">
        <f t="array" ref="T5680">_xlfn.IFS(M5680&lt;=20,"Low",M5680&lt;=50,"Medium",M5680&lt;=90,"High")</f>
        <v>Medium</v>
      </c>
      <c r="U5680" s="7">
        <f>Datos_Limpios[[#This Row],[Number of Complaints or Support]]/Datos_Limpios[[#This Row],[Account Length (in months)]]</f>
        <v>2.7777777777777776E-2</v>
      </c>
      <c r="V5680" s="4" t="str" cm="1">
        <f t="array" ref="V5680">_xlfn.IFS(H5680&lt;30,"Under 30",H5680&lt;66,"Middle Age",H5680&gt;=66,"Senior")</f>
        <v>Senior</v>
      </c>
      <c r="W5680" s="4" t="s">
        <v>43</v>
      </c>
    </row>
    <row r="5681" spans="1:23" x14ac:dyDescent="0.3">
      <c r="A5681" s="4" t="s">
        <v>5796</v>
      </c>
      <c r="B5681" s="4" t="s">
        <v>24</v>
      </c>
      <c r="C5681" s="4">
        <v>66</v>
      </c>
      <c r="D5681" s="4">
        <v>2</v>
      </c>
      <c r="E5681" s="4" t="s">
        <v>24</v>
      </c>
      <c r="F5681" s="4" t="s">
        <v>120</v>
      </c>
      <c r="G5681" s="4" t="s">
        <v>33</v>
      </c>
      <c r="H5681" s="4">
        <v>30</v>
      </c>
      <c r="I5681" s="4" t="s">
        <v>24</v>
      </c>
      <c r="J5681" s="4">
        <v>0</v>
      </c>
      <c r="K5681" s="4" t="s">
        <v>46</v>
      </c>
      <c r="L5681" s="4" t="s">
        <v>28</v>
      </c>
      <c r="M5681" s="4">
        <v>11</v>
      </c>
      <c r="P5681" s="5">
        <v>44740</v>
      </c>
      <c r="Q5681" s="6">
        <v>11.477913124245241</v>
      </c>
      <c r="R5681" s="4">
        <v>0</v>
      </c>
      <c r="S5681" s="4" t="str" cm="1">
        <f t="array" ref="S5681">_xlfn.IFS(R5681=0,"None",R5681&lt;3,"Low",R5681&lt;6,"Medium",R5681&lt;=10,"High")</f>
        <v>None</v>
      </c>
      <c r="T5681" s="4" t="str" cm="1">
        <f t="array" ref="T5681">_xlfn.IFS(M5681&lt;=20,"Low",M5681&lt;=50,"Medium",M5681&lt;=90,"High")</f>
        <v>Low</v>
      </c>
      <c r="U5681" s="7">
        <f>Datos_Limpios[[#This Row],[Number of Complaints or Support]]/Datos_Limpios[[#This Row],[Account Length (in months)]]</f>
        <v>0</v>
      </c>
      <c r="V5681" s="4" t="str" cm="1">
        <f t="array" ref="V5681">_xlfn.IFS(H5681&lt;30,"Under 30",H5681&lt;66,"Middle Age",H5681&gt;=66,"Senior")</f>
        <v>Middle Age</v>
      </c>
      <c r="W5681" s="4" t="s">
        <v>29</v>
      </c>
    </row>
    <row r="5682" spans="1:23" x14ac:dyDescent="0.3">
      <c r="A5682" s="4" t="s">
        <v>5797</v>
      </c>
      <c r="B5682" s="4" t="s">
        <v>24</v>
      </c>
      <c r="C5682" s="4">
        <v>6</v>
      </c>
      <c r="D5682" s="4">
        <v>1</v>
      </c>
      <c r="E5682" s="4" t="s">
        <v>24</v>
      </c>
      <c r="F5682" s="4" t="s">
        <v>37</v>
      </c>
      <c r="G5682" s="4" t="s">
        <v>33</v>
      </c>
      <c r="H5682" s="4">
        <v>36</v>
      </c>
      <c r="I5682" s="4" t="s">
        <v>24</v>
      </c>
      <c r="J5682" s="4">
        <v>0</v>
      </c>
      <c r="K5682" s="4" t="s">
        <v>34</v>
      </c>
      <c r="L5682" s="4" t="s">
        <v>28</v>
      </c>
      <c r="M5682" s="4">
        <v>10</v>
      </c>
      <c r="P5682" s="5">
        <v>44541</v>
      </c>
      <c r="Q5682" s="6">
        <v>8.8809183788224519</v>
      </c>
      <c r="R5682" s="4">
        <v>10</v>
      </c>
      <c r="S5682" s="4" t="str" cm="1">
        <f t="array" ref="S5682">_xlfn.IFS(R5682=0,"None",R5682&lt;3,"Low",R5682&lt;6,"Medium",R5682&lt;=10,"High")</f>
        <v>High</v>
      </c>
      <c r="T5682" s="4" t="str" cm="1">
        <f t="array" ref="T5682">_xlfn.IFS(M5682&lt;=20,"Low",M5682&lt;=50,"Medium",M5682&lt;=90,"High")</f>
        <v>Low</v>
      </c>
      <c r="U5682" s="7">
        <f>Datos_Limpios[[#This Row],[Number of Complaints or Support]]/Datos_Limpios[[#This Row],[Account Length (in months)]]</f>
        <v>1.6666666666666667</v>
      </c>
      <c r="V5682" s="4" t="str" cm="1">
        <f t="array" ref="V5682">_xlfn.IFS(H5682&lt;30,"Under 30",H5682&lt;66,"Middle Age",H5682&gt;=66,"Senior")</f>
        <v>Middle Age</v>
      </c>
      <c r="W5682" s="4" t="s">
        <v>40</v>
      </c>
    </row>
    <row r="5683" spans="1:23" x14ac:dyDescent="0.3">
      <c r="A5683" s="4" t="s">
        <v>5798</v>
      </c>
      <c r="B5683" s="4" t="s">
        <v>24</v>
      </c>
      <c r="C5683" s="4">
        <v>47</v>
      </c>
      <c r="D5683" s="4">
        <v>0</v>
      </c>
      <c r="E5683" s="4" t="s">
        <v>31</v>
      </c>
      <c r="F5683" s="4" t="s">
        <v>60</v>
      </c>
      <c r="G5683" s="4" t="s">
        <v>26</v>
      </c>
      <c r="H5683" s="4">
        <v>62</v>
      </c>
      <c r="I5683" s="4" t="s">
        <v>24</v>
      </c>
      <c r="J5683" s="4">
        <v>0</v>
      </c>
      <c r="K5683" s="4" t="s">
        <v>46</v>
      </c>
      <c r="L5683" s="4" t="s">
        <v>28</v>
      </c>
      <c r="M5683" s="4">
        <v>28</v>
      </c>
      <c r="P5683" s="5">
        <v>44250</v>
      </c>
      <c r="Q5683" s="6">
        <v>26.80789160691705</v>
      </c>
      <c r="R5683" s="4">
        <v>1</v>
      </c>
      <c r="S5683" s="4" t="str" cm="1">
        <f t="array" ref="S5683">_xlfn.IFS(R5683=0,"None",R5683&lt;3,"Low",R5683&lt;6,"Medium",R5683&lt;=10,"High")</f>
        <v>Low</v>
      </c>
      <c r="T5683" s="4" t="str" cm="1">
        <f t="array" ref="T5683">_xlfn.IFS(M5683&lt;=20,"Low",M5683&lt;=50,"Medium",M5683&lt;=90,"High")</f>
        <v>Medium</v>
      </c>
      <c r="U5683" s="7">
        <f>Datos_Limpios[[#This Row],[Number of Complaints or Support]]/Datos_Limpios[[#This Row],[Account Length (in months)]]</f>
        <v>2.1276595744680851E-2</v>
      </c>
      <c r="V5683" s="4" t="str" cm="1">
        <f t="array" ref="V5683">_xlfn.IFS(H5683&lt;30,"Under 30",H5683&lt;66,"Middle Age",H5683&gt;=66,"Senior")</f>
        <v>Middle Age</v>
      </c>
      <c r="W5683" s="4" t="s">
        <v>40</v>
      </c>
    </row>
    <row r="5684" spans="1:23" x14ac:dyDescent="0.3">
      <c r="A5684" s="4" t="s">
        <v>5799</v>
      </c>
      <c r="B5684" s="4" t="s">
        <v>31</v>
      </c>
      <c r="C5684" s="4">
        <v>24</v>
      </c>
      <c r="D5684" s="4">
        <v>0</v>
      </c>
      <c r="E5684" s="4" t="s">
        <v>31</v>
      </c>
      <c r="F5684" s="4" t="s">
        <v>98</v>
      </c>
      <c r="G5684" s="4" t="s">
        <v>26</v>
      </c>
      <c r="H5684" s="4">
        <v>77</v>
      </c>
      <c r="I5684" s="4" t="s">
        <v>24</v>
      </c>
      <c r="J5684" s="4">
        <v>0</v>
      </c>
      <c r="K5684" s="4" t="s">
        <v>27</v>
      </c>
      <c r="L5684" s="4" t="s">
        <v>35</v>
      </c>
      <c r="M5684" s="4">
        <v>37</v>
      </c>
      <c r="N5684" s="4" t="s">
        <v>66</v>
      </c>
      <c r="O5684" s="4" t="s">
        <v>436</v>
      </c>
      <c r="P5684" s="5">
        <v>44531</v>
      </c>
      <c r="Q5684" s="6">
        <v>31.74728305800522</v>
      </c>
      <c r="R5684" s="4">
        <v>7</v>
      </c>
      <c r="S5684" s="4" t="str" cm="1">
        <f t="array" ref="S5684">_xlfn.IFS(R5684=0,"None",R5684&lt;3,"Low",R5684&lt;6,"Medium",R5684&lt;=10,"High")</f>
        <v>High</v>
      </c>
      <c r="T5684" s="4" t="str" cm="1">
        <f t="array" ref="T5684">_xlfn.IFS(M5684&lt;=20,"Low",M5684&lt;=50,"Medium",M5684&lt;=90,"High")</f>
        <v>Medium</v>
      </c>
      <c r="U5684" s="7">
        <f>Datos_Limpios[[#This Row],[Number of Complaints or Support]]/Datos_Limpios[[#This Row],[Account Length (in months)]]</f>
        <v>0.29166666666666669</v>
      </c>
      <c r="V5684" s="4" t="str" cm="1">
        <f t="array" ref="V5684">_xlfn.IFS(H5684&lt;30,"Under 30",H5684&lt;66,"Middle Age",H5684&gt;=66,"Senior")</f>
        <v>Senior</v>
      </c>
      <c r="W5684" s="4" t="s">
        <v>29</v>
      </c>
    </row>
    <row r="5685" spans="1:23" x14ac:dyDescent="0.3">
      <c r="A5685" s="4" t="s">
        <v>5800</v>
      </c>
      <c r="B5685" s="4" t="s">
        <v>24</v>
      </c>
      <c r="C5685" s="4">
        <v>23</v>
      </c>
      <c r="D5685" s="4">
        <v>0</v>
      </c>
      <c r="E5685" s="4" t="s">
        <v>24</v>
      </c>
      <c r="F5685" s="4" t="s">
        <v>157</v>
      </c>
      <c r="G5685" s="4" t="s">
        <v>26</v>
      </c>
      <c r="H5685" s="4">
        <v>49</v>
      </c>
      <c r="I5685" s="4" t="s">
        <v>31</v>
      </c>
      <c r="J5685" s="4">
        <v>6</v>
      </c>
      <c r="K5685" s="4" t="s">
        <v>46</v>
      </c>
      <c r="L5685" s="4" t="s">
        <v>28</v>
      </c>
      <c r="M5685" s="4">
        <v>7</v>
      </c>
      <c r="P5685" s="5">
        <v>44549</v>
      </c>
      <c r="Q5685" s="6">
        <v>6.9774784593188262</v>
      </c>
      <c r="R5685" s="4">
        <v>5</v>
      </c>
      <c r="S5685" s="4" t="str" cm="1">
        <f t="array" ref="S5685">_xlfn.IFS(R5685=0,"None",R5685&lt;3,"Low",R5685&lt;6,"Medium",R5685&lt;=10,"High")</f>
        <v>Medium</v>
      </c>
      <c r="T5685" s="4" t="str" cm="1">
        <f t="array" ref="T5685">_xlfn.IFS(M5685&lt;=20,"Low",M5685&lt;=50,"Medium",M5685&lt;=90,"High")</f>
        <v>Low</v>
      </c>
      <c r="U5685" s="7">
        <f>Datos_Limpios[[#This Row],[Number of Complaints or Support]]/Datos_Limpios[[#This Row],[Account Length (in months)]]</f>
        <v>0.21739130434782608</v>
      </c>
      <c r="V5685" s="4" t="str" cm="1">
        <f t="array" ref="V5685">_xlfn.IFS(H5685&lt;30,"Under 30",H5685&lt;66,"Middle Age",H5685&gt;=66,"Senior")</f>
        <v>Middle Age</v>
      </c>
      <c r="W5685" s="4" t="s">
        <v>47</v>
      </c>
    </row>
    <row r="5686" spans="1:23" x14ac:dyDescent="0.3">
      <c r="A5686" s="4" t="s">
        <v>5801</v>
      </c>
      <c r="B5686" s="4" t="s">
        <v>31</v>
      </c>
      <c r="C5686" s="4">
        <v>17</v>
      </c>
      <c r="D5686" s="4">
        <v>2</v>
      </c>
      <c r="E5686" s="4" t="s">
        <v>31</v>
      </c>
      <c r="F5686" s="4" t="s">
        <v>65</v>
      </c>
      <c r="G5686" s="4" t="s">
        <v>26</v>
      </c>
      <c r="H5686" s="4">
        <v>43</v>
      </c>
      <c r="I5686" s="4" t="s">
        <v>24</v>
      </c>
      <c r="J5686" s="4">
        <v>0</v>
      </c>
      <c r="K5686" s="4" t="s">
        <v>27</v>
      </c>
      <c r="L5686" s="4" t="s">
        <v>28</v>
      </c>
      <c r="M5686" s="4">
        <v>49</v>
      </c>
      <c r="N5686" s="4" t="s">
        <v>38</v>
      </c>
      <c r="O5686" s="4" t="s">
        <v>142</v>
      </c>
      <c r="P5686" s="5">
        <v>44076</v>
      </c>
      <c r="Q5686" s="6">
        <v>52.736742135482203</v>
      </c>
      <c r="R5686" s="4">
        <v>0</v>
      </c>
      <c r="S5686" s="4" t="str" cm="1">
        <f t="array" ref="S5686">_xlfn.IFS(R5686=0,"None",R5686&lt;3,"Low",R5686&lt;6,"Medium",R5686&lt;=10,"High")</f>
        <v>None</v>
      </c>
      <c r="T5686" s="4" t="str" cm="1">
        <f t="array" ref="T5686">_xlfn.IFS(M5686&lt;=20,"Low",M5686&lt;=50,"Medium",M5686&lt;=90,"High")</f>
        <v>Medium</v>
      </c>
      <c r="U5686" s="7">
        <f>Datos_Limpios[[#This Row],[Number of Complaints or Support]]/Datos_Limpios[[#This Row],[Account Length (in months)]]</f>
        <v>0</v>
      </c>
      <c r="V5686" s="4" t="str" cm="1">
        <f t="array" ref="V5686">_xlfn.IFS(H5686&lt;30,"Under 30",H5686&lt;66,"Middle Age",H5686&gt;=66,"Senior")</f>
        <v>Middle Age</v>
      </c>
      <c r="W5686" s="4" t="s">
        <v>43</v>
      </c>
    </row>
    <row r="5687" spans="1:23" x14ac:dyDescent="0.3">
      <c r="A5687" s="4" t="s">
        <v>5802</v>
      </c>
      <c r="B5687" s="4" t="s">
        <v>24</v>
      </c>
      <c r="C5687" s="4">
        <v>18</v>
      </c>
      <c r="D5687" s="4">
        <v>1</v>
      </c>
      <c r="E5687" s="4" t="s">
        <v>31</v>
      </c>
      <c r="F5687" s="4" t="s">
        <v>367</v>
      </c>
      <c r="G5687" s="4" t="s">
        <v>33</v>
      </c>
      <c r="H5687" s="4">
        <v>41</v>
      </c>
      <c r="I5687" s="4" t="s">
        <v>24</v>
      </c>
      <c r="J5687" s="4">
        <v>0</v>
      </c>
      <c r="K5687" s="4" t="s">
        <v>27</v>
      </c>
      <c r="L5687" s="4" t="s">
        <v>35</v>
      </c>
      <c r="M5687" s="4">
        <v>45</v>
      </c>
      <c r="P5687" s="5">
        <v>44100</v>
      </c>
      <c r="Q5687" s="6">
        <v>51.498117337136883</v>
      </c>
      <c r="R5687" s="4">
        <v>7</v>
      </c>
      <c r="S5687" s="4" t="str" cm="1">
        <f t="array" ref="S5687">_xlfn.IFS(R5687=0,"None",R5687&lt;3,"Low",R5687&lt;6,"Medium",R5687&lt;=10,"High")</f>
        <v>High</v>
      </c>
      <c r="T5687" s="4" t="str" cm="1">
        <f t="array" ref="T5687">_xlfn.IFS(M5687&lt;=20,"Low",M5687&lt;=50,"Medium",M5687&lt;=90,"High")</f>
        <v>Medium</v>
      </c>
      <c r="U5687" s="7">
        <f>Datos_Limpios[[#This Row],[Number of Complaints or Support]]/Datos_Limpios[[#This Row],[Account Length (in months)]]</f>
        <v>0.3888888888888889</v>
      </c>
      <c r="V5687" s="4" t="str" cm="1">
        <f t="array" ref="V5687">_xlfn.IFS(H5687&lt;30,"Under 30",H5687&lt;66,"Middle Age",H5687&gt;=66,"Senior")</f>
        <v>Middle Age</v>
      </c>
      <c r="W5687" s="4" t="s">
        <v>29</v>
      </c>
    </row>
    <row r="5688" spans="1:23" x14ac:dyDescent="0.3">
      <c r="A5688" s="4" t="s">
        <v>5803</v>
      </c>
      <c r="B5688" s="4" t="s">
        <v>24</v>
      </c>
      <c r="C5688" s="4">
        <v>66</v>
      </c>
      <c r="D5688" s="4">
        <v>2</v>
      </c>
      <c r="E5688" s="4" t="s">
        <v>31</v>
      </c>
      <c r="F5688" s="4" t="s">
        <v>56</v>
      </c>
      <c r="G5688" s="4" t="s">
        <v>33</v>
      </c>
      <c r="H5688" s="4">
        <v>69</v>
      </c>
      <c r="I5688" s="4" t="s">
        <v>24</v>
      </c>
      <c r="J5688" s="4">
        <v>0</v>
      </c>
      <c r="K5688" s="4" t="s">
        <v>34</v>
      </c>
      <c r="L5688" s="4" t="s">
        <v>35</v>
      </c>
      <c r="M5688" s="4">
        <v>48</v>
      </c>
      <c r="P5688" s="5">
        <v>44653</v>
      </c>
      <c r="Q5688" s="6">
        <v>46.579182612186173</v>
      </c>
      <c r="R5688" s="4">
        <v>8</v>
      </c>
      <c r="S5688" s="4" t="str" cm="1">
        <f t="array" ref="S5688">_xlfn.IFS(R5688=0,"None",R5688&lt;3,"Low",R5688&lt;6,"Medium",R5688&lt;=10,"High")</f>
        <v>High</v>
      </c>
      <c r="T5688" s="4" t="str" cm="1">
        <f t="array" ref="T5688">_xlfn.IFS(M5688&lt;=20,"Low",M5688&lt;=50,"Medium",M5688&lt;=90,"High")</f>
        <v>Medium</v>
      </c>
      <c r="U5688" s="7">
        <f>Datos_Limpios[[#This Row],[Number of Complaints or Support]]/Datos_Limpios[[#This Row],[Account Length (in months)]]</f>
        <v>0.12121212121212122</v>
      </c>
      <c r="V5688" s="4" t="str" cm="1">
        <f t="array" ref="V5688">_xlfn.IFS(H5688&lt;30,"Under 30",H5688&lt;66,"Middle Age",H5688&gt;=66,"Senior")</f>
        <v>Senior</v>
      </c>
      <c r="W5688" s="4" t="s">
        <v>29</v>
      </c>
    </row>
    <row r="5689" spans="1:23" x14ac:dyDescent="0.3">
      <c r="A5689" s="4" t="s">
        <v>5804</v>
      </c>
      <c r="B5689" s="4" t="s">
        <v>24</v>
      </c>
      <c r="C5689" s="4">
        <v>64</v>
      </c>
      <c r="D5689" s="4">
        <v>0</v>
      </c>
      <c r="E5689" s="4" t="s">
        <v>24</v>
      </c>
      <c r="F5689" s="4" t="s">
        <v>209</v>
      </c>
      <c r="G5689" s="4" t="s">
        <v>33</v>
      </c>
      <c r="H5689" s="4">
        <v>36</v>
      </c>
      <c r="I5689" s="4" t="s">
        <v>24</v>
      </c>
      <c r="J5689" s="4">
        <v>0</v>
      </c>
      <c r="K5689" s="4" t="s">
        <v>34</v>
      </c>
      <c r="L5689" s="4" t="s">
        <v>28</v>
      </c>
      <c r="M5689" s="4">
        <v>58</v>
      </c>
      <c r="P5689" s="5">
        <v>44400</v>
      </c>
      <c r="Q5689" s="6">
        <v>52.664274842269357</v>
      </c>
      <c r="R5689" s="4">
        <v>6</v>
      </c>
      <c r="S5689" s="4" t="str" cm="1">
        <f t="array" ref="S5689">_xlfn.IFS(R5689=0,"None",R5689&lt;3,"Low",R5689&lt;6,"Medium",R5689&lt;=10,"High")</f>
        <v>High</v>
      </c>
      <c r="T5689" s="4" t="str" cm="1">
        <f t="array" ref="T5689">_xlfn.IFS(M5689&lt;=20,"Low",M5689&lt;=50,"Medium",M5689&lt;=90,"High")</f>
        <v>High</v>
      </c>
      <c r="U5689" s="7">
        <f>Datos_Limpios[[#This Row],[Number of Complaints or Support]]/Datos_Limpios[[#This Row],[Account Length (in months)]]</f>
        <v>9.375E-2</v>
      </c>
      <c r="V5689" s="4" t="str" cm="1">
        <f t="array" ref="V5689">_xlfn.IFS(H5689&lt;30,"Under 30",H5689&lt;66,"Middle Age",H5689&gt;=66,"Senior")</f>
        <v>Middle Age</v>
      </c>
      <c r="W5689" s="4" t="s">
        <v>40</v>
      </c>
    </row>
    <row r="5690" spans="1:23" x14ac:dyDescent="0.3">
      <c r="A5690" s="4" t="s">
        <v>5805</v>
      </c>
      <c r="B5690" s="4" t="s">
        <v>31</v>
      </c>
      <c r="C5690" s="4">
        <v>65</v>
      </c>
      <c r="D5690" s="4">
        <v>2</v>
      </c>
      <c r="E5690" s="4" t="s">
        <v>31</v>
      </c>
      <c r="F5690" s="4" t="s">
        <v>70</v>
      </c>
      <c r="G5690" s="4" t="s">
        <v>33</v>
      </c>
      <c r="H5690" s="4">
        <v>33</v>
      </c>
      <c r="I5690" s="4" t="s">
        <v>24</v>
      </c>
      <c r="J5690" s="4">
        <v>0</v>
      </c>
      <c r="K5690" s="4" t="s">
        <v>34</v>
      </c>
      <c r="L5690" s="4" t="s">
        <v>28</v>
      </c>
      <c r="M5690" s="4">
        <v>55</v>
      </c>
      <c r="N5690" s="4" t="s">
        <v>107</v>
      </c>
      <c r="O5690" s="4" t="s">
        <v>108</v>
      </c>
      <c r="P5690" s="5">
        <v>44498</v>
      </c>
      <c r="Q5690" s="6">
        <v>54.236541002393359</v>
      </c>
      <c r="R5690" s="4">
        <v>2</v>
      </c>
      <c r="S5690" s="4" t="str" cm="1">
        <f t="array" ref="S5690">_xlfn.IFS(R5690=0,"None",R5690&lt;3,"Low",R5690&lt;6,"Medium",R5690&lt;=10,"High")</f>
        <v>Low</v>
      </c>
      <c r="T5690" s="4" t="str" cm="1">
        <f t="array" ref="T5690">_xlfn.IFS(M5690&lt;=20,"Low",M5690&lt;=50,"Medium",M5690&lt;=90,"High")</f>
        <v>High</v>
      </c>
      <c r="U5690" s="7">
        <f>Datos_Limpios[[#This Row],[Number of Complaints or Support]]/Datos_Limpios[[#This Row],[Account Length (in months)]]</f>
        <v>3.0769230769230771E-2</v>
      </c>
      <c r="V5690" s="4" t="str" cm="1">
        <f t="array" ref="V5690">_xlfn.IFS(H5690&lt;30,"Under 30",H5690&lt;66,"Middle Age",H5690&gt;=66,"Senior")</f>
        <v>Middle Age</v>
      </c>
      <c r="W5690" s="4" t="s">
        <v>29</v>
      </c>
    </row>
    <row r="5691" spans="1:23" x14ac:dyDescent="0.3">
      <c r="A5691" s="4" t="s">
        <v>5806</v>
      </c>
      <c r="B5691" s="4" t="s">
        <v>24</v>
      </c>
      <c r="C5691" s="4">
        <v>52</v>
      </c>
      <c r="D5691" s="4">
        <v>1</v>
      </c>
      <c r="E5691" s="4" t="s">
        <v>31</v>
      </c>
      <c r="F5691" s="4" t="s">
        <v>70</v>
      </c>
      <c r="G5691" s="4" t="s">
        <v>26</v>
      </c>
      <c r="H5691" s="4">
        <v>23</v>
      </c>
      <c r="I5691" s="4" t="s">
        <v>31</v>
      </c>
      <c r="J5691" s="4">
        <v>4</v>
      </c>
      <c r="K5691" s="4" t="s">
        <v>46</v>
      </c>
      <c r="L5691" s="4" t="s">
        <v>35</v>
      </c>
      <c r="M5691" s="4">
        <v>14</v>
      </c>
      <c r="P5691" s="5">
        <v>44355</v>
      </c>
      <c r="Q5691" s="6">
        <v>11.50108476610958</v>
      </c>
      <c r="R5691" s="4">
        <v>8</v>
      </c>
      <c r="S5691" s="4" t="str" cm="1">
        <f t="array" ref="S5691">_xlfn.IFS(R5691=0,"None",R5691&lt;3,"Low",R5691&lt;6,"Medium",R5691&lt;=10,"High")</f>
        <v>High</v>
      </c>
      <c r="T5691" s="4" t="str" cm="1">
        <f t="array" ref="T5691">_xlfn.IFS(M5691&lt;=20,"Low",M5691&lt;=50,"Medium",M5691&lt;=90,"High")</f>
        <v>Low</v>
      </c>
      <c r="U5691" s="7">
        <f>Datos_Limpios[[#This Row],[Number of Complaints or Support]]/Datos_Limpios[[#This Row],[Account Length (in months)]]</f>
        <v>0.15384615384615385</v>
      </c>
      <c r="V5691" s="4" t="str" cm="1">
        <f t="array" ref="V5691">_xlfn.IFS(H5691&lt;30,"Under 30",H5691&lt;66,"Middle Age",H5691&gt;=66,"Senior")</f>
        <v>Under 30</v>
      </c>
      <c r="W5691" s="4" t="s">
        <v>29</v>
      </c>
    </row>
    <row r="5692" spans="1:23" x14ac:dyDescent="0.3">
      <c r="A5692" s="4" t="s">
        <v>5807</v>
      </c>
      <c r="B5692" s="4" t="s">
        <v>24</v>
      </c>
      <c r="C5692" s="4">
        <v>66</v>
      </c>
      <c r="D5692" s="4">
        <v>0</v>
      </c>
      <c r="E5692" s="4" t="s">
        <v>31</v>
      </c>
      <c r="F5692" s="4" t="s">
        <v>219</v>
      </c>
      <c r="G5692" s="4" t="s">
        <v>26</v>
      </c>
      <c r="H5692" s="4">
        <v>69</v>
      </c>
      <c r="I5692" s="4" t="s">
        <v>31</v>
      </c>
      <c r="J5692" s="4">
        <v>4</v>
      </c>
      <c r="K5692" s="4" t="s">
        <v>34</v>
      </c>
      <c r="L5692" s="4" t="s">
        <v>35</v>
      </c>
      <c r="M5692" s="4">
        <v>31</v>
      </c>
      <c r="P5692" s="5">
        <v>44531</v>
      </c>
      <c r="Q5692" s="6">
        <v>26.49430427055951</v>
      </c>
      <c r="R5692" s="4">
        <v>8</v>
      </c>
      <c r="S5692" s="4" t="str" cm="1">
        <f t="array" ref="S5692">_xlfn.IFS(R5692=0,"None",R5692&lt;3,"Low",R5692&lt;6,"Medium",R5692&lt;=10,"High")</f>
        <v>High</v>
      </c>
      <c r="T5692" s="4" t="str" cm="1">
        <f t="array" ref="T5692">_xlfn.IFS(M5692&lt;=20,"Low",M5692&lt;=50,"Medium",M5692&lt;=90,"High")</f>
        <v>Medium</v>
      </c>
      <c r="U5692" s="7">
        <f>Datos_Limpios[[#This Row],[Number of Complaints or Support]]/Datos_Limpios[[#This Row],[Account Length (in months)]]</f>
        <v>0.12121212121212122</v>
      </c>
      <c r="V5692" s="4" t="str" cm="1">
        <f t="array" ref="V5692">_xlfn.IFS(H5692&lt;30,"Under 30",H5692&lt;66,"Middle Age",H5692&gt;=66,"Senior")</f>
        <v>Senior</v>
      </c>
      <c r="W5692" s="4" t="s">
        <v>43</v>
      </c>
    </row>
    <row r="5693" spans="1:23" x14ac:dyDescent="0.3">
      <c r="A5693" s="4" t="s">
        <v>5808</v>
      </c>
      <c r="B5693" s="4" t="s">
        <v>24</v>
      </c>
      <c r="C5693" s="4">
        <v>13</v>
      </c>
      <c r="D5693" s="4">
        <v>1</v>
      </c>
      <c r="E5693" s="4" t="s">
        <v>24</v>
      </c>
      <c r="F5693" s="4" t="s">
        <v>65</v>
      </c>
      <c r="G5693" s="4" t="s">
        <v>26</v>
      </c>
      <c r="H5693" s="4">
        <v>29</v>
      </c>
      <c r="I5693" s="4" t="s">
        <v>31</v>
      </c>
      <c r="J5693" s="4">
        <v>2</v>
      </c>
      <c r="K5693" s="4" t="s">
        <v>27</v>
      </c>
      <c r="L5693" s="4" t="s">
        <v>28</v>
      </c>
      <c r="M5693" s="4">
        <v>8</v>
      </c>
      <c r="P5693" s="5">
        <v>44694</v>
      </c>
      <c r="Q5693" s="6">
        <v>9.0306976455727419</v>
      </c>
      <c r="R5693" s="4">
        <v>2</v>
      </c>
      <c r="S5693" s="4" t="str" cm="1">
        <f t="array" ref="S5693">_xlfn.IFS(R5693=0,"None",R5693&lt;3,"Low",R5693&lt;6,"Medium",R5693&lt;=10,"High")</f>
        <v>Low</v>
      </c>
      <c r="T5693" s="4" t="str" cm="1">
        <f t="array" ref="T5693">_xlfn.IFS(M5693&lt;=20,"Low",M5693&lt;=50,"Medium",M5693&lt;=90,"High")</f>
        <v>Low</v>
      </c>
      <c r="U5693" s="7">
        <f>Datos_Limpios[[#This Row],[Number of Complaints or Support]]/Datos_Limpios[[#This Row],[Account Length (in months)]]</f>
        <v>0.15384615384615385</v>
      </c>
      <c r="V5693" s="4" t="str" cm="1">
        <f t="array" ref="V5693">_xlfn.IFS(H5693&lt;30,"Under 30",H5693&lt;66,"Middle Age",H5693&gt;=66,"Senior")</f>
        <v>Under 30</v>
      </c>
      <c r="W5693" s="4" t="s">
        <v>43</v>
      </c>
    </row>
    <row r="5694" spans="1:23" x14ac:dyDescent="0.3">
      <c r="A5694" s="4" t="s">
        <v>5809</v>
      </c>
      <c r="B5694" s="4" t="s">
        <v>31</v>
      </c>
      <c r="C5694" s="4">
        <v>21</v>
      </c>
      <c r="D5694" s="4">
        <v>3</v>
      </c>
      <c r="E5694" s="4" t="s">
        <v>24</v>
      </c>
      <c r="F5694" s="4" t="s">
        <v>104</v>
      </c>
      <c r="G5694" s="4" t="s">
        <v>33</v>
      </c>
      <c r="H5694" s="4">
        <v>24</v>
      </c>
      <c r="I5694" s="4" t="s">
        <v>24</v>
      </c>
      <c r="J5694" s="4">
        <v>0</v>
      </c>
      <c r="K5694" s="4" t="s">
        <v>27</v>
      </c>
      <c r="L5694" s="4" t="s">
        <v>35</v>
      </c>
      <c r="M5694" s="4">
        <v>61</v>
      </c>
      <c r="N5694" s="4" t="s">
        <v>75</v>
      </c>
      <c r="O5694" s="4" t="s">
        <v>76</v>
      </c>
      <c r="P5694" s="5">
        <v>44582</v>
      </c>
      <c r="Q5694" s="6">
        <v>54.481826921319623</v>
      </c>
      <c r="R5694" s="4">
        <v>3</v>
      </c>
      <c r="S5694" s="4" t="str" cm="1">
        <f t="array" ref="S5694">_xlfn.IFS(R5694=0,"None",R5694&lt;3,"Low",R5694&lt;6,"Medium",R5694&lt;=10,"High")</f>
        <v>Medium</v>
      </c>
      <c r="T5694" s="4" t="str" cm="1">
        <f t="array" ref="T5694">_xlfn.IFS(M5694&lt;=20,"Low",M5694&lt;=50,"Medium",M5694&lt;=90,"High")</f>
        <v>High</v>
      </c>
      <c r="U5694" s="7">
        <f>Datos_Limpios[[#This Row],[Number of Complaints or Support]]/Datos_Limpios[[#This Row],[Account Length (in months)]]</f>
        <v>0.14285714285714285</v>
      </c>
      <c r="V5694" s="4" t="str" cm="1">
        <f t="array" ref="V5694">_xlfn.IFS(H5694&lt;30,"Under 30",H5694&lt;66,"Middle Age",H5694&gt;=66,"Senior")</f>
        <v>Under 30</v>
      </c>
      <c r="W5694" s="4" t="s">
        <v>43</v>
      </c>
    </row>
    <row r="5695" spans="1:23" x14ac:dyDescent="0.3">
      <c r="A5695" s="4" t="s">
        <v>5810</v>
      </c>
      <c r="B5695" s="4" t="s">
        <v>24</v>
      </c>
      <c r="C5695" s="4">
        <v>1</v>
      </c>
      <c r="D5695" s="4">
        <v>0</v>
      </c>
      <c r="E5695" s="4" t="s">
        <v>24</v>
      </c>
      <c r="F5695" s="4" t="s">
        <v>79</v>
      </c>
      <c r="G5695" s="4" t="s">
        <v>33</v>
      </c>
      <c r="H5695" s="4">
        <v>59</v>
      </c>
      <c r="I5695" s="4" t="s">
        <v>24</v>
      </c>
      <c r="J5695" s="4">
        <v>0</v>
      </c>
      <c r="K5695" s="4" t="s">
        <v>27</v>
      </c>
      <c r="L5695" s="4" t="s">
        <v>28</v>
      </c>
      <c r="M5695" s="4">
        <v>12</v>
      </c>
      <c r="P5695" s="5">
        <v>44140</v>
      </c>
      <c r="Q5695" s="6">
        <v>10.39212277777288</v>
      </c>
      <c r="R5695" s="4">
        <v>10</v>
      </c>
      <c r="S5695" s="4" t="str" cm="1">
        <f t="array" ref="S5695">_xlfn.IFS(R5695=0,"None",R5695&lt;3,"Low",R5695&lt;6,"Medium",R5695&lt;=10,"High")</f>
        <v>High</v>
      </c>
      <c r="T5695" s="4" t="str" cm="1">
        <f t="array" ref="T5695">_xlfn.IFS(M5695&lt;=20,"Low",M5695&lt;=50,"Medium",M5695&lt;=90,"High")</f>
        <v>Low</v>
      </c>
      <c r="U5695" s="7">
        <f>Datos_Limpios[[#This Row],[Number of Complaints or Support]]/Datos_Limpios[[#This Row],[Account Length (in months)]]</f>
        <v>10</v>
      </c>
      <c r="V5695" s="4" t="str" cm="1">
        <f t="array" ref="V5695">_xlfn.IFS(H5695&lt;30,"Under 30",H5695&lt;66,"Middle Age",H5695&gt;=66,"Senior")</f>
        <v>Middle Age</v>
      </c>
      <c r="W5695" s="4" t="s">
        <v>43</v>
      </c>
    </row>
    <row r="5696" spans="1:23" x14ac:dyDescent="0.3">
      <c r="A5696" s="4" t="s">
        <v>5811</v>
      </c>
      <c r="B5696" s="4" t="s">
        <v>31</v>
      </c>
      <c r="C5696" s="4">
        <v>62</v>
      </c>
      <c r="D5696" s="4">
        <v>0</v>
      </c>
      <c r="E5696" s="4" t="s">
        <v>24</v>
      </c>
      <c r="F5696" s="4" t="s">
        <v>60</v>
      </c>
      <c r="G5696" s="4" t="s">
        <v>26</v>
      </c>
      <c r="H5696" s="4">
        <v>51</v>
      </c>
      <c r="I5696" s="4" t="s">
        <v>24</v>
      </c>
      <c r="J5696" s="4">
        <v>0</v>
      </c>
      <c r="K5696" s="4" t="s">
        <v>27</v>
      </c>
      <c r="L5696" s="4" t="s">
        <v>35</v>
      </c>
      <c r="M5696" s="4">
        <v>54</v>
      </c>
      <c r="N5696" s="4" t="s">
        <v>92</v>
      </c>
      <c r="O5696" s="4" t="s">
        <v>93</v>
      </c>
      <c r="P5696" s="5">
        <v>45071</v>
      </c>
      <c r="Q5696" s="6">
        <v>48.969906653708577</v>
      </c>
      <c r="R5696" s="4">
        <v>1</v>
      </c>
      <c r="S5696" s="4" t="str" cm="1">
        <f t="array" ref="S5696">_xlfn.IFS(R5696=0,"None",R5696&lt;3,"Low",R5696&lt;6,"Medium",R5696&lt;=10,"High")</f>
        <v>Low</v>
      </c>
      <c r="T5696" s="4" t="str" cm="1">
        <f t="array" ref="T5696">_xlfn.IFS(M5696&lt;=20,"Low",M5696&lt;=50,"Medium",M5696&lt;=90,"High")</f>
        <v>High</v>
      </c>
      <c r="U5696" s="7">
        <f>Datos_Limpios[[#This Row],[Number of Complaints or Support]]/Datos_Limpios[[#This Row],[Account Length (in months)]]</f>
        <v>1.6129032258064516E-2</v>
      </c>
      <c r="V5696" s="4" t="str" cm="1">
        <f t="array" ref="V5696">_xlfn.IFS(H5696&lt;30,"Under 30",H5696&lt;66,"Middle Age",H5696&gt;=66,"Senior")</f>
        <v>Middle Age</v>
      </c>
      <c r="W5696" s="4" t="s">
        <v>40</v>
      </c>
    </row>
    <row r="5697" spans="1:23" x14ac:dyDescent="0.3">
      <c r="A5697" s="4" t="s">
        <v>5812</v>
      </c>
      <c r="B5697" s="4" t="s">
        <v>24</v>
      </c>
      <c r="C5697" s="4">
        <v>42</v>
      </c>
      <c r="D5697" s="4">
        <v>0</v>
      </c>
      <c r="E5697" s="4" t="s">
        <v>31</v>
      </c>
      <c r="F5697" s="4" t="s">
        <v>37</v>
      </c>
      <c r="G5697" s="4" t="s">
        <v>26</v>
      </c>
      <c r="H5697" s="4">
        <v>43</v>
      </c>
      <c r="I5697" s="4" t="s">
        <v>24</v>
      </c>
      <c r="J5697" s="4">
        <v>0</v>
      </c>
      <c r="K5697" s="4" t="s">
        <v>34</v>
      </c>
      <c r="L5697" s="4" t="s">
        <v>28</v>
      </c>
      <c r="M5697" s="4">
        <v>20</v>
      </c>
      <c r="P5697" s="5">
        <v>44672</v>
      </c>
      <c r="Q5697" s="6">
        <v>19.849324392227089</v>
      </c>
      <c r="R5697" s="4">
        <v>1</v>
      </c>
      <c r="S5697" s="4" t="str" cm="1">
        <f t="array" ref="S5697">_xlfn.IFS(R5697=0,"None",R5697&lt;3,"Low",R5697&lt;6,"Medium",R5697&lt;=10,"High")</f>
        <v>Low</v>
      </c>
      <c r="T5697" s="4" t="str" cm="1">
        <f t="array" ref="T5697">_xlfn.IFS(M5697&lt;=20,"Low",M5697&lt;=50,"Medium",M5697&lt;=90,"High")</f>
        <v>Low</v>
      </c>
      <c r="U5697" s="7">
        <f>Datos_Limpios[[#This Row],[Number of Complaints or Support]]/Datos_Limpios[[#This Row],[Account Length (in months)]]</f>
        <v>2.3809523809523808E-2</v>
      </c>
      <c r="V5697" s="4" t="str" cm="1">
        <f t="array" ref="V5697">_xlfn.IFS(H5697&lt;30,"Under 30",H5697&lt;66,"Middle Age",H5697&gt;=66,"Senior")</f>
        <v>Middle Age</v>
      </c>
      <c r="W5697" s="4" t="s">
        <v>40</v>
      </c>
    </row>
    <row r="5698" spans="1:23" x14ac:dyDescent="0.3">
      <c r="A5698" s="4" t="s">
        <v>5813</v>
      </c>
      <c r="B5698" s="4" t="s">
        <v>24</v>
      </c>
      <c r="C5698" s="4">
        <v>40</v>
      </c>
      <c r="D5698" s="4">
        <v>0</v>
      </c>
      <c r="E5698" s="4" t="s">
        <v>24</v>
      </c>
      <c r="F5698" s="4" t="s">
        <v>42</v>
      </c>
      <c r="G5698" s="4" t="s">
        <v>33</v>
      </c>
      <c r="H5698" s="4">
        <v>63</v>
      </c>
      <c r="I5698" s="4" t="s">
        <v>31</v>
      </c>
      <c r="J5698" s="4">
        <v>5</v>
      </c>
      <c r="K5698" s="4" t="s">
        <v>46</v>
      </c>
      <c r="L5698" s="4" t="s">
        <v>115</v>
      </c>
      <c r="M5698" s="4">
        <v>11</v>
      </c>
      <c r="P5698" s="5">
        <v>44830</v>
      </c>
      <c r="Q5698" s="6">
        <v>9.9509180219128393</v>
      </c>
      <c r="R5698" s="4">
        <v>6</v>
      </c>
      <c r="S5698" s="4" t="str" cm="1">
        <f t="array" ref="S5698">_xlfn.IFS(R5698=0,"None",R5698&lt;3,"Low",R5698&lt;6,"Medium",R5698&lt;=10,"High")</f>
        <v>High</v>
      </c>
      <c r="T5698" s="4" t="str" cm="1">
        <f t="array" ref="T5698">_xlfn.IFS(M5698&lt;=20,"Low",M5698&lt;=50,"Medium",M5698&lt;=90,"High")</f>
        <v>Low</v>
      </c>
      <c r="U5698" s="7">
        <f>Datos_Limpios[[#This Row],[Number of Complaints or Support]]/Datos_Limpios[[#This Row],[Account Length (in months)]]</f>
        <v>0.15</v>
      </c>
      <c r="V5698" s="4" t="str" cm="1">
        <f t="array" ref="V5698">_xlfn.IFS(H5698&lt;30,"Under 30",H5698&lt;66,"Middle Age",H5698&gt;=66,"Senior")</f>
        <v>Middle Age</v>
      </c>
      <c r="W5698" s="4" t="s">
        <v>43</v>
      </c>
    </row>
    <row r="5699" spans="1:23" x14ac:dyDescent="0.3">
      <c r="A5699" s="4" t="s">
        <v>5814</v>
      </c>
      <c r="B5699" s="4" t="s">
        <v>31</v>
      </c>
      <c r="C5699" s="4">
        <v>8</v>
      </c>
      <c r="D5699" s="4">
        <v>4</v>
      </c>
      <c r="E5699" s="4" t="s">
        <v>31</v>
      </c>
      <c r="F5699" s="4" t="s">
        <v>159</v>
      </c>
      <c r="G5699" s="4" t="s">
        <v>33</v>
      </c>
      <c r="H5699" s="4">
        <v>53</v>
      </c>
      <c r="I5699" s="4" t="s">
        <v>24</v>
      </c>
      <c r="J5699" s="4">
        <v>0</v>
      </c>
      <c r="K5699" s="4" t="s">
        <v>27</v>
      </c>
      <c r="L5699" s="4" t="s">
        <v>35</v>
      </c>
      <c r="M5699" s="4">
        <v>34</v>
      </c>
      <c r="N5699" s="4" t="s">
        <v>66</v>
      </c>
      <c r="O5699" s="4" t="s">
        <v>436</v>
      </c>
      <c r="P5699" s="5">
        <v>44776</v>
      </c>
      <c r="Q5699" s="6">
        <v>27.680656921097999</v>
      </c>
      <c r="R5699" s="4">
        <v>6</v>
      </c>
      <c r="S5699" s="4" t="str" cm="1">
        <f t="array" ref="S5699">_xlfn.IFS(R5699=0,"None",R5699&lt;3,"Low",R5699&lt;6,"Medium",R5699&lt;=10,"High")</f>
        <v>High</v>
      </c>
      <c r="T5699" s="4" t="str" cm="1">
        <f t="array" ref="T5699">_xlfn.IFS(M5699&lt;=20,"Low",M5699&lt;=50,"Medium",M5699&lt;=90,"High")</f>
        <v>Medium</v>
      </c>
      <c r="U5699" s="7">
        <f>Datos_Limpios[[#This Row],[Number of Complaints or Support]]/Datos_Limpios[[#This Row],[Account Length (in months)]]</f>
        <v>0.75</v>
      </c>
      <c r="V5699" s="4" t="str" cm="1">
        <f t="array" ref="V5699">_xlfn.IFS(H5699&lt;30,"Under 30",H5699&lt;66,"Middle Age",H5699&gt;=66,"Senior")</f>
        <v>Middle Age</v>
      </c>
      <c r="W5699" s="4" t="s">
        <v>29</v>
      </c>
    </row>
    <row r="5700" spans="1:23" x14ac:dyDescent="0.3">
      <c r="A5700" s="4" t="s">
        <v>5815</v>
      </c>
      <c r="B5700" s="4" t="s">
        <v>31</v>
      </c>
      <c r="C5700" s="4">
        <v>5</v>
      </c>
      <c r="D5700" s="4">
        <v>1</v>
      </c>
      <c r="E5700" s="4" t="s">
        <v>24</v>
      </c>
      <c r="F5700" s="4" t="s">
        <v>52</v>
      </c>
      <c r="G5700" s="4" t="s">
        <v>26</v>
      </c>
      <c r="H5700" s="4">
        <v>26</v>
      </c>
      <c r="I5700" s="4" t="s">
        <v>24</v>
      </c>
      <c r="J5700" s="4">
        <v>0</v>
      </c>
      <c r="K5700" s="4" t="s">
        <v>27</v>
      </c>
      <c r="L5700" s="4" t="s">
        <v>35</v>
      </c>
      <c r="M5700" s="4">
        <v>40</v>
      </c>
      <c r="N5700" s="4" t="s">
        <v>38</v>
      </c>
      <c r="O5700" s="4" t="s">
        <v>142</v>
      </c>
      <c r="P5700" s="5">
        <v>43857</v>
      </c>
      <c r="Q5700" s="6">
        <v>47.068049312007332</v>
      </c>
      <c r="R5700" s="4">
        <v>5</v>
      </c>
      <c r="S5700" s="4" t="str" cm="1">
        <f t="array" ref="S5700">_xlfn.IFS(R5700=0,"None",R5700&lt;3,"Low",R5700&lt;6,"Medium",R5700&lt;=10,"High")</f>
        <v>Medium</v>
      </c>
      <c r="T5700" s="4" t="str" cm="1">
        <f t="array" ref="T5700">_xlfn.IFS(M5700&lt;=20,"Low",M5700&lt;=50,"Medium",M5700&lt;=90,"High")</f>
        <v>Medium</v>
      </c>
      <c r="U5700" s="7">
        <f>Datos_Limpios[[#This Row],[Number of Complaints or Support]]/Datos_Limpios[[#This Row],[Account Length (in months)]]</f>
        <v>1</v>
      </c>
      <c r="V5700" s="4" t="str" cm="1">
        <f t="array" ref="V5700">_xlfn.IFS(H5700&lt;30,"Under 30",H5700&lt;66,"Middle Age",H5700&gt;=66,"Senior")</f>
        <v>Under 30</v>
      </c>
      <c r="W5700" s="4" t="s">
        <v>40</v>
      </c>
    </row>
    <row r="5701" spans="1:23" x14ac:dyDescent="0.3">
      <c r="A5701" s="4" t="s">
        <v>5816</v>
      </c>
      <c r="B5701" s="4" t="s">
        <v>31</v>
      </c>
      <c r="C5701" s="4">
        <v>1</v>
      </c>
      <c r="D5701" s="4">
        <v>3</v>
      </c>
      <c r="E5701" s="4" t="s">
        <v>24</v>
      </c>
      <c r="F5701" s="4" t="s">
        <v>222</v>
      </c>
      <c r="G5701" s="4" t="s">
        <v>26</v>
      </c>
      <c r="H5701" s="4">
        <v>52</v>
      </c>
      <c r="I5701" s="4" t="s">
        <v>24</v>
      </c>
      <c r="J5701" s="4">
        <v>0</v>
      </c>
      <c r="K5701" s="4" t="s">
        <v>27</v>
      </c>
      <c r="L5701" s="4" t="s">
        <v>28</v>
      </c>
      <c r="M5701" s="4">
        <v>11</v>
      </c>
      <c r="N5701" s="4" t="s">
        <v>66</v>
      </c>
      <c r="O5701" s="4" t="s">
        <v>779</v>
      </c>
      <c r="P5701" s="5">
        <v>43963</v>
      </c>
      <c r="Q5701" s="6">
        <v>9.8118909813762762</v>
      </c>
      <c r="R5701" s="4">
        <v>7</v>
      </c>
      <c r="S5701" s="4" t="str" cm="1">
        <f t="array" ref="S5701">_xlfn.IFS(R5701=0,"None",R5701&lt;3,"Low",R5701&lt;6,"Medium",R5701&lt;=10,"High")</f>
        <v>High</v>
      </c>
      <c r="T5701" s="4" t="str" cm="1">
        <f t="array" ref="T5701">_xlfn.IFS(M5701&lt;=20,"Low",M5701&lt;=50,"Medium",M5701&lt;=90,"High")</f>
        <v>Low</v>
      </c>
      <c r="U5701" s="7">
        <f>Datos_Limpios[[#This Row],[Number of Complaints or Support]]/Datos_Limpios[[#This Row],[Account Length (in months)]]</f>
        <v>7</v>
      </c>
      <c r="V5701" s="4" t="str" cm="1">
        <f t="array" ref="V5701">_xlfn.IFS(H5701&lt;30,"Under 30",H5701&lt;66,"Middle Age",H5701&gt;=66,"Senior")</f>
        <v>Middle Age</v>
      </c>
      <c r="W5701" s="4" t="s">
        <v>29</v>
      </c>
    </row>
    <row r="5702" spans="1:23" x14ac:dyDescent="0.3">
      <c r="A5702" s="4" t="s">
        <v>5817</v>
      </c>
      <c r="B5702" s="4" t="s">
        <v>24</v>
      </c>
      <c r="C5702" s="4">
        <v>21</v>
      </c>
      <c r="D5702" s="4">
        <v>0</v>
      </c>
      <c r="E5702" s="4" t="s">
        <v>24</v>
      </c>
      <c r="F5702" s="4" t="s">
        <v>42</v>
      </c>
      <c r="G5702" s="4" t="s">
        <v>33</v>
      </c>
      <c r="H5702" s="4">
        <v>30</v>
      </c>
      <c r="I5702" s="4" t="s">
        <v>24</v>
      </c>
      <c r="J5702" s="4">
        <v>0</v>
      </c>
      <c r="K5702" s="4" t="s">
        <v>34</v>
      </c>
      <c r="L5702" s="4" t="s">
        <v>28</v>
      </c>
      <c r="M5702" s="4">
        <v>12</v>
      </c>
      <c r="P5702" s="5">
        <v>44728</v>
      </c>
      <c r="Q5702" s="6">
        <v>11.845658453404781</v>
      </c>
      <c r="R5702" s="4">
        <v>8</v>
      </c>
      <c r="S5702" s="4" t="str" cm="1">
        <f t="array" ref="S5702">_xlfn.IFS(R5702=0,"None",R5702&lt;3,"Low",R5702&lt;6,"Medium",R5702&lt;=10,"High")</f>
        <v>High</v>
      </c>
      <c r="T5702" s="4" t="str" cm="1">
        <f t="array" ref="T5702">_xlfn.IFS(M5702&lt;=20,"Low",M5702&lt;=50,"Medium",M5702&lt;=90,"High")</f>
        <v>Low</v>
      </c>
      <c r="U5702" s="7">
        <f>Datos_Limpios[[#This Row],[Number of Complaints or Support]]/Datos_Limpios[[#This Row],[Account Length (in months)]]</f>
        <v>0.38095238095238093</v>
      </c>
      <c r="V5702" s="4" t="str" cm="1">
        <f t="array" ref="V5702">_xlfn.IFS(H5702&lt;30,"Under 30",H5702&lt;66,"Middle Age",H5702&gt;=66,"Senior")</f>
        <v>Middle Age</v>
      </c>
      <c r="W5702" s="4" t="s">
        <v>43</v>
      </c>
    </row>
    <row r="5703" spans="1:23" x14ac:dyDescent="0.3">
      <c r="A5703" s="4" t="s">
        <v>5818</v>
      </c>
      <c r="B5703" s="4" t="s">
        <v>31</v>
      </c>
      <c r="C5703" s="4">
        <v>8</v>
      </c>
      <c r="D5703" s="4">
        <v>0</v>
      </c>
      <c r="E5703" s="4" t="s">
        <v>31</v>
      </c>
      <c r="F5703" s="4" t="s">
        <v>124</v>
      </c>
      <c r="G5703" s="4" t="s">
        <v>26</v>
      </c>
      <c r="H5703" s="4">
        <v>71</v>
      </c>
      <c r="I5703" s="4" t="s">
        <v>31</v>
      </c>
      <c r="J5703" s="4">
        <v>2</v>
      </c>
      <c r="K5703" s="4" t="s">
        <v>27</v>
      </c>
      <c r="L5703" s="4" t="s">
        <v>28</v>
      </c>
      <c r="M5703" s="4">
        <v>22</v>
      </c>
      <c r="N5703" s="4" t="s">
        <v>38</v>
      </c>
      <c r="O5703" s="4" t="s">
        <v>142</v>
      </c>
      <c r="P5703" s="5">
        <v>44768</v>
      </c>
      <c r="Q5703" s="6">
        <v>25.85329549905174</v>
      </c>
      <c r="R5703" s="4">
        <v>9</v>
      </c>
      <c r="S5703" s="4" t="str" cm="1">
        <f t="array" ref="S5703">_xlfn.IFS(R5703=0,"None",R5703&lt;3,"Low",R5703&lt;6,"Medium",R5703&lt;=10,"High")</f>
        <v>High</v>
      </c>
      <c r="T5703" s="4" t="str" cm="1">
        <f t="array" ref="T5703">_xlfn.IFS(M5703&lt;=20,"Low",M5703&lt;=50,"Medium",M5703&lt;=90,"High")</f>
        <v>Medium</v>
      </c>
      <c r="U5703" s="7">
        <f>Datos_Limpios[[#This Row],[Number of Complaints or Support]]/Datos_Limpios[[#This Row],[Account Length (in months)]]</f>
        <v>1.125</v>
      </c>
      <c r="V5703" s="4" t="str" cm="1">
        <f t="array" ref="V5703">_xlfn.IFS(H5703&lt;30,"Under 30",H5703&lt;66,"Middle Age",H5703&gt;=66,"Senior")</f>
        <v>Senior</v>
      </c>
      <c r="W5703" s="4" t="s">
        <v>43</v>
      </c>
    </row>
    <row r="5704" spans="1:23" x14ac:dyDescent="0.3">
      <c r="A5704" s="4" t="s">
        <v>5819</v>
      </c>
      <c r="B5704" s="4" t="s">
        <v>24</v>
      </c>
      <c r="C5704" s="4">
        <v>64</v>
      </c>
      <c r="D5704" s="4">
        <v>0</v>
      </c>
      <c r="E5704" s="4" t="s">
        <v>31</v>
      </c>
      <c r="F5704" s="4" t="s">
        <v>155</v>
      </c>
      <c r="G5704" s="4" t="s">
        <v>33</v>
      </c>
      <c r="H5704" s="4">
        <v>73</v>
      </c>
      <c r="I5704" s="4" t="s">
        <v>24</v>
      </c>
      <c r="J5704" s="4">
        <v>0</v>
      </c>
      <c r="K5704" s="4" t="s">
        <v>34</v>
      </c>
      <c r="L5704" s="4" t="s">
        <v>35</v>
      </c>
      <c r="M5704" s="4">
        <v>46</v>
      </c>
      <c r="P5704" s="5">
        <v>44680</v>
      </c>
      <c r="Q5704" s="6">
        <v>53.799209299743303</v>
      </c>
      <c r="R5704" s="4">
        <v>9</v>
      </c>
      <c r="S5704" s="4" t="str" cm="1">
        <f t="array" ref="S5704">_xlfn.IFS(R5704=0,"None",R5704&lt;3,"Low",R5704&lt;6,"Medium",R5704&lt;=10,"High")</f>
        <v>High</v>
      </c>
      <c r="T5704" s="4" t="str" cm="1">
        <f t="array" ref="T5704">_xlfn.IFS(M5704&lt;=20,"Low",M5704&lt;=50,"Medium",M5704&lt;=90,"High")</f>
        <v>Medium</v>
      </c>
      <c r="U5704" s="7">
        <f>Datos_Limpios[[#This Row],[Number of Complaints or Support]]/Datos_Limpios[[#This Row],[Account Length (in months)]]</f>
        <v>0.140625</v>
      </c>
      <c r="V5704" s="4" t="str" cm="1">
        <f t="array" ref="V5704">_xlfn.IFS(H5704&lt;30,"Under 30",H5704&lt;66,"Middle Age",H5704&gt;=66,"Senior")</f>
        <v>Senior</v>
      </c>
      <c r="W5704" s="4" t="s">
        <v>40</v>
      </c>
    </row>
    <row r="5705" spans="1:23" x14ac:dyDescent="0.3">
      <c r="A5705" s="4" t="s">
        <v>5820</v>
      </c>
      <c r="B5705" s="4" t="s">
        <v>24</v>
      </c>
      <c r="C5705" s="4">
        <v>65</v>
      </c>
      <c r="D5705" s="4">
        <v>0</v>
      </c>
      <c r="E5705" s="4" t="s">
        <v>24</v>
      </c>
      <c r="F5705" s="4" t="s">
        <v>79</v>
      </c>
      <c r="G5705" s="4" t="s">
        <v>33</v>
      </c>
      <c r="H5705" s="4">
        <v>58</v>
      </c>
      <c r="I5705" s="4" t="s">
        <v>24</v>
      </c>
      <c r="J5705" s="4">
        <v>0</v>
      </c>
      <c r="K5705" s="4" t="s">
        <v>46</v>
      </c>
      <c r="L5705" s="4" t="s">
        <v>35</v>
      </c>
      <c r="M5705" s="4">
        <v>25</v>
      </c>
      <c r="P5705" s="5">
        <v>44042</v>
      </c>
      <c r="Q5705" s="6">
        <v>22.701813540525841</v>
      </c>
      <c r="R5705" s="4">
        <v>2</v>
      </c>
      <c r="S5705" s="4" t="str" cm="1">
        <f t="array" ref="S5705">_xlfn.IFS(R5705=0,"None",R5705&lt;3,"Low",R5705&lt;6,"Medium",R5705&lt;=10,"High")</f>
        <v>Low</v>
      </c>
      <c r="T5705" s="4" t="str" cm="1">
        <f t="array" ref="T5705">_xlfn.IFS(M5705&lt;=20,"Low",M5705&lt;=50,"Medium",M5705&lt;=90,"High")</f>
        <v>Medium</v>
      </c>
      <c r="U5705" s="7">
        <f>Datos_Limpios[[#This Row],[Number of Complaints or Support]]/Datos_Limpios[[#This Row],[Account Length (in months)]]</f>
        <v>3.0769230769230771E-2</v>
      </c>
      <c r="V5705" s="4" t="str" cm="1">
        <f t="array" ref="V5705">_xlfn.IFS(H5705&lt;30,"Under 30",H5705&lt;66,"Middle Age",H5705&gt;=66,"Senior")</f>
        <v>Middle Age</v>
      </c>
      <c r="W5705" s="4" t="s">
        <v>43</v>
      </c>
    </row>
    <row r="5706" spans="1:23" x14ac:dyDescent="0.3">
      <c r="A5706" s="4" t="s">
        <v>5821</v>
      </c>
      <c r="B5706" s="4" t="s">
        <v>24</v>
      </c>
      <c r="C5706" s="4">
        <v>30</v>
      </c>
      <c r="D5706" s="4">
        <v>1</v>
      </c>
      <c r="E5706" s="4" t="s">
        <v>31</v>
      </c>
      <c r="F5706" s="4" t="s">
        <v>95</v>
      </c>
      <c r="G5706" s="4" t="s">
        <v>33</v>
      </c>
      <c r="H5706" s="4">
        <v>66</v>
      </c>
      <c r="I5706" s="4" t="s">
        <v>24</v>
      </c>
      <c r="J5706" s="4">
        <v>0</v>
      </c>
      <c r="K5706" s="4" t="s">
        <v>46</v>
      </c>
      <c r="L5706" s="4" t="s">
        <v>35</v>
      </c>
      <c r="M5706" s="4">
        <v>60</v>
      </c>
      <c r="P5706" s="5">
        <v>44541</v>
      </c>
      <c r="Q5706" s="6">
        <v>55.981700562581963</v>
      </c>
      <c r="R5706" s="4">
        <v>6</v>
      </c>
      <c r="S5706" s="4" t="str" cm="1">
        <f t="array" ref="S5706">_xlfn.IFS(R5706=0,"None",R5706&lt;3,"Low",R5706&lt;6,"Medium",R5706&lt;=10,"High")</f>
        <v>High</v>
      </c>
      <c r="T5706" s="4" t="str" cm="1">
        <f t="array" ref="T5706">_xlfn.IFS(M5706&lt;=20,"Low",M5706&lt;=50,"Medium",M5706&lt;=90,"High")</f>
        <v>High</v>
      </c>
      <c r="U5706" s="7">
        <f>Datos_Limpios[[#This Row],[Number of Complaints or Support]]/Datos_Limpios[[#This Row],[Account Length (in months)]]</f>
        <v>0.2</v>
      </c>
      <c r="V5706" s="4" t="str" cm="1">
        <f t="array" ref="V5706">_xlfn.IFS(H5706&lt;30,"Under 30",H5706&lt;66,"Middle Age",H5706&gt;=66,"Senior")</f>
        <v>Senior</v>
      </c>
      <c r="W5706" s="4" t="s">
        <v>47</v>
      </c>
    </row>
    <row r="5707" spans="1:23" x14ac:dyDescent="0.3">
      <c r="A5707" s="4" t="s">
        <v>5822</v>
      </c>
      <c r="B5707" s="4" t="s">
        <v>24</v>
      </c>
      <c r="C5707" s="4">
        <v>43</v>
      </c>
      <c r="D5707" s="4">
        <v>1</v>
      </c>
      <c r="E5707" s="4" t="s">
        <v>31</v>
      </c>
      <c r="F5707" s="4" t="s">
        <v>54</v>
      </c>
      <c r="G5707" s="4" t="s">
        <v>33</v>
      </c>
      <c r="H5707" s="4">
        <v>21</v>
      </c>
      <c r="I5707" s="4" t="s">
        <v>24</v>
      </c>
      <c r="J5707" s="4">
        <v>0</v>
      </c>
      <c r="K5707" s="4" t="s">
        <v>34</v>
      </c>
      <c r="L5707" s="4" t="s">
        <v>28</v>
      </c>
      <c r="M5707" s="4">
        <v>31</v>
      </c>
      <c r="P5707" s="5">
        <v>45191</v>
      </c>
      <c r="Q5707" s="6">
        <v>25.452839127777029</v>
      </c>
      <c r="R5707" s="4">
        <v>8</v>
      </c>
      <c r="S5707" s="4" t="str" cm="1">
        <f t="array" ref="S5707">_xlfn.IFS(R5707=0,"None",R5707&lt;3,"Low",R5707&lt;6,"Medium",R5707&lt;=10,"High")</f>
        <v>High</v>
      </c>
      <c r="T5707" s="4" t="str" cm="1">
        <f t="array" ref="T5707">_xlfn.IFS(M5707&lt;=20,"Low",M5707&lt;=50,"Medium",M5707&lt;=90,"High")</f>
        <v>Medium</v>
      </c>
      <c r="U5707" s="7">
        <f>Datos_Limpios[[#This Row],[Number of Complaints or Support]]/Datos_Limpios[[#This Row],[Account Length (in months)]]</f>
        <v>0.18604651162790697</v>
      </c>
      <c r="V5707" s="4" t="str" cm="1">
        <f t="array" ref="V5707">_xlfn.IFS(H5707&lt;30,"Under 30",H5707&lt;66,"Middle Age",H5707&gt;=66,"Senior")</f>
        <v>Under 30</v>
      </c>
      <c r="W5707" s="4" t="s">
        <v>43</v>
      </c>
    </row>
    <row r="5708" spans="1:23" x14ac:dyDescent="0.3">
      <c r="A5708" s="4" t="s">
        <v>5823</v>
      </c>
      <c r="B5708" s="4" t="s">
        <v>31</v>
      </c>
      <c r="C5708" s="4">
        <v>6</v>
      </c>
      <c r="D5708" s="4">
        <v>1</v>
      </c>
      <c r="E5708" s="4" t="s">
        <v>31</v>
      </c>
      <c r="F5708" s="4" t="s">
        <v>54</v>
      </c>
      <c r="G5708" s="4" t="s">
        <v>33</v>
      </c>
      <c r="H5708" s="4">
        <v>59</v>
      </c>
      <c r="I5708" s="4" t="s">
        <v>24</v>
      </c>
      <c r="J5708" s="4">
        <v>0</v>
      </c>
      <c r="K5708" s="4" t="s">
        <v>27</v>
      </c>
      <c r="L5708" s="4" t="s">
        <v>35</v>
      </c>
      <c r="M5708" s="4">
        <v>52</v>
      </c>
      <c r="N5708" s="4" t="s">
        <v>75</v>
      </c>
      <c r="O5708" s="4" t="s">
        <v>76</v>
      </c>
      <c r="P5708" s="5">
        <v>44107</v>
      </c>
      <c r="Q5708" s="6">
        <v>54.074334360680993</v>
      </c>
      <c r="R5708" s="4">
        <v>9</v>
      </c>
      <c r="S5708" s="4" t="str" cm="1">
        <f t="array" ref="S5708">_xlfn.IFS(R5708=0,"None",R5708&lt;3,"Low",R5708&lt;6,"Medium",R5708&lt;=10,"High")</f>
        <v>High</v>
      </c>
      <c r="T5708" s="4" t="str" cm="1">
        <f t="array" ref="T5708">_xlfn.IFS(M5708&lt;=20,"Low",M5708&lt;=50,"Medium",M5708&lt;=90,"High")</f>
        <v>High</v>
      </c>
      <c r="U5708" s="7">
        <f>Datos_Limpios[[#This Row],[Number of Complaints or Support]]/Datos_Limpios[[#This Row],[Account Length (in months)]]</f>
        <v>1.5</v>
      </c>
      <c r="V5708" s="4" t="str" cm="1">
        <f t="array" ref="V5708">_xlfn.IFS(H5708&lt;30,"Under 30",H5708&lt;66,"Middle Age",H5708&gt;=66,"Senior")</f>
        <v>Middle Age</v>
      </c>
      <c r="W5708" s="4" t="s">
        <v>43</v>
      </c>
    </row>
    <row r="5709" spans="1:23" x14ac:dyDescent="0.3">
      <c r="A5709" s="4" t="s">
        <v>5824</v>
      </c>
      <c r="B5709" s="4" t="s">
        <v>24</v>
      </c>
      <c r="C5709" s="4">
        <v>25</v>
      </c>
      <c r="D5709" s="4">
        <v>0</v>
      </c>
      <c r="E5709" s="4" t="s">
        <v>24</v>
      </c>
      <c r="F5709" s="4" t="s">
        <v>79</v>
      </c>
      <c r="G5709" s="4" t="s">
        <v>33</v>
      </c>
      <c r="H5709" s="4">
        <v>34</v>
      </c>
      <c r="I5709" s="4" t="s">
        <v>24</v>
      </c>
      <c r="J5709" s="4">
        <v>0</v>
      </c>
      <c r="K5709" s="4" t="s">
        <v>27</v>
      </c>
      <c r="L5709" s="4" t="s">
        <v>28</v>
      </c>
      <c r="M5709" s="4">
        <v>10</v>
      </c>
      <c r="P5709" s="5">
        <v>44027</v>
      </c>
      <c r="Q5709" s="6">
        <v>8.254645369878773</v>
      </c>
      <c r="R5709" s="4">
        <v>6</v>
      </c>
      <c r="S5709" s="4" t="str" cm="1">
        <f t="array" ref="S5709">_xlfn.IFS(R5709=0,"None",R5709&lt;3,"Low",R5709&lt;6,"Medium",R5709&lt;=10,"High")</f>
        <v>High</v>
      </c>
      <c r="T5709" s="4" t="str" cm="1">
        <f t="array" ref="T5709">_xlfn.IFS(M5709&lt;=20,"Low",M5709&lt;=50,"Medium",M5709&lt;=90,"High")</f>
        <v>Low</v>
      </c>
      <c r="U5709" s="7">
        <f>Datos_Limpios[[#This Row],[Number of Complaints or Support]]/Datos_Limpios[[#This Row],[Account Length (in months)]]</f>
        <v>0.24</v>
      </c>
      <c r="V5709" s="4" t="str" cm="1">
        <f t="array" ref="V5709">_xlfn.IFS(H5709&lt;30,"Under 30",H5709&lt;66,"Middle Age",H5709&gt;=66,"Senior")</f>
        <v>Middle Age</v>
      </c>
      <c r="W5709" s="4" t="s">
        <v>43</v>
      </c>
    </row>
    <row r="5710" spans="1:23" x14ac:dyDescent="0.3">
      <c r="A5710" s="4" t="s">
        <v>5825</v>
      </c>
      <c r="B5710" s="4" t="s">
        <v>24</v>
      </c>
      <c r="C5710" s="4">
        <v>70</v>
      </c>
      <c r="D5710" s="4">
        <v>1</v>
      </c>
      <c r="E5710" s="4" t="s">
        <v>31</v>
      </c>
      <c r="F5710" s="4" t="s">
        <v>85</v>
      </c>
      <c r="G5710" s="4" t="s">
        <v>26</v>
      </c>
      <c r="H5710" s="4">
        <v>45</v>
      </c>
      <c r="I5710" s="4" t="s">
        <v>24</v>
      </c>
      <c r="J5710" s="4">
        <v>0</v>
      </c>
      <c r="K5710" s="4" t="s">
        <v>46</v>
      </c>
      <c r="L5710" s="4" t="s">
        <v>28</v>
      </c>
      <c r="M5710" s="4">
        <v>25</v>
      </c>
      <c r="P5710" s="5">
        <v>44805</v>
      </c>
      <c r="Q5710" s="6">
        <v>26.884291551882601</v>
      </c>
      <c r="R5710" s="4">
        <v>4</v>
      </c>
      <c r="S5710" s="4" t="str" cm="1">
        <f t="array" ref="S5710">_xlfn.IFS(R5710=0,"None",R5710&lt;3,"Low",R5710&lt;6,"Medium",R5710&lt;=10,"High")</f>
        <v>Medium</v>
      </c>
      <c r="T5710" s="4" t="str" cm="1">
        <f t="array" ref="T5710">_xlfn.IFS(M5710&lt;=20,"Low",M5710&lt;=50,"Medium",M5710&lt;=90,"High")</f>
        <v>Medium</v>
      </c>
      <c r="U5710" s="7">
        <f>Datos_Limpios[[#This Row],[Number of Complaints or Support]]/Datos_Limpios[[#This Row],[Account Length (in months)]]</f>
        <v>5.7142857142857141E-2</v>
      </c>
      <c r="V5710" s="4" t="str" cm="1">
        <f t="array" ref="V5710">_xlfn.IFS(H5710&lt;30,"Under 30",H5710&lt;66,"Middle Age",H5710&gt;=66,"Senior")</f>
        <v>Middle Age</v>
      </c>
      <c r="W5710" s="4" t="s">
        <v>43</v>
      </c>
    </row>
    <row r="5711" spans="1:23" x14ac:dyDescent="0.3">
      <c r="A5711" s="4" t="s">
        <v>5826</v>
      </c>
      <c r="B5711" s="4" t="s">
        <v>31</v>
      </c>
      <c r="C5711" s="4">
        <v>46</v>
      </c>
      <c r="D5711" s="4">
        <v>4</v>
      </c>
      <c r="E5711" s="4" t="s">
        <v>31</v>
      </c>
      <c r="F5711" s="4" t="s">
        <v>175</v>
      </c>
      <c r="G5711" s="4" t="s">
        <v>26</v>
      </c>
      <c r="H5711" s="4">
        <v>34</v>
      </c>
      <c r="I5711" s="4" t="s">
        <v>24</v>
      </c>
      <c r="J5711" s="4">
        <v>0</v>
      </c>
      <c r="K5711" s="4" t="s">
        <v>34</v>
      </c>
      <c r="L5711" s="4" t="s">
        <v>115</v>
      </c>
      <c r="M5711" s="4">
        <v>22</v>
      </c>
      <c r="N5711" s="4" t="s">
        <v>66</v>
      </c>
      <c r="O5711" s="4" t="s">
        <v>122</v>
      </c>
      <c r="P5711" s="5">
        <v>44596</v>
      </c>
      <c r="Q5711" s="6">
        <v>21.34693705816159</v>
      </c>
      <c r="R5711" s="4">
        <v>6</v>
      </c>
      <c r="S5711" s="4" t="str" cm="1">
        <f t="array" ref="S5711">_xlfn.IFS(R5711=0,"None",R5711&lt;3,"Low",R5711&lt;6,"Medium",R5711&lt;=10,"High")</f>
        <v>High</v>
      </c>
      <c r="T5711" s="4" t="str" cm="1">
        <f t="array" ref="T5711">_xlfn.IFS(M5711&lt;=20,"Low",M5711&lt;=50,"Medium",M5711&lt;=90,"High")</f>
        <v>Medium</v>
      </c>
      <c r="U5711" s="7">
        <f>Datos_Limpios[[#This Row],[Number of Complaints or Support]]/Datos_Limpios[[#This Row],[Account Length (in months)]]</f>
        <v>0.13043478260869565</v>
      </c>
      <c r="V5711" s="4" t="str" cm="1">
        <f t="array" ref="V5711">_xlfn.IFS(H5711&lt;30,"Under 30",H5711&lt;66,"Middle Age",H5711&gt;=66,"Senior")</f>
        <v>Middle Age</v>
      </c>
      <c r="W5711" s="4" t="s">
        <v>29</v>
      </c>
    </row>
    <row r="5712" spans="1:23" x14ac:dyDescent="0.3">
      <c r="A5712" s="4" t="s">
        <v>5827</v>
      </c>
      <c r="B5712" s="4" t="s">
        <v>24</v>
      </c>
      <c r="C5712" s="4">
        <v>17</v>
      </c>
      <c r="D5712" s="4">
        <v>0</v>
      </c>
      <c r="E5712" s="4" t="s">
        <v>24</v>
      </c>
      <c r="F5712" s="4" t="s">
        <v>70</v>
      </c>
      <c r="G5712" s="4" t="s">
        <v>33</v>
      </c>
      <c r="H5712" s="4">
        <v>38</v>
      </c>
      <c r="I5712" s="4" t="s">
        <v>31</v>
      </c>
      <c r="J5712" s="4">
        <v>2</v>
      </c>
      <c r="K5712" s="4" t="s">
        <v>34</v>
      </c>
      <c r="L5712" s="4" t="s">
        <v>35</v>
      </c>
      <c r="M5712" s="4">
        <v>6</v>
      </c>
      <c r="P5712" s="5">
        <v>44077</v>
      </c>
      <c r="Q5712" s="6">
        <v>4.90927280452558</v>
      </c>
      <c r="R5712" s="4">
        <v>3</v>
      </c>
      <c r="S5712" s="4" t="str" cm="1">
        <f t="array" ref="S5712">_xlfn.IFS(R5712=0,"None",R5712&lt;3,"Low",R5712&lt;6,"Medium",R5712&lt;=10,"High")</f>
        <v>Medium</v>
      </c>
      <c r="T5712" s="4" t="str" cm="1">
        <f t="array" ref="T5712">_xlfn.IFS(M5712&lt;=20,"Low",M5712&lt;=50,"Medium",M5712&lt;=90,"High")</f>
        <v>Low</v>
      </c>
      <c r="U5712" s="7">
        <f>Datos_Limpios[[#This Row],[Number of Complaints or Support]]/Datos_Limpios[[#This Row],[Account Length (in months)]]</f>
        <v>0.17647058823529413</v>
      </c>
      <c r="V5712" s="4" t="str" cm="1">
        <f t="array" ref="V5712">_xlfn.IFS(H5712&lt;30,"Under 30",H5712&lt;66,"Middle Age",H5712&gt;=66,"Senior")</f>
        <v>Middle Age</v>
      </c>
      <c r="W5712" s="4" t="s">
        <v>29</v>
      </c>
    </row>
    <row r="5713" spans="1:23" x14ac:dyDescent="0.3">
      <c r="A5713" s="4" t="s">
        <v>5828</v>
      </c>
      <c r="B5713" s="4" t="s">
        <v>24</v>
      </c>
      <c r="C5713" s="4">
        <v>55</v>
      </c>
      <c r="D5713" s="4">
        <v>1</v>
      </c>
      <c r="E5713" s="4" t="s">
        <v>31</v>
      </c>
      <c r="F5713" s="4" t="s">
        <v>106</v>
      </c>
      <c r="G5713" s="4" t="s">
        <v>33</v>
      </c>
      <c r="H5713" s="4">
        <v>34</v>
      </c>
      <c r="I5713" s="4" t="s">
        <v>24</v>
      </c>
      <c r="J5713" s="4">
        <v>0</v>
      </c>
      <c r="K5713" s="4" t="s">
        <v>46</v>
      </c>
      <c r="L5713" s="4" t="s">
        <v>35</v>
      </c>
      <c r="M5713" s="4">
        <v>69</v>
      </c>
      <c r="P5713" s="5">
        <v>45163</v>
      </c>
      <c r="Q5713" s="6">
        <v>58.386863964156248</v>
      </c>
      <c r="R5713" s="4">
        <v>8</v>
      </c>
      <c r="S5713" s="4" t="str" cm="1">
        <f t="array" ref="S5713">_xlfn.IFS(R5713=0,"None",R5713&lt;3,"Low",R5713&lt;6,"Medium",R5713&lt;=10,"High")</f>
        <v>High</v>
      </c>
      <c r="T5713" s="4" t="str" cm="1">
        <f t="array" ref="T5713">_xlfn.IFS(M5713&lt;=20,"Low",M5713&lt;=50,"Medium",M5713&lt;=90,"High")</f>
        <v>High</v>
      </c>
      <c r="U5713" s="7">
        <f>Datos_Limpios[[#This Row],[Number of Complaints or Support]]/Datos_Limpios[[#This Row],[Account Length (in months)]]</f>
        <v>0.14545454545454545</v>
      </c>
      <c r="V5713" s="4" t="str" cm="1">
        <f t="array" ref="V5713">_xlfn.IFS(H5713&lt;30,"Under 30",H5713&lt;66,"Middle Age",H5713&gt;=66,"Senior")</f>
        <v>Middle Age</v>
      </c>
      <c r="W5713" s="4" t="s">
        <v>29</v>
      </c>
    </row>
    <row r="5714" spans="1:23" x14ac:dyDescent="0.3">
      <c r="A5714" s="4" t="s">
        <v>5829</v>
      </c>
      <c r="B5714" s="4" t="s">
        <v>24</v>
      </c>
      <c r="C5714" s="4">
        <v>1</v>
      </c>
      <c r="D5714" s="4">
        <v>1</v>
      </c>
      <c r="E5714" s="4" t="s">
        <v>31</v>
      </c>
      <c r="F5714" s="4" t="s">
        <v>196</v>
      </c>
      <c r="G5714" s="4" t="s">
        <v>33</v>
      </c>
      <c r="H5714" s="4">
        <v>32</v>
      </c>
      <c r="I5714" s="4" t="s">
        <v>31</v>
      </c>
      <c r="J5714" s="4">
        <v>3</v>
      </c>
      <c r="K5714" s="4" t="s">
        <v>27</v>
      </c>
      <c r="L5714" s="4" t="s">
        <v>35</v>
      </c>
      <c r="M5714" s="4">
        <v>25</v>
      </c>
      <c r="P5714" s="5">
        <v>45050</v>
      </c>
      <c r="Q5714" s="6">
        <v>20.009731900912669</v>
      </c>
      <c r="R5714" s="4">
        <v>6</v>
      </c>
      <c r="S5714" s="4" t="str" cm="1">
        <f t="array" ref="S5714">_xlfn.IFS(R5714=0,"None",R5714&lt;3,"Low",R5714&lt;6,"Medium",R5714&lt;=10,"High")</f>
        <v>High</v>
      </c>
      <c r="T5714" s="4" t="str" cm="1">
        <f t="array" ref="T5714">_xlfn.IFS(M5714&lt;=20,"Low",M5714&lt;=50,"Medium",M5714&lt;=90,"High")</f>
        <v>Medium</v>
      </c>
      <c r="U5714" s="7">
        <f>Datos_Limpios[[#This Row],[Number of Complaints or Support]]/Datos_Limpios[[#This Row],[Account Length (in months)]]</f>
        <v>6</v>
      </c>
      <c r="V5714" s="4" t="str" cm="1">
        <f t="array" ref="V5714">_xlfn.IFS(H5714&lt;30,"Under 30",H5714&lt;66,"Middle Age",H5714&gt;=66,"Senior")</f>
        <v>Middle Age</v>
      </c>
      <c r="W5714" s="4" t="s">
        <v>47</v>
      </c>
    </row>
    <row r="5715" spans="1:23" x14ac:dyDescent="0.3">
      <c r="A5715" s="4" t="s">
        <v>5830</v>
      </c>
      <c r="B5715" s="4" t="s">
        <v>24</v>
      </c>
      <c r="C5715" s="4">
        <v>49</v>
      </c>
      <c r="D5715" s="4">
        <v>2</v>
      </c>
      <c r="E5715" s="4" t="s">
        <v>31</v>
      </c>
      <c r="F5715" s="4" t="s">
        <v>262</v>
      </c>
      <c r="G5715" s="4" t="s">
        <v>33</v>
      </c>
      <c r="H5715" s="4">
        <v>51</v>
      </c>
      <c r="I5715" s="4" t="s">
        <v>24</v>
      </c>
      <c r="J5715" s="4">
        <v>0</v>
      </c>
      <c r="K5715" s="4" t="s">
        <v>34</v>
      </c>
      <c r="L5715" s="4" t="s">
        <v>28</v>
      </c>
      <c r="M5715" s="4">
        <v>30</v>
      </c>
      <c r="P5715" s="5">
        <v>44252</v>
      </c>
      <c r="Q5715" s="6">
        <v>25.744485745392609</v>
      </c>
      <c r="R5715" s="4">
        <v>8</v>
      </c>
      <c r="S5715" s="4" t="str" cm="1">
        <f t="array" ref="S5715">_xlfn.IFS(R5715=0,"None",R5715&lt;3,"Low",R5715&lt;6,"Medium",R5715&lt;=10,"High")</f>
        <v>High</v>
      </c>
      <c r="T5715" s="4" t="str" cm="1">
        <f t="array" ref="T5715">_xlfn.IFS(M5715&lt;=20,"Low",M5715&lt;=50,"Medium",M5715&lt;=90,"High")</f>
        <v>Medium</v>
      </c>
      <c r="U5715" s="7">
        <f>Datos_Limpios[[#This Row],[Number of Complaints or Support]]/Datos_Limpios[[#This Row],[Account Length (in months)]]</f>
        <v>0.16326530612244897</v>
      </c>
      <c r="V5715" s="4" t="str" cm="1">
        <f t="array" ref="V5715">_xlfn.IFS(H5715&lt;30,"Under 30",H5715&lt;66,"Middle Age",H5715&gt;=66,"Senior")</f>
        <v>Middle Age</v>
      </c>
      <c r="W5715" s="4" t="s">
        <v>29</v>
      </c>
    </row>
    <row r="5716" spans="1:23" x14ac:dyDescent="0.3">
      <c r="A5716" s="4" t="s">
        <v>5831</v>
      </c>
      <c r="B5716" s="4" t="s">
        <v>31</v>
      </c>
      <c r="C5716" s="4">
        <v>1</v>
      </c>
      <c r="D5716" s="4">
        <v>4</v>
      </c>
      <c r="E5716" s="4" t="s">
        <v>31</v>
      </c>
      <c r="F5716" s="4" t="s">
        <v>183</v>
      </c>
      <c r="G5716" s="4" t="s">
        <v>26</v>
      </c>
      <c r="H5716" s="4">
        <v>48</v>
      </c>
      <c r="I5716" s="4" t="s">
        <v>24</v>
      </c>
      <c r="J5716" s="4">
        <v>0</v>
      </c>
      <c r="K5716" s="4" t="s">
        <v>27</v>
      </c>
      <c r="L5716" s="4" t="s">
        <v>28</v>
      </c>
      <c r="M5716" s="4">
        <v>35</v>
      </c>
      <c r="N5716" s="4" t="s">
        <v>107</v>
      </c>
      <c r="O5716" s="4" t="s">
        <v>220</v>
      </c>
      <c r="P5716" s="5">
        <v>44416</v>
      </c>
      <c r="Q5716" s="6">
        <v>39.548850286013057</v>
      </c>
      <c r="R5716" s="4">
        <v>7</v>
      </c>
      <c r="S5716" s="4" t="str" cm="1">
        <f t="array" ref="S5716">_xlfn.IFS(R5716=0,"None",R5716&lt;3,"Low",R5716&lt;6,"Medium",R5716&lt;=10,"High")</f>
        <v>High</v>
      </c>
      <c r="T5716" s="4" t="str" cm="1">
        <f t="array" ref="T5716">_xlfn.IFS(M5716&lt;=20,"Low",M5716&lt;=50,"Medium",M5716&lt;=90,"High")</f>
        <v>Medium</v>
      </c>
      <c r="U5716" s="7">
        <f>Datos_Limpios[[#This Row],[Number of Complaints or Support]]/Datos_Limpios[[#This Row],[Account Length (in months)]]</f>
        <v>7</v>
      </c>
      <c r="V5716" s="4" t="str" cm="1">
        <f t="array" ref="V5716">_xlfn.IFS(H5716&lt;30,"Under 30",H5716&lt;66,"Middle Age",H5716&gt;=66,"Senior")</f>
        <v>Middle Age</v>
      </c>
      <c r="W5716" s="4" t="s">
        <v>43</v>
      </c>
    </row>
    <row r="5717" spans="1:23" x14ac:dyDescent="0.3">
      <c r="A5717" s="4" t="s">
        <v>5832</v>
      </c>
      <c r="B5717" s="4" t="s">
        <v>24</v>
      </c>
      <c r="C5717" s="4">
        <v>56</v>
      </c>
      <c r="D5717" s="4">
        <v>0</v>
      </c>
      <c r="E5717" s="4" t="s">
        <v>31</v>
      </c>
      <c r="F5717" s="4" t="s">
        <v>157</v>
      </c>
      <c r="G5717" s="4" t="s">
        <v>26</v>
      </c>
      <c r="H5717" s="4">
        <v>48</v>
      </c>
      <c r="I5717" s="4" t="s">
        <v>24</v>
      </c>
      <c r="J5717" s="4">
        <v>0</v>
      </c>
      <c r="K5717" s="4" t="s">
        <v>34</v>
      </c>
      <c r="L5717" s="4" t="s">
        <v>28</v>
      </c>
      <c r="M5717" s="4">
        <v>39</v>
      </c>
      <c r="P5717" s="5">
        <v>44741</v>
      </c>
      <c r="Q5717" s="6">
        <v>36.795075466425899</v>
      </c>
      <c r="R5717" s="4">
        <v>4</v>
      </c>
      <c r="S5717" s="4" t="str" cm="1">
        <f t="array" ref="S5717">_xlfn.IFS(R5717=0,"None",R5717&lt;3,"Low",R5717&lt;6,"Medium",R5717&lt;=10,"High")</f>
        <v>Medium</v>
      </c>
      <c r="T5717" s="4" t="str" cm="1">
        <f t="array" ref="T5717">_xlfn.IFS(M5717&lt;=20,"Low",M5717&lt;=50,"Medium",M5717&lt;=90,"High")</f>
        <v>Medium</v>
      </c>
      <c r="U5717" s="7">
        <f>Datos_Limpios[[#This Row],[Number of Complaints or Support]]/Datos_Limpios[[#This Row],[Account Length (in months)]]</f>
        <v>7.1428571428571425E-2</v>
      </c>
      <c r="V5717" s="4" t="str" cm="1">
        <f t="array" ref="V5717">_xlfn.IFS(H5717&lt;30,"Under 30",H5717&lt;66,"Middle Age",H5717&gt;=66,"Senior")</f>
        <v>Middle Age</v>
      </c>
      <c r="W5717" s="4" t="s">
        <v>47</v>
      </c>
    </row>
    <row r="5718" spans="1:23" x14ac:dyDescent="0.3">
      <c r="A5718" s="4" t="s">
        <v>5833</v>
      </c>
      <c r="B5718" s="4" t="s">
        <v>31</v>
      </c>
      <c r="C5718" s="4">
        <v>1</v>
      </c>
      <c r="D5718" s="4">
        <v>4</v>
      </c>
      <c r="E5718" s="4" t="s">
        <v>31</v>
      </c>
      <c r="F5718" s="4" t="s">
        <v>175</v>
      </c>
      <c r="G5718" s="4" t="s">
        <v>26</v>
      </c>
      <c r="H5718" s="4">
        <v>66</v>
      </c>
      <c r="I5718" s="4" t="s">
        <v>24</v>
      </c>
      <c r="J5718" s="4">
        <v>0</v>
      </c>
      <c r="K5718" s="4" t="s">
        <v>27</v>
      </c>
      <c r="L5718" s="4" t="s">
        <v>35</v>
      </c>
      <c r="M5718" s="4">
        <v>35</v>
      </c>
      <c r="N5718" s="4" t="s">
        <v>92</v>
      </c>
      <c r="O5718" s="4" t="s">
        <v>93</v>
      </c>
      <c r="P5718" s="5">
        <v>44265</v>
      </c>
      <c r="Q5718" s="6">
        <v>40.819729378669123</v>
      </c>
      <c r="R5718" s="4">
        <v>9</v>
      </c>
      <c r="S5718" s="4" t="str" cm="1">
        <f t="array" ref="S5718">_xlfn.IFS(R5718=0,"None",R5718&lt;3,"Low",R5718&lt;6,"Medium",R5718&lt;=10,"High")</f>
        <v>High</v>
      </c>
      <c r="T5718" s="4" t="str" cm="1">
        <f t="array" ref="T5718">_xlfn.IFS(M5718&lt;=20,"Low",M5718&lt;=50,"Medium",M5718&lt;=90,"High")</f>
        <v>Medium</v>
      </c>
      <c r="U5718" s="7">
        <f>Datos_Limpios[[#This Row],[Number of Complaints or Support]]/Datos_Limpios[[#This Row],[Account Length (in months)]]</f>
        <v>9</v>
      </c>
      <c r="V5718" s="4" t="str" cm="1">
        <f t="array" ref="V5718">_xlfn.IFS(H5718&lt;30,"Under 30",H5718&lt;66,"Middle Age",H5718&gt;=66,"Senior")</f>
        <v>Senior</v>
      </c>
      <c r="W5718" s="4" t="s">
        <v>29</v>
      </c>
    </row>
    <row r="5719" spans="1:23" x14ac:dyDescent="0.3">
      <c r="A5719" s="4" t="s">
        <v>5834</v>
      </c>
      <c r="B5719" s="4" t="s">
        <v>24</v>
      </c>
      <c r="C5719" s="4">
        <v>8</v>
      </c>
      <c r="D5719" s="4">
        <v>2</v>
      </c>
      <c r="E5719" s="4" t="s">
        <v>31</v>
      </c>
      <c r="F5719" s="4" t="s">
        <v>157</v>
      </c>
      <c r="G5719" s="4" t="s">
        <v>26</v>
      </c>
      <c r="H5719" s="4">
        <v>36</v>
      </c>
      <c r="I5719" s="4" t="s">
        <v>24</v>
      </c>
      <c r="J5719" s="4">
        <v>0</v>
      </c>
      <c r="K5719" s="4" t="s">
        <v>34</v>
      </c>
      <c r="L5719" s="4" t="s">
        <v>35</v>
      </c>
      <c r="M5719" s="4">
        <v>25</v>
      </c>
      <c r="P5719" s="5">
        <v>44610</v>
      </c>
      <c r="Q5719" s="6">
        <v>28.2293530727922</v>
      </c>
      <c r="R5719" s="4">
        <v>3</v>
      </c>
      <c r="S5719" s="4" t="str" cm="1">
        <f t="array" ref="S5719">_xlfn.IFS(R5719=0,"None",R5719&lt;3,"Low",R5719&lt;6,"Medium",R5719&lt;=10,"High")</f>
        <v>Medium</v>
      </c>
      <c r="T5719" s="4" t="str" cm="1">
        <f t="array" ref="T5719">_xlfn.IFS(M5719&lt;=20,"Low",M5719&lt;=50,"Medium",M5719&lt;=90,"High")</f>
        <v>Medium</v>
      </c>
      <c r="U5719" s="7">
        <f>Datos_Limpios[[#This Row],[Number of Complaints or Support]]/Datos_Limpios[[#This Row],[Account Length (in months)]]</f>
        <v>0.375</v>
      </c>
      <c r="V5719" s="4" t="str" cm="1">
        <f t="array" ref="V5719">_xlfn.IFS(H5719&lt;30,"Under 30",H5719&lt;66,"Middle Age",H5719&gt;=66,"Senior")</f>
        <v>Middle Age</v>
      </c>
      <c r="W5719" s="4" t="s">
        <v>47</v>
      </c>
    </row>
    <row r="5720" spans="1:23" x14ac:dyDescent="0.3">
      <c r="A5720" s="4" t="s">
        <v>5835</v>
      </c>
      <c r="B5720" s="4" t="s">
        <v>31</v>
      </c>
      <c r="C5720" s="4">
        <v>11</v>
      </c>
      <c r="D5720" s="4">
        <v>2</v>
      </c>
      <c r="E5720" s="4" t="s">
        <v>31</v>
      </c>
      <c r="F5720" s="4" t="s">
        <v>54</v>
      </c>
      <c r="G5720" s="4" t="s">
        <v>26</v>
      </c>
      <c r="H5720" s="4">
        <v>45</v>
      </c>
      <c r="I5720" s="4" t="s">
        <v>24</v>
      </c>
      <c r="J5720" s="4">
        <v>0</v>
      </c>
      <c r="K5720" s="4" t="s">
        <v>27</v>
      </c>
      <c r="L5720" s="4" t="s">
        <v>115</v>
      </c>
      <c r="M5720" s="4">
        <v>12</v>
      </c>
      <c r="N5720" s="4" t="s">
        <v>38</v>
      </c>
      <c r="O5720" s="4" t="s">
        <v>142</v>
      </c>
      <c r="P5720" s="5">
        <v>44940</v>
      </c>
      <c r="Q5720" s="6">
        <v>11.526294515730889</v>
      </c>
      <c r="R5720" s="4">
        <v>10</v>
      </c>
      <c r="S5720" s="4" t="str" cm="1">
        <f t="array" ref="S5720">_xlfn.IFS(R5720=0,"None",R5720&lt;3,"Low",R5720&lt;6,"Medium",R5720&lt;=10,"High")</f>
        <v>High</v>
      </c>
      <c r="T5720" s="4" t="str" cm="1">
        <f t="array" ref="T5720">_xlfn.IFS(M5720&lt;=20,"Low",M5720&lt;=50,"Medium",M5720&lt;=90,"High")</f>
        <v>Low</v>
      </c>
      <c r="U5720" s="7">
        <f>Datos_Limpios[[#This Row],[Number of Complaints or Support]]/Datos_Limpios[[#This Row],[Account Length (in months)]]</f>
        <v>0.90909090909090906</v>
      </c>
      <c r="V5720" s="4" t="str" cm="1">
        <f t="array" ref="V5720">_xlfn.IFS(H5720&lt;30,"Under 30",H5720&lt;66,"Middle Age",H5720&gt;=66,"Senior")</f>
        <v>Middle Age</v>
      </c>
      <c r="W5720" s="4" t="s">
        <v>43</v>
      </c>
    </row>
    <row r="5721" spans="1:23" x14ac:dyDescent="0.3">
      <c r="A5721" s="4" t="s">
        <v>5836</v>
      </c>
      <c r="B5721" s="4" t="s">
        <v>24</v>
      </c>
      <c r="C5721" s="4">
        <v>69</v>
      </c>
      <c r="D5721" s="4">
        <v>1</v>
      </c>
      <c r="E5721" s="4" t="s">
        <v>31</v>
      </c>
      <c r="F5721" s="4" t="s">
        <v>58</v>
      </c>
      <c r="G5721" s="4" t="s">
        <v>26</v>
      </c>
      <c r="H5721" s="4">
        <v>45</v>
      </c>
      <c r="I5721" s="4" t="s">
        <v>24</v>
      </c>
      <c r="J5721" s="4">
        <v>0</v>
      </c>
      <c r="K5721" s="4" t="s">
        <v>46</v>
      </c>
      <c r="L5721" s="4" t="s">
        <v>28</v>
      </c>
      <c r="M5721" s="4">
        <v>55</v>
      </c>
      <c r="P5721" s="5">
        <v>44900</v>
      </c>
      <c r="Q5721" s="6">
        <v>58.948096283040549</v>
      </c>
      <c r="R5721" s="4">
        <v>8</v>
      </c>
      <c r="S5721" s="4" t="str" cm="1">
        <f t="array" ref="S5721">_xlfn.IFS(R5721=0,"None",R5721&lt;3,"Low",R5721&lt;6,"Medium",R5721&lt;=10,"High")</f>
        <v>High</v>
      </c>
      <c r="T5721" s="4" t="str" cm="1">
        <f t="array" ref="T5721">_xlfn.IFS(M5721&lt;=20,"Low",M5721&lt;=50,"Medium",M5721&lt;=90,"High")</f>
        <v>High</v>
      </c>
      <c r="U5721" s="7">
        <f>Datos_Limpios[[#This Row],[Number of Complaints or Support]]/Datos_Limpios[[#This Row],[Account Length (in months)]]</f>
        <v>0.11594202898550725</v>
      </c>
      <c r="V5721" s="4" t="str" cm="1">
        <f t="array" ref="V5721">_xlfn.IFS(H5721&lt;30,"Under 30",H5721&lt;66,"Middle Age",H5721&gt;=66,"Senior")</f>
        <v>Middle Age</v>
      </c>
      <c r="W5721" s="4" t="s">
        <v>29</v>
      </c>
    </row>
    <row r="5722" spans="1:23" x14ac:dyDescent="0.3">
      <c r="A5722" s="4" t="s">
        <v>5837</v>
      </c>
      <c r="B5722" s="4" t="s">
        <v>24</v>
      </c>
      <c r="C5722" s="4">
        <v>40</v>
      </c>
      <c r="D5722" s="4">
        <v>0</v>
      </c>
      <c r="E5722" s="4" t="s">
        <v>24</v>
      </c>
      <c r="F5722" s="4" t="s">
        <v>60</v>
      </c>
      <c r="G5722" s="4" t="s">
        <v>26</v>
      </c>
      <c r="H5722" s="4">
        <v>36</v>
      </c>
      <c r="I5722" s="4" t="s">
        <v>24</v>
      </c>
      <c r="J5722" s="4">
        <v>0</v>
      </c>
      <c r="K5722" s="4" t="s">
        <v>46</v>
      </c>
      <c r="L5722" s="4" t="s">
        <v>115</v>
      </c>
      <c r="M5722" s="4">
        <v>12</v>
      </c>
      <c r="P5722" s="5">
        <v>44839</v>
      </c>
      <c r="Q5722" s="6">
        <v>10.3933918195884</v>
      </c>
      <c r="R5722" s="4">
        <v>0</v>
      </c>
      <c r="S5722" s="4" t="str" cm="1">
        <f t="array" ref="S5722">_xlfn.IFS(R5722=0,"None",R5722&lt;3,"Low",R5722&lt;6,"Medium",R5722&lt;=10,"High")</f>
        <v>None</v>
      </c>
      <c r="T5722" s="4" t="str" cm="1">
        <f t="array" ref="T5722">_xlfn.IFS(M5722&lt;=20,"Low",M5722&lt;=50,"Medium",M5722&lt;=90,"High")</f>
        <v>Low</v>
      </c>
      <c r="U5722" s="7">
        <f>Datos_Limpios[[#This Row],[Number of Complaints or Support]]/Datos_Limpios[[#This Row],[Account Length (in months)]]</f>
        <v>0</v>
      </c>
      <c r="V5722" s="4" t="str" cm="1">
        <f t="array" ref="V5722">_xlfn.IFS(H5722&lt;30,"Under 30",H5722&lt;66,"Middle Age",H5722&gt;=66,"Senior")</f>
        <v>Middle Age</v>
      </c>
      <c r="W5722" s="4" t="s">
        <v>40</v>
      </c>
    </row>
    <row r="5723" spans="1:23" x14ac:dyDescent="0.3">
      <c r="A5723" s="4" t="s">
        <v>5838</v>
      </c>
      <c r="B5723" s="4" t="s">
        <v>31</v>
      </c>
      <c r="C5723" s="4">
        <v>31</v>
      </c>
      <c r="D5723" s="4">
        <v>3</v>
      </c>
      <c r="E5723" s="4" t="s">
        <v>31</v>
      </c>
      <c r="F5723" s="4" t="s">
        <v>209</v>
      </c>
      <c r="G5723" s="4" t="s">
        <v>33</v>
      </c>
      <c r="H5723" s="4">
        <v>66</v>
      </c>
      <c r="I5723" s="4" t="s">
        <v>24</v>
      </c>
      <c r="J5723" s="4">
        <v>0</v>
      </c>
      <c r="K5723" s="4" t="s">
        <v>27</v>
      </c>
      <c r="L5723" s="4" t="s">
        <v>35</v>
      </c>
      <c r="M5723" s="4">
        <v>32</v>
      </c>
      <c r="N5723" s="4" t="s">
        <v>38</v>
      </c>
      <c r="O5723" s="4" t="s">
        <v>142</v>
      </c>
      <c r="P5723" s="5">
        <v>44535</v>
      </c>
      <c r="Q5723" s="6">
        <v>32.740260188329863</v>
      </c>
      <c r="R5723" s="4">
        <v>10</v>
      </c>
      <c r="S5723" s="4" t="str" cm="1">
        <f t="array" ref="S5723">_xlfn.IFS(R5723=0,"None",R5723&lt;3,"Low",R5723&lt;6,"Medium",R5723&lt;=10,"High")</f>
        <v>High</v>
      </c>
      <c r="T5723" s="4" t="str" cm="1">
        <f t="array" ref="T5723">_xlfn.IFS(M5723&lt;=20,"Low",M5723&lt;=50,"Medium",M5723&lt;=90,"High")</f>
        <v>Medium</v>
      </c>
      <c r="U5723" s="7">
        <f>Datos_Limpios[[#This Row],[Number of Complaints or Support]]/Datos_Limpios[[#This Row],[Account Length (in months)]]</f>
        <v>0.32258064516129031</v>
      </c>
      <c r="V5723" s="4" t="str" cm="1">
        <f t="array" ref="V5723">_xlfn.IFS(H5723&lt;30,"Under 30",H5723&lt;66,"Middle Age",H5723&gt;=66,"Senior")</f>
        <v>Senior</v>
      </c>
      <c r="W5723" s="4" t="s">
        <v>40</v>
      </c>
    </row>
    <row r="5724" spans="1:23" x14ac:dyDescent="0.3">
      <c r="A5724" s="4" t="s">
        <v>5839</v>
      </c>
      <c r="B5724" s="4" t="s">
        <v>24</v>
      </c>
      <c r="C5724" s="4">
        <v>61</v>
      </c>
      <c r="D5724" s="4">
        <v>0</v>
      </c>
      <c r="E5724" s="4" t="s">
        <v>31</v>
      </c>
      <c r="F5724" s="4" t="s">
        <v>367</v>
      </c>
      <c r="G5724" s="4" t="s">
        <v>33</v>
      </c>
      <c r="H5724" s="4">
        <v>25</v>
      </c>
      <c r="I5724" s="4" t="s">
        <v>31</v>
      </c>
      <c r="J5724" s="4">
        <v>3</v>
      </c>
      <c r="K5724" s="4" t="s">
        <v>46</v>
      </c>
      <c r="L5724" s="4" t="s">
        <v>28</v>
      </c>
      <c r="M5724" s="4">
        <v>40</v>
      </c>
      <c r="P5724" s="5">
        <v>44191</v>
      </c>
      <c r="Q5724" s="6">
        <v>42.30147831501705</v>
      </c>
      <c r="R5724" s="4">
        <v>6</v>
      </c>
      <c r="S5724" s="4" t="str" cm="1">
        <f t="array" ref="S5724">_xlfn.IFS(R5724=0,"None",R5724&lt;3,"Low",R5724&lt;6,"Medium",R5724&lt;=10,"High")</f>
        <v>High</v>
      </c>
      <c r="T5724" s="4" t="str" cm="1">
        <f t="array" ref="T5724">_xlfn.IFS(M5724&lt;=20,"Low",M5724&lt;=50,"Medium",M5724&lt;=90,"High")</f>
        <v>Medium</v>
      </c>
      <c r="U5724" s="7">
        <f>Datos_Limpios[[#This Row],[Number of Complaints or Support]]/Datos_Limpios[[#This Row],[Account Length (in months)]]</f>
        <v>9.8360655737704916E-2</v>
      </c>
      <c r="V5724" s="4" t="str" cm="1">
        <f t="array" ref="V5724">_xlfn.IFS(H5724&lt;30,"Under 30",H5724&lt;66,"Middle Age",H5724&gt;=66,"Senior")</f>
        <v>Under 30</v>
      </c>
      <c r="W5724" s="4" t="s">
        <v>29</v>
      </c>
    </row>
    <row r="5725" spans="1:23" x14ac:dyDescent="0.3">
      <c r="A5725" s="4" t="s">
        <v>5840</v>
      </c>
      <c r="B5725" s="4" t="s">
        <v>24</v>
      </c>
      <c r="C5725" s="4">
        <v>43</v>
      </c>
      <c r="D5725" s="4">
        <v>0</v>
      </c>
      <c r="E5725" s="4" t="s">
        <v>24</v>
      </c>
      <c r="F5725" s="4" t="s">
        <v>52</v>
      </c>
      <c r="G5725" s="4" t="s">
        <v>33</v>
      </c>
      <c r="H5725" s="4">
        <v>53</v>
      </c>
      <c r="I5725" s="4" t="s">
        <v>24</v>
      </c>
      <c r="J5725" s="4">
        <v>0</v>
      </c>
      <c r="K5725" s="4" t="s">
        <v>34</v>
      </c>
      <c r="L5725" s="4" t="s">
        <v>35</v>
      </c>
      <c r="M5725" s="4">
        <v>8</v>
      </c>
      <c r="P5725" s="5">
        <v>44594</v>
      </c>
      <c r="Q5725" s="6">
        <v>9.1722634330100767</v>
      </c>
      <c r="R5725" s="4">
        <v>8</v>
      </c>
      <c r="S5725" s="4" t="str" cm="1">
        <f t="array" ref="S5725">_xlfn.IFS(R5725=0,"None",R5725&lt;3,"Low",R5725&lt;6,"Medium",R5725&lt;=10,"High")</f>
        <v>High</v>
      </c>
      <c r="T5725" s="4" t="str" cm="1">
        <f t="array" ref="T5725">_xlfn.IFS(M5725&lt;=20,"Low",M5725&lt;=50,"Medium",M5725&lt;=90,"High")</f>
        <v>Low</v>
      </c>
      <c r="U5725" s="7">
        <f>Datos_Limpios[[#This Row],[Number of Complaints or Support]]/Datos_Limpios[[#This Row],[Account Length (in months)]]</f>
        <v>0.18604651162790697</v>
      </c>
      <c r="V5725" s="4" t="str" cm="1">
        <f t="array" ref="V5725">_xlfn.IFS(H5725&lt;30,"Under 30",H5725&lt;66,"Middle Age",H5725&gt;=66,"Senior")</f>
        <v>Middle Age</v>
      </c>
      <c r="W5725" s="4" t="s">
        <v>40</v>
      </c>
    </row>
    <row r="5726" spans="1:23" x14ac:dyDescent="0.3">
      <c r="A5726" s="4" t="s">
        <v>5841</v>
      </c>
      <c r="B5726" s="4" t="s">
        <v>24</v>
      </c>
      <c r="C5726" s="4">
        <v>64</v>
      </c>
      <c r="D5726" s="4">
        <v>0</v>
      </c>
      <c r="E5726" s="4" t="s">
        <v>24</v>
      </c>
      <c r="F5726" s="4" t="s">
        <v>213</v>
      </c>
      <c r="G5726" s="4" t="s">
        <v>33</v>
      </c>
      <c r="H5726" s="4">
        <v>51</v>
      </c>
      <c r="I5726" s="4" t="s">
        <v>31</v>
      </c>
      <c r="J5726" s="4">
        <v>2</v>
      </c>
      <c r="K5726" s="4" t="s">
        <v>46</v>
      </c>
      <c r="L5726" s="4" t="s">
        <v>115</v>
      </c>
      <c r="M5726" s="4">
        <v>10</v>
      </c>
      <c r="P5726" s="5">
        <v>44557</v>
      </c>
      <c r="Q5726" s="6">
        <v>10.68450197244996</v>
      </c>
      <c r="R5726" s="4">
        <v>2</v>
      </c>
      <c r="S5726" s="4" t="str" cm="1">
        <f t="array" ref="S5726">_xlfn.IFS(R5726=0,"None",R5726&lt;3,"Low",R5726&lt;6,"Medium",R5726&lt;=10,"High")</f>
        <v>Low</v>
      </c>
      <c r="T5726" s="4" t="str" cm="1">
        <f t="array" ref="T5726">_xlfn.IFS(M5726&lt;=20,"Low",M5726&lt;=50,"Medium",M5726&lt;=90,"High")</f>
        <v>Low</v>
      </c>
      <c r="U5726" s="7">
        <f>Datos_Limpios[[#This Row],[Number of Complaints or Support]]/Datos_Limpios[[#This Row],[Account Length (in months)]]</f>
        <v>3.125E-2</v>
      </c>
      <c r="V5726" s="4" t="str" cm="1">
        <f t="array" ref="V5726">_xlfn.IFS(H5726&lt;30,"Under 30",H5726&lt;66,"Middle Age",H5726&gt;=66,"Senior")</f>
        <v>Middle Age</v>
      </c>
      <c r="W5726" s="4" t="s">
        <v>47</v>
      </c>
    </row>
    <row r="5727" spans="1:23" x14ac:dyDescent="0.3">
      <c r="A5727" s="4" t="s">
        <v>5842</v>
      </c>
      <c r="B5727" s="4" t="s">
        <v>24</v>
      </c>
      <c r="C5727" s="4">
        <v>72</v>
      </c>
      <c r="D5727" s="4">
        <v>0</v>
      </c>
      <c r="E5727" s="4" t="s">
        <v>31</v>
      </c>
      <c r="F5727" s="4" t="s">
        <v>68</v>
      </c>
      <c r="G5727" s="4" t="s">
        <v>33</v>
      </c>
      <c r="H5727" s="4">
        <v>39</v>
      </c>
      <c r="I5727" s="4" t="s">
        <v>24</v>
      </c>
      <c r="J5727" s="4">
        <v>0</v>
      </c>
      <c r="K5727" s="4" t="s">
        <v>46</v>
      </c>
      <c r="L5727" s="4" t="s">
        <v>35</v>
      </c>
      <c r="M5727" s="4">
        <v>19</v>
      </c>
      <c r="P5727" s="5">
        <v>43963</v>
      </c>
      <c r="Q5727" s="6">
        <v>20.958007675771391</v>
      </c>
      <c r="R5727" s="4">
        <v>6</v>
      </c>
      <c r="S5727" s="4" t="str" cm="1">
        <f t="array" ref="S5727">_xlfn.IFS(R5727=0,"None",R5727&lt;3,"Low",R5727&lt;6,"Medium",R5727&lt;=10,"High")</f>
        <v>High</v>
      </c>
      <c r="T5727" s="4" t="str" cm="1">
        <f t="array" ref="T5727">_xlfn.IFS(M5727&lt;=20,"Low",M5727&lt;=50,"Medium",M5727&lt;=90,"High")</f>
        <v>Low</v>
      </c>
      <c r="U5727" s="7">
        <f>Datos_Limpios[[#This Row],[Number of Complaints or Support]]/Datos_Limpios[[#This Row],[Account Length (in months)]]</f>
        <v>8.3333333333333329E-2</v>
      </c>
      <c r="V5727" s="4" t="str" cm="1">
        <f t="array" ref="V5727">_xlfn.IFS(H5727&lt;30,"Under 30",H5727&lt;66,"Middle Age",H5727&gt;=66,"Senior")</f>
        <v>Middle Age</v>
      </c>
      <c r="W5727" s="4" t="s">
        <v>40</v>
      </c>
    </row>
    <row r="5728" spans="1:23" x14ac:dyDescent="0.3">
      <c r="A5728" s="4" t="s">
        <v>5843</v>
      </c>
      <c r="B5728" s="4" t="s">
        <v>24</v>
      </c>
      <c r="C5728" s="4">
        <v>70</v>
      </c>
      <c r="D5728" s="4">
        <v>0</v>
      </c>
      <c r="E5728" s="4" t="s">
        <v>31</v>
      </c>
      <c r="F5728" s="4" t="s">
        <v>98</v>
      </c>
      <c r="G5728" s="4" t="s">
        <v>33</v>
      </c>
      <c r="H5728" s="4">
        <v>66</v>
      </c>
      <c r="I5728" s="4" t="s">
        <v>24</v>
      </c>
      <c r="J5728" s="4">
        <v>0</v>
      </c>
      <c r="K5728" s="4" t="s">
        <v>46</v>
      </c>
      <c r="L5728" s="4" t="s">
        <v>35</v>
      </c>
      <c r="M5728" s="4">
        <v>33</v>
      </c>
      <c r="P5728" s="5">
        <v>45205</v>
      </c>
      <c r="Q5728" s="6">
        <v>29.756972961669881</v>
      </c>
      <c r="R5728" s="4">
        <v>4</v>
      </c>
      <c r="S5728" s="4" t="str" cm="1">
        <f t="array" ref="S5728">_xlfn.IFS(R5728=0,"None",R5728&lt;3,"Low",R5728&lt;6,"Medium",R5728&lt;=10,"High")</f>
        <v>Medium</v>
      </c>
      <c r="T5728" s="4" t="str" cm="1">
        <f t="array" ref="T5728">_xlfn.IFS(M5728&lt;=20,"Low",M5728&lt;=50,"Medium",M5728&lt;=90,"High")</f>
        <v>Medium</v>
      </c>
      <c r="U5728" s="7">
        <f>Datos_Limpios[[#This Row],[Number of Complaints or Support]]/Datos_Limpios[[#This Row],[Account Length (in months)]]</f>
        <v>5.7142857142857141E-2</v>
      </c>
      <c r="V5728" s="4" t="str" cm="1">
        <f t="array" ref="V5728">_xlfn.IFS(H5728&lt;30,"Under 30",H5728&lt;66,"Middle Age",H5728&gt;=66,"Senior")</f>
        <v>Senior</v>
      </c>
      <c r="W5728" s="4" t="s">
        <v>29</v>
      </c>
    </row>
    <row r="5729" spans="1:23" x14ac:dyDescent="0.3">
      <c r="A5729" s="4" t="s">
        <v>5844</v>
      </c>
      <c r="B5729" s="4" t="s">
        <v>24</v>
      </c>
      <c r="C5729" s="4">
        <v>10</v>
      </c>
      <c r="D5729" s="4">
        <v>2</v>
      </c>
      <c r="E5729" s="4" t="s">
        <v>24</v>
      </c>
      <c r="F5729" s="4" t="s">
        <v>68</v>
      </c>
      <c r="G5729" s="4" t="s">
        <v>33</v>
      </c>
      <c r="H5729" s="4">
        <v>38</v>
      </c>
      <c r="I5729" s="4" t="s">
        <v>31</v>
      </c>
      <c r="J5729" s="4">
        <v>4</v>
      </c>
      <c r="K5729" s="4" t="s">
        <v>46</v>
      </c>
      <c r="L5729" s="4" t="s">
        <v>28</v>
      </c>
      <c r="M5729" s="4">
        <v>9</v>
      </c>
      <c r="P5729" s="5">
        <v>44886</v>
      </c>
      <c r="Q5729" s="6">
        <v>10.544814983830291</v>
      </c>
      <c r="R5729" s="4">
        <v>3</v>
      </c>
      <c r="S5729" s="4" t="str" cm="1">
        <f t="array" ref="S5729">_xlfn.IFS(R5729=0,"None",R5729&lt;3,"Low",R5729&lt;6,"Medium",R5729&lt;=10,"High")</f>
        <v>Medium</v>
      </c>
      <c r="T5729" s="4" t="str" cm="1">
        <f t="array" ref="T5729">_xlfn.IFS(M5729&lt;=20,"Low",M5729&lt;=50,"Medium",M5729&lt;=90,"High")</f>
        <v>Low</v>
      </c>
      <c r="U5729" s="7">
        <f>Datos_Limpios[[#This Row],[Number of Complaints or Support]]/Datos_Limpios[[#This Row],[Account Length (in months)]]</f>
        <v>0.3</v>
      </c>
      <c r="V5729" s="4" t="str" cm="1">
        <f t="array" ref="V5729">_xlfn.IFS(H5729&lt;30,"Under 30",H5729&lt;66,"Middle Age",H5729&gt;=66,"Senior")</f>
        <v>Middle Age</v>
      </c>
      <c r="W5729" s="4" t="s">
        <v>40</v>
      </c>
    </row>
    <row r="5730" spans="1:23" x14ac:dyDescent="0.3">
      <c r="A5730" s="4" t="s">
        <v>5845</v>
      </c>
      <c r="B5730" s="4" t="s">
        <v>24</v>
      </c>
      <c r="C5730" s="4">
        <v>45</v>
      </c>
      <c r="D5730" s="4">
        <v>2</v>
      </c>
      <c r="E5730" s="4" t="s">
        <v>24</v>
      </c>
      <c r="F5730" s="4" t="s">
        <v>60</v>
      </c>
      <c r="G5730" s="4" t="s">
        <v>33</v>
      </c>
      <c r="H5730" s="4">
        <v>67</v>
      </c>
      <c r="I5730" s="4" t="s">
        <v>31</v>
      </c>
      <c r="J5730" s="4">
        <v>2</v>
      </c>
      <c r="K5730" s="4" t="s">
        <v>46</v>
      </c>
      <c r="L5730" s="4" t="s">
        <v>115</v>
      </c>
      <c r="M5730" s="4">
        <v>10</v>
      </c>
      <c r="P5730" s="5">
        <v>44814</v>
      </c>
      <c r="Q5730" s="6">
        <v>9.5829874654472711</v>
      </c>
      <c r="R5730" s="4">
        <v>7</v>
      </c>
      <c r="S5730" s="4" t="str" cm="1">
        <f t="array" ref="S5730">_xlfn.IFS(R5730=0,"None",R5730&lt;3,"Low",R5730&lt;6,"Medium",R5730&lt;=10,"High")</f>
        <v>High</v>
      </c>
      <c r="T5730" s="4" t="str" cm="1">
        <f t="array" ref="T5730">_xlfn.IFS(M5730&lt;=20,"Low",M5730&lt;=50,"Medium",M5730&lt;=90,"High")</f>
        <v>Low</v>
      </c>
      <c r="U5730" s="7">
        <f>Datos_Limpios[[#This Row],[Number of Complaints or Support]]/Datos_Limpios[[#This Row],[Account Length (in months)]]</f>
        <v>0.15555555555555556</v>
      </c>
      <c r="V5730" s="4" t="str" cm="1">
        <f t="array" ref="V5730">_xlfn.IFS(H5730&lt;30,"Under 30",H5730&lt;66,"Middle Age",H5730&gt;=66,"Senior")</f>
        <v>Senior</v>
      </c>
      <c r="W5730" s="4" t="s">
        <v>40</v>
      </c>
    </row>
    <row r="5731" spans="1:23" x14ac:dyDescent="0.3">
      <c r="A5731" s="4" t="s">
        <v>5846</v>
      </c>
      <c r="B5731" s="4" t="s">
        <v>24</v>
      </c>
      <c r="C5731" s="4">
        <v>2</v>
      </c>
      <c r="D5731" s="4">
        <v>0</v>
      </c>
      <c r="E5731" s="4" t="s">
        <v>31</v>
      </c>
      <c r="F5731" s="4" t="s">
        <v>147</v>
      </c>
      <c r="G5731" s="4" t="s">
        <v>33</v>
      </c>
      <c r="H5731" s="4">
        <v>68</v>
      </c>
      <c r="I5731" s="4" t="s">
        <v>24</v>
      </c>
      <c r="J5731" s="4">
        <v>0</v>
      </c>
      <c r="K5731" s="4" t="s">
        <v>46</v>
      </c>
      <c r="L5731" s="4" t="s">
        <v>115</v>
      </c>
      <c r="M5731" s="4">
        <v>29</v>
      </c>
      <c r="P5731" s="5">
        <v>43984</v>
      </c>
      <c r="Q5731" s="6">
        <v>29.438676188673181</v>
      </c>
      <c r="R5731" s="4">
        <v>10</v>
      </c>
      <c r="S5731" s="4" t="str" cm="1">
        <f t="array" ref="S5731">_xlfn.IFS(R5731=0,"None",R5731&lt;3,"Low",R5731&lt;6,"Medium",R5731&lt;=10,"High")</f>
        <v>High</v>
      </c>
      <c r="T5731" s="4" t="str" cm="1">
        <f t="array" ref="T5731">_xlfn.IFS(M5731&lt;=20,"Low",M5731&lt;=50,"Medium",M5731&lt;=90,"High")</f>
        <v>Medium</v>
      </c>
      <c r="U5731" s="7">
        <f>Datos_Limpios[[#This Row],[Number of Complaints or Support]]/Datos_Limpios[[#This Row],[Account Length (in months)]]</f>
        <v>5</v>
      </c>
      <c r="V5731" s="4" t="str" cm="1">
        <f t="array" ref="V5731">_xlfn.IFS(H5731&lt;30,"Under 30",H5731&lt;66,"Middle Age",H5731&gt;=66,"Senior")</f>
        <v>Senior</v>
      </c>
      <c r="W5731" s="4" t="s">
        <v>43</v>
      </c>
    </row>
    <row r="5732" spans="1:23" x14ac:dyDescent="0.3">
      <c r="A5732" s="4" t="s">
        <v>5847</v>
      </c>
      <c r="B5732" s="4" t="s">
        <v>24</v>
      </c>
      <c r="C5732" s="4">
        <v>59</v>
      </c>
      <c r="D5732" s="4">
        <v>0</v>
      </c>
      <c r="E5732" s="4" t="s">
        <v>24</v>
      </c>
      <c r="F5732" s="4" t="s">
        <v>56</v>
      </c>
      <c r="G5732" s="4" t="s">
        <v>26</v>
      </c>
      <c r="H5732" s="4">
        <v>53</v>
      </c>
      <c r="I5732" s="4" t="s">
        <v>24</v>
      </c>
      <c r="J5732" s="4">
        <v>0</v>
      </c>
      <c r="K5732" s="4" t="s">
        <v>34</v>
      </c>
      <c r="L5732" s="4" t="s">
        <v>35</v>
      </c>
      <c r="M5732" s="4">
        <v>61</v>
      </c>
      <c r="P5732" s="5">
        <v>44394</v>
      </c>
      <c r="Q5732" s="6">
        <v>52.971174798398373</v>
      </c>
      <c r="R5732" s="4">
        <v>6</v>
      </c>
      <c r="S5732" s="4" t="str" cm="1">
        <f t="array" ref="S5732">_xlfn.IFS(R5732=0,"None",R5732&lt;3,"Low",R5732&lt;6,"Medium",R5732&lt;=10,"High")</f>
        <v>High</v>
      </c>
      <c r="T5732" s="4" t="str" cm="1">
        <f t="array" ref="T5732">_xlfn.IFS(M5732&lt;=20,"Low",M5732&lt;=50,"Medium",M5732&lt;=90,"High")</f>
        <v>High</v>
      </c>
      <c r="U5732" s="7">
        <f>Datos_Limpios[[#This Row],[Number of Complaints or Support]]/Datos_Limpios[[#This Row],[Account Length (in months)]]</f>
        <v>0.10169491525423729</v>
      </c>
      <c r="V5732" s="4" t="str" cm="1">
        <f t="array" ref="V5732">_xlfn.IFS(H5732&lt;30,"Under 30",H5732&lt;66,"Middle Age",H5732&gt;=66,"Senior")</f>
        <v>Middle Age</v>
      </c>
      <c r="W5732" s="4" t="s">
        <v>29</v>
      </c>
    </row>
    <row r="5733" spans="1:23" x14ac:dyDescent="0.3">
      <c r="A5733" s="4" t="s">
        <v>5848</v>
      </c>
      <c r="B5733" s="4" t="s">
        <v>24</v>
      </c>
      <c r="C5733" s="4">
        <v>72</v>
      </c>
      <c r="D5733" s="4">
        <v>0</v>
      </c>
      <c r="E5733" s="4" t="s">
        <v>31</v>
      </c>
      <c r="F5733" s="4" t="s">
        <v>367</v>
      </c>
      <c r="G5733" s="4" t="s">
        <v>26</v>
      </c>
      <c r="H5733" s="4">
        <v>62</v>
      </c>
      <c r="I5733" s="4" t="s">
        <v>31</v>
      </c>
      <c r="J5733" s="4">
        <v>4</v>
      </c>
      <c r="K5733" s="4" t="s">
        <v>46</v>
      </c>
      <c r="L5733" s="4" t="s">
        <v>28</v>
      </c>
      <c r="M5733" s="4">
        <v>35</v>
      </c>
      <c r="P5733" s="5">
        <v>44237</v>
      </c>
      <c r="Q5733" s="6">
        <v>39.297082020681493</v>
      </c>
      <c r="R5733" s="4">
        <v>6</v>
      </c>
      <c r="S5733" s="4" t="str" cm="1">
        <f t="array" ref="S5733">_xlfn.IFS(R5733=0,"None",R5733&lt;3,"Low",R5733&lt;6,"Medium",R5733&lt;=10,"High")</f>
        <v>High</v>
      </c>
      <c r="T5733" s="4" t="str" cm="1">
        <f t="array" ref="T5733">_xlfn.IFS(M5733&lt;=20,"Low",M5733&lt;=50,"Medium",M5733&lt;=90,"High")</f>
        <v>Medium</v>
      </c>
      <c r="U5733" s="7">
        <f>Datos_Limpios[[#This Row],[Number of Complaints or Support]]/Datos_Limpios[[#This Row],[Account Length (in months)]]</f>
        <v>8.3333333333333329E-2</v>
      </c>
      <c r="V5733" s="4" t="str" cm="1">
        <f t="array" ref="V5733">_xlfn.IFS(H5733&lt;30,"Under 30",H5733&lt;66,"Middle Age",H5733&gt;=66,"Senior")</f>
        <v>Middle Age</v>
      </c>
      <c r="W5733" s="4" t="s">
        <v>29</v>
      </c>
    </row>
    <row r="5734" spans="1:23" x14ac:dyDescent="0.3">
      <c r="A5734" s="4" t="s">
        <v>5849</v>
      </c>
      <c r="B5734" s="4" t="s">
        <v>31</v>
      </c>
      <c r="C5734" s="4">
        <v>1</v>
      </c>
      <c r="D5734" s="4">
        <v>1</v>
      </c>
      <c r="E5734" s="4" t="s">
        <v>31</v>
      </c>
      <c r="F5734" s="4" t="s">
        <v>196</v>
      </c>
      <c r="G5734" s="4" t="s">
        <v>33</v>
      </c>
      <c r="H5734" s="4">
        <v>43</v>
      </c>
      <c r="I5734" s="4" t="s">
        <v>24</v>
      </c>
      <c r="J5734" s="4">
        <v>0</v>
      </c>
      <c r="K5734" s="4" t="s">
        <v>27</v>
      </c>
      <c r="L5734" s="4" t="s">
        <v>115</v>
      </c>
      <c r="M5734" s="4">
        <v>57</v>
      </c>
      <c r="N5734" s="4" t="s">
        <v>38</v>
      </c>
      <c r="O5734" s="4" t="s">
        <v>125</v>
      </c>
      <c r="P5734" s="5">
        <v>44067</v>
      </c>
      <c r="Q5734" s="6">
        <v>65.08666497265888</v>
      </c>
      <c r="R5734" s="4">
        <v>4</v>
      </c>
      <c r="S5734" s="4" t="str" cm="1">
        <f t="array" ref="S5734">_xlfn.IFS(R5734=0,"None",R5734&lt;3,"Low",R5734&lt;6,"Medium",R5734&lt;=10,"High")</f>
        <v>Medium</v>
      </c>
      <c r="T5734" s="4" t="str" cm="1">
        <f t="array" ref="T5734">_xlfn.IFS(M5734&lt;=20,"Low",M5734&lt;=50,"Medium",M5734&lt;=90,"High")</f>
        <v>High</v>
      </c>
      <c r="U5734" s="7">
        <f>Datos_Limpios[[#This Row],[Number of Complaints or Support]]/Datos_Limpios[[#This Row],[Account Length (in months)]]</f>
        <v>4</v>
      </c>
      <c r="V5734" s="4" t="str" cm="1">
        <f t="array" ref="V5734">_xlfn.IFS(H5734&lt;30,"Under 30",H5734&lt;66,"Middle Age",H5734&gt;=66,"Senior")</f>
        <v>Middle Age</v>
      </c>
      <c r="W5734" s="4" t="s">
        <v>47</v>
      </c>
    </row>
    <row r="5735" spans="1:23" x14ac:dyDescent="0.3">
      <c r="A5735" s="4" t="s">
        <v>5850</v>
      </c>
      <c r="B5735" s="4" t="s">
        <v>24</v>
      </c>
      <c r="C5735" s="4">
        <v>59</v>
      </c>
      <c r="D5735" s="4">
        <v>0</v>
      </c>
      <c r="E5735" s="4" t="s">
        <v>24</v>
      </c>
      <c r="F5735" s="4" t="s">
        <v>68</v>
      </c>
      <c r="G5735" s="4" t="s">
        <v>33</v>
      </c>
      <c r="H5735" s="4">
        <v>26</v>
      </c>
      <c r="I5735" s="4" t="s">
        <v>24</v>
      </c>
      <c r="J5735" s="4">
        <v>0</v>
      </c>
      <c r="K5735" s="4" t="s">
        <v>46</v>
      </c>
      <c r="L5735" s="4" t="s">
        <v>28</v>
      </c>
      <c r="M5735" s="4">
        <v>38</v>
      </c>
      <c r="P5735" s="5">
        <v>44363</v>
      </c>
      <c r="Q5735" s="6">
        <v>35.088964317510388</v>
      </c>
      <c r="R5735" s="4">
        <v>5</v>
      </c>
      <c r="S5735" s="4" t="str" cm="1">
        <f t="array" ref="S5735">_xlfn.IFS(R5735=0,"None",R5735&lt;3,"Low",R5735&lt;6,"Medium",R5735&lt;=10,"High")</f>
        <v>Medium</v>
      </c>
      <c r="T5735" s="4" t="str" cm="1">
        <f t="array" ref="T5735">_xlfn.IFS(M5735&lt;=20,"Low",M5735&lt;=50,"Medium",M5735&lt;=90,"High")</f>
        <v>Medium</v>
      </c>
      <c r="U5735" s="7">
        <f>Datos_Limpios[[#This Row],[Number of Complaints or Support]]/Datos_Limpios[[#This Row],[Account Length (in months)]]</f>
        <v>8.4745762711864403E-2</v>
      </c>
      <c r="V5735" s="4" t="str" cm="1">
        <f t="array" ref="V5735">_xlfn.IFS(H5735&lt;30,"Under 30",H5735&lt;66,"Middle Age",H5735&gt;=66,"Senior")</f>
        <v>Under 30</v>
      </c>
      <c r="W5735" s="4" t="s">
        <v>40</v>
      </c>
    </row>
    <row r="5736" spans="1:23" x14ac:dyDescent="0.3">
      <c r="A5736" s="4" t="s">
        <v>5851</v>
      </c>
      <c r="B5736" s="4" t="s">
        <v>31</v>
      </c>
      <c r="C5736" s="4">
        <v>23</v>
      </c>
      <c r="D5736" s="4">
        <v>2</v>
      </c>
      <c r="E5736" s="4" t="s">
        <v>31</v>
      </c>
      <c r="F5736" s="4" t="s">
        <v>25</v>
      </c>
      <c r="G5736" s="4" t="s">
        <v>26</v>
      </c>
      <c r="H5736" s="4">
        <v>71</v>
      </c>
      <c r="I5736" s="4" t="s">
        <v>24</v>
      </c>
      <c r="J5736" s="4">
        <v>0</v>
      </c>
      <c r="K5736" s="4" t="s">
        <v>27</v>
      </c>
      <c r="L5736" s="4" t="s">
        <v>28</v>
      </c>
      <c r="M5736" s="4">
        <v>18</v>
      </c>
      <c r="N5736" s="4" t="s">
        <v>66</v>
      </c>
      <c r="O5736" s="4" t="s">
        <v>779</v>
      </c>
      <c r="P5736" s="5">
        <v>44439</v>
      </c>
      <c r="Q5736" s="6">
        <v>18.561531269737198</v>
      </c>
      <c r="R5736" s="4">
        <v>8</v>
      </c>
      <c r="S5736" s="4" t="str" cm="1">
        <f t="array" ref="S5736">_xlfn.IFS(R5736=0,"None",R5736&lt;3,"Low",R5736&lt;6,"Medium",R5736&lt;=10,"High")</f>
        <v>High</v>
      </c>
      <c r="T5736" s="4" t="str" cm="1">
        <f t="array" ref="T5736">_xlfn.IFS(M5736&lt;=20,"Low",M5736&lt;=50,"Medium",M5736&lt;=90,"High")</f>
        <v>Low</v>
      </c>
      <c r="U5736" s="7">
        <f>Datos_Limpios[[#This Row],[Number of Complaints or Support]]/Datos_Limpios[[#This Row],[Account Length (in months)]]</f>
        <v>0.34782608695652173</v>
      </c>
      <c r="V5736" s="4" t="str" cm="1">
        <f t="array" ref="V5736">_xlfn.IFS(H5736&lt;30,"Under 30",H5736&lt;66,"Middle Age",H5736&gt;=66,"Senior")</f>
        <v>Senior</v>
      </c>
      <c r="W5736" s="4" t="s">
        <v>29</v>
      </c>
    </row>
    <row r="5737" spans="1:23" x14ac:dyDescent="0.3">
      <c r="A5737" s="4" t="s">
        <v>5852</v>
      </c>
      <c r="B5737" s="4" t="s">
        <v>31</v>
      </c>
      <c r="C5737" s="4">
        <v>10</v>
      </c>
      <c r="D5737" s="4">
        <v>4</v>
      </c>
      <c r="E5737" s="4" t="s">
        <v>31</v>
      </c>
      <c r="F5737" s="4" t="s">
        <v>196</v>
      </c>
      <c r="G5737" s="4" t="s">
        <v>26</v>
      </c>
      <c r="H5737" s="4">
        <v>55</v>
      </c>
      <c r="I5737" s="4" t="s">
        <v>24</v>
      </c>
      <c r="J5737" s="4">
        <v>0</v>
      </c>
      <c r="K5737" s="4" t="s">
        <v>27</v>
      </c>
      <c r="L5737" s="4" t="s">
        <v>35</v>
      </c>
      <c r="M5737" s="4">
        <v>43</v>
      </c>
      <c r="N5737" s="4" t="s">
        <v>38</v>
      </c>
      <c r="O5737" s="4" t="s">
        <v>142</v>
      </c>
      <c r="P5737" s="5">
        <v>44986</v>
      </c>
      <c r="Q5737" s="6">
        <v>46.32566905047846</v>
      </c>
      <c r="R5737" s="4">
        <v>2</v>
      </c>
      <c r="S5737" s="4" t="str" cm="1">
        <f t="array" ref="S5737">_xlfn.IFS(R5737=0,"None",R5737&lt;3,"Low",R5737&lt;6,"Medium",R5737&lt;=10,"High")</f>
        <v>Low</v>
      </c>
      <c r="T5737" s="4" t="str" cm="1">
        <f t="array" ref="T5737">_xlfn.IFS(M5737&lt;=20,"Low",M5737&lt;=50,"Medium",M5737&lt;=90,"High")</f>
        <v>Medium</v>
      </c>
      <c r="U5737" s="7">
        <f>Datos_Limpios[[#This Row],[Number of Complaints or Support]]/Datos_Limpios[[#This Row],[Account Length (in months)]]</f>
        <v>0.2</v>
      </c>
      <c r="V5737" s="4" t="str" cm="1">
        <f t="array" ref="V5737">_xlfn.IFS(H5737&lt;30,"Under 30",H5737&lt;66,"Middle Age",H5737&gt;=66,"Senior")</f>
        <v>Middle Age</v>
      </c>
      <c r="W5737" s="4" t="s">
        <v>47</v>
      </c>
    </row>
    <row r="5738" spans="1:23" x14ac:dyDescent="0.3">
      <c r="A5738" s="4" t="s">
        <v>5853</v>
      </c>
      <c r="B5738" s="4" t="s">
        <v>31</v>
      </c>
      <c r="C5738" s="4">
        <v>4</v>
      </c>
      <c r="D5738" s="4">
        <v>1</v>
      </c>
      <c r="E5738" s="4" t="s">
        <v>24</v>
      </c>
      <c r="F5738" s="4" t="s">
        <v>222</v>
      </c>
      <c r="G5738" s="4" t="s">
        <v>33</v>
      </c>
      <c r="H5738" s="4">
        <v>45</v>
      </c>
      <c r="I5738" s="4" t="s">
        <v>24</v>
      </c>
      <c r="J5738" s="4">
        <v>0</v>
      </c>
      <c r="K5738" s="4" t="s">
        <v>27</v>
      </c>
      <c r="L5738" s="4" t="s">
        <v>35</v>
      </c>
      <c r="M5738" s="4">
        <v>50</v>
      </c>
      <c r="N5738" s="4" t="s">
        <v>38</v>
      </c>
      <c r="O5738" s="4" t="s">
        <v>225</v>
      </c>
      <c r="P5738" s="5">
        <v>44417</v>
      </c>
      <c r="Q5738" s="6">
        <v>44.896659272519592</v>
      </c>
      <c r="R5738" s="4">
        <v>1</v>
      </c>
      <c r="S5738" s="4" t="str" cm="1">
        <f t="array" ref="S5738">_xlfn.IFS(R5738=0,"None",R5738&lt;3,"Low",R5738&lt;6,"Medium",R5738&lt;=10,"High")</f>
        <v>Low</v>
      </c>
      <c r="T5738" s="4" t="str" cm="1">
        <f t="array" ref="T5738">_xlfn.IFS(M5738&lt;=20,"Low",M5738&lt;=50,"Medium",M5738&lt;=90,"High")</f>
        <v>Medium</v>
      </c>
      <c r="U5738" s="7">
        <f>Datos_Limpios[[#This Row],[Number of Complaints or Support]]/Datos_Limpios[[#This Row],[Account Length (in months)]]</f>
        <v>0.25</v>
      </c>
      <c r="V5738" s="4" t="str" cm="1">
        <f t="array" ref="V5738">_xlfn.IFS(H5738&lt;30,"Under 30",H5738&lt;66,"Middle Age",H5738&gt;=66,"Senior")</f>
        <v>Middle Age</v>
      </c>
      <c r="W5738" s="4" t="s">
        <v>29</v>
      </c>
    </row>
    <row r="5739" spans="1:23" x14ac:dyDescent="0.3">
      <c r="A5739" s="4" t="s">
        <v>5854</v>
      </c>
      <c r="B5739" s="4" t="s">
        <v>31</v>
      </c>
      <c r="C5739" s="4">
        <v>46</v>
      </c>
      <c r="D5739" s="4">
        <v>3</v>
      </c>
      <c r="E5739" s="4" t="s">
        <v>31</v>
      </c>
      <c r="F5739" s="4" t="s">
        <v>56</v>
      </c>
      <c r="G5739" s="4" t="s">
        <v>26</v>
      </c>
      <c r="H5739" s="4">
        <v>81</v>
      </c>
      <c r="I5739" s="4" t="s">
        <v>24</v>
      </c>
      <c r="J5739" s="4">
        <v>0</v>
      </c>
      <c r="K5739" s="4" t="s">
        <v>27</v>
      </c>
      <c r="L5739" s="4" t="s">
        <v>35</v>
      </c>
      <c r="M5739" s="4">
        <v>39</v>
      </c>
      <c r="N5739" s="4" t="s">
        <v>38</v>
      </c>
      <c r="O5739" s="4" t="s">
        <v>225</v>
      </c>
      <c r="P5739" s="5">
        <v>44237</v>
      </c>
      <c r="Q5739" s="6">
        <v>45.768676348850377</v>
      </c>
      <c r="R5739" s="4">
        <v>2</v>
      </c>
      <c r="S5739" s="4" t="str" cm="1">
        <f t="array" ref="S5739">_xlfn.IFS(R5739=0,"None",R5739&lt;3,"Low",R5739&lt;6,"Medium",R5739&lt;=10,"High")</f>
        <v>Low</v>
      </c>
      <c r="T5739" s="4" t="str" cm="1">
        <f t="array" ref="T5739">_xlfn.IFS(M5739&lt;=20,"Low",M5739&lt;=50,"Medium",M5739&lt;=90,"High")</f>
        <v>Medium</v>
      </c>
      <c r="U5739" s="7">
        <f>Datos_Limpios[[#This Row],[Number of Complaints or Support]]/Datos_Limpios[[#This Row],[Account Length (in months)]]</f>
        <v>4.3478260869565216E-2</v>
      </c>
      <c r="V5739" s="4" t="str" cm="1">
        <f t="array" ref="V5739">_xlfn.IFS(H5739&lt;30,"Under 30",H5739&lt;66,"Middle Age",H5739&gt;=66,"Senior")</f>
        <v>Senior</v>
      </c>
      <c r="W5739" s="4" t="s">
        <v>29</v>
      </c>
    </row>
    <row r="5740" spans="1:23" x14ac:dyDescent="0.3">
      <c r="A5740" s="4" t="s">
        <v>5855</v>
      </c>
      <c r="B5740" s="4" t="s">
        <v>24</v>
      </c>
      <c r="C5740" s="4">
        <v>42</v>
      </c>
      <c r="D5740" s="4">
        <v>0</v>
      </c>
      <c r="E5740" s="4" t="s">
        <v>31</v>
      </c>
      <c r="F5740" s="4" t="s">
        <v>147</v>
      </c>
      <c r="G5740" s="4" t="s">
        <v>26</v>
      </c>
      <c r="H5740" s="4">
        <v>32</v>
      </c>
      <c r="I5740" s="4" t="s">
        <v>31</v>
      </c>
      <c r="J5740" s="4">
        <v>6</v>
      </c>
      <c r="K5740" s="4" t="s">
        <v>27</v>
      </c>
      <c r="L5740" s="4" t="s">
        <v>35</v>
      </c>
      <c r="M5740" s="4">
        <v>39</v>
      </c>
      <c r="P5740" s="5">
        <v>44901</v>
      </c>
      <c r="Q5740" s="6">
        <v>44.63917060990228</v>
      </c>
      <c r="R5740" s="4">
        <v>5</v>
      </c>
      <c r="S5740" s="4" t="str" cm="1">
        <f t="array" ref="S5740">_xlfn.IFS(R5740=0,"None",R5740&lt;3,"Low",R5740&lt;6,"Medium",R5740&lt;=10,"High")</f>
        <v>Medium</v>
      </c>
      <c r="T5740" s="4" t="str" cm="1">
        <f t="array" ref="T5740">_xlfn.IFS(M5740&lt;=20,"Low",M5740&lt;=50,"Medium",M5740&lt;=90,"High")</f>
        <v>Medium</v>
      </c>
      <c r="U5740" s="7">
        <f>Datos_Limpios[[#This Row],[Number of Complaints or Support]]/Datos_Limpios[[#This Row],[Account Length (in months)]]</f>
        <v>0.11904761904761904</v>
      </c>
      <c r="V5740" s="4" t="str" cm="1">
        <f t="array" ref="V5740">_xlfn.IFS(H5740&lt;30,"Under 30",H5740&lt;66,"Middle Age",H5740&gt;=66,"Senior")</f>
        <v>Middle Age</v>
      </c>
      <c r="W5740" s="4" t="s">
        <v>43</v>
      </c>
    </row>
    <row r="5741" spans="1:23" x14ac:dyDescent="0.3">
      <c r="A5741" s="4" t="s">
        <v>5856</v>
      </c>
      <c r="B5741" s="4" t="s">
        <v>24</v>
      </c>
      <c r="C5741" s="4">
        <v>57</v>
      </c>
      <c r="D5741" s="4">
        <v>0</v>
      </c>
      <c r="E5741" s="4" t="s">
        <v>31</v>
      </c>
      <c r="F5741" s="4" t="s">
        <v>89</v>
      </c>
      <c r="G5741" s="4" t="s">
        <v>33</v>
      </c>
      <c r="H5741" s="4">
        <v>38</v>
      </c>
      <c r="I5741" s="4" t="s">
        <v>24</v>
      </c>
      <c r="J5741" s="4">
        <v>0</v>
      </c>
      <c r="K5741" s="4" t="s">
        <v>34</v>
      </c>
      <c r="L5741" s="4" t="s">
        <v>28</v>
      </c>
      <c r="M5741" s="4">
        <v>47</v>
      </c>
      <c r="P5741" s="5">
        <v>44225</v>
      </c>
      <c r="Q5741" s="6">
        <v>40.815644112268622</v>
      </c>
      <c r="R5741" s="4">
        <v>5</v>
      </c>
      <c r="S5741" s="4" t="str" cm="1">
        <f t="array" ref="S5741">_xlfn.IFS(R5741=0,"None",R5741&lt;3,"Low",R5741&lt;6,"Medium",R5741&lt;=10,"High")</f>
        <v>Medium</v>
      </c>
      <c r="T5741" s="4" t="str" cm="1">
        <f t="array" ref="T5741">_xlfn.IFS(M5741&lt;=20,"Low",M5741&lt;=50,"Medium",M5741&lt;=90,"High")</f>
        <v>Medium</v>
      </c>
      <c r="U5741" s="7">
        <f>Datos_Limpios[[#This Row],[Number of Complaints or Support]]/Datos_Limpios[[#This Row],[Account Length (in months)]]</f>
        <v>8.771929824561403E-2</v>
      </c>
      <c r="V5741" s="4" t="str" cm="1">
        <f t="array" ref="V5741">_xlfn.IFS(H5741&lt;30,"Under 30",H5741&lt;66,"Middle Age",H5741&gt;=66,"Senior")</f>
        <v>Middle Age</v>
      </c>
      <c r="W5741" s="4" t="s">
        <v>40</v>
      </c>
    </row>
    <row r="5742" spans="1:23" x14ac:dyDescent="0.3">
      <c r="A5742" s="4" t="s">
        <v>5857</v>
      </c>
      <c r="B5742" s="4" t="s">
        <v>24</v>
      </c>
      <c r="C5742" s="4">
        <v>13</v>
      </c>
      <c r="D5742" s="4">
        <v>0</v>
      </c>
      <c r="E5742" s="4" t="s">
        <v>24</v>
      </c>
      <c r="F5742" s="4" t="s">
        <v>118</v>
      </c>
      <c r="G5742" s="4" t="s">
        <v>33</v>
      </c>
      <c r="H5742" s="4">
        <v>36</v>
      </c>
      <c r="I5742" s="4" t="s">
        <v>24</v>
      </c>
      <c r="J5742" s="4">
        <v>0</v>
      </c>
      <c r="K5742" s="4" t="s">
        <v>27</v>
      </c>
      <c r="L5742" s="4" t="s">
        <v>35</v>
      </c>
      <c r="M5742" s="4">
        <v>16</v>
      </c>
      <c r="P5742" s="5">
        <v>44485</v>
      </c>
      <c r="Q5742" s="6">
        <v>16.69397269258733</v>
      </c>
      <c r="R5742" s="4">
        <v>5</v>
      </c>
      <c r="S5742" s="4" t="str" cm="1">
        <f t="array" ref="S5742">_xlfn.IFS(R5742=0,"None",R5742&lt;3,"Low",R5742&lt;6,"Medium",R5742&lt;=10,"High")</f>
        <v>Medium</v>
      </c>
      <c r="T5742" s="4" t="str" cm="1">
        <f t="array" ref="T5742">_xlfn.IFS(M5742&lt;=20,"Low",M5742&lt;=50,"Medium",M5742&lt;=90,"High")</f>
        <v>Low</v>
      </c>
      <c r="U5742" s="7">
        <f>Datos_Limpios[[#This Row],[Number of Complaints or Support]]/Datos_Limpios[[#This Row],[Account Length (in months)]]</f>
        <v>0.38461538461538464</v>
      </c>
      <c r="V5742" s="4" t="str" cm="1">
        <f t="array" ref="V5742">_xlfn.IFS(H5742&lt;30,"Under 30",H5742&lt;66,"Middle Age",H5742&gt;=66,"Senior")</f>
        <v>Middle Age</v>
      </c>
      <c r="W5742" s="4" t="s">
        <v>47</v>
      </c>
    </row>
    <row r="5743" spans="1:23" x14ac:dyDescent="0.3">
      <c r="A5743" s="4" t="s">
        <v>5858</v>
      </c>
      <c r="B5743" s="4" t="s">
        <v>31</v>
      </c>
      <c r="C5743" s="4">
        <v>1</v>
      </c>
      <c r="D5743" s="4">
        <v>5</v>
      </c>
      <c r="E5743" s="4" t="s">
        <v>31</v>
      </c>
      <c r="F5743" s="4" t="s">
        <v>70</v>
      </c>
      <c r="G5743" s="4" t="s">
        <v>26</v>
      </c>
      <c r="H5743" s="4">
        <v>51</v>
      </c>
      <c r="I5743" s="4" t="s">
        <v>31</v>
      </c>
      <c r="J5743" s="4">
        <v>2</v>
      </c>
      <c r="K5743" s="4" t="s">
        <v>27</v>
      </c>
      <c r="L5743" s="4" t="s">
        <v>28</v>
      </c>
      <c r="M5743" s="4">
        <v>12</v>
      </c>
      <c r="N5743" s="4" t="s">
        <v>66</v>
      </c>
      <c r="O5743" s="4" t="s">
        <v>395</v>
      </c>
      <c r="P5743" s="5">
        <v>44037</v>
      </c>
      <c r="Q5743" s="6">
        <v>12.67988399172488</v>
      </c>
      <c r="R5743" s="4">
        <v>0</v>
      </c>
      <c r="S5743" s="4" t="str" cm="1">
        <f t="array" ref="S5743">_xlfn.IFS(R5743=0,"None",R5743&lt;3,"Low",R5743&lt;6,"Medium",R5743&lt;=10,"High")</f>
        <v>None</v>
      </c>
      <c r="T5743" s="4" t="str" cm="1">
        <f t="array" ref="T5743">_xlfn.IFS(M5743&lt;=20,"Low",M5743&lt;=50,"Medium",M5743&lt;=90,"High")</f>
        <v>Low</v>
      </c>
      <c r="U5743" s="7">
        <f>Datos_Limpios[[#This Row],[Number of Complaints or Support]]/Datos_Limpios[[#This Row],[Account Length (in months)]]</f>
        <v>0</v>
      </c>
      <c r="V5743" s="4" t="str" cm="1">
        <f t="array" ref="V5743">_xlfn.IFS(H5743&lt;30,"Under 30",H5743&lt;66,"Middle Age",H5743&gt;=66,"Senior")</f>
        <v>Middle Age</v>
      </c>
      <c r="W5743" s="4" t="s">
        <v>29</v>
      </c>
    </row>
    <row r="5744" spans="1:23" x14ac:dyDescent="0.3">
      <c r="A5744" s="4" t="s">
        <v>5859</v>
      </c>
      <c r="B5744" s="4" t="s">
        <v>24</v>
      </c>
      <c r="C5744" s="4">
        <v>72</v>
      </c>
      <c r="D5744" s="4">
        <v>0</v>
      </c>
      <c r="E5744" s="4" t="s">
        <v>24</v>
      </c>
      <c r="F5744" s="4" t="s">
        <v>106</v>
      </c>
      <c r="G5744" s="4" t="s">
        <v>33</v>
      </c>
      <c r="H5744" s="4">
        <v>27</v>
      </c>
      <c r="I5744" s="4" t="s">
        <v>24</v>
      </c>
      <c r="J5744" s="4">
        <v>0</v>
      </c>
      <c r="K5744" s="4" t="s">
        <v>46</v>
      </c>
      <c r="L5744" s="4" t="s">
        <v>35</v>
      </c>
      <c r="M5744" s="4">
        <v>10</v>
      </c>
      <c r="P5744" s="5">
        <v>44321</v>
      </c>
      <c r="Q5744" s="6">
        <v>9.4078481225173416</v>
      </c>
      <c r="R5744" s="4">
        <v>7</v>
      </c>
      <c r="S5744" s="4" t="str" cm="1">
        <f t="array" ref="S5744">_xlfn.IFS(R5744=0,"None",R5744&lt;3,"Low",R5744&lt;6,"Medium",R5744&lt;=10,"High")</f>
        <v>High</v>
      </c>
      <c r="T5744" s="4" t="str" cm="1">
        <f t="array" ref="T5744">_xlfn.IFS(M5744&lt;=20,"Low",M5744&lt;=50,"Medium",M5744&lt;=90,"High")</f>
        <v>Low</v>
      </c>
      <c r="U5744" s="7">
        <f>Datos_Limpios[[#This Row],[Number of Complaints or Support]]/Datos_Limpios[[#This Row],[Account Length (in months)]]</f>
        <v>9.7222222222222224E-2</v>
      </c>
      <c r="V5744" s="4" t="str" cm="1">
        <f t="array" ref="V5744">_xlfn.IFS(H5744&lt;30,"Under 30",H5744&lt;66,"Middle Age",H5744&gt;=66,"Senior")</f>
        <v>Under 30</v>
      </c>
      <c r="W5744" s="4" t="s">
        <v>29</v>
      </c>
    </row>
    <row r="5745" spans="1:23" x14ac:dyDescent="0.3">
      <c r="A5745" s="4" t="s">
        <v>5860</v>
      </c>
      <c r="B5745" s="4" t="s">
        <v>24</v>
      </c>
      <c r="C5745" s="4">
        <v>18</v>
      </c>
      <c r="D5745" s="4">
        <v>0</v>
      </c>
      <c r="E5745" s="4" t="s">
        <v>31</v>
      </c>
      <c r="F5745" s="4" t="s">
        <v>147</v>
      </c>
      <c r="G5745" s="4" t="s">
        <v>26</v>
      </c>
      <c r="H5745" s="4">
        <v>33</v>
      </c>
      <c r="I5745" s="4" t="s">
        <v>24</v>
      </c>
      <c r="J5745" s="4">
        <v>0</v>
      </c>
      <c r="K5745" s="4" t="s">
        <v>27</v>
      </c>
      <c r="L5745" s="4" t="s">
        <v>35</v>
      </c>
      <c r="M5745" s="4">
        <v>37</v>
      </c>
      <c r="P5745" s="5">
        <v>44976</v>
      </c>
      <c r="Q5745" s="6">
        <v>42.25247226530071</v>
      </c>
      <c r="R5745" s="4">
        <v>9</v>
      </c>
      <c r="S5745" s="4" t="str" cm="1">
        <f t="array" ref="S5745">_xlfn.IFS(R5745=0,"None",R5745&lt;3,"Low",R5745&lt;6,"Medium",R5745&lt;=10,"High")</f>
        <v>High</v>
      </c>
      <c r="T5745" s="4" t="str" cm="1">
        <f t="array" ref="T5745">_xlfn.IFS(M5745&lt;=20,"Low",M5745&lt;=50,"Medium",M5745&lt;=90,"High")</f>
        <v>Medium</v>
      </c>
      <c r="U5745" s="7">
        <f>Datos_Limpios[[#This Row],[Number of Complaints or Support]]/Datos_Limpios[[#This Row],[Account Length (in months)]]</f>
        <v>0.5</v>
      </c>
      <c r="V5745" s="4" t="str" cm="1">
        <f t="array" ref="V5745">_xlfn.IFS(H5745&lt;30,"Under 30",H5745&lt;66,"Middle Age",H5745&gt;=66,"Senior")</f>
        <v>Middle Age</v>
      </c>
      <c r="W5745" s="4" t="s">
        <v>43</v>
      </c>
    </row>
    <row r="5746" spans="1:23" x14ac:dyDescent="0.3">
      <c r="A5746" s="4" t="s">
        <v>5861</v>
      </c>
      <c r="B5746" s="4" t="s">
        <v>24</v>
      </c>
      <c r="C5746" s="4">
        <v>25</v>
      </c>
      <c r="D5746" s="4">
        <v>2</v>
      </c>
      <c r="E5746" s="4" t="s">
        <v>31</v>
      </c>
      <c r="F5746" s="4" t="s">
        <v>49</v>
      </c>
      <c r="G5746" s="4" t="s">
        <v>26</v>
      </c>
      <c r="H5746" s="4">
        <v>23</v>
      </c>
      <c r="I5746" s="4" t="s">
        <v>24</v>
      </c>
      <c r="J5746" s="4">
        <v>0</v>
      </c>
      <c r="K5746" s="4" t="s">
        <v>27</v>
      </c>
      <c r="L5746" s="4" t="s">
        <v>28</v>
      </c>
      <c r="M5746" s="4">
        <v>56</v>
      </c>
      <c r="P5746" s="5">
        <v>44882</v>
      </c>
      <c r="Q5746" s="6">
        <v>60.903734392436789</v>
      </c>
      <c r="R5746" s="4">
        <v>10</v>
      </c>
      <c r="S5746" s="4" t="str" cm="1">
        <f t="array" ref="S5746">_xlfn.IFS(R5746=0,"None",R5746&lt;3,"Low",R5746&lt;6,"Medium",R5746&lt;=10,"High")</f>
        <v>High</v>
      </c>
      <c r="T5746" s="4" t="str" cm="1">
        <f t="array" ref="T5746">_xlfn.IFS(M5746&lt;=20,"Low",M5746&lt;=50,"Medium",M5746&lt;=90,"High")</f>
        <v>High</v>
      </c>
      <c r="U5746" s="7">
        <f>Datos_Limpios[[#This Row],[Number of Complaints or Support]]/Datos_Limpios[[#This Row],[Account Length (in months)]]</f>
        <v>0.4</v>
      </c>
      <c r="V5746" s="4" t="str" cm="1">
        <f t="array" ref="V5746">_xlfn.IFS(H5746&lt;30,"Under 30",H5746&lt;66,"Middle Age",H5746&gt;=66,"Senior")</f>
        <v>Under 30</v>
      </c>
      <c r="W5746" s="4" t="s">
        <v>29</v>
      </c>
    </row>
    <row r="5747" spans="1:23" x14ac:dyDescent="0.3">
      <c r="A5747" s="4" t="s">
        <v>5862</v>
      </c>
      <c r="B5747" s="4" t="s">
        <v>24</v>
      </c>
      <c r="C5747" s="4">
        <v>15</v>
      </c>
      <c r="D5747" s="4">
        <v>2</v>
      </c>
      <c r="E5747" s="4" t="s">
        <v>24</v>
      </c>
      <c r="F5747" s="4" t="s">
        <v>54</v>
      </c>
      <c r="G5747" s="4" t="s">
        <v>26</v>
      </c>
      <c r="H5747" s="4">
        <v>47</v>
      </c>
      <c r="I5747" s="4" t="s">
        <v>24</v>
      </c>
      <c r="J5747" s="4">
        <v>0</v>
      </c>
      <c r="K5747" s="4" t="s">
        <v>27</v>
      </c>
      <c r="L5747" s="4" t="s">
        <v>28</v>
      </c>
      <c r="M5747" s="4">
        <v>8</v>
      </c>
      <c r="P5747" s="5">
        <v>44805</v>
      </c>
      <c r="Q5747" s="6">
        <v>8.5785722398085902</v>
      </c>
      <c r="R5747" s="4">
        <v>4</v>
      </c>
      <c r="S5747" s="4" t="str" cm="1">
        <f t="array" ref="S5747">_xlfn.IFS(R5747=0,"None",R5747&lt;3,"Low",R5747&lt;6,"Medium",R5747&lt;=10,"High")</f>
        <v>Medium</v>
      </c>
      <c r="T5747" s="4" t="str" cm="1">
        <f t="array" ref="T5747">_xlfn.IFS(M5747&lt;=20,"Low",M5747&lt;=50,"Medium",M5747&lt;=90,"High")</f>
        <v>Low</v>
      </c>
      <c r="U5747" s="7">
        <f>Datos_Limpios[[#This Row],[Number of Complaints or Support]]/Datos_Limpios[[#This Row],[Account Length (in months)]]</f>
        <v>0.26666666666666666</v>
      </c>
      <c r="V5747" s="4" t="str" cm="1">
        <f t="array" ref="V5747">_xlfn.IFS(H5747&lt;30,"Under 30",H5747&lt;66,"Middle Age",H5747&gt;=66,"Senior")</f>
        <v>Middle Age</v>
      </c>
      <c r="W5747" s="4" t="s">
        <v>43</v>
      </c>
    </row>
    <row r="5748" spans="1:23" x14ac:dyDescent="0.3">
      <c r="A5748" s="4" t="s">
        <v>5863</v>
      </c>
      <c r="B5748" s="4" t="s">
        <v>31</v>
      </c>
      <c r="C5748" s="4">
        <v>8</v>
      </c>
      <c r="D5748" s="4">
        <v>2</v>
      </c>
      <c r="E5748" s="4" t="s">
        <v>24</v>
      </c>
      <c r="F5748" s="4" t="s">
        <v>145</v>
      </c>
      <c r="G5748" s="4" t="s">
        <v>33</v>
      </c>
      <c r="H5748" s="4">
        <v>35</v>
      </c>
      <c r="I5748" s="4" t="s">
        <v>24</v>
      </c>
      <c r="J5748" s="4">
        <v>0</v>
      </c>
      <c r="K5748" s="4" t="s">
        <v>27</v>
      </c>
      <c r="L5748" s="4" t="s">
        <v>35</v>
      </c>
      <c r="M5748" s="4">
        <v>18</v>
      </c>
      <c r="N5748" s="4" t="s">
        <v>38</v>
      </c>
      <c r="O5748" s="4" t="s">
        <v>225</v>
      </c>
      <c r="P5748" s="5">
        <v>45036</v>
      </c>
      <c r="Q5748" s="6">
        <v>19.70626997397801</v>
      </c>
      <c r="R5748" s="4">
        <v>6</v>
      </c>
      <c r="S5748" s="4" t="str" cm="1">
        <f t="array" ref="S5748">_xlfn.IFS(R5748=0,"None",R5748&lt;3,"Low",R5748&lt;6,"Medium",R5748&lt;=10,"High")</f>
        <v>High</v>
      </c>
      <c r="T5748" s="4" t="str" cm="1">
        <f t="array" ref="T5748">_xlfn.IFS(M5748&lt;=20,"Low",M5748&lt;=50,"Medium",M5748&lt;=90,"High")</f>
        <v>Low</v>
      </c>
      <c r="U5748" s="7">
        <f>Datos_Limpios[[#This Row],[Number of Complaints or Support]]/Datos_Limpios[[#This Row],[Account Length (in months)]]</f>
        <v>0.75</v>
      </c>
      <c r="V5748" s="4" t="str" cm="1">
        <f t="array" ref="V5748">_xlfn.IFS(H5748&lt;30,"Under 30",H5748&lt;66,"Middle Age",H5748&gt;=66,"Senior")</f>
        <v>Middle Age</v>
      </c>
      <c r="W5748" s="4" t="s">
        <v>47</v>
      </c>
    </row>
    <row r="5749" spans="1:23" x14ac:dyDescent="0.3">
      <c r="A5749" s="4" t="s">
        <v>5864</v>
      </c>
      <c r="B5749" s="4" t="s">
        <v>24</v>
      </c>
      <c r="C5749" s="4">
        <v>4</v>
      </c>
      <c r="D5749" s="4">
        <v>0</v>
      </c>
      <c r="E5749" s="4" t="s">
        <v>31</v>
      </c>
      <c r="F5749" s="4" t="s">
        <v>367</v>
      </c>
      <c r="G5749" s="4" t="s">
        <v>26</v>
      </c>
      <c r="H5749" s="4">
        <v>24</v>
      </c>
      <c r="I5749" s="4" t="s">
        <v>24</v>
      </c>
      <c r="J5749" s="4">
        <v>0</v>
      </c>
      <c r="K5749" s="4" t="s">
        <v>27</v>
      </c>
      <c r="L5749" s="4" t="s">
        <v>35</v>
      </c>
      <c r="M5749" s="4">
        <v>23</v>
      </c>
      <c r="P5749" s="5">
        <v>45250</v>
      </c>
      <c r="Q5749" s="6">
        <v>25.968840914655061</v>
      </c>
      <c r="R5749" s="4">
        <v>8</v>
      </c>
      <c r="S5749" s="4" t="str" cm="1">
        <f t="array" ref="S5749">_xlfn.IFS(R5749=0,"None",R5749&lt;3,"Low",R5749&lt;6,"Medium",R5749&lt;=10,"High")</f>
        <v>High</v>
      </c>
      <c r="T5749" s="4" t="str" cm="1">
        <f t="array" ref="T5749">_xlfn.IFS(M5749&lt;=20,"Low",M5749&lt;=50,"Medium",M5749&lt;=90,"High")</f>
        <v>Medium</v>
      </c>
      <c r="U5749" s="7">
        <f>Datos_Limpios[[#This Row],[Number of Complaints or Support]]/Datos_Limpios[[#This Row],[Account Length (in months)]]</f>
        <v>2</v>
      </c>
      <c r="V5749" s="4" t="str" cm="1">
        <f t="array" ref="V5749">_xlfn.IFS(H5749&lt;30,"Under 30",H5749&lt;66,"Middle Age",H5749&gt;=66,"Senior")</f>
        <v>Under 30</v>
      </c>
      <c r="W5749" s="4" t="s">
        <v>29</v>
      </c>
    </row>
    <row r="5750" spans="1:23" x14ac:dyDescent="0.3">
      <c r="A5750" s="4" t="s">
        <v>5865</v>
      </c>
      <c r="B5750" s="4" t="s">
        <v>31</v>
      </c>
      <c r="C5750" s="4">
        <v>59</v>
      </c>
      <c r="D5750" s="4">
        <v>1</v>
      </c>
      <c r="E5750" s="4" t="s">
        <v>24</v>
      </c>
      <c r="F5750" s="4" t="s">
        <v>25</v>
      </c>
      <c r="G5750" s="4" t="s">
        <v>33</v>
      </c>
      <c r="H5750" s="4">
        <v>37</v>
      </c>
      <c r="I5750" s="4" t="s">
        <v>24</v>
      </c>
      <c r="J5750" s="4">
        <v>0</v>
      </c>
      <c r="K5750" s="4" t="s">
        <v>34</v>
      </c>
      <c r="L5750" s="4" t="s">
        <v>35</v>
      </c>
      <c r="M5750" s="4">
        <v>48</v>
      </c>
      <c r="N5750" s="4" t="s">
        <v>66</v>
      </c>
      <c r="O5750" s="4" t="s">
        <v>87</v>
      </c>
      <c r="P5750" s="5">
        <v>45084</v>
      </c>
      <c r="Q5750" s="6">
        <v>45.435831484114367</v>
      </c>
      <c r="R5750" s="4">
        <v>2</v>
      </c>
      <c r="S5750" s="4" t="str" cm="1">
        <f t="array" ref="S5750">_xlfn.IFS(R5750=0,"None",R5750&lt;3,"Low",R5750&lt;6,"Medium",R5750&lt;=10,"High")</f>
        <v>Low</v>
      </c>
      <c r="T5750" s="4" t="str" cm="1">
        <f t="array" ref="T5750">_xlfn.IFS(M5750&lt;=20,"Low",M5750&lt;=50,"Medium",M5750&lt;=90,"High")</f>
        <v>Medium</v>
      </c>
      <c r="U5750" s="7">
        <f>Datos_Limpios[[#This Row],[Number of Complaints or Support]]/Datos_Limpios[[#This Row],[Account Length (in months)]]</f>
        <v>3.3898305084745763E-2</v>
      </c>
      <c r="V5750" s="4" t="str" cm="1">
        <f t="array" ref="V5750">_xlfn.IFS(H5750&lt;30,"Under 30",H5750&lt;66,"Middle Age",H5750&gt;=66,"Senior")</f>
        <v>Middle Age</v>
      </c>
      <c r="W5750" s="4" t="s">
        <v>29</v>
      </c>
    </row>
    <row r="5751" spans="1:23" x14ac:dyDescent="0.3">
      <c r="A5751" s="4" t="s">
        <v>5866</v>
      </c>
      <c r="B5751" s="4" t="s">
        <v>31</v>
      </c>
      <c r="C5751" s="4">
        <v>3</v>
      </c>
      <c r="D5751" s="4">
        <v>2</v>
      </c>
      <c r="E5751" s="4" t="s">
        <v>31</v>
      </c>
      <c r="F5751" s="4" t="s">
        <v>155</v>
      </c>
      <c r="G5751" s="4" t="s">
        <v>26</v>
      </c>
      <c r="H5751" s="4">
        <v>59</v>
      </c>
      <c r="I5751" s="4" t="s">
        <v>24</v>
      </c>
      <c r="J5751" s="4">
        <v>0</v>
      </c>
      <c r="K5751" s="4" t="s">
        <v>27</v>
      </c>
      <c r="L5751" s="4" t="s">
        <v>35</v>
      </c>
      <c r="M5751" s="4">
        <v>31</v>
      </c>
      <c r="N5751" s="4" t="s">
        <v>38</v>
      </c>
      <c r="O5751" s="4" t="s">
        <v>225</v>
      </c>
      <c r="P5751" s="5">
        <v>44246</v>
      </c>
      <c r="Q5751" s="6">
        <v>25.301476136200058</v>
      </c>
      <c r="R5751" s="4">
        <v>3</v>
      </c>
      <c r="S5751" s="4" t="str" cm="1">
        <f t="array" ref="S5751">_xlfn.IFS(R5751=0,"None",R5751&lt;3,"Low",R5751&lt;6,"Medium",R5751&lt;=10,"High")</f>
        <v>Medium</v>
      </c>
      <c r="T5751" s="4" t="str" cm="1">
        <f t="array" ref="T5751">_xlfn.IFS(M5751&lt;=20,"Low",M5751&lt;=50,"Medium",M5751&lt;=90,"High")</f>
        <v>Medium</v>
      </c>
      <c r="U5751" s="7">
        <f>Datos_Limpios[[#This Row],[Number of Complaints or Support]]/Datos_Limpios[[#This Row],[Account Length (in months)]]</f>
        <v>1</v>
      </c>
      <c r="V5751" s="4" t="str" cm="1">
        <f t="array" ref="V5751">_xlfn.IFS(H5751&lt;30,"Under 30",H5751&lt;66,"Middle Age",H5751&gt;=66,"Senior")</f>
        <v>Middle Age</v>
      </c>
      <c r="W5751" s="4" t="s">
        <v>40</v>
      </c>
    </row>
    <row r="5752" spans="1:23" x14ac:dyDescent="0.3">
      <c r="A5752" s="4" t="s">
        <v>5867</v>
      </c>
      <c r="B5752" s="4" t="s">
        <v>24</v>
      </c>
      <c r="C5752" s="4">
        <v>43</v>
      </c>
      <c r="D5752" s="4">
        <v>0</v>
      </c>
      <c r="E5752" s="4" t="s">
        <v>24</v>
      </c>
      <c r="F5752" s="4" t="s">
        <v>65</v>
      </c>
      <c r="G5752" s="4" t="s">
        <v>33</v>
      </c>
      <c r="H5752" s="4">
        <v>27</v>
      </c>
      <c r="I5752" s="4" t="s">
        <v>31</v>
      </c>
      <c r="J5752" s="4">
        <v>5</v>
      </c>
      <c r="K5752" s="4" t="s">
        <v>34</v>
      </c>
      <c r="L5752" s="4" t="s">
        <v>35</v>
      </c>
      <c r="M5752" s="4">
        <v>15</v>
      </c>
      <c r="P5752" s="5">
        <v>44815</v>
      </c>
      <c r="Q5752" s="6">
        <v>12.42449840835987</v>
      </c>
      <c r="R5752" s="4">
        <v>5</v>
      </c>
      <c r="S5752" s="4" t="str" cm="1">
        <f t="array" ref="S5752">_xlfn.IFS(R5752=0,"None",R5752&lt;3,"Low",R5752&lt;6,"Medium",R5752&lt;=10,"High")</f>
        <v>Medium</v>
      </c>
      <c r="T5752" s="4" t="str" cm="1">
        <f t="array" ref="T5752">_xlfn.IFS(M5752&lt;=20,"Low",M5752&lt;=50,"Medium",M5752&lt;=90,"High")</f>
        <v>Low</v>
      </c>
      <c r="U5752" s="7">
        <f>Datos_Limpios[[#This Row],[Number of Complaints or Support]]/Datos_Limpios[[#This Row],[Account Length (in months)]]</f>
        <v>0.11627906976744186</v>
      </c>
      <c r="V5752" s="4" t="str" cm="1">
        <f t="array" ref="V5752">_xlfn.IFS(H5752&lt;30,"Under 30",H5752&lt;66,"Middle Age",H5752&gt;=66,"Senior")</f>
        <v>Under 30</v>
      </c>
      <c r="W5752" s="4" t="s">
        <v>43</v>
      </c>
    </row>
    <row r="5753" spans="1:23" x14ac:dyDescent="0.3">
      <c r="A5753" s="4" t="s">
        <v>5868</v>
      </c>
      <c r="B5753" s="4" t="s">
        <v>24</v>
      </c>
      <c r="C5753" s="4">
        <v>46</v>
      </c>
      <c r="D5753" s="4">
        <v>0</v>
      </c>
      <c r="E5753" s="4" t="s">
        <v>31</v>
      </c>
      <c r="F5753" s="4" t="s">
        <v>37</v>
      </c>
      <c r="G5753" s="4" t="s">
        <v>33</v>
      </c>
      <c r="H5753" s="4">
        <v>55</v>
      </c>
      <c r="I5753" s="4" t="s">
        <v>31</v>
      </c>
      <c r="J5753" s="4">
        <v>4</v>
      </c>
      <c r="K5753" s="4" t="s">
        <v>27</v>
      </c>
      <c r="L5753" s="4" t="s">
        <v>35</v>
      </c>
      <c r="M5753" s="4">
        <v>30</v>
      </c>
      <c r="P5753" s="5">
        <v>45172</v>
      </c>
      <c r="Q5753" s="6">
        <v>25.6954089974063</v>
      </c>
      <c r="R5753" s="4">
        <v>6</v>
      </c>
      <c r="S5753" s="4" t="str" cm="1">
        <f t="array" ref="S5753">_xlfn.IFS(R5753=0,"None",R5753&lt;3,"Low",R5753&lt;6,"Medium",R5753&lt;=10,"High")</f>
        <v>High</v>
      </c>
      <c r="T5753" s="4" t="str" cm="1">
        <f t="array" ref="T5753">_xlfn.IFS(M5753&lt;=20,"Low",M5753&lt;=50,"Medium",M5753&lt;=90,"High")</f>
        <v>Medium</v>
      </c>
      <c r="U5753" s="7">
        <f>Datos_Limpios[[#This Row],[Number of Complaints or Support]]/Datos_Limpios[[#This Row],[Account Length (in months)]]</f>
        <v>0.13043478260869565</v>
      </c>
      <c r="V5753" s="4" t="str" cm="1">
        <f t="array" ref="V5753">_xlfn.IFS(H5753&lt;30,"Under 30",H5753&lt;66,"Middle Age",H5753&gt;=66,"Senior")</f>
        <v>Middle Age</v>
      </c>
      <c r="W5753" s="4" t="s">
        <v>40</v>
      </c>
    </row>
    <row r="5754" spans="1:23" x14ac:dyDescent="0.3">
      <c r="A5754" s="4" t="s">
        <v>5869</v>
      </c>
      <c r="B5754" s="4" t="s">
        <v>24</v>
      </c>
      <c r="C5754" s="4">
        <v>37</v>
      </c>
      <c r="D5754" s="4">
        <v>0</v>
      </c>
      <c r="E5754" s="4" t="s">
        <v>31</v>
      </c>
      <c r="F5754" s="4" t="s">
        <v>157</v>
      </c>
      <c r="G5754" s="4" t="s">
        <v>33</v>
      </c>
      <c r="H5754" s="4">
        <v>57</v>
      </c>
      <c r="I5754" s="4" t="s">
        <v>24</v>
      </c>
      <c r="J5754" s="4">
        <v>0</v>
      </c>
      <c r="K5754" s="4" t="s">
        <v>34</v>
      </c>
      <c r="L5754" s="4" t="s">
        <v>28</v>
      </c>
      <c r="M5754" s="4">
        <v>34</v>
      </c>
      <c r="P5754" s="5">
        <v>44078</v>
      </c>
      <c r="Q5754" s="6">
        <v>31.396900847185449</v>
      </c>
      <c r="R5754" s="4">
        <v>1</v>
      </c>
      <c r="S5754" s="4" t="str" cm="1">
        <f t="array" ref="S5754">_xlfn.IFS(R5754=0,"None",R5754&lt;3,"Low",R5754&lt;6,"Medium",R5754&lt;=10,"High")</f>
        <v>Low</v>
      </c>
      <c r="T5754" s="4" t="str" cm="1">
        <f t="array" ref="T5754">_xlfn.IFS(M5754&lt;=20,"Low",M5754&lt;=50,"Medium",M5754&lt;=90,"High")</f>
        <v>Medium</v>
      </c>
      <c r="U5754" s="7">
        <f>Datos_Limpios[[#This Row],[Number of Complaints or Support]]/Datos_Limpios[[#This Row],[Account Length (in months)]]</f>
        <v>2.7027027027027029E-2</v>
      </c>
      <c r="V5754" s="4" t="str" cm="1">
        <f t="array" ref="V5754">_xlfn.IFS(H5754&lt;30,"Under 30",H5754&lt;66,"Middle Age",H5754&gt;=66,"Senior")</f>
        <v>Middle Age</v>
      </c>
      <c r="W5754" s="4" t="s">
        <v>47</v>
      </c>
    </row>
    <row r="5755" spans="1:23" x14ac:dyDescent="0.3">
      <c r="A5755" s="4" t="s">
        <v>5870</v>
      </c>
      <c r="B5755" s="4" t="s">
        <v>24</v>
      </c>
      <c r="C5755" s="4">
        <v>69</v>
      </c>
      <c r="D5755" s="4">
        <v>0</v>
      </c>
      <c r="E5755" s="4" t="s">
        <v>31</v>
      </c>
      <c r="F5755" s="4" t="s">
        <v>89</v>
      </c>
      <c r="G5755" s="4" t="s">
        <v>33</v>
      </c>
      <c r="H5755" s="4">
        <v>58</v>
      </c>
      <c r="I5755" s="4" t="s">
        <v>24</v>
      </c>
      <c r="J5755" s="4">
        <v>0</v>
      </c>
      <c r="K5755" s="4" t="s">
        <v>46</v>
      </c>
      <c r="L5755" s="4" t="s">
        <v>35</v>
      </c>
      <c r="M5755" s="4">
        <v>64</v>
      </c>
      <c r="P5755" s="5">
        <v>45042</v>
      </c>
      <c r="Q5755" s="6">
        <v>71.110013101277332</v>
      </c>
      <c r="R5755" s="4">
        <v>9</v>
      </c>
      <c r="S5755" s="4" t="str" cm="1">
        <f t="array" ref="S5755">_xlfn.IFS(R5755=0,"None",R5755&lt;3,"Low",R5755&lt;6,"Medium",R5755&lt;=10,"High")</f>
        <v>High</v>
      </c>
      <c r="T5755" s="4" t="str" cm="1">
        <f t="array" ref="T5755">_xlfn.IFS(M5755&lt;=20,"Low",M5755&lt;=50,"Medium",M5755&lt;=90,"High")</f>
        <v>High</v>
      </c>
      <c r="U5755" s="7">
        <f>Datos_Limpios[[#This Row],[Number of Complaints or Support]]/Datos_Limpios[[#This Row],[Account Length (in months)]]</f>
        <v>0.13043478260869565</v>
      </c>
      <c r="V5755" s="4" t="str" cm="1">
        <f t="array" ref="V5755">_xlfn.IFS(H5755&lt;30,"Under 30",H5755&lt;66,"Middle Age",H5755&gt;=66,"Senior")</f>
        <v>Middle Age</v>
      </c>
      <c r="W5755" s="4" t="s">
        <v>40</v>
      </c>
    </row>
    <row r="5756" spans="1:23" x14ac:dyDescent="0.3">
      <c r="A5756" s="4" t="s">
        <v>5871</v>
      </c>
      <c r="B5756" s="4" t="s">
        <v>24</v>
      </c>
      <c r="C5756" s="4">
        <v>55</v>
      </c>
      <c r="D5756" s="4">
        <v>0</v>
      </c>
      <c r="E5756" s="4" t="s">
        <v>31</v>
      </c>
      <c r="F5756" s="4" t="s">
        <v>52</v>
      </c>
      <c r="G5756" s="4" t="s">
        <v>26</v>
      </c>
      <c r="H5756" s="4">
        <v>35</v>
      </c>
      <c r="I5756" s="4" t="s">
        <v>24</v>
      </c>
      <c r="J5756" s="4">
        <v>0</v>
      </c>
      <c r="K5756" s="4" t="s">
        <v>27</v>
      </c>
      <c r="L5756" s="4" t="s">
        <v>35</v>
      </c>
      <c r="M5756" s="4">
        <v>35</v>
      </c>
      <c r="P5756" s="5">
        <v>43919</v>
      </c>
      <c r="Q5756" s="6">
        <v>35.013839178676548</v>
      </c>
      <c r="R5756" s="4">
        <v>1</v>
      </c>
      <c r="S5756" s="4" t="str" cm="1">
        <f t="array" ref="S5756">_xlfn.IFS(R5756=0,"None",R5756&lt;3,"Low",R5756&lt;6,"Medium",R5756&lt;=10,"High")</f>
        <v>Low</v>
      </c>
      <c r="T5756" s="4" t="str" cm="1">
        <f t="array" ref="T5756">_xlfn.IFS(M5756&lt;=20,"Low",M5756&lt;=50,"Medium",M5756&lt;=90,"High")</f>
        <v>Medium</v>
      </c>
      <c r="U5756" s="7">
        <f>Datos_Limpios[[#This Row],[Number of Complaints or Support]]/Datos_Limpios[[#This Row],[Account Length (in months)]]</f>
        <v>1.8181818181818181E-2</v>
      </c>
      <c r="V5756" s="4" t="str" cm="1">
        <f t="array" ref="V5756">_xlfn.IFS(H5756&lt;30,"Under 30",H5756&lt;66,"Middle Age",H5756&gt;=66,"Senior")</f>
        <v>Middle Age</v>
      </c>
      <c r="W5756" s="4" t="s">
        <v>40</v>
      </c>
    </row>
    <row r="5757" spans="1:23" x14ac:dyDescent="0.3">
      <c r="A5757" s="4" t="s">
        <v>5872</v>
      </c>
      <c r="B5757" s="4" t="s">
        <v>31</v>
      </c>
      <c r="C5757" s="4">
        <v>3</v>
      </c>
      <c r="D5757" s="4">
        <v>0</v>
      </c>
      <c r="E5757" s="4" t="s">
        <v>31</v>
      </c>
      <c r="F5757" s="4" t="s">
        <v>100</v>
      </c>
      <c r="G5757" s="4" t="s">
        <v>26</v>
      </c>
      <c r="H5757" s="4">
        <v>42</v>
      </c>
      <c r="I5757" s="4" t="s">
        <v>24</v>
      </c>
      <c r="J5757" s="4">
        <v>0</v>
      </c>
      <c r="K5757" s="4" t="s">
        <v>27</v>
      </c>
      <c r="L5757" s="4" t="s">
        <v>28</v>
      </c>
      <c r="M5757" s="4">
        <v>40</v>
      </c>
      <c r="N5757" s="4" t="s">
        <v>38</v>
      </c>
      <c r="O5757" s="4" t="s">
        <v>125</v>
      </c>
      <c r="P5757" s="5">
        <v>43870</v>
      </c>
      <c r="Q5757" s="6">
        <v>40.024216350868983</v>
      </c>
      <c r="R5757" s="4">
        <v>10</v>
      </c>
      <c r="S5757" s="4" t="str" cm="1">
        <f t="array" ref="S5757">_xlfn.IFS(R5757=0,"None",R5757&lt;3,"Low",R5757&lt;6,"Medium",R5757&lt;=10,"High")</f>
        <v>High</v>
      </c>
      <c r="T5757" s="4" t="str" cm="1">
        <f t="array" ref="T5757">_xlfn.IFS(M5757&lt;=20,"Low",M5757&lt;=50,"Medium",M5757&lt;=90,"High")</f>
        <v>Medium</v>
      </c>
      <c r="U5757" s="7">
        <f>Datos_Limpios[[#This Row],[Number of Complaints or Support]]/Datos_Limpios[[#This Row],[Account Length (in months)]]</f>
        <v>3.3333333333333335</v>
      </c>
      <c r="V5757" s="4" t="str" cm="1">
        <f t="array" ref="V5757">_xlfn.IFS(H5757&lt;30,"Under 30",H5757&lt;66,"Middle Age",H5757&gt;=66,"Senior")</f>
        <v>Middle Age</v>
      </c>
      <c r="W5757" s="4" t="s">
        <v>40</v>
      </c>
    </row>
    <row r="5758" spans="1:23" x14ac:dyDescent="0.3">
      <c r="A5758" s="4" t="s">
        <v>5873</v>
      </c>
      <c r="B5758" s="4" t="s">
        <v>24</v>
      </c>
      <c r="C5758" s="4">
        <v>32</v>
      </c>
      <c r="D5758" s="4">
        <v>0</v>
      </c>
      <c r="E5758" s="4" t="s">
        <v>31</v>
      </c>
      <c r="F5758" s="4" t="s">
        <v>165</v>
      </c>
      <c r="G5758" s="4" t="s">
        <v>33</v>
      </c>
      <c r="H5758" s="4">
        <v>50</v>
      </c>
      <c r="I5758" s="4" t="s">
        <v>24</v>
      </c>
      <c r="J5758" s="4">
        <v>0</v>
      </c>
      <c r="K5758" s="4" t="s">
        <v>27</v>
      </c>
      <c r="L5758" s="4" t="s">
        <v>28</v>
      </c>
      <c r="M5758" s="4">
        <v>46</v>
      </c>
      <c r="P5758" s="5">
        <v>44568</v>
      </c>
      <c r="Q5758" s="6">
        <v>49.111333652560759</v>
      </c>
      <c r="R5758" s="4">
        <v>2</v>
      </c>
      <c r="S5758" s="4" t="str" cm="1">
        <f t="array" ref="S5758">_xlfn.IFS(R5758=0,"None",R5758&lt;3,"Low",R5758&lt;6,"Medium",R5758&lt;=10,"High")</f>
        <v>Low</v>
      </c>
      <c r="T5758" s="4" t="str" cm="1">
        <f t="array" ref="T5758">_xlfn.IFS(M5758&lt;=20,"Low",M5758&lt;=50,"Medium",M5758&lt;=90,"High")</f>
        <v>Medium</v>
      </c>
      <c r="U5758" s="7">
        <f>Datos_Limpios[[#This Row],[Number of Complaints or Support]]/Datos_Limpios[[#This Row],[Account Length (in months)]]</f>
        <v>6.25E-2</v>
      </c>
      <c r="V5758" s="4" t="str" cm="1">
        <f t="array" ref="V5758">_xlfn.IFS(H5758&lt;30,"Under 30",H5758&lt;66,"Middle Age",H5758&gt;=66,"Senior")</f>
        <v>Middle Age</v>
      </c>
      <c r="W5758" s="4" t="s">
        <v>40</v>
      </c>
    </row>
    <row r="5759" spans="1:23" x14ac:dyDescent="0.3">
      <c r="A5759" s="4" t="s">
        <v>5874</v>
      </c>
      <c r="B5759" s="4" t="s">
        <v>24</v>
      </c>
      <c r="C5759" s="4">
        <v>3</v>
      </c>
      <c r="D5759" s="4">
        <v>0</v>
      </c>
      <c r="E5759" s="4" t="s">
        <v>31</v>
      </c>
      <c r="F5759" s="4" t="s">
        <v>68</v>
      </c>
      <c r="G5759" s="4" t="s">
        <v>33</v>
      </c>
      <c r="H5759" s="4">
        <v>33</v>
      </c>
      <c r="I5759" s="4" t="s">
        <v>24</v>
      </c>
      <c r="J5759" s="4">
        <v>0</v>
      </c>
      <c r="K5759" s="4" t="s">
        <v>27</v>
      </c>
      <c r="L5759" s="4" t="s">
        <v>115</v>
      </c>
      <c r="M5759" s="4">
        <v>35</v>
      </c>
      <c r="P5759" s="5">
        <v>44449</v>
      </c>
      <c r="Q5759" s="6">
        <v>39.032030337743713</v>
      </c>
      <c r="R5759" s="4">
        <v>4</v>
      </c>
      <c r="S5759" s="4" t="str" cm="1">
        <f t="array" ref="S5759">_xlfn.IFS(R5759=0,"None",R5759&lt;3,"Low",R5759&lt;6,"Medium",R5759&lt;=10,"High")</f>
        <v>Medium</v>
      </c>
      <c r="T5759" s="4" t="str" cm="1">
        <f t="array" ref="T5759">_xlfn.IFS(M5759&lt;=20,"Low",M5759&lt;=50,"Medium",M5759&lt;=90,"High")</f>
        <v>Medium</v>
      </c>
      <c r="U5759" s="7">
        <f>Datos_Limpios[[#This Row],[Number of Complaints or Support]]/Datos_Limpios[[#This Row],[Account Length (in months)]]</f>
        <v>1.3333333333333333</v>
      </c>
      <c r="V5759" s="4" t="str" cm="1">
        <f t="array" ref="V5759">_xlfn.IFS(H5759&lt;30,"Under 30",H5759&lt;66,"Middle Age",H5759&gt;=66,"Senior")</f>
        <v>Middle Age</v>
      </c>
      <c r="W5759" s="4" t="s">
        <v>40</v>
      </c>
    </row>
    <row r="5760" spans="1:23" x14ac:dyDescent="0.3">
      <c r="A5760" s="4" t="s">
        <v>5875</v>
      </c>
      <c r="B5760" s="4" t="s">
        <v>31</v>
      </c>
      <c r="C5760" s="4">
        <v>1</v>
      </c>
      <c r="D5760" s="4">
        <v>5</v>
      </c>
      <c r="E5760" s="4" t="s">
        <v>31</v>
      </c>
      <c r="F5760" s="4" t="s">
        <v>106</v>
      </c>
      <c r="G5760" s="4" t="s">
        <v>33</v>
      </c>
      <c r="H5760" s="4">
        <v>41</v>
      </c>
      <c r="I5760" s="4" t="s">
        <v>24</v>
      </c>
      <c r="J5760" s="4">
        <v>0</v>
      </c>
      <c r="K5760" s="4" t="s">
        <v>27</v>
      </c>
      <c r="L5760" s="4" t="s">
        <v>35</v>
      </c>
      <c r="M5760" s="4">
        <v>25</v>
      </c>
      <c r="N5760" s="4" t="s">
        <v>75</v>
      </c>
      <c r="O5760" s="4" t="s">
        <v>133</v>
      </c>
      <c r="P5760" s="5">
        <v>44004</v>
      </c>
      <c r="Q5760" s="6">
        <v>20.223736309701209</v>
      </c>
      <c r="R5760" s="4">
        <v>9</v>
      </c>
      <c r="S5760" s="4" t="str" cm="1">
        <f t="array" ref="S5760">_xlfn.IFS(R5760=0,"None",R5760&lt;3,"Low",R5760&lt;6,"Medium",R5760&lt;=10,"High")</f>
        <v>High</v>
      </c>
      <c r="T5760" s="4" t="str" cm="1">
        <f t="array" ref="T5760">_xlfn.IFS(M5760&lt;=20,"Low",M5760&lt;=50,"Medium",M5760&lt;=90,"High")</f>
        <v>Medium</v>
      </c>
      <c r="U5760" s="7">
        <f>Datos_Limpios[[#This Row],[Number of Complaints or Support]]/Datos_Limpios[[#This Row],[Account Length (in months)]]</f>
        <v>9</v>
      </c>
      <c r="V5760" s="4" t="str" cm="1">
        <f t="array" ref="V5760">_xlfn.IFS(H5760&lt;30,"Under 30",H5760&lt;66,"Middle Age",H5760&gt;=66,"Senior")</f>
        <v>Middle Age</v>
      </c>
      <c r="W5760" s="4" t="s">
        <v>29</v>
      </c>
    </row>
    <row r="5761" spans="1:23" x14ac:dyDescent="0.3">
      <c r="A5761" s="4" t="s">
        <v>5876</v>
      </c>
      <c r="B5761" s="4" t="s">
        <v>24</v>
      </c>
      <c r="C5761" s="4">
        <v>1</v>
      </c>
      <c r="D5761" s="4">
        <v>2</v>
      </c>
      <c r="E5761" s="4" t="s">
        <v>31</v>
      </c>
      <c r="F5761" s="4" t="s">
        <v>58</v>
      </c>
      <c r="G5761" s="4" t="s">
        <v>26</v>
      </c>
      <c r="H5761" s="4">
        <v>64</v>
      </c>
      <c r="I5761" s="4" t="s">
        <v>24</v>
      </c>
      <c r="J5761" s="4">
        <v>0</v>
      </c>
      <c r="K5761" s="4" t="s">
        <v>27</v>
      </c>
      <c r="L5761" s="4" t="s">
        <v>28</v>
      </c>
      <c r="M5761" s="4">
        <v>16</v>
      </c>
      <c r="P5761" s="5">
        <v>45143</v>
      </c>
      <c r="Q5761" s="6">
        <v>19.059636911254071</v>
      </c>
      <c r="R5761" s="4">
        <v>6</v>
      </c>
      <c r="S5761" s="4" t="str" cm="1">
        <f t="array" ref="S5761">_xlfn.IFS(R5761=0,"None",R5761&lt;3,"Low",R5761&lt;6,"Medium",R5761&lt;=10,"High")</f>
        <v>High</v>
      </c>
      <c r="T5761" s="4" t="str" cm="1">
        <f t="array" ref="T5761">_xlfn.IFS(M5761&lt;=20,"Low",M5761&lt;=50,"Medium",M5761&lt;=90,"High")</f>
        <v>Low</v>
      </c>
      <c r="U5761" s="7">
        <f>Datos_Limpios[[#This Row],[Number of Complaints or Support]]/Datos_Limpios[[#This Row],[Account Length (in months)]]</f>
        <v>6</v>
      </c>
      <c r="V5761" s="4" t="str" cm="1">
        <f t="array" ref="V5761">_xlfn.IFS(H5761&lt;30,"Under 30",H5761&lt;66,"Middle Age",H5761&gt;=66,"Senior")</f>
        <v>Middle Age</v>
      </c>
      <c r="W5761" s="4" t="s">
        <v>29</v>
      </c>
    </row>
    <row r="5762" spans="1:23" x14ac:dyDescent="0.3">
      <c r="A5762" s="4" t="s">
        <v>5877</v>
      </c>
      <c r="B5762" s="4" t="s">
        <v>24</v>
      </c>
      <c r="C5762" s="4">
        <v>65</v>
      </c>
      <c r="D5762" s="4">
        <v>0</v>
      </c>
      <c r="E5762" s="4" t="s">
        <v>24</v>
      </c>
      <c r="F5762" s="4" t="s">
        <v>89</v>
      </c>
      <c r="G5762" s="4" t="s">
        <v>33</v>
      </c>
      <c r="H5762" s="4">
        <v>46</v>
      </c>
      <c r="I5762" s="4" t="s">
        <v>31</v>
      </c>
      <c r="J5762" s="4">
        <v>2</v>
      </c>
      <c r="K5762" s="4" t="s">
        <v>46</v>
      </c>
      <c r="L5762" s="4" t="s">
        <v>28</v>
      </c>
      <c r="M5762" s="4">
        <v>7</v>
      </c>
      <c r="P5762" s="5">
        <v>44148</v>
      </c>
      <c r="Q5762" s="6">
        <v>7.7439954513163656</v>
      </c>
      <c r="R5762" s="4">
        <v>6</v>
      </c>
      <c r="S5762" s="4" t="str" cm="1">
        <f t="array" ref="S5762">_xlfn.IFS(R5762=0,"None",R5762&lt;3,"Low",R5762&lt;6,"Medium",R5762&lt;=10,"High")</f>
        <v>High</v>
      </c>
      <c r="T5762" s="4" t="str" cm="1">
        <f t="array" ref="T5762">_xlfn.IFS(M5762&lt;=20,"Low",M5762&lt;=50,"Medium",M5762&lt;=90,"High")</f>
        <v>Low</v>
      </c>
      <c r="U5762" s="7">
        <f>Datos_Limpios[[#This Row],[Number of Complaints or Support]]/Datos_Limpios[[#This Row],[Account Length (in months)]]</f>
        <v>9.2307692307692313E-2</v>
      </c>
      <c r="V5762" s="4" t="str" cm="1">
        <f t="array" ref="V5762">_xlfn.IFS(H5762&lt;30,"Under 30",H5762&lt;66,"Middle Age",H5762&gt;=66,"Senior")</f>
        <v>Middle Age</v>
      </c>
      <c r="W5762" s="4" t="s">
        <v>40</v>
      </c>
    </row>
    <row r="5763" spans="1:23" x14ac:dyDescent="0.3">
      <c r="A5763" s="4" t="s">
        <v>5878</v>
      </c>
      <c r="B5763" s="4" t="s">
        <v>24</v>
      </c>
      <c r="C5763" s="4">
        <v>13</v>
      </c>
      <c r="D5763" s="4">
        <v>0</v>
      </c>
      <c r="E5763" s="4" t="s">
        <v>31</v>
      </c>
      <c r="F5763" s="4" t="s">
        <v>138</v>
      </c>
      <c r="G5763" s="4" t="s">
        <v>33</v>
      </c>
      <c r="H5763" s="4">
        <v>69</v>
      </c>
      <c r="I5763" s="4" t="s">
        <v>24</v>
      </c>
      <c r="J5763" s="4">
        <v>0</v>
      </c>
      <c r="K5763" s="4" t="s">
        <v>27</v>
      </c>
      <c r="L5763" s="4" t="s">
        <v>35</v>
      </c>
      <c r="M5763" s="4">
        <v>51</v>
      </c>
      <c r="P5763" s="5">
        <v>44082</v>
      </c>
      <c r="Q5763" s="6">
        <v>50.379669343342833</v>
      </c>
      <c r="R5763" s="4">
        <v>8</v>
      </c>
      <c r="S5763" s="4" t="str" cm="1">
        <f t="array" ref="S5763">_xlfn.IFS(R5763=0,"None",R5763&lt;3,"Low",R5763&lt;6,"Medium",R5763&lt;=10,"High")</f>
        <v>High</v>
      </c>
      <c r="T5763" s="4" t="str" cm="1">
        <f t="array" ref="T5763">_xlfn.IFS(M5763&lt;=20,"Low",M5763&lt;=50,"Medium",M5763&lt;=90,"High")</f>
        <v>High</v>
      </c>
      <c r="U5763" s="7">
        <f>Datos_Limpios[[#This Row],[Number of Complaints or Support]]/Datos_Limpios[[#This Row],[Account Length (in months)]]</f>
        <v>0.61538461538461542</v>
      </c>
      <c r="V5763" s="4" t="str" cm="1">
        <f t="array" ref="V5763">_xlfn.IFS(H5763&lt;30,"Under 30",H5763&lt;66,"Middle Age",H5763&gt;=66,"Senior")</f>
        <v>Senior</v>
      </c>
      <c r="W5763" s="4" t="s">
        <v>47</v>
      </c>
    </row>
    <row r="5764" spans="1:23" x14ac:dyDescent="0.3">
      <c r="A5764" s="4" t="s">
        <v>5879</v>
      </c>
      <c r="B5764" s="4" t="s">
        <v>24</v>
      </c>
      <c r="C5764" s="4">
        <v>8</v>
      </c>
      <c r="D5764" s="4">
        <v>0</v>
      </c>
      <c r="E5764" s="4" t="s">
        <v>24</v>
      </c>
      <c r="F5764" s="4" t="s">
        <v>54</v>
      </c>
      <c r="G5764" s="4" t="s">
        <v>26</v>
      </c>
      <c r="H5764" s="4">
        <v>34</v>
      </c>
      <c r="I5764" s="4" t="s">
        <v>24</v>
      </c>
      <c r="J5764" s="4">
        <v>0</v>
      </c>
      <c r="K5764" s="4" t="s">
        <v>34</v>
      </c>
      <c r="L5764" s="4" t="s">
        <v>28</v>
      </c>
      <c r="M5764" s="4">
        <v>10</v>
      </c>
      <c r="P5764" s="5">
        <v>44263</v>
      </c>
      <c r="Q5764" s="6">
        <v>11.436436752562161</v>
      </c>
      <c r="R5764" s="4">
        <v>9</v>
      </c>
      <c r="S5764" s="4" t="str" cm="1">
        <f t="array" ref="S5764">_xlfn.IFS(R5764=0,"None",R5764&lt;3,"Low",R5764&lt;6,"Medium",R5764&lt;=10,"High")</f>
        <v>High</v>
      </c>
      <c r="T5764" s="4" t="str" cm="1">
        <f t="array" ref="T5764">_xlfn.IFS(M5764&lt;=20,"Low",M5764&lt;=50,"Medium",M5764&lt;=90,"High")</f>
        <v>Low</v>
      </c>
      <c r="U5764" s="7">
        <f>Datos_Limpios[[#This Row],[Number of Complaints or Support]]/Datos_Limpios[[#This Row],[Account Length (in months)]]</f>
        <v>1.125</v>
      </c>
      <c r="V5764" s="4" t="str" cm="1">
        <f t="array" ref="V5764">_xlfn.IFS(H5764&lt;30,"Under 30",H5764&lt;66,"Middle Age",H5764&gt;=66,"Senior")</f>
        <v>Middle Age</v>
      </c>
      <c r="W5764" s="4" t="s">
        <v>43</v>
      </c>
    </row>
    <row r="5765" spans="1:23" x14ac:dyDescent="0.3">
      <c r="A5765" s="4" t="s">
        <v>5880</v>
      </c>
      <c r="B5765" s="4" t="s">
        <v>31</v>
      </c>
      <c r="C5765" s="4">
        <v>27</v>
      </c>
      <c r="D5765" s="4">
        <v>2</v>
      </c>
      <c r="E5765" s="4" t="s">
        <v>24</v>
      </c>
      <c r="F5765" s="4" t="s">
        <v>138</v>
      </c>
      <c r="G5765" s="4" t="s">
        <v>33</v>
      </c>
      <c r="H5765" s="4">
        <v>66</v>
      </c>
      <c r="I5765" s="4" t="s">
        <v>24</v>
      </c>
      <c r="J5765" s="4">
        <v>0</v>
      </c>
      <c r="K5765" s="4" t="s">
        <v>34</v>
      </c>
      <c r="L5765" s="4" t="s">
        <v>35</v>
      </c>
      <c r="M5765" s="4">
        <v>15</v>
      </c>
      <c r="N5765" s="4" t="s">
        <v>92</v>
      </c>
      <c r="O5765" s="4" t="s">
        <v>234</v>
      </c>
      <c r="P5765" s="5">
        <v>43863</v>
      </c>
      <c r="Q5765" s="6">
        <v>13.25119870269336</v>
      </c>
      <c r="R5765" s="4">
        <v>9</v>
      </c>
      <c r="S5765" s="4" t="str" cm="1">
        <f t="array" ref="S5765">_xlfn.IFS(R5765=0,"None",R5765&lt;3,"Low",R5765&lt;6,"Medium",R5765&lt;=10,"High")</f>
        <v>High</v>
      </c>
      <c r="T5765" s="4" t="str" cm="1">
        <f t="array" ref="T5765">_xlfn.IFS(M5765&lt;=20,"Low",M5765&lt;=50,"Medium",M5765&lt;=90,"High")</f>
        <v>Low</v>
      </c>
      <c r="U5765" s="7">
        <f>Datos_Limpios[[#This Row],[Number of Complaints or Support]]/Datos_Limpios[[#This Row],[Account Length (in months)]]</f>
        <v>0.33333333333333331</v>
      </c>
      <c r="V5765" s="4" t="str" cm="1">
        <f t="array" ref="V5765">_xlfn.IFS(H5765&lt;30,"Under 30",H5765&lt;66,"Middle Age",H5765&gt;=66,"Senior")</f>
        <v>Senior</v>
      </c>
      <c r="W5765" s="4" t="s">
        <v>47</v>
      </c>
    </row>
    <row r="5766" spans="1:23" x14ac:dyDescent="0.3">
      <c r="A5766" s="4" t="s">
        <v>5881</v>
      </c>
      <c r="B5766" s="4" t="s">
        <v>24</v>
      </c>
      <c r="C5766" s="4">
        <v>53</v>
      </c>
      <c r="D5766" s="4">
        <v>0</v>
      </c>
      <c r="E5766" s="4" t="s">
        <v>31</v>
      </c>
      <c r="F5766" s="4" t="s">
        <v>264</v>
      </c>
      <c r="G5766" s="4" t="s">
        <v>26</v>
      </c>
      <c r="H5766" s="4">
        <v>42</v>
      </c>
      <c r="I5766" s="4" t="s">
        <v>24</v>
      </c>
      <c r="J5766" s="4">
        <v>0</v>
      </c>
      <c r="K5766" s="4" t="s">
        <v>46</v>
      </c>
      <c r="L5766" s="4" t="s">
        <v>35</v>
      </c>
      <c r="M5766" s="4">
        <v>59</v>
      </c>
      <c r="P5766" s="5">
        <v>44307</v>
      </c>
      <c r="Q5766" s="6">
        <v>58.661657407766562</v>
      </c>
      <c r="R5766" s="4">
        <v>9</v>
      </c>
      <c r="S5766" s="4" t="str" cm="1">
        <f t="array" ref="S5766">_xlfn.IFS(R5766=0,"None",R5766&lt;3,"Low",R5766&lt;6,"Medium",R5766&lt;=10,"High")</f>
        <v>High</v>
      </c>
      <c r="T5766" s="4" t="str" cm="1">
        <f t="array" ref="T5766">_xlfn.IFS(M5766&lt;=20,"Low",M5766&lt;=50,"Medium",M5766&lt;=90,"High")</f>
        <v>High</v>
      </c>
      <c r="U5766" s="7">
        <f>Datos_Limpios[[#This Row],[Number of Complaints or Support]]/Datos_Limpios[[#This Row],[Account Length (in months)]]</f>
        <v>0.16981132075471697</v>
      </c>
      <c r="V5766" s="4" t="str" cm="1">
        <f t="array" ref="V5766">_xlfn.IFS(H5766&lt;30,"Under 30",H5766&lt;66,"Middle Age",H5766&gt;=66,"Senior")</f>
        <v>Middle Age</v>
      </c>
      <c r="W5766" s="4" t="s">
        <v>47</v>
      </c>
    </row>
    <row r="5767" spans="1:23" x14ac:dyDescent="0.3">
      <c r="A5767" s="4" t="s">
        <v>5882</v>
      </c>
      <c r="B5767" s="4" t="s">
        <v>24</v>
      </c>
      <c r="C5767" s="4">
        <v>56</v>
      </c>
      <c r="D5767" s="4">
        <v>0</v>
      </c>
      <c r="E5767" s="4" t="s">
        <v>24</v>
      </c>
      <c r="F5767" s="4" t="s">
        <v>60</v>
      </c>
      <c r="G5767" s="4" t="s">
        <v>33</v>
      </c>
      <c r="H5767" s="4">
        <v>56</v>
      </c>
      <c r="I5767" s="4" t="s">
        <v>24</v>
      </c>
      <c r="J5767" s="4">
        <v>0</v>
      </c>
      <c r="K5767" s="4" t="s">
        <v>46</v>
      </c>
      <c r="L5767" s="4" t="s">
        <v>28</v>
      </c>
      <c r="M5767" s="4">
        <v>11</v>
      </c>
      <c r="P5767" s="5">
        <v>44712</v>
      </c>
      <c r="Q5767" s="6">
        <v>9.3848745700761604</v>
      </c>
      <c r="R5767" s="4">
        <v>5</v>
      </c>
      <c r="S5767" s="4" t="str" cm="1">
        <f t="array" ref="S5767">_xlfn.IFS(R5767=0,"None",R5767&lt;3,"Low",R5767&lt;6,"Medium",R5767&lt;=10,"High")</f>
        <v>Medium</v>
      </c>
      <c r="T5767" s="4" t="str" cm="1">
        <f t="array" ref="T5767">_xlfn.IFS(M5767&lt;=20,"Low",M5767&lt;=50,"Medium",M5767&lt;=90,"High")</f>
        <v>Low</v>
      </c>
      <c r="U5767" s="7">
        <f>Datos_Limpios[[#This Row],[Number of Complaints or Support]]/Datos_Limpios[[#This Row],[Account Length (in months)]]</f>
        <v>8.9285714285714288E-2</v>
      </c>
      <c r="V5767" s="4" t="str" cm="1">
        <f t="array" ref="V5767">_xlfn.IFS(H5767&lt;30,"Under 30",H5767&lt;66,"Middle Age",H5767&gt;=66,"Senior")</f>
        <v>Middle Age</v>
      </c>
      <c r="W5767" s="4" t="s">
        <v>40</v>
      </c>
    </row>
    <row r="5768" spans="1:23" x14ac:dyDescent="0.3">
      <c r="A5768" s="4" t="s">
        <v>5883</v>
      </c>
      <c r="B5768" s="4" t="s">
        <v>31</v>
      </c>
      <c r="C5768" s="4">
        <v>3</v>
      </c>
      <c r="D5768" s="4">
        <v>3</v>
      </c>
      <c r="E5768" s="4" t="s">
        <v>31</v>
      </c>
      <c r="F5768" s="4" t="s">
        <v>104</v>
      </c>
      <c r="G5768" s="4" t="s">
        <v>33</v>
      </c>
      <c r="H5768" s="4">
        <v>79</v>
      </c>
      <c r="I5768" s="4" t="s">
        <v>24</v>
      </c>
      <c r="J5768" s="4">
        <v>0</v>
      </c>
      <c r="K5768" s="4" t="s">
        <v>27</v>
      </c>
      <c r="L5768" s="4" t="s">
        <v>35</v>
      </c>
      <c r="M5768" s="4">
        <v>45</v>
      </c>
      <c r="N5768" s="4" t="s">
        <v>38</v>
      </c>
      <c r="O5768" s="4" t="s">
        <v>125</v>
      </c>
      <c r="P5768" s="5">
        <v>45088</v>
      </c>
      <c r="Q5768" s="6">
        <v>46.987168347741722</v>
      </c>
      <c r="R5768" s="4">
        <v>2</v>
      </c>
      <c r="S5768" s="4" t="str" cm="1">
        <f t="array" ref="S5768">_xlfn.IFS(R5768=0,"None",R5768&lt;3,"Low",R5768&lt;6,"Medium",R5768&lt;=10,"High")</f>
        <v>Low</v>
      </c>
      <c r="T5768" s="4" t="str" cm="1">
        <f t="array" ref="T5768">_xlfn.IFS(M5768&lt;=20,"Low",M5768&lt;=50,"Medium",M5768&lt;=90,"High")</f>
        <v>Medium</v>
      </c>
      <c r="U5768" s="7">
        <f>Datos_Limpios[[#This Row],[Number of Complaints or Support]]/Datos_Limpios[[#This Row],[Account Length (in months)]]</f>
        <v>0.66666666666666663</v>
      </c>
      <c r="V5768" s="4" t="str" cm="1">
        <f t="array" ref="V5768">_xlfn.IFS(H5768&lt;30,"Under 30",H5768&lt;66,"Middle Age",H5768&gt;=66,"Senior")</f>
        <v>Senior</v>
      </c>
      <c r="W5768" s="4" t="s">
        <v>43</v>
      </c>
    </row>
    <row r="5769" spans="1:23" x14ac:dyDescent="0.3">
      <c r="A5769" s="4" t="s">
        <v>5884</v>
      </c>
      <c r="B5769" s="4" t="s">
        <v>31</v>
      </c>
      <c r="C5769" s="4">
        <v>13</v>
      </c>
      <c r="D5769" s="4">
        <v>5</v>
      </c>
      <c r="E5769" s="4" t="s">
        <v>31</v>
      </c>
      <c r="F5769" s="4" t="s">
        <v>118</v>
      </c>
      <c r="G5769" s="4" t="s">
        <v>33</v>
      </c>
      <c r="H5769" s="4">
        <v>40</v>
      </c>
      <c r="I5769" s="4" t="s">
        <v>24</v>
      </c>
      <c r="J5769" s="4">
        <v>0</v>
      </c>
      <c r="K5769" s="4" t="s">
        <v>27</v>
      </c>
      <c r="L5769" s="4" t="s">
        <v>35</v>
      </c>
      <c r="M5769" s="4">
        <v>34</v>
      </c>
      <c r="N5769" s="4" t="s">
        <v>66</v>
      </c>
      <c r="O5769" s="4" t="s">
        <v>779</v>
      </c>
      <c r="P5769" s="5">
        <v>44384</v>
      </c>
      <c r="Q5769" s="6">
        <v>29.281680054382111</v>
      </c>
      <c r="R5769" s="4">
        <v>6</v>
      </c>
      <c r="S5769" s="4" t="str" cm="1">
        <f t="array" ref="S5769">_xlfn.IFS(R5769=0,"None",R5769&lt;3,"Low",R5769&lt;6,"Medium",R5769&lt;=10,"High")</f>
        <v>High</v>
      </c>
      <c r="T5769" s="4" t="str" cm="1">
        <f t="array" ref="T5769">_xlfn.IFS(M5769&lt;=20,"Low",M5769&lt;=50,"Medium",M5769&lt;=90,"High")</f>
        <v>Medium</v>
      </c>
      <c r="U5769" s="7">
        <f>Datos_Limpios[[#This Row],[Number of Complaints or Support]]/Datos_Limpios[[#This Row],[Account Length (in months)]]</f>
        <v>0.46153846153846156</v>
      </c>
      <c r="V5769" s="4" t="str" cm="1">
        <f t="array" ref="V5769">_xlfn.IFS(H5769&lt;30,"Under 30",H5769&lt;66,"Middle Age",H5769&gt;=66,"Senior")</f>
        <v>Middle Age</v>
      </c>
      <c r="W5769" s="4" t="s">
        <v>47</v>
      </c>
    </row>
    <row r="5770" spans="1:23" x14ac:dyDescent="0.3">
      <c r="A5770" s="4" t="s">
        <v>5885</v>
      </c>
      <c r="B5770" s="4" t="s">
        <v>24</v>
      </c>
      <c r="C5770" s="4">
        <v>76</v>
      </c>
      <c r="D5770" s="4">
        <v>3</v>
      </c>
      <c r="E5770" s="4" t="s">
        <v>24</v>
      </c>
      <c r="F5770" s="4" t="s">
        <v>37</v>
      </c>
      <c r="G5770" s="4" t="s">
        <v>33</v>
      </c>
      <c r="H5770" s="4">
        <v>37</v>
      </c>
      <c r="I5770" s="4" t="s">
        <v>24</v>
      </c>
      <c r="J5770" s="4">
        <v>0</v>
      </c>
      <c r="K5770" s="4" t="s">
        <v>46</v>
      </c>
      <c r="L5770" s="4" t="s">
        <v>28</v>
      </c>
      <c r="M5770" s="4">
        <v>17</v>
      </c>
      <c r="P5770" s="5">
        <v>43947</v>
      </c>
      <c r="Q5770" s="6">
        <v>17.466924306081271</v>
      </c>
      <c r="R5770" s="4">
        <v>8</v>
      </c>
      <c r="S5770" s="4" t="str" cm="1">
        <f t="array" ref="S5770">_xlfn.IFS(R5770=0,"None",R5770&lt;3,"Low",R5770&lt;6,"Medium",R5770&lt;=10,"High")</f>
        <v>High</v>
      </c>
      <c r="T5770" s="4" t="str" cm="1">
        <f t="array" ref="T5770">_xlfn.IFS(M5770&lt;=20,"Low",M5770&lt;=50,"Medium",M5770&lt;=90,"High")</f>
        <v>Low</v>
      </c>
      <c r="U5770" s="7">
        <f>Datos_Limpios[[#This Row],[Number of Complaints or Support]]/Datos_Limpios[[#This Row],[Account Length (in months)]]</f>
        <v>0.10526315789473684</v>
      </c>
      <c r="V5770" s="4" t="str" cm="1">
        <f t="array" ref="V5770">_xlfn.IFS(H5770&lt;30,"Under 30",H5770&lt;66,"Middle Age",H5770&gt;=66,"Senior")</f>
        <v>Middle Age</v>
      </c>
      <c r="W5770" s="4" t="s">
        <v>40</v>
      </c>
    </row>
    <row r="5771" spans="1:23" x14ac:dyDescent="0.3">
      <c r="A5771" s="4" t="s">
        <v>5886</v>
      </c>
      <c r="B5771" s="4" t="s">
        <v>24</v>
      </c>
      <c r="C5771" s="4">
        <v>64</v>
      </c>
      <c r="D5771" s="4">
        <v>0</v>
      </c>
      <c r="E5771" s="4" t="s">
        <v>31</v>
      </c>
      <c r="F5771" s="4" t="s">
        <v>138</v>
      </c>
      <c r="G5771" s="4" t="s">
        <v>33</v>
      </c>
      <c r="H5771" s="4">
        <v>76</v>
      </c>
      <c r="I5771" s="4" t="s">
        <v>24</v>
      </c>
      <c r="J5771" s="4">
        <v>0</v>
      </c>
      <c r="K5771" s="4" t="s">
        <v>46</v>
      </c>
      <c r="L5771" s="4" t="s">
        <v>28</v>
      </c>
      <c r="M5771" s="4">
        <v>42</v>
      </c>
      <c r="P5771" s="5">
        <v>44433</v>
      </c>
      <c r="Q5771" s="6">
        <v>40.715084439525498</v>
      </c>
      <c r="R5771" s="4">
        <v>5</v>
      </c>
      <c r="S5771" s="4" t="str" cm="1">
        <f t="array" ref="S5771">_xlfn.IFS(R5771=0,"None",R5771&lt;3,"Low",R5771&lt;6,"Medium",R5771&lt;=10,"High")</f>
        <v>Medium</v>
      </c>
      <c r="T5771" s="4" t="str" cm="1">
        <f t="array" ref="T5771">_xlfn.IFS(M5771&lt;=20,"Low",M5771&lt;=50,"Medium",M5771&lt;=90,"High")</f>
        <v>Medium</v>
      </c>
      <c r="U5771" s="7">
        <f>Datos_Limpios[[#This Row],[Number of Complaints or Support]]/Datos_Limpios[[#This Row],[Account Length (in months)]]</f>
        <v>7.8125E-2</v>
      </c>
      <c r="V5771" s="4" t="str" cm="1">
        <f t="array" ref="V5771">_xlfn.IFS(H5771&lt;30,"Under 30",H5771&lt;66,"Middle Age",H5771&gt;=66,"Senior")</f>
        <v>Senior</v>
      </c>
      <c r="W5771" s="4" t="s">
        <v>47</v>
      </c>
    </row>
    <row r="5772" spans="1:23" x14ac:dyDescent="0.3">
      <c r="A5772" s="4" t="s">
        <v>5887</v>
      </c>
      <c r="B5772" s="4" t="s">
        <v>24</v>
      </c>
      <c r="C5772" s="4">
        <v>62</v>
      </c>
      <c r="D5772" s="4">
        <v>0</v>
      </c>
      <c r="E5772" s="4" t="s">
        <v>31</v>
      </c>
      <c r="F5772" s="4" t="s">
        <v>70</v>
      </c>
      <c r="G5772" s="4" t="s">
        <v>26</v>
      </c>
      <c r="H5772" s="4">
        <v>38</v>
      </c>
      <c r="I5772" s="4" t="s">
        <v>31</v>
      </c>
      <c r="J5772" s="4">
        <v>3</v>
      </c>
      <c r="K5772" s="4" t="s">
        <v>34</v>
      </c>
      <c r="L5772" s="4" t="s">
        <v>35</v>
      </c>
      <c r="M5772" s="4">
        <v>46</v>
      </c>
      <c r="P5772" s="5">
        <v>44250</v>
      </c>
      <c r="Q5772" s="6">
        <v>49.256027048294783</v>
      </c>
      <c r="R5772" s="4">
        <v>6</v>
      </c>
      <c r="S5772" s="4" t="str" cm="1">
        <f t="array" ref="S5772">_xlfn.IFS(R5772=0,"None",R5772&lt;3,"Low",R5772&lt;6,"Medium",R5772&lt;=10,"High")</f>
        <v>High</v>
      </c>
      <c r="T5772" s="4" t="str" cm="1">
        <f t="array" ref="T5772">_xlfn.IFS(M5772&lt;=20,"Low",M5772&lt;=50,"Medium",M5772&lt;=90,"High")</f>
        <v>Medium</v>
      </c>
      <c r="U5772" s="7">
        <f>Datos_Limpios[[#This Row],[Number of Complaints or Support]]/Datos_Limpios[[#This Row],[Account Length (in months)]]</f>
        <v>9.6774193548387094E-2</v>
      </c>
      <c r="V5772" s="4" t="str" cm="1">
        <f t="array" ref="V5772">_xlfn.IFS(H5772&lt;30,"Under 30",H5772&lt;66,"Middle Age",H5772&gt;=66,"Senior")</f>
        <v>Middle Age</v>
      </c>
      <c r="W5772" s="4" t="s">
        <v>29</v>
      </c>
    </row>
    <row r="5773" spans="1:23" x14ac:dyDescent="0.3">
      <c r="A5773" s="4" t="s">
        <v>5888</v>
      </c>
      <c r="B5773" s="4" t="s">
        <v>24</v>
      </c>
      <c r="C5773" s="4">
        <v>52</v>
      </c>
      <c r="D5773" s="4">
        <v>0</v>
      </c>
      <c r="E5773" s="4" t="s">
        <v>31</v>
      </c>
      <c r="F5773" s="4" t="s">
        <v>196</v>
      </c>
      <c r="G5773" s="4" t="s">
        <v>26</v>
      </c>
      <c r="H5773" s="4">
        <v>30</v>
      </c>
      <c r="I5773" s="4" t="s">
        <v>24</v>
      </c>
      <c r="J5773" s="4">
        <v>0</v>
      </c>
      <c r="K5773" s="4" t="s">
        <v>34</v>
      </c>
      <c r="L5773" s="4" t="s">
        <v>28</v>
      </c>
      <c r="M5773" s="4">
        <v>47</v>
      </c>
      <c r="P5773" s="5">
        <v>45044</v>
      </c>
      <c r="Q5773" s="6">
        <v>39.047761046718023</v>
      </c>
      <c r="R5773" s="4">
        <v>2</v>
      </c>
      <c r="S5773" s="4" t="str" cm="1">
        <f t="array" ref="S5773">_xlfn.IFS(R5773=0,"None",R5773&lt;3,"Low",R5773&lt;6,"Medium",R5773&lt;=10,"High")</f>
        <v>Low</v>
      </c>
      <c r="T5773" s="4" t="str" cm="1">
        <f t="array" ref="T5773">_xlfn.IFS(M5773&lt;=20,"Low",M5773&lt;=50,"Medium",M5773&lt;=90,"High")</f>
        <v>Medium</v>
      </c>
      <c r="U5773" s="7">
        <f>Datos_Limpios[[#This Row],[Number of Complaints or Support]]/Datos_Limpios[[#This Row],[Account Length (in months)]]</f>
        <v>3.8461538461538464E-2</v>
      </c>
      <c r="V5773" s="4" t="str" cm="1">
        <f t="array" ref="V5773">_xlfn.IFS(H5773&lt;30,"Under 30",H5773&lt;66,"Middle Age",H5773&gt;=66,"Senior")</f>
        <v>Middle Age</v>
      </c>
      <c r="W5773" s="4" t="s">
        <v>47</v>
      </c>
    </row>
    <row r="5774" spans="1:23" x14ac:dyDescent="0.3">
      <c r="A5774" s="4" t="s">
        <v>5889</v>
      </c>
      <c r="B5774" s="4" t="s">
        <v>24</v>
      </c>
      <c r="C5774" s="4">
        <v>31</v>
      </c>
      <c r="D5774" s="4">
        <v>0</v>
      </c>
      <c r="E5774" s="4" t="s">
        <v>31</v>
      </c>
      <c r="F5774" s="4" t="s">
        <v>74</v>
      </c>
      <c r="G5774" s="4" t="s">
        <v>26</v>
      </c>
      <c r="H5774" s="4">
        <v>29</v>
      </c>
      <c r="I5774" s="4" t="s">
        <v>24</v>
      </c>
      <c r="J5774" s="4">
        <v>0</v>
      </c>
      <c r="K5774" s="4" t="s">
        <v>27</v>
      </c>
      <c r="L5774" s="4" t="s">
        <v>28</v>
      </c>
      <c r="M5774" s="4">
        <v>41</v>
      </c>
      <c r="P5774" s="5">
        <v>45175</v>
      </c>
      <c r="Q5774" s="6">
        <v>35.329425077942588</v>
      </c>
      <c r="R5774" s="4">
        <v>2</v>
      </c>
      <c r="S5774" s="4" t="str" cm="1">
        <f t="array" ref="S5774">_xlfn.IFS(R5774=0,"None",R5774&lt;3,"Low",R5774&lt;6,"Medium",R5774&lt;=10,"High")</f>
        <v>Low</v>
      </c>
      <c r="T5774" s="4" t="str" cm="1">
        <f t="array" ref="T5774">_xlfn.IFS(M5774&lt;=20,"Low",M5774&lt;=50,"Medium",M5774&lt;=90,"High")</f>
        <v>Medium</v>
      </c>
      <c r="U5774" s="7">
        <f>Datos_Limpios[[#This Row],[Number of Complaints or Support]]/Datos_Limpios[[#This Row],[Account Length (in months)]]</f>
        <v>6.4516129032258063E-2</v>
      </c>
      <c r="V5774" s="4" t="str" cm="1">
        <f t="array" ref="V5774">_xlfn.IFS(H5774&lt;30,"Under 30",H5774&lt;66,"Middle Age",H5774&gt;=66,"Senior")</f>
        <v>Under 30</v>
      </c>
      <c r="W5774" s="4" t="s">
        <v>43</v>
      </c>
    </row>
    <row r="5775" spans="1:23" x14ac:dyDescent="0.3">
      <c r="A5775" s="4" t="s">
        <v>5890</v>
      </c>
      <c r="B5775" s="4" t="s">
        <v>24</v>
      </c>
      <c r="C5775" s="4">
        <v>23</v>
      </c>
      <c r="D5775" s="4">
        <v>0</v>
      </c>
      <c r="E5775" s="4" t="s">
        <v>24</v>
      </c>
      <c r="F5775" s="4" t="s">
        <v>95</v>
      </c>
      <c r="G5775" s="4" t="s">
        <v>33</v>
      </c>
      <c r="H5775" s="4">
        <v>39</v>
      </c>
      <c r="I5775" s="4" t="s">
        <v>24</v>
      </c>
      <c r="J5775" s="4">
        <v>0</v>
      </c>
      <c r="K5775" s="4" t="s">
        <v>46</v>
      </c>
      <c r="L5775" s="4" t="s">
        <v>28</v>
      </c>
      <c r="M5775" s="4">
        <v>9</v>
      </c>
      <c r="P5775" s="5">
        <v>43933</v>
      </c>
      <c r="Q5775" s="6">
        <v>9.1649862342272019</v>
      </c>
      <c r="R5775" s="4">
        <v>10</v>
      </c>
      <c r="S5775" s="4" t="str" cm="1">
        <f t="array" ref="S5775">_xlfn.IFS(R5775=0,"None",R5775&lt;3,"Low",R5775&lt;6,"Medium",R5775&lt;=10,"High")</f>
        <v>High</v>
      </c>
      <c r="T5775" s="4" t="str" cm="1">
        <f t="array" ref="T5775">_xlfn.IFS(M5775&lt;=20,"Low",M5775&lt;=50,"Medium",M5775&lt;=90,"High")</f>
        <v>Low</v>
      </c>
      <c r="U5775" s="7">
        <f>Datos_Limpios[[#This Row],[Number of Complaints or Support]]/Datos_Limpios[[#This Row],[Account Length (in months)]]</f>
        <v>0.43478260869565216</v>
      </c>
      <c r="V5775" s="4" t="str" cm="1">
        <f t="array" ref="V5775">_xlfn.IFS(H5775&lt;30,"Under 30",H5775&lt;66,"Middle Age",H5775&gt;=66,"Senior")</f>
        <v>Middle Age</v>
      </c>
      <c r="W5775" s="4" t="s">
        <v>47</v>
      </c>
    </row>
    <row r="5776" spans="1:23" x14ac:dyDescent="0.3">
      <c r="A5776" s="4" t="s">
        <v>5891</v>
      </c>
      <c r="B5776" s="4" t="s">
        <v>24</v>
      </c>
      <c r="C5776" s="4">
        <v>47</v>
      </c>
      <c r="D5776" s="4">
        <v>1</v>
      </c>
      <c r="E5776" s="4" t="s">
        <v>31</v>
      </c>
      <c r="F5776" s="4" t="s">
        <v>264</v>
      </c>
      <c r="G5776" s="4" t="s">
        <v>33</v>
      </c>
      <c r="H5776" s="4">
        <v>38</v>
      </c>
      <c r="I5776" s="4" t="s">
        <v>31</v>
      </c>
      <c r="J5776" s="4">
        <v>2</v>
      </c>
      <c r="K5776" s="4" t="s">
        <v>34</v>
      </c>
      <c r="L5776" s="4" t="s">
        <v>35</v>
      </c>
      <c r="M5776" s="4">
        <v>28</v>
      </c>
      <c r="P5776" s="5">
        <v>43930</v>
      </c>
      <c r="Q5776" s="6">
        <v>28.26688863823076</v>
      </c>
      <c r="R5776" s="4">
        <v>4</v>
      </c>
      <c r="S5776" s="4" t="str" cm="1">
        <f t="array" ref="S5776">_xlfn.IFS(R5776=0,"None",R5776&lt;3,"Low",R5776&lt;6,"Medium",R5776&lt;=10,"High")</f>
        <v>Medium</v>
      </c>
      <c r="T5776" s="4" t="str" cm="1">
        <f t="array" ref="T5776">_xlfn.IFS(M5776&lt;=20,"Low",M5776&lt;=50,"Medium",M5776&lt;=90,"High")</f>
        <v>Medium</v>
      </c>
      <c r="U5776" s="7">
        <f>Datos_Limpios[[#This Row],[Number of Complaints or Support]]/Datos_Limpios[[#This Row],[Account Length (in months)]]</f>
        <v>8.5106382978723402E-2</v>
      </c>
      <c r="V5776" s="4" t="str" cm="1">
        <f t="array" ref="V5776">_xlfn.IFS(H5776&lt;30,"Under 30",H5776&lt;66,"Middle Age",H5776&gt;=66,"Senior")</f>
        <v>Middle Age</v>
      </c>
      <c r="W5776" s="4" t="s">
        <v>47</v>
      </c>
    </row>
    <row r="5777" spans="1:23" x14ac:dyDescent="0.3">
      <c r="A5777" s="4" t="s">
        <v>5892</v>
      </c>
      <c r="B5777" s="4" t="s">
        <v>24</v>
      </c>
      <c r="C5777" s="4">
        <v>50</v>
      </c>
      <c r="D5777" s="4">
        <v>0</v>
      </c>
      <c r="E5777" s="4" t="s">
        <v>31</v>
      </c>
      <c r="F5777" s="4" t="s">
        <v>70</v>
      </c>
      <c r="G5777" s="4" t="s">
        <v>33</v>
      </c>
      <c r="H5777" s="4">
        <v>47</v>
      </c>
      <c r="I5777" s="4" t="s">
        <v>24</v>
      </c>
      <c r="J5777" s="4">
        <v>0</v>
      </c>
      <c r="K5777" s="4" t="s">
        <v>27</v>
      </c>
      <c r="L5777" s="4" t="s">
        <v>28</v>
      </c>
      <c r="M5777" s="4">
        <v>53</v>
      </c>
      <c r="P5777" s="5">
        <v>45242</v>
      </c>
      <c r="Q5777" s="6">
        <v>55.057909980262941</v>
      </c>
      <c r="R5777" s="4">
        <v>2</v>
      </c>
      <c r="S5777" s="4" t="str" cm="1">
        <f t="array" ref="S5777">_xlfn.IFS(R5777=0,"None",R5777&lt;3,"Low",R5777&lt;6,"Medium",R5777&lt;=10,"High")</f>
        <v>Low</v>
      </c>
      <c r="T5777" s="4" t="str" cm="1">
        <f t="array" ref="T5777">_xlfn.IFS(M5777&lt;=20,"Low",M5777&lt;=50,"Medium",M5777&lt;=90,"High")</f>
        <v>High</v>
      </c>
      <c r="U5777" s="7">
        <f>Datos_Limpios[[#This Row],[Number of Complaints or Support]]/Datos_Limpios[[#This Row],[Account Length (in months)]]</f>
        <v>0.04</v>
      </c>
      <c r="V5777" s="4" t="str" cm="1">
        <f t="array" ref="V5777">_xlfn.IFS(H5777&lt;30,"Under 30",H5777&lt;66,"Middle Age",H5777&gt;=66,"Senior")</f>
        <v>Middle Age</v>
      </c>
      <c r="W5777" s="4" t="s">
        <v>29</v>
      </c>
    </row>
    <row r="5778" spans="1:23" x14ac:dyDescent="0.3">
      <c r="A5778" s="4" t="s">
        <v>5893</v>
      </c>
      <c r="B5778" s="4" t="s">
        <v>31</v>
      </c>
      <c r="C5778" s="4">
        <v>58</v>
      </c>
      <c r="D5778" s="4">
        <v>0</v>
      </c>
      <c r="E5778" s="4" t="s">
        <v>31</v>
      </c>
      <c r="F5778" s="4" t="s">
        <v>175</v>
      </c>
      <c r="G5778" s="4" t="s">
        <v>26</v>
      </c>
      <c r="H5778" s="4">
        <v>40</v>
      </c>
      <c r="I5778" s="4" t="s">
        <v>24</v>
      </c>
      <c r="J5778" s="4">
        <v>0</v>
      </c>
      <c r="K5778" s="4" t="s">
        <v>27</v>
      </c>
      <c r="L5778" s="4" t="s">
        <v>35</v>
      </c>
      <c r="M5778" s="4">
        <v>47</v>
      </c>
      <c r="N5778" s="4" t="s">
        <v>107</v>
      </c>
      <c r="O5778" s="4" t="s">
        <v>108</v>
      </c>
      <c r="P5778" s="5">
        <v>44115</v>
      </c>
      <c r="Q5778" s="6">
        <v>54.351092331380457</v>
      </c>
      <c r="R5778" s="4">
        <v>6</v>
      </c>
      <c r="S5778" s="4" t="str" cm="1">
        <f t="array" ref="S5778">_xlfn.IFS(R5778=0,"None",R5778&lt;3,"Low",R5778&lt;6,"Medium",R5778&lt;=10,"High")</f>
        <v>High</v>
      </c>
      <c r="T5778" s="4" t="str" cm="1">
        <f t="array" ref="T5778">_xlfn.IFS(M5778&lt;=20,"Low",M5778&lt;=50,"Medium",M5778&lt;=90,"High")</f>
        <v>Medium</v>
      </c>
      <c r="U5778" s="7">
        <f>Datos_Limpios[[#This Row],[Number of Complaints or Support]]/Datos_Limpios[[#This Row],[Account Length (in months)]]</f>
        <v>0.10344827586206896</v>
      </c>
      <c r="V5778" s="4" t="str" cm="1">
        <f t="array" ref="V5778">_xlfn.IFS(H5778&lt;30,"Under 30",H5778&lt;66,"Middle Age",H5778&gt;=66,"Senior")</f>
        <v>Middle Age</v>
      </c>
      <c r="W5778" s="4" t="s">
        <v>29</v>
      </c>
    </row>
    <row r="5779" spans="1:23" x14ac:dyDescent="0.3">
      <c r="A5779" s="4" t="s">
        <v>5894</v>
      </c>
      <c r="B5779" s="4" t="s">
        <v>24</v>
      </c>
      <c r="C5779" s="4">
        <v>35</v>
      </c>
      <c r="D5779" s="4">
        <v>0</v>
      </c>
      <c r="E5779" s="4" t="s">
        <v>31</v>
      </c>
      <c r="F5779" s="4" t="s">
        <v>120</v>
      </c>
      <c r="G5779" s="4" t="s">
        <v>26</v>
      </c>
      <c r="H5779" s="4">
        <v>28</v>
      </c>
      <c r="I5779" s="4" t="s">
        <v>24</v>
      </c>
      <c r="J5779" s="4">
        <v>0</v>
      </c>
      <c r="K5779" s="4" t="s">
        <v>27</v>
      </c>
      <c r="L5779" s="4" t="s">
        <v>28</v>
      </c>
      <c r="M5779" s="4">
        <v>63</v>
      </c>
      <c r="P5779" s="5">
        <v>44074</v>
      </c>
      <c r="Q5779" s="6">
        <v>59.173003681120868</v>
      </c>
      <c r="R5779" s="4">
        <v>10</v>
      </c>
      <c r="S5779" s="4" t="str" cm="1">
        <f t="array" ref="S5779">_xlfn.IFS(R5779=0,"None",R5779&lt;3,"Low",R5779&lt;6,"Medium",R5779&lt;=10,"High")</f>
        <v>High</v>
      </c>
      <c r="T5779" s="4" t="str" cm="1">
        <f t="array" ref="T5779">_xlfn.IFS(M5779&lt;=20,"Low",M5779&lt;=50,"Medium",M5779&lt;=90,"High")</f>
        <v>High</v>
      </c>
      <c r="U5779" s="7">
        <f>Datos_Limpios[[#This Row],[Number of Complaints or Support]]/Datos_Limpios[[#This Row],[Account Length (in months)]]</f>
        <v>0.2857142857142857</v>
      </c>
      <c r="V5779" s="4" t="str" cm="1">
        <f t="array" ref="V5779">_xlfn.IFS(H5779&lt;30,"Under 30",H5779&lt;66,"Middle Age",H5779&gt;=66,"Senior")</f>
        <v>Under 30</v>
      </c>
      <c r="W5779" s="4" t="s">
        <v>29</v>
      </c>
    </row>
    <row r="5780" spans="1:23" x14ac:dyDescent="0.3">
      <c r="A5780" s="4" t="s">
        <v>5895</v>
      </c>
      <c r="B5780" s="4" t="s">
        <v>24</v>
      </c>
      <c r="C5780" s="4">
        <v>55</v>
      </c>
      <c r="D5780" s="4">
        <v>0</v>
      </c>
      <c r="E5780" s="4" t="s">
        <v>31</v>
      </c>
      <c r="F5780" s="4" t="s">
        <v>147</v>
      </c>
      <c r="G5780" s="4" t="s">
        <v>26</v>
      </c>
      <c r="H5780" s="4">
        <v>47</v>
      </c>
      <c r="I5780" s="4" t="s">
        <v>24</v>
      </c>
      <c r="J5780" s="4">
        <v>0</v>
      </c>
      <c r="K5780" s="4" t="s">
        <v>34</v>
      </c>
      <c r="L5780" s="4" t="s">
        <v>35</v>
      </c>
      <c r="M5780" s="4">
        <v>21</v>
      </c>
      <c r="P5780" s="5">
        <v>44406</v>
      </c>
      <c r="Q5780" s="6">
        <v>24.902394019175439</v>
      </c>
      <c r="R5780" s="4">
        <v>6</v>
      </c>
      <c r="S5780" s="4" t="str" cm="1">
        <f t="array" ref="S5780">_xlfn.IFS(R5780=0,"None",R5780&lt;3,"Low",R5780&lt;6,"Medium",R5780&lt;=10,"High")</f>
        <v>High</v>
      </c>
      <c r="T5780" s="4" t="str" cm="1">
        <f t="array" ref="T5780">_xlfn.IFS(M5780&lt;=20,"Low",M5780&lt;=50,"Medium",M5780&lt;=90,"High")</f>
        <v>Medium</v>
      </c>
      <c r="U5780" s="7">
        <f>Datos_Limpios[[#This Row],[Number of Complaints or Support]]/Datos_Limpios[[#This Row],[Account Length (in months)]]</f>
        <v>0.10909090909090909</v>
      </c>
      <c r="V5780" s="4" t="str" cm="1">
        <f t="array" ref="V5780">_xlfn.IFS(H5780&lt;30,"Under 30",H5780&lt;66,"Middle Age",H5780&gt;=66,"Senior")</f>
        <v>Middle Age</v>
      </c>
      <c r="W5780" s="4" t="s">
        <v>43</v>
      </c>
    </row>
    <row r="5781" spans="1:23" x14ac:dyDescent="0.3">
      <c r="A5781" s="4" t="s">
        <v>5896</v>
      </c>
      <c r="B5781" s="4" t="s">
        <v>24</v>
      </c>
      <c r="C5781" s="4">
        <v>55</v>
      </c>
      <c r="D5781" s="4">
        <v>1</v>
      </c>
      <c r="E5781" s="4" t="s">
        <v>31</v>
      </c>
      <c r="F5781" s="4" t="s">
        <v>100</v>
      </c>
      <c r="G5781" s="4" t="s">
        <v>26</v>
      </c>
      <c r="H5781" s="4">
        <v>40</v>
      </c>
      <c r="I5781" s="4" t="s">
        <v>31</v>
      </c>
      <c r="J5781" s="4">
        <v>6</v>
      </c>
      <c r="K5781" s="4" t="s">
        <v>46</v>
      </c>
      <c r="L5781" s="4" t="s">
        <v>35</v>
      </c>
      <c r="M5781" s="4">
        <v>42</v>
      </c>
      <c r="P5781" s="5">
        <v>45270</v>
      </c>
      <c r="Q5781" s="6">
        <v>42.438241444482451</v>
      </c>
      <c r="R5781" s="4">
        <v>0</v>
      </c>
      <c r="S5781" s="4" t="str" cm="1">
        <f t="array" ref="S5781">_xlfn.IFS(R5781=0,"None",R5781&lt;3,"Low",R5781&lt;6,"Medium",R5781&lt;=10,"High")</f>
        <v>None</v>
      </c>
      <c r="T5781" s="4" t="str" cm="1">
        <f t="array" ref="T5781">_xlfn.IFS(M5781&lt;=20,"Low",M5781&lt;=50,"Medium",M5781&lt;=90,"High")</f>
        <v>Medium</v>
      </c>
      <c r="U5781" s="7">
        <f>Datos_Limpios[[#This Row],[Number of Complaints or Support]]/Datos_Limpios[[#This Row],[Account Length (in months)]]</f>
        <v>0</v>
      </c>
      <c r="V5781" s="4" t="str" cm="1">
        <f t="array" ref="V5781">_xlfn.IFS(H5781&lt;30,"Under 30",H5781&lt;66,"Middle Age",H5781&gt;=66,"Senior")</f>
        <v>Middle Age</v>
      </c>
      <c r="W5781" s="4" t="s">
        <v>40</v>
      </c>
    </row>
    <row r="5782" spans="1:23" x14ac:dyDescent="0.3">
      <c r="A5782" s="4" t="s">
        <v>5897</v>
      </c>
      <c r="B5782" s="4" t="s">
        <v>24</v>
      </c>
      <c r="C5782" s="4">
        <v>46</v>
      </c>
      <c r="D5782" s="4">
        <v>0</v>
      </c>
      <c r="E5782" s="4" t="s">
        <v>31</v>
      </c>
      <c r="F5782" s="4" t="s">
        <v>65</v>
      </c>
      <c r="G5782" s="4" t="s">
        <v>26</v>
      </c>
      <c r="H5782" s="4">
        <v>29</v>
      </c>
      <c r="I5782" s="4" t="s">
        <v>31</v>
      </c>
      <c r="J5782" s="4">
        <v>3</v>
      </c>
      <c r="K5782" s="4" t="s">
        <v>27</v>
      </c>
      <c r="L5782" s="4" t="s">
        <v>35</v>
      </c>
      <c r="M5782" s="4">
        <v>17</v>
      </c>
      <c r="P5782" s="5">
        <v>44082</v>
      </c>
      <c r="Q5782" s="6">
        <v>17.757297493075669</v>
      </c>
      <c r="R5782" s="4">
        <v>6</v>
      </c>
      <c r="S5782" s="4" t="str" cm="1">
        <f t="array" ref="S5782">_xlfn.IFS(R5782=0,"None",R5782&lt;3,"Low",R5782&lt;6,"Medium",R5782&lt;=10,"High")</f>
        <v>High</v>
      </c>
      <c r="T5782" s="4" t="str" cm="1">
        <f t="array" ref="T5782">_xlfn.IFS(M5782&lt;=20,"Low",M5782&lt;=50,"Medium",M5782&lt;=90,"High")</f>
        <v>Low</v>
      </c>
      <c r="U5782" s="7">
        <f>Datos_Limpios[[#This Row],[Number of Complaints or Support]]/Datos_Limpios[[#This Row],[Account Length (in months)]]</f>
        <v>0.13043478260869565</v>
      </c>
      <c r="V5782" s="4" t="str" cm="1">
        <f t="array" ref="V5782">_xlfn.IFS(H5782&lt;30,"Under 30",H5782&lt;66,"Middle Age",H5782&gt;=66,"Senior")</f>
        <v>Under 30</v>
      </c>
      <c r="W5782" s="4" t="s">
        <v>43</v>
      </c>
    </row>
    <row r="5783" spans="1:23" x14ac:dyDescent="0.3">
      <c r="A5783" s="4" t="s">
        <v>5898</v>
      </c>
      <c r="B5783" s="4" t="s">
        <v>24</v>
      </c>
      <c r="C5783" s="4">
        <v>39</v>
      </c>
      <c r="D5783" s="4">
        <v>0</v>
      </c>
      <c r="E5783" s="4" t="s">
        <v>24</v>
      </c>
      <c r="F5783" s="4" t="s">
        <v>79</v>
      </c>
      <c r="G5783" s="4" t="s">
        <v>33</v>
      </c>
      <c r="H5783" s="4">
        <v>28</v>
      </c>
      <c r="I5783" s="4" t="s">
        <v>31</v>
      </c>
      <c r="J5783" s="4">
        <v>6</v>
      </c>
      <c r="K5783" s="4" t="s">
        <v>46</v>
      </c>
      <c r="L5783" s="4" t="s">
        <v>28</v>
      </c>
      <c r="M5783" s="4">
        <v>8</v>
      </c>
      <c r="P5783" s="5">
        <v>44183</v>
      </c>
      <c r="Q5783" s="6">
        <v>7.1619149562336153</v>
      </c>
      <c r="R5783" s="4">
        <v>6</v>
      </c>
      <c r="S5783" s="4" t="str" cm="1">
        <f t="array" ref="S5783">_xlfn.IFS(R5783=0,"None",R5783&lt;3,"Low",R5783&lt;6,"Medium",R5783&lt;=10,"High")</f>
        <v>High</v>
      </c>
      <c r="T5783" s="4" t="str" cm="1">
        <f t="array" ref="T5783">_xlfn.IFS(M5783&lt;=20,"Low",M5783&lt;=50,"Medium",M5783&lt;=90,"High")</f>
        <v>Low</v>
      </c>
      <c r="U5783" s="7">
        <f>Datos_Limpios[[#This Row],[Number of Complaints or Support]]/Datos_Limpios[[#This Row],[Account Length (in months)]]</f>
        <v>0.15384615384615385</v>
      </c>
      <c r="V5783" s="4" t="str" cm="1">
        <f t="array" ref="V5783">_xlfn.IFS(H5783&lt;30,"Under 30",H5783&lt;66,"Middle Age",H5783&gt;=66,"Senior")</f>
        <v>Under 30</v>
      </c>
      <c r="W5783" s="4" t="s">
        <v>43</v>
      </c>
    </row>
    <row r="5784" spans="1:23" x14ac:dyDescent="0.3">
      <c r="A5784" s="4" t="s">
        <v>5899</v>
      </c>
      <c r="B5784" s="4" t="s">
        <v>24</v>
      </c>
      <c r="C5784" s="4">
        <v>76</v>
      </c>
      <c r="D5784" s="4">
        <v>0</v>
      </c>
      <c r="E5784" s="4" t="s">
        <v>24</v>
      </c>
      <c r="F5784" s="4" t="s">
        <v>264</v>
      </c>
      <c r="G5784" s="4" t="s">
        <v>26</v>
      </c>
      <c r="H5784" s="4">
        <v>36</v>
      </c>
      <c r="I5784" s="4" t="s">
        <v>31</v>
      </c>
      <c r="J5784" s="4">
        <v>6</v>
      </c>
      <c r="K5784" s="4" t="s">
        <v>46</v>
      </c>
      <c r="L5784" s="4" t="s">
        <v>35</v>
      </c>
      <c r="M5784" s="4">
        <v>11</v>
      </c>
      <c r="P5784" s="5">
        <v>44917</v>
      </c>
      <c r="Q5784" s="6">
        <v>11.271846558698</v>
      </c>
      <c r="R5784" s="4">
        <v>8</v>
      </c>
      <c r="S5784" s="4" t="str" cm="1">
        <f t="array" ref="S5784">_xlfn.IFS(R5784=0,"None",R5784&lt;3,"Low",R5784&lt;6,"Medium",R5784&lt;=10,"High")</f>
        <v>High</v>
      </c>
      <c r="T5784" s="4" t="str" cm="1">
        <f t="array" ref="T5784">_xlfn.IFS(M5784&lt;=20,"Low",M5784&lt;=50,"Medium",M5784&lt;=90,"High")</f>
        <v>Low</v>
      </c>
      <c r="U5784" s="7">
        <f>Datos_Limpios[[#This Row],[Number of Complaints or Support]]/Datos_Limpios[[#This Row],[Account Length (in months)]]</f>
        <v>0.10526315789473684</v>
      </c>
      <c r="V5784" s="4" t="str" cm="1">
        <f t="array" ref="V5784">_xlfn.IFS(H5784&lt;30,"Under 30",H5784&lt;66,"Middle Age",H5784&gt;=66,"Senior")</f>
        <v>Middle Age</v>
      </c>
      <c r="W5784" s="4" t="s">
        <v>47</v>
      </c>
    </row>
    <row r="5785" spans="1:23" x14ac:dyDescent="0.3">
      <c r="A5785" s="4" t="s">
        <v>5900</v>
      </c>
      <c r="B5785" s="4" t="s">
        <v>24</v>
      </c>
      <c r="C5785" s="4">
        <v>49</v>
      </c>
      <c r="D5785" s="4">
        <v>1</v>
      </c>
      <c r="E5785" s="4" t="s">
        <v>31</v>
      </c>
      <c r="F5785" s="4" t="s">
        <v>56</v>
      </c>
      <c r="G5785" s="4" t="s">
        <v>26</v>
      </c>
      <c r="H5785" s="4">
        <v>57</v>
      </c>
      <c r="I5785" s="4" t="s">
        <v>24</v>
      </c>
      <c r="J5785" s="4">
        <v>0</v>
      </c>
      <c r="K5785" s="4" t="s">
        <v>34</v>
      </c>
      <c r="L5785" s="4" t="s">
        <v>28</v>
      </c>
      <c r="M5785" s="4">
        <v>51</v>
      </c>
      <c r="P5785" s="5">
        <v>44078</v>
      </c>
      <c r="Q5785" s="6">
        <v>57.036301871385767</v>
      </c>
      <c r="R5785" s="4">
        <v>10</v>
      </c>
      <c r="S5785" s="4" t="str" cm="1">
        <f t="array" ref="S5785">_xlfn.IFS(R5785=0,"None",R5785&lt;3,"Low",R5785&lt;6,"Medium",R5785&lt;=10,"High")</f>
        <v>High</v>
      </c>
      <c r="T5785" s="4" t="str" cm="1">
        <f t="array" ref="T5785">_xlfn.IFS(M5785&lt;=20,"Low",M5785&lt;=50,"Medium",M5785&lt;=90,"High")</f>
        <v>High</v>
      </c>
      <c r="U5785" s="7">
        <f>Datos_Limpios[[#This Row],[Number of Complaints or Support]]/Datos_Limpios[[#This Row],[Account Length (in months)]]</f>
        <v>0.20408163265306123</v>
      </c>
      <c r="V5785" s="4" t="str" cm="1">
        <f t="array" ref="V5785">_xlfn.IFS(H5785&lt;30,"Under 30",H5785&lt;66,"Middle Age",H5785&gt;=66,"Senior")</f>
        <v>Middle Age</v>
      </c>
      <c r="W5785" s="4" t="s">
        <v>29</v>
      </c>
    </row>
    <row r="5786" spans="1:23" x14ac:dyDescent="0.3">
      <c r="A5786" s="4" t="s">
        <v>5901</v>
      </c>
      <c r="B5786" s="4" t="s">
        <v>24</v>
      </c>
      <c r="C5786" s="4">
        <v>21</v>
      </c>
      <c r="D5786" s="4">
        <v>0</v>
      </c>
      <c r="E5786" s="4" t="s">
        <v>24</v>
      </c>
      <c r="F5786" s="4" t="s">
        <v>118</v>
      </c>
      <c r="G5786" s="4" t="s">
        <v>33</v>
      </c>
      <c r="H5786" s="4">
        <v>85</v>
      </c>
      <c r="I5786" s="4" t="s">
        <v>24</v>
      </c>
      <c r="J5786" s="4">
        <v>0</v>
      </c>
      <c r="K5786" s="4" t="s">
        <v>27</v>
      </c>
      <c r="L5786" s="4" t="s">
        <v>35</v>
      </c>
      <c r="M5786" s="4">
        <v>36</v>
      </c>
      <c r="P5786" s="5">
        <v>44187</v>
      </c>
      <c r="Q5786" s="6">
        <v>28.92878945016923</v>
      </c>
      <c r="R5786" s="4">
        <v>6</v>
      </c>
      <c r="S5786" s="4" t="str" cm="1">
        <f t="array" ref="S5786">_xlfn.IFS(R5786=0,"None",R5786&lt;3,"Low",R5786&lt;6,"Medium",R5786&lt;=10,"High")</f>
        <v>High</v>
      </c>
      <c r="T5786" s="4" t="str" cm="1">
        <f t="array" ref="T5786">_xlfn.IFS(M5786&lt;=20,"Low",M5786&lt;=50,"Medium",M5786&lt;=90,"High")</f>
        <v>Medium</v>
      </c>
      <c r="U5786" s="7">
        <f>Datos_Limpios[[#This Row],[Number of Complaints or Support]]/Datos_Limpios[[#This Row],[Account Length (in months)]]</f>
        <v>0.2857142857142857</v>
      </c>
      <c r="V5786" s="4" t="str" cm="1">
        <f t="array" ref="V5786">_xlfn.IFS(H5786&lt;30,"Under 30",H5786&lt;66,"Middle Age",H5786&gt;=66,"Senior")</f>
        <v>Senior</v>
      </c>
      <c r="W5786" s="4" t="s">
        <v>47</v>
      </c>
    </row>
    <row r="5787" spans="1:23" x14ac:dyDescent="0.3">
      <c r="A5787" s="4" t="s">
        <v>5902</v>
      </c>
      <c r="B5787" s="4" t="s">
        <v>24</v>
      </c>
      <c r="C5787" s="4">
        <v>58</v>
      </c>
      <c r="D5787" s="4">
        <v>0</v>
      </c>
      <c r="E5787" s="4" t="s">
        <v>24</v>
      </c>
      <c r="F5787" s="4" t="s">
        <v>85</v>
      </c>
      <c r="G5787" s="4" t="s">
        <v>33</v>
      </c>
      <c r="H5787" s="4">
        <v>36</v>
      </c>
      <c r="I5787" s="4" t="s">
        <v>24</v>
      </c>
      <c r="J5787" s="4">
        <v>0</v>
      </c>
      <c r="K5787" s="4" t="s">
        <v>46</v>
      </c>
      <c r="L5787" s="4" t="s">
        <v>28</v>
      </c>
      <c r="M5787" s="4">
        <v>26</v>
      </c>
      <c r="P5787" s="5">
        <v>44268</v>
      </c>
      <c r="Q5787" s="6">
        <v>24.907020072675341</v>
      </c>
      <c r="R5787" s="4">
        <v>3</v>
      </c>
      <c r="S5787" s="4" t="str" cm="1">
        <f t="array" ref="S5787">_xlfn.IFS(R5787=0,"None",R5787&lt;3,"Low",R5787&lt;6,"Medium",R5787&lt;=10,"High")</f>
        <v>Medium</v>
      </c>
      <c r="T5787" s="4" t="str" cm="1">
        <f t="array" ref="T5787">_xlfn.IFS(M5787&lt;=20,"Low",M5787&lt;=50,"Medium",M5787&lt;=90,"High")</f>
        <v>Medium</v>
      </c>
      <c r="U5787" s="7">
        <f>Datos_Limpios[[#This Row],[Number of Complaints or Support]]/Datos_Limpios[[#This Row],[Account Length (in months)]]</f>
        <v>5.1724137931034482E-2</v>
      </c>
      <c r="V5787" s="4" t="str" cm="1">
        <f t="array" ref="V5787">_xlfn.IFS(H5787&lt;30,"Under 30",H5787&lt;66,"Middle Age",H5787&gt;=66,"Senior")</f>
        <v>Middle Age</v>
      </c>
      <c r="W5787" s="4" t="s">
        <v>43</v>
      </c>
    </row>
    <row r="5788" spans="1:23" x14ac:dyDescent="0.3">
      <c r="A5788" s="4" t="s">
        <v>5903</v>
      </c>
      <c r="B5788" s="4" t="s">
        <v>31</v>
      </c>
      <c r="C5788" s="4">
        <v>13</v>
      </c>
      <c r="D5788" s="4">
        <v>3</v>
      </c>
      <c r="E5788" s="4" t="s">
        <v>31</v>
      </c>
      <c r="F5788" s="4" t="s">
        <v>262</v>
      </c>
      <c r="G5788" s="4" t="s">
        <v>33</v>
      </c>
      <c r="H5788" s="4">
        <v>39</v>
      </c>
      <c r="I5788" s="4" t="s">
        <v>24</v>
      </c>
      <c r="J5788" s="4">
        <v>0</v>
      </c>
      <c r="K5788" s="4" t="s">
        <v>27</v>
      </c>
      <c r="L5788" s="4" t="s">
        <v>28</v>
      </c>
      <c r="M5788" s="4">
        <v>42</v>
      </c>
      <c r="N5788" s="4" t="s">
        <v>38</v>
      </c>
      <c r="O5788" s="4" t="s">
        <v>125</v>
      </c>
      <c r="P5788" s="5">
        <v>44941</v>
      </c>
      <c r="Q5788" s="6">
        <v>41.527373609933271</v>
      </c>
      <c r="R5788" s="4">
        <v>4</v>
      </c>
      <c r="S5788" s="4" t="str" cm="1">
        <f t="array" ref="S5788">_xlfn.IFS(R5788=0,"None",R5788&lt;3,"Low",R5788&lt;6,"Medium",R5788&lt;=10,"High")</f>
        <v>Medium</v>
      </c>
      <c r="T5788" s="4" t="str" cm="1">
        <f t="array" ref="T5788">_xlfn.IFS(M5788&lt;=20,"Low",M5788&lt;=50,"Medium",M5788&lt;=90,"High")</f>
        <v>Medium</v>
      </c>
      <c r="U5788" s="7">
        <f>Datos_Limpios[[#This Row],[Number of Complaints or Support]]/Datos_Limpios[[#This Row],[Account Length (in months)]]</f>
        <v>0.30769230769230771</v>
      </c>
      <c r="V5788" s="4" t="str" cm="1">
        <f t="array" ref="V5788">_xlfn.IFS(H5788&lt;30,"Under 30",H5788&lt;66,"Middle Age",H5788&gt;=66,"Senior")</f>
        <v>Middle Age</v>
      </c>
      <c r="W5788" s="4" t="s">
        <v>29</v>
      </c>
    </row>
    <row r="5789" spans="1:23" x14ac:dyDescent="0.3">
      <c r="A5789" s="4" t="s">
        <v>5904</v>
      </c>
      <c r="B5789" s="4" t="s">
        <v>24</v>
      </c>
      <c r="C5789" s="4">
        <v>11</v>
      </c>
      <c r="D5789" s="4">
        <v>0</v>
      </c>
      <c r="E5789" s="4" t="s">
        <v>31</v>
      </c>
      <c r="F5789" s="4" t="s">
        <v>54</v>
      </c>
      <c r="G5789" s="4" t="s">
        <v>26</v>
      </c>
      <c r="H5789" s="4">
        <v>49</v>
      </c>
      <c r="I5789" s="4" t="s">
        <v>24</v>
      </c>
      <c r="J5789" s="4">
        <v>0</v>
      </c>
      <c r="K5789" s="4" t="s">
        <v>34</v>
      </c>
      <c r="L5789" s="4" t="s">
        <v>35</v>
      </c>
      <c r="M5789" s="4">
        <v>41</v>
      </c>
      <c r="P5789" s="5">
        <v>44215</v>
      </c>
      <c r="Q5789" s="6">
        <v>48.414559273398247</v>
      </c>
      <c r="R5789" s="4">
        <v>4</v>
      </c>
      <c r="S5789" s="4" t="str" cm="1">
        <f t="array" ref="S5789">_xlfn.IFS(R5789=0,"None",R5789&lt;3,"Low",R5789&lt;6,"Medium",R5789&lt;=10,"High")</f>
        <v>Medium</v>
      </c>
      <c r="T5789" s="4" t="str" cm="1">
        <f t="array" ref="T5789">_xlfn.IFS(M5789&lt;=20,"Low",M5789&lt;=50,"Medium",M5789&lt;=90,"High")</f>
        <v>Medium</v>
      </c>
      <c r="U5789" s="7">
        <f>Datos_Limpios[[#This Row],[Number of Complaints or Support]]/Datos_Limpios[[#This Row],[Account Length (in months)]]</f>
        <v>0.36363636363636365</v>
      </c>
      <c r="V5789" s="4" t="str" cm="1">
        <f t="array" ref="V5789">_xlfn.IFS(H5789&lt;30,"Under 30",H5789&lt;66,"Middle Age",H5789&gt;=66,"Senior")</f>
        <v>Middle Age</v>
      </c>
      <c r="W5789" s="4" t="s">
        <v>43</v>
      </c>
    </row>
    <row r="5790" spans="1:23" x14ac:dyDescent="0.3">
      <c r="A5790" s="4" t="s">
        <v>5905</v>
      </c>
      <c r="B5790" s="4" t="s">
        <v>31</v>
      </c>
      <c r="C5790" s="4">
        <v>1</v>
      </c>
      <c r="D5790" s="4">
        <v>3</v>
      </c>
      <c r="E5790" s="4" t="s">
        <v>31</v>
      </c>
      <c r="F5790" s="4" t="s">
        <v>175</v>
      </c>
      <c r="G5790" s="4" t="s">
        <v>33</v>
      </c>
      <c r="H5790" s="4">
        <v>35</v>
      </c>
      <c r="I5790" s="4" t="s">
        <v>24</v>
      </c>
      <c r="J5790" s="4">
        <v>0</v>
      </c>
      <c r="K5790" s="4" t="s">
        <v>27</v>
      </c>
      <c r="L5790" s="4" t="s">
        <v>35</v>
      </c>
      <c r="M5790" s="4">
        <v>41</v>
      </c>
      <c r="N5790" s="4" t="s">
        <v>92</v>
      </c>
      <c r="O5790" s="4" t="s">
        <v>249</v>
      </c>
      <c r="P5790" s="5">
        <v>44361</v>
      </c>
      <c r="Q5790" s="6">
        <v>48.62158419395341</v>
      </c>
      <c r="R5790" s="4">
        <v>9</v>
      </c>
      <c r="S5790" s="4" t="str" cm="1">
        <f t="array" ref="S5790">_xlfn.IFS(R5790=0,"None",R5790&lt;3,"Low",R5790&lt;6,"Medium",R5790&lt;=10,"High")</f>
        <v>High</v>
      </c>
      <c r="T5790" s="4" t="str" cm="1">
        <f t="array" ref="T5790">_xlfn.IFS(M5790&lt;=20,"Low",M5790&lt;=50,"Medium",M5790&lt;=90,"High")</f>
        <v>Medium</v>
      </c>
      <c r="U5790" s="7">
        <f>Datos_Limpios[[#This Row],[Number of Complaints or Support]]/Datos_Limpios[[#This Row],[Account Length (in months)]]</f>
        <v>9</v>
      </c>
      <c r="V5790" s="4" t="str" cm="1">
        <f t="array" ref="V5790">_xlfn.IFS(H5790&lt;30,"Under 30",H5790&lt;66,"Middle Age",H5790&gt;=66,"Senior")</f>
        <v>Middle Age</v>
      </c>
      <c r="W5790" s="4" t="s">
        <v>29</v>
      </c>
    </row>
    <row r="5791" spans="1:23" x14ac:dyDescent="0.3">
      <c r="A5791" s="4" t="s">
        <v>5906</v>
      </c>
      <c r="B5791" s="4" t="s">
        <v>24</v>
      </c>
      <c r="C5791" s="4">
        <v>71</v>
      </c>
      <c r="D5791" s="4">
        <v>0</v>
      </c>
      <c r="E5791" s="4" t="s">
        <v>31</v>
      </c>
      <c r="F5791" s="4" t="s">
        <v>68</v>
      </c>
      <c r="G5791" s="4" t="s">
        <v>26</v>
      </c>
      <c r="H5791" s="4">
        <v>71</v>
      </c>
      <c r="I5791" s="4" t="s">
        <v>24</v>
      </c>
      <c r="J5791" s="4">
        <v>0</v>
      </c>
      <c r="K5791" s="4" t="s">
        <v>46</v>
      </c>
      <c r="L5791" s="4" t="s">
        <v>28</v>
      </c>
      <c r="M5791" s="4">
        <v>61</v>
      </c>
      <c r="P5791" s="5">
        <v>45267</v>
      </c>
      <c r="Q5791" s="6">
        <v>52.437030155867873</v>
      </c>
      <c r="R5791" s="4">
        <v>2</v>
      </c>
      <c r="S5791" s="4" t="str" cm="1">
        <f t="array" ref="S5791">_xlfn.IFS(R5791=0,"None",R5791&lt;3,"Low",R5791&lt;6,"Medium",R5791&lt;=10,"High")</f>
        <v>Low</v>
      </c>
      <c r="T5791" s="4" t="str" cm="1">
        <f t="array" ref="T5791">_xlfn.IFS(M5791&lt;=20,"Low",M5791&lt;=50,"Medium",M5791&lt;=90,"High")</f>
        <v>High</v>
      </c>
      <c r="U5791" s="7">
        <f>Datos_Limpios[[#This Row],[Number of Complaints or Support]]/Datos_Limpios[[#This Row],[Account Length (in months)]]</f>
        <v>2.8169014084507043E-2</v>
      </c>
      <c r="V5791" s="4" t="str" cm="1">
        <f t="array" ref="V5791">_xlfn.IFS(H5791&lt;30,"Under 30",H5791&lt;66,"Middle Age",H5791&gt;=66,"Senior")</f>
        <v>Senior</v>
      </c>
      <c r="W5791" s="4" t="s">
        <v>40</v>
      </c>
    </row>
    <row r="5792" spans="1:23" x14ac:dyDescent="0.3">
      <c r="A5792" s="4" t="s">
        <v>5907</v>
      </c>
      <c r="B5792" s="4" t="s">
        <v>24</v>
      </c>
      <c r="C5792" s="4">
        <v>18</v>
      </c>
      <c r="D5792" s="4">
        <v>0</v>
      </c>
      <c r="E5792" s="4" t="s">
        <v>24</v>
      </c>
      <c r="F5792" s="4" t="s">
        <v>367</v>
      </c>
      <c r="G5792" s="4" t="s">
        <v>33</v>
      </c>
      <c r="H5792" s="4">
        <v>25</v>
      </c>
      <c r="I5792" s="4" t="s">
        <v>24</v>
      </c>
      <c r="J5792" s="4">
        <v>0</v>
      </c>
      <c r="K5792" s="4" t="s">
        <v>46</v>
      </c>
      <c r="L5792" s="4" t="s">
        <v>28</v>
      </c>
      <c r="M5792" s="4">
        <v>12</v>
      </c>
      <c r="P5792" s="5">
        <v>45026</v>
      </c>
      <c r="Q5792" s="6">
        <v>13.59021970865412</v>
      </c>
      <c r="R5792" s="4">
        <v>8</v>
      </c>
      <c r="S5792" s="4" t="str" cm="1">
        <f t="array" ref="S5792">_xlfn.IFS(R5792=0,"None",R5792&lt;3,"Low",R5792&lt;6,"Medium",R5792&lt;=10,"High")</f>
        <v>High</v>
      </c>
      <c r="T5792" s="4" t="str" cm="1">
        <f t="array" ref="T5792">_xlfn.IFS(M5792&lt;=20,"Low",M5792&lt;=50,"Medium",M5792&lt;=90,"High")</f>
        <v>Low</v>
      </c>
      <c r="U5792" s="7">
        <f>Datos_Limpios[[#This Row],[Number of Complaints or Support]]/Datos_Limpios[[#This Row],[Account Length (in months)]]</f>
        <v>0.44444444444444442</v>
      </c>
      <c r="V5792" s="4" t="str" cm="1">
        <f t="array" ref="V5792">_xlfn.IFS(H5792&lt;30,"Under 30",H5792&lt;66,"Middle Age",H5792&gt;=66,"Senior")</f>
        <v>Under 30</v>
      </c>
      <c r="W5792" s="4" t="s">
        <v>29</v>
      </c>
    </row>
    <row r="5793" spans="1:23" x14ac:dyDescent="0.3">
      <c r="A5793" s="4" t="s">
        <v>5908</v>
      </c>
      <c r="B5793" s="4" t="s">
        <v>24</v>
      </c>
      <c r="C5793" s="4">
        <v>40</v>
      </c>
      <c r="D5793" s="4">
        <v>1</v>
      </c>
      <c r="E5793" s="4" t="s">
        <v>24</v>
      </c>
      <c r="F5793" s="4" t="s">
        <v>175</v>
      </c>
      <c r="G5793" s="4" t="s">
        <v>26</v>
      </c>
      <c r="H5793" s="4">
        <v>33</v>
      </c>
      <c r="I5793" s="4" t="s">
        <v>31</v>
      </c>
      <c r="J5793" s="4">
        <v>2</v>
      </c>
      <c r="K5793" s="4" t="s">
        <v>46</v>
      </c>
      <c r="L5793" s="4" t="s">
        <v>35</v>
      </c>
      <c r="M5793" s="4">
        <v>6</v>
      </c>
      <c r="P5793" s="5">
        <v>44754</v>
      </c>
      <c r="Q5793" s="6">
        <v>5.5782352158259174</v>
      </c>
      <c r="R5793" s="4">
        <v>0</v>
      </c>
      <c r="S5793" s="4" t="str" cm="1">
        <f t="array" ref="S5793">_xlfn.IFS(R5793=0,"None",R5793&lt;3,"Low",R5793&lt;6,"Medium",R5793&lt;=10,"High")</f>
        <v>None</v>
      </c>
      <c r="T5793" s="4" t="str" cm="1">
        <f t="array" ref="T5793">_xlfn.IFS(M5793&lt;=20,"Low",M5793&lt;=50,"Medium",M5793&lt;=90,"High")</f>
        <v>Low</v>
      </c>
      <c r="U5793" s="7">
        <f>Datos_Limpios[[#This Row],[Number of Complaints or Support]]/Datos_Limpios[[#This Row],[Account Length (in months)]]</f>
        <v>0</v>
      </c>
      <c r="V5793" s="4" t="str" cm="1">
        <f t="array" ref="V5793">_xlfn.IFS(H5793&lt;30,"Under 30",H5793&lt;66,"Middle Age",H5793&gt;=66,"Senior")</f>
        <v>Middle Age</v>
      </c>
      <c r="W5793" s="4" t="s">
        <v>29</v>
      </c>
    </row>
    <row r="5794" spans="1:23" x14ac:dyDescent="0.3">
      <c r="A5794" s="4" t="s">
        <v>5909</v>
      </c>
      <c r="B5794" s="4" t="s">
        <v>31</v>
      </c>
      <c r="C5794" s="4">
        <v>8</v>
      </c>
      <c r="D5794" s="4">
        <v>3</v>
      </c>
      <c r="E5794" s="4" t="s">
        <v>24</v>
      </c>
      <c r="F5794" s="4" t="s">
        <v>32</v>
      </c>
      <c r="G5794" s="4" t="s">
        <v>33</v>
      </c>
      <c r="H5794" s="4">
        <v>29</v>
      </c>
      <c r="I5794" s="4" t="s">
        <v>24</v>
      </c>
      <c r="J5794" s="4">
        <v>0</v>
      </c>
      <c r="K5794" s="4" t="s">
        <v>27</v>
      </c>
      <c r="L5794" s="4" t="s">
        <v>35</v>
      </c>
      <c r="M5794" s="4">
        <v>48</v>
      </c>
      <c r="N5794" s="4" t="s">
        <v>66</v>
      </c>
      <c r="O5794" s="4" t="s">
        <v>317</v>
      </c>
      <c r="P5794" s="5">
        <v>44174</v>
      </c>
      <c r="Q5794" s="6">
        <v>47.234808814652787</v>
      </c>
      <c r="R5794" s="4">
        <v>2</v>
      </c>
      <c r="S5794" s="4" t="str" cm="1">
        <f t="array" ref="S5794">_xlfn.IFS(R5794=0,"None",R5794&lt;3,"Low",R5794&lt;6,"Medium",R5794&lt;=10,"High")</f>
        <v>Low</v>
      </c>
      <c r="T5794" s="4" t="str" cm="1">
        <f t="array" ref="T5794">_xlfn.IFS(M5794&lt;=20,"Low",M5794&lt;=50,"Medium",M5794&lt;=90,"High")</f>
        <v>Medium</v>
      </c>
      <c r="U5794" s="7">
        <f>Datos_Limpios[[#This Row],[Number of Complaints or Support]]/Datos_Limpios[[#This Row],[Account Length (in months)]]</f>
        <v>0.25</v>
      </c>
      <c r="V5794" s="4" t="str" cm="1">
        <f t="array" ref="V5794">_xlfn.IFS(H5794&lt;30,"Under 30",H5794&lt;66,"Middle Age",H5794&gt;=66,"Senior")</f>
        <v>Under 30</v>
      </c>
      <c r="W5794" s="4" t="s">
        <v>29</v>
      </c>
    </row>
    <row r="5795" spans="1:23" x14ac:dyDescent="0.3">
      <c r="A5795" s="4" t="s">
        <v>5910</v>
      </c>
      <c r="B5795" s="4" t="s">
        <v>24</v>
      </c>
      <c r="C5795" s="4">
        <v>49</v>
      </c>
      <c r="D5795" s="4">
        <v>1</v>
      </c>
      <c r="E5795" s="4" t="s">
        <v>31</v>
      </c>
      <c r="F5795" s="4" t="s">
        <v>138</v>
      </c>
      <c r="G5795" s="4" t="s">
        <v>26</v>
      </c>
      <c r="H5795" s="4">
        <v>47</v>
      </c>
      <c r="I5795" s="4" t="s">
        <v>24</v>
      </c>
      <c r="J5795" s="4">
        <v>0</v>
      </c>
      <c r="K5795" s="4" t="s">
        <v>46</v>
      </c>
      <c r="L5795" s="4" t="s">
        <v>28</v>
      </c>
      <c r="M5795" s="4">
        <v>18</v>
      </c>
      <c r="P5795" s="5">
        <v>45060</v>
      </c>
      <c r="Q5795" s="6">
        <v>18.016334212110088</v>
      </c>
      <c r="R5795" s="4">
        <v>0</v>
      </c>
      <c r="S5795" s="4" t="str" cm="1">
        <f t="array" ref="S5795">_xlfn.IFS(R5795=0,"None",R5795&lt;3,"Low",R5795&lt;6,"Medium",R5795&lt;=10,"High")</f>
        <v>None</v>
      </c>
      <c r="T5795" s="4" t="str" cm="1">
        <f t="array" ref="T5795">_xlfn.IFS(M5795&lt;=20,"Low",M5795&lt;=50,"Medium",M5795&lt;=90,"High")</f>
        <v>Low</v>
      </c>
      <c r="U5795" s="7">
        <f>Datos_Limpios[[#This Row],[Number of Complaints or Support]]/Datos_Limpios[[#This Row],[Account Length (in months)]]</f>
        <v>0</v>
      </c>
      <c r="V5795" s="4" t="str" cm="1">
        <f t="array" ref="V5795">_xlfn.IFS(H5795&lt;30,"Under 30",H5795&lt;66,"Middle Age",H5795&gt;=66,"Senior")</f>
        <v>Middle Age</v>
      </c>
      <c r="W5795" s="4" t="s">
        <v>47</v>
      </c>
    </row>
    <row r="5796" spans="1:23" x14ac:dyDescent="0.3">
      <c r="A5796" s="4" t="s">
        <v>5911</v>
      </c>
      <c r="B5796" s="4" t="s">
        <v>24</v>
      </c>
      <c r="C5796" s="4">
        <v>19</v>
      </c>
      <c r="D5796" s="4">
        <v>0</v>
      </c>
      <c r="E5796" s="4" t="s">
        <v>24</v>
      </c>
      <c r="F5796" s="4" t="s">
        <v>129</v>
      </c>
      <c r="G5796" s="4" t="s">
        <v>26</v>
      </c>
      <c r="H5796" s="4">
        <v>54</v>
      </c>
      <c r="I5796" s="4" t="s">
        <v>31</v>
      </c>
      <c r="J5796" s="4">
        <v>2</v>
      </c>
      <c r="K5796" s="4" t="s">
        <v>46</v>
      </c>
      <c r="L5796" s="4" t="s">
        <v>28</v>
      </c>
      <c r="M5796" s="4">
        <v>7</v>
      </c>
      <c r="P5796" s="5">
        <v>44674</v>
      </c>
      <c r="Q5796" s="6">
        <v>6.284567015400115</v>
      </c>
      <c r="R5796" s="4">
        <v>5</v>
      </c>
      <c r="S5796" s="4" t="str" cm="1">
        <f t="array" ref="S5796">_xlfn.IFS(R5796=0,"None",R5796&lt;3,"Low",R5796&lt;6,"Medium",R5796&lt;=10,"High")</f>
        <v>Medium</v>
      </c>
      <c r="T5796" s="4" t="str" cm="1">
        <f t="array" ref="T5796">_xlfn.IFS(M5796&lt;=20,"Low",M5796&lt;=50,"Medium",M5796&lt;=90,"High")</f>
        <v>Low</v>
      </c>
      <c r="U5796" s="7">
        <f>Datos_Limpios[[#This Row],[Number of Complaints or Support]]/Datos_Limpios[[#This Row],[Account Length (in months)]]</f>
        <v>0.26315789473684209</v>
      </c>
      <c r="V5796" s="4" t="str" cm="1">
        <f t="array" ref="V5796">_xlfn.IFS(H5796&lt;30,"Under 30",H5796&lt;66,"Middle Age",H5796&gt;=66,"Senior")</f>
        <v>Middle Age</v>
      </c>
      <c r="W5796" s="4" t="s">
        <v>29</v>
      </c>
    </row>
    <row r="5797" spans="1:23" x14ac:dyDescent="0.3">
      <c r="A5797" s="4" t="s">
        <v>5912</v>
      </c>
      <c r="B5797" s="4" t="s">
        <v>24</v>
      </c>
      <c r="C5797" s="4">
        <v>4</v>
      </c>
      <c r="D5797" s="4">
        <v>0</v>
      </c>
      <c r="E5797" s="4" t="s">
        <v>31</v>
      </c>
      <c r="F5797" s="4" t="s">
        <v>102</v>
      </c>
      <c r="G5797" s="4" t="s">
        <v>33</v>
      </c>
      <c r="H5797" s="4">
        <v>69</v>
      </c>
      <c r="I5797" s="4" t="s">
        <v>24</v>
      </c>
      <c r="J5797" s="4">
        <v>0</v>
      </c>
      <c r="K5797" s="4" t="s">
        <v>46</v>
      </c>
      <c r="L5797" s="4" t="s">
        <v>35</v>
      </c>
      <c r="M5797" s="4">
        <v>59</v>
      </c>
      <c r="P5797" s="5">
        <v>45279</v>
      </c>
      <c r="Q5797" s="6">
        <v>48.96844132484037</v>
      </c>
      <c r="R5797" s="4">
        <v>7</v>
      </c>
      <c r="S5797" s="4" t="str" cm="1">
        <f t="array" ref="S5797">_xlfn.IFS(R5797=0,"None",R5797&lt;3,"Low",R5797&lt;6,"Medium",R5797&lt;=10,"High")</f>
        <v>High</v>
      </c>
      <c r="T5797" s="4" t="str" cm="1">
        <f t="array" ref="T5797">_xlfn.IFS(M5797&lt;=20,"Low",M5797&lt;=50,"Medium",M5797&lt;=90,"High")</f>
        <v>High</v>
      </c>
      <c r="U5797" s="7">
        <f>Datos_Limpios[[#This Row],[Number of Complaints or Support]]/Datos_Limpios[[#This Row],[Account Length (in months)]]</f>
        <v>1.75</v>
      </c>
      <c r="V5797" s="4" t="str" cm="1">
        <f t="array" ref="V5797">_xlfn.IFS(H5797&lt;30,"Under 30",H5797&lt;66,"Middle Age",H5797&gt;=66,"Senior")</f>
        <v>Senior</v>
      </c>
      <c r="W5797" s="4" t="s">
        <v>40</v>
      </c>
    </row>
    <row r="5798" spans="1:23" x14ac:dyDescent="0.3">
      <c r="A5798" s="4" t="s">
        <v>5913</v>
      </c>
      <c r="B5798" s="4" t="s">
        <v>31</v>
      </c>
      <c r="C5798" s="4">
        <v>4</v>
      </c>
      <c r="D5798" s="4">
        <v>0</v>
      </c>
      <c r="E5798" s="4" t="s">
        <v>31</v>
      </c>
      <c r="F5798" s="4" t="s">
        <v>58</v>
      </c>
      <c r="G5798" s="4" t="s">
        <v>33</v>
      </c>
      <c r="H5798" s="4">
        <v>31</v>
      </c>
      <c r="I5798" s="4" t="s">
        <v>24</v>
      </c>
      <c r="J5798" s="4">
        <v>0</v>
      </c>
      <c r="K5798" s="4" t="s">
        <v>27</v>
      </c>
      <c r="L5798" s="4" t="s">
        <v>35</v>
      </c>
      <c r="M5798" s="4">
        <v>55</v>
      </c>
      <c r="N5798" s="4" t="s">
        <v>107</v>
      </c>
      <c r="O5798" s="4" t="s">
        <v>108</v>
      </c>
      <c r="P5798" s="5">
        <v>44299</v>
      </c>
      <c r="Q5798" s="6">
        <v>62.636935645057861</v>
      </c>
      <c r="R5798" s="4">
        <v>5</v>
      </c>
      <c r="S5798" s="4" t="str" cm="1">
        <f t="array" ref="S5798">_xlfn.IFS(R5798=0,"None",R5798&lt;3,"Low",R5798&lt;6,"Medium",R5798&lt;=10,"High")</f>
        <v>Medium</v>
      </c>
      <c r="T5798" s="4" t="str" cm="1">
        <f t="array" ref="T5798">_xlfn.IFS(M5798&lt;=20,"Low",M5798&lt;=50,"Medium",M5798&lt;=90,"High")</f>
        <v>High</v>
      </c>
      <c r="U5798" s="7">
        <f>Datos_Limpios[[#This Row],[Number of Complaints or Support]]/Datos_Limpios[[#This Row],[Account Length (in months)]]</f>
        <v>1.25</v>
      </c>
      <c r="V5798" s="4" t="str" cm="1">
        <f t="array" ref="V5798">_xlfn.IFS(H5798&lt;30,"Under 30",H5798&lt;66,"Middle Age",H5798&gt;=66,"Senior")</f>
        <v>Middle Age</v>
      </c>
      <c r="W5798" s="4" t="s">
        <v>29</v>
      </c>
    </row>
    <row r="5799" spans="1:23" x14ac:dyDescent="0.3">
      <c r="A5799" s="4" t="s">
        <v>5914</v>
      </c>
      <c r="B5799" s="4" t="s">
        <v>24</v>
      </c>
      <c r="C5799" s="4">
        <v>27</v>
      </c>
      <c r="D5799" s="4">
        <v>2</v>
      </c>
      <c r="E5799" s="4" t="s">
        <v>31</v>
      </c>
      <c r="F5799" s="4" t="s">
        <v>98</v>
      </c>
      <c r="G5799" s="4" t="s">
        <v>26</v>
      </c>
      <c r="H5799" s="4">
        <v>30</v>
      </c>
      <c r="I5799" s="4" t="s">
        <v>24</v>
      </c>
      <c r="J5799" s="4">
        <v>0</v>
      </c>
      <c r="K5799" s="4" t="s">
        <v>27</v>
      </c>
      <c r="L5799" s="4" t="s">
        <v>35</v>
      </c>
      <c r="M5799" s="4">
        <v>31</v>
      </c>
      <c r="P5799" s="5">
        <v>44263</v>
      </c>
      <c r="Q5799" s="6">
        <v>36.143833384320693</v>
      </c>
      <c r="R5799" s="4">
        <v>8</v>
      </c>
      <c r="S5799" s="4" t="str" cm="1">
        <f t="array" ref="S5799">_xlfn.IFS(R5799=0,"None",R5799&lt;3,"Low",R5799&lt;6,"Medium",R5799&lt;=10,"High")</f>
        <v>High</v>
      </c>
      <c r="T5799" s="4" t="str" cm="1">
        <f t="array" ref="T5799">_xlfn.IFS(M5799&lt;=20,"Low",M5799&lt;=50,"Medium",M5799&lt;=90,"High")</f>
        <v>Medium</v>
      </c>
      <c r="U5799" s="7">
        <f>Datos_Limpios[[#This Row],[Number of Complaints or Support]]/Datos_Limpios[[#This Row],[Account Length (in months)]]</f>
        <v>0.29629629629629628</v>
      </c>
      <c r="V5799" s="4" t="str" cm="1">
        <f t="array" ref="V5799">_xlfn.IFS(H5799&lt;30,"Under 30",H5799&lt;66,"Middle Age",H5799&gt;=66,"Senior")</f>
        <v>Middle Age</v>
      </c>
      <c r="W5799" s="4" t="s">
        <v>29</v>
      </c>
    </row>
    <row r="5800" spans="1:23" x14ac:dyDescent="0.3">
      <c r="A5800" s="4" t="s">
        <v>5915</v>
      </c>
      <c r="B5800" s="4" t="s">
        <v>24</v>
      </c>
      <c r="C5800" s="4">
        <v>72</v>
      </c>
      <c r="D5800" s="4">
        <v>0</v>
      </c>
      <c r="E5800" s="4" t="s">
        <v>31</v>
      </c>
      <c r="F5800" s="4" t="s">
        <v>32</v>
      </c>
      <c r="G5800" s="4" t="s">
        <v>33</v>
      </c>
      <c r="H5800" s="4">
        <v>78</v>
      </c>
      <c r="I5800" s="4" t="s">
        <v>24</v>
      </c>
      <c r="J5800" s="4">
        <v>0</v>
      </c>
      <c r="K5800" s="4" t="s">
        <v>46</v>
      </c>
      <c r="L5800" s="4" t="s">
        <v>35</v>
      </c>
      <c r="M5800" s="4">
        <v>55</v>
      </c>
      <c r="P5800" s="5">
        <v>44393</v>
      </c>
      <c r="Q5800" s="6">
        <v>55.261195174806133</v>
      </c>
      <c r="R5800" s="4">
        <v>8</v>
      </c>
      <c r="S5800" s="4" t="str" cm="1">
        <f t="array" ref="S5800">_xlfn.IFS(R5800=0,"None",R5800&lt;3,"Low",R5800&lt;6,"Medium",R5800&lt;=10,"High")</f>
        <v>High</v>
      </c>
      <c r="T5800" s="4" t="str" cm="1">
        <f t="array" ref="T5800">_xlfn.IFS(M5800&lt;=20,"Low",M5800&lt;=50,"Medium",M5800&lt;=90,"High")</f>
        <v>High</v>
      </c>
      <c r="U5800" s="7">
        <f>Datos_Limpios[[#This Row],[Number of Complaints or Support]]/Datos_Limpios[[#This Row],[Account Length (in months)]]</f>
        <v>0.1111111111111111</v>
      </c>
      <c r="V5800" s="4" t="str" cm="1">
        <f t="array" ref="V5800">_xlfn.IFS(H5800&lt;30,"Under 30",H5800&lt;66,"Middle Age",H5800&gt;=66,"Senior")</f>
        <v>Senior</v>
      </c>
      <c r="W5800" s="4" t="s">
        <v>29</v>
      </c>
    </row>
    <row r="5801" spans="1:23" x14ac:dyDescent="0.3">
      <c r="A5801" s="4" t="s">
        <v>5916</v>
      </c>
      <c r="B5801" s="4" t="s">
        <v>24</v>
      </c>
      <c r="C5801" s="4">
        <v>9</v>
      </c>
      <c r="D5801" s="4">
        <v>0</v>
      </c>
      <c r="E5801" s="4" t="s">
        <v>31</v>
      </c>
      <c r="F5801" s="4" t="s">
        <v>37</v>
      </c>
      <c r="G5801" s="4" t="s">
        <v>33</v>
      </c>
      <c r="H5801" s="4">
        <v>26</v>
      </c>
      <c r="I5801" s="4" t="s">
        <v>24</v>
      </c>
      <c r="J5801" s="4">
        <v>0</v>
      </c>
      <c r="K5801" s="4" t="s">
        <v>27</v>
      </c>
      <c r="L5801" s="4" t="s">
        <v>28</v>
      </c>
      <c r="M5801" s="4">
        <v>41</v>
      </c>
      <c r="P5801" s="5">
        <v>44084</v>
      </c>
      <c r="Q5801" s="6">
        <v>34.161737727591827</v>
      </c>
      <c r="R5801" s="4">
        <v>7</v>
      </c>
      <c r="S5801" s="4" t="str" cm="1">
        <f t="array" ref="S5801">_xlfn.IFS(R5801=0,"None",R5801&lt;3,"Low",R5801&lt;6,"Medium",R5801&lt;=10,"High")</f>
        <v>High</v>
      </c>
      <c r="T5801" s="4" t="str" cm="1">
        <f t="array" ref="T5801">_xlfn.IFS(M5801&lt;=20,"Low",M5801&lt;=50,"Medium",M5801&lt;=90,"High")</f>
        <v>Medium</v>
      </c>
      <c r="U5801" s="7">
        <f>Datos_Limpios[[#This Row],[Number of Complaints or Support]]/Datos_Limpios[[#This Row],[Account Length (in months)]]</f>
        <v>0.77777777777777779</v>
      </c>
      <c r="V5801" s="4" t="str" cm="1">
        <f t="array" ref="V5801">_xlfn.IFS(H5801&lt;30,"Under 30",H5801&lt;66,"Middle Age",H5801&gt;=66,"Senior")</f>
        <v>Under 30</v>
      </c>
      <c r="W5801" s="4" t="s">
        <v>40</v>
      </c>
    </row>
    <row r="5802" spans="1:23" x14ac:dyDescent="0.3">
      <c r="A5802" s="4" t="s">
        <v>5917</v>
      </c>
      <c r="B5802" s="4" t="s">
        <v>24</v>
      </c>
      <c r="C5802" s="4">
        <v>29</v>
      </c>
      <c r="D5802" s="4">
        <v>0</v>
      </c>
      <c r="E5802" s="4" t="s">
        <v>31</v>
      </c>
      <c r="F5802" s="4" t="s">
        <v>37</v>
      </c>
      <c r="G5802" s="4" t="s">
        <v>33</v>
      </c>
      <c r="H5802" s="4">
        <v>50</v>
      </c>
      <c r="I5802" s="4" t="s">
        <v>24</v>
      </c>
      <c r="J5802" s="4">
        <v>0</v>
      </c>
      <c r="K5802" s="4" t="s">
        <v>34</v>
      </c>
      <c r="L5802" s="4" t="s">
        <v>35</v>
      </c>
      <c r="M5802" s="4">
        <v>29</v>
      </c>
      <c r="P5802" s="5">
        <v>44390</v>
      </c>
      <c r="Q5802" s="6">
        <v>26.387625509856459</v>
      </c>
      <c r="R5802" s="4">
        <v>8</v>
      </c>
      <c r="S5802" s="4" t="str" cm="1">
        <f t="array" ref="S5802">_xlfn.IFS(R5802=0,"None",R5802&lt;3,"Low",R5802&lt;6,"Medium",R5802&lt;=10,"High")</f>
        <v>High</v>
      </c>
      <c r="T5802" s="4" t="str" cm="1">
        <f t="array" ref="T5802">_xlfn.IFS(M5802&lt;=20,"Low",M5802&lt;=50,"Medium",M5802&lt;=90,"High")</f>
        <v>Medium</v>
      </c>
      <c r="U5802" s="7">
        <f>Datos_Limpios[[#This Row],[Number of Complaints or Support]]/Datos_Limpios[[#This Row],[Account Length (in months)]]</f>
        <v>0.27586206896551724</v>
      </c>
      <c r="V5802" s="4" t="str" cm="1">
        <f t="array" ref="V5802">_xlfn.IFS(H5802&lt;30,"Under 30",H5802&lt;66,"Middle Age",H5802&gt;=66,"Senior")</f>
        <v>Middle Age</v>
      </c>
      <c r="W5802" s="4" t="s">
        <v>40</v>
      </c>
    </row>
    <row r="5803" spans="1:23" x14ac:dyDescent="0.3">
      <c r="A5803" s="4" t="s">
        <v>5918</v>
      </c>
      <c r="B5803" s="4" t="s">
        <v>24</v>
      </c>
      <c r="C5803" s="4">
        <v>27</v>
      </c>
      <c r="D5803" s="4">
        <v>0</v>
      </c>
      <c r="E5803" s="4" t="s">
        <v>24</v>
      </c>
      <c r="F5803" s="4" t="s">
        <v>219</v>
      </c>
      <c r="G5803" s="4" t="s">
        <v>26</v>
      </c>
      <c r="H5803" s="4">
        <v>34</v>
      </c>
      <c r="I5803" s="4" t="s">
        <v>24</v>
      </c>
      <c r="J5803" s="4">
        <v>0</v>
      </c>
      <c r="K5803" s="4" t="s">
        <v>27</v>
      </c>
      <c r="L5803" s="4" t="s">
        <v>35</v>
      </c>
      <c r="M5803" s="4">
        <v>37</v>
      </c>
      <c r="P5803" s="5">
        <v>44995</v>
      </c>
      <c r="Q5803" s="6">
        <v>41.38256397313711</v>
      </c>
      <c r="R5803" s="4">
        <v>1</v>
      </c>
      <c r="S5803" s="4" t="str" cm="1">
        <f t="array" ref="S5803">_xlfn.IFS(R5803=0,"None",R5803&lt;3,"Low",R5803&lt;6,"Medium",R5803&lt;=10,"High")</f>
        <v>Low</v>
      </c>
      <c r="T5803" s="4" t="str" cm="1">
        <f t="array" ref="T5803">_xlfn.IFS(M5803&lt;=20,"Low",M5803&lt;=50,"Medium",M5803&lt;=90,"High")</f>
        <v>Medium</v>
      </c>
      <c r="U5803" s="7">
        <f>Datos_Limpios[[#This Row],[Number of Complaints or Support]]/Datos_Limpios[[#This Row],[Account Length (in months)]]</f>
        <v>3.7037037037037035E-2</v>
      </c>
      <c r="V5803" s="4" t="str" cm="1">
        <f t="array" ref="V5803">_xlfn.IFS(H5803&lt;30,"Under 30",H5803&lt;66,"Middle Age",H5803&gt;=66,"Senior")</f>
        <v>Middle Age</v>
      </c>
      <c r="W5803" s="4" t="s">
        <v>43</v>
      </c>
    </row>
    <row r="5804" spans="1:23" x14ac:dyDescent="0.3">
      <c r="A5804" s="4" t="s">
        <v>5919</v>
      </c>
      <c r="B5804" s="4" t="s">
        <v>24</v>
      </c>
      <c r="C5804" s="4">
        <v>38</v>
      </c>
      <c r="D5804" s="4">
        <v>0</v>
      </c>
      <c r="E5804" s="4" t="s">
        <v>31</v>
      </c>
      <c r="F5804" s="4" t="s">
        <v>173</v>
      </c>
      <c r="G5804" s="4" t="s">
        <v>33</v>
      </c>
      <c r="H5804" s="4">
        <v>43</v>
      </c>
      <c r="I5804" s="4" t="s">
        <v>31</v>
      </c>
      <c r="J5804" s="4">
        <v>5</v>
      </c>
      <c r="K5804" s="4" t="s">
        <v>27</v>
      </c>
      <c r="L5804" s="4" t="s">
        <v>28</v>
      </c>
      <c r="M5804" s="4">
        <v>33</v>
      </c>
      <c r="P5804" s="5">
        <v>43939</v>
      </c>
      <c r="Q5804" s="6">
        <v>39.138238764586752</v>
      </c>
      <c r="R5804" s="4">
        <v>2</v>
      </c>
      <c r="S5804" s="4" t="str" cm="1">
        <f t="array" ref="S5804">_xlfn.IFS(R5804=0,"None",R5804&lt;3,"Low",R5804&lt;6,"Medium",R5804&lt;=10,"High")</f>
        <v>Low</v>
      </c>
      <c r="T5804" s="4" t="str" cm="1">
        <f t="array" ref="T5804">_xlfn.IFS(M5804&lt;=20,"Low",M5804&lt;=50,"Medium",M5804&lt;=90,"High")</f>
        <v>Medium</v>
      </c>
      <c r="U5804" s="7">
        <f>Datos_Limpios[[#This Row],[Number of Complaints or Support]]/Datos_Limpios[[#This Row],[Account Length (in months)]]</f>
        <v>5.2631578947368418E-2</v>
      </c>
      <c r="V5804" s="4" t="str" cm="1">
        <f t="array" ref="V5804">_xlfn.IFS(H5804&lt;30,"Under 30",H5804&lt;66,"Middle Age",H5804&gt;=66,"Senior")</f>
        <v>Middle Age</v>
      </c>
      <c r="W5804" s="4" t="s">
        <v>43</v>
      </c>
    </row>
    <row r="5805" spans="1:23" x14ac:dyDescent="0.3">
      <c r="A5805" s="4" t="s">
        <v>5920</v>
      </c>
      <c r="B5805" s="4" t="s">
        <v>24</v>
      </c>
      <c r="C5805" s="4">
        <v>14</v>
      </c>
      <c r="D5805" s="4">
        <v>2</v>
      </c>
      <c r="E5805" s="4" t="s">
        <v>24</v>
      </c>
      <c r="F5805" s="4" t="s">
        <v>98</v>
      </c>
      <c r="G5805" s="4" t="s">
        <v>33</v>
      </c>
      <c r="H5805" s="4">
        <v>51</v>
      </c>
      <c r="I5805" s="4" t="s">
        <v>24</v>
      </c>
      <c r="J5805" s="4">
        <v>0</v>
      </c>
      <c r="K5805" s="4" t="s">
        <v>27</v>
      </c>
      <c r="L5805" s="4" t="s">
        <v>35</v>
      </c>
      <c r="M5805" s="4">
        <v>9</v>
      </c>
      <c r="P5805" s="5">
        <v>45185</v>
      </c>
      <c r="Q5805" s="6">
        <v>9.1712795029767751</v>
      </c>
      <c r="R5805" s="4">
        <v>6</v>
      </c>
      <c r="S5805" s="4" t="str" cm="1">
        <f t="array" ref="S5805">_xlfn.IFS(R5805=0,"None",R5805&lt;3,"Low",R5805&lt;6,"Medium",R5805&lt;=10,"High")</f>
        <v>High</v>
      </c>
      <c r="T5805" s="4" t="str" cm="1">
        <f t="array" ref="T5805">_xlfn.IFS(M5805&lt;=20,"Low",M5805&lt;=50,"Medium",M5805&lt;=90,"High")</f>
        <v>Low</v>
      </c>
      <c r="U5805" s="7">
        <f>Datos_Limpios[[#This Row],[Number of Complaints or Support]]/Datos_Limpios[[#This Row],[Account Length (in months)]]</f>
        <v>0.42857142857142855</v>
      </c>
      <c r="V5805" s="4" t="str" cm="1">
        <f t="array" ref="V5805">_xlfn.IFS(H5805&lt;30,"Under 30",H5805&lt;66,"Middle Age",H5805&gt;=66,"Senior")</f>
        <v>Middle Age</v>
      </c>
      <c r="W5805" s="4" t="s">
        <v>29</v>
      </c>
    </row>
    <row r="5806" spans="1:23" x14ac:dyDescent="0.3">
      <c r="A5806" s="4" t="s">
        <v>5921</v>
      </c>
      <c r="B5806" s="4" t="s">
        <v>24</v>
      </c>
      <c r="C5806" s="4">
        <v>1</v>
      </c>
      <c r="D5806" s="4">
        <v>0</v>
      </c>
      <c r="E5806" s="4" t="s">
        <v>24</v>
      </c>
      <c r="F5806" s="4" t="s">
        <v>85</v>
      </c>
      <c r="G5806" s="4" t="s">
        <v>33</v>
      </c>
      <c r="H5806" s="4">
        <v>52</v>
      </c>
      <c r="I5806" s="4" t="s">
        <v>24</v>
      </c>
      <c r="J5806" s="4">
        <v>0</v>
      </c>
      <c r="K5806" s="4" t="s">
        <v>27</v>
      </c>
      <c r="L5806" s="4" t="s">
        <v>35</v>
      </c>
      <c r="M5806" s="4">
        <v>32</v>
      </c>
      <c r="P5806" s="5">
        <v>45075</v>
      </c>
      <c r="Q5806" s="6">
        <v>26.108685636711211</v>
      </c>
      <c r="R5806" s="4">
        <v>1</v>
      </c>
      <c r="S5806" s="4" t="str" cm="1">
        <f t="array" ref="S5806">_xlfn.IFS(R5806=0,"None",R5806&lt;3,"Low",R5806&lt;6,"Medium",R5806&lt;=10,"High")</f>
        <v>Low</v>
      </c>
      <c r="T5806" s="4" t="str" cm="1">
        <f t="array" ref="T5806">_xlfn.IFS(M5806&lt;=20,"Low",M5806&lt;=50,"Medium",M5806&lt;=90,"High")</f>
        <v>Medium</v>
      </c>
      <c r="U5806" s="7">
        <f>Datos_Limpios[[#This Row],[Number of Complaints or Support]]/Datos_Limpios[[#This Row],[Account Length (in months)]]</f>
        <v>1</v>
      </c>
      <c r="V5806" s="4" t="str" cm="1">
        <f t="array" ref="V5806">_xlfn.IFS(H5806&lt;30,"Under 30",H5806&lt;66,"Middle Age",H5806&gt;=66,"Senior")</f>
        <v>Middle Age</v>
      </c>
      <c r="W5806" s="4" t="s">
        <v>43</v>
      </c>
    </row>
    <row r="5807" spans="1:23" x14ac:dyDescent="0.3">
      <c r="A5807" s="4" t="s">
        <v>5922</v>
      </c>
      <c r="B5807" s="4" t="s">
        <v>24</v>
      </c>
      <c r="C5807" s="4">
        <v>9</v>
      </c>
      <c r="D5807" s="4">
        <v>0</v>
      </c>
      <c r="E5807" s="4" t="s">
        <v>31</v>
      </c>
      <c r="F5807" s="4" t="s">
        <v>140</v>
      </c>
      <c r="G5807" s="4" t="s">
        <v>33</v>
      </c>
      <c r="H5807" s="4">
        <v>47</v>
      </c>
      <c r="I5807" s="4" t="s">
        <v>24</v>
      </c>
      <c r="J5807" s="4">
        <v>0</v>
      </c>
      <c r="K5807" s="4" t="s">
        <v>27</v>
      </c>
      <c r="L5807" s="4" t="s">
        <v>35</v>
      </c>
      <c r="M5807" s="4">
        <v>26</v>
      </c>
      <c r="P5807" s="5">
        <v>45265</v>
      </c>
      <c r="Q5807" s="6">
        <v>25.48635275020413</v>
      </c>
      <c r="R5807" s="4">
        <v>1</v>
      </c>
      <c r="S5807" s="4" t="str" cm="1">
        <f t="array" ref="S5807">_xlfn.IFS(R5807=0,"None",R5807&lt;3,"Low",R5807&lt;6,"Medium",R5807&lt;=10,"High")</f>
        <v>Low</v>
      </c>
      <c r="T5807" s="4" t="str" cm="1">
        <f t="array" ref="T5807">_xlfn.IFS(M5807&lt;=20,"Low",M5807&lt;=50,"Medium",M5807&lt;=90,"High")</f>
        <v>Medium</v>
      </c>
      <c r="U5807" s="7">
        <f>Datos_Limpios[[#This Row],[Number of Complaints or Support]]/Datos_Limpios[[#This Row],[Account Length (in months)]]</f>
        <v>0.1111111111111111</v>
      </c>
      <c r="V5807" s="4" t="str" cm="1">
        <f t="array" ref="V5807">_xlfn.IFS(H5807&lt;30,"Under 30",H5807&lt;66,"Middle Age",H5807&gt;=66,"Senior")</f>
        <v>Middle Age</v>
      </c>
      <c r="W5807" s="4" t="s">
        <v>40</v>
      </c>
    </row>
    <row r="5808" spans="1:23" x14ac:dyDescent="0.3">
      <c r="A5808" s="4" t="s">
        <v>5923</v>
      </c>
      <c r="B5808" s="4" t="s">
        <v>24</v>
      </c>
      <c r="C5808" s="4">
        <v>20</v>
      </c>
      <c r="D5808" s="4">
        <v>0</v>
      </c>
      <c r="E5808" s="4" t="s">
        <v>31</v>
      </c>
      <c r="F5808" s="4" t="s">
        <v>60</v>
      </c>
      <c r="G5808" s="4" t="s">
        <v>26</v>
      </c>
      <c r="H5808" s="4">
        <v>24</v>
      </c>
      <c r="I5808" s="4" t="s">
        <v>24</v>
      </c>
      <c r="J5808" s="4">
        <v>0</v>
      </c>
      <c r="K5808" s="4" t="s">
        <v>27</v>
      </c>
      <c r="L5808" s="4" t="s">
        <v>35</v>
      </c>
      <c r="M5808" s="4">
        <v>59</v>
      </c>
      <c r="P5808" s="5">
        <v>44572</v>
      </c>
      <c r="Q5808" s="6">
        <v>61.469664569781749</v>
      </c>
      <c r="R5808" s="4">
        <v>8</v>
      </c>
      <c r="S5808" s="4" t="str" cm="1">
        <f t="array" ref="S5808">_xlfn.IFS(R5808=0,"None",R5808&lt;3,"Low",R5808&lt;6,"Medium",R5808&lt;=10,"High")</f>
        <v>High</v>
      </c>
      <c r="T5808" s="4" t="str" cm="1">
        <f t="array" ref="T5808">_xlfn.IFS(M5808&lt;=20,"Low",M5808&lt;=50,"Medium",M5808&lt;=90,"High")</f>
        <v>High</v>
      </c>
      <c r="U5808" s="7">
        <f>Datos_Limpios[[#This Row],[Number of Complaints or Support]]/Datos_Limpios[[#This Row],[Account Length (in months)]]</f>
        <v>0.4</v>
      </c>
      <c r="V5808" s="4" t="str" cm="1">
        <f t="array" ref="V5808">_xlfn.IFS(H5808&lt;30,"Under 30",H5808&lt;66,"Middle Age",H5808&gt;=66,"Senior")</f>
        <v>Under 30</v>
      </c>
      <c r="W5808" s="4" t="s">
        <v>40</v>
      </c>
    </row>
    <row r="5809" spans="1:23" x14ac:dyDescent="0.3">
      <c r="A5809" s="4" t="s">
        <v>5924</v>
      </c>
      <c r="B5809" s="4" t="s">
        <v>24</v>
      </c>
      <c r="C5809" s="4">
        <v>67</v>
      </c>
      <c r="D5809" s="4">
        <v>3</v>
      </c>
      <c r="E5809" s="4" t="s">
        <v>31</v>
      </c>
      <c r="F5809" s="4" t="s">
        <v>157</v>
      </c>
      <c r="G5809" s="4" t="s">
        <v>26</v>
      </c>
      <c r="H5809" s="4">
        <v>57</v>
      </c>
      <c r="I5809" s="4" t="s">
        <v>31</v>
      </c>
      <c r="J5809" s="4">
        <v>4</v>
      </c>
      <c r="K5809" s="4" t="s">
        <v>34</v>
      </c>
      <c r="L5809" s="4" t="s">
        <v>35</v>
      </c>
      <c r="M5809" s="4">
        <v>41</v>
      </c>
      <c r="P5809" s="5">
        <v>44529</v>
      </c>
      <c r="Q5809" s="6">
        <v>36.837883389845217</v>
      </c>
      <c r="R5809" s="4">
        <v>6</v>
      </c>
      <c r="S5809" s="4" t="str" cm="1">
        <f t="array" ref="S5809">_xlfn.IFS(R5809=0,"None",R5809&lt;3,"Low",R5809&lt;6,"Medium",R5809&lt;=10,"High")</f>
        <v>High</v>
      </c>
      <c r="T5809" s="4" t="str" cm="1">
        <f t="array" ref="T5809">_xlfn.IFS(M5809&lt;=20,"Low",M5809&lt;=50,"Medium",M5809&lt;=90,"High")</f>
        <v>Medium</v>
      </c>
      <c r="U5809" s="7">
        <f>Datos_Limpios[[#This Row],[Number of Complaints or Support]]/Datos_Limpios[[#This Row],[Account Length (in months)]]</f>
        <v>8.9552238805970144E-2</v>
      </c>
      <c r="V5809" s="4" t="str" cm="1">
        <f t="array" ref="V5809">_xlfn.IFS(H5809&lt;30,"Under 30",H5809&lt;66,"Middle Age",H5809&gt;=66,"Senior")</f>
        <v>Middle Age</v>
      </c>
      <c r="W5809" s="4" t="s">
        <v>47</v>
      </c>
    </row>
    <row r="5810" spans="1:23" x14ac:dyDescent="0.3">
      <c r="A5810" s="4" t="s">
        <v>5925</v>
      </c>
      <c r="B5810" s="4" t="s">
        <v>24</v>
      </c>
      <c r="C5810" s="4">
        <v>21</v>
      </c>
      <c r="D5810" s="4">
        <v>0</v>
      </c>
      <c r="E5810" s="4" t="s">
        <v>31</v>
      </c>
      <c r="F5810" s="4" t="s">
        <v>213</v>
      </c>
      <c r="G5810" s="4" t="s">
        <v>26</v>
      </c>
      <c r="H5810" s="4">
        <v>32</v>
      </c>
      <c r="I5810" s="4" t="s">
        <v>24</v>
      </c>
      <c r="J5810" s="4">
        <v>0</v>
      </c>
      <c r="K5810" s="4" t="s">
        <v>27</v>
      </c>
      <c r="L5810" s="4" t="s">
        <v>28</v>
      </c>
      <c r="M5810" s="4">
        <v>21</v>
      </c>
      <c r="P5810" s="5">
        <v>44174</v>
      </c>
      <c r="Q5810" s="6">
        <v>24.147690516141921</v>
      </c>
      <c r="R5810" s="4">
        <v>10</v>
      </c>
      <c r="S5810" s="4" t="str" cm="1">
        <f t="array" ref="S5810">_xlfn.IFS(R5810=0,"None",R5810&lt;3,"Low",R5810&lt;6,"Medium",R5810&lt;=10,"High")</f>
        <v>High</v>
      </c>
      <c r="T5810" s="4" t="str" cm="1">
        <f t="array" ref="T5810">_xlfn.IFS(M5810&lt;=20,"Low",M5810&lt;=50,"Medium",M5810&lt;=90,"High")</f>
        <v>Medium</v>
      </c>
      <c r="U5810" s="7">
        <f>Datos_Limpios[[#This Row],[Number of Complaints or Support]]/Datos_Limpios[[#This Row],[Account Length (in months)]]</f>
        <v>0.47619047619047616</v>
      </c>
      <c r="V5810" s="4" t="str" cm="1">
        <f t="array" ref="V5810">_xlfn.IFS(H5810&lt;30,"Under 30",H5810&lt;66,"Middle Age",H5810&gt;=66,"Senior")</f>
        <v>Middle Age</v>
      </c>
      <c r="W5810" s="4" t="s">
        <v>47</v>
      </c>
    </row>
    <row r="5811" spans="1:23" x14ac:dyDescent="0.3">
      <c r="A5811" s="4" t="s">
        <v>5926</v>
      </c>
      <c r="B5811" s="4" t="s">
        <v>24</v>
      </c>
      <c r="C5811" s="4">
        <v>5</v>
      </c>
      <c r="D5811" s="4">
        <v>0</v>
      </c>
      <c r="E5811" s="4" t="s">
        <v>24</v>
      </c>
      <c r="F5811" s="4" t="s">
        <v>56</v>
      </c>
      <c r="G5811" s="4" t="s">
        <v>26</v>
      </c>
      <c r="H5811" s="4">
        <v>60</v>
      </c>
      <c r="I5811" s="4" t="s">
        <v>24</v>
      </c>
      <c r="J5811" s="4">
        <v>0</v>
      </c>
      <c r="K5811" s="4" t="s">
        <v>27</v>
      </c>
      <c r="L5811" s="4" t="s">
        <v>28</v>
      </c>
      <c r="M5811" s="4">
        <v>8</v>
      </c>
      <c r="P5811" s="5">
        <v>45259</v>
      </c>
      <c r="Q5811" s="6">
        <v>7.0289234450264217</v>
      </c>
      <c r="R5811" s="4">
        <v>0</v>
      </c>
      <c r="S5811" s="4" t="str" cm="1">
        <f t="array" ref="S5811">_xlfn.IFS(R5811=0,"None",R5811&lt;3,"Low",R5811&lt;6,"Medium",R5811&lt;=10,"High")</f>
        <v>None</v>
      </c>
      <c r="T5811" s="4" t="str" cm="1">
        <f t="array" ref="T5811">_xlfn.IFS(M5811&lt;=20,"Low",M5811&lt;=50,"Medium",M5811&lt;=90,"High")</f>
        <v>Low</v>
      </c>
      <c r="U5811" s="7">
        <f>Datos_Limpios[[#This Row],[Number of Complaints or Support]]/Datos_Limpios[[#This Row],[Account Length (in months)]]</f>
        <v>0</v>
      </c>
      <c r="V5811" s="4" t="str" cm="1">
        <f t="array" ref="V5811">_xlfn.IFS(H5811&lt;30,"Under 30",H5811&lt;66,"Middle Age",H5811&gt;=66,"Senior")</f>
        <v>Middle Age</v>
      </c>
      <c r="W5811" s="4" t="s">
        <v>29</v>
      </c>
    </row>
    <row r="5812" spans="1:23" x14ac:dyDescent="0.3">
      <c r="A5812" s="4" t="s">
        <v>5927</v>
      </c>
      <c r="B5812" s="4" t="s">
        <v>24</v>
      </c>
      <c r="C5812" s="4">
        <v>17</v>
      </c>
      <c r="D5812" s="4">
        <v>1</v>
      </c>
      <c r="E5812" s="4" t="s">
        <v>31</v>
      </c>
      <c r="F5812" s="4" t="s">
        <v>219</v>
      </c>
      <c r="G5812" s="4" t="s">
        <v>26</v>
      </c>
      <c r="H5812" s="4">
        <v>27</v>
      </c>
      <c r="I5812" s="4" t="s">
        <v>31</v>
      </c>
      <c r="J5812" s="4">
        <v>2</v>
      </c>
      <c r="K5812" s="4" t="s">
        <v>27</v>
      </c>
      <c r="L5812" s="4" t="s">
        <v>28</v>
      </c>
      <c r="M5812" s="4">
        <v>22</v>
      </c>
      <c r="P5812" s="5">
        <v>45114</v>
      </c>
      <c r="Q5812" s="6">
        <v>19.512580867012041</v>
      </c>
      <c r="R5812" s="4">
        <v>2</v>
      </c>
      <c r="S5812" s="4" t="str" cm="1">
        <f t="array" ref="S5812">_xlfn.IFS(R5812=0,"None",R5812&lt;3,"Low",R5812&lt;6,"Medium",R5812&lt;=10,"High")</f>
        <v>Low</v>
      </c>
      <c r="T5812" s="4" t="str" cm="1">
        <f t="array" ref="T5812">_xlfn.IFS(M5812&lt;=20,"Low",M5812&lt;=50,"Medium",M5812&lt;=90,"High")</f>
        <v>Medium</v>
      </c>
      <c r="U5812" s="7">
        <f>Datos_Limpios[[#This Row],[Number of Complaints or Support]]/Datos_Limpios[[#This Row],[Account Length (in months)]]</f>
        <v>0.11764705882352941</v>
      </c>
      <c r="V5812" s="4" t="str" cm="1">
        <f t="array" ref="V5812">_xlfn.IFS(H5812&lt;30,"Under 30",H5812&lt;66,"Middle Age",H5812&gt;=66,"Senior")</f>
        <v>Under 30</v>
      </c>
      <c r="W5812" s="4" t="s">
        <v>43</v>
      </c>
    </row>
    <row r="5813" spans="1:23" x14ac:dyDescent="0.3">
      <c r="A5813" s="4" t="s">
        <v>5928</v>
      </c>
      <c r="B5813" s="4" t="s">
        <v>24</v>
      </c>
      <c r="C5813" s="4">
        <v>74</v>
      </c>
      <c r="D5813" s="4">
        <v>0</v>
      </c>
      <c r="E5813" s="4" t="s">
        <v>31</v>
      </c>
      <c r="F5813" s="4" t="s">
        <v>110</v>
      </c>
      <c r="G5813" s="4" t="s">
        <v>33</v>
      </c>
      <c r="H5813" s="4">
        <v>21</v>
      </c>
      <c r="I5813" s="4" t="s">
        <v>24</v>
      </c>
      <c r="J5813" s="4">
        <v>0</v>
      </c>
      <c r="K5813" s="4" t="s">
        <v>46</v>
      </c>
      <c r="L5813" s="4" t="s">
        <v>35</v>
      </c>
      <c r="M5813" s="4">
        <v>50</v>
      </c>
      <c r="P5813" s="5">
        <v>44040</v>
      </c>
      <c r="Q5813" s="6">
        <v>54.734838735831516</v>
      </c>
      <c r="R5813" s="4">
        <v>7</v>
      </c>
      <c r="S5813" s="4" t="str" cm="1">
        <f t="array" ref="S5813">_xlfn.IFS(R5813=0,"None",R5813&lt;3,"Low",R5813&lt;6,"Medium",R5813&lt;=10,"High")</f>
        <v>High</v>
      </c>
      <c r="T5813" s="4" t="str" cm="1">
        <f t="array" ref="T5813">_xlfn.IFS(M5813&lt;=20,"Low",M5813&lt;=50,"Medium",M5813&lt;=90,"High")</f>
        <v>Medium</v>
      </c>
      <c r="U5813" s="7">
        <f>Datos_Limpios[[#This Row],[Number of Complaints or Support]]/Datos_Limpios[[#This Row],[Account Length (in months)]]</f>
        <v>9.45945945945946E-2</v>
      </c>
      <c r="V5813" s="4" t="str" cm="1">
        <f t="array" ref="V5813">_xlfn.IFS(H5813&lt;30,"Under 30",H5813&lt;66,"Middle Age",H5813&gt;=66,"Senior")</f>
        <v>Under 30</v>
      </c>
      <c r="W5813" s="4" t="s">
        <v>29</v>
      </c>
    </row>
    <row r="5814" spans="1:23" x14ac:dyDescent="0.3">
      <c r="A5814" s="4" t="s">
        <v>5929</v>
      </c>
      <c r="B5814" s="4" t="s">
        <v>24</v>
      </c>
      <c r="C5814" s="4">
        <v>7</v>
      </c>
      <c r="D5814" s="4">
        <v>1</v>
      </c>
      <c r="E5814" s="4" t="s">
        <v>31</v>
      </c>
      <c r="F5814" s="4" t="s">
        <v>74</v>
      </c>
      <c r="G5814" s="4" t="s">
        <v>33</v>
      </c>
      <c r="H5814" s="4">
        <v>52</v>
      </c>
      <c r="I5814" s="4" t="s">
        <v>24</v>
      </c>
      <c r="J5814" s="4">
        <v>0</v>
      </c>
      <c r="K5814" s="4" t="s">
        <v>27</v>
      </c>
      <c r="L5814" s="4" t="s">
        <v>35</v>
      </c>
      <c r="M5814" s="4">
        <v>43</v>
      </c>
      <c r="P5814" s="5">
        <v>45229</v>
      </c>
      <c r="Q5814" s="6">
        <v>42.387336618621141</v>
      </c>
      <c r="R5814" s="4">
        <v>4</v>
      </c>
      <c r="S5814" s="4" t="str" cm="1">
        <f t="array" ref="S5814">_xlfn.IFS(R5814=0,"None",R5814&lt;3,"Low",R5814&lt;6,"Medium",R5814&lt;=10,"High")</f>
        <v>Medium</v>
      </c>
      <c r="T5814" s="4" t="str" cm="1">
        <f t="array" ref="T5814">_xlfn.IFS(M5814&lt;=20,"Low",M5814&lt;=50,"Medium",M5814&lt;=90,"High")</f>
        <v>Medium</v>
      </c>
      <c r="U5814" s="7">
        <f>Datos_Limpios[[#This Row],[Number of Complaints or Support]]/Datos_Limpios[[#This Row],[Account Length (in months)]]</f>
        <v>0.5714285714285714</v>
      </c>
      <c r="V5814" s="4" t="str" cm="1">
        <f t="array" ref="V5814">_xlfn.IFS(H5814&lt;30,"Under 30",H5814&lt;66,"Middle Age",H5814&gt;=66,"Senior")</f>
        <v>Middle Age</v>
      </c>
      <c r="W5814" s="4" t="s">
        <v>43</v>
      </c>
    </row>
    <row r="5815" spans="1:23" x14ac:dyDescent="0.3">
      <c r="A5815" s="4" t="s">
        <v>5930</v>
      </c>
      <c r="B5815" s="4" t="s">
        <v>24</v>
      </c>
      <c r="C5815" s="4">
        <v>35</v>
      </c>
      <c r="D5815" s="4">
        <v>0</v>
      </c>
      <c r="E5815" s="4" t="s">
        <v>31</v>
      </c>
      <c r="F5815" s="4" t="s">
        <v>120</v>
      </c>
      <c r="G5815" s="4" t="s">
        <v>33</v>
      </c>
      <c r="H5815" s="4">
        <v>48</v>
      </c>
      <c r="I5815" s="4" t="s">
        <v>31</v>
      </c>
      <c r="J5815" s="4">
        <v>4</v>
      </c>
      <c r="K5815" s="4" t="s">
        <v>34</v>
      </c>
      <c r="L5815" s="4" t="s">
        <v>35</v>
      </c>
      <c r="M5815" s="4">
        <v>41</v>
      </c>
      <c r="P5815" s="5">
        <v>44831</v>
      </c>
      <c r="Q5815" s="6">
        <v>42.822311888423428</v>
      </c>
      <c r="R5815" s="4">
        <v>0</v>
      </c>
      <c r="S5815" s="4" t="str" cm="1">
        <f t="array" ref="S5815">_xlfn.IFS(R5815=0,"None",R5815&lt;3,"Low",R5815&lt;6,"Medium",R5815&lt;=10,"High")</f>
        <v>None</v>
      </c>
      <c r="T5815" s="4" t="str" cm="1">
        <f t="array" ref="T5815">_xlfn.IFS(M5815&lt;=20,"Low",M5815&lt;=50,"Medium",M5815&lt;=90,"High")</f>
        <v>Medium</v>
      </c>
      <c r="U5815" s="7">
        <f>Datos_Limpios[[#This Row],[Number of Complaints or Support]]/Datos_Limpios[[#This Row],[Account Length (in months)]]</f>
        <v>0</v>
      </c>
      <c r="V5815" s="4" t="str" cm="1">
        <f t="array" ref="V5815">_xlfn.IFS(H5815&lt;30,"Under 30",H5815&lt;66,"Middle Age",H5815&gt;=66,"Senior")</f>
        <v>Middle Age</v>
      </c>
      <c r="W5815" s="4" t="s">
        <v>29</v>
      </c>
    </row>
    <row r="5816" spans="1:23" x14ac:dyDescent="0.3">
      <c r="A5816" s="4" t="s">
        <v>5931</v>
      </c>
      <c r="B5816" s="4" t="s">
        <v>24</v>
      </c>
      <c r="C5816" s="4">
        <v>6</v>
      </c>
      <c r="D5816" s="4">
        <v>0</v>
      </c>
      <c r="E5816" s="4" t="s">
        <v>24</v>
      </c>
      <c r="F5816" s="4" t="s">
        <v>58</v>
      </c>
      <c r="G5816" s="4" t="s">
        <v>26</v>
      </c>
      <c r="H5816" s="4">
        <v>22</v>
      </c>
      <c r="I5816" s="4" t="s">
        <v>24</v>
      </c>
      <c r="J5816" s="4">
        <v>0</v>
      </c>
      <c r="K5816" s="4" t="s">
        <v>34</v>
      </c>
      <c r="L5816" s="4" t="s">
        <v>115</v>
      </c>
      <c r="M5816" s="4">
        <v>13</v>
      </c>
      <c r="P5816" s="5">
        <v>44519</v>
      </c>
      <c r="Q5816" s="6">
        <v>12.999018219970351</v>
      </c>
      <c r="R5816" s="4">
        <v>4</v>
      </c>
      <c r="S5816" s="4" t="str" cm="1">
        <f t="array" ref="S5816">_xlfn.IFS(R5816=0,"None",R5816&lt;3,"Low",R5816&lt;6,"Medium",R5816&lt;=10,"High")</f>
        <v>Medium</v>
      </c>
      <c r="T5816" s="4" t="str" cm="1">
        <f t="array" ref="T5816">_xlfn.IFS(M5816&lt;=20,"Low",M5816&lt;=50,"Medium",M5816&lt;=90,"High")</f>
        <v>Low</v>
      </c>
      <c r="U5816" s="7">
        <f>Datos_Limpios[[#This Row],[Number of Complaints or Support]]/Datos_Limpios[[#This Row],[Account Length (in months)]]</f>
        <v>0.66666666666666663</v>
      </c>
      <c r="V5816" s="4" t="str" cm="1">
        <f t="array" ref="V5816">_xlfn.IFS(H5816&lt;30,"Under 30",H5816&lt;66,"Middle Age",H5816&gt;=66,"Senior")</f>
        <v>Under 30</v>
      </c>
      <c r="W5816" s="4" t="s">
        <v>29</v>
      </c>
    </row>
    <row r="5817" spans="1:23" x14ac:dyDescent="0.3">
      <c r="A5817" s="4" t="s">
        <v>5932</v>
      </c>
      <c r="B5817" s="4" t="s">
        <v>31</v>
      </c>
      <c r="C5817" s="4">
        <v>4</v>
      </c>
      <c r="D5817" s="4">
        <v>4</v>
      </c>
      <c r="E5817" s="4" t="s">
        <v>31</v>
      </c>
      <c r="F5817" s="4" t="s">
        <v>159</v>
      </c>
      <c r="G5817" s="4" t="s">
        <v>33</v>
      </c>
      <c r="H5817" s="4">
        <v>28</v>
      </c>
      <c r="I5817" s="4" t="s">
        <v>24</v>
      </c>
      <c r="J5817" s="4">
        <v>0</v>
      </c>
      <c r="K5817" s="4" t="s">
        <v>27</v>
      </c>
      <c r="L5817" s="4" t="s">
        <v>35</v>
      </c>
      <c r="M5817" s="4">
        <v>40</v>
      </c>
      <c r="N5817" s="4" t="s">
        <v>38</v>
      </c>
      <c r="O5817" s="4" t="s">
        <v>142</v>
      </c>
      <c r="P5817" s="5">
        <v>45285</v>
      </c>
      <c r="Q5817" s="6">
        <v>32.045273427533893</v>
      </c>
      <c r="R5817" s="4">
        <v>10</v>
      </c>
      <c r="S5817" s="4" t="str" cm="1">
        <f t="array" ref="S5817">_xlfn.IFS(R5817=0,"None",R5817&lt;3,"Low",R5817&lt;6,"Medium",R5817&lt;=10,"High")</f>
        <v>High</v>
      </c>
      <c r="T5817" s="4" t="str" cm="1">
        <f t="array" ref="T5817">_xlfn.IFS(M5817&lt;=20,"Low",M5817&lt;=50,"Medium",M5817&lt;=90,"High")</f>
        <v>Medium</v>
      </c>
      <c r="U5817" s="7">
        <f>Datos_Limpios[[#This Row],[Number of Complaints or Support]]/Datos_Limpios[[#This Row],[Account Length (in months)]]</f>
        <v>2.5</v>
      </c>
      <c r="V5817" s="4" t="str" cm="1">
        <f t="array" ref="V5817">_xlfn.IFS(H5817&lt;30,"Under 30",H5817&lt;66,"Middle Age",H5817&gt;=66,"Senior")</f>
        <v>Under 30</v>
      </c>
      <c r="W5817" s="4" t="s">
        <v>29</v>
      </c>
    </row>
    <row r="5818" spans="1:23" x14ac:dyDescent="0.3">
      <c r="A5818" s="4" t="s">
        <v>5933</v>
      </c>
      <c r="B5818" s="4" t="s">
        <v>24</v>
      </c>
      <c r="C5818" s="4">
        <v>4</v>
      </c>
      <c r="D5818" s="4">
        <v>0</v>
      </c>
      <c r="E5818" s="4" t="s">
        <v>24</v>
      </c>
      <c r="F5818" s="4" t="s">
        <v>89</v>
      </c>
      <c r="G5818" s="4" t="s">
        <v>26</v>
      </c>
      <c r="H5818" s="4">
        <v>70</v>
      </c>
      <c r="I5818" s="4" t="s">
        <v>24</v>
      </c>
      <c r="J5818" s="4">
        <v>0</v>
      </c>
      <c r="K5818" s="4" t="s">
        <v>34</v>
      </c>
      <c r="L5818" s="4" t="s">
        <v>35</v>
      </c>
      <c r="M5818" s="4">
        <v>28</v>
      </c>
      <c r="P5818" s="5">
        <v>43948</v>
      </c>
      <c r="Q5818" s="6">
        <v>26.90579834294984</v>
      </c>
      <c r="R5818" s="4">
        <v>9</v>
      </c>
      <c r="S5818" s="4" t="str" cm="1">
        <f t="array" ref="S5818">_xlfn.IFS(R5818=0,"None",R5818&lt;3,"Low",R5818&lt;6,"Medium",R5818&lt;=10,"High")</f>
        <v>High</v>
      </c>
      <c r="T5818" s="4" t="str" cm="1">
        <f t="array" ref="T5818">_xlfn.IFS(M5818&lt;=20,"Low",M5818&lt;=50,"Medium",M5818&lt;=90,"High")</f>
        <v>Medium</v>
      </c>
      <c r="U5818" s="7">
        <f>Datos_Limpios[[#This Row],[Number of Complaints or Support]]/Datos_Limpios[[#This Row],[Account Length (in months)]]</f>
        <v>2.25</v>
      </c>
      <c r="V5818" s="4" t="str" cm="1">
        <f t="array" ref="V5818">_xlfn.IFS(H5818&lt;30,"Under 30",H5818&lt;66,"Middle Age",H5818&gt;=66,"Senior")</f>
        <v>Senior</v>
      </c>
      <c r="W5818" s="4" t="s">
        <v>40</v>
      </c>
    </row>
    <row r="5819" spans="1:23" x14ac:dyDescent="0.3">
      <c r="A5819" s="4" t="s">
        <v>5934</v>
      </c>
      <c r="B5819" s="4" t="s">
        <v>24</v>
      </c>
      <c r="C5819" s="4">
        <v>4</v>
      </c>
      <c r="D5819" s="4">
        <v>2</v>
      </c>
      <c r="E5819" s="4" t="s">
        <v>31</v>
      </c>
      <c r="F5819" s="4" t="s">
        <v>52</v>
      </c>
      <c r="G5819" s="4" t="s">
        <v>33</v>
      </c>
      <c r="H5819" s="4">
        <v>61</v>
      </c>
      <c r="I5819" s="4" t="s">
        <v>24</v>
      </c>
      <c r="J5819" s="4">
        <v>0</v>
      </c>
      <c r="K5819" s="4" t="s">
        <v>27</v>
      </c>
      <c r="L5819" s="4" t="s">
        <v>35</v>
      </c>
      <c r="M5819" s="4">
        <v>52</v>
      </c>
      <c r="P5819" s="5">
        <v>44463</v>
      </c>
      <c r="Q5819" s="6">
        <v>53.746913274655363</v>
      </c>
      <c r="R5819" s="4">
        <v>7</v>
      </c>
      <c r="S5819" s="4" t="str" cm="1">
        <f t="array" ref="S5819">_xlfn.IFS(R5819=0,"None",R5819&lt;3,"Low",R5819&lt;6,"Medium",R5819&lt;=10,"High")</f>
        <v>High</v>
      </c>
      <c r="T5819" s="4" t="str" cm="1">
        <f t="array" ref="T5819">_xlfn.IFS(M5819&lt;=20,"Low",M5819&lt;=50,"Medium",M5819&lt;=90,"High")</f>
        <v>High</v>
      </c>
      <c r="U5819" s="7">
        <f>Datos_Limpios[[#This Row],[Number of Complaints or Support]]/Datos_Limpios[[#This Row],[Account Length (in months)]]</f>
        <v>1.75</v>
      </c>
      <c r="V5819" s="4" t="str" cm="1">
        <f t="array" ref="V5819">_xlfn.IFS(H5819&lt;30,"Under 30",H5819&lt;66,"Middle Age",H5819&gt;=66,"Senior")</f>
        <v>Middle Age</v>
      </c>
      <c r="W5819" s="4" t="s">
        <v>40</v>
      </c>
    </row>
    <row r="5820" spans="1:23" x14ac:dyDescent="0.3">
      <c r="A5820" s="4" t="s">
        <v>5935</v>
      </c>
      <c r="B5820" s="4" t="s">
        <v>24</v>
      </c>
      <c r="C5820" s="4">
        <v>52</v>
      </c>
      <c r="D5820" s="4">
        <v>0</v>
      </c>
      <c r="E5820" s="4" t="s">
        <v>31</v>
      </c>
      <c r="F5820" s="4" t="s">
        <v>37</v>
      </c>
      <c r="G5820" s="4" t="s">
        <v>26</v>
      </c>
      <c r="H5820" s="4">
        <v>32</v>
      </c>
      <c r="I5820" s="4" t="s">
        <v>24</v>
      </c>
      <c r="J5820" s="4">
        <v>0</v>
      </c>
      <c r="K5820" s="4" t="s">
        <v>34</v>
      </c>
      <c r="L5820" s="4" t="s">
        <v>35</v>
      </c>
      <c r="M5820" s="4">
        <v>59</v>
      </c>
      <c r="P5820" s="5">
        <v>44860</v>
      </c>
      <c r="Q5820" s="6">
        <v>51.209433219699633</v>
      </c>
      <c r="R5820" s="4">
        <v>4</v>
      </c>
      <c r="S5820" s="4" t="str" cm="1">
        <f t="array" ref="S5820">_xlfn.IFS(R5820=0,"None",R5820&lt;3,"Low",R5820&lt;6,"Medium",R5820&lt;=10,"High")</f>
        <v>Medium</v>
      </c>
      <c r="T5820" s="4" t="str" cm="1">
        <f t="array" ref="T5820">_xlfn.IFS(M5820&lt;=20,"Low",M5820&lt;=50,"Medium",M5820&lt;=90,"High")</f>
        <v>High</v>
      </c>
      <c r="U5820" s="7">
        <f>Datos_Limpios[[#This Row],[Number of Complaints or Support]]/Datos_Limpios[[#This Row],[Account Length (in months)]]</f>
        <v>7.6923076923076927E-2</v>
      </c>
      <c r="V5820" s="4" t="str" cm="1">
        <f t="array" ref="V5820">_xlfn.IFS(H5820&lt;30,"Under 30",H5820&lt;66,"Middle Age",H5820&gt;=66,"Senior")</f>
        <v>Middle Age</v>
      </c>
      <c r="W5820" s="4" t="s">
        <v>40</v>
      </c>
    </row>
    <row r="5821" spans="1:23" x14ac:dyDescent="0.3">
      <c r="A5821" s="4" t="s">
        <v>5936</v>
      </c>
      <c r="B5821" s="4" t="s">
        <v>24</v>
      </c>
      <c r="C5821" s="4">
        <v>50</v>
      </c>
      <c r="D5821" s="4">
        <v>2</v>
      </c>
      <c r="E5821" s="4" t="s">
        <v>31</v>
      </c>
      <c r="F5821" s="4" t="s">
        <v>25</v>
      </c>
      <c r="G5821" s="4" t="s">
        <v>26</v>
      </c>
      <c r="H5821" s="4">
        <v>38</v>
      </c>
      <c r="I5821" s="4" t="s">
        <v>24</v>
      </c>
      <c r="J5821" s="4">
        <v>0</v>
      </c>
      <c r="K5821" s="4" t="s">
        <v>34</v>
      </c>
      <c r="L5821" s="4" t="s">
        <v>28</v>
      </c>
      <c r="M5821" s="4">
        <v>32</v>
      </c>
      <c r="P5821" s="5">
        <v>44736</v>
      </c>
      <c r="Q5821" s="6">
        <v>34.955985328358651</v>
      </c>
      <c r="R5821" s="4">
        <v>2</v>
      </c>
      <c r="S5821" s="4" t="str" cm="1">
        <f t="array" ref="S5821">_xlfn.IFS(R5821=0,"None",R5821&lt;3,"Low",R5821&lt;6,"Medium",R5821&lt;=10,"High")</f>
        <v>Low</v>
      </c>
      <c r="T5821" s="4" t="str" cm="1">
        <f t="array" ref="T5821">_xlfn.IFS(M5821&lt;=20,"Low",M5821&lt;=50,"Medium",M5821&lt;=90,"High")</f>
        <v>Medium</v>
      </c>
      <c r="U5821" s="7">
        <f>Datos_Limpios[[#This Row],[Number of Complaints or Support]]/Datos_Limpios[[#This Row],[Account Length (in months)]]</f>
        <v>0.04</v>
      </c>
      <c r="V5821" s="4" t="str" cm="1">
        <f t="array" ref="V5821">_xlfn.IFS(H5821&lt;30,"Under 30",H5821&lt;66,"Middle Age",H5821&gt;=66,"Senior")</f>
        <v>Middle Age</v>
      </c>
      <c r="W5821" s="4" t="s">
        <v>29</v>
      </c>
    </row>
    <row r="5822" spans="1:23" x14ac:dyDescent="0.3">
      <c r="A5822" s="4" t="s">
        <v>5937</v>
      </c>
      <c r="B5822" s="4" t="s">
        <v>24</v>
      </c>
      <c r="C5822" s="4">
        <v>64</v>
      </c>
      <c r="D5822" s="4">
        <v>0</v>
      </c>
      <c r="E5822" s="4" t="s">
        <v>31</v>
      </c>
      <c r="F5822" s="4" t="s">
        <v>32</v>
      </c>
      <c r="G5822" s="4" t="s">
        <v>33</v>
      </c>
      <c r="H5822" s="4">
        <v>70</v>
      </c>
      <c r="I5822" s="4" t="s">
        <v>24</v>
      </c>
      <c r="J5822" s="4">
        <v>0</v>
      </c>
      <c r="K5822" s="4" t="s">
        <v>46</v>
      </c>
      <c r="L5822" s="4" t="s">
        <v>35</v>
      </c>
      <c r="M5822" s="4">
        <v>39</v>
      </c>
      <c r="P5822" s="5">
        <v>44827</v>
      </c>
      <c r="Q5822" s="6">
        <v>43.243347496522183</v>
      </c>
      <c r="R5822" s="4">
        <v>8</v>
      </c>
      <c r="S5822" s="4" t="str" cm="1">
        <f t="array" ref="S5822">_xlfn.IFS(R5822=0,"None",R5822&lt;3,"Low",R5822&lt;6,"Medium",R5822&lt;=10,"High")</f>
        <v>High</v>
      </c>
      <c r="T5822" s="4" t="str" cm="1">
        <f t="array" ref="T5822">_xlfn.IFS(M5822&lt;=20,"Low",M5822&lt;=50,"Medium",M5822&lt;=90,"High")</f>
        <v>Medium</v>
      </c>
      <c r="U5822" s="7">
        <f>Datos_Limpios[[#This Row],[Number of Complaints or Support]]/Datos_Limpios[[#This Row],[Account Length (in months)]]</f>
        <v>0.125</v>
      </c>
      <c r="V5822" s="4" t="str" cm="1">
        <f t="array" ref="V5822">_xlfn.IFS(H5822&lt;30,"Under 30",H5822&lt;66,"Middle Age",H5822&gt;=66,"Senior")</f>
        <v>Senior</v>
      </c>
      <c r="W5822" s="4" t="s">
        <v>29</v>
      </c>
    </row>
    <row r="5823" spans="1:23" x14ac:dyDescent="0.3">
      <c r="A5823" s="4" t="s">
        <v>5938</v>
      </c>
      <c r="B5823" s="4" t="s">
        <v>24</v>
      </c>
      <c r="C5823" s="4">
        <v>27</v>
      </c>
      <c r="D5823" s="4">
        <v>0</v>
      </c>
      <c r="E5823" s="4" t="s">
        <v>31</v>
      </c>
      <c r="F5823" s="4" t="s">
        <v>118</v>
      </c>
      <c r="G5823" s="4" t="s">
        <v>26</v>
      </c>
      <c r="H5823" s="4">
        <v>27</v>
      </c>
      <c r="I5823" s="4" t="s">
        <v>24</v>
      </c>
      <c r="J5823" s="4">
        <v>0</v>
      </c>
      <c r="K5823" s="4" t="s">
        <v>27</v>
      </c>
      <c r="L5823" s="4" t="s">
        <v>35</v>
      </c>
      <c r="M5823" s="4">
        <v>34</v>
      </c>
      <c r="P5823" s="5">
        <v>45017</v>
      </c>
      <c r="Q5823" s="6">
        <v>39.312894348429523</v>
      </c>
      <c r="R5823" s="4">
        <v>1</v>
      </c>
      <c r="S5823" s="4" t="str" cm="1">
        <f t="array" ref="S5823">_xlfn.IFS(R5823=0,"None",R5823&lt;3,"Low",R5823&lt;6,"Medium",R5823&lt;=10,"High")</f>
        <v>Low</v>
      </c>
      <c r="T5823" s="4" t="str" cm="1">
        <f t="array" ref="T5823">_xlfn.IFS(M5823&lt;=20,"Low",M5823&lt;=50,"Medium",M5823&lt;=90,"High")</f>
        <v>Medium</v>
      </c>
      <c r="U5823" s="7">
        <f>Datos_Limpios[[#This Row],[Number of Complaints or Support]]/Datos_Limpios[[#This Row],[Account Length (in months)]]</f>
        <v>3.7037037037037035E-2</v>
      </c>
      <c r="V5823" s="4" t="str" cm="1">
        <f t="array" ref="V5823">_xlfn.IFS(H5823&lt;30,"Under 30",H5823&lt;66,"Middle Age",H5823&gt;=66,"Senior")</f>
        <v>Under 30</v>
      </c>
      <c r="W5823" s="4" t="s">
        <v>47</v>
      </c>
    </row>
    <row r="5824" spans="1:23" x14ac:dyDescent="0.3">
      <c r="A5824" s="4" t="s">
        <v>5939</v>
      </c>
      <c r="B5824" s="4" t="s">
        <v>31</v>
      </c>
      <c r="C5824" s="4">
        <v>10</v>
      </c>
      <c r="D5824" s="4">
        <v>3</v>
      </c>
      <c r="E5824" s="4" t="s">
        <v>31</v>
      </c>
      <c r="F5824" s="4" t="s">
        <v>58</v>
      </c>
      <c r="G5824" s="4" t="s">
        <v>26</v>
      </c>
      <c r="H5824" s="4">
        <v>71</v>
      </c>
      <c r="I5824" s="4" t="s">
        <v>24</v>
      </c>
      <c r="J5824" s="4">
        <v>0</v>
      </c>
      <c r="K5824" s="4" t="s">
        <v>27</v>
      </c>
      <c r="L5824" s="4" t="s">
        <v>35</v>
      </c>
      <c r="M5824" s="4">
        <v>14</v>
      </c>
      <c r="N5824" s="4" t="s">
        <v>107</v>
      </c>
      <c r="O5824" s="4" t="s">
        <v>1038</v>
      </c>
      <c r="P5824" s="5">
        <v>44843</v>
      </c>
      <c r="Q5824" s="6">
        <v>14.94100863239192</v>
      </c>
      <c r="R5824" s="4">
        <v>0</v>
      </c>
      <c r="S5824" s="4" t="str" cm="1">
        <f t="array" ref="S5824">_xlfn.IFS(R5824=0,"None",R5824&lt;3,"Low",R5824&lt;6,"Medium",R5824&lt;=10,"High")</f>
        <v>None</v>
      </c>
      <c r="T5824" s="4" t="str" cm="1">
        <f t="array" ref="T5824">_xlfn.IFS(M5824&lt;=20,"Low",M5824&lt;=50,"Medium",M5824&lt;=90,"High")</f>
        <v>Low</v>
      </c>
      <c r="U5824" s="7">
        <f>Datos_Limpios[[#This Row],[Number of Complaints or Support]]/Datos_Limpios[[#This Row],[Account Length (in months)]]</f>
        <v>0</v>
      </c>
      <c r="V5824" s="4" t="str" cm="1">
        <f t="array" ref="V5824">_xlfn.IFS(H5824&lt;30,"Under 30",H5824&lt;66,"Middle Age",H5824&gt;=66,"Senior")</f>
        <v>Senior</v>
      </c>
      <c r="W5824" s="4" t="s">
        <v>29</v>
      </c>
    </row>
    <row r="5825" spans="1:23" x14ac:dyDescent="0.3">
      <c r="A5825" s="4" t="s">
        <v>5940</v>
      </c>
      <c r="B5825" s="4" t="s">
        <v>31</v>
      </c>
      <c r="C5825" s="4">
        <v>1</v>
      </c>
      <c r="D5825" s="4">
        <v>5</v>
      </c>
      <c r="E5825" s="4" t="s">
        <v>31</v>
      </c>
      <c r="F5825" s="4" t="s">
        <v>120</v>
      </c>
      <c r="G5825" s="4" t="s">
        <v>33</v>
      </c>
      <c r="H5825" s="4">
        <v>25</v>
      </c>
      <c r="I5825" s="4" t="s">
        <v>24</v>
      </c>
      <c r="J5825" s="4">
        <v>0</v>
      </c>
      <c r="K5825" s="4" t="s">
        <v>27</v>
      </c>
      <c r="L5825" s="4" t="s">
        <v>35</v>
      </c>
      <c r="M5825" s="4">
        <v>31</v>
      </c>
      <c r="N5825" s="4" t="s">
        <v>38</v>
      </c>
      <c r="O5825" s="4" t="s">
        <v>181</v>
      </c>
      <c r="P5825" s="5">
        <v>45146</v>
      </c>
      <c r="Q5825" s="6">
        <v>36.626570225982377</v>
      </c>
      <c r="R5825" s="4">
        <v>3</v>
      </c>
      <c r="S5825" s="4" t="str" cm="1">
        <f t="array" ref="S5825">_xlfn.IFS(R5825=0,"None",R5825&lt;3,"Low",R5825&lt;6,"Medium",R5825&lt;=10,"High")</f>
        <v>Medium</v>
      </c>
      <c r="T5825" s="4" t="str" cm="1">
        <f t="array" ref="T5825">_xlfn.IFS(M5825&lt;=20,"Low",M5825&lt;=50,"Medium",M5825&lt;=90,"High")</f>
        <v>Medium</v>
      </c>
      <c r="U5825" s="7">
        <f>Datos_Limpios[[#This Row],[Number of Complaints or Support]]/Datos_Limpios[[#This Row],[Account Length (in months)]]</f>
        <v>3</v>
      </c>
      <c r="V5825" s="4" t="str" cm="1">
        <f t="array" ref="V5825">_xlfn.IFS(H5825&lt;30,"Under 30",H5825&lt;66,"Middle Age",H5825&gt;=66,"Senior")</f>
        <v>Under 30</v>
      </c>
      <c r="W5825" s="4" t="s">
        <v>29</v>
      </c>
    </row>
    <row r="5826" spans="1:23" x14ac:dyDescent="0.3">
      <c r="A5826" s="4" t="s">
        <v>5941</v>
      </c>
      <c r="B5826" s="4" t="s">
        <v>24</v>
      </c>
      <c r="C5826" s="4">
        <v>7</v>
      </c>
      <c r="D5826" s="4">
        <v>0</v>
      </c>
      <c r="E5826" s="4" t="s">
        <v>31</v>
      </c>
      <c r="F5826" s="4" t="s">
        <v>132</v>
      </c>
      <c r="G5826" s="4" t="s">
        <v>26</v>
      </c>
      <c r="H5826" s="4">
        <v>37</v>
      </c>
      <c r="I5826" s="4" t="s">
        <v>24</v>
      </c>
      <c r="J5826" s="4">
        <v>0</v>
      </c>
      <c r="K5826" s="4" t="s">
        <v>27</v>
      </c>
      <c r="L5826" s="4" t="s">
        <v>35</v>
      </c>
      <c r="M5826" s="4">
        <v>40</v>
      </c>
      <c r="P5826" s="5">
        <v>43863</v>
      </c>
      <c r="Q5826" s="6">
        <v>39.43085317403154</v>
      </c>
      <c r="R5826" s="4">
        <v>9</v>
      </c>
      <c r="S5826" s="4" t="str" cm="1">
        <f t="array" ref="S5826">_xlfn.IFS(R5826=0,"None",R5826&lt;3,"Low",R5826&lt;6,"Medium",R5826&lt;=10,"High")</f>
        <v>High</v>
      </c>
      <c r="T5826" s="4" t="str" cm="1">
        <f t="array" ref="T5826">_xlfn.IFS(M5826&lt;=20,"Low",M5826&lt;=50,"Medium",M5826&lt;=90,"High")</f>
        <v>Medium</v>
      </c>
      <c r="U5826" s="7">
        <f>Datos_Limpios[[#This Row],[Number of Complaints or Support]]/Datos_Limpios[[#This Row],[Account Length (in months)]]</f>
        <v>1.2857142857142858</v>
      </c>
      <c r="V5826" s="4" t="str" cm="1">
        <f t="array" ref="V5826">_xlfn.IFS(H5826&lt;30,"Under 30",H5826&lt;66,"Middle Age",H5826&gt;=66,"Senior")</f>
        <v>Middle Age</v>
      </c>
      <c r="W5826" s="4" t="s">
        <v>43</v>
      </c>
    </row>
    <row r="5827" spans="1:23" x14ac:dyDescent="0.3">
      <c r="A5827" s="4" t="s">
        <v>5942</v>
      </c>
      <c r="B5827" s="4" t="s">
        <v>24</v>
      </c>
      <c r="C5827" s="4">
        <v>21</v>
      </c>
      <c r="D5827" s="4">
        <v>0</v>
      </c>
      <c r="E5827" s="4" t="s">
        <v>31</v>
      </c>
      <c r="F5827" s="4" t="s">
        <v>155</v>
      </c>
      <c r="G5827" s="4" t="s">
        <v>33</v>
      </c>
      <c r="H5827" s="4">
        <v>36</v>
      </c>
      <c r="I5827" s="4" t="s">
        <v>31</v>
      </c>
      <c r="J5827" s="4">
        <v>6</v>
      </c>
      <c r="K5827" s="4" t="s">
        <v>46</v>
      </c>
      <c r="L5827" s="4" t="s">
        <v>28</v>
      </c>
      <c r="M5827" s="4">
        <v>20</v>
      </c>
      <c r="P5827" s="5">
        <v>44169</v>
      </c>
      <c r="Q5827" s="6">
        <v>22.105810442168391</v>
      </c>
      <c r="R5827" s="4">
        <v>4</v>
      </c>
      <c r="S5827" s="4" t="str" cm="1">
        <f t="array" ref="S5827">_xlfn.IFS(R5827=0,"None",R5827&lt;3,"Low",R5827&lt;6,"Medium",R5827&lt;=10,"High")</f>
        <v>Medium</v>
      </c>
      <c r="T5827" s="4" t="str" cm="1">
        <f t="array" ref="T5827">_xlfn.IFS(M5827&lt;=20,"Low",M5827&lt;=50,"Medium",M5827&lt;=90,"High")</f>
        <v>Low</v>
      </c>
      <c r="U5827" s="7">
        <f>Datos_Limpios[[#This Row],[Number of Complaints or Support]]/Datos_Limpios[[#This Row],[Account Length (in months)]]</f>
        <v>0.19047619047619047</v>
      </c>
      <c r="V5827" s="4" t="str" cm="1">
        <f t="array" ref="V5827">_xlfn.IFS(H5827&lt;30,"Under 30",H5827&lt;66,"Middle Age",H5827&gt;=66,"Senior")</f>
        <v>Middle Age</v>
      </c>
      <c r="W5827" s="4" t="s">
        <v>40</v>
      </c>
    </row>
    <row r="5828" spans="1:23" x14ac:dyDescent="0.3">
      <c r="A5828" s="4" t="s">
        <v>5943</v>
      </c>
      <c r="B5828" s="4" t="s">
        <v>24</v>
      </c>
      <c r="C5828" s="4">
        <v>9</v>
      </c>
      <c r="D5828" s="4">
        <v>0</v>
      </c>
      <c r="E5828" s="4" t="s">
        <v>31</v>
      </c>
      <c r="F5828" s="4" t="s">
        <v>196</v>
      </c>
      <c r="G5828" s="4" t="s">
        <v>26</v>
      </c>
      <c r="H5828" s="4">
        <v>51</v>
      </c>
      <c r="I5828" s="4" t="s">
        <v>24</v>
      </c>
      <c r="J5828" s="4">
        <v>0</v>
      </c>
      <c r="K5828" s="4" t="s">
        <v>27</v>
      </c>
      <c r="L5828" s="4" t="s">
        <v>35</v>
      </c>
      <c r="M5828" s="4">
        <v>17</v>
      </c>
      <c r="P5828" s="5">
        <v>44138</v>
      </c>
      <c r="Q5828" s="6">
        <v>20.319439923365049</v>
      </c>
      <c r="R5828" s="4">
        <v>10</v>
      </c>
      <c r="S5828" s="4" t="str" cm="1">
        <f t="array" ref="S5828">_xlfn.IFS(R5828=0,"None",R5828&lt;3,"Low",R5828&lt;6,"Medium",R5828&lt;=10,"High")</f>
        <v>High</v>
      </c>
      <c r="T5828" s="4" t="str" cm="1">
        <f t="array" ref="T5828">_xlfn.IFS(M5828&lt;=20,"Low",M5828&lt;=50,"Medium",M5828&lt;=90,"High")</f>
        <v>Low</v>
      </c>
      <c r="U5828" s="7">
        <f>Datos_Limpios[[#This Row],[Number of Complaints or Support]]/Datos_Limpios[[#This Row],[Account Length (in months)]]</f>
        <v>1.1111111111111112</v>
      </c>
      <c r="V5828" s="4" t="str" cm="1">
        <f t="array" ref="V5828">_xlfn.IFS(H5828&lt;30,"Under 30",H5828&lt;66,"Middle Age",H5828&gt;=66,"Senior")</f>
        <v>Middle Age</v>
      </c>
      <c r="W5828" s="4" t="s">
        <v>47</v>
      </c>
    </row>
    <row r="5829" spans="1:23" x14ac:dyDescent="0.3">
      <c r="A5829" s="4" t="s">
        <v>5944</v>
      </c>
      <c r="B5829" s="4" t="s">
        <v>24</v>
      </c>
      <c r="C5829" s="4">
        <v>52</v>
      </c>
      <c r="D5829" s="4">
        <v>0</v>
      </c>
      <c r="E5829" s="4" t="s">
        <v>31</v>
      </c>
      <c r="F5829" s="4" t="s">
        <v>165</v>
      </c>
      <c r="G5829" s="4" t="s">
        <v>33</v>
      </c>
      <c r="H5829" s="4">
        <v>36</v>
      </c>
      <c r="I5829" s="4" t="s">
        <v>24</v>
      </c>
      <c r="J5829" s="4">
        <v>0</v>
      </c>
      <c r="K5829" s="4" t="s">
        <v>27</v>
      </c>
      <c r="L5829" s="4" t="s">
        <v>35</v>
      </c>
      <c r="M5829" s="4">
        <v>42</v>
      </c>
      <c r="P5829" s="5">
        <v>44584</v>
      </c>
      <c r="Q5829" s="6">
        <v>45.941210718298812</v>
      </c>
      <c r="R5829" s="4">
        <v>4</v>
      </c>
      <c r="S5829" s="4" t="str" cm="1">
        <f t="array" ref="S5829">_xlfn.IFS(R5829=0,"None",R5829&lt;3,"Low",R5829&lt;6,"Medium",R5829&lt;=10,"High")</f>
        <v>Medium</v>
      </c>
      <c r="T5829" s="4" t="str" cm="1">
        <f t="array" ref="T5829">_xlfn.IFS(M5829&lt;=20,"Low",M5829&lt;=50,"Medium",M5829&lt;=90,"High")</f>
        <v>Medium</v>
      </c>
      <c r="U5829" s="7">
        <f>Datos_Limpios[[#This Row],[Number of Complaints or Support]]/Datos_Limpios[[#This Row],[Account Length (in months)]]</f>
        <v>7.6923076923076927E-2</v>
      </c>
      <c r="V5829" s="4" t="str" cm="1">
        <f t="array" ref="V5829">_xlfn.IFS(H5829&lt;30,"Under 30",H5829&lt;66,"Middle Age",H5829&gt;=66,"Senior")</f>
        <v>Middle Age</v>
      </c>
      <c r="W5829" s="4" t="s">
        <v>40</v>
      </c>
    </row>
    <row r="5830" spans="1:23" x14ac:dyDescent="0.3">
      <c r="A5830" s="4" t="s">
        <v>5945</v>
      </c>
      <c r="B5830" s="4" t="s">
        <v>24</v>
      </c>
      <c r="C5830" s="4">
        <v>67</v>
      </c>
      <c r="D5830" s="4">
        <v>2</v>
      </c>
      <c r="E5830" s="4" t="s">
        <v>24</v>
      </c>
      <c r="F5830" s="4" t="s">
        <v>264</v>
      </c>
      <c r="G5830" s="4" t="s">
        <v>33</v>
      </c>
      <c r="H5830" s="4">
        <v>70</v>
      </c>
      <c r="I5830" s="4" t="s">
        <v>24</v>
      </c>
      <c r="J5830" s="4">
        <v>0</v>
      </c>
      <c r="K5830" s="4" t="s">
        <v>46</v>
      </c>
      <c r="L5830" s="4" t="s">
        <v>28</v>
      </c>
      <c r="M5830" s="4">
        <v>10</v>
      </c>
      <c r="P5830" s="5">
        <v>44160</v>
      </c>
      <c r="Q5830" s="6">
        <v>10.47499470650089</v>
      </c>
      <c r="R5830" s="4">
        <v>8</v>
      </c>
      <c r="S5830" s="4" t="str" cm="1">
        <f t="array" ref="S5830">_xlfn.IFS(R5830=0,"None",R5830&lt;3,"Low",R5830&lt;6,"Medium",R5830&lt;=10,"High")</f>
        <v>High</v>
      </c>
      <c r="T5830" s="4" t="str" cm="1">
        <f t="array" ref="T5830">_xlfn.IFS(M5830&lt;=20,"Low",M5830&lt;=50,"Medium",M5830&lt;=90,"High")</f>
        <v>Low</v>
      </c>
      <c r="U5830" s="7">
        <f>Datos_Limpios[[#This Row],[Number of Complaints or Support]]/Datos_Limpios[[#This Row],[Account Length (in months)]]</f>
        <v>0.11940298507462686</v>
      </c>
      <c r="V5830" s="4" t="str" cm="1">
        <f t="array" ref="V5830">_xlfn.IFS(H5830&lt;30,"Under 30",H5830&lt;66,"Middle Age",H5830&gt;=66,"Senior")</f>
        <v>Senior</v>
      </c>
      <c r="W5830" s="4" t="s">
        <v>47</v>
      </c>
    </row>
    <row r="5831" spans="1:23" x14ac:dyDescent="0.3">
      <c r="A5831" s="4" t="s">
        <v>5946</v>
      </c>
      <c r="B5831" s="4" t="s">
        <v>24</v>
      </c>
      <c r="C5831" s="4">
        <v>57</v>
      </c>
      <c r="D5831" s="4">
        <v>1</v>
      </c>
      <c r="E5831" s="4" t="s">
        <v>31</v>
      </c>
      <c r="F5831" s="4" t="s">
        <v>58</v>
      </c>
      <c r="G5831" s="4" t="s">
        <v>26</v>
      </c>
      <c r="H5831" s="4">
        <v>77</v>
      </c>
      <c r="I5831" s="4" t="s">
        <v>24</v>
      </c>
      <c r="J5831" s="4">
        <v>0</v>
      </c>
      <c r="K5831" s="4" t="s">
        <v>27</v>
      </c>
      <c r="L5831" s="4" t="s">
        <v>35</v>
      </c>
      <c r="M5831" s="4">
        <v>44</v>
      </c>
      <c r="P5831" s="5">
        <v>45056</v>
      </c>
      <c r="Q5831" s="6">
        <v>43.745607037899987</v>
      </c>
      <c r="R5831" s="4">
        <v>4</v>
      </c>
      <c r="S5831" s="4" t="str" cm="1">
        <f t="array" ref="S5831">_xlfn.IFS(R5831=0,"None",R5831&lt;3,"Low",R5831&lt;6,"Medium",R5831&lt;=10,"High")</f>
        <v>Medium</v>
      </c>
      <c r="T5831" s="4" t="str" cm="1">
        <f t="array" ref="T5831">_xlfn.IFS(M5831&lt;=20,"Low",M5831&lt;=50,"Medium",M5831&lt;=90,"High")</f>
        <v>Medium</v>
      </c>
      <c r="U5831" s="7">
        <f>Datos_Limpios[[#This Row],[Number of Complaints or Support]]/Datos_Limpios[[#This Row],[Account Length (in months)]]</f>
        <v>7.0175438596491224E-2</v>
      </c>
      <c r="V5831" s="4" t="str" cm="1">
        <f t="array" ref="V5831">_xlfn.IFS(H5831&lt;30,"Under 30",H5831&lt;66,"Middle Age",H5831&gt;=66,"Senior")</f>
        <v>Senior</v>
      </c>
      <c r="W5831" s="4" t="s">
        <v>29</v>
      </c>
    </row>
    <row r="5832" spans="1:23" x14ac:dyDescent="0.3">
      <c r="A5832" s="4" t="s">
        <v>5947</v>
      </c>
      <c r="B5832" s="4" t="s">
        <v>24</v>
      </c>
      <c r="C5832" s="4">
        <v>18</v>
      </c>
      <c r="D5832" s="4">
        <v>1</v>
      </c>
      <c r="E5832" s="4" t="s">
        <v>31</v>
      </c>
      <c r="F5832" s="4" t="s">
        <v>104</v>
      </c>
      <c r="G5832" s="4" t="s">
        <v>33</v>
      </c>
      <c r="H5832" s="4">
        <v>27</v>
      </c>
      <c r="I5832" s="4" t="s">
        <v>31</v>
      </c>
      <c r="J5832" s="4">
        <v>2</v>
      </c>
      <c r="K5832" s="4" t="s">
        <v>34</v>
      </c>
      <c r="L5832" s="4" t="s">
        <v>28</v>
      </c>
      <c r="M5832" s="4">
        <v>20</v>
      </c>
      <c r="P5832" s="5">
        <v>44645</v>
      </c>
      <c r="Q5832" s="6">
        <v>23.334798503149511</v>
      </c>
      <c r="R5832" s="4">
        <v>4</v>
      </c>
      <c r="S5832" s="4" t="str" cm="1">
        <f t="array" ref="S5832">_xlfn.IFS(R5832=0,"None",R5832&lt;3,"Low",R5832&lt;6,"Medium",R5832&lt;=10,"High")</f>
        <v>Medium</v>
      </c>
      <c r="T5832" s="4" t="str" cm="1">
        <f t="array" ref="T5832">_xlfn.IFS(M5832&lt;=20,"Low",M5832&lt;=50,"Medium",M5832&lt;=90,"High")</f>
        <v>Low</v>
      </c>
      <c r="U5832" s="7">
        <f>Datos_Limpios[[#This Row],[Number of Complaints or Support]]/Datos_Limpios[[#This Row],[Account Length (in months)]]</f>
        <v>0.22222222222222221</v>
      </c>
      <c r="V5832" s="4" t="str" cm="1">
        <f t="array" ref="V5832">_xlfn.IFS(H5832&lt;30,"Under 30",H5832&lt;66,"Middle Age",H5832&gt;=66,"Senior")</f>
        <v>Under 30</v>
      </c>
      <c r="W5832" s="4" t="s">
        <v>43</v>
      </c>
    </row>
    <row r="5833" spans="1:23" x14ac:dyDescent="0.3">
      <c r="A5833" s="4" t="s">
        <v>5948</v>
      </c>
      <c r="B5833" s="4" t="s">
        <v>24</v>
      </c>
      <c r="C5833" s="4">
        <v>66</v>
      </c>
      <c r="D5833" s="4">
        <v>2</v>
      </c>
      <c r="E5833" s="4" t="s">
        <v>31</v>
      </c>
      <c r="F5833" s="4" t="s">
        <v>367</v>
      </c>
      <c r="G5833" s="4" t="s">
        <v>33</v>
      </c>
      <c r="H5833" s="4">
        <v>77</v>
      </c>
      <c r="I5833" s="4" t="s">
        <v>24</v>
      </c>
      <c r="J5833" s="4">
        <v>0</v>
      </c>
      <c r="K5833" s="4" t="s">
        <v>46</v>
      </c>
      <c r="L5833" s="4" t="s">
        <v>35</v>
      </c>
      <c r="M5833" s="4">
        <v>40</v>
      </c>
      <c r="P5833" s="5">
        <v>44609</v>
      </c>
      <c r="Q5833" s="6">
        <v>39.682625853112761</v>
      </c>
      <c r="R5833" s="4">
        <v>1</v>
      </c>
      <c r="S5833" s="4" t="str" cm="1">
        <f t="array" ref="S5833">_xlfn.IFS(R5833=0,"None",R5833&lt;3,"Low",R5833&lt;6,"Medium",R5833&lt;=10,"High")</f>
        <v>Low</v>
      </c>
      <c r="T5833" s="4" t="str" cm="1">
        <f t="array" ref="T5833">_xlfn.IFS(M5833&lt;=20,"Low",M5833&lt;=50,"Medium",M5833&lt;=90,"High")</f>
        <v>Medium</v>
      </c>
      <c r="U5833" s="7">
        <f>Datos_Limpios[[#This Row],[Number of Complaints or Support]]/Datos_Limpios[[#This Row],[Account Length (in months)]]</f>
        <v>1.5151515151515152E-2</v>
      </c>
      <c r="V5833" s="4" t="str" cm="1">
        <f t="array" ref="V5833">_xlfn.IFS(H5833&lt;30,"Under 30",H5833&lt;66,"Middle Age",H5833&gt;=66,"Senior")</f>
        <v>Senior</v>
      </c>
      <c r="W5833" s="4" t="s">
        <v>29</v>
      </c>
    </row>
    <row r="5834" spans="1:23" x14ac:dyDescent="0.3">
      <c r="A5834" s="4" t="s">
        <v>5949</v>
      </c>
      <c r="B5834" s="4" t="s">
        <v>31</v>
      </c>
      <c r="C5834" s="4">
        <v>54</v>
      </c>
      <c r="D5834" s="4">
        <v>4</v>
      </c>
      <c r="E5834" s="4" t="s">
        <v>31</v>
      </c>
      <c r="F5834" s="4" t="s">
        <v>147</v>
      </c>
      <c r="G5834" s="4" t="s">
        <v>26</v>
      </c>
      <c r="H5834" s="4">
        <v>20</v>
      </c>
      <c r="I5834" s="4" t="s">
        <v>24</v>
      </c>
      <c r="J5834" s="4">
        <v>0</v>
      </c>
      <c r="K5834" s="4" t="s">
        <v>27</v>
      </c>
      <c r="L5834" s="4" t="s">
        <v>35</v>
      </c>
      <c r="M5834" s="4">
        <v>62</v>
      </c>
      <c r="N5834" s="4" t="s">
        <v>107</v>
      </c>
      <c r="O5834" s="4" t="s">
        <v>108</v>
      </c>
      <c r="P5834" s="5">
        <v>44100</v>
      </c>
      <c r="Q5834" s="6">
        <v>61.084015286889183</v>
      </c>
      <c r="R5834" s="4">
        <v>7</v>
      </c>
      <c r="S5834" s="4" t="str" cm="1">
        <f t="array" ref="S5834">_xlfn.IFS(R5834=0,"None",R5834&lt;3,"Low",R5834&lt;6,"Medium",R5834&lt;=10,"High")</f>
        <v>High</v>
      </c>
      <c r="T5834" s="4" t="str" cm="1">
        <f t="array" ref="T5834">_xlfn.IFS(M5834&lt;=20,"Low",M5834&lt;=50,"Medium",M5834&lt;=90,"High")</f>
        <v>High</v>
      </c>
      <c r="U5834" s="7">
        <f>Datos_Limpios[[#This Row],[Number of Complaints or Support]]/Datos_Limpios[[#This Row],[Account Length (in months)]]</f>
        <v>0.12962962962962962</v>
      </c>
      <c r="V5834" s="4" t="str" cm="1">
        <f t="array" ref="V5834">_xlfn.IFS(H5834&lt;30,"Under 30",H5834&lt;66,"Middle Age",H5834&gt;=66,"Senior")</f>
        <v>Under 30</v>
      </c>
      <c r="W5834" s="4" t="s">
        <v>43</v>
      </c>
    </row>
    <row r="5835" spans="1:23" x14ac:dyDescent="0.3">
      <c r="A5835" s="4" t="s">
        <v>5950</v>
      </c>
      <c r="B5835" s="4" t="s">
        <v>24</v>
      </c>
      <c r="C5835" s="4">
        <v>3</v>
      </c>
      <c r="D5835" s="4">
        <v>1</v>
      </c>
      <c r="E5835" s="4" t="s">
        <v>31</v>
      </c>
      <c r="F5835" s="4" t="s">
        <v>157</v>
      </c>
      <c r="G5835" s="4" t="s">
        <v>26</v>
      </c>
      <c r="H5835" s="4">
        <v>54</v>
      </c>
      <c r="I5835" s="4" t="s">
        <v>24</v>
      </c>
      <c r="J5835" s="4">
        <v>0</v>
      </c>
      <c r="K5835" s="4" t="s">
        <v>27</v>
      </c>
      <c r="L5835" s="4" t="s">
        <v>35</v>
      </c>
      <c r="M5835" s="4">
        <v>37</v>
      </c>
      <c r="P5835" s="5">
        <v>44850</v>
      </c>
      <c r="Q5835" s="6">
        <v>41.922309095564017</v>
      </c>
      <c r="R5835" s="4">
        <v>8</v>
      </c>
      <c r="S5835" s="4" t="str" cm="1">
        <f t="array" ref="S5835">_xlfn.IFS(R5835=0,"None",R5835&lt;3,"Low",R5835&lt;6,"Medium",R5835&lt;=10,"High")</f>
        <v>High</v>
      </c>
      <c r="T5835" s="4" t="str" cm="1">
        <f t="array" ref="T5835">_xlfn.IFS(M5835&lt;=20,"Low",M5835&lt;=50,"Medium",M5835&lt;=90,"High")</f>
        <v>Medium</v>
      </c>
      <c r="U5835" s="7">
        <f>Datos_Limpios[[#This Row],[Number of Complaints or Support]]/Datos_Limpios[[#This Row],[Account Length (in months)]]</f>
        <v>2.6666666666666665</v>
      </c>
      <c r="V5835" s="4" t="str" cm="1">
        <f t="array" ref="V5835">_xlfn.IFS(H5835&lt;30,"Under 30",H5835&lt;66,"Middle Age",H5835&gt;=66,"Senior")</f>
        <v>Middle Age</v>
      </c>
      <c r="W5835" s="4" t="s">
        <v>47</v>
      </c>
    </row>
    <row r="5836" spans="1:23" x14ac:dyDescent="0.3">
      <c r="A5836" s="4" t="s">
        <v>5951</v>
      </c>
      <c r="B5836" s="4" t="s">
        <v>24</v>
      </c>
      <c r="C5836" s="4">
        <v>72</v>
      </c>
      <c r="D5836" s="4">
        <v>0</v>
      </c>
      <c r="E5836" s="4" t="s">
        <v>24</v>
      </c>
      <c r="F5836" s="4" t="s">
        <v>173</v>
      </c>
      <c r="G5836" s="4" t="s">
        <v>26</v>
      </c>
      <c r="H5836" s="4">
        <v>45</v>
      </c>
      <c r="I5836" s="4" t="s">
        <v>24</v>
      </c>
      <c r="J5836" s="4">
        <v>0</v>
      </c>
      <c r="K5836" s="4" t="s">
        <v>46</v>
      </c>
      <c r="L5836" s="4" t="s">
        <v>28</v>
      </c>
      <c r="M5836" s="4">
        <v>13</v>
      </c>
      <c r="P5836" s="5">
        <v>45018</v>
      </c>
      <c r="Q5836" s="6">
        <v>14.1777539383844</v>
      </c>
      <c r="R5836" s="4">
        <v>0</v>
      </c>
      <c r="S5836" s="4" t="str" cm="1">
        <f t="array" ref="S5836">_xlfn.IFS(R5836=0,"None",R5836&lt;3,"Low",R5836&lt;6,"Medium",R5836&lt;=10,"High")</f>
        <v>None</v>
      </c>
      <c r="T5836" s="4" t="str" cm="1">
        <f t="array" ref="T5836">_xlfn.IFS(M5836&lt;=20,"Low",M5836&lt;=50,"Medium",M5836&lt;=90,"High")</f>
        <v>Low</v>
      </c>
      <c r="U5836" s="7">
        <f>Datos_Limpios[[#This Row],[Number of Complaints or Support]]/Datos_Limpios[[#This Row],[Account Length (in months)]]</f>
        <v>0</v>
      </c>
      <c r="V5836" s="4" t="str" cm="1">
        <f t="array" ref="V5836">_xlfn.IFS(H5836&lt;30,"Under 30",H5836&lt;66,"Middle Age",H5836&gt;=66,"Senior")</f>
        <v>Middle Age</v>
      </c>
      <c r="W5836" s="4" t="s">
        <v>43</v>
      </c>
    </row>
    <row r="5837" spans="1:23" x14ac:dyDescent="0.3">
      <c r="A5837" s="4" t="s">
        <v>5952</v>
      </c>
      <c r="B5837" s="4" t="s">
        <v>24</v>
      </c>
      <c r="C5837" s="4">
        <v>54</v>
      </c>
      <c r="D5837" s="4">
        <v>0</v>
      </c>
      <c r="E5837" s="4" t="s">
        <v>31</v>
      </c>
      <c r="F5837" s="4" t="s">
        <v>60</v>
      </c>
      <c r="G5837" s="4" t="s">
        <v>26</v>
      </c>
      <c r="H5837" s="4">
        <v>69</v>
      </c>
      <c r="I5837" s="4" t="s">
        <v>24</v>
      </c>
      <c r="J5837" s="4">
        <v>0</v>
      </c>
      <c r="K5837" s="4" t="s">
        <v>34</v>
      </c>
      <c r="L5837" s="4" t="s">
        <v>28</v>
      </c>
      <c r="M5837" s="4">
        <v>41</v>
      </c>
      <c r="P5837" s="5">
        <v>45095</v>
      </c>
      <c r="Q5837" s="6">
        <v>34.058049843625987</v>
      </c>
      <c r="R5837" s="4">
        <v>10</v>
      </c>
      <c r="S5837" s="4" t="str" cm="1">
        <f t="array" ref="S5837">_xlfn.IFS(R5837=0,"None",R5837&lt;3,"Low",R5837&lt;6,"Medium",R5837&lt;=10,"High")</f>
        <v>High</v>
      </c>
      <c r="T5837" s="4" t="str" cm="1">
        <f t="array" ref="T5837">_xlfn.IFS(M5837&lt;=20,"Low",M5837&lt;=50,"Medium",M5837&lt;=90,"High")</f>
        <v>Medium</v>
      </c>
      <c r="U5837" s="7">
        <f>Datos_Limpios[[#This Row],[Number of Complaints or Support]]/Datos_Limpios[[#This Row],[Account Length (in months)]]</f>
        <v>0.18518518518518517</v>
      </c>
      <c r="V5837" s="4" t="str" cm="1">
        <f t="array" ref="V5837">_xlfn.IFS(H5837&lt;30,"Under 30",H5837&lt;66,"Middle Age",H5837&gt;=66,"Senior")</f>
        <v>Senior</v>
      </c>
      <c r="W5837" s="4" t="s">
        <v>40</v>
      </c>
    </row>
    <row r="5838" spans="1:23" x14ac:dyDescent="0.3">
      <c r="A5838" s="4" t="s">
        <v>5953</v>
      </c>
      <c r="B5838" s="4" t="s">
        <v>24</v>
      </c>
      <c r="C5838" s="4">
        <v>1</v>
      </c>
      <c r="D5838" s="4">
        <v>0</v>
      </c>
      <c r="E5838" s="4" t="s">
        <v>31</v>
      </c>
      <c r="F5838" s="4" t="s">
        <v>118</v>
      </c>
      <c r="G5838" s="4" t="s">
        <v>33</v>
      </c>
      <c r="H5838" s="4">
        <v>42</v>
      </c>
      <c r="I5838" s="4" t="s">
        <v>24</v>
      </c>
      <c r="J5838" s="4">
        <v>0</v>
      </c>
      <c r="K5838" s="4" t="s">
        <v>27</v>
      </c>
      <c r="L5838" s="4" t="s">
        <v>28</v>
      </c>
      <c r="M5838" s="4">
        <v>27</v>
      </c>
      <c r="P5838" s="5">
        <v>45260</v>
      </c>
      <c r="Q5838" s="6">
        <v>27.141226904309949</v>
      </c>
      <c r="R5838" s="4">
        <v>7</v>
      </c>
      <c r="S5838" s="4" t="str" cm="1">
        <f t="array" ref="S5838">_xlfn.IFS(R5838=0,"None",R5838&lt;3,"Low",R5838&lt;6,"Medium",R5838&lt;=10,"High")</f>
        <v>High</v>
      </c>
      <c r="T5838" s="4" t="str" cm="1">
        <f t="array" ref="T5838">_xlfn.IFS(M5838&lt;=20,"Low",M5838&lt;=50,"Medium",M5838&lt;=90,"High")</f>
        <v>Medium</v>
      </c>
      <c r="U5838" s="7">
        <f>Datos_Limpios[[#This Row],[Number of Complaints or Support]]/Datos_Limpios[[#This Row],[Account Length (in months)]]</f>
        <v>7</v>
      </c>
      <c r="V5838" s="4" t="str" cm="1">
        <f t="array" ref="V5838">_xlfn.IFS(H5838&lt;30,"Under 30",H5838&lt;66,"Middle Age",H5838&gt;=66,"Senior")</f>
        <v>Middle Age</v>
      </c>
      <c r="W5838" s="4" t="s">
        <v>47</v>
      </c>
    </row>
    <row r="5839" spans="1:23" x14ac:dyDescent="0.3">
      <c r="A5839" s="4" t="s">
        <v>5954</v>
      </c>
      <c r="B5839" s="4" t="s">
        <v>24</v>
      </c>
      <c r="C5839" s="4">
        <v>8</v>
      </c>
      <c r="D5839" s="4">
        <v>0</v>
      </c>
      <c r="E5839" s="4" t="s">
        <v>31</v>
      </c>
      <c r="F5839" s="4" t="s">
        <v>367</v>
      </c>
      <c r="G5839" s="4" t="s">
        <v>33</v>
      </c>
      <c r="H5839" s="4">
        <v>22</v>
      </c>
      <c r="I5839" s="4" t="s">
        <v>31</v>
      </c>
      <c r="J5839" s="4">
        <v>4</v>
      </c>
      <c r="K5839" s="4" t="s">
        <v>34</v>
      </c>
      <c r="L5839" s="4" t="s">
        <v>35</v>
      </c>
      <c r="M5839" s="4">
        <v>39</v>
      </c>
      <c r="P5839" s="5">
        <v>44919</v>
      </c>
      <c r="Q5839" s="6">
        <v>41.497812733621288</v>
      </c>
      <c r="R5839" s="4">
        <v>4</v>
      </c>
      <c r="S5839" s="4" t="str" cm="1">
        <f t="array" ref="S5839">_xlfn.IFS(R5839=0,"None",R5839&lt;3,"Low",R5839&lt;6,"Medium",R5839&lt;=10,"High")</f>
        <v>Medium</v>
      </c>
      <c r="T5839" s="4" t="str" cm="1">
        <f t="array" ref="T5839">_xlfn.IFS(M5839&lt;=20,"Low",M5839&lt;=50,"Medium",M5839&lt;=90,"High")</f>
        <v>Medium</v>
      </c>
      <c r="U5839" s="7">
        <f>Datos_Limpios[[#This Row],[Number of Complaints or Support]]/Datos_Limpios[[#This Row],[Account Length (in months)]]</f>
        <v>0.5</v>
      </c>
      <c r="V5839" s="4" t="str" cm="1">
        <f t="array" ref="V5839">_xlfn.IFS(H5839&lt;30,"Under 30",H5839&lt;66,"Middle Age",H5839&gt;=66,"Senior")</f>
        <v>Under 30</v>
      </c>
      <c r="W5839" s="4" t="s">
        <v>29</v>
      </c>
    </row>
    <row r="5840" spans="1:23" x14ac:dyDescent="0.3">
      <c r="A5840" s="4" t="s">
        <v>5955</v>
      </c>
      <c r="B5840" s="4" t="s">
        <v>31</v>
      </c>
      <c r="C5840" s="4">
        <v>31</v>
      </c>
      <c r="D5840" s="4">
        <v>2</v>
      </c>
      <c r="E5840" s="4" t="s">
        <v>31</v>
      </c>
      <c r="F5840" s="4" t="s">
        <v>173</v>
      </c>
      <c r="G5840" s="4" t="s">
        <v>26</v>
      </c>
      <c r="H5840" s="4">
        <v>57</v>
      </c>
      <c r="I5840" s="4" t="s">
        <v>24</v>
      </c>
      <c r="J5840" s="4">
        <v>0</v>
      </c>
      <c r="K5840" s="4" t="s">
        <v>27</v>
      </c>
      <c r="L5840" s="4" t="s">
        <v>35</v>
      </c>
      <c r="M5840" s="4">
        <v>40</v>
      </c>
      <c r="N5840" s="4" t="s">
        <v>66</v>
      </c>
      <c r="O5840" s="4" t="s">
        <v>779</v>
      </c>
      <c r="P5840" s="5">
        <v>43860</v>
      </c>
      <c r="Q5840" s="6">
        <v>44.392568752074332</v>
      </c>
      <c r="R5840" s="4">
        <v>10</v>
      </c>
      <c r="S5840" s="4" t="str" cm="1">
        <f t="array" ref="S5840">_xlfn.IFS(R5840=0,"None",R5840&lt;3,"Low",R5840&lt;6,"Medium",R5840&lt;=10,"High")</f>
        <v>High</v>
      </c>
      <c r="T5840" s="4" t="str" cm="1">
        <f t="array" ref="T5840">_xlfn.IFS(M5840&lt;=20,"Low",M5840&lt;=50,"Medium",M5840&lt;=90,"High")</f>
        <v>Medium</v>
      </c>
      <c r="U5840" s="7">
        <f>Datos_Limpios[[#This Row],[Number of Complaints or Support]]/Datos_Limpios[[#This Row],[Account Length (in months)]]</f>
        <v>0.32258064516129031</v>
      </c>
      <c r="V5840" s="4" t="str" cm="1">
        <f t="array" ref="V5840">_xlfn.IFS(H5840&lt;30,"Under 30",H5840&lt;66,"Middle Age",H5840&gt;=66,"Senior")</f>
        <v>Middle Age</v>
      </c>
      <c r="W5840" s="4" t="s">
        <v>43</v>
      </c>
    </row>
    <row r="5841" spans="1:23" x14ac:dyDescent="0.3">
      <c r="A5841" s="4" t="s">
        <v>5956</v>
      </c>
      <c r="B5841" s="4" t="s">
        <v>31</v>
      </c>
      <c r="C5841" s="4">
        <v>31</v>
      </c>
      <c r="D5841" s="4">
        <v>3</v>
      </c>
      <c r="E5841" s="4" t="s">
        <v>31</v>
      </c>
      <c r="F5841" s="4" t="s">
        <v>124</v>
      </c>
      <c r="G5841" s="4" t="s">
        <v>26</v>
      </c>
      <c r="H5841" s="4">
        <v>52</v>
      </c>
      <c r="I5841" s="4" t="s">
        <v>24</v>
      </c>
      <c r="J5841" s="4">
        <v>0</v>
      </c>
      <c r="K5841" s="4" t="s">
        <v>27</v>
      </c>
      <c r="L5841" s="4" t="s">
        <v>35</v>
      </c>
      <c r="M5841" s="4">
        <v>50</v>
      </c>
      <c r="N5841" s="4" t="s">
        <v>66</v>
      </c>
      <c r="O5841" s="4" t="s">
        <v>87</v>
      </c>
      <c r="P5841" s="5">
        <v>44798</v>
      </c>
      <c r="Q5841" s="6">
        <v>48.777071974819258</v>
      </c>
      <c r="R5841" s="4">
        <v>6</v>
      </c>
      <c r="S5841" s="4" t="str" cm="1">
        <f t="array" ref="S5841">_xlfn.IFS(R5841=0,"None",R5841&lt;3,"Low",R5841&lt;6,"Medium",R5841&lt;=10,"High")</f>
        <v>High</v>
      </c>
      <c r="T5841" s="4" t="str" cm="1">
        <f t="array" ref="T5841">_xlfn.IFS(M5841&lt;=20,"Low",M5841&lt;=50,"Medium",M5841&lt;=90,"High")</f>
        <v>Medium</v>
      </c>
      <c r="U5841" s="7">
        <f>Datos_Limpios[[#This Row],[Number of Complaints or Support]]/Datos_Limpios[[#This Row],[Account Length (in months)]]</f>
        <v>0.19354838709677419</v>
      </c>
      <c r="V5841" s="4" t="str" cm="1">
        <f t="array" ref="V5841">_xlfn.IFS(H5841&lt;30,"Under 30",H5841&lt;66,"Middle Age",H5841&gt;=66,"Senior")</f>
        <v>Middle Age</v>
      </c>
      <c r="W5841" s="4" t="s">
        <v>43</v>
      </c>
    </row>
    <row r="5842" spans="1:23" x14ac:dyDescent="0.3">
      <c r="A5842" s="4" t="s">
        <v>5957</v>
      </c>
      <c r="B5842" s="4" t="s">
        <v>24</v>
      </c>
      <c r="C5842" s="4">
        <v>70</v>
      </c>
      <c r="D5842" s="4">
        <v>1</v>
      </c>
      <c r="E5842" s="4" t="s">
        <v>24</v>
      </c>
      <c r="F5842" s="4" t="s">
        <v>155</v>
      </c>
      <c r="G5842" s="4" t="s">
        <v>26</v>
      </c>
      <c r="H5842" s="4">
        <v>31</v>
      </c>
      <c r="I5842" s="4" t="s">
        <v>24</v>
      </c>
      <c r="J5842" s="4">
        <v>0</v>
      </c>
      <c r="K5842" s="4" t="s">
        <v>46</v>
      </c>
      <c r="L5842" s="4" t="s">
        <v>28</v>
      </c>
      <c r="M5842" s="4">
        <v>10</v>
      </c>
      <c r="P5842" s="5">
        <v>44858</v>
      </c>
      <c r="Q5842" s="6">
        <v>9.5448140246993969</v>
      </c>
      <c r="R5842" s="4">
        <v>7</v>
      </c>
      <c r="S5842" s="4" t="str" cm="1">
        <f t="array" ref="S5842">_xlfn.IFS(R5842=0,"None",R5842&lt;3,"Low",R5842&lt;6,"Medium",R5842&lt;=10,"High")</f>
        <v>High</v>
      </c>
      <c r="T5842" s="4" t="str" cm="1">
        <f t="array" ref="T5842">_xlfn.IFS(M5842&lt;=20,"Low",M5842&lt;=50,"Medium",M5842&lt;=90,"High")</f>
        <v>Low</v>
      </c>
      <c r="U5842" s="7">
        <f>Datos_Limpios[[#This Row],[Number of Complaints or Support]]/Datos_Limpios[[#This Row],[Account Length (in months)]]</f>
        <v>0.1</v>
      </c>
      <c r="V5842" s="4" t="str" cm="1">
        <f t="array" ref="V5842">_xlfn.IFS(H5842&lt;30,"Under 30",H5842&lt;66,"Middle Age",H5842&gt;=66,"Senior")</f>
        <v>Middle Age</v>
      </c>
      <c r="W5842" s="4" t="s">
        <v>40</v>
      </c>
    </row>
    <row r="5843" spans="1:23" x14ac:dyDescent="0.3">
      <c r="A5843" s="4" t="s">
        <v>5958</v>
      </c>
      <c r="B5843" s="4" t="s">
        <v>31</v>
      </c>
      <c r="C5843" s="4">
        <v>5</v>
      </c>
      <c r="D5843" s="4">
        <v>4</v>
      </c>
      <c r="E5843" s="4" t="s">
        <v>31</v>
      </c>
      <c r="F5843" s="4" t="s">
        <v>175</v>
      </c>
      <c r="G5843" s="4" t="s">
        <v>26</v>
      </c>
      <c r="H5843" s="4">
        <v>66</v>
      </c>
      <c r="I5843" s="4" t="s">
        <v>24</v>
      </c>
      <c r="J5843" s="4">
        <v>0</v>
      </c>
      <c r="K5843" s="4" t="s">
        <v>27</v>
      </c>
      <c r="L5843" s="4" t="s">
        <v>28</v>
      </c>
      <c r="M5843" s="4">
        <v>49</v>
      </c>
      <c r="N5843" s="4" t="s">
        <v>92</v>
      </c>
      <c r="O5843" s="4" t="s">
        <v>234</v>
      </c>
      <c r="P5843" s="5">
        <v>44715</v>
      </c>
      <c r="Q5843" s="6">
        <v>47.590143132358229</v>
      </c>
      <c r="R5843" s="4">
        <v>1</v>
      </c>
      <c r="S5843" s="4" t="str" cm="1">
        <f t="array" ref="S5843">_xlfn.IFS(R5843=0,"None",R5843&lt;3,"Low",R5843&lt;6,"Medium",R5843&lt;=10,"High")</f>
        <v>Low</v>
      </c>
      <c r="T5843" s="4" t="str" cm="1">
        <f t="array" ref="T5843">_xlfn.IFS(M5843&lt;=20,"Low",M5843&lt;=50,"Medium",M5843&lt;=90,"High")</f>
        <v>Medium</v>
      </c>
      <c r="U5843" s="7">
        <f>Datos_Limpios[[#This Row],[Number of Complaints or Support]]/Datos_Limpios[[#This Row],[Account Length (in months)]]</f>
        <v>0.2</v>
      </c>
      <c r="V5843" s="4" t="str" cm="1">
        <f t="array" ref="V5843">_xlfn.IFS(H5843&lt;30,"Under 30",H5843&lt;66,"Middle Age",H5843&gt;=66,"Senior")</f>
        <v>Senior</v>
      </c>
      <c r="W5843" s="4" t="s">
        <v>29</v>
      </c>
    </row>
    <row r="5844" spans="1:23" x14ac:dyDescent="0.3">
      <c r="A5844" s="4" t="s">
        <v>5959</v>
      </c>
      <c r="B5844" s="4" t="s">
        <v>24</v>
      </c>
      <c r="C5844" s="4">
        <v>55</v>
      </c>
      <c r="D5844" s="4">
        <v>1</v>
      </c>
      <c r="E5844" s="4" t="s">
        <v>31</v>
      </c>
      <c r="F5844" s="4" t="s">
        <v>118</v>
      </c>
      <c r="G5844" s="4" t="s">
        <v>33</v>
      </c>
      <c r="H5844" s="4">
        <v>34</v>
      </c>
      <c r="I5844" s="4" t="s">
        <v>31</v>
      </c>
      <c r="J5844" s="4">
        <v>6</v>
      </c>
      <c r="K5844" s="4" t="s">
        <v>46</v>
      </c>
      <c r="L5844" s="4" t="s">
        <v>35</v>
      </c>
      <c r="M5844" s="4">
        <v>31</v>
      </c>
      <c r="P5844" s="5">
        <v>44744</v>
      </c>
      <c r="Q5844" s="6">
        <v>32.103347176878998</v>
      </c>
      <c r="R5844" s="4">
        <v>4</v>
      </c>
      <c r="S5844" s="4" t="str" cm="1">
        <f t="array" ref="S5844">_xlfn.IFS(R5844=0,"None",R5844&lt;3,"Low",R5844&lt;6,"Medium",R5844&lt;=10,"High")</f>
        <v>Medium</v>
      </c>
      <c r="T5844" s="4" t="str" cm="1">
        <f t="array" ref="T5844">_xlfn.IFS(M5844&lt;=20,"Low",M5844&lt;=50,"Medium",M5844&lt;=90,"High")</f>
        <v>Medium</v>
      </c>
      <c r="U5844" s="7">
        <f>Datos_Limpios[[#This Row],[Number of Complaints or Support]]/Datos_Limpios[[#This Row],[Account Length (in months)]]</f>
        <v>7.2727272727272724E-2</v>
      </c>
      <c r="V5844" s="4" t="str" cm="1">
        <f t="array" ref="V5844">_xlfn.IFS(H5844&lt;30,"Under 30",H5844&lt;66,"Middle Age",H5844&gt;=66,"Senior")</f>
        <v>Middle Age</v>
      </c>
      <c r="W5844" s="4" t="s">
        <v>47</v>
      </c>
    </row>
    <row r="5845" spans="1:23" x14ac:dyDescent="0.3">
      <c r="A5845" s="4" t="s">
        <v>5960</v>
      </c>
      <c r="B5845" s="4" t="s">
        <v>24</v>
      </c>
      <c r="C5845" s="4">
        <v>66</v>
      </c>
      <c r="D5845" s="4">
        <v>0</v>
      </c>
      <c r="E5845" s="4" t="s">
        <v>24</v>
      </c>
      <c r="F5845" s="4" t="s">
        <v>65</v>
      </c>
      <c r="G5845" s="4" t="s">
        <v>26</v>
      </c>
      <c r="H5845" s="4">
        <v>62</v>
      </c>
      <c r="I5845" s="4" t="s">
        <v>24</v>
      </c>
      <c r="J5845" s="4">
        <v>0</v>
      </c>
      <c r="K5845" s="4" t="s">
        <v>46</v>
      </c>
      <c r="L5845" s="4" t="s">
        <v>28</v>
      </c>
      <c r="M5845" s="4">
        <v>35</v>
      </c>
      <c r="P5845" s="5">
        <v>44932</v>
      </c>
      <c r="Q5845" s="6">
        <v>36.939940965145169</v>
      </c>
      <c r="R5845" s="4">
        <v>9</v>
      </c>
      <c r="S5845" s="4" t="str" cm="1">
        <f t="array" ref="S5845">_xlfn.IFS(R5845=0,"None",R5845&lt;3,"Low",R5845&lt;6,"Medium",R5845&lt;=10,"High")</f>
        <v>High</v>
      </c>
      <c r="T5845" s="4" t="str" cm="1">
        <f t="array" ref="T5845">_xlfn.IFS(M5845&lt;=20,"Low",M5845&lt;=50,"Medium",M5845&lt;=90,"High")</f>
        <v>Medium</v>
      </c>
      <c r="U5845" s="7">
        <f>Datos_Limpios[[#This Row],[Number of Complaints or Support]]/Datos_Limpios[[#This Row],[Account Length (in months)]]</f>
        <v>0.13636363636363635</v>
      </c>
      <c r="V5845" s="4" t="str" cm="1">
        <f t="array" ref="V5845">_xlfn.IFS(H5845&lt;30,"Under 30",H5845&lt;66,"Middle Age",H5845&gt;=66,"Senior")</f>
        <v>Middle Age</v>
      </c>
      <c r="W5845" s="4" t="s">
        <v>43</v>
      </c>
    </row>
    <row r="5846" spans="1:23" x14ac:dyDescent="0.3">
      <c r="A5846" s="4" t="s">
        <v>5961</v>
      </c>
      <c r="B5846" s="4" t="s">
        <v>24</v>
      </c>
      <c r="C5846" s="4">
        <v>72</v>
      </c>
      <c r="D5846" s="4">
        <v>0</v>
      </c>
      <c r="E5846" s="4" t="s">
        <v>31</v>
      </c>
      <c r="F5846" s="4" t="s">
        <v>65</v>
      </c>
      <c r="G5846" s="4" t="s">
        <v>33</v>
      </c>
      <c r="H5846" s="4">
        <v>30</v>
      </c>
      <c r="I5846" s="4" t="s">
        <v>31</v>
      </c>
      <c r="J5846" s="4">
        <v>4</v>
      </c>
      <c r="K5846" s="4" t="s">
        <v>46</v>
      </c>
      <c r="L5846" s="4" t="s">
        <v>35</v>
      </c>
      <c r="M5846" s="4">
        <v>31</v>
      </c>
      <c r="P5846" s="5">
        <v>44395</v>
      </c>
      <c r="Q5846" s="6">
        <v>27.824793483195599</v>
      </c>
      <c r="R5846" s="4">
        <v>5</v>
      </c>
      <c r="S5846" s="4" t="str" cm="1">
        <f t="array" ref="S5846">_xlfn.IFS(R5846=0,"None",R5846&lt;3,"Low",R5846&lt;6,"Medium",R5846&lt;=10,"High")</f>
        <v>Medium</v>
      </c>
      <c r="T5846" s="4" t="str" cm="1">
        <f t="array" ref="T5846">_xlfn.IFS(M5846&lt;=20,"Low",M5846&lt;=50,"Medium",M5846&lt;=90,"High")</f>
        <v>Medium</v>
      </c>
      <c r="U5846" s="7">
        <f>Datos_Limpios[[#This Row],[Number of Complaints or Support]]/Datos_Limpios[[#This Row],[Account Length (in months)]]</f>
        <v>6.9444444444444448E-2</v>
      </c>
      <c r="V5846" s="4" t="str" cm="1">
        <f t="array" ref="V5846">_xlfn.IFS(H5846&lt;30,"Under 30",H5846&lt;66,"Middle Age",H5846&gt;=66,"Senior")</f>
        <v>Middle Age</v>
      </c>
      <c r="W5846" s="4" t="s">
        <v>43</v>
      </c>
    </row>
    <row r="5847" spans="1:23" x14ac:dyDescent="0.3">
      <c r="A5847" s="4" t="s">
        <v>5962</v>
      </c>
      <c r="B5847" s="4" t="s">
        <v>24</v>
      </c>
      <c r="C5847" s="4">
        <v>10</v>
      </c>
      <c r="D5847" s="4">
        <v>0</v>
      </c>
      <c r="E5847" s="4" t="s">
        <v>31</v>
      </c>
      <c r="F5847" s="4" t="s">
        <v>155</v>
      </c>
      <c r="G5847" s="4" t="s">
        <v>33</v>
      </c>
      <c r="H5847" s="4">
        <v>22</v>
      </c>
      <c r="I5847" s="4" t="s">
        <v>24</v>
      </c>
      <c r="J5847" s="4">
        <v>0</v>
      </c>
      <c r="K5847" s="4" t="s">
        <v>27</v>
      </c>
      <c r="L5847" s="4" t="s">
        <v>35</v>
      </c>
      <c r="M5847" s="4">
        <v>39</v>
      </c>
      <c r="P5847" s="5">
        <v>44579</v>
      </c>
      <c r="Q5847" s="6">
        <v>35.229328986851883</v>
      </c>
      <c r="R5847" s="4">
        <v>10</v>
      </c>
      <c r="S5847" s="4" t="str" cm="1">
        <f t="array" ref="S5847">_xlfn.IFS(R5847=0,"None",R5847&lt;3,"Low",R5847&lt;6,"Medium",R5847&lt;=10,"High")</f>
        <v>High</v>
      </c>
      <c r="T5847" s="4" t="str" cm="1">
        <f t="array" ref="T5847">_xlfn.IFS(M5847&lt;=20,"Low",M5847&lt;=50,"Medium",M5847&lt;=90,"High")</f>
        <v>Medium</v>
      </c>
      <c r="U5847" s="7">
        <f>Datos_Limpios[[#This Row],[Number of Complaints or Support]]/Datos_Limpios[[#This Row],[Account Length (in months)]]</f>
        <v>1</v>
      </c>
      <c r="V5847" s="4" t="str" cm="1">
        <f t="array" ref="V5847">_xlfn.IFS(H5847&lt;30,"Under 30",H5847&lt;66,"Middle Age",H5847&gt;=66,"Senior")</f>
        <v>Under 30</v>
      </c>
      <c r="W5847" s="4" t="s">
        <v>40</v>
      </c>
    </row>
    <row r="5848" spans="1:23" x14ac:dyDescent="0.3">
      <c r="A5848" s="4" t="s">
        <v>5963</v>
      </c>
      <c r="B5848" s="4" t="s">
        <v>24</v>
      </c>
      <c r="C5848" s="4">
        <v>9</v>
      </c>
      <c r="D5848" s="4">
        <v>0</v>
      </c>
      <c r="E5848" s="4" t="s">
        <v>31</v>
      </c>
      <c r="F5848" s="4" t="s">
        <v>222</v>
      </c>
      <c r="G5848" s="4" t="s">
        <v>33</v>
      </c>
      <c r="H5848" s="4">
        <v>45</v>
      </c>
      <c r="I5848" s="4" t="s">
        <v>24</v>
      </c>
      <c r="J5848" s="4">
        <v>0</v>
      </c>
      <c r="K5848" s="4" t="s">
        <v>27</v>
      </c>
      <c r="L5848" s="4" t="s">
        <v>28</v>
      </c>
      <c r="M5848" s="4">
        <v>42</v>
      </c>
      <c r="P5848" s="5">
        <v>44413</v>
      </c>
      <c r="Q5848" s="6">
        <v>43.806346989076417</v>
      </c>
      <c r="R5848" s="4">
        <v>1</v>
      </c>
      <c r="S5848" s="4" t="str" cm="1">
        <f t="array" ref="S5848">_xlfn.IFS(R5848=0,"None",R5848&lt;3,"Low",R5848&lt;6,"Medium",R5848&lt;=10,"High")</f>
        <v>Low</v>
      </c>
      <c r="T5848" s="4" t="str" cm="1">
        <f t="array" ref="T5848">_xlfn.IFS(M5848&lt;=20,"Low",M5848&lt;=50,"Medium",M5848&lt;=90,"High")</f>
        <v>Medium</v>
      </c>
      <c r="U5848" s="7">
        <f>Datos_Limpios[[#This Row],[Number of Complaints or Support]]/Datos_Limpios[[#This Row],[Account Length (in months)]]</f>
        <v>0.1111111111111111</v>
      </c>
      <c r="V5848" s="4" t="str" cm="1">
        <f t="array" ref="V5848">_xlfn.IFS(H5848&lt;30,"Under 30",H5848&lt;66,"Middle Age",H5848&gt;=66,"Senior")</f>
        <v>Middle Age</v>
      </c>
      <c r="W5848" s="4" t="s">
        <v>29</v>
      </c>
    </row>
    <row r="5849" spans="1:23" x14ac:dyDescent="0.3">
      <c r="A5849" s="4" t="s">
        <v>5964</v>
      </c>
      <c r="B5849" s="4" t="s">
        <v>24</v>
      </c>
      <c r="C5849" s="4">
        <v>72</v>
      </c>
      <c r="D5849" s="4">
        <v>0</v>
      </c>
      <c r="E5849" s="4" t="s">
        <v>31</v>
      </c>
      <c r="F5849" s="4" t="s">
        <v>79</v>
      </c>
      <c r="G5849" s="4" t="s">
        <v>26</v>
      </c>
      <c r="H5849" s="4">
        <v>63</v>
      </c>
      <c r="I5849" s="4" t="s">
        <v>24</v>
      </c>
      <c r="J5849" s="4">
        <v>0</v>
      </c>
      <c r="K5849" s="4" t="s">
        <v>46</v>
      </c>
      <c r="L5849" s="4" t="s">
        <v>35</v>
      </c>
      <c r="M5849" s="4">
        <v>46</v>
      </c>
      <c r="P5849" s="5">
        <v>45243</v>
      </c>
      <c r="Q5849" s="6">
        <v>53.131103232152192</v>
      </c>
      <c r="R5849" s="4">
        <v>2</v>
      </c>
      <c r="S5849" s="4" t="str" cm="1">
        <f t="array" ref="S5849">_xlfn.IFS(R5849=0,"None",R5849&lt;3,"Low",R5849&lt;6,"Medium",R5849&lt;=10,"High")</f>
        <v>Low</v>
      </c>
      <c r="T5849" s="4" t="str" cm="1">
        <f t="array" ref="T5849">_xlfn.IFS(M5849&lt;=20,"Low",M5849&lt;=50,"Medium",M5849&lt;=90,"High")</f>
        <v>Medium</v>
      </c>
      <c r="U5849" s="7">
        <f>Datos_Limpios[[#This Row],[Number of Complaints or Support]]/Datos_Limpios[[#This Row],[Account Length (in months)]]</f>
        <v>2.7777777777777776E-2</v>
      </c>
      <c r="V5849" s="4" t="str" cm="1">
        <f t="array" ref="V5849">_xlfn.IFS(H5849&lt;30,"Under 30",H5849&lt;66,"Middle Age",H5849&gt;=66,"Senior")</f>
        <v>Middle Age</v>
      </c>
      <c r="W5849" s="4" t="s">
        <v>43</v>
      </c>
    </row>
    <row r="5850" spans="1:23" x14ac:dyDescent="0.3">
      <c r="A5850" s="4" t="s">
        <v>5965</v>
      </c>
      <c r="B5850" s="4" t="s">
        <v>24</v>
      </c>
      <c r="C5850" s="4">
        <v>61</v>
      </c>
      <c r="D5850" s="4">
        <v>0</v>
      </c>
      <c r="E5850" s="4" t="s">
        <v>24</v>
      </c>
      <c r="F5850" s="4" t="s">
        <v>264</v>
      </c>
      <c r="G5850" s="4" t="s">
        <v>33</v>
      </c>
      <c r="H5850" s="4">
        <v>26</v>
      </c>
      <c r="I5850" s="4" t="s">
        <v>24</v>
      </c>
      <c r="J5850" s="4">
        <v>0</v>
      </c>
      <c r="K5850" s="4" t="s">
        <v>34</v>
      </c>
      <c r="L5850" s="4" t="s">
        <v>28</v>
      </c>
      <c r="M5850" s="4">
        <v>12</v>
      </c>
      <c r="P5850" s="5">
        <v>44703</v>
      </c>
      <c r="Q5850" s="6">
        <v>13.21066040651046</v>
      </c>
      <c r="R5850" s="4">
        <v>10</v>
      </c>
      <c r="S5850" s="4" t="str" cm="1">
        <f t="array" ref="S5850">_xlfn.IFS(R5850=0,"None",R5850&lt;3,"Low",R5850&lt;6,"Medium",R5850&lt;=10,"High")</f>
        <v>High</v>
      </c>
      <c r="T5850" s="4" t="str" cm="1">
        <f t="array" ref="T5850">_xlfn.IFS(M5850&lt;=20,"Low",M5850&lt;=50,"Medium",M5850&lt;=90,"High")</f>
        <v>Low</v>
      </c>
      <c r="U5850" s="7">
        <f>Datos_Limpios[[#This Row],[Number of Complaints or Support]]/Datos_Limpios[[#This Row],[Account Length (in months)]]</f>
        <v>0.16393442622950818</v>
      </c>
      <c r="V5850" s="4" t="str" cm="1">
        <f t="array" ref="V5850">_xlfn.IFS(H5850&lt;30,"Under 30",H5850&lt;66,"Middle Age",H5850&gt;=66,"Senior")</f>
        <v>Under 30</v>
      </c>
      <c r="W5850" s="4" t="s">
        <v>47</v>
      </c>
    </row>
    <row r="5851" spans="1:23" x14ac:dyDescent="0.3">
      <c r="A5851" s="4" t="s">
        <v>5966</v>
      </c>
      <c r="B5851" s="4" t="s">
        <v>31</v>
      </c>
      <c r="C5851" s="4">
        <v>3</v>
      </c>
      <c r="D5851" s="4">
        <v>2</v>
      </c>
      <c r="E5851" s="4" t="s">
        <v>31</v>
      </c>
      <c r="F5851" s="4" t="s">
        <v>60</v>
      </c>
      <c r="G5851" s="4" t="s">
        <v>33</v>
      </c>
      <c r="H5851" s="4">
        <v>71</v>
      </c>
      <c r="I5851" s="4" t="s">
        <v>24</v>
      </c>
      <c r="J5851" s="4">
        <v>0</v>
      </c>
      <c r="K5851" s="4" t="s">
        <v>27</v>
      </c>
      <c r="L5851" s="4" t="s">
        <v>35</v>
      </c>
      <c r="M5851" s="4">
        <v>25</v>
      </c>
      <c r="N5851" s="4" t="s">
        <v>92</v>
      </c>
      <c r="O5851" s="4" t="s">
        <v>234</v>
      </c>
      <c r="P5851" s="5">
        <v>43903</v>
      </c>
      <c r="Q5851" s="6">
        <v>21.32990151118895</v>
      </c>
      <c r="R5851" s="4">
        <v>0</v>
      </c>
      <c r="S5851" s="4" t="str" cm="1">
        <f t="array" ref="S5851">_xlfn.IFS(R5851=0,"None",R5851&lt;3,"Low",R5851&lt;6,"Medium",R5851&lt;=10,"High")</f>
        <v>None</v>
      </c>
      <c r="T5851" s="4" t="str" cm="1">
        <f t="array" ref="T5851">_xlfn.IFS(M5851&lt;=20,"Low",M5851&lt;=50,"Medium",M5851&lt;=90,"High")</f>
        <v>Medium</v>
      </c>
      <c r="U5851" s="7">
        <f>Datos_Limpios[[#This Row],[Number of Complaints or Support]]/Datos_Limpios[[#This Row],[Account Length (in months)]]</f>
        <v>0</v>
      </c>
      <c r="V5851" s="4" t="str" cm="1">
        <f t="array" ref="V5851">_xlfn.IFS(H5851&lt;30,"Under 30",H5851&lt;66,"Middle Age",H5851&gt;=66,"Senior")</f>
        <v>Senior</v>
      </c>
      <c r="W5851" s="4" t="s">
        <v>40</v>
      </c>
    </row>
    <row r="5852" spans="1:23" x14ac:dyDescent="0.3">
      <c r="A5852" s="4" t="s">
        <v>5967</v>
      </c>
      <c r="B5852" s="4" t="s">
        <v>24</v>
      </c>
      <c r="C5852" s="4">
        <v>50</v>
      </c>
      <c r="D5852" s="4">
        <v>0</v>
      </c>
      <c r="E5852" s="4" t="s">
        <v>31</v>
      </c>
      <c r="F5852" s="4" t="s">
        <v>32</v>
      </c>
      <c r="G5852" s="4" t="s">
        <v>26</v>
      </c>
      <c r="H5852" s="4">
        <v>81</v>
      </c>
      <c r="I5852" s="4" t="s">
        <v>24</v>
      </c>
      <c r="J5852" s="4">
        <v>0</v>
      </c>
      <c r="K5852" s="4" t="s">
        <v>34</v>
      </c>
      <c r="L5852" s="4" t="s">
        <v>28</v>
      </c>
      <c r="M5852" s="4">
        <v>45</v>
      </c>
      <c r="P5852" s="5">
        <v>44353</v>
      </c>
      <c r="Q5852" s="6">
        <v>43.531188435622383</v>
      </c>
      <c r="R5852" s="4">
        <v>7</v>
      </c>
      <c r="S5852" s="4" t="str" cm="1">
        <f t="array" ref="S5852">_xlfn.IFS(R5852=0,"None",R5852&lt;3,"Low",R5852&lt;6,"Medium",R5852&lt;=10,"High")</f>
        <v>High</v>
      </c>
      <c r="T5852" s="4" t="str" cm="1">
        <f t="array" ref="T5852">_xlfn.IFS(M5852&lt;=20,"Low",M5852&lt;=50,"Medium",M5852&lt;=90,"High")</f>
        <v>Medium</v>
      </c>
      <c r="U5852" s="7">
        <f>Datos_Limpios[[#This Row],[Number of Complaints or Support]]/Datos_Limpios[[#This Row],[Account Length (in months)]]</f>
        <v>0.14000000000000001</v>
      </c>
      <c r="V5852" s="4" t="str" cm="1">
        <f t="array" ref="V5852">_xlfn.IFS(H5852&lt;30,"Under 30",H5852&lt;66,"Middle Age",H5852&gt;=66,"Senior")</f>
        <v>Senior</v>
      </c>
      <c r="W5852" s="4" t="s">
        <v>29</v>
      </c>
    </row>
    <row r="5853" spans="1:23" x14ac:dyDescent="0.3">
      <c r="A5853" s="4" t="s">
        <v>5968</v>
      </c>
      <c r="B5853" s="4" t="s">
        <v>31</v>
      </c>
      <c r="C5853" s="4">
        <v>2</v>
      </c>
      <c r="D5853" s="4">
        <v>3</v>
      </c>
      <c r="E5853" s="4" t="s">
        <v>31</v>
      </c>
      <c r="F5853" s="4" t="s">
        <v>58</v>
      </c>
      <c r="G5853" s="4" t="s">
        <v>33</v>
      </c>
      <c r="H5853" s="4">
        <v>47</v>
      </c>
      <c r="I5853" s="4" t="s">
        <v>24</v>
      </c>
      <c r="J5853" s="4">
        <v>0</v>
      </c>
      <c r="K5853" s="4" t="s">
        <v>27</v>
      </c>
      <c r="L5853" s="4" t="s">
        <v>35</v>
      </c>
      <c r="M5853" s="4">
        <v>30</v>
      </c>
      <c r="N5853" s="4" t="s">
        <v>38</v>
      </c>
      <c r="O5853" s="4" t="s">
        <v>142</v>
      </c>
      <c r="P5853" s="5">
        <v>44299</v>
      </c>
      <c r="Q5853" s="6">
        <v>34.707324659684637</v>
      </c>
      <c r="R5853" s="4">
        <v>9</v>
      </c>
      <c r="S5853" s="4" t="str" cm="1">
        <f t="array" ref="S5853">_xlfn.IFS(R5853=0,"None",R5853&lt;3,"Low",R5853&lt;6,"Medium",R5853&lt;=10,"High")</f>
        <v>High</v>
      </c>
      <c r="T5853" s="4" t="str" cm="1">
        <f t="array" ref="T5853">_xlfn.IFS(M5853&lt;=20,"Low",M5853&lt;=50,"Medium",M5853&lt;=90,"High")</f>
        <v>Medium</v>
      </c>
      <c r="U5853" s="7">
        <f>Datos_Limpios[[#This Row],[Number of Complaints or Support]]/Datos_Limpios[[#This Row],[Account Length (in months)]]</f>
        <v>4.5</v>
      </c>
      <c r="V5853" s="4" t="str" cm="1">
        <f t="array" ref="V5853">_xlfn.IFS(H5853&lt;30,"Under 30",H5853&lt;66,"Middle Age",H5853&gt;=66,"Senior")</f>
        <v>Middle Age</v>
      </c>
      <c r="W5853" s="4" t="s">
        <v>29</v>
      </c>
    </row>
    <row r="5854" spans="1:23" x14ac:dyDescent="0.3">
      <c r="A5854" s="4" t="s">
        <v>5969</v>
      </c>
      <c r="B5854" s="4" t="s">
        <v>24</v>
      </c>
      <c r="C5854" s="4">
        <v>6</v>
      </c>
      <c r="D5854" s="4">
        <v>0</v>
      </c>
      <c r="E5854" s="4" t="s">
        <v>31</v>
      </c>
      <c r="F5854" s="4" t="s">
        <v>262</v>
      </c>
      <c r="G5854" s="4" t="s">
        <v>26</v>
      </c>
      <c r="H5854" s="4">
        <v>50</v>
      </c>
      <c r="I5854" s="4" t="s">
        <v>24</v>
      </c>
      <c r="J5854" s="4">
        <v>0</v>
      </c>
      <c r="K5854" s="4" t="s">
        <v>27</v>
      </c>
      <c r="L5854" s="4" t="s">
        <v>28</v>
      </c>
      <c r="M5854" s="4">
        <v>36</v>
      </c>
      <c r="P5854" s="5">
        <v>44708</v>
      </c>
      <c r="Q5854" s="6">
        <v>38.756624082976117</v>
      </c>
      <c r="R5854" s="4">
        <v>0</v>
      </c>
      <c r="S5854" s="4" t="str" cm="1">
        <f t="array" ref="S5854">_xlfn.IFS(R5854=0,"None",R5854&lt;3,"Low",R5854&lt;6,"Medium",R5854&lt;=10,"High")</f>
        <v>None</v>
      </c>
      <c r="T5854" s="4" t="str" cm="1">
        <f t="array" ref="T5854">_xlfn.IFS(M5854&lt;=20,"Low",M5854&lt;=50,"Medium",M5854&lt;=90,"High")</f>
        <v>Medium</v>
      </c>
      <c r="U5854" s="7">
        <f>Datos_Limpios[[#This Row],[Number of Complaints or Support]]/Datos_Limpios[[#This Row],[Account Length (in months)]]</f>
        <v>0</v>
      </c>
      <c r="V5854" s="4" t="str" cm="1">
        <f t="array" ref="V5854">_xlfn.IFS(H5854&lt;30,"Under 30",H5854&lt;66,"Middle Age",H5854&gt;=66,"Senior")</f>
        <v>Middle Age</v>
      </c>
      <c r="W5854" s="4" t="s">
        <v>29</v>
      </c>
    </row>
    <row r="5855" spans="1:23" x14ac:dyDescent="0.3">
      <c r="A5855" s="4" t="s">
        <v>5970</v>
      </c>
      <c r="B5855" s="4" t="s">
        <v>24</v>
      </c>
      <c r="C5855" s="4">
        <v>4</v>
      </c>
      <c r="D5855" s="4">
        <v>2</v>
      </c>
      <c r="E5855" s="4" t="s">
        <v>24</v>
      </c>
      <c r="F5855" s="4" t="s">
        <v>45</v>
      </c>
      <c r="G5855" s="4" t="s">
        <v>33</v>
      </c>
      <c r="H5855" s="4">
        <v>28</v>
      </c>
      <c r="I5855" s="4" t="s">
        <v>24</v>
      </c>
      <c r="J5855" s="4">
        <v>0</v>
      </c>
      <c r="K5855" s="4" t="s">
        <v>34</v>
      </c>
      <c r="L5855" s="4" t="s">
        <v>28</v>
      </c>
      <c r="M5855" s="4">
        <v>13</v>
      </c>
      <c r="P5855" s="5">
        <v>45110</v>
      </c>
      <c r="Q5855" s="6">
        <v>15.159740985579321</v>
      </c>
      <c r="R5855" s="4">
        <v>7</v>
      </c>
      <c r="S5855" s="4" t="str" cm="1">
        <f t="array" ref="S5855">_xlfn.IFS(R5855=0,"None",R5855&lt;3,"Low",R5855&lt;6,"Medium",R5855&lt;=10,"High")</f>
        <v>High</v>
      </c>
      <c r="T5855" s="4" t="str" cm="1">
        <f t="array" ref="T5855">_xlfn.IFS(M5855&lt;=20,"Low",M5855&lt;=50,"Medium",M5855&lt;=90,"High")</f>
        <v>Low</v>
      </c>
      <c r="U5855" s="7">
        <f>Datos_Limpios[[#This Row],[Number of Complaints or Support]]/Datos_Limpios[[#This Row],[Account Length (in months)]]</f>
        <v>1.75</v>
      </c>
      <c r="V5855" s="4" t="str" cm="1">
        <f t="array" ref="V5855">_xlfn.IFS(H5855&lt;30,"Under 30",H5855&lt;66,"Middle Age",H5855&gt;=66,"Senior")</f>
        <v>Under 30</v>
      </c>
      <c r="W5855" s="4" t="s">
        <v>47</v>
      </c>
    </row>
    <row r="5856" spans="1:23" x14ac:dyDescent="0.3">
      <c r="A5856" s="4" t="s">
        <v>5971</v>
      </c>
      <c r="B5856" s="4" t="s">
        <v>24</v>
      </c>
      <c r="C5856" s="4">
        <v>72</v>
      </c>
      <c r="D5856" s="4">
        <v>0</v>
      </c>
      <c r="E5856" s="4" t="s">
        <v>31</v>
      </c>
      <c r="F5856" s="4" t="s">
        <v>124</v>
      </c>
      <c r="G5856" s="4" t="s">
        <v>26</v>
      </c>
      <c r="H5856" s="4">
        <v>27</v>
      </c>
      <c r="I5856" s="4" t="s">
        <v>24</v>
      </c>
      <c r="J5856" s="4">
        <v>0</v>
      </c>
      <c r="K5856" s="4" t="s">
        <v>46</v>
      </c>
      <c r="L5856" s="4" t="s">
        <v>35</v>
      </c>
      <c r="M5856" s="4">
        <v>51</v>
      </c>
      <c r="P5856" s="5">
        <v>44726</v>
      </c>
      <c r="Q5856" s="6">
        <v>42.9460801499147</v>
      </c>
      <c r="R5856" s="4">
        <v>3</v>
      </c>
      <c r="S5856" s="4" t="str" cm="1">
        <f t="array" ref="S5856">_xlfn.IFS(R5856=0,"None",R5856&lt;3,"Low",R5856&lt;6,"Medium",R5856&lt;=10,"High")</f>
        <v>Medium</v>
      </c>
      <c r="T5856" s="4" t="str" cm="1">
        <f t="array" ref="T5856">_xlfn.IFS(M5856&lt;=20,"Low",M5856&lt;=50,"Medium",M5856&lt;=90,"High")</f>
        <v>High</v>
      </c>
      <c r="U5856" s="7">
        <f>Datos_Limpios[[#This Row],[Number of Complaints or Support]]/Datos_Limpios[[#This Row],[Account Length (in months)]]</f>
        <v>4.1666666666666664E-2</v>
      </c>
      <c r="V5856" s="4" t="str" cm="1">
        <f t="array" ref="V5856">_xlfn.IFS(H5856&lt;30,"Under 30",H5856&lt;66,"Middle Age",H5856&gt;=66,"Senior")</f>
        <v>Under 30</v>
      </c>
      <c r="W5856" s="4" t="s">
        <v>43</v>
      </c>
    </row>
    <row r="5857" spans="1:23" x14ac:dyDescent="0.3">
      <c r="A5857" s="4" t="s">
        <v>5972</v>
      </c>
      <c r="B5857" s="4" t="s">
        <v>24</v>
      </c>
      <c r="C5857" s="4">
        <v>63</v>
      </c>
      <c r="D5857" s="4">
        <v>2</v>
      </c>
      <c r="E5857" s="4" t="s">
        <v>24</v>
      </c>
      <c r="F5857" s="4" t="s">
        <v>25</v>
      </c>
      <c r="G5857" s="4" t="s">
        <v>26</v>
      </c>
      <c r="H5857" s="4">
        <v>55</v>
      </c>
      <c r="I5857" s="4" t="s">
        <v>24</v>
      </c>
      <c r="J5857" s="4">
        <v>0</v>
      </c>
      <c r="K5857" s="4" t="s">
        <v>46</v>
      </c>
      <c r="L5857" s="4" t="s">
        <v>35</v>
      </c>
      <c r="M5857" s="4">
        <v>32</v>
      </c>
      <c r="P5857" s="5">
        <v>43928</v>
      </c>
      <c r="Q5857" s="6">
        <v>31.797253163891671</v>
      </c>
      <c r="R5857" s="4">
        <v>7</v>
      </c>
      <c r="S5857" s="4" t="str" cm="1">
        <f t="array" ref="S5857">_xlfn.IFS(R5857=0,"None",R5857&lt;3,"Low",R5857&lt;6,"Medium",R5857&lt;=10,"High")</f>
        <v>High</v>
      </c>
      <c r="T5857" s="4" t="str" cm="1">
        <f t="array" ref="T5857">_xlfn.IFS(M5857&lt;=20,"Low",M5857&lt;=50,"Medium",M5857&lt;=90,"High")</f>
        <v>Medium</v>
      </c>
      <c r="U5857" s="7">
        <f>Datos_Limpios[[#This Row],[Number of Complaints or Support]]/Datos_Limpios[[#This Row],[Account Length (in months)]]</f>
        <v>0.1111111111111111</v>
      </c>
      <c r="V5857" s="4" t="str" cm="1">
        <f t="array" ref="V5857">_xlfn.IFS(H5857&lt;30,"Under 30",H5857&lt;66,"Middle Age",H5857&gt;=66,"Senior")</f>
        <v>Middle Age</v>
      </c>
      <c r="W5857" s="4" t="s">
        <v>29</v>
      </c>
    </row>
    <row r="5858" spans="1:23" x14ac:dyDescent="0.3">
      <c r="A5858" s="4" t="s">
        <v>5973</v>
      </c>
      <c r="B5858" s="4" t="s">
        <v>24</v>
      </c>
      <c r="C5858" s="4">
        <v>40</v>
      </c>
      <c r="D5858" s="4">
        <v>0</v>
      </c>
      <c r="E5858" s="4" t="s">
        <v>31</v>
      </c>
      <c r="F5858" s="4" t="s">
        <v>264</v>
      </c>
      <c r="G5858" s="4" t="s">
        <v>26</v>
      </c>
      <c r="H5858" s="4">
        <v>74</v>
      </c>
      <c r="I5858" s="4" t="s">
        <v>24</v>
      </c>
      <c r="J5858" s="4">
        <v>0</v>
      </c>
      <c r="K5858" s="4" t="s">
        <v>34</v>
      </c>
      <c r="L5858" s="4" t="s">
        <v>35</v>
      </c>
      <c r="M5858" s="4">
        <v>55</v>
      </c>
      <c r="P5858" s="5">
        <v>43995</v>
      </c>
      <c r="Q5858" s="6">
        <v>50.922498650220369</v>
      </c>
      <c r="R5858" s="4">
        <v>3</v>
      </c>
      <c r="S5858" s="4" t="str" cm="1">
        <f t="array" ref="S5858">_xlfn.IFS(R5858=0,"None",R5858&lt;3,"Low",R5858&lt;6,"Medium",R5858&lt;=10,"High")</f>
        <v>Medium</v>
      </c>
      <c r="T5858" s="4" t="str" cm="1">
        <f t="array" ref="T5858">_xlfn.IFS(M5858&lt;=20,"Low",M5858&lt;=50,"Medium",M5858&lt;=90,"High")</f>
        <v>High</v>
      </c>
      <c r="U5858" s="7">
        <f>Datos_Limpios[[#This Row],[Number of Complaints or Support]]/Datos_Limpios[[#This Row],[Account Length (in months)]]</f>
        <v>7.4999999999999997E-2</v>
      </c>
      <c r="V5858" s="4" t="str" cm="1">
        <f t="array" ref="V5858">_xlfn.IFS(H5858&lt;30,"Under 30",H5858&lt;66,"Middle Age",H5858&gt;=66,"Senior")</f>
        <v>Senior</v>
      </c>
      <c r="W5858" s="4" t="s">
        <v>47</v>
      </c>
    </row>
    <row r="5859" spans="1:23" x14ac:dyDescent="0.3">
      <c r="A5859" s="4" t="s">
        <v>5974</v>
      </c>
      <c r="B5859" s="4" t="s">
        <v>24</v>
      </c>
      <c r="C5859" s="4">
        <v>21</v>
      </c>
      <c r="D5859" s="4">
        <v>0</v>
      </c>
      <c r="E5859" s="4" t="s">
        <v>31</v>
      </c>
      <c r="F5859" s="4" t="s">
        <v>79</v>
      </c>
      <c r="G5859" s="4" t="s">
        <v>33</v>
      </c>
      <c r="H5859" s="4">
        <v>57</v>
      </c>
      <c r="I5859" s="4" t="s">
        <v>24</v>
      </c>
      <c r="J5859" s="4">
        <v>0</v>
      </c>
      <c r="K5859" s="4" t="s">
        <v>27</v>
      </c>
      <c r="L5859" s="4" t="s">
        <v>35</v>
      </c>
      <c r="M5859" s="4">
        <v>46</v>
      </c>
      <c r="P5859" s="5">
        <v>44268</v>
      </c>
      <c r="Q5859" s="6">
        <v>42.627358780117412</v>
      </c>
      <c r="R5859" s="4">
        <v>4</v>
      </c>
      <c r="S5859" s="4" t="str" cm="1">
        <f t="array" ref="S5859">_xlfn.IFS(R5859=0,"None",R5859&lt;3,"Low",R5859&lt;6,"Medium",R5859&lt;=10,"High")</f>
        <v>Medium</v>
      </c>
      <c r="T5859" s="4" t="str" cm="1">
        <f t="array" ref="T5859">_xlfn.IFS(M5859&lt;=20,"Low",M5859&lt;=50,"Medium",M5859&lt;=90,"High")</f>
        <v>Medium</v>
      </c>
      <c r="U5859" s="7">
        <f>Datos_Limpios[[#This Row],[Number of Complaints or Support]]/Datos_Limpios[[#This Row],[Account Length (in months)]]</f>
        <v>0.19047619047619047</v>
      </c>
      <c r="V5859" s="4" t="str" cm="1">
        <f t="array" ref="V5859">_xlfn.IFS(H5859&lt;30,"Under 30",H5859&lt;66,"Middle Age",H5859&gt;=66,"Senior")</f>
        <v>Middle Age</v>
      </c>
      <c r="W5859" s="4" t="s">
        <v>43</v>
      </c>
    </row>
    <row r="5860" spans="1:23" x14ac:dyDescent="0.3">
      <c r="A5860" s="4" t="s">
        <v>5975</v>
      </c>
      <c r="B5860" s="4" t="s">
        <v>24</v>
      </c>
      <c r="C5860" s="4">
        <v>71</v>
      </c>
      <c r="D5860" s="4">
        <v>0</v>
      </c>
      <c r="E5860" s="4" t="s">
        <v>24</v>
      </c>
      <c r="F5860" s="4" t="s">
        <v>42</v>
      </c>
      <c r="G5860" s="4" t="s">
        <v>33</v>
      </c>
      <c r="H5860" s="4">
        <v>70</v>
      </c>
      <c r="I5860" s="4" t="s">
        <v>24</v>
      </c>
      <c r="J5860" s="4">
        <v>0</v>
      </c>
      <c r="K5860" s="4" t="s">
        <v>46</v>
      </c>
      <c r="L5860" s="4" t="s">
        <v>28</v>
      </c>
      <c r="M5860" s="4">
        <v>12</v>
      </c>
      <c r="P5860" s="5">
        <v>45055</v>
      </c>
      <c r="Q5860" s="6">
        <v>13.43280062132877</v>
      </c>
      <c r="R5860" s="4">
        <v>3</v>
      </c>
      <c r="S5860" s="4" t="str" cm="1">
        <f t="array" ref="S5860">_xlfn.IFS(R5860=0,"None",R5860&lt;3,"Low",R5860&lt;6,"Medium",R5860&lt;=10,"High")</f>
        <v>Medium</v>
      </c>
      <c r="T5860" s="4" t="str" cm="1">
        <f t="array" ref="T5860">_xlfn.IFS(M5860&lt;=20,"Low",M5860&lt;=50,"Medium",M5860&lt;=90,"High")</f>
        <v>Low</v>
      </c>
      <c r="U5860" s="7">
        <f>Datos_Limpios[[#This Row],[Number of Complaints or Support]]/Datos_Limpios[[#This Row],[Account Length (in months)]]</f>
        <v>4.2253521126760563E-2</v>
      </c>
      <c r="V5860" s="4" t="str" cm="1">
        <f t="array" ref="V5860">_xlfn.IFS(H5860&lt;30,"Under 30",H5860&lt;66,"Middle Age",H5860&gt;=66,"Senior")</f>
        <v>Senior</v>
      </c>
      <c r="W5860" s="4" t="s">
        <v>43</v>
      </c>
    </row>
    <row r="5861" spans="1:23" x14ac:dyDescent="0.3">
      <c r="A5861" s="4" t="s">
        <v>5976</v>
      </c>
      <c r="B5861" s="4" t="s">
        <v>24</v>
      </c>
      <c r="C5861" s="4">
        <v>2</v>
      </c>
      <c r="D5861" s="4">
        <v>0</v>
      </c>
      <c r="E5861" s="4" t="s">
        <v>31</v>
      </c>
      <c r="F5861" s="4" t="s">
        <v>124</v>
      </c>
      <c r="G5861" s="4" t="s">
        <v>26</v>
      </c>
      <c r="H5861" s="4">
        <v>54</v>
      </c>
      <c r="I5861" s="4" t="s">
        <v>31</v>
      </c>
      <c r="J5861" s="4">
        <v>2</v>
      </c>
      <c r="K5861" s="4" t="s">
        <v>27</v>
      </c>
      <c r="L5861" s="4" t="s">
        <v>28</v>
      </c>
      <c r="M5861" s="4">
        <v>35</v>
      </c>
      <c r="P5861" s="5">
        <v>44245</v>
      </c>
      <c r="Q5861" s="6">
        <v>32.520985128209972</v>
      </c>
      <c r="R5861" s="4">
        <v>5</v>
      </c>
      <c r="S5861" s="4" t="str" cm="1">
        <f t="array" ref="S5861">_xlfn.IFS(R5861=0,"None",R5861&lt;3,"Low",R5861&lt;6,"Medium",R5861&lt;=10,"High")</f>
        <v>Medium</v>
      </c>
      <c r="T5861" s="4" t="str" cm="1">
        <f t="array" ref="T5861">_xlfn.IFS(M5861&lt;=20,"Low",M5861&lt;=50,"Medium",M5861&lt;=90,"High")</f>
        <v>Medium</v>
      </c>
      <c r="U5861" s="7">
        <f>Datos_Limpios[[#This Row],[Number of Complaints or Support]]/Datos_Limpios[[#This Row],[Account Length (in months)]]</f>
        <v>2.5</v>
      </c>
      <c r="V5861" s="4" t="str" cm="1">
        <f t="array" ref="V5861">_xlfn.IFS(H5861&lt;30,"Under 30",H5861&lt;66,"Middle Age",H5861&gt;=66,"Senior")</f>
        <v>Middle Age</v>
      </c>
      <c r="W5861" s="4" t="s">
        <v>43</v>
      </c>
    </row>
    <row r="5862" spans="1:23" x14ac:dyDescent="0.3">
      <c r="A5862" s="4" t="s">
        <v>5977</v>
      </c>
      <c r="B5862" s="4" t="s">
        <v>24</v>
      </c>
      <c r="C5862" s="4">
        <v>27</v>
      </c>
      <c r="D5862" s="4">
        <v>0</v>
      </c>
      <c r="E5862" s="4" t="s">
        <v>31</v>
      </c>
      <c r="F5862" s="4" t="s">
        <v>213</v>
      </c>
      <c r="G5862" s="4" t="s">
        <v>33</v>
      </c>
      <c r="H5862" s="4">
        <v>74</v>
      </c>
      <c r="I5862" s="4" t="s">
        <v>24</v>
      </c>
      <c r="J5862" s="4">
        <v>0</v>
      </c>
      <c r="K5862" s="4" t="s">
        <v>34</v>
      </c>
      <c r="L5862" s="4" t="s">
        <v>35</v>
      </c>
      <c r="M5862" s="4">
        <v>44</v>
      </c>
      <c r="P5862" s="5">
        <v>44326</v>
      </c>
      <c r="Q5862" s="6">
        <v>48.684575243690283</v>
      </c>
      <c r="R5862" s="4">
        <v>3</v>
      </c>
      <c r="S5862" s="4" t="str" cm="1">
        <f t="array" ref="S5862">_xlfn.IFS(R5862=0,"None",R5862&lt;3,"Low",R5862&lt;6,"Medium",R5862&lt;=10,"High")</f>
        <v>Medium</v>
      </c>
      <c r="T5862" s="4" t="str" cm="1">
        <f t="array" ref="T5862">_xlfn.IFS(M5862&lt;=20,"Low",M5862&lt;=50,"Medium",M5862&lt;=90,"High")</f>
        <v>Medium</v>
      </c>
      <c r="U5862" s="7">
        <f>Datos_Limpios[[#This Row],[Number of Complaints or Support]]/Datos_Limpios[[#This Row],[Account Length (in months)]]</f>
        <v>0.1111111111111111</v>
      </c>
      <c r="V5862" s="4" t="str" cm="1">
        <f t="array" ref="V5862">_xlfn.IFS(H5862&lt;30,"Under 30",H5862&lt;66,"Middle Age",H5862&gt;=66,"Senior")</f>
        <v>Senior</v>
      </c>
      <c r="W5862" s="4" t="s">
        <v>47</v>
      </c>
    </row>
    <row r="5863" spans="1:23" x14ac:dyDescent="0.3">
      <c r="A5863" s="4" t="s">
        <v>5978</v>
      </c>
      <c r="B5863" s="4" t="s">
        <v>24</v>
      </c>
      <c r="C5863" s="4">
        <v>70</v>
      </c>
      <c r="D5863" s="4">
        <v>0</v>
      </c>
      <c r="E5863" s="4" t="s">
        <v>31</v>
      </c>
      <c r="F5863" s="4" t="s">
        <v>165</v>
      </c>
      <c r="G5863" s="4" t="s">
        <v>26</v>
      </c>
      <c r="H5863" s="4">
        <v>23</v>
      </c>
      <c r="I5863" s="4" t="s">
        <v>24</v>
      </c>
      <c r="J5863" s="4">
        <v>0</v>
      </c>
      <c r="K5863" s="4" t="s">
        <v>46</v>
      </c>
      <c r="L5863" s="4" t="s">
        <v>28</v>
      </c>
      <c r="M5863" s="4">
        <v>24</v>
      </c>
      <c r="P5863" s="5">
        <v>44700</v>
      </c>
      <c r="Q5863" s="6">
        <v>22.2794898814136</v>
      </c>
      <c r="R5863" s="4">
        <v>3</v>
      </c>
      <c r="S5863" s="4" t="str" cm="1">
        <f t="array" ref="S5863">_xlfn.IFS(R5863=0,"None",R5863&lt;3,"Low",R5863&lt;6,"Medium",R5863&lt;=10,"High")</f>
        <v>Medium</v>
      </c>
      <c r="T5863" s="4" t="str" cm="1">
        <f t="array" ref="T5863">_xlfn.IFS(M5863&lt;=20,"Low",M5863&lt;=50,"Medium",M5863&lt;=90,"High")</f>
        <v>Medium</v>
      </c>
      <c r="U5863" s="7">
        <f>Datos_Limpios[[#This Row],[Number of Complaints or Support]]/Datos_Limpios[[#This Row],[Account Length (in months)]]</f>
        <v>4.2857142857142858E-2</v>
      </c>
      <c r="V5863" s="4" t="str" cm="1">
        <f t="array" ref="V5863">_xlfn.IFS(H5863&lt;30,"Under 30",H5863&lt;66,"Middle Age",H5863&gt;=66,"Senior")</f>
        <v>Under 30</v>
      </c>
      <c r="W5863" s="4" t="s">
        <v>40</v>
      </c>
    </row>
    <row r="5864" spans="1:23" x14ac:dyDescent="0.3">
      <c r="A5864" s="4" t="s">
        <v>5979</v>
      </c>
      <c r="B5864" s="4" t="s">
        <v>24</v>
      </c>
      <c r="C5864" s="4">
        <v>63</v>
      </c>
      <c r="D5864" s="4">
        <v>0</v>
      </c>
      <c r="E5864" s="4" t="s">
        <v>31</v>
      </c>
      <c r="F5864" s="4" t="s">
        <v>118</v>
      </c>
      <c r="G5864" s="4" t="s">
        <v>26</v>
      </c>
      <c r="H5864" s="4">
        <v>49</v>
      </c>
      <c r="I5864" s="4" t="s">
        <v>24</v>
      </c>
      <c r="J5864" s="4">
        <v>0</v>
      </c>
      <c r="K5864" s="4" t="s">
        <v>27</v>
      </c>
      <c r="L5864" s="4" t="s">
        <v>28</v>
      </c>
      <c r="M5864" s="4">
        <v>55</v>
      </c>
      <c r="P5864" s="5">
        <v>44425</v>
      </c>
      <c r="Q5864" s="6">
        <v>49.62959050074187</v>
      </c>
      <c r="R5864" s="4">
        <v>2</v>
      </c>
      <c r="S5864" s="4" t="str" cm="1">
        <f t="array" ref="S5864">_xlfn.IFS(R5864=0,"None",R5864&lt;3,"Low",R5864&lt;6,"Medium",R5864&lt;=10,"High")</f>
        <v>Low</v>
      </c>
      <c r="T5864" s="4" t="str" cm="1">
        <f t="array" ref="T5864">_xlfn.IFS(M5864&lt;=20,"Low",M5864&lt;=50,"Medium",M5864&lt;=90,"High")</f>
        <v>High</v>
      </c>
      <c r="U5864" s="7">
        <f>Datos_Limpios[[#This Row],[Number of Complaints or Support]]/Datos_Limpios[[#This Row],[Account Length (in months)]]</f>
        <v>3.1746031746031744E-2</v>
      </c>
      <c r="V5864" s="4" t="str" cm="1">
        <f t="array" ref="V5864">_xlfn.IFS(H5864&lt;30,"Under 30",H5864&lt;66,"Middle Age",H5864&gt;=66,"Senior")</f>
        <v>Middle Age</v>
      </c>
      <c r="W5864" s="4" t="s">
        <v>47</v>
      </c>
    </row>
    <row r="5865" spans="1:23" x14ac:dyDescent="0.3">
      <c r="A5865" s="4" t="s">
        <v>5980</v>
      </c>
      <c r="B5865" s="4" t="s">
        <v>24</v>
      </c>
      <c r="C5865" s="4">
        <v>71</v>
      </c>
      <c r="D5865" s="4">
        <v>0</v>
      </c>
      <c r="E5865" s="4" t="s">
        <v>24</v>
      </c>
      <c r="F5865" s="4" t="s">
        <v>98</v>
      </c>
      <c r="G5865" s="4" t="s">
        <v>26</v>
      </c>
      <c r="H5865" s="4">
        <v>50</v>
      </c>
      <c r="I5865" s="4" t="s">
        <v>31</v>
      </c>
      <c r="J5865" s="4">
        <v>4</v>
      </c>
      <c r="K5865" s="4" t="s">
        <v>46</v>
      </c>
      <c r="L5865" s="4" t="s">
        <v>35</v>
      </c>
      <c r="M5865" s="4">
        <v>6</v>
      </c>
      <c r="P5865" s="5">
        <v>44406</v>
      </c>
      <c r="Q5865" s="6">
        <v>6.2090550327599203</v>
      </c>
      <c r="R5865" s="4">
        <v>10</v>
      </c>
      <c r="S5865" s="4" t="str" cm="1">
        <f t="array" ref="S5865">_xlfn.IFS(R5865=0,"None",R5865&lt;3,"Low",R5865&lt;6,"Medium",R5865&lt;=10,"High")</f>
        <v>High</v>
      </c>
      <c r="T5865" s="4" t="str" cm="1">
        <f t="array" ref="T5865">_xlfn.IFS(M5865&lt;=20,"Low",M5865&lt;=50,"Medium",M5865&lt;=90,"High")</f>
        <v>Low</v>
      </c>
      <c r="U5865" s="7">
        <f>Datos_Limpios[[#This Row],[Number of Complaints or Support]]/Datos_Limpios[[#This Row],[Account Length (in months)]]</f>
        <v>0.14084507042253522</v>
      </c>
      <c r="V5865" s="4" t="str" cm="1">
        <f t="array" ref="V5865">_xlfn.IFS(H5865&lt;30,"Under 30",H5865&lt;66,"Middle Age",H5865&gt;=66,"Senior")</f>
        <v>Middle Age</v>
      </c>
      <c r="W5865" s="4" t="s">
        <v>29</v>
      </c>
    </row>
    <row r="5866" spans="1:23" x14ac:dyDescent="0.3">
      <c r="A5866" s="4" t="s">
        <v>5981</v>
      </c>
      <c r="B5866" s="4" t="s">
        <v>24</v>
      </c>
      <c r="C5866" s="4">
        <v>72</v>
      </c>
      <c r="D5866" s="4">
        <v>0</v>
      </c>
      <c r="E5866" s="4" t="s">
        <v>31</v>
      </c>
      <c r="F5866" s="4" t="s">
        <v>196</v>
      </c>
      <c r="G5866" s="4" t="s">
        <v>26</v>
      </c>
      <c r="H5866" s="4">
        <v>47</v>
      </c>
      <c r="I5866" s="4" t="s">
        <v>31</v>
      </c>
      <c r="J5866" s="4">
        <v>2</v>
      </c>
      <c r="K5866" s="4" t="s">
        <v>46</v>
      </c>
      <c r="L5866" s="4" t="s">
        <v>35</v>
      </c>
      <c r="M5866" s="4">
        <v>31</v>
      </c>
      <c r="P5866" s="5">
        <v>44599</v>
      </c>
      <c r="Q5866" s="6">
        <v>29.28005460065107</v>
      </c>
      <c r="R5866" s="4">
        <v>4</v>
      </c>
      <c r="S5866" s="4" t="str" cm="1">
        <f t="array" ref="S5866">_xlfn.IFS(R5866=0,"None",R5866&lt;3,"Low",R5866&lt;6,"Medium",R5866&lt;=10,"High")</f>
        <v>Medium</v>
      </c>
      <c r="T5866" s="4" t="str" cm="1">
        <f t="array" ref="T5866">_xlfn.IFS(M5866&lt;=20,"Low",M5866&lt;=50,"Medium",M5866&lt;=90,"High")</f>
        <v>Medium</v>
      </c>
      <c r="U5866" s="7">
        <f>Datos_Limpios[[#This Row],[Number of Complaints or Support]]/Datos_Limpios[[#This Row],[Account Length (in months)]]</f>
        <v>5.5555555555555552E-2</v>
      </c>
      <c r="V5866" s="4" t="str" cm="1">
        <f t="array" ref="V5866">_xlfn.IFS(H5866&lt;30,"Under 30",H5866&lt;66,"Middle Age",H5866&gt;=66,"Senior")</f>
        <v>Middle Age</v>
      </c>
      <c r="W5866" s="4" t="s">
        <v>47</v>
      </c>
    </row>
    <row r="5867" spans="1:23" x14ac:dyDescent="0.3">
      <c r="A5867" s="4" t="s">
        <v>5982</v>
      </c>
      <c r="B5867" s="4" t="s">
        <v>31</v>
      </c>
      <c r="C5867" s="4">
        <v>69</v>
      </c>
      <c r="D5867" s="4">
        <v>0</v>
      </c>
      <c r="E5867" s="4" t="s">
        <v>31</v>
      </c>
      <c r="F5867" s="4" t="s">
        <v>85</v>
      </c>
      <c r="G5867" s="4" t="s">
        <v>33</v>
      </c>
      <c r="H5867" s="4">
        <v>84</v>
      </c>
      <c r="I5867" s="4" t="s">
        <v>24</v>
      </c>
      <c r="J5867" s="4">
        <v>0</v>
      </c>
      <c r="K5867" s="4" t="s">
        <v>27</v>
      </c>
      <c r="L5867" s="4" t="s">
        <v>28</v>
      </c>
      <c r="M5867" s="4">
        <v>47</v>
      </c>
      <c r="N5867" s="4" t="s">
        <v>38</v>
      </c>
      <c r="O5867" s="4" t="s">
        <v>125</v>
      </c>
      <c r="P5867" s="5">
        <v>44672</v>
      </c>
      <c r="Q5867" s="6">
        <v>49.238937717820107</v>
      </c>
      <c r="R5867" s="4">
        <v>5</v>
      </c>
      <c r="S5867" s="4" t="str" cm="1">
        <f t="array" ref="S5867">_xlfn.IFS(R5867=0,"None",R5867&lt;3,"Low",R5867&lt;6,"Medium",R5867&lt;=10,"High")</f>
        <v>Medium</v>
      </c>
      <c r="T5867" s="4" t="str" cm="1">
        <f t="array" ref="T5867">_xlfn.IFS(M5867&lt;=20,"Low",M5867&lt;=50,"Medium",M5867&lt;=90,"High")</f>
        <v>Medium</v>
      </c>
      <c r="U5867" s="7">
        <f>Datos_Limpios[[#This Row],[Number of Complaints or Support]]/Datos_Limpios[[#This Row],[Account Length (in months)]]</f>
        <v>7.2463768115942032E-2</v>
      </c>
      <c r="V5867" s="4" t="str" cm="1">
        <f t="array" ref="V5867">_xlfn.IFS(H5867&lt;30,"Under 30",H5867&lt;66,"Middle Age",H5867&gt;=66,"Senior")</f>
        <v>Senior</v>
      </c>
      <c r="W5867" s="4" t="s">
        <v>43</v>
      </c>
    </row>
    <row r="5868" spans="1:23" x14ac:dyDescent="0.3">
      <c r="A5868" s="4" t="s">
        <v>5983</v>
      </c>
      <c r="B5868" s="4" t="s">
        <v>24</v>
      </c>
      <c r="C5868" s="4">
        <v>70</v>
      </c>
      <c r="D5868" s="4">
        <v>2</v>
      </c>
      <c r="E5868" s="4" t="s">
        <v>31</v>
      </c>
      <c r="F5868" s="4" t="s">
        <v>183</v>
      </c>
      <c r="G5868" s="4" t="s">
        <v>26</v>
      </c>
      <c r="H5868" s="4">
        <v>28</v>
      </c>
      <c r="I5868" s="4" t="s">
        <v>24</v>
      </c>
      <c r="J5868" s="4">
        <v>0</v>
      </c>
      <c r="K5868" s="4" t="s">
        <v>46</v>
      </c>
      <c r="L5868" s="4" t="s">
        <v>28</v>
      </c>
      <c r="M5868" s="4">
        <v>49</v>
      </c>
      <c r="P5868" s="5">
        <v>44294</v>
      </c>
      <c r="Q5868" s="6">
        <v>46.414369523473233</v>
      </c>
      <c r="R5868" s="4">
        <v>1</v>
      </c>
      <c r="S5868" s="4" t="str" cm="1">
        <f t="array" ref="S5868">_xlfn.IFS(R5868=0,"None",R5868&lt;3,"Low",R5868&lt;6,"Medium",R5868&lt;=10,"High")</f>
        <v>Low</v>
      </c>
      <c r="T5868" s="4" t="str" cm="1">
        <f t="array" ref="T5868">_xlfn.IFS(M5868&lt;=20,"Low",M5868&lt;=50,"Medium",M5868&lt;=90,"High")</f>
        <v>Medium</v>
      </c>
      <c r="U5868" s="7">
        <f>Datos_Limpios[[#This Row],[Number of Complaints or Support]]/Datos_Limpios[[#This Row],[Account Length (in months)]]</f>
        <v>1.4285714285714285E-2</v>
      </c>
      <c r="V5868" s="4" t="str" cm="1">
        <f t="array" ref="V5868">_xlfn.IFS(H5868&lt;30,"Under 30",H5868&lt;66,"Middle Age",H5868&gt;=66,"Senior")</f>
        <v>Under 30</v>
      </c>
      <c r="W5868" s="4" t="s">
        <v>43</v>
      </c>
    </row>
    <row r="5869" spans="1:23" x14ac:dyDescent="0.3">
      <c r="A5869" s="4" t="s">
        <v>5984</v>
      </c>
      <c r="B5869" s="4" t="s">
        <v>31</v>
      </c>
      <c r="C5869" s="4">
        <v>25</v>
      </c>
      <c r="D5869" s="4">
        <v>0</v>
      </c>
      <c r="E5869" s="4" t="s">
        <v>31</v>
      </c>
      <c r="F5869" s="4" t="s">
        <v>102</v>
      </c>
      <c r="G5869" s="4" t="s">
        <v>33</v>
      </c>
      <c r="H5869" s="4">
        <v>70</v>
      </c>
      <c r="I5869" s="4" t="s">
        <v>24</v>
      </c>
      <c r="J5869" s="4">
        <v>0</v>
      </c>
      <c r="K5869" s="4" t="s">
        <v>27</v>
      </c>
      <c r="L5869" s="4" t="s">
        <v>28</v>
      </c>
      <c r="M5869" s="4">
        <v>61</v>
      </c>
      <c r="N5869" s="4" t="s">
        <v>92</v>
      </c>
      <c r="O5869" s="4" t="s">
        <v>93</v>
      </c>
      <c r="P5869" s="5">
        <v>44813</v>
      </c>
      <c r="Q5869" s="6">
        <v>62.497310326890762</v>
      </c>
      <c r="R5869" s="4">
        <v>4</v>
      </c>
      <c r="S5869" s="4" t="str" cm="1">
        <f t="array" ref="S5869">_xlfn.IFS(R5869=0,"None",R5869&lt;3,"Low",R5869&lt;6,"Medium",R5869&lt;=10,"High")</f>
        <v>Medium</v>
      </c>
      <c r="T5869" s="4" t="str" cm="1">
        <f t="array" ref="T5869">_xlfn.IFS(M5869&lt;=20,"Low",M5869&lt;=50,"Medium",M5869&lt;=90,"High")</f>
        <v>High</v>
      </c>
      <c r="U5869" s="7">
        <f>Datos_Limpios[[#This Row],[Number of Complaints or Support]]/Datos_Limpios[[#This Row],[Account Length (in months)]]</f>
        <v>0.16</v>
      </c>
      <c r="V5869" s="4" t="str" cm="1">
        <f t="array" ref="V5869">_xlfn.IFS(H5869&lt;30,"Under 30",H5869&lt;66,"Middle Age",H5869&gt;=66,"Senior")</f>
        <v>Senior</v>
      </c>
      <c r="W5869" s="4" t="s">
        <v>40</v>
      </c>
    </row>
    <row r="5870" spans="1:23" x14ac:dyDescent="0.3">
      <c r="A5870" s="4" t="s">
        <v>5985</v>
      </c>
      <c r="B5870" s="4" t="s">
        <v>24</v>
      </c>
      <c r="C5870" s="4">
        <v>27</v>
      </c>
      <c r="D5870" s="4">
        <v>0</v>
      </c>
      <c r="E5870" s="4" t="s">
        <v>31</v>
      </c>
      <c r="F5870" s="4" t="s">
        <v>25</v>
      </c>
      <c r="G5870" s="4" t="s">
        <v>26</v>
      </c>
      <c r="H5870" s="4">
        <v>53</v>
      </c>
      <c r="I5870" s="4" t="s">
        <v>24</v>
      </c>
      <c r="J5870" s="4">
        <v>0</v>
      </c>
      <c r="K5870" s="4" t="s">
        <v>27</v>
      </c>
      <c r="L5870" s="4" t="s">
        <v>35</v>
      </c>
      <c r="M5870" s="4">
        <v>55</v>
      </c>
      <c r="P5870" s="5">
        <v>44852</v>
      </c>
      <c r="Q5870" s="6">
        <v>47.198664604983342</v>
      </c>
      <c r="R5870" s="4">
        <v>9</v>
      </c>
      <c r="S5870" s="4" t="str" cm="1">
        <f t="array" ref="S5870">_xlfn.IFS(R5870=0,"None",R5870&lt;3,"Low",R5870&lt;6,"Medium",R5870&lt;=10,"High")</f>
        <v>High</v>
      </c>
      <c r="T5870" s="4" t="str" cm="1">
        <f t="array" ref="T5870">_xlfn.IFS(M5870&lt;=20,"Low",M5870&lt;=50,"Medium",M5870&lt;=90,"High")</f>
        <v>High</v>
      </c>
      <c r="U5870" s="7">
        <f>Datos_Limpios[[#This Row],[Number of Complaints or Support]]/Datos_Limpios[[#This Row],[Account Length (in months)]]</f>
        <v>0.33333333333333331</v>
      </c>
      <c r="V5870" s="4" t="str" cm="1">
        <f t="array" ref="V5870">_xlfn.IFS(H5870&lt;30,"Under 30",H5870&lt;66,"Middle Age",H5870&gt;=66,"Senior")</f>
        <v>Middle Age</v>
      </c>
      <c r="W5870" s="4" t="s">
        <v>29</v>
      </c>
    </row>
    <row r="5871" spans="1:23" x14ac:dyDescent="0.3">
      <c r="A5871" s="4" t="s">
        <v>5986</v>
      </c>
      <c r="B5871" s="4" t="s">
        <v>24</v>
      </c>
      <c r="C5871" s="4">
        <v>66</v>
      </c>
      <c r="D5871" s="4">
        <v>2</v>
      </c>
      <c r="E5871" s="4" t="s">
        <v>24</v>
      </c>
      <c r="F5871" s="4" t="s">
        <v>129</v>
      </c>
      <c r="G5871" s="4" t="s">
        <v>33</v>
      </c>
      <c r="H5871" s="4">
        <v>21</v>
      </c>
      <c r="I5871" s="4" t="s">
        <v>24</v>
      </c>
      <c r="J5871" s="4">
        <v>0</v>
      </c>
      <c r="K5871" s="4" t="s">
        <v>46</v>
      </c>
      <c r="L5871" s="4" t="s">
        <v>28</v>
      </c>
      <c r="M5871" s="4">
        <v>11</v>
      </c>
      <c r="P5871" s="5">
        <v>44974</v>
      </c>
      <c r="Q5871" s="6">
        <v>9.6639588185227936</v>
      </c>
      <c r="R5871" s="4">
        <v>6</v>
      </c>
      <c r="S5871" s="4" t="str" cm="1">
        <f t="array" ref="S5871">_xlfn.IFS(R5871=0,"None",R5871&lt;3,"Low",R5871&lt;6,"Medium",R5871&lt;=10,"High")</f>
        <v>High</v>
      </c>
      <c r="T5871" s="4" t="str" cm="1">
        <f t="array" ref="T5871">_xlfn.IFS(M5871&lt;=20,"Low",M5871&lt;=50,"Medium",M5871&lt;=90,"High")</f>
        <v>Low</v>
      </c>
      <c r="U5871" s="7">
        <f>Datos_Limpios[[#This Row],[Number of Complaints or Support]]/Datos_Limpios[[#This Row],[Account Length (in months)]]</f>
        <v>9.0909090909090912E-2</v>
      </c>
      <c r="V5871" s="4" t="str" cm="1">
        <f t="array" ref="V5871">_xlfn.IFS(H5871&lt;30,"Under 30",H5871&lt;66,"Middle Age",H5871&gt;=66,"Senior")</f>
        <v>Under 30</v>
      </c>
      <c r="W5871" s="4" t="s">
        <v>29</v>
      </c>
    </row>
    <row r="5872" spans="1:23" x14ac:dyDescent="0.3">
      <c r="A5872" s="4" t="s">
        <v>5987</v>
      </c>
      <c r="B5872" s="4" t="s">
        <v>31</v>
      </c>
      <c r="C5872" s="4">
        <v>9</v>
      </c>
      <c r="D5872" s="4">
        <v>0</v>
      </c>
      <c r="E5872" s="4" t="s">
        <v>31</v>
      </c>
      <c r="F5872" s="4" t="s">
        <v>25</v>
      </c>
      <c r="G5872" s="4" t="s">
        <v>26</v>
      </c>
      <c r="H5872" s="4">
        <v>34</v>
      </c>
      <c r="I5872" s="4" t="s">
        <v>24</v>
      </c>
      <c r="J5872" s="4">
        <v>0</v>
      </c>
      <c r="K5872" s="4" t="s">
        <v>27</v>
      </c>
      <c r="L5872" s="4" t="s">
        <v>35</v>
      </c>
      <c r="M5872" s="4">
        <v>37</v>
      </c>
      <c r="N5872" s="4" t="s">
        <v>38</v>
      </c>
      <c r="O5872" s="4" t="s">
        <v>142</v>
      </c>
      <c r="P5872" s="5">
        <v>43970</v>
      </c>
      <c r="Q5872" s="6">
        <v>35.77334848266306</v>
      </c>
      <c r="R5872" s="4">
        <v>6</v>
      </c>
      <c r="S5872" s="4" t="str" cm="1">
        <f t="array" ref="S5872">_xlfn.IFS(R5872=0,"None",R5872&lt;3,"Low",R5872&lt;6,"Medium",R5872&lt;=10,"High")</f>
        <v>High</v>
      </c>
      <c r="T5872" s="4" t="str" cm="1">
        <f t="array" ref="T5872">_xlfn.IFS(M5872&lt;=20,"Low",M5872&lt;=50,"Medium",M5872&lt;=90,"High")</f>
        <v>Medium</v>
      </c>
      <c r="U5872" s="7">
        <f>Datos_Limpios[[#This Row],[Number of Complaints or Support]]/Datos_Limpios[[#This Row],[Account Length (in months)]]</f>
        <v>0.66666666666666663</v>
      </c>
      <c r="V5872" s="4" t="str" cm="1">
        <f t="array" ref="V5872">_xlfn.IFS(H5872&lt;30,"Under 30",H5872&lt;66,"Middle Age",H5872&gt;=66,"Senior")</f>
        <v>Middle Age</v>
      </c>
      <c r="W5872" s="4" t="s">
        <v>29</v>
      </c>
    </row>
    <row r="5873" spans="1:23" x14ac:dyDescent="0.3">
      <c r="A5873" s="4" t="s">
        <v>5988</v>
      </c>
      <c r="B5873" s="4" t="s">
        <v>24</v>
      </c>
      <c r="C5873" s="4">
        <v>72</v>
      </c>
      <c r="D5873" s="4">
        <v>2</v>
      </c>
      <c r="E5873" s="4" t="s">
        <v>31</v>
      </c>
      <c r="F5873" s="4" t="s">
        <v>118</v>
      </c>
      <c r="G5873" s="4" t="s">
        <v>26</v>
      </c>
      <c r="H5873" s="4">
        <v>41</v>
      </c>
      <c r="I5873" s="4" t="s">
        <v>24</v>
      </c>
      <c r="J5873" s="4">
        <v>0</v>
      </c>
      <c r="K5873" s="4" t="s">
        <v>46</v>
      </c>
      <c r="L5873" s="4" t="s">
        <v>28</v>
      </c>
      <c r="M5873" s="4">
        <v>33</v>
      </c>
      <c r="P5873" s="5">
        <v>44307</v>
      </c>
      <c r="Q5873" s="6">
        <v>26.574350518719172</v>
      </c>
      <c r="R5873" s="4">
        <v>7</v>
      </c>
      <c r="S5873" s="4" t="str" cm="1">
        <f t="array" ref="S5873">_xlfn.IFS(R5873=0,"None",R5873&lt;3,"Low",R5873&lt;6,"Medium",R5873&lt;=10,"High")</f>
        <v>High</v>
      </c>
      <c r="T5873" s="4" t="str" cm="1">
        <f t="array" ref="T5873">_xlfn.IFS(M5873&lt;=20,"Low",M5873&lt;=50,"Medium",M5873&lt;=90,"High")</f>
        <v>Medium</v>
      </c>
      <c r="U5873" s="7">
        <f>Datos_Limpios[[#This Row],[Number of Complaints or Support]]/Datos_Limpios[[#This Row],[Account Length (in months)]]</f>
        <v>9.7222222222222224E-2</v>
      </c>
      <c r="V5873" s="4" t="str" cm="1">
        <f t="array" ref="V5873">_xlfn.IFS(H5873&lt;30,"Under 30",H5873&lt;66,"Middle Age",H5873&gt;=66,"Senior")</f>
        <v>Middle Age</v>
      </c>
      <c r="W5873" s="4" t="s">
        <v>47</v>
      </c>
    </row>
    <row r="5874" spans="1:23" x14ac:dyDescent="0.3">
      <c r="A5874" s="4" t="s">
        <v>5989</v>
      </c>
      <c r="B5874" s="4" t="s">
        <v>24</v>
      </c>
      <c r="C5874" s="4">
        <v>1</v>
      </c>
      <c r="D5874" s="4">
        <v>1</v>
      </c>
      <c r="E5874" s="4" t="s">
        <v>24</v>
      </c>
      <c r="F5874" s="4" t="s">
        <v>264</v>
      </c>
      <c r="G5874" s="4" t="s">
        <v>33</v>
      </c>
      <c r="H5874" s="4">
        <v>43</v>
      </c>
      <c r="I5874" s="4" t="s">
        <v>24</v>
      </c>
      <c r="J5874" s="4">
        <v>0</v>
      </c>
      <c r="K5874" s="4" t="s">
        <v>27</v>
      </c>
      <c r="L5874" s="4" t="s">
        <v>28</v>
      </c>
      <c r="M5874" s="4">
        <v>12</v>
      </c>
      <c r="P5874" s="5">
        <v>45146</v>
      </c>
      <c r="Q5874" s="6">
        <v>14.072349830338061</v>
      </c>
      <c r="R5874" s="4">
        <v>0</v>
      </c>
      <c r="S5874" s="4" t="str" cm="1">
        <f t="array" ref="S5874">_xlfn.IFS(R5874=0,"None",R5874&lt;3,"Low",R5874&lt;6,"Medium",R5874&lt;=10,"High")</f>
        <v>None</v>
      </c>
      <c r="T5874" s="4" t="str" cm="1">
        <f t="array" ref="T5874">_xlfn.IFS(M5874&lt;=20,"Low",M5874&lt;=50,"Medium",M5874&lt;=90,"High")</f>
        <v>Low</v>
      </c>
      <c r="U5874" s="7">
        <f>Datos_Limpios[[#This Row],[Number of Complaints or Support]]/Datos_Limpios[[#This Row],[Account Length (in months)]]</f>
        <v>0</v>
      </c>
      <c r="V5874" s="4" t="str" cm="1">
        <f t="array" ref="V5874">_xlfn.IFS(H5874&lt;30,"Under 30",H5874&lt;66,"Middle Age",H5874&gt;=66,"Senior")</f>
        <v>Middle Age</v>
      </c>
      <c r="W5874" s="4" t="s">
        <v>47</v>
      </c>
    </row>
    <row r="5875" spans="1:23" x14ac:dyDescent="0.3">
      <c r="A5875" s="4" t="s">
        <v>5990</v>
      </c>
      <c r="B5875" s="4" t="s">
        <v>31</v>
      </c>
      <c r="C5875" s="4">
        <v>53</v>
      </c>
      <c r="D5875" s="4">
        <v>2</v>
      </c>
      <c r="E5875" s="4" t="s">
        <v>31</v>
      </c>
      <c r="F5875" s="4" t="s">
        <v>68</v>
      </c>
      <c r="G5875" s="4" t="s">
        <v>33</v>
      </c>
      <c r="H5875" s="4">
        <v>74</v>
      </c>
      <c r="I5875" s="4" t="s">
        <v>24</v>
      </c>
      <c r="J5875" s="4">
        <v>0</v>
      </c>
      <c r="K5875" s="4" t="s">
        <v>27</v>
      </c>
      <c r="L5875" s="4" t="s">
        <v>35</v>
      </c>
      <c r="M5875" s="4">
        <v>48</v>
      </c>
      <c r="N5875" s="4" t="s">
        <v>38</v>
      </c>
      <c r="O5875" s="4" t="s">
        <v>181</v>
      </c>
      <c r="P5875" s="5">
        <v>44084</v>
      </c>
      <c r="Q5875" s="6">
        <v>41.344056889817168</v>
      </c>
      <c r="R5875" s="4">
        <v>9</v>
      </c>
      <c r="S5875" s="4" t="str" cm="1">
        <f t="array" ref="S5875">_xlfn.IFS(R5875=0,"None",R5875&lt;3,"Low",R5875&lt;6,"Medium",R5875&lt;=10,"High")</f>
        <v>High</v>
      </c>
      <c r="T5875" s="4" t="str" cm="1">
        <f t="array" ref="T5875">_xlfn.IFS(M5875&lt;=20,"Low",M5875&lt;=50,"Medium",M5875&lt;=90,"High")</f>
        <v>Medium</v>
      </c>
      <c r="U5875" s="7">
        <f>Datos_Limpios[[#This Row],[Number of Complaints or Support]]/Datos_Limpios[[#This Row],[Account Length (in months)]]</f>
        <v>0.16981132075471697</v>
      </c>
      <c r="V5875" s="4" t="str" cm="1">
        <f t="array" ref="V5875">_xlfn.IFS(H5875&lt;30,"Under 30",H5875&lt;66,"Middle Age",H5875&gt;=66,"Senior")</f>
        <v>Senior</v>
      </c>
      <c r="W5875" s="4" t="s">
        <v>40</v>
      </c>
    </row>
    <row r="5876" spans="1:23" x14ac:dyDescent="0.3">
      <c r="A5876" s="4" t="s">
        <v>5991</v>
      </c>
      <c r="B5876" s="4" t="s">
        <v>31</v>
      </c>
      <c r="C5876" s="4">
        <v>14</v>
      </c>
      <c r="D5876" s="4">
        <v>2</v>
      </c>
      <c r="E5876" s="4" t="s">
        <v>31</v>
      </c>
      <c r="F5876" s="4" t="s">
        <v>63</v>
      </c>
      <c r="G5876" s="4" t="s">
        <v>26</v>
      </c>
      <c r="H5876" s="4">
        <v>46</v>
      </c>
      <c r="I5876" s="4" t="s">
        <v>24</v>
      </c>
      <c r="J5876" s="4">
        <v>0</v>
      </c>
      <c r="K5876" s="4" t="s">
        <v>27</v>
      </c>
      <c r="L5876" s="4" t="s">
        <v>35</v>
      </c>
      <c r="M5876" s="4">
        <v>37</v>
      </c>
      <c r="N5876" s="4" t="s">
        <v>66</v>
      </c>
      <c r="O5876" s="4" t="s">
        <v>395</v>
      </c>
      <c r="P5876" s="5">
        <v>44890</v>
      </c>
      <c r="Q5876" s="6">
        <v>37.488570042607464</v>
      </c>
      <c r="R5876" s="4">
        <v>6</v>
      </c>
      <c r="S5876" s="4" t="str" cm="1">
        <f t="array" ref="S5876">_xlfn.IFS(R5876=0,"None",R5876&lt;3,"Low",R5876&lt;6,"Medium",R5876&lt;=10,"High")</f>
        <v>High</v>
      </c>
      <c r="T5876" s="4" t="str" cm="1">
        <f t="array" ref="T5876">_xlfn.IFS(M5876&lt;=20,"Low",M5876&lt;=50,"Medium",M5876&lt;=90,"High")</f>
        <v>Medium</v>
      </c>
      <c r="U5876" s="7">
        <f>Datos_Limpios[[#This Row],[Number of Complaints or Support]]/Datos_Limpios[[#This Row],[Account Length (in months)]]</f>
        <v>0.42857142857142855</v>
      </c>
      <c r="V5876" s="4" t="str" cm="1">
        <f t="array" ref="V5876">_xlfn.IFS(H5876&lt;30,"Under 30",H5876&lt;66,"Middle Age",H5876&gt;=66,"Senior")</f>
        <v>Middle Age</v>
      </c>
      <c r="W5876" s="4" t="s">
        <v>40</v>
      </c>
    </row>
    <row r="5877" spans="1:23" x14ac:dyDescent="0.3">
      <c r="A5877" s="4" t="s">
        <v>5992</v>
      </c>
      <c r="B5877" s="4" t="s">
        <v>24</v>
      </c>
      <c r="C5877" s="4">
        <v>21</v>
      </c>
      <c r="D5877" s="4">
        <v>0</v>
      </c>
      <c r="E5877" s="4" t="s">
        <v>31</v>
      </c>
      <c r="F5877" s="4" t="s">
        <v>106</v>
      </c>
      <c r="G5877" s="4" t="s">
        <v>26</v>
      </c>
      <c r="H5877" s="4">
        <v>39</v>
      </c>
      <c r="I5877" s="4" t="s">
        <v>24</v>
      </c>
      <c r="J5877" s="4">
        <v>0</v>
      </c>
      <c r="K5877" s="4" t="s">
        <v>27</v>
      </c>
      <c r="L5877" s="4" t="s">
        <v>35</v>
      </c>
      <c r="M5877" s="4">
        <v>53</v>
      </c>
      <c r="P5877" s="5">
        <v>44637</v>
      </c>
      <c r="Q5877" s="6">
        <v>48.264489501601851</v>
      </c>
      <c r="R5877" s="4">
        <v>7</v>
      </c>
      <c r="S5877" s="4" t="str" cm="1">
        <f t="array" ref="S5877">_xlfn.IFS(R5877=0,"None",R5877&lt;3,"Low",R5877&lt;6,"Medium",R5877&lt;=10,"High")</f>
        <v>High</v>
      </c>
      <c r="T5877" s="4" t="str" cm="1">
        <f t="array" ref="T5877">_xlfn.IFS(M5877&lt;=20,"Low",M5877&lt;=50,"Medium",M5877&lt;=90,"High")</f>
        <v>High</v>
      </c>
      <c r="U5877" s="7">
        <f>Datos_Limpios[[#This Row],[Number of Complaints or Support]]/Datos_Limpios[[#This Row],[Account Length (in months)]]</f>
        <v>0.33333333333333331</v>
      </c>
      <c r="V5877" s="4" t="str" cm="1">
        <f t="array" ref="V5877">_xlfn.IFS(H5877&lt;30,"Under 30",H5877&lt;66,"Middle Age",H5877&gt;=66,"Senior")</f>
        <v>Middle Age</v>
      </c>
      <c r="W5877" s="4" t="s">
        <v>29</v>
      </c>
    </row>
    <row r="5878" spans="1:23" x14ac:dyDescent="0.3">
      <c r="A5878" s="4" t="s">
        <v>5993</v>
      </c>
      <c r="B5878" s="4" t="s">
        <v>31</v>
      </c>
      <c r="C5878" s="4">
        <v>1</v>
      </c>
      <c r="D5878" s="4">
        <v>2</v>
      </c>
      <c r="E5878" s="4" t="s">
        <v>31</v>
      </c>
      <c r="F5878" s="4" t="s">
        <v>140</v>
      </c>
      <c r="G5878" s="4" t="s">
        <v>26</v>
      </c>
      <c r="H5878" s="4">
        <v>57</v>
      </c>
      <c r="I5878" s="4" t="s">
        <v>24</v>
      </c>
      <c r="J5878" s="4">
        <v>0</v>
      </c>
      <c r="K5878" s="4" t="s">
        <v>27</v>
      </c>
      <c r="L5878" s="4" t="s">
        <v>115</v>
      </c>
      <c r="M5878" s="4">
        <v>50</v>
      </c>
      <c r="N5878" s="4" t="s">
        <v>38</v>
      </c>
      <c r="O5878" s="4" t="s">
        <v>142</v>
      </c>
      <c r="P5878" s="5">
        <v>44966</v>
      </c>
      <c r="Q5878" s="6">
        <v>54.446173073710959</v>
      </c>
      <c r="R5878" s="4">
        <v>0</v>
      </c>
      <c r="S5878" s="4" t="str" cm="1">
        <f t="array" ref="S5878">_xlfn.IFS(R5878=0,"None",R5878&lt;3,"Low",R5878&lt;6,"Medium",R5878&lt;=10,"High")</f>
        <v>None</v>
      </c>
      <c r="T5878" s="4" t="str" cm="1">
        <f t="array" ref="T5878">_xlfn.IFS(M5878&lt;=20,"Low",M5878&lt;=50,"Medium",M5878&lt;=90,"High")</f>
        <v>Medium</v>
      </c>
      <c r="U5878" s="7">
        <f>Datos_Limpios[[#This Row],[Number of Complaints or Support]]/Datos_Limpios[[#This Row],[Account Length (in months)]]</f>
        <v>0</v>
      </c>
      <c r="V5878" s="4" t="str" cm="1">
        <f t="array" ref="V5878">_xlfn.IFS(H5878&lt;30,"Under 30",H5878&lt;66,"Middle Age",H5878&gt;=66,"Senior")</f>
        <v>Middle Age</v>
      </c>
      <c r="W5878" s="4" t="s">
        <v>40</v>
      </c>
    </row>
    <row r="5879" spans="1:23" x14ac:dyDescent="0.3">
      <c r="A5879" s="4" t="s">
        <v>5994</v>
      </c>
      <c r="B5879" s="4" t="s">
        <v>24</v>
      </c>
      <c r="C5879" s="4">
        <v>73</v>
      </c>
      <c r="D5879" s="4">
        <v>0</v>
      </c>
      <c r="E5879" s="4" t="s">
        <v>31</v>
      </c>
      <c r="F5879" s="4" t="s">
        <v>45</v>
      </c>
      <c r="G5879" s="4" t="s">
        <v>26</v>
      </c>
      <c r="H5879" s="4">
        <v>34</v>
      </c>
      <c r="I5879" s="4" t="s">
        <v>31</v>
      </c>
      <c r="J5879" s="4">
        <v>2</v>
      </c>
      <c r="K5879" s="4" t="s">
        <v>46</v>
      </c>
      <c r="L5879" s="4" t="s">
        <v>35</v>
      </c>
      <c r="M5879" s="4">
        <v>38</v>
      </c>
      <c r="P5879" s="5">
        <v>45047</v>
      </c>
      <c r="Q5879" s="6">
        <v>31.644429423734959</v>
      </c>
      <c r="R5879" s="4">
        <v>6</v>
      </c>
      <c r="S5879" s="4" t="str" cm="1">
        <f t="array" ref="S5879">_xlfn.IFS(R5879=0,"None",R5879&lt;3,"Low",R5879&lt;6,"Medium",R5879&lt;=10,"High")</f>
        <v>High</v>
      </c>
      <c r="T5879" s="4" t="str" cm="1">
        <f t="array" ref="T5879">_xlfn.IFS(M5879&lt;=20,"Low",M5879&lt;=50,"Medium",M5879&lt;=90,"High")</f>
        <v>Medium</v>
      </c>
      <c r="U5879" s="7">
        <f>Datos_Limpios[[#This Row],[Number of Complaints or Support]]/Datos_Limpios[[#This Row],[Account Length (in months)]]</f>
        <v>8.2191780821917804E-2</v>
      </c>
      <c r="V5879" s="4" t="str" cm="1">
        <f t="array" ref="V5879">_xlfn.IFS(H5879&lt;30,"Under 30",H5879&lt;66,"Middle Age",H5879&gt;=66,"Senior")</f>
        <v>Middle Age</v>
      </c>
      <c r="W5879" s="4" t="s">
        <v>47</v>
      </c>
    </row>
    <row r="5880" spans="1:23" x14ac:dyDescent="0.3">
      <c r="A5880" s="4" t="s">
        <v>5995</v>
      </c>
      <c r="B5880" s="4" t="s">
        <v>31</v>
      </c>
      <c r="C5880" s="4">
        <v>1</v>
      </c>
      <c r="D5880" s="4">
        <v>4</v>
      </c>
      <c r="E5880" s="4" t="s">
        <v>31</v>
      </c>
      <c r="F5880" s="4" t="s">
        <v>155</v>
      </c>
      <c r="G5880" s="4" t="s">
        <v>33</v>
      </c>
      <c r="H5880" s="4">
        <v>80</v>
      </c>
      <c r="I5880" s="4" t="s">
        <v>24</v>
      </c>
      <c r="J5880" s="4">
        <v>0</v>
      </c>
      <c r="K5880" s="4" t="s">
        <v>27</v>
      </c>
      <c r="L5880" s="4" t="s">
        <v>35</v>
      </c>
      <c r="M5880" s="4">
        <v>34</v>
      </c>
      <c r="N5880" s="4" t="s">
        <v>92</v>
      </c>
      <c r="O5880" s="4" t="s">
        <v>93</v>
      </c>
      <c r="P5880" s="5">
        <v>44108</v>
      </c>
      <c r="Q5880" s="6">
        <v>32.61859701072413</v>
      </c>
      <c r="R5880" s="4">
        <v>1</v>
      </c>
      <c r="S5880" s="4" t="str" cm="1">
        <f t="array" ref="S5880">_xlfn.IFS(R5880=0,"None",R5880&lt;3,"Low",R5880&lt;6,"Medium",R5880&lt;=10,"High")</f>
        <v>Low</v>
      </c>
      <c r="T5880" s="4" t="str" cm="1">
        <f t="array" ref="T5880">_xlfn.IFS(M5880&lt;=20,"Low",M5880&lt;=50,"Medium",M5880&lt;=90,"High")</f>
        <v>Medium</v>
      </c>
      <c r="U5880" s="7">
        <f>Datos_Limpios[[#This Row],[Number of Complaints or Support]]/Datos_Limpios[[#This Row],[Account Length (in months)]]</f>
        <v>1</v>
      </c>
      <c r="V5880" s="4" t="str" cm="1">
        <f t="array" ref="V5880">_xlfn.IFS(H5880&lt;30,"Under 30",H5880&lt;66,"Middle Age",H5880&gt;=66,"Senior")</f>
        <v>Senior</v>
      </c>
      <c r="W5880" s="4" t="s">
        <v>40</v>
      </c>
    </row>
    <row r="5881" spans="1:23" x14ac:dyDescent="0.3">
      <c r="A5881" s="4" t="s">
        <v>5996</v>
      </c>
      <c r="B5881" s="4" t="s">
        <v>24</v>
      </c>
      <c r="C5881" s="4">
        <v>67</v>
      </c>
      <c r="D5881" s="4">
        <v>2</v>
      </c>
      <c r="E5881" s="4" t="s">
        <v>31</v>
      </c>
      <c r="F5881" s="4" t="s">
        <v>120</v>
      </c>
      <c r="G5881" s="4" t="s">
        <v>26</v>
      </c>
      <c r="H5881" s="4">
        <v>48</v>
      </c>
      <c r="I5881" s="4" t="s">
        <v>24</v>
      </c>
      <c r="J5881" s="4">
        <v>0</v>
      </c>
      <c r="K5881" s="4" t="s">
        <v>34</v>
      </c>
      <c r="L5881" s="4" t="s">
        <v>28</v>
      </c>
      <c r="M5881" s="4">
        <v>67</v>
      </c>
      <c r="P5881" s="5">
        <v>44925</v>
      </c>
      <c r="Q5881" s="6">
        <v>76.605262275370706</v>
      </c>
      <c r="R5881" s="4">
        <v>0</v>
      </c>
      <c r="S5881" s="4" t="str" cm="1">
        <f t="array" ref="S5881">_xlfn.IFS(R5881=0,"None",R5881&lt;3,"Low",R5881&lt;6,"Medium",R5881&lt;=10,"High")</f>
        <v>None</v>
      </c>
      <c r="T5881" s="4" t="str" cm="1">
        <f t="array" ref="T5881">_xlfn.IFS(M5881&lt;=20,"Low",M5881&lt;=50,"Medium",M5881&lt;=90,"High")</f>
        <v>High</v>
      </c>
      <c r="U5881" s="7">
        <f>Datos_Limpios[[#This Row],[Number of Complaints or Support]]/Datos_Limpios[[#This Row],[Account Length (in months)]]</f>
        <v>0</v>
      </c>
      <c r="V5881" s="4" t="str" cm="1">
        <f t="array" ref="V5881">_xlfn.IFS(H5881&lt;30,"Under 30",H5881&lt;66,"Middle Age",H5881&gt;=66,"Senior")</f>
        <v>Middle Age</v>
      </c>
      <c r="W5881" s="4" t="s">
        <v>29</v>
      </c>
    </row>
    <row r="5882" spans="1:23" x14ac:dyDescent="0.3">
      <c r="A5882" s="4" t="s">
        <v>5997</v>
      </c>
      <c r="B5882" s="4" t="s">
        <v>24</v>
      </c>
      <c r="C5882" s="4">
        <v>49</v>
      </c>
      <c r="D5882" s="4">
        <v>2</v>
      </c>
      <c r="E5882" s="4" t="s">
        <v>31</v>
      </c>
      <c r="F5882" s="4" t="s">
        <v>63</v>
      </c>
      <c r="G5882" s="4" t="s">
        <v>33</v>
      </c>
      <c r="H5882" s="4">
        <v>57</v>
      </c>
      <c r="I5882" s="4" t="s">
        <v>31</v>
      </c>
      <c r="J5882" s="4">
        <v>2</v>
      </c>
      <c r="K5882" s="4" t="s">
        <v>46</v>
      </c>
      <c r="L5882" s="4" t="s">
        <v>28</v>
      </c>
      <c r="M5882" s="4">
        <v>27</v>
      </c>
      <c r="P5882" s="5">
        <v>44483</v>
      </c>
      <c r="Q5882" s="6">
        <v>29.406323376241119</v>
      </c>
      <c r="R5882" s="4">
        <v>8</v>
      </c>
      <c r="S5882" s="4" t="str" cm="1">
        <f t="array" ref="S5882">_xlfn.IFS(R5882=0,"None",R5882&lt;3,"Low",R5882&lt;6,"Medium",R5882&lt;=10,"High")</f>
        <v>High</v>
      </c>
      <c r="T5882" s="4" t="str" cm="1">
        <f t="array" ref="T5882">_xlfn.IFS(M5882&lt;=20,"Low",M5882&lt;=50,"Medium",M5882&lt;=90,"High")</f>
        <v>Medium</v>
      </c>
      <c r="U5882" s="7">
        <f>Datos_Limpios[[#This Row],[Number of Complaints or Support]]/Datos_Limpios[[#This Row],[Account Length (in months)]]</f>
        <v>0.16326530612244897</v>
      </c>
      <c r="V5882" s="4" t="str" cm="1">
        <f t="array" ref="V5882">_xlfn.IFS(H5882&lt;30,"Under 30",H5882&lt;66,"Middle Age",H5882&gt;=66,"Senior")</f>
        <v>Middle Age</v>
      </c>
      <c r="W5882" s="4" t="s">
        <v>40</v>
      </c>
    </row>
    <row r="5883" spans="1:23" x14ac:dyDescent="0.3">
      <c r="A5883" s="4" t="s">
        <v>5998</v>
      </c>
      <c r="B5883" s="4" t="s">
        <v>24</v>
      </c>
      <c r="C5883" s="4">
        <v>73</v>
      </c>
      <c r="D5883" s="4">
        <v>0</v>
      </c>
      <c r="E5883" s="4" t="s">
        <v>31</v>
      </c>
      <c r="F5883" s="4" t="s">
        <v>157</v>
      </c>
      <c r="G5883" s="4" t="s">
        <v>26</v>
      </c>
      <c r="H5883" s="4">
        <v>60</v>
      </c>
      <c r="I5883" s="4" t="s">
        <v>31</v>
      </c>
      <c r="J5883" s="4">
        <v>4</v>
      </c>
      <c r="K5883" s="4" t="s">
        <v>46</v>
      </c>
      <c r="L5883" s="4" t="s">
        <v>35</v>
      </c>
      <c r="M5883" s="4">
        <v>33</v>
      </c>
      <c r="P5883" s="5">
        <v>44054</v>
      </c>
      <c r="Q5883" s="6">
        <v>30.85696119341603</v>
      </c>
      <c r="R5883" s="4">
        <v>6</v>
      </c>
      <c r="S5883" s="4" t="str" cm="1">
        <f t="array" ref="S5883">_xlfn.IFS(R5883=0,"None",R5883&lt;3,"Low",R5883&lt;6,"Medium",R5883&lt;=10,"High")</f>
        <v>High</v>
      </c>
      <c r="T5883" s="4" t="str" cm="1">
        <f t="array" ref="T5883">_xlfn.IFS(M5883&lt;=20,"Low",M5883&lt;=50,"Medium",M5883&lt;=90,"High")</f>
        <v>Medium</v>
      </c>
      <c r="U5883" s="7">
        <f>Datos_Limpios[[#This Row],[Number of Complaints or Support]]/Datos_Limpios[[#This Row],[Account Length (in months)]]</f>
        <v>8.2191780821917804E-2</v>
      </c>
      <c r="V5883" s="4" t="str" cm="1">
        <f t="array" ref="V5883">_xlfn.IFS(H5883&lt;30,"Under 30",H5883&lt;66,"Middle Age",H5883&gt;=66,"Senior")</f>
        <v>Middle Age</v>
      </c>
      <c r="W5883" s="4" t="s">
        <v>47</v>
      </c>
    </row>
    <row r="5884" spans="1:23" x14ac:dyDescent="0.3">
      <c r="A5884" s="4" t="s">
        <v>5999</v>
      </c>
      <c r="B5884" s="4" t="s">
        <v>31</v>
      </c>
      <c r="C5884" s="4">
        <v>4</v>
      </c>
      <c r="D5884" s="4">
        <v>3</v>
      </c>
      <c r="E5884" s="4" t="s">
        <v>31</v>
      </c>
      <c r="F5884" s="4" t="s">
        <v>79</v>
      </c>
      <c r="G5884" s="4" t="s">
        <v>33</v>
      </c>
      <c r="H5884" s="4">
        <v>38</v>
      </c>
      <c r="I5884" s="4" t="s">
        <v>24</v>
      </c>
      <c r="J5884" s="4">
        <v>0</v>
      </c>
      <c r="K5884" s="4" t="s">
        <v>27</v>
      </c>
      <c r="L5884" s="4" t="s">
        <v>35</v>
      </c>
      <c r="M5884" s="4">
        <v>33</v>
      </c>
      <c r="N5884" s="4" t="s">
        <v>75</v>
      </c>
      <c r="O5884" s="4" t="s">
        <v>133</v>
      </c>
      <c r="P5884" s="5">
        <v>44921</v>
      </c>
      <c r="Q5884" s="6">
        <v>29.358623127692361</v>
      </c>
      <c r="R5884" s="4">
        <v>5</v>
      </c>
      <c r="S5884" s="4" t="str" cm="1">
        <f t="array" ref="S5884">_xlfn.IFS(R5884=0,"None",R5884&lt;3,"Low",R5884&lt;6,"Medium",R5884&lt;=10,"High")</f>
        <v>Medium</v>
      </c>
      <c r="T5884" s="4" t="str" cm="1">
        <f t="array" ref="T5884">_xlfn.IFS(M5884&lt;=20,"Low",M5884&lt;=50,"Medium",M5884&lt;=90,"High")</f>
        <v>Medium</v>
      </c>
      <c r="U5884" s="7">
        <f>Datos_Limpios[[#This Row],[Number of Complaints or Support]]/Datos_Limpios[[#This Row],[Account Length (in months)]]</f>
        <v>1.25</v>
      </c>
      <c r="V5884" s="4" t="str" cm="1">
        <f t="array" ref="V5884">_xlfn.IFS(H5884&lt;30,"Under 30",H5884&lt;66,"Middle Age",H5884&gt;=66,"Senior")</f>
        <v>Middle Age</v>
      </c>
      <c r="W5884" s="4" t="s">
        <v>43</v>
      </c>
    </row>
    <row r="5885" spans="1:23" x14ac:dyDescent="0.3">
      <c r="A5885" s="4" t="s">
        <v>6000</v>
      </c>
      <c r="B5885" s="4" t="s">
        <v>24</v>
      </c>
      <c r="C5885" s="4">
        <v>13</v>
      </c>
      <c r="D5885" s="4">
        <v>0</v>
      </c>
      <c r="E5885" s="4" t="s">
        <v>24</v>
      </c>
      <c r="F5885" s="4" t="s">
        <v>25</v>
      </c>
      <c r="G5885" s="4" t="s">
        <v>26</v>
      </c>
      <c r="H5885" s="4">
        <v>58</v>
      </c>
      <c r="I5885" s="4" t="s">
        <v>24</v>
      </c>
      <c r="J5885" s="4">
        <v>0</v>
      </c>
      <c r="K5885" s="4" t="s">
        <v>46</v>
      </c>
      <c r="L5885" s="4" t="s">
        <v>35</v>
      </c>
      <c r="M5885" s="4">
        <v>13</v>
      </c>
      <c r="P5885" s="5">
        <v>45244</v>
      </c>
      <c r="Q5885" s="6">
        <v>13.597015515113601</v>
      </c>
      <c r="R5885" s="4">
        <v>2</v>
      </c>
      <c r="S5885" s="4" t="str" cm="1">
        <f t="array" ref="S5885">_xlfn.IFS(R5885=0,"None",R5885&lt;3,"Low",R5885&lt;6,"Medium",R5885&lt;=10,"High")</f>
        <v>Low</v>
      </c>
      <c r="T5885" s="4" t="str" cm="1">
        <f t="array" ref="T5885">_xlfn.IFS(M5885&lt;=20,"Low",M5885&lt;=50,"Medium",M5885&lt;=90,"High")</f>
        <v>Low</v>
      </c>
      <c r="U5885" s="7">
        <f>Datos_Limpios[[#This Row],[Number of Complaints or Support]]/Datos_Limpios[[#This Row],[Account Length (in months)]]</f>
        <v>0.15384615384615385</v>
      </c>
      <c r="V5885" s="4" t="str" cm="1">
        <f t="array" ref="V5885">_xlfn.IFS(H5885&lt;30,"Under 30",H5885&lt;66,"Middle Age",H5885&gt;=66,"Senior")</f>
        <v>Middle Age</v>
      </c>
      <c r="W5885" s="4" t="s">
        <v>29</v>
      </c>
    </row>
    <row r="5886" spans="1:23" x14ac:dyDescent="0.3">
      <c r="A5886" s="4" t="s">
        <v>6001</v>
      </c>
      <c r="B5886" s="4" t="s">
        <v>24</v>
      </c>
      <c r="C5886" s="4">
        <v>24</v>
      </c>
      <c r="D5886" s="4">
        <v>0</v>
      </c>
      <c r="E5886" s="4" t="s">
        <v>31</v>
      </c>
      <c r="F5886" s="4" t="s">
        <v>124</v>
      </c>
      <c r="G5886" s="4" t="s">
        <v>26</v>
      </c>
      <c r="H5886" s="4">
        <v>26</v>
      </c>
      <c r="I5886" s="4" t="s">
        <v>24</v>
      </c>
      <c r="J5886" s="4">
        <v>0</v>
      </c>
      <c r="K5886" s="4" t="s">
        <v>27</v>
      </c>
      <c r="L5886" s="4" t="s">
        <v>35</v>
      </c>
      <c r="M5886" s="4">
        <v>28</v>
      </c>
      <c r="P5886" s="5">
        <v>45202</v>
      </c>
      <c r="Q5886" s="6">
        <v>30.246283071877521</v>
      </c>
      <c r="R5886" s="4">
        <v>7</v>
      </c>
      <c r="S5886" s="4" t="str" cm="1">
        <f t="array" ref="S5886">_xlfn.IFS(R5886=0,"None",R5886&lt;3,"Low",R5886&lt;6,"Medium",R5886&lt;=10,"High")</f>
        <v>High</v>
      </c>
      <c r="T5886" s="4" t="str" cm="1">
        <f t="array" ref="T5886">_xlfn.IFS(M5886&lt;=20,"Low",M5886&lt;=50,"Medium",M5886&lt;=90,"High")</f>
        <v>Medium</v>
      </c>
      <c r="U5886" s="7">
        <f>Datos_Limpios[[#This Row],[Number of Complaints or Support]]/Datos_Limpios[[#This Row],[Account Length (in months)]]</f>
        <v>0.29166666666666669</v>
      </c>
      <c r="V5886" s="4" t="str" cm="1">
        <f t="array" ref="V5886">_xlfn.IFS(H5886&lt;30,"Under 30",H5886&lt;66,"Middle Age",H5886&gt;=66,"Senior")</f>
        <v>Under 30</v>
      </c>
      <c r="W5886" s="4" t="s">
        <v>43</v>
      </c>
    </row>
    <row r="5887" spans="1:23" x14ac:dyDescent="0.3">
      <c r="A5887" s="4" t="s">
        <v>6002</v>
      </c>
      <c r="B5887" s="4" t="s">
        <v>24</v>
      </c>
      <c r="C5887" s="4">
        <v>18</v>
      </c>
      <c r="D5887" s="4">
        <v>0</v>
      </c>
      <c r="E5887" s="4" t="s">
        <v>24</v>
      </c>
      <c r="F5887" s="4" t="s">
        <v>106</v>
      </c>
      <c r="G5887" s="4" t="s">
        <v>26</v>
      </c>
      <c r="H5887" s="4">
        <v>44</v>
      </c>
      <c r="I5887" s="4" t="s">
        <v>31</v>
      </c>
      <c r="J5887" s="4">
        <v>6</v>
      </c>
      <c r="K5887" s="4" t="s">
        <v>46</v>
      </c>
      <c r="L5887" s="4" t="s">
        <v>28</v>
      </c>
      <c r="M5887" s="4">
        <v>10</v>
      </c>
      <c r="P5887" s="5">
        <v>44247</v>
      </c>
      <c r="Q5887" s="6">
        <v>11.82199688642288</v>
      </c>
      <c r="R5887" s="4">
        <v>1</v>
      </c>
      <c r="S5887" s="4" t="str" cm="1">
        <f t="array" ref="S5887">_xlfn.IFS(R5887=0,"None",R5887&lt;3,"Low",R5887&lt;6,"Medium",R5887&lt;=10,"High")</f>
        <v>Low</v>
      </c>
      <c r="T5887" s="4" t="str" cm="1">
        <f t="array" ref="T5887">_xlfn.IFS(M5887&lt;=20,"Low",M5887&lt;=50,"Medium",M5887&lt;=90,"High")</f>
        <v>Low</v>
      </c>
      <c r="U5887" s="7">
        <f>Datos_Limpios[[#This Row],[Number of Complaints or Support]]/Datos_Limpios[[#This Row],[Account Length (in months)]]</f>
        <v>5.5555555555555552E-2</v>
      </c>
      <c r="V5887" s="4" t="str" cm="1">
        <f t="array" ref="V5887">_xlfn.IFS(H5887&lt;30,"Under 30",H5887&lt;66,"Middle Age",H5887&gt;=66,"Senior")</f>
        <v>Middle Age</v>
      </c>
      <c r="W5887" s="4" t="s">
        <v>29</v>
      </c>
    </row>
    <row r="5888" spans="1:23" x14ac:dyDescent="0.3">
      <c r="A5888" s="4" t="s">
        <v>6003</v>
      </c>
      <c r="B5888" s="4" t="s">
        <v>24</v>
      </c>
      <c r="C5888" s="4">
        <v>71</v>
      </c>
      <c r="D5888" s="4">
        <v>0</v>
      </c>
      <c r="E5888" s="4" t="s">
        <v>31</v>
      </c>
      <c r="F5888" s="4" t="s">
        <v>42</v>
      </c>
      <c r="G5888" s="4" t="s">
        <v>26</v>
      </c>
      <c r="H5888" s="4">
        <v>35</v>
      </c>
      <c r="I5888" s="4" t="s">
        <v>24</v>
      </c>
      <c r="J5888" s="4">
        <v>0</v>
      </c>
      <c r="K5888" s="4" t="s">
        <v>34</v>
      </c>
      <c r="L5888" s="4" t="s">
        <v>28</v>
      </c>
      <c r="M5888" s="4">
        <v>60</v>
      </c>
      <c r="P5888" s="5">
        <v>44486</v>
      </c>
      <c r="Q5888" s="6">
        <v>48.552410288524669</v>
      </c>
      <c r="R5888" s="4">
        <v>10</v>
      </c>
      <c r="S5888" s="4" t="str" cm="1">
        <f t="array" ref="S5888">_xlfn.IFS(R5888=0,"None",R5888&lt;3,"Low",R5888&lt;6,"Medium",R5888&lt;=10,"High")</f>
        <v>High</v>
      </c>
      <c r="T5888" s="4" t="str" cm="1">
        <f t="array" ref="T5888">_xlfn.IFS(M5888&lt;=20,"Low",M5888&lt;=50,"Medium",M5888&lt;=90,"High")</f>
        <v>High</v>
      </c>
      <c r="U5888" s="7">
        <f>Datos_Limpios[[#This Row],[Number of Complaints or Support]]/Datos_Limpios[[#This Row],[Account Length (in months)]]</f>
        <v>0.14084507042253522</v>
      </c>
      <c r="V5888" s="4" t="str" cm="1">
        <f t="array" ref="V5888">_xlfn.IFS(H5888&lt;30,"Under 30",H5888&lt;66,"Middle Age",H5888&gt;=66,"Senior")</f>
        <v>Middle Age</v>
      </c>
      <c r="W5888" s="4" t="s">
        <v>43</v>
      </c>
    </row>
    <row r="5889" spans="1:23" x14ac:dyDescent="0.3">
      <c r="A5889" s="4" t="s">
        <v>6004</v>
      </c>
      <c r="B5889" s="4" t="s">
        <v>24</v>
      </c>
      <c r="C5889" s="4">
        <v>70</v>
      </c>
      <c r="D5889" s="4">
        <v>2</v>
      </c>
      <c r="E5889" s="4" t="s">
        <v>31</v>
      </c>
      <c r="F5889" s="4" t="s">
        <v>264</v>
      </c>
      <c r="G5889" s="4" t="s">
        <v>33</v>
      </c>
      <c r="H5889" s="4">
        <v>57</v>
      </c>
      <c r="I5889" s="4" t="s">
        <v>24</v>
      </c>
      <c r="J5889" s="4">
        <v>0</v>
      </c>
      <c r="K5889" s="4" t="s">
        <v>46</v>
      </c>
      <c r="L5889" s="4" t="s">
        <v>35</v>
      </c>
      <c r="M5889" s="4">
        <v>41</v>
      </c>
      <c r="P5889" s="5">
        <v>45275</v>
      </c>
      <c r="Q5889" s="6">
        <v>33.095834611505353</v>
      </c>
      <c r="R5889" s="4">
        <v>0</v>
      </c>
      <c r="S5889" s="4" t="str" cm="1">
        <f t="array" ref="S5889">_xlfn.IFS(R5889=0,"None",R5889&lt;3,"Low",R5889&lt;6,"Medium",R5889&lt;=10,"High")</f>
        <v>None</v>
      </c>
      <c r="T5889" s="4" t="str" cm="1">
        <f t="array" ref="T5889">_xlfn.IFS(M5889&lt;=20,"Low",M5889&lt;=50,"Medium",M5889&lt;=90,"High")</f>
        <v>Medium</v>
      </c>
      <c r="U5889" s="7">
        <f>Datos_Limpios[[#This Row],[Number of Complaints or Support]]/Datos_Limpios[[#This Row],[Account Length (in months)]]</f>
        <v>0</v>
      </c>
      <c r="V5889" s="4" t="str" cm="1">
        <f t="array" ref="V5889">_xlfn.IFS(H5889&lt;30,"Under 30",H5889&lt;66,"Middle Age",H5889&gt;=66,"Senior")</f>
        <v>Middle Age</v>
      </c>
      <c r="W5889" s="4" t="s">
        <v>47</v>
      </c>
    </row>
    <row r="5890" spans="1:23" x14ac:dyDescent="0.3">
      <c r="A5890" s="4" t="s">
        <v>6005</v>
      </c>
      <c r="B5890" s="4" t="s">
        <v>24</v>
      </c>
      <c r="C5890" s="4">
        <v>2</v>
      </c>
      <c r="D5890" s="4">
        <v>2</v>
      </c>
      <c r="E5890" s="4" t="s">
        <v>24</v>
      </c>
      <c r="F5890" s="4" t="s">
        <v>60</v>
      </c>
      <c r="G5890" s="4" t="s">
        <v>33</v>
      </c>
      <c r="H5890" s="4">
        <v>60</v>
      </c>
      <c r="I5890" s="4" t="s">
        <v>24</v>
      </c>
      <c r="J5890" s="4">
        <v>0</v>
      </c>
      <c r="K5890" s="4" t="s">
        <v>27</v>
      </c>
      <c r="L5890" s="4" t="s">
        <v>28</v>
      </c>
      <c r="M5890" s="4">
        <v>9</v>
      </c>
      <c r="P5890" s="5">
        <v>45198</v>
      </c>
      <c r="Q5890" s="6">
        <v>9.320430153395229</v>
      </c>
      <c r="R5890" s="4">
        <v>9</v>
      </c>
      <c r="S5890" s="4" t="str" cm="1">
        <f t="array" ref="S5890">_xlfn.IFS(R5890=0,"None",R5890&lt;3,"Low",R5890&lt;6,"Medium",R5890&lt;=10,"High")</f>
        <v>High</v>
      </c>
      <c r="T5890" s="4" t="str" cm="1">
        <f t="array" ref="T5890">_xlfn.IFS(M5890&lt;=20,"Low",M5890&lt;=50,"Medium",M5890&lt;=90,"High")</f>
        <v>Low</v>
      </c>
      <c r="U5890" s="7">
        <f>Datos_Limpios[[#This Row],[Number of Complaints or Support]]/Datos_Limpios[[#This Row],[Account Length (in months)]]</f>
        <v>4.5</v>
      </c>
      <c r="V5890" s="4" t="str" cm="1">
        <f t="array" ref="V5890">_xlfn.IFS(H5890&lt;30,"Under 30",H5890&lt;66,"Middle Age",H5890&gt;=66,"Senior")</f>
        <v>Middle Age</v>
      </c>
      <c r="W5890" s="4" t="s">
        <v>40</v>
      </c>
    </row>
    <row r="5891" spans="1:23" x14ac:dyDescent="0.3">
      <c r="A5891" s="4" t="s">
        <v>6006</v>
      </c>
      <c r="B5891" s="4" t="s">
        <v>24</v>
      </c>
      <c r="C5891" s="4">
        <v>64</v>
      </c>
      <c r="D5891" s="4">
        <v>0</v>
      </c>
      <c r="E5891" s="4" t="s">
        <v>24</v>
      </c>
      <c r="F5891" s="4" t="s">
        <v>54</v>
      </c>
      <c r="G5891" s="4" t="s">
        <v>33</v>
      </c>
      <c r="H5891" s="4">
        <v>23</v>
      </c>
      <c r="I5891" s="4" t="s">
        <v>31</v>
      </c>
      <c r="J5891" s="4">
        <v>5</v>
      </c>
      <c r="K5891" s="4" t="s">
        <v>46</v>
      </c>
      <c r="L5891" s="4" t="s">
        <v>28</v>
      </c>
      <c r="M5891" s="4">
        <v>11</v>
      </c>
      <c r="P5891" s="5">
        <v>44384</v>
      </c>
      <c r="Q5891" s="6">
        <v>9.6525285717013691</v>
      </c>
      <c r="R5891" s="4">
        <v>3</v>
      </c>
      <c r="S5891" s="4" t="str" cm="1">
        <f t="array" ref="S5891">_xlfn.IFS(R5891=0,"None",R5891&lt;3,"Low",R5891&lt;6,"Medium",R5891&lt;=10,"High")</f>
        <v>Medium</v>
      </c>
      <c r="T5891" s="4" t="str" cm="1">
        <f t="array" ref="T5891">_xlfn.IFS(M5891&lt;=20,"Low",M5891&lt;=50,"Medium",M5891&lt;=90,"High")</f>
        <v>Low</v>
      </c>
      <c r="U5891" s="7">
        <f>Datos_Limpios[[#This Row],[Number of Complaints or Support]]/Datos_Limpios[[#This Row],[Account Length (in months)]]</f>
        <v>4.6875E-2</v>
      </c>
      <c r="V5891" s="4" t="str" cm="1">
        <f t="array" ref="V5891">_xlfn.IFS(H5891&lt;30,"Under 30",H5891&lt;66,"Middle Age",H5891&gt;=66,"Senior")</f>
        <v>Under 30</v>
      </c>
      <c r="W5891" s="4" t="s">
        <v>43</v>
      </c>
    </row>
    <row r="5892" spans="1:23" x14ac:dyDescent="0.3">
      <c r="A5892" s="4" t="s">
        <v>6007</v>
      </c>
      <c r="B5892" s="4" t="s">
        <v>24</v>
      </c>
      <c r="C5892" s="4">
        <v>8</v>
      </c>
      <c r="D5892" s="4">
        <v>0</v>
      </c>
      <c r="E5892" s="4" t="s">
        <v>31</v>
      </c>
      <c r="F5892" s="4" t="s">
        <v>58</v>
      </c>
      <c r="G5892" s="4" t="s">
        <v>26</v>
      </c>
      <c r="H5892" s="4">
        <v>54</v>
      </c>
      <c r="I5892" s="4" t="s">
        <v>24</v>
      </c>
      <c r="J5892" s="4">
        <v>0</v>
      </c>
      <c r="K5892" s="4" t="s">
        <v>27</v>
      </c>
      <c r="L5892" s="4" t="s">
        <v>28</v>
      </c>
      <c r="M5892" s="4">
        <v>21</v>
      </c>
      <c r="P5892" s="5">
        <v>44847</v>
      </c>
      <c r="Q5892" s="6">
        <v>22.724221061558978</v>
      </c>
      <c r="R5892" s="4">
        <v>5</v>
      </c>
      <c r="S5892" s="4" t="str" cm="1">
        <f t="array" ref="S5892">_xlfn.IFS(R5892=0,"None",R5892&lt;3,"Low",R5892&lt;6,"Medium",R5892&lt;=10,"High")</f>
        <v>Medium</v>
      </c>
      <c r="T5892" s="4" t="str" cm="1">
        <f t="array" ref="T5892">_xlfn.IFS(M5892&lt;=20,"Low",M5892&lt;=50,"Medium",M5892&lt;=90,"High")</f>
        <v>Medium</v>
      </c>
      <c r="U5892" s="7">
        <f>Datos_Limpios[[#This Row],[Number of Complaints or Support]]/Datos_Limpios[[#This Row],[Account Length (in months)]]</f>
        <v>0.625</v>
      </c>
      <c r="V5892" s="4" t="str" cm="1">
        <f t="array" ref="V5892">_xlfn.IFS(H5892&lt;30,"Under 30",H5892&lt;66,"Middle Age",H5892&gt;=66,"Senior")</f>
        <v>Middle Age</v>
      </c>
      <c r="W5892" s="4" t="s">
        <v>29</v>
      </c>
    </row>
    <row r="5893" spans="1:23" x14ac:dyDescent="0.3">
      <c r="A5893" s="4" t="s">
        <v>6008</v>
      </c>
      <c r="B5893" s="4" t="s">
        <v>24</v>
      </c>
      <c r="C5893" s="4">
        <v>27</v>
      </c>
      <c r="D5893" s="4">
        <v>0</v>
      </c>
      <c r="E5893" s="4" t="s">
        <v>31</v>
      </c>
      <c r="F5893" s="4" t="s">
        <v>37</v>
      </c>
      <c r="G5893" s="4" t="s">
        <v>33</v>
      </c>
      <c r="H5893" s="4">
        <v>50</v>
      </c>
      <c r="I5893" s="4" t="s">
        <v>31</v>
      </c>
      <c r="J5893" s="4">
        <v>2</v>
      </c>
      <c r="K5893" s="4" t="s">
        <v>34</v>
      </c>
      <c r="L5893" s="4" t="s">
        <v>28</v>
      </c>
      <c r="M5893" s="4">
        <v>42</v>
      </c>
      <c r="P5893" s="5">
        <v>44027</v>
      </c>
      <c r="Q5893" s="6">
        <v>45.662047139883477</v>
      </c>
      <c r="R5893" s="4">
        <v>2</v>
      </c>
      <c r="S5893" s="4" t="str" cm="1">
        <f t="array" ref="S5893">_xlfn.IFS(R5893=0,"None",R5893&lt;3,"Low",R5893&lt;6,"Medium",R5893&lt;=10,"High")</f>
        <v>Low</v>
      </c>
      <c r="T5893" s="4" t="str" cm="1">
        <f t="array" ref="T5893">_xlfn.IFS(M5893&lt;=20,"Low",M5893&lt;=50,"Medium",M5893&lt;=90,"High")</f>
        <v>Medium</v>
      </c>
      <c r="U5893" s="7">
        <f>Datos_Limpios[[#This Row],[Number of Complaints or Support]]/Datos_Limpios[[#This Row],[Account Length (in months)]]</f>
        <v>7.407407407407407E-2</v>
      </c>
      <c r="V5893" s="4" t="str" cm="1">
        <f t="array" ref="V5893">_xlfn.IFS(H5893&lt;30,"Under 30",H5893&lt;66,"Middle Age",H5893&gt;=66,"Senior")</f>
        <v>Middle Age</v>
      </c>
      <c r="W5893" s="4" t="s">
        <v>40</v>
      </c>
    </row>
    <row r="5894" spans="1:23" x14ac:dyDescent="0.3">
      <c r="A5894" s="4" t="s">
        <v>6009</v>
      </c>
      <c r="B5894" s="4" t="s">
        <v>24</v>
      </c>
      <c r="C5894" s="4">
        <v>15</v>
      </c>
      <c r="D5894" s="4">
        <v>0</v>
      </c>
      <c r="E5894" s="4" t="s">
        <v>31</v>
      </c>
      <c r="F5894" s="4" t="s">
        <v>157</v>
      </c>
      <c r="G5894" s="4" t="s">
        <v>26</v>
      </c>
      <c r="H5894" s="4">
        <v>77</v>
      </c>
      <c r="I5894" s="4" t="s">
        <v>24</v>
      </c>
      <c r="J5894" s="4">
        <v>0</v>
      </c>
      <c r="K5894" s="4" t="s">
        <v>46</v>
      </c>
      <c r="L5894" s="4" t="s">
        <v>35</v>
      </c>
      <c r="M5894" s="4">
        <v>40</v>
      </c>
      <c r="P5894" s="5">
        <v>45156</v>
      </c>
      <c r="Q5894" s="6">
        <v>37.459203045632172</v>
      </c>
      <c r="R5894" s="4">
        <v>3</v>
      </c>
      <c r="S5894" s="4" t="str" cm="1">
        <f t="array" ref="S5894">_xlfn.IFS(R5894=0,"None",R5894&lt;3,"Low",R5894&lt;6,"Medium",R5894&lt;=10,"High")</f>
        <v>Medium</v>
      </c>
      <c r="T5894" s="4" t="str" cm="1">
        <f t="array" ref="T5894">_xlfn.IFS(M5894&lt;=20,"Low",M5894&lt;=50,"Medium",M5894&lt;=90,"High")</f>
        <v>Medium</v>
      </c>
      <c r="U5894" s="7">
        <f>Datos_Limpios[[#This Row],[Number of Complaints or Support]]/Datos_Limpios[[#This Row],[Account Length (in months)]]</f>
        <v>0.2</v>
      </c>
      <c r="V5894" s="4" t="str" cm="1">
        <f t="array" ref="V5894">_xlfn.IFS(H5894&lt;30,"Under 30",H5894&lt;66,"Middle Age",H5894&gt;=66,"Senior")</f>
        <v>Senior</v>
      </c>
      <c r="W5894" s="4" t="s">
        <v>47</v>
      </c>
    </row>
    <row r="5895" spans="1:23" x14ac:dyDescent="0.3">
      <c r="A5895" s="4" t="s">
        <v>6010</v>
      </c>
      <c r="B5895" s="4" t="s">
        <v>24</v>
      </c>
      <c r="C5895" s="4">
        <v>71</v>
      </c>
      <c r="D5895" s="4">
        <v>0</v>
      </c>
      <c r="E5895" s="4" t="s">
        <v>31</v>
      </c>
      <c r="F5895" s="4" t="s">
        <v>102</v>
      </c>
      <c r="G5895" s="4" t="s">
        <v>26</v>
      </c>
      <c r="H5895" s="4">
        <v>31</v>
      </c>
      <c r="I5895" s="4" t="s">
        <v>24</v>
      </c>
      <c r="J5895" s="4">
        <v>0</v>
      </c>
      <c r="K5895" s="4" t="s">
        <v>46</v>
      </c>
      <c r="L5895" s="4" t="s">
        <v>35</v>
      </c>
      <c r="M5895" s="4">
        <v>64</v>
      </c>
      <c r="P5895" s="5">
        <v>44514</v>
      </c>
      <c r="Q5895" s="6">
        <v>69.792524344888434</v>
      </c>
      <c r="R5895" s="4">
        <v>3</v>
      </c>
      <c r="S5895" s="4" t="str" cm="1">
        <f t="array" ref="S5895">_xlfn.IFS(R5895=0,"None",R5895&lt;3,"Low",R5895&lt;6,"Medium",R5895&lt;=10,"High")</f>
        <v>Medium</v>
      </c>
      <c r="T5895" s="4" t="str" cm="1">
        <f t="array" ref="T5895">_xlfn.IFS(M5895&lt;=20,"Low",M5895&lt;=50,"Medium",M5895&lt;=90,"High")</f>
        <v>High</v>
      </c>
      <c r="U5895" s="7">
        <f>Datos_Limpios[[#This Row],[Number of Complaints or Support]]/Datos_Limpios[[#This Row],[Account Length (in months)]]</f>
        <v>4.2253521126760563E-2</v>
      </c>
      <c r="V5895" s="4" t="str" cm="1">
        <f t="array" ref="V5895">_xlfn.IFS(H5895&lt;30,"Under 30",H5895&lt;66,"Middle Age",H5895&gt;=66,"Senior")</f>
        <v>Middle Age</v>
      </c>
      <c r="W5895" s="4" t="s">
        <v>40</v>
      </c>
    </row>
    <row r="5896" spans="1:23" x14ac:dyDescent="0.3">
      <c r="A5896" s="4" t="s">
        <v>6011</v>
      </c>
      <c r="B5896" s="4" t="s">
        <v>24</v>
      </c>
      <c r="C5896" s="4">
        <v>57</v>
      </c>
      <c r="D5896" s="4">
        <v>0</v>
      </c>
      <c r="E5896" s="4" t="s">
        <v>31</v>
      </c>
      <c r="F5896" s="4" t="s">
        <v>104</v>
      </c>
      <c r="G5896" s="4" t="s">
        <v>26</v>
      </c>
      <c r="H5896" s="4">
        <v>38</v>
      </c>
      <c r="I5896" s="4" t="s">
        <v>31</v>
      </c>
      <c r="J5896" s="4">
        <v>3</v>
      </c>
      <c r="K5896" s="4" t="s">
        <v>27</v>
      </c>
      <c r="L5896" s="4" t="s">
        <v>35</v>
      </c>
      <c r="M5896" s="4">
        <v>30</v>
      </c>
      <c r="P5896" s="5">
        <v>44253</v>
      </c>
      <c r="Q5896" s="6">
        <v>28.679914284636769</v>
      </c>
      <c r="R5896" s="4">
        <v>8</v>
      </c>
      <c r="S5896" s="4" t="str" cm="1">
        <f t="array" ref="S5896">_xlfn.IFS(R5896=0,"None",R5896&lt;3,"Low",R5896&lt;6,"Medium",R5896&lt;=10,"High")</f>
        <v>High</v>
      </c>
      <c r="T5896" s="4" t="str" cm="1">
        <f t="array" ref="T5896">_xlfn.IFS(M5896&lt;=20,"Low",M5896&lt;=50,"Medium",M5896&lt;=90,"High")</f>
        <v>Medium</v>
      </c>
      <c r="U5896" s="7">
        <f>Datos_Limpios[[#This Row],[Number of Complaints or Support]]/Datos_Limpios[[#This Row],[Account Length (in months)]]</f>
        <v>0.14035087719298245</v>
      </c>
      <c r="V5896" s="4" t="str" cm="1">
        <f t="array" ref="V5896">_xlfn.IFS(H5896&lt;30,"Under 30",H5896&lt;66,"Middle Age",H5896&gt;=66,"Senior")</f>
        <v>Middle Age</v>
      </c>
      <c r="W5896" s="4" t="s">
        <v>43</v>
      </c>
    </row>
    <row r="5897" spans="1:23" x14ac:dyDescent="0.3">
      <c r="A5897" s="4" t="s">
        <v>6012</v>
      </c>
      <c r="B5897" s="4" t="s">
        <v>24</v>
      </c>
      <c r="C5897" s="4">
        <v>72</v>
      </c>
      <c r="D5897" s="4">
        <v>2</v>
      </c>
      <c r="E5897" s="4" t="s">
        <v>31</v>
      </c>
      <c r="F5897" s="4" t="s">
        <v>85</v>
      </c>
      <c r="G5897" s="4" t="s">
        <v>26</v>
      </c>
      <c r="H5897" s="4">
        <v>61</v>
      </c>
      <c r="I5897" s="4" t="s">
        <v>31</v>
      </c>
      <c r="J5897" s="4">
        <v>4</v>
      </c>
      <c r="K5897" s="4" t="s">
        <v>46</v>
      </c>
      <c r="L5897" s="4" t="s">
        <v>28</v>
      </c>
      <c r="M5897" s="4">
        <v>34</v>
      </c>
      <c r="P5897" s="5">
        <v>43916</v>
      </c>
      <c r="Q5897" s="6">
        <v>27.395652681061051</v>
      </c>
      <c r="R5897" s="4">
        <v>10</v>
      </c>
      <c r="S5897" s="4" t="str" cm="1">
        <f t="array" ref="S5897">_xlfn.IFS(R5897=0,"None",R5897&lt;3,"Low",R5897&lt;6,"Medium",R5897&lt;=10,"High")</f>
        <v>High</v>
      </c>
      <c r="T5897" s="4" t="str" cm="1">
        <f t="array" ref="T5897">_xlfn.IFS(M5897&lt;=20,"Low",M5897&lt;=50,"Medium",M5897&lt;=90,"High")</f>
        <v>Medium</v>
      </c>
      <c r="U5897" s="7">
        <f>Datos_Limpios[[#This Row],[Number of Complaints or Support]]/Datos_Limpios[[#This Row],[Account Length (in months)]]</f>
        <v>0.1388888888888889</v>
      </c>
      <c r="V5897" s="4" t="str" cm="1">
        <f t="array" ref="V5897">_xlfn.IFS(H5897&lt;30,"Under 30",H5897&lt;66,"Middle Age",H5897&gt;=66,"Senior")</f>
        <v>Middle Age</v>
      </c>
      <c r="W5897" s="4" t="s">
        <v>43</v>
      </c>
    </row>
    <row r="5898" spans="1:23" x14ac:dyDescent="0.3">
      <c r="A5898" s="4" t="s">
        <v>6013</v>
      </c>
      <c r="B5898" s="4" t="s">
        <v>31</v>
      </c>
      <c r="C5898" s="4">
        <v>21</v>
      </c>
      <c r="D5898" s="4">
        <v>1</v>
      </c>
      <c r="E5898" s="4" t="s">
        <v>31</v>
      </c>
      <c r="F5898" s="4" t="s">
        <v>95</v>
      </c>
      <c r="G5898" s="4" t="s">
        <v>33</v>
      </c>
      <c r="H5898" s="4">
        <v>47</v>
      </c>
      <c r="I5898" s="4" t="s">
        <v>24</v>
      </c>
      <c r="J5898" s="4">
        <v>0</v>
      </c>
      <c r="K5898" s="4" t="s">
        <v>27</v>
      </c>
      <c r="L5898" s="4" t="s">
        <v>35</v>
      </c>
      <c r="M5898" s="4">
        <v>22</v>
      </c>
      <c r="N5898" s="4" t="s">
        <v>75</v>
      </c>
      <c r="O5898" s="4" t="s">
        <v>76</v>
      </c>
      <c r="P5898" s="5">
        <v>44292</v>
      </c>
      <c r="Q5898" s="6">
        <v>18.452420001006178</v>
      </c>
      <c r="R5898" s="4">
        <v>7</v>
      </c>
      <c r="S5898" s="4" t="str" cm="1">
        <f t="array" ref="S5898">_xlfn.IFS(R5898=0,"None",R5898&lt;3,"Low",R5898&lt;6,"Medium",R5898&lt;=10,"High")</f>
        <v>High</v>
      </c>
      <c r="T5898" s="4" t="str" cm="1">
        <f t="array" ref="T5898">_xlfn.IFS(M5898&lt;=20,"Low",M5898&lt;=50,"Medium",M5898&lt;=90,"High")</f>
        <v>Medium</v>
      </c>
      <c r="U5898" s="7">
        <f>Datos_Limpios[[#This Row],[Number of Complaints or Support]]/Datos_Limpios[[#This Row],[Account Length (in months)]]</f>
        <v>0.33333333333333331</v>
      </c>
      <c r="V5898" s="4" t="str" cm="1">
        <f t="array" ref="V5898">_xlfn.IFS(H5898&lt;30,"Under 30",H5898&lt;66,"Middle Age",H5898&gt;=66,"Senior")</f>
        <v>Middle Age</v>
      </c>
      <c r="W5898" s="4" t="s">
        <v>47</v>
      </c>
    </row>
    <row r="5899" spans="1:23" x14ac:dyDescent="0.3">
      <c r="A5899" s="4" t="s">
        <v>6014</v>
      </c>
      <c r="B5899" s="4" t="s">
        <v>24</v>
      </c>
      <c r="C5899" s="4">
        <v>1</v>
      </c>
      <c r="D5899" s="4">
        <v>0</v>
      </c>
      <c r="E5899" s="4" t="s">
        <v>24</v>
      </c>
      <c r="F5899" s="4" t="s">
        <v>79</v>
      </c>
      <c r="G5899" s="4" t="s">
        <v>33</v>
      </c>
      <c r="H5899" s="4">
        <v>22</v>
      </c>
      <c r="I5899" s="4" t="s">
        <v>24</v>
      </c>
      <c r="J5899" s="4">
        <v>0</v>
      </c>
      <c r="K5899" s="4" t="s">
        <v>27</v>
      </c>
      <c r="L5899" s="4" t="s">
        <v>35</v>
      </c>
      <c r="M5899" s="4">
        <v>10</v>
      </c>
      <c r="P5899" s="5">
        <v>44870</v>
      </c>
      <c r="Q5899" s="6">
        <v>11.494561930496211</v>
      </c>
      <c r="R5899" s="4">
        <v>10</v>
      </c>
      <c r="S5899" s="4" t="str" cm="1">
        <f t="array" ref="S5899">_xlfn.IFS(R5899=0,"None",R5899&lt;3,"Low",R5899&lt;6,"Medium",R5899&lt;=10,"High")</f>
        <v>High</v>
      </c>
      <c r="T5899" s="4" t="str" cm="1">
        <f t="array" ref="T5899">_xlfn.IFS(M5899&lt;=20,"Low",M5899&lt;=50,"Medium",M5899&lt;=90,"High")</f>
        <v>Low</v>
      </c>
      <c r="U5899" s="7">
        <f>Datos_Limpios[[#This Row],[Number of Complaints or Support]]/Datos_Limpios[[#This Row],[Account Length (in months)]]</f>
        <v>10</v>
      </c>
      <c r="V5899" s="4" t="str" cm="1">
        <f t="array" ref="V5899">_xlfn.IFS(H5899&lt;30,"Under 30",H5899&lt;66,"Middle Age",H5899&gt;=66,"Senior")</f>
        <v>Under 30</v>
      </c>
      <c r="W5899" s="4" t="s">
        <v>43</v>
      </c>
    </row>
    <row r="5900" spans="1:23" x14ac:dyDescent="0.3">
      <c r="A5900" s="4" t="s">
        <v>6015</v>
      </c>
      <c r="B5900" s="4" t="s">
        <v>31</v>
      </c>
      <c r="C5900" s="4">
        <v>3</v>
      </c>
      <c r="D5900" s="4">
        <v>2</v>
      </c>
      <c r="E5900" s="4" t="s">
        <v>31</v>
      </c>
      <c r="F5900" s="4" t="s">
        <v>68</v>
      </c>
      <c r="G5900" s="4" t="s">
        <v>26</v>
      </c>
      <c r="H5900" s="4">
        <v>19</v>
      </c>
      <c r="I5900" s="4" t="s">
        <v>24</v>
      </c>
      <c r="J5900" s="4">
        <v>0</v>
      </c>
      <c r="K5900" s="4" t="s">
        <v>27</v>
      </c>
      <c r="L5900" s="4" t="s">
        <v>28</v>
      </c>
      <c r="M5900" s="4">
        <v>18</v>
      </c>
      <c r="N5900" s="4" t="s">
        <v>92</v>
      </c>
      <c r="O5900" s="4" t="s">
        <v>249</v>
      </c>
      <c r="P5900" s="5">
        <v>44648</v>
      </c>
      <c r="Q5900" s="6">
        <v>14.598027871187179</v>
      </c>
      <c r="R5900" s="4">
        <v>1</v>
      </c>
      <c r="S5900" s="4" t="str" cm="1">
        <f t="array" ref="S5900">_xlfn.IFS(R5900=0,"None",R5900&lt;3,"Low",R5900&lt;6,"Medium",R5900&lt;=10,"High")</f>
        <v>Low</v>
      </c>
      <c r="T5900" s="4" t="str" cm="1">
        <f t="array" ref="T5900">_xlfn.IFS(M5900&lt;=20,"Low",M5900&lt;=50,"Medium",M5900&lt;=90,"High")</f>
        <v>Low</v>
      </c>
      <c r="U5900" s="7">
        <f>Datos_Limpios[[#This Row],[Number of Complaints or Support]]/Datos_Limpios[[#This Row],[Account Length (in months)]]</f>
        <v>0.33333333333333331</v>
      </c>
      <c r="V5900" s="4" t="str" cm="1">
        <f t="array" ref="V5900">_xlfn.IFS(H5900&lt;30,"Under 30",H5900&lt;66,"Middle Age",H5900&gt;=66,"Senior")</f>
        <v>Under 30</v>
      </c>
      <c r="W5900" s="4" t="s">
        <v>40</v>
      </c>
    </row>
    <row r="5901" spans="1:23" x14ac:dyDescent="0.3">
      <c r="A5901" s="4" t="s">
        <v>6016</v>
      </c>
      <c r="B5901" s="4" t="s">
        <v>24</v>
      </c>
      <c r="C5901" s="4">
        <v>61</v>
      </c>
      <c r="D5901" s="4">
        <v>0</v>
      </c>
      <c r="E5901" s="4" t="s">
        <v>31</v>
      </c>
      <c r="F5901" s="4" t="s">
        <v>222</v>
      </c>
      <c r="G5901" s="4" t="s">
        <v>33</v>
      </c>
      <c r="H5901" s="4">
        <v>59</v>
      </c>
      <c r="I5901" s="4" t="s">
        <v>24</v>
      </c>
      <c r="J5901" s="4">
        <v>0</v>
      </c>
      <c r="K5901" s="4" t="s">
        <v>46</v>
      </c>
      <c r="L5901" s="4" t="s">
        <v>35</v>
      </c>
      <c r="M5901" s="4">
        <v>43</v>
      </c>
      <c r="P5901" s="5">
        <v>44305</v>
      </c>
      <c r="Q5901" s="6">
        <v>46.806514320695371</v>
      </c>
      <c r="R5901" s="4">
        <v>6</v>
      </c>
      <c r="S5901" s="4" t="str" cm="1">
        <f t="array" ref="S5901">_xlfn.IFS(R5901=0,"None",R5901&lt;3,"Low",R5901&lt;6,"Medium",R5901&lt;=10,"High")</f>
        <v>High</v>
      </c>
      <c r="T5901" s="4" t="str" cm="1">
        <f t="array" ref="T5901">_xlfn.IFS(M5901&lt;=20,"Low",M5901&lt;=50,"Medium",M5901&lt;=90,"High")</f>
        <v>Medium</v>
      </c>
      <c r="U5901" s="7">
        <f>Datos_Limpios[[#This Row],[Number of Complaints or Support]]/Datos_Limpios[[#This Row],[Account Length (in months)]]</f>
        <v>9.8360655737704916E-2</v>
      </c>
      <c r="V5901" s="4" t="str" cm="1">
        <f t="array" ref="V5901">_xlfn.IFS(H5901&lt;30,"Under 30",H5901&lt;66,"Middle Age",H5901&gt;=66,"Senior")</f>
        <v>Middle Age</v>
      </c>
      <c r="W5901" s="4" t="s">
        <v>29</v>
      </c>
    </row>
    <row r="5902" spans="1:23" x14ac:dyDescent="0.3">
      <c r="A5902" s="4" t="s">
        <v>6017</v>
      </c>
      <c r="B5902" s="4" t="s">
        <v>31</v>
      </c>
      <c r="C5902" s="4">
        <v>25</v>
      </c>
      <c r="D5902" s="4">
        <v>2</v>
      </c>
      <c r="E5902" s="4" t="s">
        <v>31</v>
      </c>
      <c r="F5902" s="4" t="s">
        <v>52</v>
      </c>
      <c r="G5902" s="4" t="s">
        <v>33</v>
      </c>
      <c r="H5902" s="4">
        <v>43</v>
      </c>
      <c r="I5902" s="4" t="s">
        <v>24</v>
      </c>
      <c r="J5902" s="4">
        <v>0</v>
      </c>
      <c r="K5902" s="4" t="s">
        <v>27</v>
      </c>
      <c r="L5902" s="4" t="s">
        <v>28</v>
      </c>
      <c r="M5902" s="4">
        <v>42</v>
      </c>
      <c r="N5902" s="4" t="s">
        <v>107</v>
      </c>
      <c r="O5902" s="4" t="s">
        <v>108</v>
      </c>
      <c r="P5902" s="5">
        <v>44823</v>
      </c>
      <c r="Q5902" s="6">
        <v>47.401249521835183</v>
      </c>
      <c r="R5902" s="4">
        <v>8</v>
      </c>
      <c r="S5902" s="4" t="str" cm="1">
        <f t="array" ref="S5902">_xlfn.IFS(R5902=0,"None",R5902&lt;3,"Low",R5902&lt;6,"Medium",R5902&lt;=10,"High")</f>
        <v>High</v>
      </c>
      <c r="T5902" s="4" t="str" cm="1">
        <f t="array" ref="T5902">_xlfn.IFS(M5902&lt;=20,"Low",M5902&lt;=50,"Medium",M5902&lt;=90,"High")</f>
        <v>Medium</v>
      </c>
      <c r="U5902" s="7">
        <f>Datos_Limpios[[#This Row],[Number of Complaints or Support]]/Datos_Limpios[[#This Row],[Account Length (in months)]]</f>
        <v>0.32</v>
      </c>
      <c r="V5902" s="4" t="str" cm="1">
        <f t="array" ref="V5902">_xlfn.IFS(H5902&lt;30,"Under 30",H5902&lt;66,"Middle Age",H5902&gt;=66,"Senior")</f>
        <v>Middle Age</v>
      </c>
      <c r="W5902" s="4" t="s">
        <v>40</v>
      </c>
    </row>
    <row r="5903" spans="1:23" x14ac:dyDescent="0.3">
      <c r="A5903" s="4" t="s">
        <v>6018</v>
      </c>
      <c r="B5903" s="4" t="s">
        <v>31</v>
      </c>
      <c r="C5903" s="4">
        <v>6</v>
      </c>
      <c r="D5903" s="4">
        <v>2</v>
      </c>
      <c r="E5903" s="4" t="s">
        <v>31</v>
      </c>
      <c r="F5903" s="4" t="s">
        <v>155</v>
      </c>
      <c r="G5903" s="4" t="s">
        <v>33</v>
      </c>
      <c r="H5903" s="4">
        <v>46</v>
      </c>
      <c r="I5903" s="4" t="s">
        <v>24</v>
      </c>
      <c r="J5903" s="4">
        <v>0</v>
      </c>
      <c r="K5903" s="4" t="s">
        <v>27</v>
      </c>
      <c r="L5903" s="4" t="s">
        <v>28</v>
      </c>
      <c r="M5903" s="4">
        <v>53</v>
      </c>
      <c r="N5903" s="4" t="s">
        <v>66</v>
      </c>
      <c r="O5903" s="4" t="s">
        <v>122</v>
      </c>
      <c r="P5903" s="5">
        <v>45217</v>
      </c>
      <c r="Q5903" s="6">
        <v>56.963602966992497</v>
      </c>
      <c r="R5903" s="4">
        <v>8</v>
      </c>
      <c r="S5903" s="4" t="str" cm="1">
        <f t="array" ref="S5903">_xlfn.IFS(R5903=0,"None",R5903&lt;3,"Low",R5903&lt;6,"Medium",R5903&lt;=10,"High")</f>
        <v>High</v>
      </c>
      <c r="T5903" s="4" t="str" cm="1">
        <f t="array" ref="T5903">_xlfn.IFS(M5903&lt;=20,"Low",M5903&lt;=50,"Medium",M5903&lt;=90,"High")</f>
        <v>High</v>
      </c>
      <c r="U5903" s="7">
        <f>Datos_Limpios[[#This Row],[Number of Complaints or Support]]/Datos_Limpios[[#This Row],[Account Length (in months)]]</f>
        <v>1.3333333333333333</v>
      </c>
      <c r="V5903" s="4" t="str" cm="1">
        <f t="array" ref="V5903">_xlfn.IFS(H5903&lt;30,"Under 30",H5903&lt;66,"Middle Age",H5903&gt;=66,"Senior")</f>
        <v>Middle Age</v>
      </c>
      <c r="W5903" s="4" t="s">
        <v>40</v>
      </c>
    </row>
    <row r="5904" spans="1:23" x14ac:dyDescent="0.3">
      <c r="A5904" s="4" t="s">
        <v>6019</v>
      </c>
      <c r="B5904" s="4" t="s">
        <v>31</v>
      </c>
      <c r="C5904" s="4">
        <v>25</v>
      </c>
      <c r="D5904" s="4">
        <v>3</v>
      </c>
      <c r="E5904" s="4" t="s">
        <v>31</v>
      </c>
      <c r="F5904" s="4" t="s">
        <v>147</v>
      </c>
      <c r="G5904" s="4" t="s">
        <v>26</v>
      </c>
      <c r="H5904" s="4">
        <v>52</v>
      </c>
      <c r="I5904" s="4" t="s">
        <v>24</v>
      </c>
      <c r="J5904" s="4">
        <v>0</v>
      </c>
      <c r="K5904" s="4" t="s">
        <v>27</v>
      </c>
      <c r="L5904" s="4" t="s">
        <v>35</v>
      </c>
      <c r="M5904" s="4">
        <v>27</v>
      </c>
      <c r="N5904" s="4" t="s">
        <v>38</v>
      </c>
      <c r="O5904" s="4" t="s">
        <v>142</v>
      </c>
      <c r="P5904" s="5">
        <v>44197</v>
      </c>
      <c r="Q5904" s="6">
        <v>23.996867300440329</v>
      </c>
      <c r="R5904" s="4">
        <v>2</v>
      </c>
      <c r="S5904" s="4" t="str" cm="1">
        <f t="array" ref="S5904">_xlfn.IFS(R5904=0,"None",R5904&lt;3,"Low",R5904&lt;6,"Medium",R5904&lt;=10,"High")</f>
        <v>Low</v>
      </c>
      <c r="T5904" s="4" t="str" cm="1">
        <f t="array" ref="T5904">_xlfn.IFS(M5904&lt;=20,"Low",M5904&lt;=50,"Medium",M5904&lt;=90,"High")</f>
        <v>Medium</v>
      </c>
      <c r="U5904" s="7">
        <f>Datos_Limpios[[#This Row],[Number of Complaints or Support]]/Datos_Limpios[[#This Row],[Account Length (in months)]]</f>
        <v>0.08</v>
      </c>
      <c r="V5904" s="4" t="str" cm="1">
        <f t="array" ref="V5904">_xlfn.IFS(H5904&lt;30,"Under 30",H5904&lt;66,"Middle Age",H5904&gt;=66,"Senior")</f>
        <v>Middle Age</v>
      </c>
      <c r="W5904" s="4" t="s">
        <v>43</v>
      </c>
    </row>
    <row r="5905" spans="1:23" x14ac:dyDescent="0.3">
      <c r="A5905" s="4" t="s">
        <v>6020</v>
      </c>
      <c r="B5905" s="4" t="s">
        <v>24</v>
      </c>
      <c r="C5905" s="4">
        <v>8</v>
      </c>
      <c r="D5905" s="4">
        <v>0</v>
      </c>
      <c r="E5905" s="4" t="s">
        <v>31</v>
      </c>
      <c r="F5905" s="4" t="s">
        <v>219</v>
      </c>
      <c r="G5905" s="4" t="s">
        <v>26</v>
      </c>
      <c r="H5905" s="4">
        <v>25</v>
      </c>
      <c r="I5905" s="4" t="s">
        <v>31</v>
      </c>
      <c r="J5905" s="4">
        <v>5</v>
      </c>
      <c r="K5905" s="4" t="s">
        <v>27</v>
      </c>
      <c r="L5905" s="4" t="s">
        <v>28</v>
      </c>
      <c r="M5905" s="4">
        <v>30</v>
      </c>
      <c r="P5905" s="5">
        <v>44546</v>
      </c>
      <c r="Q5905" s="6">
        <v>31.515430567493048</v>
      </c>
      <c r="R5905" s="4">
        <v>5</v>
      </c>
      <c r="S5905" s="4" t="str" cm="1">
        <f t="array" ref="S5905">_xlfn.IFS(R5905=0,"None",R5905&lt;3,"Low",R5905&lt;6,"Medium",R5905&lt;=10,"High")</f>
        <v>Medium</v>
      </c>
      <c r="T5905" s="4" t="str" cm="1">
        <f t="array" ref="T5905">_xlfn.IFS(M5905&lt;=20,"Low",M5905&lt;=50,"Medium",M5905&lt;=90,"High")</f>
        <v>Medium</v>
      </c>
      <c r="U5905" s="7">
        <f>Datos_Limpios[[#This Row],[Number of Complaints or Support]]/Datos_Limpios[[#This Row],[Account Length (in months)]]</f>
        <v>0.625</v>
      </c>
      <c r="V5905" s="4" t="str" cm="1">
        <f t="array" ref="V5905">_xlfn.IFS(H5905&lt;30,"Under 30",H5905&lt;66,"Middle Age",H5905&gt;=66,"Senior")</f>
        <v>Under 30</v>
      </c>
      <c r="W5905" s="4" t="s">
        <v>43</v>
      </c>
    </row>
    <row r="5906" spans="1:23" x14ac:dyDescent="0.3">
      <c r="A5906" s="4" t="s">
        <v>6021</v>
      </c>
      <c r="B5906" s="4" t="s">
        <v>31</v>
      </c>
      <c r="C5906" s="4">
        <v>9</v>
      </c>
      <c r="D5906" s="4">
        <v>2</v>
      </c>
      <c r="E5906" s="4" t="s">
        <v>31</v>
      </c>
      <c r="F5906" s="4" t="s">
        <v>138</v>
      </c>
      <c r="G5906" s="4" t="s">
        <v>26</v>
      </c>
      <c r="H5906" s="4">
        <v>29</v>
      </c>
      <c r="I5906" s="4" t="s">
        <v>24</v>
      </c>
      <c r="J5906" s="4">
        <v>0</v>
      </c>
      <c r="K5906" s="4" t="s">
        <v>27</v>
      </c>
      <c r="L5906" s="4" t="s">
        <v>28</v>
      </c>
      <c r="M5906" s="4">
        <v>50</v>
      </c>
      <c r="N5906" s="4" t="s">
        <v>92</v>
      </c>
      <c r="O5906" s="4" t="s">
        <v>93</v>
      </c>
      <c r="P5906" s="5">
        <v>44999</v>
      </c>
      <c r="Q5906" s="6">
        <v>42.994499627746791</v>
      </c>
      <c r="R5906" s="4">
        <v>3</v>
      </c>
      <c r="S5906" s="4" t="str" cm="1">
        <f t="array" ref="S5906">_xlfn.IFS(R5906=0,"None",R5906&lt;3,"Low",R5906&lt;6,"Medium",R5906&lt;=10,"High")</f>
        <v>Medium</v>
      </c>
      <c r="T5906" s="4" t="str" cm="1">
        <f t="array" ref="T5906">_xlfn.IFS(M5906&lt;=20,"Low",M5906&lt;=50,"Medium",M5906&lt;=90,"High")</f>
        <v>Medium</v>
      </c>
      <c r="U5906" s="7">
        <f>Datos_Limpios[[#This Row],[Number of Complaints or Support]]/Datos_Limpios[[#This Row],[Account Length (in months)]]</f>
        <v>0.33333333333333331</v>
      </c>
      <c r="V5906" s="4" t="str" cm="1">
        <f t="array" ref="V5906">_xlfn.IFS(H5906&lt;30,"Under 30",H5906&lt;66,"Middle Age",H5906&gt;=66,"Senior")</f>
        <v>Under 30</v>
      </c>
      <c r="W5906" s="4" t="s">
        <v>47</v>
      </c>
    </row>
    <row r="5907" spans="1:23" x14ac:dyDescent="0.3">
      <c r="A5907" s="4" t="s">
        <v>6022</v>
      </c>
      <c r="B5907" s="4" t="s">
        <v>24</v>
      </c>
      <c r="C5907" s="4">
        <v>25</v>
      </c>
      <c r="D5907" s="4">
        <v>0</v>
      </c>
      <c r="E5907" s="4" t="s">
        <v>31</v>
      </c>
      <c r="F5907" s="4" t="s">
        <v>367</v>
      </c>
      <c r="G5907" s="4" t="s">
        <v>33</v>
      </c>
      <c r="H5907" s="4">
        <v>64</v>
      </c>
      <c r="I5907" s="4" t="s">
        <v>31</v>
      </c>
      <c r="J5907" s="4">
        <v>5</v>
      </c>
      <c r="K5907" s="4" t="s">
        <v>27</v>
      </c>
      <c r="L5907" s="4" t="s">
        <v>35</v>
      </c>
      <c r="M5907" s="4">
        <v>34</v>
      </c>
      <c r="P5907" s="5">
        <v>44002</v>
      </c>
      <c r="Q5907" s="6">
        <v>33.448947892444068</v>
      </c>
      <c r="R5907" s="4">
        <v>5</v>
      </c>
      <c r="S5907" s="4" t="str" cm="1">
        <f t="array" ref="S5907">_xlfn.IFS(R5907=0,"None",R5907&lt;3,"Low",R5907&lt;6,"Medium",R5907&lt;=10,"High")</f>
        <v>Medium</v>
      </c>
      <c r="T5907" s="4" t="str" cm="1">
        <f t="array" ref="T5907">_xlfn.IFS(M5907&lt;=20,"Low",M5907&lt;=50,"Medium",M5907&lt;=90,"High")</f>
        <v>Medium</v>
      </c>
      <c r="U5907" s="7">
        <f>Datos_Limpios[[#This Row],[Number of Complaints or Support]]/Datos_Limpios[[#This Row],[Account Length (in months)]]</f>
        <v>0.2</v>
      </c>
      <c r="V5907" s="4" t="str" cm="1">
        <f t="array" ref="V5907">_xlfn.IFS(H5907&lt;30,"Under 30",H5907&lt;66,"Middle Age",H5907&gt;=66,"Senior")</f>
        <v>Middle Age</v>
      </c>
      <c r="W5907" s="4" t="s">
        <v>29</v>
      </c>
    </row>
    <row r="5908" spans="1:23" x14ac:dyDescent="0.3">
      <c r="A5908" s="4" t="s">
        <v>6023</v>
      </c>
      <c r="B5908" s="4" t="s">
        <v>31</v>
      </c>
      <c r="C5908" s="4">
        <v>22</v>
      </c>
      <c r="D5908" s="4">
        <v>5</v>
      </c>
      <c r="E5908" s="4" t="s">
        <v>24</v>
      </c>
      <c r="F5908" s="4" t="s">
        <v>138</v>
      </c>
      <c r="G5908" s="4" t="s">
        <v>33</v>
      </c>
      <c r="H5908" s="4">
        <v>50</v>
      </c>
      <c r="I5908" s="4" t="s">
        <v>24</v>
      </c>
      <c r="J5908" s="4">
        <v>0</v>
      </c>
      <c r="K5908" s="4" t="s">
        <v>27</v>
      </c>
      <c r="L5908" s="4" t="s">
        <v>28</v>
      </c>
      <c r="M5908" s="4">
        <v>42</v>
      </c>
      <c r="N5908" s="4" t="s">
        <v>38</v>
      </c>
      <c r="O5908" s="4" t="s">
        <v>181</v>
      </c>
      <c r="P5908" s="5">
        <v>44105</v>
      </c>
      <c r="Q5908" s="6">
        <v>36.754824111223257</v>
      </c>
      <c r="R5908" s="4">
        <v>8</v>
      </c>
      <c r="S5908" s="4" t="str" cm="1">
        <f t="array" ref="S5908">_xlfn.IFS(R5908=0,"None",R5908&lt;3,"Low",R5908&lt;6,"Medium",R5908&lt;=10,"High")</f>
        <v>High</v>
      </c>
      <c r="T5908" s="4" t="str" cm="1">
        <f t="array" ref="T5908">_xlfn.IFS(M5908&lt;=20,"Low",M5908&lt;=50,"Medium",M5908&lt;=90,"High")</f>
        <v>Medium</v>
      </c>
      <c r="U5908" s="7">
        <f>Datos_Limpios[[#This Row],[Number of Complaints or Support]]/Datos_Limpios[[#This Row],[Account Length (in months)]]</f>
        <v>0.36363636363636365</v>
      </c>
      <c r="V5908" s="4" t="str" cm="1">
        <f t="array" ref="V5908">_xlfn.IFS(H5908&lt;30,"Under 30",H5908&lt;66,"Middle Age",H5908&gt;=66,"Senior")</f>
        <v>Middle Age</v>
      </c>
      <c r="W5908" s="4" t="s">
        <v>47</v>
      </c>
    </row>
    <row r="5909" spans="1:23" x14ac:dyDescent="0.3">
      <c r="A5909" s="4" t="s">
        <v>6024</v>
      </c>
      <c r="B5909" s="4" t="s">
        <v>24</v>
      </c>
      <c r="C5909" s="4">
        <v>73</v>
      </c>
      <c r="D5909" s="4">
        <v>0</v>
      </c>
      <c r="E5909" s="4" t="s">
        <v>31</v>
      </c>
      <c r="F5909" s="4" t="s">
        <v>63</v>
      </c>
      <c r="G5909" s="4" t="s">
        <v>26</v>
      </c>
      <c r="H5909" s="4">
        <v>38</v>
      </c>
      <c r="I5909" s="4" t="s">
        <v>31</v>
      </c>
      <c r="J5909" s="4">
        <v>6</v>
      </c>
      <c r="K5909" s="4" t="s">
        <v>46</v>
      </c>
      <c r="L5909" s="4" t="s">
        <v>35</v>
      </c>
      <c r="M5909" s="4">
        <v>28</v>
      </c>
      <c r="P5909" s="5">
        <v>45178</v>
      </c>
      <c r="Q5909" s="6">
        <v>22.413037735675019</v>
      </c>
      <c r="R5909" s="4">
        <v>8</v>
      </c>
      <c r="S5909" s="4" t="str" cm="1">
        <f t="array" ref="S5909">_xlfn.IFS(R5909=0,"None",R5909&lt;3,"Low",R5909&lt;6,"Medium",R5909&lt;=10,"High")</f>
        <v>High</v>
      </c>
      <c r="T5909" s="4" t="str" cm="1">
        <f t="array" ref="T5909">_xlfn.IFS(M5909&lt;=20,"Low",M5909&lt;=50,"Medium",M5909&lt;=90,"High")</f>
        <v>Medium</v>
      </c>
      <c r="U5909" s="7">
        <f>Datos_Limpios[[#This Row],[Number of Complaints or Support]]/Datos_Limpios[[#This Row],[Account Length (in months)]]</f>
        <v>0.1095890410958904</v>
      </c>
      <c r="V5909" s="4" t="str" cm="1">
        <f t="array" ref="V5909">_xlfn.IFS(H5909&lt;30,"Under 30",H5909&lt;66,"Middle Age",H5909&gt;=66,"Senior")</f>
        <v>Middle Age</v>
      </c>
      <c r="W5909" s="4" t="s">
        <v>40</v>
      </c>
    </row>
    <row r="5910" spans="1:23" x14ac:dyDescent="0.3">
      <c r="A5910" s="4" t="s">
        <v>6025</v>
      </c>
      <c r="B5910" s="4" t="s">
        <v>31</v>
      </c>
      <c r="C5910" s="4">
        <v>52</v>
      </c>
      <c r="D5910" s="4">
        <v>2</v>
      </c>
      <c r="E5910" s="4" t="s">
        <v>31</v>
      </c>
      <c r="F5910" s="4" t="s">
        <v>367</v>
      </c>
      <c r="G5910" s="4" t="s">
        <v>33</v>
      </c>
      <c r="H5910" s="4">
        <v>39</v>
      </c>
      <c r="I5910" s="4" t="s">
        <v>24</v>
      </c>
      <c r="J5910" s="4">
        <v>0</v>
      </c>
      <c r="K5910" s="4" t="s">
        <v>27</v>
      </c>
      <c r="L5910" s="4" t="s">
        <v>35</v>
      </c>
      <c r="M5910" s="4">
        <v>55</v>
      </c>
      <c r="N5910" s="4" t="s">
        <v>38</v>
      </c>
      <c r="O5910" s="4" t="s">
        <v>125</v>
      </c>
      <c r="P5910" s="5">
        <v>44124</v>
      </c>
      <c r="Q5910" s="6">
        <v>58.105292395265543</v>
      </c>
      <c r="R5910" s="4">
        <v>2</v>
      </c>
      <c r="S5910" s="4" t="str" cm="1">
        <f t="array" ref="S5910">_xlfn.IFS(R5910=0,"None",R5910&lt;3,"Low",R5910&lt;6,"Medium",R5910&lt;=10,"High")</f>
        <v>Low</v>
      </c>
      <c r="T5910" s="4" t="str" cm="1">
        <f t="array" ref="T5910">_xlfn.IFS(M5910&lt;=20,"Low",M5910&lt;=50,"Medium",M5910&lt;=90,"High")</f>
        <v>High</v>
      </c>
      <c r="U5910" s="7">
        <f>Datos_Limpios[[#This Row],[Number of Complaints or Support]]/Datos_Limpios[[#This Row],[Account Length (in months)]]</f>
        <v>3.8461538461538464E-2</v>
      </c>
      <c r="V5910" s="4" t="str" cm="1">
        <f t="array" ref="V5910">_xlfn.IFS(H5910&lt;30,"Under 30",H5910&lt;66,"Middle Age",H5910&gt;=66,"Senior")</f>
        <v>Middle Age</v>
      </c>
      <c r="W5910" s="4" t="s">
        <v>29</v>
      </c>
    </row>
    <row r="5911" spans="1:23" x14ac:dyDescent="0.3">
      <c r="A5911" s="4" t="s">
        <v>6026</v>
      </c>
      <c r="B5911" s="4" t="s">
        <v>31</v>
      </c>
      <c r="C5911" s="4">
        <v>1</v>
      </c>
      <c r="D5911" s="4">
        <v>3</v>
      </c>
      <c r="E5911" s="4" t="s">
        <v>31</v>
      </c>
      <c r="F5911" s="4" t="s">
        <v>95</v>
      </c>
      <c r="G5911" s="4" t="s">
        <v>33</v>
      </c>
      <c r="H5911" s="4">
        <v>47</v>
      </c>
      <c r="I5911" s="4" t="s">
        <v>24</v>
      </c>
      <c r="J5911" s="4">
        <v>0</v>
      </c>
      <c r="K5911" s="4" t="s">
        <v>27</v>
      </c>
      <c r="L5911" s="4" t="s">
        <v>28</v>
      </c>
      <c r="M5911" s="4">
        <v>22</v>
      </c>
      <c r="N5911" s="4" t="s">
        <v>107</v>
      </c>
      <c r="O5911" s="4" t="s">
        <v>108</v>
      </c>
      <c r="P5911" s="5">
        <v>44066</v>
      </c>
      <c r="Q5911" s="6">
        <v>18.395797738970781</v>
      </c>
      <c r="R5911" s="4">
        <v>4</v>
      </c>
      <c r="S5911" s="4" t="str" cm="1">
        <f t="array" ref="S5911">_xlfn.IFS(R5911=0,"None",R5911&lt;3,"Low",R5911&lt;6,"Medium",R5911&lt;=10,"High")</f>
        <v>Medium</v>
      </c>
      <c r="T5911" s="4" t="str" cm="1">
        <f t="array" ref="T5911">_xlfn.IFS(M5911&lt;=20,"Low",M5911&lt;=50,"Medium",M5911&lt;=90,"High")</f>
        <v>Medium</v>
      </c>
      <c r="U5911" s="7">
        <f>Datos_Limpios[[#This Row],[Number of Complaints or Support]]/Datos_Limpios[[#This Row],[Account Length (in months)]]</f>
        <v>4</v>
      </c>
      <c r="V5911" s="4" t="str" cm="1">
        <f t="array" ref="V5911">_xlfn.IFS(H5911&lt;30,"Under 30",H5911&lt;66,"Middle Age",H5911&gt;=66,"Senior")</f>
        <v>Middle Age</v>
      </c>
      <c r="W5911" s="4" t="s">
        <v>47</v>
      </c>
    </row>
    <row r="5912" spans="1:23" x14ac:dyDescent="0.3">
      <c r="A5912" s="4" t="s">
        <v>6027</v>
      </c>
      <c r="B5912" s="4" t="s">
        <v>31</v>
      </c>
      <c r="C5912" s="4">
        <v>1</v>
      </c>
      <c r="D5912" s="4">
        <v>5</v>
      </c>
      <c r="E5912" s="4" t="s">
        <v>31</v>
      </c>
      <c r="F5912" s="4" t="s">
        <v>74</v>
      </c>
      <c r="G5912" s="4" t="s">
        <v>33</v>
      </c>
      <c r="H5912" s="4">
        <v>25</v>
      </c>
      <c r="I5912" s="4" t="s">
        <v>24</v>
      </c>
      <c r="J5912" s="4">
        <v>0</v>
      </c>
      <c r="K5912" s="4" t="s">
        <v>27</v>
      </c>
      <c r="L5912" s="4" t="s">
        <v>35</v>
      </c>
      <c r="M5912" s="4">
        <v>25</v>
      </c>
      <c r="N5912" s="4" t="s">
        <v>38</v>
      </c>
      <c r="O5912" s="4" t="s">
        <v>125</v>
      </c>
      <c r="P5912" s="5">
        <v>44624</v>
      </c>
      <c r="Q5912" s="6">
        <v>26.392682804692999</v>
      </c>
      <c r="R5912" s="4">
        <v>9</v>
      </c>
      <c r="S5912" s="4" t="str" cm="1">
        <f t="array" ref="S5912">_xlfn.IFS(R5912=0,"None",R5912&lt;3,"Low",R5912&lt;6,"Medium",R5912&lt;=10,"High")</f>
        <v>High</v>
      </c>
      <c r="T5912" s="4" t="str" cm="1">
        <f t="array" ref="T5912">_xlfn.IFS(M5912&lt;=20,"Low",M5912&lt;=50,"Medium",M5912&lt;=90,"High")</f>
        <v>Medium</v>
      </c>
      <c r="U5912" s="7">
        <f>Datos_Limpios[[#This Row],[Number of Complaints or Support]]/Datos_Limpios[[#This Row],[Account Length (in months)]]</f>
        <v>9</v>
      </c>
      <c r="V5912" s="4" t="str" cm="1">
        <f t="array" ref="V5912">_xlfn.IFS(H5912&lt;30,"Under 30",H5912&lt;66,"Middle Age",H5912&gt;=66,"Senior")</f>
        <v>Under 30</v>
      </c>
      <c r="W5912" s="4" t="s">
        <v>43</v>
      </c>
    </row>
    <row r="5913" spans="1:23" x14ac:dyDescent="0.3">
      <c r="A5913" s="4" t="s">
        <v>6028</v>
      </c>
      <c r="B5913" s="4" t="s">
        <v>31</v>
      </c>
      <c r="C5913" s="4">
        <v>66</v>
      </c>
      <c r="D5913" s="4">
        <v>4</v>
      </c>
      <c r="E5913" s="4" t="s">
        <v>31</v>
      </c>
      <c r="F5913" s="4" t="s">
        <v>165</v>
      </c>
      <c r="G5913" s="4" t="s">
        <v>33</v>
      </c>
      <c r="H5913" s="4">
        <v>29</v>
      </c>
      <c r="I5913" s="4" t="s">
        <v>24</v>
      </c>
      <c r="J5913" s="4">
        <v>0</v>
      </c>
      <c r="K5913" s="4" t="s">
        <v>46</v>
      </c>
      <c r="L5913" s="4" t="s">
        <v>28</v>
      </c>
      <c r="M5913" s="4">
        <v>41</v>
      </c>
      <c r="N5913" s="4" t="s">
        <v>66</v>
      </c>
      <c r="O5913" s="4" t="s">
        <v>122</v>
      </c>
      <c r="P5913" s="5">
        <v>43955</v>
      </c>
      <c r="Q5913" s="6">
        <v>39.701448069317117</v>
      </c>
      <c r="R5913" s="4">
        <v>0</v>
      </c>
      <c r="S5913" s="4" t="str" cm="1">
        <f t="array" ref="S5913">_xlfn.IFS(R5913=0,"None",R5913&lt;3,"Low",R5913&lt;6,"Medium",R5913&lt;=10,"High")</f>
        <v>None</v>
      </c>
      <c r="T5913" s="4" t="str" cm="1">
        <f t="array" ref="T5913">_xlfn.IFS(M5913&lt;=20,"Low",M5913&lt;=50,"Medium",M5913&lt;=90,"High")</f>
        <v>Medium</v>
      </c>
      <c r="U5913" s="7">
        <f>Datos_Limpios[[#This Row],[Number of Complaints or Support]]/Datos_Limpios[[#This Row],[Account Length (in months)]]</f>
        <v>0</v>
      </c>
      <c r="V5913" s="4" t="str" cm="1">
        <f t="array" ref="V5913">_xlfn.IFS(H5913&lt;30,"Under 30",H5913&lt;66,"Middle Age",H5913&gt;=66,"Senior")</f>
        <v>Under 30</v>
      </c>
      <c r="W5913" s="4" t="s">
        <v>40</v>
      </c>
    </row>
    <row r="5914" spans="1:23" x14ac:dyDescent="0.3">
      <c r="A5914" s="4" t="s">
        <v>6029</v>
      </c>
      <c r="B5914" s="4" t="s">
        <v>24</v>
      </c>
      <c r="C5914" s="4">
        <v>70</v>
      </c>
      <c r="D5914" s="4">
        <v>2</v>
      </c>
      <c r="E5914" s="4" t="s">
        <v>31</v>
      </c>
      <c r="F5914" s="4" t="s">
        <v>56</v>
      </c>
      <c r="G5914" s="4" t="s">
        <v>33</v>
      </c>
      <c r="H5914" s="4">
        <v>42</v>
      </c>
      <c r="I5914" s="4" t="s">
        <v>24</v>
      </c>
      <c r="J5914" s="4">
        <v>0</v>
      </c>
      <c r="K5914" s="4" t="s">
        <v>46</v>
      </c>
      <c r="L5914" s="4" t="s">
        <v>35</v>
      </c>
      <c r="M5914" s="4">
        <v>48</v>
      </c>
      <c r="P5914" s="5">
        <v>44016</v>
      </c>
      <c r="Q5914" s="6">
        <v>50.830253264619458</v>
      </c>
      <c r="R5914" s="4">
        <v>9</v>
      </c>
      <c r="S5914" s="4" t="str" cm="1">
        <f t="array" ref="S5914">_xlfn.IFS(R5914=0,"None",R5914&lt;3,"Low",R5914&lt;6,"Medium",R5914&lt;=10,"High")</f>
        <v>High</v>
      </c>
      <c r="T5914" s="4" t="str" cm="1">
        <f t="array" ref="T5914">_xlfn.IFS(M5914&lt;=20,"Low",M5914&lt;=50,"Medium",M5914&lt;=90,"High")</f>
        <v>Medium</v>
      </c>
      <c r="U5914" s="7">
        <f>Datos_Limpios[[#This Row],[Number of Complaints or Support]]/Datos_Limpios[[#This Row],[Account Length (in months)]]</f>
        <v>0.12857142857142856</v>
      </c>
      <c r="V5914" s="4" t="str" cm="1">
        <f t="array" ref="V5914">_xlfn.IFS(H5914&lt;30,"Under 30",H5914&lt;66,"Middle Age",H5914&gt;=66,"Senior")</f>
        <v>Middle Age</v>
      </c>
      <c r="W5914" s="4" t="s">
        <v>29</v>
      </c>
    </row>
    <row r="5915" spans="1:23" x14ac:dyDescent="0.3">
      <c r="A5915" s="4" t="s">
        <v>6030</v>
      </c>
      <c r="B5915" s="4" t="s">
        <v>24</v>
      </c>
      <c r="C5915" s="4">
        <v>13</v>
      </c>
      <c r="D5915" s="4">
        <v>1</v>
      </c>
      <c r="E5915" s="4" t="s">
        <v>24</v>
      </c>
      <c r="F5915" s="4" t="s">
        <v>63</v>
      </c>
      <c r="G5915" s="4" t="s">
        <v>26</v>
      </c>
      <c r="H5915" s="4">
        <v>43</v>
      </c>
      <c r="I5915" s="4" t="s">
        <v>31</v>
      </c>
      <c r="J5915" s="4">
        <v>6</v>
      </c>
      <c r="K5915" s="4" t="s">
        <v>46</v>
      </c>
      <c r="L5915" s="4" t="s">
        <v>28</v>
      </c>
      <c r="M5915" s="4">
        <v>10</v>
      </c>
      <c r="P5915" s="5">
        <v>44102</v>
      </c>
      <c r="Q5915" s="6">
        <v>11.182640035369911</v>
      </c>
      <c r="R5915" s="4">
        <v>6</v>
      </c>
      <c r="S5915" s="4" t="str" cm="1">
        <f t="array" ref="S5915">_xlfn.IFS(R5915=0,"None",R5915&lt;3,"Low",R5915&lt;6,"Medium",R5915&lt;=10,"High")</f>
        <v>High</v>
      </c>
      <c r="T5915" s="4" t="str" cm="1">
        <f t="array" ref="T5915">_xlfn.IFS(M5915&lt;=20,"Low",M5915&lt;=50,"Medium",M5915&lt;=90,"High")</f>
        <v>Low</v>
      </c>
      <c r="U5915" s="7">
        <f>Datos_Limpios[[#This Row],[Number of Complaints or Support]]/Datos_Limpios[[#This Row],[Account Length (in months)]]</f>
        <v>0.46153846153846156</v>
      </c>
      <c r="V5915" s="4" t="str" cm="1">
        <f t="array" ref="V5915">_xlfn.IFS(H5915&lt;30,"Under 30",H5915&lt;66,"Middle Age",H5915&gt;=66,"Senior")</f>
        <v>Middle Age</v>
      </c>
      <c r="W5915" s="4" t="s">
        <v>40</v>
      </c>
    </row>
    <row r="5916" spans="1:23" x14ac:dyDescent="0.3">
      <c r="A5916" s="4" t="s">
        <v>6031</v>
      </c>
      <c r="B5916" s="4" t="s">
        <v>31</v>
      </c>
      <c r="C5916" s="4">
        <v>15</v>
      </c>
      <c r="D5916" s="4">
        <v>4</v>
      </c>
      <c r="E5916" s="4" t="s">
        <v>24</v>
      </c>
      <c r="F5916" s="4" t="s">
        <v>140</v>
      </c>
      <c r="G5916" s="4" t="s">
        <v>26</v>
      </c>
      <c r="H5916" s="4">
        <v>52</v>
      </c>
      <c r="I5916" s="4" t="s">
        <v>24</v>
      </c>
      <c r="J5916" s="4">
        <v>0</v>
      </c>
      <c r="K5916" s="4" t="s">
        <v>27</v>
      </c>
      <c r="L5916" s="4" t="s">
        <v>35</v>
      </c>
      <c r="M5916" s="4">
        <v>12</v>
      </c>
      <c r="N5916" s="4" t="s">
        <v>107</v>
      </c>
      <c r="O5916" s="4" t="s">
        <v>220</v>
      </c>
      <c r="P5916" s="5">
        <v>44231</v>
      </c>
      <c r="Q5916" s="6">
        <v>12.27571084175861</v>
      </c>
      <c r="R5916" s="4">
        <v>0</v>
      </c>
      <c r="S5916" s="4" t="str" cm="1">
        <f t="array" ref="S5916">_xlfn.IFS(R5916=0,"None",R5916&lt;3,"Low",R5916&lt;6,"Medium",R5916&lt;=10,"High")</f>
        <v>None</v>
      </c>
      <c r="T5916" s="4" t="str" cm="1">
        <f t="array" ref="T5916">_xlfn.IFS(M5916&lt;=20,"Low",M5916&lt;=50,"Medium",M5916&lt;=90,"High")</f>
        <v>Low</v>
      </c>
      <c r="U5916" s="7">
        <f>Datos_Limpios[[#This Row],[Number of Complaints or Support]]/Datos_Limpios[[#This Row],[Account Length (in months)]]</f>
        <v>0</v>
      </c>
      <c r="V5916" s="4" t="str" cm="1">
        <f t="array" ref="V5916">_xlfn.IFS(H5916&lt;30,"Under 30",H5916&lt;66,"Middle Age",H5916&gt;=66,"Senior")</f>
        <v>Middle Age</v>
      </c>
      <c r="W5916" s="4" t="s">
        <v>40</v>
      </c>
    </row>
    <row r="5917" spans="1:23" x14ac:dyDescent="0.3">
      <c r="A5917" s="4" t="s">
        <v>6032</v>
      </c>
      <c r="B5917" s="4" t="s">
        <v>31</v>
      </c>
      <c r="C5917" s="4">
        <v>3</v>
      </c>
      <c r="D5917" s="4">
        <v>4</v>
      </c>
      <c r="E5917" s="4" t="s">
        <v>31</v>
      </c>
      <c r="F5917" s="4" t="s">
        <v>120</v>
      </c>
      <c r="G5917" s="4" t="s">
        <v>33</v>
      </c>
      <c r="H5917" s="4">
        <v>21</v>
      </c>
      <c r="I5917" s="4" t="s">
        <v>31</v>
      </c>
      <c r="J5917" s="4">
        <v>2</v>
      </c>
      <c r="K5917" s="4" t="s">
        <v>27</v>
      </c>
      <c r="L5917" s="4" t="s">
        <v>35</v>
      </c>
      <c r="M5917" s="4">
        <v>33</v>
      </c>
      <c r="N5917" s="4" t="s">
        <v>66</v>
      </c>
      <c r="O5917" s="4" t="s">
        <v>122</v>
      </c>
      <c r="P5917" s="5">
        <v>44220</v>
      </c>
      <c r="Q5917" s="6">
        <v>39.51343338191311</v>
      </c>
      <c r="R5917" s="4">
        <v>7</v>
      </c>
      <c r="S5917" s="4" t="str" cm="1">
        <f t="array" ref="S5917">_xlfn.IFS(R5917=0,"None",R5917&lt;3,"Low",R5917&lt;6,"Medium",R5917&lt;=10,"High")</f>
        <v>High</v>
      </c>
      <c r="T5917" s="4" t="str" cm="1">
        <f t="array" ref="T5917">_xlfn.IFS(M5917&lt;=20,"Low",M5917&lt;=50,"Medium",M5917&lt;=90,"High")</f>
        <v>Medium</v>
      </c>
      <c r="U5917" s="7">
        <f>Datos_Limpios[[#This Row],[Number of Complaints or Support]]/Datos_Limpios[[#This Row],[Account Length (in months)]]</f>
        <v>2.3333333333333335</v>
      </c>
      <c r="V5917" s="4" t="str" cm="1">
        <f t="array" ref="V5917">_xlfn.IFS(H5917&lt;30,"Under 30",H5917&lt;66,"Middle Age",H5917&gt;=66,"Senior")</f>
        <v>Under 30</v>
      </c>
      <c r="W5917" s="4" t="s">
        <v>29</v>
      </c>
    </row>
    <row r="5918" spans="1:23" x14ac:dyDescent="0.3">
      <c r="A5918" s="4" t="s">
        <v>6033</v>
      </c>
      <c r="B5918" s="4" t="s">
        <v>31</v>
      </c>
      <c r="C5918" s="4">
        <v>12</v>
      </c>
      <c r="D5918" s="4">
        <v>1</v>
      </c>
      <c r="E5918" s="4" t="s">
        <v>31</v>
      </c>
      <c r="F5918" s="4" t="s">
        <v>79</v>
      </c>
      <c r="G5918" s="4" t="s">
        <v>26</v>
      </c>
      <c r="H5918" s="4">
        <v>59</v>
      </c>
      <c r="I5918" s="4" t="s">
        <v>24</v>
      </c>
      <c r="J5918" s="4">
        <v>0</v>
      </c>
      <c r="K5918" s="4" t="s">
        <v>34</v>
      </c>
      <c r="L5918" s="4" t="s">
        <v>115</v>
      </c>
      <c r="M5918" s="4">
        <v>45</v>
      </c>
      <c r="N5918" s="4" t="s">
        <v>38</v>
      </c>
      <c r="O5918" s="4" t="s">
        <v>142</v>
      </c>
      <c r="P5918" s="5">
        <v>44015</v>
      </c>
      <c r="Q5918" s="6">
        <v>44.139406224634357</v>
      </c>
      <c r="R5918" s="4">
        <v>0</v>
      </c>
      <c r="S5918" s="4" t="str" cm="1">
        <f t="array" ref="S5918">_xlfn.IFS(R5918=0,"None",R5918&lt;3,"Low",R5918&lt;6,"Medium",R5918&lt;=10,"High")</f>
        <v>None</v>
      </c>
      <c r="T5918" s="4" t="str" cm="1">
        <f t="array" ref="T5918">_xlfn.IFS(M5918&lt;=20,"Low",M5918&lt;=50,"Medium",M5918&lt;=90,"High")</f>
        <v>Medium</v>
      </c>
      <c r="U5918" s="7">
        <f>Datos_Limpios[[#This Row],[Number of Complaints or Support]]/Datos_Limpios[[#This Row],[Account Length (in months)]]</f>
        <v>0</v>
      </c>
      <c r="V5918" s="4" t="str" cm="1">
        <f t="array" ref="V5918">_xlfn.IFS(H5918&lt;30,"Under 30",H5918&lt;66,"Middle Age",H5918&gt;=66,"Senior")</f>
        <v>Middle Age</v>
      </c>
      <c r="W5918" s="4" t="s">
        <v>43</v>
      </c>
    </row>
    <row r="5919" spans="1:23" x14ac:dyDescent="0.3">
      <c r="A5919" s="4" t="s">
        <v>6034</v>
      </c>
      <c r="B5919" s="4" t="s">
        <v>24</v>
      </c>
      <c r="C5919" s="4">
        <v>45</v>
      </c>
      <c r="D5919" s="4">
        <v>3</v>
      </c>
      <c r="E5919" s="4" t="s">
        <v>31</v>
      </c>
      <c r="F5919" s="4" t="s">
        <v>129</v>
      </c>
      <c r="G5919" s="4" t="s">
        <v>26</v>
      </c>
      <c r="H5919" s="4">
        <v>75</v>
      </c>
      <c r="I5919" s="4" t="s">
        <v>24</v>
      </c>
      <c r="J5919" s="4">
        <v>0</v>
      </c>
      <c r="K5919" s="4" t="s">
        <v>34</v>
      </c>
      <c r="L5919" s="4" t="s">
        <v>28</v>
      </c>
      <c r="M5919" s="4">
        <v>46</v>
      </c>
      <c r="P5919" s="5">
        <v>45033</v>
      </c>
      <c r="Q5919" s="6">
        <v>46.696191764282041</v>
      </c>
      <c r="R5919" s="4">
        <v>1</v>
      </c>
      <c r="S5919" s="4" t="str" cm="1">
        <f t="array" ref="S5919">_xlfn.IFS(R5919=0,"None",R5919&lt;3,"Low",R5919&lt;6,"Medium",R5919&lt;=10,"High")</f>
        <v>Low</v>
      </c>
      <c r="T5919" s="4" t="str" cm="1">
        <f t="array" ref="T5919">_xlfn.IFS(M5919&lt;=20,"Low",M5919&lt;=50,"Medium",M5919&lt;=90,"High")</f>
        <v>Medium</v>
      </c>
      <c r="U5919" s="7">
        <f>Datos_Limpios[[#This Row],[Number of Complaints or Support]]/Datos_Limpios[[#This Row],[Account Length (in months)]]</f>
        <v>2.2222222222222223E-2</v>
      </c>
      <c r="V5919" s="4" t="str" cm="1">
        <f t="array" ref="V5919">_xlfn.IFS(H5919&lt;30,"Under 30",H5919&lt;66,"Middle Age",H5919&gt;=66,"Senior")</f>
        <v>Senior</v>
      </c>
      <c r="W5919" s="4" t="s">
        <v>29</v>
      </c>
    </row>
    <row r="5920" spans="1:23" x14ac:dyDescent="0.3">
      <c r="A5920" s="4" t="s">
        <v>6035</v>
      </c>
      <c r="B5920" s="4" t="s">
        <v>31</v>
      </c>
      <c r="C5920" s="4">
        <v>1</v>
      </c>
      <c r="D5920" s="4">
        <v>5</v>
      </c>
      <c r="E5920" s="4" t="s">
        <v>31</v>
      </c>
      <c r="F5920" s="4" t="s">
        <v>264</v>
      </c>
      <c r="G5920" s="4" t="s">
        <v>26</v>
      </c>
      <c r="H5920" s="4">
        <v>72</v>
      </c>
      <c r="I5920" s="4" t="s">
        <v>24</v>
      </c>
      <c r="J5920" s="4">
        <v>0</v>
      </c>
      <c r="K5920" s="4" t="s">
        <v>27</v>
      </c>
      <c r="L5920" s="4" t="s">
        <v>35</v>
      </c>
      <c r="M5920" s="4">
        <v>51</v>
      </c>
      <c r="N5920" s="4" t="s">
        <v>38</v>
      </c>
      <c r="O5920" s="4" t="s">
        <v>125</v>
      </c>
      <c r="P5920" s="5">
        <v>45222</v>
      </c>
      <c r="Q5920" s="6">
        <v>50.87676855432553</v>
      </c>
      <c r="R5920" s="4">
        <v>3</v>
      </c>
      <c r="S5920" s="4" t="str" cm="1">
        <f t="array" ref="S5920">_xlfn.IFS(R5920=0,"None",R5920&lt;3,"Low",R5920&lt;6,"Medium",R5920&lt;=10,"High")</f>
        <v>Medium</v>
      </c>
      <c r="T5920" s="4" t="str" cm="1">
        <f t="array" ref="T5920">_xlfn.IFS(M5920&lt;=20,"Low",M5920&lt;=50,"Medium",M5920&lt;=90,"High")</f>
        <v>High</v>
      </c>
      <c r="U5920" s="7">
        <f>Datos_Limpios[[#This Row],[Number of Complaints or Support]]/Datos_Limpios[[#This Row],[Account Length (in months)]]</f>
        <v>3</v>
      </c>
      <c r="V5920" s="4" t="str" cm="1">
        <f t="array" ref="V5920">_xlfn.IFS(H5920&lt;30,"Under 30",H5920&lt;66,"Middle Age",H5920&gt;=66,"Senior")</f>
        <v>Senior</v>
      </c>
      <c r="W5920" s="4" t="s">
        <v>47</v>
      </c>
    </row>
    <row r="5921" spans="1:23" x14ac:dyDescent="0.3">
      <c r="A5921" s="4" t="s">
        <v>6036</v>
      </c>
      <c r="B5921" s="4" t="s">
        <v>31</v>
      </c>
      <c r="C5921" s="4">
        <v>12</v>
      </c>
      <c r="D5921" s="4">
        <v>2</v>
      </c>
      <c r="E5921" s="4" t="s">
        <v>31</v>
      </c>
      <c r="F5921" s="4" t="s">
        <v>25</v>
      </c>
      <c r="G5921" s="4" t="s">
        <v>26</v>
      </c>
      <c r="H5921" s="4">
        <v>53</v>
      </c>
      <c r="I5921" s="4" t="s">
        <v>24</v>
      </c>
      <c r="J5921" s="4">
        <v>0</v>
      </c>
      <c r="K5921" s="4" t="s">
        <v>27</v>
      </c>
      <c r="L5921" s="4" t="s">
        <v>35</v>
      </c>
      <c r="M5921" s="4">
        <v>64</v>
      </c>
      <c r="N5921" s="4" t="s">
        <v>92</v>
      </c>
      <c r="O5921" s="4" t="s">
        <v>153</v>
      </c>
      <c r="P5921" s="5">
        <v>44263</v>
      </c>
      <c r="Q5921" s="6">
        <v>55.456070630401427</v>
      </c>
      <c r="R5921" s="4">
        <v>7</v>
      </c>
      <c r="S5921" s="4" t="str" cm="1">
        <f t="array" ref="S5921">_xlfn.IFS(R5921=0,"None",R5921&lt;3,"Low",R5921&lt;6,"Medium",R5921&lt;=10,"High")</f>
        <v>High</v>
      </c>
      <c r="T5921" s="4" t="str" cm="1">
        <f t="array" ref="T5921">_xlfn.IFS(M5921&lt;=20,"Low",M5921&lt;=50,"Medium",M5921&lt;=90,"High")</f>
        <v>High</v>
      </c>
      <c r="U5921" s="7">
        <f>Datos_Limpios[[#This Row],[Number of Complaints or Support]]/Datos_Limpios[[#This Row],[Account Length (in months)]]</f>
        <v>0.58333333333333337</v>
      </c>
      <c r="V5921" s="4" t="str" cm="1">
        <f t="array" ref="V5921">_xlfn.IFS(H5921&lt;30,"Under 30",H5921&lt;66,"Middle Age",H5921&gt;=66,"Senior")</f>
        <v>Middle Age</v>
      </c>
      <c r="W5921" s="4" t="s">
        <v>29</v>
      </c>
    </row>
    <row r="5922" spans="1:23" x14ac:dyDescent="0.3">
      <c r="A5922" s="4" t="s">
        <v>6037</v>
      </c>
      <c r="B5922" s="4" t="s">
        <v>31</v>
      </c>
      <c r="C5922" s="4">
        <v>1</v>
      </c>
      <c r="D5922" s="4">
        <v>0</v>
      </c>
      <c r="E5922" s="4" t="s">
        <v>24</v>
      </c>
      <c r="F5922" s="4" t="s">
        <v>262</v>
      </c>
      <c r="G5922" s="4" t="s">
        <v>26</v>
      </c>
      <c r="H5922" s="4">
        <v>59</v>
      </c>
      <c r="I5922" s="4" t="s">
        <v>31</v>
      </c>
      <c r="J5922" s="4">
        <v>3</v>
      </c>
      <c r="K5922" s="4" t="s">
        <v>27</v>
      </c>
      <c r="L5922" s="4" t="s">
        <v>28</v>
      </c>
      <c r="M5922" s="4">
        <v>8</v>
      </c>
      <c r="N5922" s="4" t="s">
        <v>92</v>
      </c>
      <c r="O5922" s="4" t="s">
        <v>234</v>
      </c>
      <c r="P5922" s="5">
        <v>43879</v>
      </c>
      <c r="Q5922" s="6">
        <v>8.2413726094891899</v>
      </c>
      <c r="R5922" s="4">
        <v>3</v>
      </c>
      <c r="S5922" s="4" t="str" cm="1">
        <f t="array" ref="S5922">_xlfn.IFS(R5922=0,"None",R5922&lt;3,"Low",R5922&lt;6,"Medium",R5922&lt;=10,"High")</f>
        <v>Medium</v>
      </c>
      <c r="T5922" s="4" t="str" cm="1">
        <f t="array" ref="T5922">_xlfn.IFS(M5922&lt;=20,"Low",M5922&lt;=50,"Medium",M5922&lt;=90,"High")</f>
        <v>Low</v>
      </c>
      <c r="U5922" s="7">
        <f>Datos_Limpios[[#This Row],[Number of Complaints or Support]]/Datos_Limpios[[#This Row],[Account Length (in months)]]</f>
        <v>3</v>
      </c>
      <c r="V5922" s="4" t="str" cm="1">
        <f t="array" ref="V5922">_xlfn.IFS(H5922&lt;30,"Under 30",H5922&lt;66,"Middle Age",H5922&gt;=66,"Senior")</f>
        <v>Middle Age</v>
      </c>
      <c r="W5922" s="4" t="s">
        <v>29</v>
      </c>
    </row>
    <row r="5923" spans="1:23" x14ac:dyDescent="0.3">
      <c r="A5923" s="4" t="s">
        <v>6038</v>
      </c>
      <c r="B5923" s="4" t="s">
        <v>31</v>
      </c>
      <c r="C5923" s="4">
        <v>6</v>
      </c>
      <c r="D5923" s="4">
        <v>4</v>
      </c>
      <c r="E5923" s="4" t="s">
        <v>31</v>
      </c>
      <c r="F5923" s="4" t="s">
        <v>100</v>
      </c>
      <c r="G5923" s="4" t="s">
        <v>33</v>
      </c>
      <c r="H5923" s="4">
        <v>48</v>
      </c>
      <c r="I5923" s="4" t="s">
        <v>31</v>
      </c>
      <c r="J5923" s="4">
        <v>6</v>
      </c>
      <c r="K5923" s="4" t="s">
        <v>27</v>
      </c>
      <c r="L5923" s="4" t="s">
        <v>115</v>
      </c>
      <c r="M5923" s="4">
        <v>18</v>
      </c>
      <c r="N5923" s="4" t="s">
        <v>38</v>
      </c>
      <c r="O5923" s="4" t="s">
        <v>142</v>
      </c>
      <c r="P5923" s="5">
        <v>44925</v>
      </c>
      <c r="Q5923" s="6">
        <v>21.163057941610621</v>
      </c>
      <c r="R5923" s="4">
        <v>8</v>
      </c>
      <c r="S5923" s="4" t="str" cm="1">
        <f t="array" ref="S5923">_xlfn.IFS(R5923=0,"None",R5923&lt;3,"Low",R5923&lt;6,"Medium",R5923&lt;=10,"High")</f>
        <v>High</v>
      </c>
      <c r="T5923" s="4" t="str" cm="1">
        <f t="array" ref="T5923">_xlfn.IFS(M5923&lt;=20,"Low",M5923&lt;=50,"Medium",M5923&lt;=90,"High")</f>
        <v>Low</v>
      </c>
      <c r="U5923" s="7">
        <f>Datos_Limpios[[#This Row],[Number of Complaints or Support]]/Datos_Limpios[[#This Row],[Account Length (in months)]]</f>
        <v>1.3333333333333333</v>
      </c>
      <c r="V5923" s="4" t="str" cm="1">
        <f t="array" ref="V5923">_xlfn.IFS(H5923&lt;30,"Under 30",H5923&lt;66,"Middle Age",H5923&gt;=66,"Senior")</f>
        <v>Middle Age</v>
      </c>
      <c r="W5923" s="4" t="s">
        <v>40</v>
      </c>
    </row>
    <row r="5924" spans="1:23" x14ac:dyDescent="0.3">
      <c r="A5924" s="4" t="s">
        <v>6039</v>
      </c>
      <c r="B5924" s="4" t="s">
        <v>24</v>
      </c>
      <c r="C5924" s="4">
        <v>70</v>
      </c>
      <c r="D5924" s="4">
        <v>0</v>
      </c>
      <c r="E5924" s="4" t="s">
        <v>31</v>
      </c>
      <c r="F5924" s="4" t="s">
        <v>32</v>
      </c>
      <c r="G5924" s="4" t="s">
        <v>33</v>
      </c>
      <c r="H5924" s="4">
        <v>69</v>
      </c>
      <c r="I5924" s="4" t="s">
        <v>24</v>
      </c>
      <c r="J5924" s="4">
        <v>0</v>
      </c>
      <c r="K5924" s="4" t="s">
        <v>46</v>
      </c>
      <c r="L5924" s="4" t="s">
        <v>28</v>
      </c>
      <c r="M5924" s="4">
        <v>59</v>
      </c>
      <c r="P5924" s="5">
        <v>43874</v>
      </c>
      <c r="Q5924" s="6">
        <v>55.804030095145222</v>
      </c>
      <c r="R5924" s="4">
        <v>4</v>
      </c>
      <c r="S5924" s="4" t="str" cm="1">
        <f t="array" ref="S5924">_xlfn.IFS(R5924=0,"None",R5924&lt;3,"Low",R5924&lt;6,"Medium",R5924&lt;=10,"High")</f>
        <v>Medium</v>
      </c>
      <c r="T5924" s="4" t="str" cm="1">
        <f t="array" ref="T5924">_xlfn.IFS(M5924&lt;=20,"Low",M5924&lt;=50,"Medium",M5924&lt;=90,"High")</f>
        <v>High</v>
      </c>
      <c r="U5924" s="7">
        <f>Datos_Limpios[[#This Row],[Number of Complaints or Support]]/Datos_Limpios[[#This Row],[Account Length (in months)]]</f>
        <v>5.7142857142857141E-2</v>
      </c>
      <c r="V5924" s="4" t="str" cm="1">
        <f t="array" ref="V5924">_xlfn.IFS(H5924&lt;30,"Under 30",H5924&lt;66,"Middle Age",H5924&gt;=66,"Senior")</f>
        <v>Senior</v>
      </c>
      <c r="W5924" s="4" t="s">
        <v>29</v>
      </c>
    </row>
    <row r="5925" spans="1:23" x14ac:dyDescent="0.3">
      <c r="A5925" s="4" t="s">
        <v>6040</v>
      </c>
      <c r="B5925" s="4" t="s">
        <v>31</v>
      </c>
      <c r="C5925" s="4">
        <v>2</v>
      </c>
      <c r="D5925" s="4">
        <v>4</v>
      </c>
      <c r="E5925" s="4" t="s">
        <v>31</v>
      </c>
      <c r="F5925" s="4" t="s">
        <v>129</v>
      </c>
      <c r="G5925" s="4" t="s">
        <v>26</v>
      </c>
      <c r="H5925" s="4">
        <v>36</v>
      </c>
      <c r="I5925" s="4" t="s">
        <v>24</v>
      </c>
      <c r="J5925" s="4">
        <v>0</v>
      </c>
      <c r="K5925" s="4" t="s">
        <v>27</v>
      </c>
      <c r="L5925" s="4" t="s">
        <v>28</v>
      </c>
      <c r="M5925" s="4">
        <v>26</v>
      </c>
      <c r="N5925" s="4" t="s">
        <v>92</v>
      </c>
      <c r="O5925" s="4" t="s">
        <v>234</v>
      </c>
      <c r="P5925" s="5">
        <v>44557</v>
      </c>
      <c r="Q5925" s="6">
        <v>27.302332497329211</v>
      </c>
      <c r="R5925" s="4">
        <v>1</v>
      </c>
      <c r="S5925" s="4" t="str" cm="1">
        <f t="array" ref="S5925">_xlfn.IFS(R5925=0,"None",R5925&lt;3,"Low",R5925&lt;6,"Medium",R5925&lt;=10,"High")</f>
        <v>Low</v>
      </c>
      <c r="T5925" s="4" t="str" cm="1">
        <f t="array" ref="T5925">_xlfn.IFS(M5925&lt;=20,"Low",M5925&lt;=50,"Medium",M5925&lt;=90,"High")</f>
        <v>Medium</v>
      </c>
      <c r="U5925" s="7">
        <f>Datos_Limpios[[#This Row],[Number of Complaints or Support]]/Datos_Limpios[[#This Row],[Account Length (in months)]]</f>
        <v>0.5</v>
      </c>
      <c r="V5925" s="4" t="str" cm="1">
        <f t="array" ref="V5925">_xlfn.IFS(H5925&lt;30,"Under 30",H5925&lt;66,"Middle Age",H5925&gt;=66,"Senior")</f>
        <v>Middle Age</v>
      </c>
      <c r="W5925" s="4" t="s">
        <v>29</v>
      </c>
    </row>
    <row r="5926" spans="1:23" x14ac:dyDescent="0.3">
      <c r="A5926" s="4" t="s">
        <v>6041</v>
      </c>
      <c r="B5926" s="4" t="s">
        <v>31</v>
      </c>
      <c r="C5926" s="4">
        <v>50</v>
      </c>
      <c r="D5926" s="4">
        <v>2</v>
      </c>
      <c r="E5926" s="4" t="s">
        <v>31</v>
      </c>
      <c r="F5926" s="4" t="s">
        <v>196</v>
      </c>
      <c r="G5926" s="4" t="s">
        <v>33</v>
      </c>
      <c r="H5926" s="4">
        <v>67</v>
      </c>
      <c r="I5926" s="4" t="s">
        <v>24</v>
      </c>
      <c r="J5926" s="4">
        <v>0</v>
      </c>
      <c r="K5926" s="4" t="s">
        <v>27</v>
      </c>
      <c r="L5926" s="4" t="s">
        <v>35</v>
      </c>
      <c r="M5926" s="4">
        <v>64</v>
      </c>
      <c r="N5926" s="4" t="s">
        <v>92</v>
      </c>
      <c r="O5926" s="4" t="s">
        <v>234</v>
      </c>
      <c r="P5926" s="5">
        <v>45010</v>
      </c>
      <c r="Q5926" s="6">
        <v>58.67499106342234</v>
      </c>
      <c r="R5926" s="4">
        <v>9</v>
      </c>
      <c r="S5926" s="4" t="str" cm="1">
        <f t="array" ref="S5926">_xlfn.IFS(R5926=0,"None",R5926&lt;3,"Low",R5926&lt;6,"Medium",R5926&lt;=10,"High")</f>
        <v>High</v>
      </c>
      <c r="T5926" s="4" t="str" cm="1">
        <f t="array" ref="T5926">_xlfn.IFS(M5926&lt;=20,"Low",M5926&lt;=50,"Medium",M5926&lt;=90,"High")</f>
        <v>High</v>
      </c>
      <c r="U5926" s="7">
        <f>Datos_Limpios[[#This Row],[Number of Complaints or Support]]/Datos_Limpios[[#This Row],[Account Length (in months)]]</f>
        <v>0.18</v>
      </c>
      <c r="V5926" s="4" t="str" cm="1">
        <f t="array" ref="V5926">_xlfn.IFS(H5926&lt;30,"Under 30",H5926&lt;66,"Middle Age",H5926&gt;=66,"Senior")</f>
        <v>Senior</v>
      </c>
      <c r="W5926" s="4" t="s">
        <v>47</v>
      </c>
    </row>
    <row r="5927" spans="1:23" x14ac:dyDescent="0.3">
      <c r="A5927" s="4" t="s">
        <v>6042</v>
      </c>
      <c r="B5927" s="4" t="s">
        <v>24</v>
      </c>
      <c r="C5927" s="4">
        <v>50</v>
      </c>
      <c r="D5927" s="4">
        <v>1</v>
      </c>
      <c r="E5927" s="4" t="s">
        <v>24</v>
      </c>
      <c r="F5927" s="4" t="s">
        <v>262</v>
      </c>
      <c r="G5927" s="4" t="s">
        <v>33</v>
      </c>
      <c r="H5927" s="4">
        <v>60</v>
      </c>
      <c r="I5927" s="4" t="s">
        <v>24</v>
      </c>
      <c r="J5927" s="4">
        <v>0</v>
      </c>
      <c r="K5927" s="4" t="s">
        <v>46</v>
      </c>
      <c r="L5927" s="4" t="s">
        <v>35</v>
      </c>
      <c r="M5927" s="4">
        <v>11</v>
      </c>
      <c r="P5927" s="5">
        <v>43971</v>
      </c>
      <c r="Q5927" s="6">
        <v>11.863794937804419</v>
      </c>
      <c r="R5927" s="4">
        <v>6</v>
      </c>
      <c r="S5927" s="4" t="str" cm="1">
        <f t="array" ref="S5927">_xlfn.IFS(R5927=0,"None",R5927&lt;3,"Low",R5927&lt;6,"Medium",R5927&lt;=10,"High")</f>
        <v>High</v>
      </c>
      <c r="T5927" s="4" t="str" cm="1">
        <f t="array" ref="T5927">_xlfn.IFS(M5927&lt;=20,"Low",M5927&lt;=50,"Medium",M5927&lt;=90,"High")</f>
        <v>Low</v>
      </c>
      <c r="U5927" s="7">
        <f>Datos_Limpios[[#This Row],[Number of Complaints or Support]]/Datos_Limpios[[#This Row],[Account Length (in months)]]</f>
        <v>0.12</v>
      </c>
      <c r="V5927" s="4" t="str" cm="1">
        <f t="array" ref="V5927">_xlfn.IFS(H5927&lt;30,"Under 30",H5927&lt;66,"Middle Age",H5927&gt;=66,"Senior")</f>
        <v>Middle Age</v>
      </c>
      <c r="W5927" s="4" t="s">
        <v>29</v>
      </c>
    </row>
    <row r="5928" spans="1:23" x14ac:dyDescent="0.3">
      <c r="A5928" s="4" t="s">
        <v>6043</v>
      </c>
      <c r="B5928" s="4" t="s">
        <v>31</v>
      </c>
      <c r="C5928" s="4">
        <v>17</v>
      </c>
      <c r="D5928" s="4">
        <v>1</v>
      </c>
      <c r="E5928" s="4" t="s">
        <v>31</v>
      </c>
      <c r="F5928" s="4" t="s">
        <v>32</v>
      </c>
      <c r="G5928" s="4" t="s">
        <v>33</v>
      </c>
      <c r="H5928" s="4">
        <v>39</v>
      </c>
      <c r="I5928" s="4" t="s">
        <v>24</v>
      </c>
      <c r="J5928" s="4">
        <v>0</v>
      </c>
      <c r="K5928" s="4" t="s">
        <v>27</v>
      </c>
      <c r="L5928" s="4" t="s">
        <v>115</v>
      </c>
      <c r="M5928" s="4">
        <v>17</v>
      </c>
      <c r="N5928" s="4" t="s">
        <v>66</v>
      </c>
      <c r="O5928" s="4" t="s">
        <v>395</v>
      </c>
      <c r="P5928" s="5">
        <v>44525</v>
      </c>
      <c r="Q5928" s="6">
        <v>15.568955129292171</v>
      </c>
      <c r="R5928" s="4">
        <v>1</v>
      </c>
      <c r="S5928" s="4" t="str" cm="1">
        <f t="array" ref="S5928">_xlfn.IFS(R5928=0,"None",R5928&lt;3,"Low",R5928&lt;6,"Medium",R5928&lt;=10,"High")</f>
        <v>Low</v>
      </c>
      <c r="T5928" s="4" t="str" cm="1">
        <f t="array" ref="T5928">_xlfn.IFS(M5928&lt;=20,"Low",M5928&lt;=50,"Medium",M5928&lt;=90,"High")</f>
        <v>Low</v>
      </c>
      <c r="U5928" s="7">
        <f>Datos_Limpios[[#This Row],[Number of Complaints or Support]]/Datos_Limpios[[#This Row],[Account Length (in months)]]</f>
        <v>5.8823529411764705E-2</v>
      </c>
      <c r="V5928" s="4" t="str" cm="1">
        <f t="array" ref="V5928">_xlfn.IFS(H5928&lt;30,"Under 30",H5928&lt;66,"Middle Age",H5928&gt;=66,"Senior")</f>
        <v>Middle Age</v>
      </c>
      <c r="W5928" s="4" t="s">
        <v>29</v>
      </c>
    </row>
    <row r="5929" spans="1:23" x14ac:dyDescent="0.3">
      <c r="A5929" s="4" t="s">
        <v>6044</v>
      </c>
      <c r="B5929" s="4" t="s">
        <v>31</v>
      </c>
      <c r="C5929" s="4">
        <v>1</v>
      </c>
      <c r="D5929" s="4">
        <v>4</v>
      </c>
      <c r="E5929" s="4" t="s">
        <v>31</v>
      </c>
      <c r="F5929" s="4" t="s">
        <v>70</v>
      </c>
      <c r="G5929" s="4" t="s">
        <v>33</v>
      </c>
      <c r="H5929" s="4">
        <v>62</v>
      </c>
      <c r="I5929" s="4" t="s">
        <v>24</v>
      </c>
      <c r="J5929" s="4">
        <v>0</v>
      </c>
      <c r="K5929" s="4" t="s">
        <v>27</v>
      </c>
      <c r="L5929" s="4" t="s">
        <v>28</v>
      </c>
      <c r="M5929" s="4">
        <v>51</v>
      </c>
      <c r="N5929" s="4" t="s">
        <v>38</v>
      </c>
      <c r="O5929" s="4" t="s">
        <v>125</v>
      </c>
      <c r="P5929" s="5">
        <v>44959</v>
      </c>
      <c r="Q5929" s="6">
        <v>58.837526815887053</v>
      </c>
      <c r="R5929" s="4">
        <v>7</v>
      </c>
      <c r="S5929" s="4" t="str" cm="1">
        <f t="array" ref="S5929">_xlfn.IFS(R5929=0,"None",R5929&lt;3,"Low",R5929&lt;6,"Medium",R5929&lt;=10,"High")</f>
        <v>High</v>
      </c>
      <c r="T5929" s="4" t="str" cm="1">
        <f t="array" ref="T5929">_xlfn.IFS(M5929&lt;=20,"Low",M5929&lt;=50,"Medium",M5929&lt;=90,"High")</f>
        <v>High</v>
      </c>
      <c r="U5929" s="7">
        <f>Datos_Limpios[[#This Row],[Number of Complaints or Support]]/Datos_Limpios[[#This Row],[Account Length (in months)]]</f>
        <v>7</v>
      </c>
      <c r="V5929" s="4" t="str" cm="1">
        <f t="array" ref="V5929">_xlfn.IFS(H5929&lt;30,"Under 30",H5929&lt;66,"Middle Age",H5929&gt;=66,"Senior")</f>
        <v>Middle Age</v>
      </c>
      <c r="W5929" s="4" t="s">
        <v>29</v>
      </c>
    </row>
    <row r="5930" spans="1:23" x14ac:dyDescent="0.3">
      <c r="A5930" s="4" t="s">
        <v>6045</v>
      </c>
      <c r="B5930" s="4" t="s">
        <v>24</v>
      </c>
      <c r="C5930" s="4">
        <v>60</v>
      </c>
      <c r="D5930" s="4">
        <v>0</v>
      </c>
      <c r="E5930" s="4" t="s">
        <v>31</v>
      </c>
      <c r="F5930" s="4" t="s">
        <v>68</v>
      </c>
      <c r="G5930" s="4" t="s">
        <v>33</v>
      </c>
      <c r="H5930" s="4">
        <v>35</v>
      </c>
      <c r="I5930" s="4" t="s">
        <v>24</v>
      </c>
      <c r="J5930" s="4">
        <v>0</v>
      </c>
      <c r="K5930" s="4" t="s">
        <v>27</v>
      </c>
      <c r="L5930" s="4" t="s">
        <v>35</v>
      </c>
      <c r="M5930" s="4">
        <v>70</v>
      </c>
      <c r="P5930" s="5">
        <v>44170</v>
      </c>
      <c r="Q5930" s="6">
        <v>71.707464070931451</v>
      </c>
      <c r="R5930" s="4">
        <v>5</v>
      </c>
      <c r="S5930" s="4" t="str" cm="1">
        <f t="array" ref="S5930">_xlfn.IFS(R5930=0,"None",R5930&lt;3,"Low",R5930&lt;6,"Medium",R5930&lt;=10,"High")</f>
        <v>Medium</v>
      </c>
      <c r="T5930" s="4" t="str" cm="1">
        <f t="array" ref="T5930">_xlfn.IFS(M5930&lt;=20,"Low",M5930&lt;=50,"Medium",M5930&lt;=90,"High")</f>
        <v>High</v>
      </c>
      <c r="U5930" s="7">
        <f>Datos_Limpios[[#This Row],[Number of Complaints or Support]]/Datos_Limpios[[#This Row],[Account Length (in months)]]</f>
        <v>8.3333333333333329E-2</v>
      </c>
      <c r="V5930" s="4" t="str" cm="1">
        <f t="array" ref="V5930">_xlfn.IFS(H5930&lt;30,"Under 30",H5930&lt;66,"Middle Age",H5930&gt;=66,"Senior")</f>
        <v>Middle Age</v>
      </c>
      <c r="W5930" s="4" t="s">
        <v>40</v>
      </c>
    </row>
    <row r="5931" spans="1:23" x14ac:dyDescent="0.3">
      <c r="A5931" s="4" t="s">
        <v>6046</v>
      </c>
      <c r="B5931" s="4" t="s">
        <v>24</v>
      </c>
      <c r="C5931" s="4">
        <v>72</v>
      </c>
      <c r="D5931" s="4">
        <v>0</v>
      </c>
      <c r="E5931" s="4" t="s">
        <v>31</v>
      </c>
      <c r="F5931" s="4" t="s">
        <v>98</v>
      </c>
      <c r="G5931" s="4" t="s">
        <v>26</v>
      </c>
      <c r="H5931" s="4">
        <v>60</v>
      </c>
      <c r="I5931" s="4" t="s">
        <v>24</v>
      </c>
      <c r="J5931" s="4">
        <v>0</v>
      </c>
      <c r="K5931" s="4" t="s">
        <v>46</v>
      </c>
      <c r="L5931" s="4" t="s">
        <v>35</v>
      </c>
      <c r="M5931" s="4">
        <v>46</v>
      </c>
      <c r="P5931" s="5">
        <v>44898</v>
      </c>
      <c r="Q5931" s="6">
        <v>51.476162816814202</v>
      </c>
      <c r="R5931" s="4">
        <v>0</v>
      </c>
      <c r="S5931" s="4" t="str" cm="1">
        <f t="array" ref="S5931">_xlfn.IFS(R5931=0,"None",R5931&lt;3,"Low",R5931&lt;6,"Medium",R5931&lt;=10,"High")</f>
        <v>None</v>
      </c>
      <c r="T5931" s="4" t="str" cm="1">
        <f t="array" ref="T5931">_xlfn.IFS(M5931&lt;=20,"Low",M5931&lt;=50,"Medium",M5931&lt;=90,"High")</f>
        <v>Medium</v>
      </c>
      <c r="U5931" s="7">
        <f>Datos_Limpios[[#This Row],[Number of Complaints or Support]]/Datos_Limpios[[#This Row],[Account Length (in months)]]</f>
        <v>0</v>
      </c>
      <c r="V5931" s="4" t="str" cm="1">
        <f t="array" ref="V5931">_xlfn.IFS(H5931&lt;30,"Under 30",H5931&lt;66,"Middle Age",H5931&gt;=66,"Senior")</f>
        <v>Middle Age</v>
      </c>
      <c r="W5931" s="4" t="s">
        <v>29</v>
      </c>
    </row>
    <row r="5932" spans="1:23" x14ac:dyDescent="0.3">
      <c r="A5932" s="4" t="s">
        <v>6047</v>
      </c>
      <c r="B5932" s="4" t="s">
        <v>24</v>
      </c>
      <c r="C5932" s="4">
        <v>5</v>
      </c>
      <c r="D5932" s="4">
        <v>0</v>
      </c>
      <c r="E5932" s="4" t="s">
        <v>31</v>
      </c>
      <c r="F5932" s="4" t="s">
        <v>213</v>
      </c>
      <c r="G5932" s="4" t="s">
        <v>26</v>
      </c>
      <c r="H5932" s="4">
        <v>69</v>
      </c>
      <c r="I5932" s="4" t="s">
        <v>24</v>
      </c>
      <c r="J5932" s="4">
        <v>0</v>
      </c>
      <c r="K5932" s="4" t="s">
        <v>27</v>
      </c>
      <c r="L5932" s="4" t="s">
        <v>35</v>
      </c>
      <c r="M5932" s="4">
        <v>32</v>
      </c>
      <c r="P5932" s="5">
        <v>44913</v>
      </c>
      <c r="Q5932" s="6">
        <v>31.790037122243739</v>
      </c>
      <c r="R5932" s="4">
        <v>5</v>
      </c>
      <c r="S5932" s="4" t="str" cm="1">
        <f t="array" ref="S5932">_xlfn.IFS(R5932=0,"None",R5932&lt;3,"Low",R5932&lt;6,"Medium",R5932&lt;=10,"High")</f>
        <v>Medium</v>
      </c>
      <c r="T5932" s="4" t="str" cm="1">
        <f t="array" ref="T5932">_xlfn.IFS(M5932&lt;=20,"Low",M5932&lt;=50,"Medium",M5932&lt;=90,"High")</f>
        <v>Medium</v>
      </c>
      <c r="U5932" s="7">
        <f>Datos_Limpios[[#This Row],[Number of Complaints or Support]]/Datos_Limpios[[#This Row],[Account Length (in months)]]</f>
        <v>1</v>
      </c>
      <c r="V5932" s="4" t="str" cm="1">
        <f t="array" ref="V5932">_xlfn.IFS(H5932&lt;30,"Under 30",H5932&lt;66,"Middle Age",H5932&gt;=66,"Senior")</f>
        <v>Senior</v>
      </c>
      <c r="W5932" s="4" t="s">
        <v>47</v>
      </c>
    </row>
    <row r="5933" spans="1:23" x14ac:dyDescent="0.3">
      <c r="A5933" s="4" t="s">
        <v>6048</v>
      </c>
      <c r="B5933" s="4" t="s">
        <v>24</v>
      </c>
      <c r="C5933" s="4">
        <v>51</v>
      </c>
      <c r="D5933" s="4">
        <v>0</v>
      </c>
      <c r="E5933" s="4" t="s">
        <v>31</v>
      </c>
      <c r="F5933" s="4" t="s">
        <v>70</v>
      </c>
      <c r="G5933" s="4" t="s">
        <v>33</v>
      </c>
      <c r="H5933" s="4">
        <v>41</v>
      </c>
      <c r="I5933" s="4" t="s">
        <v>31</v>
      </c>
      <c r="J5933" s="4">
        <v>3</v>
      </c>
      <c r="K5933" s="4" t="s">
        <v>34</v>
      </c>
      <c r="L5933" s="4" t="s">
        <v>35</v>
      </c>
      <c r="M5933" s="4">
        <v>33</v>
      </c>
      <c r="P5933" s="5">
        <v>43952</v>
      </c>
      <c r="Q5933" s="6">
        <v>28.785770859819898</v>
      </c>
      <c r="R5933" s="4">
        <v>2</v>
      </c>
      <c r="S5933" s="4" t="str" cm="1">
        <f t="array" ref="S5933">_xlfn.IFS(R5933=0,"None",R5933&lt;3,"Low",R5933&lt;6,"Medium",R5933&lt;=10,"High")</f>
        <v>Low</v>
      </c>
      <c r="T5933" s="4" t="str" cm="1">
        <f t="array" ref="T5933">_xlfn.IFS(M5933&lt;=20,"Low",M5933&lt;=50,"Medium",M5933&lt;=90,"High")</f>
        <v>Medium</v>
      </c>
      <c r="U5933" s="7">
        <f>Datos_Limpios[[#This Row],[Number of Complaints or Support]]/Datos_Limpios[[#This Row],[Account Length (in months)]]</f>
        <v>3.9215686274509803E-2</v>
      </c>
      <c r="V5933" s="4" t="str" cm="1">
        <f t="array" ref="V5933">_xlfn.IFS(H5933&lt;30,"Under 30",H5933&lt;66,"Middle Age",H5933&gt;=66,"Senior")</f>
        <v>Middle Age</v>
      </c>
      <c r="W5933" s="4" t="s">
        <v>29</v>
      </c>
    </row>
    <row r="5934" spans="1:23" x14ac:dyDescent="0.3">
      <c r="A5934" s="4" t="s">
        <v>6049</v>
      </c>
      <c r="B5934" s="4" t="s">
        <v>31</v>
      </c>
      <c r="C5934" s="4">
        <v>9</v>
      </c>
      <c r="D5934" s="4">
        <v>2</v>
      </c>
      <c r="E5934" s="4" t="s">
        <v>24</v>
      </c>
      <c r="F5934" s="4" t="s">
        <v>118</v>
      </c>
      <c r="G5934" s="4" t="s">
        <v>26</v>
      </c>
      <c r="H5934" s="4">
        <v>27</v>
      </c>
      <c r="I5934" s="4" t="s">
        <v>24</v>
      </c>
      <c r="J5934" s="4">
        <v>0</v>
      </c>
      <c r="K5934" s="4" t="s">
        <v>27</v>
      </c>
      <c r="L5934" s="4" t="s">
        <v>115</v>
      </c>
      <c r="M5934" s="4">
        <v>26</v>
      </c>
      <c r="N5934" s="4" t="s">
        <v>66</v>
      </c>
      <c r="O5934" s="4" t="s">
        <v>317</v>
      </c>
      <c r="P5934" s="5">
        <v>45119</v>
      </c>
      <c r="Q5934" s="6">
        <v>23.25122044900904</v>
      </c>
      <c r="R5934" s="4">
        <v>10</v>
      </c>
      <c r="S5934" s="4" t="str" cm="1">
        <f t="array" ref="S5934">_xlfn.IFS(R5934=0,"None",R5934&lt;3,"Low",R5934&lt;6,"Medium",R5934&lt;=10,"High")</f>
        <v>High</v>
      </c>
      <c r="T5934" s="4" t="str" cm="1">
        <f t="array" ref="T5934">_xlfn.IFS(M5934&lt;=20,"Low",M5934&lt;=50,"Medium",M5934&lt;=90,"High")</f>
        <v>Medium</v>
      </c>
      <c r="U5934" s="7">
        <f>Datos_Limpios[[#This Row],[Number of Complaints or Support]]/Datos_Limpios[[#This Row],[Account Length (in months)]]</f>
        <v>1.1111111111111112</v>
      </c>
      <c r="V5934" s="4" t="str" cm="1">
        <f t="array" ref="V5934">_xlfn.IFS(H5934&lt;30,"Under 30",H5934&lt;66,"Middle Age",H5934&gt;=66,"Senior")</f>
        <v>Under 30</v>
      </c>
      <c r="W5934" s="4" t="s">
        <v>47</v>
      </c>
    </row>
    <row r="5935" spans="1:23" x14ac:dyDescent="0.3">
      <c r="A5935" s="4" t="s">
        <v>6050</v>
      </c>
      <c r="B5935" s="4" t="s">
        <v>24</v>
      </c>
      <c r="C5935" s="4">
        <v>73</v>
      </c>
      <c r="D5935" s="4">
        <v>0</v>
      </c>
      <c r="E5935" s="4" t="s">
        <v>31</v>
      </c>
      <c r="F5935" s="4" t="s">
        <v>118</v>
      </c>
      <c r="G5935" s="4" t="s">
        <v>26</v>
      </c>
      <c r="H5935" s="4">
        <v>36</v>
      </c>
      <c r="I5935" s="4" t="s">
        <v>24</v>
      </c>
      <c r="J5935" s="4">
        <v>0</v>
      </c>
      <c r="K5935" s="4" t="s">
        <v>46</v>
      </c>
      <c r="L5935" s="4" t="s">
        <v>35</v>
      </c>
      <c r="M5935" s="4">
        <v>54</v>
      </c>
      <c r="P5935" s="5">
        <v>44633</v>
      </c>
      <c r="Q5935" s="6">
        <v>43.687224849308201</v>
      </c>
      <c r="R5935" s="4">
        <v>6</v>
      </c>
      <c r="S5935" s="4" t="str" cm="1">
        <f t="array" ref="S5935">_xlfn.IFS(R5935=0,"None",R5935&lt;3,"Low",R5935&lt;6,"Medium",R5935&lt;=10,"High")</f>
        <v>High</v>
      </c>
      <c r="T5935" s="4" t="str" cm="1">
        <f t="array" ref="T5935">_xlfn.IFS(M5935&lt;=20,"Low",M5935&lt;=50,"Medium",M5935&lt;=90,"High")</f>
        <v>High</v>
      </c>
      <c r="U5935" s="7">
        <f>Datos_Limpios[[#This Row],[Number of Complaints or Support]]/Datos_Limpios[[#This Row],[Account Length (in months)]]</f>
        <v>8.2191780821917804E-2</v>
      </c>
      <c r="V5935" s="4" t="str" cm="1">
        <f t="array" ref="V5935">_xlfn.IFS(H5935&lt;30,"Under 30",H5935&lt;66,"Middle Age",H5935&gt;=66,"Senior")</f>
        <v>Middle Age</v>
      </c>
      <c r="W5935" s="4" t="s">
        <v>47</v>
      </c>
    </row>
    <row r="5936" spans="1:23" x14ac:dyDescent="0.3">
      <c r="A5936" s="4" t="s">
        <v>6051</v>
      </c>
      <c r="B5936" s="4" t="s">
        <v>31</v>
      </c>
      <c r="C5936" s="4">
        <v>1</v>
      </c>
      <c r="D5936" s="4">
        <v>0</v>
      </c>
      <c r="E5936" s="4" t="s">
        <v>31</v>
      </c>
      <c r="F5936" s="4" t="s">
        <v>106</v>
      </c>
      <c r="G5936" s="4" t="s">
        <v>26</v>
      </c>
      <c r="H5936" s="4">
        <v>51</v>
      </c>
      <c r="I5936" s="4" t="s">
        <v>24</v>
      </c>
      <c r="J5936" s="4">
        <v>0</v>
      </c>
      <c r="K5936" s="4" t="s">
        <v>27</v>
      </c>
      <c r="L5936" s="4" t="s">
        <v>35</v>
      </c>
      <c r="M5936" s="4">
        <v>25</v>
      </c>
      <c r="N5936" s="4" t="s">
        <v>38</v>
      </c>
      <c r="O5936" s="4" t="s">
        <v>125</v>
      </c>
      <c r="P5936" s="5">
        <v>44985</v>
      </c>
      <c r="Q5936" s="6">
        <v>26.820909267372741</v>
      </c>
      <c r="R5936" s="4">
        <v>4</v>
      </c>
      <c r="S5936" s="4" t="str" cm="1">
        <f t="array" ref="S5936">_xlfn.IFS(R5936=0,"None",R5936&lt;3,"Low",R5936&lt;6,"Medium",R5936&lt;=10,"High")</f>
        <v>Medium</v>
      </c>
      <c r="T5936" s="4" t="str" cm="1">
        <f t="array" ref="T5936">_xlfn.IFS(M5936&lt;=20,"Low",M5936&lt;=50,"Medium",M5936&lt;=90,"High")</f>
        <v>Medium</v>
      </c>
      <c r="U5936" s="7">
        <f>Datos_Limpios[[#This Row],[Number of Complaints or Support]]/Datos_Limpios[[#This Row],[Account Length (in months)]]</f>
        <v>4</v>
      </c>
      <c r="V5936" s="4" t="str" cm="1">
        <f t="array" ref="V5936">_xlfn.IFS(H5936&lt;30,"Under 30",H5936&lt;66,"Middle Age",H5936&gt;=66,"Senior")</f>
        <v>Middle Age</v>
      </c>
      <c r="W5936" s="4" t="s">
        <v>29</v>
      </c>
    </row>
    <row r="5937" spans="1:23" x14ac:dyDescent="0.3">
      <c r="A5937" s="4" t="s">
        <v>6052</v>
      </c>
      <c r="B5937" s="4" t="s">
        <v>24</v>
      </c>
      <c r="C5937" s="4">
        <v>48</v>
      </c>
      <c r="D5937" s="4">
        <v>0</v>
      </c>
      <c r="E5937" s="4" t="s">
        <v>31</v>
      </c>
      <c r="F5937" s="4" t="s">
        <v>138</v>
      </c>
      <c r="G5937" s="4" t="s">
        <v>33</v>
      </c>
      <c r="H5937" s="4">
        <v>63</v>
      </c>
      <c r="I5937" s="4" t="s">
        <v>24</v>
      </c>
      <c r="J5937" s="4">
        <v>0</v>
      </c>
      <c r="K5937" s="4" t="s">
        <v>46</v>
      </c>
      <c r="L5937" s="4" t="s">
        <v>28</v>
      </c>
      <c r="M5937" s="4">
        <v>52</v>
      </c>
      <c r="P5937" s="5">
        <v>43912</v>
      </c>
      <c r="Q5937" s="6">
        <v>60.88345264700579</v>
      </c>
      <c r="R5937" s="4">
        <v>0</v>
      </c>
      <c r="S5937" s="4" t="str" cm="1">
        <f t="array" ref="S5937">_xlfn.IFS(R5937=0,"None",R5937&lt;3,"Low",R5937&lt;6,"Medium",R5937&lt;=10,"High")</f>
        <v>None</v>
      </c>
      <c r="T5937" s="4" t="str" cm="1">
        <f t="array" ref="T5937">_xlfn.IFS(M5937&lt;=20,"Low",M5937&lt;=50,"Medium",M5937&lt;=90,"High")</f>
        <v>High</v>
      </c>
      <c r="U5937" s="7">
        <f>Datos_Limpios[[#This Row],[Number of Complaints or Support]]/Datos_Limpios[[#This Row],[Account Length (in months)]]</f>
        <v>0</v>
      </c>
      <c r="V5937" s="4" t="str" cm="1">
        <f t="array" ref="V5937">_xlfn.IFS(H5937&lt;30,"Under 30",H5937&lt;66,"Middle Age",H5937&gt;=66,"Senior")</f>
        <v>Middle Age</v>
      </c>
      <c r="W5937" s="4" t="s">
        <v>47</v>
      </c>
    </row>
    <row r="5938" spans="1:23" x14ac:dyDescent="0.3">
      <c r="A5938" s="4" t="s">
        <v>6053</v>
      </c>
      <c r="B5938" s="4" t="s">
        <v>31</v>
      </c>
      <c r="C5938" s="4">
        <v>4</v>
      </c>
      <c r="D5938" s="4">
        <v>3</v>
      </c>
      <c r="E5938" s="4" t="s">
        <v>31</v>
      </c>
      <c r="F5938" s="4" t="s">
        <v>100</v>
      </c>
      <c r="G5938" s="4" t="s">
        <v>26</v>
      </c>
      <c r="H5938" s="4">
        <v>68</v>
      </c>
      <c r="I5938" s="4" t="s">
        <v>24</v>
      </c>
      <c r="J5938" s="4">
        <v>0</v>
      </c>
      <c r="K5938" s="4" t="s">
        <v>27</v>
      </c>
      <c r="L5938" s="4" t="s">
        <v>28</v>
      </c>
      <c r="M5938" s="4">
        <v>32</v>
      </c>
      <c r="N5938" s="4" t="s">
        <v>38</v>
      </c>
      <c r="O5938" s="4" t="s">
        <v>125</v>
      </c>
      <c r="P5938" s="5">
        <v>44642</v>
      </c>
      <c r="Q5938" s="6">
        <v>28.402324442403199</v>
      </c>
      <c r="R5938" s="4">
        <v>0</v>
      </c>
      <c r="S5938" s="4" t="str" cm="1">
        <f t="array" ref="S5938">_xlfn.IFS(R5938=0,"None",R5938&lt;3,"Low",R5938&lt;6,"Medium",R5938&lt;=10,"High")</f>
        <v>None</v>
      </c>
      <c r="T5938" s="4" t="str" cm="1">
        <f t="array" ref="T5938">_xlfn.IFS(M5938&lt;=20,"Low",M5938&lt;=50,"Medium",M5938&lt;=90,"High")</f>
        <v>Medium</v>
      </c>
      <c r="U5938" s="7">
        <f>Datos_Limpios[[#This Row],[Number of Complaints or Support]]/Datos_Limpios[[#This Row],[Account Length (in months)]]</f>
        <v>0</v>
      </c>
      <c r="V5938" s="4" t="str" cm="1">
        <f t="array" ref="V5938">_xlfn.IFS(H5938&lt;30,"Under 30",H5938&lt;66,"Middle Age",H5938&gt;=66,"Senior")</f>
        <v>Senior</v>
      </c>
      <c r="W5938" s="4" t="s">
        <v>40</v>
      </c>
    </row>
    <row r="5939" spans="1:23" x14ac:dyDescent="0.3">
      <c r="A5939" s="4" t="s">
        <v>6054</v>
      </c>
      <c r="B5939" s="4" t="s">
        <v>24</v>
      </c>
      <c r="C5939" s="4">
        <v>58</v>
      </c>
      <c r="D5939" s="4">
        <v>0</v>
      </c>
      <c r="E5939" s="4" t="s">
        <v>24</v>
      </c>
      <c r="F5939" s="4" t="s">
        <v>213</v>
      </c>
      <c r="G5939" s="4" t="s">
        <v>26</v>
      </c>
      <c r="H5939" s="4">
        <v>56</v>
      </c>
      <c r="I5939" s="4" t="s">
        <v>31</v>
      </c>
      <c r="J5939" s="4">
        <v>4</v>
      </c>
      <c r="K5939" s="4" t="s">
        <v>46</v>
      </c>
      <c r="L5939" s="4" t="s">
        <v>28</v>
      </c>
      <c r="M5939" s="4">
        <v>8</v>
      </c>
      <c r="P5939" s="5">
        <v>44481</v>
      </c>
      <c r="Q5939" s="6">
        <v>8.5465953673205863</v>
      </c>
      <c r="R5939" s="4">
        <v>4</v>
      </c>
      <c r="S5939" s="4" t="str" cm="1">
        <f t="array" ref="S5939">_xlfn.IFS(R5939=0,"None",R5939&lt;3,"Low",R5939&lt;6,"Medium",R5939&lt;=10,"High")</f>
        <v>Medium</v>
      </c>
      <c r="T5939" s="4" t="str" cm="1">
        <f t="array" ref="T5939">_xlfn.IFS(M5939&lt;=20,"Low",M5939&lt;=50,"Medium",M5939&lt;=90,"High")</f>
        <v>Low</v>
      </c>
      <c r="U5939" s="7">
        <f>Datos_Limpios[[#This Row],[Number of Complaints or Support]]/Datos_Limpios[[#This Row],[Account Length (in months)]]</f>
        <v>6.8965517241379309E-2</v>
      </c>
      <c r="V5939" s="4" t="str" cm="1">
        <f t="array" ref="V5939">_xlfn.IFS(H5939&lt;30,"Under 30",H5939&lt;66,"Middle Age",H5939&gt;=66,"Senior")</f>
        <v>Middle Age</v>
      </c>
      <c r="W5939" s="4" t="s">
        <v>47</v>
      </c>
    </row>
    <row r="5940" spans="1:23" x14ac:dyDescent="0.3">
      <c r="A5940" s="4" t="s">
        <v>6055</v>
      </c>
      <c r="B5940" s="4" t="s">
        <v>31</v>
      </c>
      <c r="C5940" s="4">
        <v>12</v>
      </c>
      <c r="D5940" s="4">
        <v>1</v>
      </c>
      <c r="E5940" s="4" t="s">
        <v>24</v>
      </c>
      <c r="F5940" s="4" t="s">
        <v>37</v>
      </c>
      <c r="G5940" s="4" t="s">
        <v>26</v>
      </c>
      <c r="H5940" s="4">
        <v>51</v>
      </c>
      <c r="I5940" s="4" t="s">
        <v>24</v>
      </c>
      <c r="J5940" s="4">
        <v>0</v>
      </c>
      <c r="K5940" s="4" t="s">
        <v>27</v>
      </c>
      <c r="L5940" s="4" t="s">
        <v>28</v>
      </c>
      <c r="M5940" s="4">
        <v>8</v>
      </c>
      <c r="N5940" s="4" t="s">
        <v>38</v>
      </c>
      <c r="O5940" s="4" t="s">
        <v>142</v>
      </c>
      <c r="P5940" s="5">
        <v>43856</v>
      </c>
      <c r="Q5940" s="6">
        <v>7.796445001612093</v>
      </c>
      <c r="R5940" s="4">
        <v>10</v>
      </c>
      <c r="S5940" s="4" t="str" cm="1">
        <f t="array" ref="S5940">_xlfn.IFS(R5940=0,"None",R5940&lt;3,"Low",R5940&lt;6,"Medium",R5940&lt;=10,"High")</f>
        <v>High</v>
      </c>
      <c r="T5940" s="4" t="str" cm="1">
        <f t="array" ref="T5940">_xlfn.IFS(M5940&lt;=20,"Low",M5940&lt;=50,"Medium",M5940&lt;=90,"High")</f>
        <v>Low</v>
      </c>
      <c r="U5940" s="7">
        <f>Datos_Limpios[[#This Row],[Number of Complaints or Support]]/Datos_Limpios[[#This Row],[Account Length (in months)]]</f>
        <v>0.83333333333333337</v>
      </c>
      <c r="V5940" s="4" t="str" cm="1">
        <f t="array" ref="V5940">_xlfn.IFS(H5940&lt;30,"Under 30",H5940&lt;66,"Middle Age",H5940&gt;=66,"Senior")</f>
        <v>Middle Age</v>
      </c>
      <c r="W5940" s="4" t="s">
        <v>40</v>
      </c>
    </row>
    <row r="5941" spans="1:23" x14ac:dyDescent="0.3">
      <c r="A5941" s="4" t="s">
        <v>6056</v>
      </c>
      <c r="B5941" s="4" t="s">
        <v>24</v>
      </c>
      <c r="C5941" s="4">
        <v>69</v>
      </c>
      <c r="D5941" s="4">
        <v>0</v>
      </c>
      <c r="E5941" s="4" t="s">
        <v>31</v>
      </c>
      <c r="F5941" s="4" t="s">
        <v>65</v>
      </c>
      <c r="G5941" s="4" t="s">
        <v>33</v>
      </c>
      <c r="H5941" s="4">
        <v>45</v>
      </c>
      <c r="I5941" s="4" t="s">
        <v>24</v>
      </c>
      <c r="J5941" s="4">
        <v>0</v>
      </c>
      <c r="K5941" s="4" t="s">
        <v>46</v>
      </c>
      <c r="L5941" s="4" t="s">
        <v>28</v>
      </c>
      <c r="M5941" s="4">
        <v>29</v>
      </c>
      <c r="P5941" s="5">
        <v>45006</v>
      </c>
      <c r="Q5941" s="6">
        <v>31.543405927426679</v>
      </c>
      <c r="R5941" s="4">
        <v>9</v>
      </c>
      <c r="S5941" s="4" t="str" cm="1">
        <f t="array" ref="S5941">_xlfn.IFS(R5941=0,"None",R5941&lt;3,"Low",R5941&lt;6,"Medium",R5941&lt;=10,"High")</f>
        <v>High</v>
      </c>
      <c r="T5941" s="4" t="str" cm="1">
        <f t="array" ref="T5941">_xlfn.IFS(M5941&lt;=20,"Low",M5941&lt;=50,"Medium",M5941&lt;=90,"High")</f>
        <v>Medium</v>
      </c>
      <c r="U5941" s="7">
        <f>Datos_Limpios[[#This Row],[Number of Complaints or Support]]/Datos_Limpios[[#This Row],[Account Length (in months)]]</f>
        <v>0.13043478260869565</v>
      </c>
      <c r="V5941" s="4" t="str" cm="1">
        <f t="array" ref="V5941">_xlfn.IFS(H5941&lt;30,"Under 30",H5941&lt;66,"Middle Age",H5941&gt;=66,"Senior")</f>
        <v>Middle Age</v>
      </c>
      <c r="W5941" s="4" t="s">
        <v>43</v>
      </c>
    </row>
    <row r="5942" spans="1:23" x14ac:dyDescent="0.3">
      <c r="A5942" s="4" t="s">
        <v>6057</v>
      </c>
      <c r="B5942" s="4" t="s">
        <v>24</v>
      </c>
      <c r="C5942" s="4">
        <v>30</v>
      </c>
      <c r="D5942" s="4">
        <v>0</v>
      </c>
      <c r="E5942" s="4" t="s">
        <v>31</v>
      </c>
      <c r="F5942" s="4" t="s">
        <v>124</v>
      </c>
      <c r="G5942" s="4" t="s">
        <v>26</v>
      </c>
      <c r="H5942" s="4">
        <v>21</v>
      </c>
      <c r="I5942" s="4" t="s">
        <v>24</v>
      </c>
      <c r="J5942" s="4">
        <v>0</v>
      </c>
      <c r="K5942" s="4" t="s">
        <v>34</v>
      </c>
      <c r="L5942" s="4" t="s">
        <v>28</v>
      </c>
      <c r="M5942" s="4">
        <v>40</v>
      </c>
      <c r="P5942" s="5">
        <v>44647</v>
      </c>
      <c r="Q5942" s="6">
        <v>39.244263990951787</v>
      </c>
      <c r="R5942" s="4">
        <v>2</v>
      </c>
      <c r="S5942" s="4" t="str" cm="1">
        <f t="array" ref="S5942">_xlfn.IFS(R5942=0,"None",R5942&lt;3,"Low",R5942&lt;6,"Medium",R5942&lt;=10,"High")</f>
        <v>Low</v>
      </c>
      <c r="T5942" s="4" t="str" cm="1">
        <f t="array" ref="T5942">_xlfn.IFS(M5942&lt;=20,"Low",M5942&lt;=50,"Medium",M5942&lt;=90,"High")</f>
        <v>Medium</v>
      </c>
      <c r="U5942" s="7">
        <f>Datos_Limpios[[#This Row],[Number of Complaints or Support]]/Datos_Limpios[[#This Row],[Account Length (in months)]]</f>
        <v>6.6666666666666666E-2</v>
      </c>
      <c r="V5942" s="4" t="str" cm="1">
        <f t="array" ref="V5942">_xlfn.IFS(H5942&lt;30,"Under 30",H5942&lt;66,"Middle Age",H5942&gt;=66,"Senior")</f>
        <v>Under 30</v>
      </c>
      <c r="W5942" s="4" t="s">
        <v>43</v>
      </c>
    </row>
    <row r="5943" spans="1:23" x14ac:dyDescent="0.3">
      <c r="A5943" s="4" t="s">
        <v>6058</v>
      </c>
      <c r="B5943" s="4" t="s">
        <v>24</v>
      </c>
      <c r="C5943" s="4">
        <v>47</v>
      </c>
      <c r="D5943" s="4">
        <v>0</v>
      </c>
      <c r="E5943" s="4" t="s">
        <v>24</v>
      </c>
      <c r="F5943" s="4" t="s">
        <v>222</v>
      </c>
      <c r="G5943" s="4" t="s">
        <v>26</v>
      </c>
      <c r="H5943" s="4">
        <v>42</v>
      </c>
      <c r="I5943" s="4" t="s">
        <v>24</v>
      </c>
      <c r="J5943" s="4">
        <v>0</v>
      </c>
      <c r="K5943" s="4" t="s">
        <v>34</v>
      </c>
      <c r="L5943" s="4" t="s">
        <v>28</v>
      </c>
      <c r="M5943" s="4">
        <v>15</v>
      </c>
      <c r="P5943" s="5">
        <v>44468</v>
      </c>
      <c r="Q5943" s="6">
        <v>13.97435733020342</v>
      </c>
      <c r="R5943" s="4">
        <v>10</v>
      </c>
      <c r="S5943" s="4" t="str" cm="1">
        <f t="array" ref="S5943">_xlfn.IFS(R5943=0,"None",R5943&lt;3,"Low",R5943&lt;6,"Medium",R5943&lt;=10,"High")</f>
        <v>High</v>
      </c>
      <c r="T5943" s="4" t="str" cm="1">
        <f t="array" ref="T5943">_xlfn.IFS(M5943&lt;=20,"Low",M5943&lt;=50,"Medium",M5943&lt;=90,"High")</f>
        <v>Low</v>
      </c>
      <c r="U5943" s="7">
        <f>Datos_Limpios[[#This Row],[Number of Complaints or Support]]/Datos_Limpios[[#This Row],[Account Length (in months)]]</f>
        <v>0.21276595744680851</v>
      </c>
      <c r="V5943" s="4" t="str" cm="1">
        <f t="array" ref="V5943">_xlfn.IFS(H5943&lt;30,"Under 30",H5943&lt;66,"Middle Age",H5943&gt;=66,"Senior")</f>
        <v>Middle Age</v>
      </c>
      <c r="W5943" s="4" t="s">
        <v>29</v>
      </c>
    </row>
    <row r="5944" spans="1:23" x14ac:dyDescent="0.3">
      <c r="A5944" s="4" t="s">
        <v>6059</v>
      </c>
      <c r="B5944" s="4" t="s">
        <v>31</v>
      </c>
      <c r="C5944" s="4">
        <v>39</v>
      </c>
      <c r="D5944" s="4">
        <v>2</v>
      </c>
      <c r="E5944" s="4" t="s">
        <v>31</v>
      </c>
      <c r="F5944" s="4" t="s">
        <v>54</v>
      </c>
      <c r="G5944" s="4" t="s">
        <v>26</v>
      </c>
      <c r="H5944" s="4">
        <v>26</v>
      </c>
      <c r="I5944" s="4" t="s">
        <v>24</v>
      </c>
      <c r="J5944" s="4">
        <v>0</v>
      </c>
      <c r="K5944" s="4" t="s">
        <v>27</v>
      </c>
      <c r="L5944" s="4" t="s">
        <v>28</v>
      </c>
      <c r="M5944" s="4">
        <v>37</v>
      </c>
      <c r="N5944" s="4" t="s">
        <v>38</v>
      </c>
      <c r="O5944" s="4" t="s">
        <v>181</v>
      </c>
      <c r="P5944" s="5">
        <v>44447</v>
      </c>
      <c r="Q5944" s="6">
        <v>41.979880472752633</v>
      </c>
      <c r="R5944" s="4">
        <v>7</v>
      </c>
      <c r="S5944" s="4" t="str" cm="1">
        <f t="array" ref="S5944">_xlfn.IFS(R5944=0,"None",R5944&lt;3,"Low",R5944&lt;6,"Medium",R5944&lt;=10,"High")</f>
        <v>High</v>
      </c>
      <c r="T5944" s="4" t="str" cm="1">
        <f t="array" ref="T5944">_xlfn.IFS(M5944&lt;=20,"Low",M5944&lt;=50,"Medium",M5944&lt;=90,"High")</f>
        <v>Medium</v>
      </c>
      <c r="U5944" s="7">
        <f>Datos_Limpios[[#This Row],[Number of Complaints or Support]]/Datos_Limpios[[#This Row],[Account Length (in months)]]</f>
        <v>0.17948717948717949</v>
      </c>
      <c r="V5944" s="4" t="str" cm="1">
        <f t="array" ref="V5944">_xlfn.IFS(H5944&lt;30,"Under 30",H5944&lt;66,"Middle Age",H5944&gt;=66,"Senior")</f>
        <v>Under 30</v>
      </c>
      <c r="W5944" s="4" t="s">
        <v>43</v>
      </c>
    </row>
    <row r="5945" spans="1:23" x14ac:dyDescent="0.3">
      <c r="A5945" s="4" t="s">
        <v>6060</v>
      </c>
      <c r="B5945" s="4" t="s">
        <v>24</v>
      </c>
      <c r="C5945" s="4">
        <v>45</v>
      </c>
      <c r="D5945" s="4">
        <v>0</v>
      </c>
      <c r="E5945" s="4" t="s">
        <v>24</v>
      </c>
      <c r="F5945" s="4" t="s">
        <v>37</v>
      </c>
      <c r="G5945" s="4" t="s">
        <v>33</v>
      </c>
      <c r="H5945" s="4">
        <v>36</v>
      </c>
      <c r="I5945" s="4" t="s">
        <v>31</v>
      </c>
      <c r="J5945" s="4">
        <v>4</v>
      </c>
      <c r="K5945" s="4" t="s">
        <v>34</v>
      </c>
      <c r="L5945" s="4" t="s">
        <v>35</v>
      </c>
      <c r="M5945" s="4">
        <v>10</v>
      </c>
      <c r="P5945" s="5">
        <v>44251</v>
      </c>
      <c r="Q5945" s="6">
        <v>10.319921699303579</v>
      </c>
      <c r="R5945" s="4">
        <v>10</v>
      </c>
      <c r="S5945" s="4" t="str" cm="1">
        <f t="array" ref="S5945">_xlfn.IFS(R5945=0,"None",R5945&lt;3,"Low",R5945&lt;6,"Medium",R5945&lt;=10,"High")</f>
        <v>High</v>
      </c>
      <c r="T5945" s="4" t="str" cm="1">
        <f t="array" ref="T5945">_xlfn.IFS(M5945&lt;=20,"Low",M5945&lt;=50,"Medium",M5945&lt;=90,"High")</f>
        <v>Low</v>
      </c>
      <c r="U5945" s="7">
        <f>Datos_Limpios[[#This Row],[Number of Complaints or Support]]/Datos_Limpios[[#This Row],[Account Length (in months)]]</f>
        <v>0.22222222222222221</v>
      </c>
      <c r="V5945" s="4" t="str" cm="1">
        <f t="array" ref="V5945">_xlfn.IFS(H5945&lt;30,"Under 30",H5945&lt;66,"Middle Age",H5945&gt;=66,"Senior")</f>
        <v>Middle Age</v>
      </c>
      <c r="W5945" s="4" t="s">
        <v>40</v>
      </c>
    </row>
    <row r="5946" spans="1:23" x14ac:dyDescent="0.3">
      <c r="A5946" s="4" t="s">
        <v>6061</v>
      </c>
      <c r="B5946" s="4" t="s">
        <v>24</v>
      </c>
      <c r="C5946" s="4">
        <v>45</v>
      </c>
      <c r="D5946" s="4">
        <v>1</v>
      </c>
      <c r="E5946" s="4" t="s">
        <v>24</v>
      </c>
      <c r="F5946" s="4" t="s">
        <v>222</v>
      </c>
      <c r="G5946" s="4" t="s">
        <v>33</v>
      </c>
      <c r="H5946" s="4">
        <v>49</v>
      </c>
      <c r="I5946" s="4" t="s">
        <v>24</v>
      </c>
      <c r="J5946" s="4">
        <v>0</v>
      </c>
      <c r="K5946" s="4" t="s">
        <v>46</v>
      </c>
      <c r="L5946" s="4" t="s">
        <v>35</v>
      </c>
      <c r="M5946" s="4">
        <v>9</v>
      </c>
      <c r="P5946" s="5">
        <v>44726</v>
      </c>
      <c r="Q5946" s="6">
        <v>10.079601780766099</v>
      </c>
      <c r="R5946" s="4">
        <v>10</v>
      </c>
      <c r="S5946" s="4" t="str" cm="1">
        <f t="array" ref="S5946">_xlfn.IFS(R5946=0,"None",R5946&lt;3,"Low",R5946&lt;6,"Medium",R5946&lt;=10,"High")</f>
        <v>High</v>
      </c>
      <c r="T5946" s="4" t="str" cm="1">
        <f t="array" ref="T5946">_xlfn.IFS(M5946&lt;=20,"Low",M5946&lt;=50,"Medium",M5946&lt;=90,"High")</f>
        <v>Low</v>
      </c>
      <c r="U5946" s="7">
        <f>Datos_Limpios[[#This Row],[Number of Complaints or Support]]/Datos_Limpios[[#This Row],[Account Length (in months)]]</f>
        <v>0.22222222222222221</v>
      </c>
      <c r="V5946" s="4" t="str" cm="1">
        <f t="array" ref="V5946">_xlfn.IFS(H5946&lt;30,"Under 30",H5946&lt;66,"Middle Age",H5946&gt;=66,"Senior")</f>
        <v>Middle Age</v>
      </c>
      <c r="W5946" s="4" t="s">
        <v>29</v>
      </c>
    </row>
    <row r="5947" spans="1:23" x14ac:dyDescent="0.3">
      <c r="A5947" s="4" t="s">
        <v>6062</v>
      </c>
      <c r="B5947" s="4" t="s">
        <v>31</v>
      </c>
      <c r="C5947" s="4">
        <v>22</v>
      </c>
      <c r="D5947" s="4">
        <v>3</v>
      </c>
      <c r="E5947" s="4" t="s">
        <v>31</v>
      </c>
      <c r="F5947" s="4" t="s">
        <v>68</v>
      </c>
      <c r="G5947" s="4" t="s">
        <v>26</v>
      </c>
      <c r="H5947" s="4">
        <v>23</v>
      </c>
      <c r="I5947" s="4" t="s">
        <v>24</v>
      </c>
      <c r="J5947" s="4">
        <v>0</v>
      </c>
      <c r="K5947" s="4" t="s">
        <v>27</v>
      </c>
      <c r="L5947" s="4" t="s">
        <v>35</v>
      </c>
      <c r="M5947" s="4">
        <v>47</v>
      </c>
      <c r="N5947" s="4" t="s">
        <v>38</v>
      </c>
      <c r="O5947" s="4" t="s">
        <v>125</v>
      </c>
      <c r="P5947" s="5">
        <v>44866</v>
      </c>
      <c r="Q5947" s="6">
        <v>50.658048196893382</v>
      </c>
      <c r="R5947" s="4">
        <v>6</v>
      </c>
      <c r="S5947" s="4" t="str" cm="1">
        <f t="array" ref="S5947">_xlfn.IFS(R5947=0,"None",R5947&lt;3,"Low",R5947&lt;6,"Medium",R5947&lt;=10,"High")</f>
        <v>High</v>
      </c>
      <c r="T5947" s="4" t="str" cm="1">
        <f t="array" ref="T5947">_xlfn.IFS(M5947&lt;=20,"Low",M5947&lt;=50,"Medium",M5947&lt;=90,"High")</f>
        <v>Medium</v>
      </c>
      <c r="U5947" s="7">
        <f>Datos_Limpios[[#This Row],[Number of Complaints or Support]]/Datos_Limpios[[#This Row],[Account Length (in months)]]</f>
        <v>0.27272727272727271</v>
      </c>
      <c r="V5947" s="4" t="str" cm="1">
        <f t="array" ref="V5947">_xlfn.IFS(H5947&lt;30,"Under 30",H5947&lt;66,"Middle Age",H5947&gt;=66,"Senior")</f>
        <v>Under 30</v>
      </c>
      <c r="W5947" s="4" t="s">
        <v>40</v>
      </c>
    </row>
    <row r="5948" spans="1:23" x14ac:dyDescent="0.3">
      <c r="A5948" s="4" t="s">
        <v>6063</v>
      </c>
      <c r="B5948" s="4" t="s">
        <v>24</v>
      </c>
      <c r="C5948" s="4">
        <v>26</v>
      </c>
      <c r="D5948" s="4">
        <v>2</v>
      </c>
      <c r="E5948" s="4" t="s">
        <v>24</v>
      </c>
      <c r="F5948" s="4" t="s">
        <v>159</v>
      </c>
      <c r="G5948" s="4" t="s">
        <v>26</v>
      </c>
      <c r="H5948" s="4">
        <v>24</v>
      </c>
      <c r="I5948" s="4" t="s">
        <v>24</v>
      </c>
      <c r="J5948" s="4">
        <v>0</v>
      </c>
      <c r="K5948" s="4" t="s">
        <v>34</v>
      </c>
      <c r="L5948" s="4" t="s">
        <v>115</v>
      </c>
      <c r="M5948" s="4">
        <v>10</v>
      </c>
      <c r="P5948" s="5">
        <v>44881</v>
      </c>
      <c r="Q5948" s="6">
        <v>10.25774543116755</v>
      </c>
      <c r="R5948" s="4">
        <v>10</v>
      </c>
      <c r="S5948" s="4" t="str" cm="1">
        <f t="array" ref="S5948">_xlfn.IFS(R5948=0,"None",R5948&lt;3,"Low",R5948&lt;6,"Medium",R5948&lt;=10,"High")</f>
        <v>High</v>
      </c>
      <c r="T5948" s="4" t="str" cm="1">
        <f t="array" ref="T5948">_xlfn.IFS(M5948&lt;=20,"Low",M5948&lt;=50,"Medium",M5948&lt;=90,"High")</f>
        <v>Low</v>
      </c>
      <c r="U5948" s="7">
        <f>Datos_Limpios[[#This Row],[Number of Complaints or Support]]/Datos_Limpios[[#This Row],[Account Length (in months)]]</f>
        <v>0.38461538461538464</v>
      </c>
      <c r="V5948" s="4" t="str" cm="1">
        <f t="array" ref="V5948">_xlfn.IFS(H5948&lt;30,"Under 30",H5948&lt;66,"Middle Age",H5948&gt;=66,"Senior")</f>
        <v>Under 30</v>
      </c>
      <c r="W5948" s="4" t="s">
        <v>29</v>
      </c>
    </row>
    <row r="5949" spans="1:23" x14ac:dyDescent="0.3">
      <c r="A5949" s="4" t="s">
        <v>6064</v>
      </c>
      <c r="B5949" s="4" t="s">
        <v>24</v>
      </c>
      <c r="C5949" s="4">
        <v>68</v>
      </c>
      <c r="D5949" s="4">
        <v>0</v>
      </c>
      <c r="E5949" s="4" t="s">
        <v>24</v>
      </c>
      <c r="F5949" s="4" t="s">
        <v>222</v>
      </c>
      <c r="G5949" s="4" t="s">
        <v>33</v>
      </c>
      <c r="H5949" s="4">
        <v>48</v>
      </c>
      <c r="I5949" s="4" t="s">
        <v>24</v>
      </c>
      <c r="J5949" s="4">
        <v>0</v>
      </c>
      <c r="K5949" s="4" t="s">
        <v>46</v>
      </c>
      <c r="L5949" s="4" t="s">
        <v>28</v>
      </c>
      <c r="M5949" s="4">
        <v>12</v>
      </c>
      <c r="P5949" s="5">
        <v>44007</v>
      </c>
      <c r="Q5949" s="6">
        <v>13.31029410900482</v>
      </c>
      <c r="R5949" s="4">
        <v>4</v>
      </c>
      <c r="S5949" s="4" t="str" cm="1">
        <f t="array" ref="S5949">_xlfn.IFS(R5949=0,"None",R5949&lt;3,"Low",R5949&lt;6,"Medium",R5949&lt;=10,"High")</f>
        <v>Medium</v>
      </c>
      <c r="T5949" s="4" t="str" cm="1">
        <f t="array" ref="T5949">_xlfn.IFS(M5949&lt;=20,"Low",M5949&lt;=50,"Medium",M5949&lt;=90,"High")</f>
        <v>Low</v>
      </c>
      <c r="U5949" s="7">
        <f>Datos_Limpios[[#This Row],[Number of Complaints or Support]]/Datos_Limpios[[#This Row],[Account Length (in months)]]</f>
        <v>5.8823529411764705E-2</v>
      </c>
      <c r="V5949" s="4" t="str" cm="1">
        <f t="array" ref="V5949">_xlfn.IFS(H5949&lt;30,"Under 30",H5949&lt;66,"Middle Age",H5949&gt;=66,"Senior")</f>
        <v>Middle Age</v>
      </c>
      <c r="W5949" s="4" t="s">
        <v>29</v>
      </c>
    </row>
    <row r="5950" spans="1:23" x14ac:dyDescent="0.3">
      <c r="A5950" s="4" t="s">
        <v>6065</v>
      </c>
      <c r="B5950" s="4" t="s">
        <v>24</v>
      </c>
      <c r="C5950" s="4">
        <v>53</v>
      </c>
      <c r="D5950" s="4">
        <v>0</v>
      </c>
      <c r="E5950" s="4" t="s">
        <v>24</v>
      </c>
      <c r="F5950" s="4" t="s">
        <v>264</v>
      </c>
      <c r="G5950" s="4" t="s">
        <v>26</v>
      </c>
      <c r="H5950" s="4">
        <v>47</v>
      </c>
      <c r="I5950" s="4" t="s">
        <v>31</v>
      </c>
      <c r="J5950" s="4">
        <v>5</v>
      </c>
      <c r="K5950" s="4" t="s">
        <v>46</v>
      </c>
      <c r="L5950" s="4" t="s">
        <v>28</v>
      </c>
      <c r="M5950" s="4">
        <v>8</v>
      </c>
      <c r="P5950" s="5">
        <v>45267</v>
      </c>
      <c r="Q5950" s="6">
        <v>8.046136274121702</v>
      </c>
      <c r="R5950" s="4">
        <v>6</v>
      </c>
      <c r="S5950" s="4" t="str" cm="1">
        <f t="array" ref="S5950">_xlfn.IFS(R5950=0,"None",R5950&lt;3,"Low",R5950&lt;6,"Medium",R5950&lt;=10,"High")</f>
        <v>High</v>
      </c>
      <c r="T5950" s="4" t="str" cm="1">
        <f t="array" ref="T5950">_xlfn.IFS(M5950&lt;=20,"Low",M5950&lt;=50,"Medium",M5950&lt;=90,"High")</f>
        <v>Low</v>
      </c>
      <c r="U5950" s="7">
        <f>Datos_Limpios[[#This Row],[Number of Complaints or Support]]/Datos_Limpios[[#This Row],[Account Length (in months)]]</f>
        <v>0.11320754716981132</v>
      </c>
      <c r="V5950" s="4" t="str" cm="1">
        <f t="array" ref="V5950">_xlfn.IFS(H5950&lt;30,"Under 30",H5950&lt;66,"Middle Age",H5950&gt;=66,"Senior")</f>
        <v>Middle Age</v>
      </c>
      <c r="W5950" s="4" t="s">
        <v>47</v>
      </c>
    </row>
    <row r="5951" spans="1:23" x14ac:dyDescent="0.3">
      <c r="A5951" s="4" t="s">
        <v>6066</v>
      </c>
      <c r="B5951" s="4" t="s">
        <v>24</v>
      </c>
      <c r="C5951" s="4">
        <v>16</v>
      </c>
      <c r="D5951" s="4">
        <v>1</v>
      </c>
      <c r="E5951" s="4" t="s">
        <v>31</v>
      </c>
      <c r="F5951" s="4" t="s">
        <v>209</v>
      </c>
      <c r="G5951" s="4" t="s">
        <v>26</v>
      </c>
      <c r="H5951" s="4">
        <v>43</v>
      </c>
      <c r="I5951" s="4" t="s">
        <v>24</v>
      </c>
      <c r="J5951" s="4">
        <v>0</v>
      </c>
      <c r="K5951" s="4" t="s">
        <v>27</v>
      </c>
      <c r="L5951" s="4" t="s">
        <v>35</v>
      </c>
      <c r="M5951" s="4">
        <v>40</v>
      </c>
      <c r="P5951" s="5">
        <v>44746</v>
      </c>
      <c r="Q5951" s="6">
        <v>35.836487494192959</v>
      </c>
      <c r="R5951" s="4">
        <v>5</v>
      </c>
      <c r="S5951" s="4" t="str" cm="1">
        <f t="array" ref="S5951">_xlfn.IFS(R5951=0,"None",R5951&lt;3,"Low",R5951&lt;6,"Medium",R5951&lt;=10,"High")</f>
        <v>Medium</v>
      </c>
      <c r="T5951" s="4" t="str" cm="1">
        <f t="array" ref="T5951">_xlfn.IFS(M5951&lt;=20,"Low",M5951&lt;=50,"Medium",M5951&lt;=90,"High")</f>
        <v>Medium</v>
      </c>
      <c r="U5951" s="7">
        <f>Datos_Limpios[[#This Row],[Number of Complaints or Support]]/Datos_Limpios[[#This Row],[Account Length (in months)]]</f>
        <v>0.3125</v>
      </c>
      <c r="V5951" s="4" t="str" cm="1">
        <f t="array" ref="V5951">_xlfn.IFS(H5951&lt;30,"Under 30",H5951&lt;66,"Middle Age",H5951&gt;=66,"Senior")</f>
        <v>Middle Age</v>
      </c>
      <c r="W5951" s="4" t="s">
        <v>40</v>
      </c>
    </row>
    <row r="5952" spans="1:23" x14ac:dyDescent="0.3">
      <c r="A5952" s="4" t="s">
        <v>6067</v>
      </c>
      <c r="B5952" s="4" t="s">
        <v>24</v>
      </c>
      <c r="C5952" s="4">
        <v>5</v>
      </c>
      <c r="D5952" s="4">
        <v>0</v>
      </c>
      <c r="E5952" s="4" t="s">
        <v>31</v>
      </c>
      <c r="F5952" s="4" t="s">
        <v>104</v>
      </c>
      <c r="G5952" s="4" t="s">
        <v>26</v>
      </c>
      <c r="H5952" s="4">
        <v>22</v>
      </c>
      <c r="I5952" s="4" t="s">
        <v>31</v>
      </c>
      <c r="J5952" s="4">
        <v>6</v>
      </c>
      <c r="K5952" s="4" t="s">
        <v>27</v>
      </c>
      <c r="L5952" s="4" t="s">
        <v>35</v>
      </c>
      <c r="M5952" s="4">
        <v>8</v>
      </c>
      <c r="P5952" s="5">
        <v>44995</v>
      </c>
      <c r="Q5952" s="6">
        <v>9.1154522901066599</v>
      </c>
      <c r="R5952" s="4">
        <v>2</v>
      </c>
      <c r="S5952" s="4" t="str" cm="1">
        <f t="array" ref="S5952">_xlfn.IFS(R5952=0,"None",R5952&lt;3,"Low",R5952&lt;6,"Medium",R5952&lt;=10,"High")</f>
        <v>Low</v>
      </c>
      <c r="T5952" s="4" t="str" cm="1">
        <f t="array" ref="T5952">_xlfn.IFS(M5952&lt;=20,"Low",M5952&lt;=50,"Medium",M5952&lt;=90,"High")</f>
        <v>Low</v>
      </c>
      <c r="U5952" s="7">
        <f>Datos_Limpios[[#This Row],[Number of Complaints or Support]]/Datos_Limpios[[#This Row],[Account Length (in months)]]</f>
        <v>0.4</v>
      </c>
      <c r="V5952" s="4" t="str" cm="1">
        <f t="array" ref="V5952">_xlfn.IFS(H5952&lt;30,"Under 30",H5952&lt;66,"Middle Age",H5952&gt;=66,"Senior")</f>
        <v>Under 30</v>
      </c>
      <c r="W5952" s="4" t="s">
        <v>43</v>
      </c>
    </row>
    <row r="5953" spans="1:23" x14ac:dyDescent="0.3">
      <c r="A5953" s="4" t="s">
        <v>6068</v>
      </c>
      <c r="B5953" s="4" t="s">
        <v>24</v>
      </c>
      <c r="C5953" s="4">
        <v>22</v>
      </c>
      <c r="D5953" s="4">
        <v>1</v>
      </c>
      <c r="E5953" s="4" t="s">
        <v>31</v>
      </c>
      <c r="F5953" s="4" t="s">
        <v>209</v>
      </c>
      <c r="G5953" s="4" t="s">
        <v>26</v>
      </c>
      <c r="H5953" s="4">
        <v>78</v>
      </c>
      <c r="I5953" s="4" t="s">
        <v>24</v>
      </c>
      <c r="J5953" s="4">
        <v>0</v>
      </c>
      <c r="K5953" s="4" t="s">
        <v>46</v>
      </c>
      <c r="L5953" s="4" t="s">
        <v>28</v>
      </c>
      <c r="M5953" s="4">
        <v>39</v>
      </c>
      <c r="P5953" s="5">
        <v>44309</v>
      </c>
      <c r="Q5953" s="6">
        <v>39.247588058427027</v>
      </c>
      <c r="R5953" s="4">
        <v>2</v>
      </c>
      <c r="S5953" s="4" t="str" cm="1">
        <f t="array" ref="S5953">_xlfn.IFS(R5953=0,"None",R5953&lt;3,"Low",R5953&lt;6,"Medium",R5953&lt;=10,"High")</f>
        <v>Low</v>
      </c>
      <c r="T5953" s="4" t="str" cm="1">
        <f t="array" ref="T5953">_xlfn.IFS(M5953&lt;=20,"Low",M5953&lt;=50,"Medium",M5953&lt;=90,"High")</f>
        <v>Medium</v>
      </c>
      <c r="U5953" s="7">
        <f>Datos_Limpios[[#This Row],[Number of Complaints or Support]]/Datos_Limpios[[#This Row],[Account Length (in months)]]</f>
        <v>9.0909090909090912E-2</v>
      </c>
      <c r="V5953" s="4" t="str" cm="1">
        <f t="array" ref="V5953">_xlfn.IFS(H5953&lt;30,"Under 30",H5953&lt;66,"Middle Age",H5953&gt;=66,"Senior")</f>
        <v>Senior</v>
      </c>
      <c r="W5953" s="4" t="s">
        <v>40</v>
      </c>
    </row>
    <row r="5954" spans="1:23" x14ac:dyDescent="0.3">
      <c r="A5954" s="4" t="s">
        <v>6069</v>
      </c>
      <c r="B5954" s="4" t="s">
        <v>24</v>
      </c>
      <c r="C5954" s="4">
        <v>48</v>
      </c>
      <c r="D5954" s="4">
        <v>0</v>
      </c>
      <c r="E5954" s="4" t="s">
        <v>24</v>
      </c>
      <c r="F5954" s="4" t="s">
        <v>196</v>
      </c>
      <c r="G5954" s="4" t="s">
        <v>33</v>
      </c>
      <c r="H5954" s="4">
        <v>68</v>
      </c>
      <c r="I5954" s="4" t="s">
        <v>24</v>
      </c>
      <c r="J5954" s="4">
        <v>0</v>
      </c>
      <c r="K5954" s="4" t="s">
        <v>46</v>
      </c>
      <c r="L5954" s="4" t="s">
        <v>35</v>
      </c>
      <c r="M5954" s="4">
        <v>15</v>
      </c>
      <c r="P5954" s="5">
        <v>45243</v>
      </c>
      <c r="Q5954" s="6">
        <v>14.88868857703393</v>
      </c>
      <c r="R5954" s="4">
        <v>0</v>
      </c>
      <c r="S5954" s="4" t="str" cm="1">
        <f t="array" ref="S5954">_xlfn.IFS(R5954=0,"None",R5954&lt;3,"Low",R5954&lt;6,"Medium",R5954&lt;=10,"High")</f>
        <v>None</v>
      </c>
      <c r="T5954" s="4" t="str" cm="1">
        <f t="array" ref="T5954">_xlfn.IFS(M5954&lt;=20,"Low",M5954&lt;=50,"Medium",M5954&lt;=90,"High")</f>
        <v>Low</v>
      </c>
      <c r="U5954" s="7">
        <f>Datos_Limpios[[#This Row],[Number of Complaints or Support]]/Datos_Limpios[[#This Row],[Account Length (in months)]]</f>
        <v>0</v>
      </c>
      <c r="V5954" s="4" t="str" cm="1">
        <f t="array" ref="V5954">_xlfn.IFS(H5954&lt;30,"Under 30",H5954&lt;66,"Middle Age",H5954&gt;=66,"Senior")</f>
        <v>Senior</v>
      </c>
      <c r="W5954" s="4" t="s">
        <v>47</v>
      </c>
    </row>
    <row r="5955" spans="1:23" x14ac:dyDescent="0.3">
      <c r="A5955" s="4" t="s">
        <v>6070</v>
      </c>
      <c r="B5955" s="4" t="s">
        <v>24</v>
      </c>
      <c r="C5955" s="4">
        <v>15</v>
      </c>
      <c r="D5955" s="4">
        <v>0</v>
      </c>
      <c r="E5955" s="4" t="s">
        <v>31</v>
      </c>
      <c r="F5955" s="4" t="s">
        <v>110</v>
      </c>
      <c r="G5955" s="4" t="s">
        <v>33</v>
      </c>
      <c r="H5955" s="4">
        <v>29</v>
      </c>
      <c r="I5955" s="4" t="s">
        <v>24</v>
      </c>
      <c r="J5955" s="4">
        <v>0</v>
      </c>
      <c r="K5955" s="4" t="s">
        <v>34</v>
      </c>
      <c r="L5955" s="4" t="s">
        <v>28</v>
      </c>
      <c r="M5955" s="4">
        <v>22</v>
      </c>
      <c r="P5955" s="5">
        <v>44927</v>
      </c>
      <c r="Q5955" s="6">
        <v>22.977066856087049</v>
      </c>
      <c r="R5955" s="4">
        <v>0</v>
      </c>
      <c r="S5955" s="4" t="str" cm="1">
        <f t="array" ref="S5955">_xlfn.IFS(R5955=0,"None",R5955&lt;3,"Low",R5955&lt;6,"Medium",R5955&lt;=10,"High")</f>
        <v>None</v>
      </c>
      <c r="T5955" s="4" t="str" cm="1">
        <f t="array" ref="T5955">_xlfn.IFS(M5955&lt;=20,"Low",M5955&lt;=50,"Medium",M5955&lt;=90,"High")</f>
        <v>Medium</v>
      </c>
      <c r="U5955" s="7">
        <f>Datos_Limpios[[#This Row],[Number of Complaints or Support]]/Datos_Limpios[[#This Row],[Account Length (in months)]]</f>
        <v>0</v>
      </c>
      <c r="V5955" s="4" t="str" cm="1">
        <f t="array" ref="V5955">_xlfn.IFS(H5955&lt;30,"Under 30",H5955&lt;66,"Middle Age",H5955&gt;=66,"Senior")</f>
        <v>Under 30</v>
      </c>
      <c r="W5955" s="4" t="s">
        <v>29</v>
      </c>
    </row>
    <row r="5956" spans="1:23" x14ac:dyDescent="0.3">
      <c r="A5956" s="4" t="s">
        <v>6071</v>
      </c>
      <c r="B5956" s="4" t="s">
        <v>24</v>
      </c>
      <c r="C5956" s="4">
        <v>11</v>
      </c>
      <c r="D5956" s="4">
        <v>0</v>
      </c>
      <c r="E5956" s="4" t="s">
        <v>31</v>
      </c>
      <c r="F5956" s="4" t="s">
        <v>42</v>
      </c>
      <c r="G5956" s="4" t="s">
        <v>33</v>
      </c>
      <c r="H5956" s="4">
        <v>76</v>
      </c>
      <c r="I5956" s="4" t="s">
        <v>24</v>
      </c>
      <c r="J5956" s="4">
        <v>0</v>
      </c>
      <c r="K5956" s="4" t="s">
        <v>46</v>
      </c>
      <c r="L5956" s="4" t="s">
        <v>35</v>
      </c>
      <c r="M5956" s="4">
        <v>33</v>
      </c>
      <c r="P5956" s="5">
        <v>44509</v>
      </c>
      <c r="Q5956" s="6">
        <v>38.329672674026298</v>
      </c>
      <c r="R5956" s="4">
        <v>3</v>
      </c>
      <c r="S5956" s="4" t="str" cm="1">
        <f t="array" ref="S5956">_xlfn.IFS(R5956=0,"None",R5956&lt;3,"Low",R5956&lt;6,"Medium",R5956&lt;=10,"High")</f>
        <v>Medium</v>
      </c>
      <c r="T5956" s="4" t="str" cm="1">
        <f t="array" ref="T5956">_xlfn.IFS(M5956&lt;=20,"Low",M5956&lt;=50,"Medium",M5956&lt;=90,"High")</f>
        <v>Medium</v>
      </c>
      <c r="U5956" s="7">
        <f>Datos_Limpios[[#This Row],[Number of Complaints or Support]]/Datos_Limpios[[#This Row],[Account Length (in months)]]</f>
        <v>0.27272727272727271</v>
      </c>
      <c r="V5956" s="4" t="str" cm="1">
        <f t="array" ref="V5956">_xlfn.IFS(H5956&lt;30,"Under 30",H5956&lt;66,"Middle Age",H5956&gt;=66,"Senior")</f>
        <v>Senior</v>
      </c>
      <c r="W5956" s="4" t="s">
        <v>43</v>
      </c>
    </row>
    <row r="5957" spans="1:23" x14ac:dyDescent="0.3">
      <c r="A5957" s="4" t="s">
        <v>6072</v>
      </c>
      <c r="B5957" s="4" t="s">
        <v>24</v>
      </c>
      <c r="C5957" s="4">
        <v>4</v>
      </c>
      <c r="D5957" s="4">
        <v>0</v>
      </c>
      <c r="E5957" s="4" t="s">
        <v>31</v>
      </c>
      <c r="F5957" s="4" t="s">
        <v>42</v>
      </c>
      <c r="G5957" s="4" t="s">
        <v>26</v>
      </c>
      <c r="H5957" s="4">
        <v>30</v>
      </c>
      <c r="I5957" s="4" t="s">
        <v>31</v>
      </c>
      <c r="J5957" s="4">
        <v>6</v>
      </c>
      <c r="K5957" s="4" t="s">
        <v>27</v>
      </c>
      <c r="L5957" s="4" t="s">
        <v>28</v>
      </c>
      <c r="M5957" s="4">
        <v>30</v>
      </c>
      <c r="P5957" s="5">
        <v>44556</v>
      </c>
      <c r="Q5957" s="6">
        <v>26.473541875233611</v>
      </c>
      <c r="R5957" s="4">
        <v>2</v>
      </c>
      <c r="S5957" s="4" t="str" cm="1">
        <f t="array" ref="S5957">_xlfn.IFS(R5957=0,"None",R5957&lt;3,"Low",R5957&lt;6,"Medium",R5957&lt;=10,"High")</f>
        <v>Low</v>
      </c>
      <c r="T5957" s="4" t="str" cm="1">
        <f t="array" ref="T5957">_xlfn.IFS(M5957&lt;=20,"Low",M5957&lt;=50,"Medium",M5957&lt;=90,"High")</f>
        <v>Medium</v>
      </c>
      <c r="U5957" s="7">
        <f>Datos_Limpios[[#This Row],[Number of Complaints or Support]]/Datos_Limpios[[#This Row],[Account Length (in months)]]</f>
        <v>0.5</v>
      </c>
      <c r="V5957" s="4" t="str" cm="1">
        <f t="array" ref="V5957">_xlfn.IFS(H5957&lt;30,"Under 30",H5957&lt;66,"Middle Age",H5957&gt;=66,"Senior")</f>
        <v>Middle Age</v>
      </c>
      <c r="W5957" s="4" t="s">
        <v>43</v>
      </c>
    </row>
    <row r="5958" spans="1:23" x14ac:dyDescent="0.3">
      <c r="A5958" s="4" t="s">
        <v>6073</v>
      </c>
      <c r="B5958" s="4" t="s">
        <v>24</v>
      </c>
      <c r="C5958" s="4">
        <v>30</v>
      </c>
      <c r="D5958" s="4">
        <v>0</v>
      </c>
      <c r="E5958" s="4" t="s">
        <v>31</v>
      </c>
      <c r="F5958" s="4" t="s">
        <v>72</v>
      </c>
      <c r="G5958" s="4" t="s">
        <v>33</v>
      </c>
      <c r="H5958" s="4">
        <v>68</v>
      </c>
      <c r="I5958" s="4" t="s">
        <v>31</v>
      </c>
      <c r="J5958" s="4">
        <v>2</v>
      </c>
      <c r="K5958" s="4" t="s">
        <v>34</v>
      </c>
      <c r="L5958" s="4" t="s">
        <v>115</v>
      </c>
      <c r="M5958" s="4">
        <v>31</v>
      </c>
      <c r="P5958" s="5">
        <v>44446</v>
      </c>
      <c r="Q5958" s="6">
        <v>25.799497584344401</v>
      </c>
      <c r="R5958" s="4">
        <v>3</v>
      </c>
      <c r="S5958" s="4" t="str" cm="1">
        <f t="array" ref="S5958">_xlfn.IFS(R5958=0,"None",R5958&lt;3,"Low",R5958&lt;6,"Medium",R5958&lt;=10,"High")</f>
        <v>Medium</v>
      </c>
      <c r="T5958" s="4" t="str" cm="1">
        <f t="array" ref="T5958">_xlfn.IFS(M5958&lt;=20,"Low",M5958&lt;=50,"Medium",M5958&lt;=90,"High")</f>
        <v>Medium</v>
      </c>
      <c r="U5958" s="7">
        <f>Datos_Limpios[[#This Row],[Number of Complaints or Support]]/Datos_Limpios[[#This Row],[Account Length (in months)]]</f>
        <v>0.1</v>
      </c>
      <c r="V5958" s="4" t="str" cm="1">
        <f t="array" ref="V5958">_xlfn.IFS(H5958&lt;30,"Under 30",H5958&lt;66,"Middle Age",H5958&gt;=66,"Senior")</f>
        <v>Senior</v>
      </c>
      <c r="W5958" s="4" t="s">
        <v>29</v>
      </c>
    </row>
    <row r="5959" spans="1:23" x14ac:dyDescent="0.3">
      <c r="A5959" s="4" t="s">
        <v>6074</v>
      </c>
      <c r="B5959" s="4" t="s">
        <v>24</v>
      </c>
      <c r="C5959" s="4">
        <v>72</v>
      </c>
      <c r="D5959" s="4">
        <v>0</v>
      </c>
      <c r="E5959" s="4" t="s">
        <v>31</v>
      </c>
      <c r="F5959" s="4" t="s">
        <v>45</v>
      </c>
      <c r="G5959" s="4" t="s">
        <v>33</v>
      </c>
      <c r="H5959" s="4">
        <v>71</v>
      </c>
      <c r="I5959" s="4" t="s">
        <v>24</v>
      </c>
      <c r="J5959" s="4">
        <v>0</v>
      </c>
      <c r="K5959" s="4" t="s">
        <v>46</v>
      </c>
      <c r="L5959" s="4" t="s">
        <v>35</v>
      </c>
      <c r="M5959" s="4">
        <v>47</v>
      </c>
      <c r="P5959" s="5">
        <v>44516</v>
      </c>
      <c r="Q5959" s="6">
        <v>44.099400616486442</v>
      </c>
      <c r="R5959" s="4">
        <v>0</v>
      </c>
      <c r="S5959" s="4" t="str" cm="1">
        <f t="array" ref="S5959">_xlfn.IFS(R5959=0,"None",R5959&lt;3,"Low",R5959&lt;6,"Medium",R5959&lt;=10,"High")</f>
        <v>None</v>
      </c>
      <c r="T5959" s="4" t="str" cm="1">
        <f t="array" ref="T5959">_xlfn.IFS(M5959&lt;=20,"Low",M5959&lt;=50,"Medium",M5959&lt;=90,"High")</f>
        <v>Medium</v>
      </c>
      <c r="U5959" s="7">
        <f>Datos_Limpios[[#This Row],[Number of Complaints or Support]]/Datos_Limpios[[#This Row],[Account Length (in months)]]</f>
        <v>0</v>
      </c>
      <c r="V5959" s="4" t="str" cm="1">
        <f t="array" ref="V5959">_xlfn.IFS(H5959&lt;30,"Under 30",H5959&lt;66,"Middle Age",H5959&gt;=66,"Senior")</f>
        <v>Senior</v>
      </c>
      <c r="W5959" s="4" t="s">
        <v>47</v>
      </c>
    </row>
    <row r="5960" spans="1:23" x14ac:dyDescent="0.3">
      <c r="A5960" s="4" t="s">
        <v>6075</v>
      </c>
      <c r="B5960" s="4" t="s">
        <v>24</v>
      </c>
      <c r="C5960" s="4">
        <v>60</v>
      </c>
      <c r="D5960" s="4">
        <v>0</v>
      </c>
      <c r="E5960" s="4" t="s">
        <v>31</v>
      </c>
      <c r="F5960" s="4" t="s">
        <v>262</v>
      </c>
      <c r="G5960" s="4" t="s">
        <v>26</v>
      </c>
      <c r="H5960" s="4">
        <v>67</v>
      </c>
      <c r="I5960" s="4" t="s">
        <v>24</v>
      </c>
      <c r="J5960" s="4">
        <v>0</v>
      </c>
      <c r="K5960" s="4" t="s">
        <v>34</v>
      </c>
      <c r="L5960" s="4" t="s">
        <v>35</v>
      </c>
      <c r="M5960" s="4">
        <v>52</v>
      </c>
      <c r="P5960" s="5">
        <v>44591</v>
      </c>
      <c r="Q5960" s="6">
        <v>57.449372689002828</v>
      </c>
      <c r="R5960" s="4">
        <v>3</v>
      </c>
      <c r="S5960" s="4" t="str" cm="1">
        <f t="array" ref="S5960">_xlfn.IFS(R5960=0,"None",R5960&lt;3,"Low",R5960&lt;6,"Medium",R5960&lt;=10,"High")</f>
        <v>Medium</v>
      </c>
      <c r="T5960" s="4" t="str" cm="1">
        <f t="array" ref="T5960">_xlfn.IFS(M5960&lt;=20,"Low",M5960&lt;=50,"Medium",M5960&lt;=90,"High")</f>
        <v>High</v>
      </c>
      <c r="U5960" s="7">
        <f>Datos_Limpios[[#This Row],[Number of Complaints or Support]]/Datos_Limpios[[#This Row],[Account Length (in months)]]</f>
        <v>0.05</v>
      </c>
      <c r="V5960" s="4" t="str" cm="1">
        <f t="array" ref="V5960">_xlfn.IFS(H5960&lt;30,"Under 30",H5960&lt;66,"Middle Age",H5960&gt;=66,"Senior")</f>
        <v>Senior</v>
      </c>
      <c r="W5960" s="4" t="s">
        <v>29</v>
      </c>
    </row>
    <row r="5961" spans="1:23" x14ac:dyDescent="0.3">
      <c r="A5961" s="4" t="s">
        <v>6076</v>
      </c>
      <c r="B5961" s="4" t="s">
        <v>24</v>
      </c>
      <c r="C5961" s="4">
        <v>45</v>
      </c>
      <c r="D5961" s="4">
        <v>0</v>
      </c>
      <c r="E5961" s="4" t="s">
        <v>24</v>
      </c>
      <c r="F5961" s="4" t="s">
        <v>32</v>
      </c>
      <c r="G5961" s="4" t="s">
        <v>26</v>
      </c>
      <c r="H5961" s="4">
        <v>22</v>
      </c>
      <c r="I5961" s="4" t="s">
        <v>31</v>
      </c>
      <c r="J5961" s="4">
        <v>6</v>
      </c>
      <c r="K5961" s="4" t="s">
        <v>46</v>
      </c>
      <c r="L5961" s="4" t="s">
        <v>28</v>
      </c>
      <c r="M5961" s="4">
        <v>8</v>
      </c>
      <c r="P5961" s="5">
        <v>44358</v>
      </c>
      <c r="Q5961" s="6">
        <v>6.4265070778777291</v>
      </c>
      <c r="R5961" s="4">
        <v>2</v>
      </c>
      <c r="S5961" s="4" t="str" cm="1">
        <f t="array" ref="S5961">_xlfn.IFS(R5961=0,"None",R5961&lt;3,"Low",R5961&lt;6,"Medium",R5961&lt;=10,"High")</f>
        <v>Low</v>
      </c>
      <c r="T5961" s="4" t="str" cm="1">
        <f t="array" ref="T5961">_xlfn.IFS(M5961&lt;=20,"Low",M5961&lt;=50,"Medium",M5961&lt;=90,"High")</f>
        <v>Low</v>
      </c>
      <c r="U5961" s="7">
        <f>Datos_Limpios[[#This Row],[Number of Complaints or Support]]/Datos_Limpios[[#This Row],[Account Length (in months)]]</f>
        <v>4.4444444444444446E-2</v>
      </c>
      <c r="V5961" s="4" t="str" cm="1">
        <f t="array" ref="V5961">_xlfn.IFS(H5961&lt;30,"Under 30",H5961&lt;66,"Middle Age",H5961&gt;=66,"Senior")</f>
        <v>Under 30</v>
      </c>
      <c r="W5961" s="4" t="s">
        <v>29</v>
      </c>
    </row>
    <row r="5962" spans="1:23" x14ac:dyDescent="0.3">
      <c r="A5962" s="4" t="s">
        <v>6077</v>
      </c>
      <c r="B5962" s="4" t="s">
        <v>24</v>
      </c>
      <c r="C5962" s="4">
        <v>5</v>
      </c>
      <c r="D5962" s="4">
        <v>0</v>
      </c>
      <c r="E5962" s="4" t="s">
        <v>31</v>
      </c>
      <c r="F5962" s="4" t="s">
        <v>165</v>
      </c>
      <c r="G5962" s="4" t="s">
        <v>33</v>
      </c>
      <c r="H5962" s="4">
        <v>37</v>
      </c>
      <c r="I5962" s="4" t="s">
        <v>24</v>
      </c>
      <c r="J5962" s="4">
        <v>0</v>
      </c>
      <c r="K5962" s="4" t="s">
        <v>27</v>
      </c>
      <c r="L5962" s="4" t="s">
        <v>35</v>
      </c>
      <c r="M5962" s="4">
        <v>39</v>
      </c>
      <c r="P5962" s="5">
        <v>44833</v>
      </c>
      <c r="Q5962" s="6">
        <v>40.853141796054153</v>
      </c>
      <c r="R5962" s="4">
        <v>2</v>
      </c>
      <c r="S5962" s="4" t="str" cm="1">
        <f t="array" ref="S5962">_xlfn.IFS(R5962=0,"None",R5962&lt;3,"Low",R5962&lt;6,"Medium",R5962&lt;=10,"High")</f>
        <v>Low</v>
      </c>
      <c r="T5962" s="4" t="str" cm="1">
        <f t="array" ref="T5962">_xlfn.IFS(M5962&lt;=20,"Low",M5962&lt;=50,"Medium",M5962&lt;=90,"High")</f>
        <v>Medium</v>
      </c>
      <c r="U5962" s="7">
        <f>Datos_Limpios[[#This Row],[Number of Complaints or Support]]/Datos_Limpios[[#This Row],[Account Length (in months)]]</f>
        <v>0.4</v>
      </c>
      <c r="V5962" s="4" t="str" cm="1">
        <f t="array" ref="V5962">_xlfn.IFS(H5962&lt;30,"Under 30",H5962&lt;66,"Middle Age",H5962&gt;=66,"Senior")</f>
        <v>Middle Age</v>
      </c>
      <c r="W5962" s="4" t="s">
        <v>40</v>
      </c>
    </row>
    <row r="5963" spans="1:23" x14ac:dyDescent="0.3">
      <c r="A5963" s="4" t="s">
        <v>6078</v>
      </c>
      <c r="B5963" s="4" t="s">
        <v>31</v>
      </c>
      <c r="C5963" s="4">
        <v>11</v>
      </c>
      <c r="D5963" s="4">
        <v>0</v>
      </c>
      <c r="E5963" s="4" t="s">
        <v>31</v>
      </c>
      <c r="F5963" s="4" t="s">
        <v>60</v>
      </c>
      <c r="G5963" s="4" t="s">
        <v>33</v>
      </c>
      <c r="H5963" s="4">
        <v>25</v>
      </c>
      <c r="I5963" s="4" t="s">
        <v>24</v>
      </c>
      <c r="J5963" s="4">
        <v>0</v>
      </c>
      <c r="K5963" s="4" t="s">
        <v>27</v>
      </c>
      <c r="L5963" s="4" t="s">
        <v>35</v>
      </c>
      <c r="M5963" s="4">
        <v>56</v>
      </c>
      <c r="N5963" s="4" t="s">
        <v>38</v>
      </c>
      <c r="O5963" s="4" t="s">
        <v>125</v>
      </c>
      <c r="P5963" s="5">
        <v>44053</v>
      </c>
      <c r="Q5963" s="6">
        <v>58.399590806711508</v>
      </c>
      <c r="R5963" s="4">
        <v>4</v>
      </c>
      <c r="S5963" s="4" t="str" cm="1">
        <f t="array" ref="S5963">_xlfn.IFS(R5963=0,"None",R5963&lt;3,"Low",R5963&lt;6,"Medium",R5963&lt;=10,"High")</f>
        <v>Medium</v>
      </c>
      <c r="T5963" s="4" t="str" cm="1">
        <f t="array" ref="T5963">_xlfn.IFS(M5963&lt;=20,"Low",M5963&lt;=50,"Medium",M5963&lt;=90,"High")</f>
        <v>High</v>
      </c>
      <c r="U5963" s="7">
        <f>Datos_Limpios[[#This Row],[Number of Complaints or Support]]/Datos_Limpios[[#This Row],[Account Length (in months)]]</f>
        <v>0.36363636363636365</v>
      </c>
      <c r="V5963" s="4" t="str" cm="1">
        <f t="array" ref="V5963">_xlfn.IFS(H5963&lt;30,"Under 30",H5963&lt;66,"Middle Age",H5963&gt;=66,"Senior")</f>
        <v>Under 30</v>
      </c>
      <c r="W5963" s="4" t="s">
        <v>40</v>
      </c>
    </row>
    <row r="5964" spans="1:23" x14ac:dyDescent="0.3">
      <c r="A5964" s="4" t="s">
        <v>6079</v>
      </c>
      <c r="B5964" s="4" t="s">
        <v>24</v>
      </c>
      <c r="C5964" s="4">
        <v>70</v>
      </c>
      <c r="D5964" s="4">
        <v>0</v>
      </c>
      <c r="E5964" s="4" t="s">
        <v>24</v>
      </c>
      <c r="F5964" s="4" t="s">
        <v>145</v>
      </c>
      <c r="G5964" s="4" t="s">
        <v>26</v>
      </c>
      <c r="H5964" s="4">
        <v>51</v>
      </c>
      <c r="I5964" s="4" t="s">
        <v>31</v>
      </c>
      <c r="J5964" s="4">
        <v>6</v>
      </c>
      <c r="K5964" s="4" t="s">
        <v>46</v>
      </c>
      <c r="L5964" s="4" t="s">
        <v>28</v>
      </c>
      <c r="M5964" s="4">
        <v>6</v>
      </c>
      <c r="P5964" s="5">
        <v>44467</v>
      </c>
      <c r="Q5964" s="6">
        <v>7.062401577809414</v>
      </c>
      <c r="R5964" s="4">
        <v>2</v>
      </c>
      <c r="S5964" s="4" t="str" cm="1">
        <f t="array" ref="S5964">_xlfn.IFS(R5964=0,"None",R5964&lt;3,"Low",R5964&lt;6,"Medium",R5964&lt;=10,"High")</f>
        <v>Low</v>
      </c>
      <c r="T5964" s="4" t="str" cm="1">
        <f t="array" ref="T5964">_xlfn.IFS(M5964&lt;=20,"Low",M5964&lt;=50,"Medium",M5964&lt;=90,"High")</f>
        <v>Low</v>
      </c>
      <c r="U5964" s="7">
        <f>Datos_Limpios[[#This Row],[Number of Complaints or Support]]/Datos_Limpios[[#This Row],[Account Length (in months)]]</f>
        <v>2.8571428571428571E-2</v>
      </c>
      <c r="V5964" s="4" t="str" cm="1">
        <f t="array" ref="V5964">_xlfn.IFS(H5964&lt;30,"Under 30",H5964&lt;66,"Middle Age",H5964&gt;=66,"Senior")</f>
        <v>Middle Age</v>
      </c>
      <c r="W5964" s="4" t="s">
        <v>47</v>
      </c>
    </row>
    <row r="5965" spans="1:23" x14ac:dyDescent="0.3">
      <c r="A5965" s="4" t="s">
        <v>6080</v>
      </c>
      <c r="B5965" s="4" t="s">
        <v>24</v>
      </c>
      <c r="C5965" s="4">
        <v>72</v>
      </c>
      <c r="D5965" s="4">
        <v>0</v>
      </c>
      <c r="E5965" s="4" t="s">
        <v>24</v>
      </c>
      <c r="F5965" s="4" t="s">
        <v>104</v>
      </c>
      <c r="G5965" s="4" t="s">
        <v>26</v>
      </c>
      <c r="H5965" s="4">
        <v>27</v>
      </c>
      <c r="I5965" s="4" t="s">
        <v>24</v>
      </c>
      <c r="J5965" s="4">
        <v>0</v>
      </c>
      <c r="K5965" s="4" t="s">
        <v>46</v>
      </c>
      <c r="L5965" s="4" t="s">
        <v>35</v>
      </c>
      <c r="M5965" s="4">
        <v>29</v>
      </c>
      <c r="P5965" s="5">
        <v>43964</v>
      </c>
      <c r="Q5965" s="6">
        <v>27.904584525209511</v>
      </c>
      <c r="R5965" s="4">
        <v>5</v>
      </c>
      <c r="S5965" s="4" t="str" cm="1">
        <f t="array" ref="S5965">_xlfn.IFS(R5965=0,"None",R5965&lt;3,"Low",R5965&lt;6,"Medium",R5965&lt;=10,"High")</f>
        <v>Medium</v>
      </c>
      <c r="T5965" s="4" t="str" cm="1">
        <f t="array" ref="T5965">_xlfn.IFS(M5965&lt;=20,"Low",M5965&lt;=50,"Medium",M5965&lt;=90,"High")</f>
        <v>Medium</v>
      </c>
      <c r="U5965" s="7">
        <f>Datos_Limpios[[#This Row],[Number of Complaints or Support]]/Datos_Limpios[[#This Row],[Account Length (in months)]]</f>
        <v>6.9444444444444448E-2</v>
      </c>
      <c r="V5965" s="4" t="str" cm="1">
        <f t="array" ref="V5965">_xlfn.IFS(H5965&lt;30,"Under 30",H5965&lt;66,"Middle Age",H5965&gt;=66,"Senior")</f>
        <v>Under 30</v>
      </c>
      <c r="W5965" s="4" t="s">
        <v>43</v>
      </c>
    </row>
    <row r="5966" spans="1:23" x14ac:dyDescent="0.3">
      <c r="A5966" s="4" t="s">
        <v>6081</v>
      </c>
      <c r="B5966" s="4" t="s">
        <v>24</v>
      </c>
      <c r="C5966" s="4">
        <v>73</v>
      </c>
      <c r="D5966" s="4">
        <v>0</v>
      </c>
      <c r="E5966" s="4" t="s">
        <v>31</v>
      </c>
      <c r="F5966" s="4" t="s">
        <v>120</v>
      </c>
      <c r="G5966" s="4" t="s">
        <v>33</v>
      </c>
      <c r="H5966" s="4">
        <v>31</v>
      </c>
      <c r="I5966" s="4" t="s">
        <v>24</v>
      </c>
      <c r="J5966" s="4">
        <v>0</v>
      </c>
      <c r="K5966" s="4" t="s">
        <v>34</v>
      </c>
      <c r="L5966" s="4" t="s">
        <v>35</v>
      </c>
      <c r="M5966" s="4">
        <v>31</v>
      </c>
      <c r="P5966" s="5">
        <v>44334</v>
      </c>
      <c r="Q5966" s="6">
        <v>31.92758609278712</v>
      </c>
      <c r="R5966" s="4">
        <v>5</v>
      </c>
      <c r="S5966" s="4" t="str" cm="1">
        <f t="array" ref="S5966">_xlfn.IFS(R5966=0,"None",R5966&lt;3,"Low",R5966&lt;6,"Medium",R5966&lt;=10,"High")</f>
        <v>Medium</v>
      </c>
      <c r="T5966" s="4" t="str" cm="1">
        <f t="array" ref="T5966">_xlfn.IFS(M5966&lt;=20,"Low",M5966&lt;=50,"Medium",M5966&lt;=90,"High")</f>
        <v>Medium</v>
      </c>
      <c r="U5966" s="7">
        <f>Datos_Limpios[[#This Row],[Number of Complaints or Support]]/Datos_Limpios[[#This Row],[Account Length (in months)]]</f>
        <v>6.8493150684931503E-2</v>
      </c>
      <c r="V5966" s="4" t="str" cm="1">
        <f t="array" ref="V5966">_xlfn.IFS(H5966&lt;30,"Under 30",H5966&lt;66,"Middle Age",H5966&gt;=66,"Senior")</f>
        <v>Middle Age</v>
      </c>
      <c r="W5966" s="4" t="s">
        <v>29</v>
      </c>
    </row>
    <row r="5967" spans="1:23" x14ac:dyDescent="0.3">
      <c r="A5967" s="4" t="s">
        <v>6082</v>
      </c>
      <c r="B5967" s="4" t="s">
        <v>24</v>
      </c>
      <c r="C5967" s="4">
        <v>11</v>
      </c>
      <c r="D5967" s="4">
        <v>2</v>
      </c>
      <c r="E5967" s="4" t="s">
        <v>24</v>
      </c>
      <c r="F5967" s="4" t="s">
        <v>118</v>
      </c>
      <c r="G5967" s="4" t="s">
        <v>26</v>
      </c>
      <c r="H5967" s="4">
        <v>21</v>
      </c>
      <c r="I5967" s="4" t="s">
        <v>24</v>
      </c>
      <c r="J5967" s="4">
        <v>0</v>
      </c>
      <c r="K5967" s="4" t="s">
        <v>27</v>
      </c>
      <c r="L5967" s="4" t="s">
        <v>35</v>
      </c>
      <c r="M5967" s="4">
        <v>22</v>
      </c>
      <c r="P5967" s="5">
        <v>44271</v>
      </c>
      <c r="Q5967" s="6">
        <v>23.984849759964138</v>
      </c>
      <c r="R5967" s="4">
        <v>4</v>
      </c>
      <c r="S5967" s="4" t="str" cm="1">
        <f t="array" ref="S5967">_xlfn.IFS(R5967=0,"None",R5967&lt;3,"Low",R5967&lt;6,"Medium",R5967&lt;=10,"High")</f>
        <v>Medium</v>
      </c>
      <c r="T5967" s="4" t="str" cm="1">
        <f t="array" ref="T5967">_xlfn.IFS(M5967&lt;=20,"Low",M5967&lt;=50,"Medium",M5967&lt;=90,"High")</f>
        <v>Medium</v>
      </c>
      <c r="U5967" s="7">
        <f>Datos_Limpios[[#This Row],[Number of Complaints or Support]]/Datos_Limpios[[#This Row],[Account Length (in months)]]</f>
        <v>0.36363636363636365</v>
      </c>
      <c r="V5967" s="4" t="str" cm="1">
        <f t="array" ref="V5967">_xlfn.IFS(H5967&lt;30,"Under 30",H5967&lt;66,"Middle Age",H5967&gt;=66,"Senior")</f>
        <v>Under 30</v>
      </c>
      <c r="W5967" s="4" t="s">
        <v>47</v>
      </c>
    </row>
    <row r="5968" spans="1:23" x14ac:dyDescent="0.3">
      <c r="A5968" s="4" t="s">
        <v>6083</v>
      </c>
      <c r="B5968" s="4" t="s">
        <v>24</v>
      </c>
      <c r="C5968" s="4">
        <v>60</v>
      </c>
      <c r="D5968" s="4">
        <v>0</v>
      </c>
      <c r="E5968" s="4" t="s">
        <v>31</v>
      </c>
      <c r="F5968" s="4" t="s">
        <v>63</v>
      </c>
      <c r="G5968" s="4" t="s">
        <v>33</v>
      </c>
      <c r="H5968" s="4">
        <v>53</v>
      </c>
      <c r="I5968" s="4" t="s">
        <v>24</v>
      </c>
      <c r="J5968" s="4">
        <v>0</v>
      </c>
      <c r="K5968" s="4" t="s">
        <v>27</v>
      </c>
      <c r="L5968" s="4" t="s">
        <v>35</v>
      </c>
      <c r="M5968" s="4">
        <v>50</v>
      </c>
      <c r="P5968" s="5">
        <v>44203</v>
      </c>
      <c r="Q5968" s="6">
        <v>42.782283081911423</v>
      </c>
      <c r="R5968" s="4">
        <v>4</v>
      </c>
      <c r="S5968" s="4" t="str" cm="1">
        <f t="array" ref="S5968">_xlfn.IFS(R5968=0,"None",R5968&lt;3,"Low",R5968&lt;6,"Medium",R5968&lt;=10,"High")</f>
        <v>Medium</v>
      </c>
      <c r="T5968" s="4" t="str" cm="1">
        <f t="array" ref="T5968">_xlfn.IFS(M5968&lt;=20,"Low",M5968&lt;=50,"Medium",M5968&lt;=90,"High")</f>
        <v>Medium</v>
      </c>
      <c r="U5968" s="7">
        <f>Datos_Limpios[[#This Row],[Number of Complaints or Support]]/Datos_Limpios[[#This Row],[Account Length (in months)]]</f>
        <v>6.6666666666666666E-2</v>
      </c>
      <c r="V5968" s="4" t="str" cm="1">
        <f t="array" ref="V5968">_xlfn.IFS(H5968&lt;30,"Under 30",H5968&lt;66,"Middle Age",H5968&gt;=66,"Senior")</f>
        <v>Middle Age</v>
      </c>
      <c r="W5968" s="4" t="s">
        <v>40</v>
      </c>
    </row>
    <row r="5969" spans="1:23" x14ac:dyDescent="0.3">
      <c r="A5969" s="4" t="s">
        <v>6084</v>
      </c>
      <c r="B5969" s="4" t="s">
        <v>24</v>
      </c>
      <c r="C5969" s="4">
        <v>1</v>
      </c>
      <c r="D5969" s="4">
        <v>0</v>
      </c>
      <c r="E5969" s="4" t="s">
        <v>24</v>
      </c>
      <c r="F5969" s="4" t="s">
        <v>106</v>
      </c>
      <c r="G5969" s="4" t="s">
        <v>33</v>
      </c>
      <c r="H5969" s="4">
        <v>44</v>
      </c>
      <c r="I5969" s="4" t="s">
        <v>24</v>
      </c>
      <c r="J5969" s="4">
        <v>0</v>
      </c>
      <c r="K5969" s="4" t="s">
        <v>27</v>
      </c>
      <c r="L5969" s="4" t="s">
        <v>28</v>
      </c>
      <c r="M5969" s="4">
        <v>13</v>
      </c>
      <c r="P5969" s="5">
        <v>44710</v>
      </c>
      <c r="Q5969" s="6">
        <v>15.42898785349229</v>
      </c>
      <c r="R5969" s="4">
        <v>10</v>
      </c>
      <c r="S5969" s="4" t="str" cm="1">
        <f t="array" ref="S5969">_xlfn.IFS(R5969=0,"None",R5969&lt;3,"Low",R5969&lt;6,"Medium",R5969&lt;=10,"High")</f>
        <v>High</v>
      </c>
      <c r="T5969" s="4" t="str" cm="1">
        <f t="array" ref="T5969">_xlfn.IFS(M5969&lt;=20,"Low",M5969&lt;=50,"Medium",M5969&lt;=90,"High")</f>
        <v>Low</v>
      </c>
      <c r="U5969" s="7">
        <f>Datos_Limpios[[#This Row],[Number of Complaints or Support]]/Datos_Limpios[[#This Row],[Account Length (in months)]]</f>
        <v>10</v>
      </c>
      <c r="V5969" s="4" t="str" cm="1">
        <f t="array" ref="V5969">_xlfn.IFS(H5969&lt;30,"Under 30",H5969&lt;66,"Middle Age",H5969&gt;=66,"Senior")</f>
        <v>Middle Age</v>
      </c>
      <c r="W5969" s="4" t="s">
        <v>29</v>
      </c>
    </row>
    <row r="5970" spans="1:23" x14ac:dyDescent="0.3">
      <c r="A5970" s="4" t="s">
        <v>6085</v>
      </c>
      <c r="B5970" s="4" t="s">
        <v>24</v>
      </c>
      <c r="C5970" s="4">
        <v>2</v>
      </c>
      <c r="D5970" s="4">
        <v>1</v>
      </c>
      <c r="E5970" s="4" t="s">
        <v>24</v>
      </c>
      <c r="F5970" s="4" t="s">
        <v>264</v>
      </c>
      <c r="G5970" s="4" t="s">
        <v>33</v>
      </c>
      <c r="H5970" s="4">
        <v>45</v>
      </c>
      <c r="I5970" s="4" t="s">
        <v>31</v>
      </c>
      <c r="J5970" s="4">
        <v>3</v>
      </c>
      <c r="K5970" s="4" t="s">
        <v>27</v>
      </c>
      <c r="L5970" s="4" t="s">
        <v>115</v>
      </c>
      <c r="M5970" s="4">
        <v>8</v>
      </c>
      <c r="P5970" s="5">
        <v>44502</v>
      </c>
      <c r="Q5970" s="6">
        <v>7.9671621272824433</v>
      </c>
      <c r="R5970" s="4">
        <v>1</v>
      </c>
      <c r="S5970" s="4" t="str" cm="1">
        <f t="array" ref="S5970">_xlfn.IFS(R5970=0,"None",R5970&lt;3,"Low",R5970&lt;6,"Medium",R5970&lt;=10,"High")</f>
        <v>Low</v>
      </c>
      <c r="T5970" s="4" t="str" cm="1">
        <f t="array" ref="T5970">_xlfn.IFS(M5970&lt;=20,"Low",M5970&lt;=50,"Medium",M5970&lt;=90,"High")</f>
        <v>Low</v>
      </c>
      <c r="U5970" s="7">
        <f>Datos_Limpios[[#This Row],[Number of Complaints or Support]]/Datos_Limpios[[#This Row],[Account Length (in months)]]</f>
        <v>0.5</v>
      </c>
      <c r="V5970" s="4" t="str" cm="1">
        <f t="array" ref="V5970">_xlfn.IFS(H5970&lt;30,"Under 30",H5970&lt;66,"Middle Age",H5970&gt;=66,"Senior")</f>
        <v>Middle Age</v>
      </c>
      <c r="W5970" s="4" t="s">
        <v>47</v>
      </c>
    </row>
    <row r="5971" spans="1:23" x14ac:dyDescent="0.3">
      <c r="A5971" s="4" t="s">
        <v>6086</v>
      </c>
      <c r="B5971" s="4" t="s">
        <v>24</v>
      </c>
      <c r="C5971" s="4">
        <v>24</v>
      </c>
      <c r="D5971" s="4">
        <v>0</v>
      </c>
      <c r="E5971" s="4" t="s">
        <v>24</v>
      </c>
      <c r="F5971" s="4" t="s">
        <v>95</v>
      </c>
      <c r="G5971" s="4" t="s">
        <v>26</v>
      </c>
      <c r="H5971" s="4">
        <v>45</v>
      </c>
      <c r="I5971" s="4" t="s">
        <v>24</v>
      </c>
      <c r="J5971" s="4">
        <v>0</v>
      </c>
      <c r="K5971" s="4" t="s">
        <v>46</v>
      </c>
      <c r="L5971" s="4" t="s">
        <v>28</v>
      </c>
      <c r="M5971" s="4">
        <v>9</v>
      </c>
      <c r="P5971" s="5">
        <v>43841</v>
      </c>
      <c r="Q5971" s="6">
        <v>9.2020889808783686</v>
      </c>
      <c r="R5971" s="4">
        <v>2</v>
      </c>
      <c r="S5971" s="4" t="str" cm="1">
        <f t="array" ref="S5971">_xlfn.IFS(R5971=0,"None",R5971&lt;3,"Low",R5971&lt;6,"Medium",R5971&lt;=10,"High")</f>
        <v>Low</v>
      </c>
      <c r="T5971" s="4" t="str" cm="1">
        <f t="array" ref="T5971">_xlfn.IFS(M5971&lt;=20,"Low",M5971&lt;=50,"Medium",M5971&lt;=90,"High")</f>
        <v>Low</v>
      </c>
      <c r="U5971" s="7">
        <f>Datos_Limpios[[#This Row],[Number of Complaints or Support]]/Datos_Limpios[[#This Row],[Account Length (in months)]]</f>
        <v>8.3333333333333329E-2</v>
      </c>
      <c r="V5971" s="4" t="str" cm="1">
        <f t="array" ref="V5971">_xlfn.IFS(H5971&lt;30,"Under 30",H5971&lt;66,"Middle Age",H5971&gt;=66,"Senior")</f>
        <v>Middle Age</v>
      </c>
      <c r="W5971" s="4" t="s">
        <v>47</v>
      </c>
    </row>
    <row r="5972" spans="1:23" x14ac:dyDescent="0.3">
      <c r="A5972" s="4" t="s">
        <v>6087</v>
      </c>
      <c r="B5972" s="4" t="s">
        <v>31</v>
      </c>
      <c r="C5972" s="4">
        <v>50</v>
      </c>
      <c r="D5972" s="4">
        <v>3</v>
      </c>
      <c r="E5972" s="4" t="s">
        <v>31</v>
      </c>
      <c r="F5972" s="4" t="s">
        <v>222</v>
      </c>
      <c r="G5972" s="4" t="s">
        <v>33</v>
      </c>
      <c r="H5972" s="4">
        <v>72</v>
      </c>
      <c r="I5972" s="4" t="s">
        <v>24</v>
      </c>
      <c r="J5972" s="4">
        <v>0</v>
      </c>
      <c r="K5972" s="4" t="s">
        <v>27</v>
      </c>
      <c r="L5972" s="4" t="s">
        <v>28</v>
      </c>
      <c r="M5972" s="4">
        <v>34</v>
      </c>
      <c r="N5972" s="4" t="s">
        <v>38</v>
      </c>
      <c r="O5972" s="4" t="s">
        <v>142</v>
      </c>
      <c r="P5972" s="5">
        <v>45146</v>
      </c>
      <c r="Q5972" s="6">
        <v>40.095190064438711</v>
      </c>
      <c r="R5972" s="4">
        <v>2</v>
      </c>
      <c r="S5972" s="4" t="str" cm="1">
        <f t="array" ref="S5972">_xlfn.IFS(R5972=0,"None",R5972&lt;3,"Low",R5972&lt;6,"Medium",R5972&lt;=10,"High")</f>
        <v>Low</v>
      </c>
      <c r="T5972" s="4" t="str" cm="1">
        <f t="array" ref="T5972">_xlfn.IFS(M5972&lt;=20,"Low",M5972&lt;=50,"Medium",M5972&lt;=90,"High")</f>
        <v>Medium</v>
      </c>
      <c r="U5972" s="7">
        <f>Datos_Limpios[[#This Row],[Number of Complaints or Support]]/Datos_Limpios[[#This Row],[Account Length (in months)]]</f>
        <v>0.04</v>
      </c>
      <c r="V5972" s="4" t="str" cm="1">
        <f t="array" ref="V5972">_xlfn.IFS(H5972&lt;30,"Under 30",H5972&lt;66,"Middle Age",H5972&gt;=66,"Senior")</f>
        <v>Senior</v>
      </c>
      <c r="W5972" s="4" t="s">
        <v>29</v>
      </c>
    </row>
    <row r="5973" spans="1:23" x14ac:dyDescent="0.3">
      <c r="A5973" s="4" t="s">
        <v>6088</v>
      </c>
      <c r="B5973" s="4" t="s">
        <v>31</v>
      </c>
      <c r="C5973" s="4">
        <v>5</v>
      </c>
      <c r="D5973" s="4">
        <v>0</v>
      </c>
      <c r="E5973" s="4" t="s">
        <v>31</v>
      </c>
      <c r="F5973" s="4" t="s">
        <v>58</v>
      </c>
      <c r="G5973" s="4" t="s">
        <v>26</v>
      </c>
      <c r="H5973" s="4">
        <v>28</v>
      </c>
      <c r="I5973" s="4" t="s">
        <v>24</v>
      </c>
      <c r="J5973" s="4">
        <v>0</v>
      </c>
      <c r="K5973" s="4" t="s">
        <v>27</v>
      </c>
      <c r="L5973" s="4" t="s">
        <v>115</v>
      </c>
      <c r="M5973" s="4">
        <v>55</v>
      </c>
      <c r="N5973" s="4" t="s">
        <v>38</v>
      </c>
      <c r="O5973" s="4" t="s">
        <v>181</v>
      </c>
      <c r="P5973" s="5">
        <v>45282</v>
      </c>
      <c r="Q5973" s="6">
        <v>52.972592549935442</v>
      </c>
      <c r="R5973" s="4">
        <v>0</v>
      </c>
      <c r="S5973" s="4" t="str" cm="1">
        <f t="array" ref="S5973">_xlfn.IFS(R5973=0,"None",R5973&lt;3,"Low",R5973&lt;6,"Medium",R5973&lt;=10,"High")</f>
        <v>None</v>
      </c>
      <c r="T5973" s="4" t="str" cm="1">
        <f t="array" ref="T5973">_xlfn.IFS(M5973&lt;=20,"Low",M5973&lt;=50,"Medium",M5973&lt;=90,"High")</f>
        <v>High</v>
      </c>
      <c r="U5973" s="7">
        <f>Datos_Limpios[[#This Row],[Number of Complaints or Support]]/Datos_Limpios[[#This Row],[Account Length (in months)]]</f>
        <v>0</v>
      </c>
      <c r="V5973" s="4" t="str" cm="1">
        <f t="array" ref="V5973">_xlfn.IFS(H5973&lt;30,"Under 30",H5973&lt;66,"Middle Age",H5973&gt;=66,"Senior")</f>
        <v>Under 30</v>
      </c>
      <c r="W5973" s="4" t="s">
        <v>29</v>
      </c>
    </row>
    <row r="5974" spans="1:23" x14ac:dyDescent="0.3">
      <c r="A5974" s="4" t="s">
        <v>6089</v>
      </c>
      <c r="B5974" s="4" t="s">
        <v>24</v>
      </c>
      <c r="C5974" s="4">
        <v>6</v>
      </c>
      <c r="D5974" s="4">
        <v>0</v>
      </c>
      <c r="E5974" s="4" t="s">
        <v>24</v>
      </c>
      <c r="F5974" s="4" t="s">
        <v>49</v>
      </c>
      <c r="G5974" s="4" t="s">
        <v>33</v>
      </c>
      <c r="H5974" s="4">
        <v>24</v>
      </c>
      <c r="I5974" s="4" t="s">
        <v>24</v>
      </c>
      <c r="J5974" s="4">
        <v>0</v>
      </c>
      <c r="K5974" s="4" t="s">
        <v>34</v>
      </c>
      <c r="L5974" s="4" t="s">
        <v>28</v>
      </c>
      <c r="M5974" s="4">
        <v>8</v>
      </c>
      <c r="P5974" s="5">
        <v>45273</v>
      </c>
      <c r="Q5974" s="6">
        <v>9.16332368581865</v>
      </c>
      <c r="R5974" s="4">
        <v>0</v>
      </c>
      <c r="S5974" s="4" t="str" cm="1">
        <f t="array" ref="S5974">_xlfn.IFS(R5974=0,"None",R5974&lt;3,"Low",R5974&lt;6,"Medium",R5974&lt;=10,"High")</f>
        <v>None</v>
      </c>
      <c r="T5974" s="4" t="str" cm="1">
        <f t="array" ref="T5974">_xlfn.IFS(M5974&lt;=20,"Low",M5974&lt;=50,"Medium",M5974&lt;=90,"High")</f>
        <v>Low</v>
      </c>
      <c r="U5974" s="7">
        <f>Datos_Limpios[[#This Row],[Number of Complaints or Support]]/Datos_Limpios[[#This Row],[Account Length (in months)]]</f>
        <v>0</v>
      </c>
      <c r="V5974" s="4" t="str" cm="1">
        <f t="array" ref="V5974">_xlfn.IFS(H5974&lt;30,"Under 30",H5974&lt;66,"Middle Age",H5974&gt;=66,"Senior")</f>
        <v>Under 30</v>
      </c>
      <c r="W5974" s="4" t="s">
        <v>29</v>
      </c>
    </row>
    <row r="5975" spans="1:23" x14ac:dyDescent="0.3">
      <c r="A5975" s="4" t="s">
        <v>6090</v>
      </c>
      <c r="B5975" s="4" t="s">
        <v>31</v>
      </c>
      <c r="C5975" s="4">
        <v>61</v>
      </c>
      <c r="D5975" s="4">
        <v>5</v>
      </c>
      <c r="E5975" s="4" t="s">
        <v>31</v>
      </c>
      <c r="F5975" s="4" t="s">
        <v>45</v>
      </c>
      <c r="G5975" s="4" t="s">
        <v>26</v>
      </c>
      <c r="H5975" s="4">
        <v>82</v>
      </c>
      <c r="I5975" s="4" t="s">
        <v>24</v>
      </c>
      <c r="J5975" s="4">
        <v>0</v>
      </c>
      <c r="K5975" s="4" t="s">
        <v>34</v>
      </c>
      <c r="L5975" s="4" t="s">
        <v>28</v>
      </c>
      <c r="M5975" s="4">
        <v>54</v>
      </c>
      <c r="N5975" s="4" t="s">
        <v>38</v>
      </c>
      <c r="O5975" s="4" t="s">
        <v>125</v>
      </c>
      <c r="P5975" s="5">
        <v>44806</v>
      </c>
      <c r="Q5975" s="6">
        <v>43.928353809074039</v>
      </c>
      <c r="R5975" s="4">
        <v>7</v>
      </c>
      <c r="S5975" s="4" t="str" cm="1">
        <f t="array" ref="S5975">_xlfn.IFS(R5975=0,"None",R5975&lt;3,"Low",R5975&lt;6,"Medium",R5975&lt;=10,"High")</f>
        <v>High</v>
      </c>
      <c r="T5975" s="4" t="str" cm="1">
        <f t="array" ref="T5975">_xlfn.IFS(M5975&lt;=20,"Low",M5975&lt;=50,"Medium",M5975&lt;=90,"High")</f>
        <v>High</v>
      </c>
      <c r="U5975" s="7">
        <f>Datos_Limpios[[#This Row],[Number of Complaints or Support]]/Datos_Limpios[[#This Row],[Account Length (in months)]]</f>
        <v>0.11475409836065574</v>
      </c>
      <c r="V5975" s="4" t="str" cm="1">
        <f t="array" ref="V5975">_xlfn.IFS(H5975&lt;30,"Under 30",H5975&lt;66,"Middle Age",H5975&gt;=66,"Senior")</f>
        <v>Senior</v>
      </c>
      <c r="W5975" s="4" t="s">
        <v>47</v>
      </c>
    </row>
    <row r="5976" spans="1:23" x14ac:dyDescent="0.3">
      <c r="A5976" s="4" t="s">
        <v>6091</v>
      </c>
      <c r="B5976" s="4" t="s">
        <v>24</v>
      </c>
      <c r="C5976" s="4">
        <v>59</v>
      </c>
      <c r="D5976" s="4">
        <v>1</v>
      </c>
      <c r="E5976" s="4" t="s">
        <v>24</v>
      </c>
      <c r="F5976" s="4" t="s">
        <v>79</v>
      </c>
      <c r="G5976" s="4" t="s">
        <v>33</v>
      </c>
      <c r="H5976" s="4">
        <v>36</v>
      </c>
      <c r="I5976" s="4" t="s">
        <v>31</v>
      </c>
      <c r="J5976" s="4">
        <v>6</v>
      </c>
      <c r="K5976" s="4" t="s">
        <v>34</v>
      </c>
      <c r="L5976" s="4" t="s">
        <v>28</v>
      </c>
      <c r="M5976" s="4">
        <v>31</v>
      </c>
      <c r="P5976" s="5">
        <v>44396</v>
      </c>
      <c r="Q5976" s="6">
        <v>36.259110749457221</v>
      </c>
      <c r="R5976" s="4">
        <v>2</v>
      </c>
      <c r="S5976" s="4" t="str" cm="1">
        <f t="array" ref="S5976">_xlfn.IFS(R5976=0,"None",R5976&lt;3,"Low",R5976&lt;6,"Medium",R5976&lt;=10,"High")</f>
        <v>Low</v>
      </c>
      <c r="T5976" s="4" t="str" cm="1">
        <f t="array" ref="T5976">_xlfn.IFS(M5976&lt;=20,"Low",M5976&lt;=50,"Medium",M5976&lt;=90,"High")</f>
        <v>Medium</v>
      </c>
      <c r="U5976" s="7">
        <f>Datos_Limpios[[#This Row],[Number of Complaints or Support]]/Datos_Limpios[[#This Row],[Account Length (in months)]]</f>
        <v>3.3898305084745763E-2</v>
      </c>
      <c r="V5976" s="4" t="str" cm="1">
        <f t="array" ref="V5976">_xlfn.IFS(H5976&lt;30,"Under 30",H5976&lt;66,"Middle Age",H5976&gt;=66,"Senior")</f>
        <v>Middle Age</v>
      </c>
      <c r="W5976" s="4" t="s">
        <v>43</v>
      </c>
    </row>
    <row r="5977" spans="1:23" x14ac:dyDescent="0.3">
      <c r="A5977" s="4" t="s">
        <v>6092</v>
      </c>
      <c r="B5977" s="4" t="s">
        <v>31</v>
      </c>
      <c r="C5977" s="4">
        <v>26</v>
      </c>
      <c r="D5977" s="4">
        <v>5</v>
      </c>
      <c r="E5977" s="4" t="s">
        <v>31</v>
      </c>
      <c r="F5977" s="4" t="s">
        <v>104</v>
      </c>
      <c r="G5977" s="4" t="s">
        <v>26</v>
      </c>
      <c r="H5977" s="4">
        <v>85</v>
      </c>
      <c r="I5977" s="4" t="s">
        <v>24</v>
      </c>
      <c r="J5977" s="4">
        <v>0</v>
      </c>
      <c r="K5977" s="4" t="s">
        <v>27</v>
      </c>
      <c r="L5977" s="4" t="s">
        <v>35</v>
      </c>
      <c r="M5977" s="4">
        <v>27</v>
      </c>
      <c r="N5977" s="4" t="s">
        <v>75</v>
      </c>
      <c r="O5977" s="4" t="s">
        <v>133</v>
      </c>
      <c r="P5977" s="5">
        <v>44560</v>
      </c>
      <c r="Q5977" s="6">
        <v>31.931760378827729</v>
      </c>
      <c r="R5977" s="4">
        <v>7</v>
      </c>
      <c r="S5977" s="4" t="str" cm="1">
        <f t="array" ref="S5977">_xlfn.IFS(R5977=0,"None",R5977&lt;3,"Low",R5977&lt;6,"Medium",R5977&lt;=10,"High")</f>
        <v>High</v>
      </c>
      <c r="T5977" s="4" t="str" cm="1">
        <f t="array" ref="T5977">_xlfn.IFS(M5977&lt;=20,"Low",M5977&lt;=50,"Medium",M5977&lt;=90,"High")</f>
        <v>Medium</v>
      </c>
      <c r="U5977" s="7">
        <f>Datos_Limpios[[#This Row],[Number of Complaints or Support]]/Datos_Limpios[[#This Row],[Account Length (in months)]]</f>
        <v>0.26923076923076922</v>
      </c>
      <c r="V5977" s="4" t="str" cm="1">
        <f t="array" ref="V5977">_xlfn.IFS(H5977&lt;30,"Under 30",H5977&lt;66,"Middle Age",H5977&gt;=66,"Senior")</f>
        <v>Senior</v>
      </c>
      <c r="W5977" s="4" t="s">
        <v>43</v>
      </c>
    </row>
    <row r="5978" spans="1:23" x14ac:dyDescent="0.3">
      <c r="A5978" s="4" t="s">
        <v>6093</v>
      </c>
      <c r="B5978" s="4" t="s">
        <v>24</v>
      </c>
      <c r="C5978" s="4">
        <v>6</v>
      </c>
      <c r="D5978" s="4">
        <v>0</v>
      </c>
      <c r="E5978" s="4" t="s">
        <v>31</v>
      </c>
      <c r="F5978" s="4" t="s">
        <v>367</v>
      </c>
      <c r="G5978" s="4" t="s">
        <v>26</v>
      </c>
      <c r="H5978" s="4">
        <v>22</v>
      </c>
      <c r="I5978" s="4" t="s">
        <v>31</v>
      </c>
      <c r="J5978" s="4">
        <v>6</v>
      </c>
      <c r="K5978" s="4" t="s">
        <v>27</v>
      </c>
      <c r="L5978" s="4" t="s">
        <v>35</v>
      </c>
      <c r="M5978" s="4">
        <v>12</v>
      </c>
      <c r="P5978" s="5">
        <v>44870</v>
      </c>
      <c r="Q5978" s="6">
        <v>11.747648422943019</v>
      </c>
      <c r="R5978" s="4">
        <v>3</v>
      </c>
      <c r="S5978" s="4" t="str" cm="1">
        <f t="array" ref="S5978">_xlfn.IFS(R5978=0,"None",R5978&lt;3,"Low",R5978&lt;6,"Medium",R5978&lt;=10,"High")</f>
        <v>Medium</v>
      </c>
      <c r="T5978" s="4" t="str" cm="1">
        <f t="array" ref="T5978">_xlfn.IFS(M5978&lt;=20,"Low",M5978&lt;=50,"Medium",M5978&lt;=90,"High")</f>
        <v>Low</v>
      </c>
      <c r="U5978" s="7">
        <f>Datos_Limpios[[#This Row],[Number of Complaints or Support]]/Datos_Limpios[[#This Row],[Account Length (in months)]]</f>
        <v>0.5</v>
      </c>
      <c r="V5978" s="4" t="str" cm="1">
        <f t="array" ref="V5978">_xlfn.IFS(H5978&lt;30,"Under 30",H5978&lt;66,"Middle Age",H5978&gt;=66,"Senior")</f>
        <v>Under 30</v>
      </c>
      <c r="W5978" s="4" t="s">
        <v>29</v>
      </c>
    </row>
    <row r="5979" spans="1:23" x14ac:dyDescent="0.3">
      <c r="A5979" s="4" t="s">
        <v>6094</v>
      </c>
      <c r="B5979" s="4" t="s">
        <v>31</v>
      </c>
      <c r="C5979" s="4">
        <v>5</v>
      </c>
      <c r="D5979" s="4">
        <v>0</v>
      </c>
      <c r="E5979" s="4" t="s">
        <v>31</v>
      </c>
      <c r="F5979" s="4" t="s">
        <v>110</v>
      </c>
      <c r="G5979" s="4" t="s">
        <v>26</v>
      </c>
      <c r="H5979" s="4">
        <v>37</v>
      </c>
      <c r="I5979" s="4" t="s">
        <v>24</v>
      </c>
      <c r="J5979" s="4">
        <v>0</v>
      </c>
      <c r="K5979" s="4" t="s">
        <v>27</v>
      </c>
      <c r="L5979" s="4" t="s">
        <v>35</v>
      </c>
      <c r="M5979" s="4">
        <v>38</v>
      </c>
      <c r="N5979" s="4" t="s">
        <v>75</v>
      </c>
      <c r="O5979" s="4" t="s">
        <v>133</v>
      </c>
      <c r="P5979" s="5">
        <v>45227</v>
      </c>
      <c r="Q5979" s="6">
        <v>37.841330933497808</v>
      </c>
      <c r="R5979" s="4">
        <v>10</v>
      </c>
      <c r="S5979" s="4" t="str" cm="1">
        <f t="array" ref="S5979">_xlfn.IFS(R5979=0,"None",R5979&lt;3,"Low",R5979&lt;6,"Medium",R5979&lt;=10,"High")</f>
        <v>High</v>
      </c>
      <c r="T5979" s="4" t="str" cm="1">
        <f t="array" ref="T5979">_xlfn.IFS(M5979&lt;=20,"Low",M5979&lt;=50,"Medium",M5979&lt;=90,"High")</f>
        <v>Medium</v>
      </c>
      <c r="U5979" s="7">
        <f>Datos_Limpios[[#This Row],[Number of Complaints or Support]]/Datos_Limpios[[#This Row],[Account Length (in months)]]</f>
        <v>2</v>
      </c>
      <c r="V5979" s="4" t="str" cm="1">
        <f t="array" ref="V5979">_xlfn.IFS(H5979&lt;30,"Under 30",H5979&lt;66,"Middle Age",H5979&gt;=66,"Senior")</f>
        <v>Middle Age</v>
      </c>
      <c r="W5979" s="4" t="s">
        <v>29</v>
      </c>
    </row>
    <row r="5980" spans="1:23" x14ac:dyDescent="0.3">
      <c r="A5980" s="4" t="s">
        <v>6095</v>
      </c>
      <c r="B5980" s="4" t="s">
        <v>31</v>
      </c>
      <c r="C5980" s="4">
        <v>7</v>
      </c>
      <c r="D5980" s="4">
        <v>2</v>
      </c>
      <c r="E5980" s="4" t="s">
        <v>31</v>
      </c>
      <c r="F5980" s="4" t="s">
        <v>120</v>
      </c>
      <c r="G5980" s="4" t="s">
        <v>26</v>
      </c>
      <c r="H5980" s="4">
        <v>66</v>
      </c>
      <c r="I5980" s="4" t="s">
        <v>24</v>
      </c>
      <c r="J5980" s="4">
        <v>0</v>
      </c>
      <c r="K5980" s="4" t="s">
        <v>27</v>
      </c>
      <c r="L5980" s="4" t="s">
        <v>35</v>
      </c>
      <c r="M5980" s="4">
        <v>43</v>
      </c>
      <c r="N5980" s="4" t="s">
        <v>38</v>
      </c>
      <c r="O5980" s="4" t="s">
        <v>125</v>
      </c>
      <c r="P5980" s="5">
        <v>44911</v>
      </c>
      <c r="Q5980" s="6">
        <v>37.409072711343413</v>
      </c>
      <c r="R5980" s="4">
        <v>1</v>
      </c>
      <c r="S5980" s="4" t="str" cm="1">
        <f t="array" ref="S5980">_xlfn.IFS(R5980=0,"None",R5980&lt;3,"Low",R5980&lt;6,"Medium",R5980&lt;=10,"High")</f>
        <v>Low</v>
      </c>
      <c r="T5980" s="4" t="str" cm="1">
        <f t="array" ref="T5980">_xlfn.IFS(M5980&lt;=20,"Low",M5980&lt;=50,"Medium",M5980&lt;=90,"High")</f>
        <v>Medium</v>
      </c>
      <c r="U5980" s="7">
        <f>Datos_Limpios[[#This Row],[Number of Complaints or Support]]/Datos_Limpios[[#This Row],[Account Length (in months)]]</f>
        <v>0.14285714285714285</v>
      </c>
      <c r="V5980" s="4" t="str" cm="1">
        <f t="array" ref="V5980">_xlfn.IFS(H5980&lt;30,"Under 30",H5980&lt;66,"Middle Age",H5980&gt;=66,"Senior")</f>
        <v>Senior</v>
      </c>
      <c r="W5980" s="4" t="s">
        <v>29</v>
      </c>
    </row>
    <row r="5981" spans="1:23" x14ac:dyDescent="0.3">
      <c r="A5981" s="4" t="s">
        <v>6096</v>
      </c>
      <c r="B5981" s="4" t="s">
        <v>24</v>
      </c>
      <c r="C5981" s="4">
        <v>22</v>
      </c>
      <c r="D5981" s="4">
        <v>0</v>
      </c>
      <c r="E5981" s="4" t="s">
        <v>31</v>
      </c>
      <c r="F5981" s="4" t="s">
        <v>118</v>
      </c>
      <c r="G5981" s="4" t="s">
        <v>33</v>
      </c>
      <c r="H5981" s="4">
        <v>19</v>
      </c>
      <c r="I5981" s="4" t="s">
        <v>31</v>
      </c>
      <c r="J5981" s="4">
        <v>6</v>
      </c>
      <c r="K5981" s="4" t="s">
        <v>27</v>
      </c>
      <c r="L5981" s="4" t="s">
        <v>28</v>
      </c>
      <c r="M5981" s="4">
        <v>13</v>
      </c>
      <c r="P5981" s="5">
        <v>44305</v>
      </c>
      <c r="Q5981" s="6">
        <v>12.99773003854607</v>
      </c>
      <c r="R5981" s="4">
        <v>1</v>
      </c>
      <c r="S5981" s="4" t="str" cm="1">
        <f t="array" ref="S5981">_xlfn.IFS(R5981=0,"None",R5981&lt;3,"Low",R5981&lt;6,"Medium",R5981&lt;=10,"High")</f>
        <v>Low</v>
      </c>
      <c r="T5981" s="4" t="str" cm="1">
        <f t="array" ref="T5981">_xlfn.IFS(M5981&lt;=20,"Low",M5981&lt;=50,"Medium",M5981&lt;=90,"High")</f>
        <v>Low</v>
      </c>
      <c r="U5981" s="7">
        <f>Datos_Limpios[[#This Row],[Number of Complaints or Support]]/Datos_Limpios[[#This Row],[Account Length (in months)]]</f>
        <v>4.5454545454545456E-2</v>
      </c>
      <c r="V5981" s="4" t="str" cm="1">
        <f t="array" ref="V5981">_xlfn.IFS(H5981&lt;30,"Under 30",H5981&lt;66,"Middle Age",H5981&gt;=66,"Senior")</f>
        <v>Under 30</v>
      </c>
      <c r="W5981" s="4" t="s">
        <v>47</v>
      </c>
    </row>
    <row r="5982" spans="1:23" x14ac:dyDescent="0.3">
      <c r="A5982" s="4" t="s">
        <v>6097</v>
      </c>
      <c r="B5982" s="4" t="s">
        <v>24</v>
      </c>
      <c r="C5982" s="4">
        <v>3</v>
      </c>
      <c r="D5982" s="4">
        <v>2</v>
      </c>
      <c r="E5982" s="4" t="s">
        <v>31</v>
      </c>
      <c r="F5982" s="4" t="s">
        <v>124</v>
      </c>
      <c r="G5982" s="4" t="s">
        <v>26</v>
      </c>
      <c r="H5982" s="4">
        <v>20</v>
      </c>
      <c r="I5982" s="4" t="s">
        <v>24</v>
      </c>
      <c r="J5982" s="4">
        <v>0</v>
      </c>
      <c r="K5982" s="4" t="s">
        <v>27</v>
      </c>
      <c r="L5982" s="4" t="s">
        <v>35</v>
      </c>
      <c r="M5982" s="4">
        <v>32</v>
      </c>
      <c r="P5982" s="5">
        <v>44843</v>
      </c>
      <c r="Q5982" s="6">
        <v>27.9268850285148</v>
      </c>
      <c r="R5982" s="4">
        <v>9</v>
      </c>
      <c r="S5982" s="4" t="str" cm="1">
        <f t="array" ref="S5982">_xlfn.IFS(R5982=0,"None",R5982&lt;3,"Low",R5982&lt;6,"Medium",R5982&lt;=10,"High")</f>
        <v>High</v>
      </c>
      <c r="T5982" s="4" t="str" cm="1">
        <f t="array" ref="T5982">_xlfn.IFS(M5982&lt;=20,"Low",M5982&lt;=50,"Medium",M5982&lt;=90,"High")</f>
        <v>Medium</v>
      </c>
      <c r="U5982" s="7">
        <f>Datos_Limpios[[#This Row],[Number of Complaints or Support]]/Datos_Limpios[[#This Row],[Account Length (in months)]]</f>
        <v>3</v>
      </c>
      <c r="V5982" s="4" t="str" cm="1">
        <f t="array" ref="V5982">_xlfn.IFS(H5982&lt;30,"Under 30",H5982&lt;66,"Middle Age",H5982&gt;=66,"Senior")</f>
        <v>Under 30</v>
      </c>
      <c r="W5982" s="4" t="s">
        <v>43</v>
      </c>
    </row>
    <row r="5983" spans="1:23" x14ac:dyDescent="0.3">
      <c r="A5983" s="4" t="s">
        <v>6098</v>
      </c>
      <c r="B5983" s="4" t="s">
        <v>24</v>
      </c>
      <c r="C5983" s="4">
        <v>3</v>
      </c>
      <c r="D5983" s="4">
        <v>0</v>
      </c>
      <c r="E5983" s="4" t="s">
        <v>24</v>
      </c>
      <c r="F5983" s="4" t="s">
        <v>157</v>
      </c>
      <c r="G5983" s="4" t="s">
        <v>26</v>
      </c>
      <c r="H5983" s="4">
        <v>77</v>
      </c>
      <c r="I5983" s="4" t="s">
        <v>24</v>
      </c>
      <c r="J5983" s="4">
        <v>0</v>
      </c>
      <c r="K5983" s="4" t="s">
        <v>27</v>
      </c>
      <c r="L5983" s="4" t="s">
        <v>35</v>
      </c>
      <c r="M5983" s="4">
        <v>31</v>
      </c>
      <c r="P5983" s="5">
        <v>45198</v>
      </c>
      <c r="Q5983" s="6">
        <v>25.416116615322629</v>
      </c>
      <c r="R5983" s="4">
        <v>2</v>
      </c>
      <c r="S5983" s="4" t="str" cm="1">
        <f t="array" ref="S5983">_xlfn.IFS(R5983=0,"None",R5983&lt;3,"Low",R5983&lt;6,"Medium",R5983&lt;=10,"High")</f>
        <v>Low</v>
      </c>
      <c r="T5983" s="4" t="str" cm="1">
        <f t="array" ref="T5983">_xlfn.IFS(M5983&lt;=20,"Low",M5983&lt;=50,"Medium",M5983&lt;=90,"High")</f>
        <v>Medium</v>
      </c>
      <c r="U5983" s="7">
        <f>Datos_Limpios[[#This Row],[Number of Complaints or Support]]/Datos_Limpios[[#This Row],[Account Length (in months)]]</f>
        <v>0.66666666666666663</v>
      </c>
      <c r="V5983" s="4" t="str" cm="1">
        <f t="array" ref="V5983">_xlfn.IFS(H5983&lt;30,"Under 30",H5983&lt;66,"Middle Age",H5983&gt;=66,"Senior")</f>
        <v>Senior</v>
      </c>
      <c r="W5983" s="4" t="s">
        <v>47</v>
      </c>
    </row>
    <row r="5984" spans="1:23" x14ac:dyDescent="0.3">
      <c r="A5984" s="4" t="s">
        <v>6099</v>
      </c>
      <c r="B5984" s="4" t="s">
        <v>31</v>
      </c>
      <c r="C5984" s="4">
        <v>53</v>
      </c>
      <c r="D5984" s="4">
        <v>3</v>
      </c>
      <c r="E5984" s="4" t="s">
        <v>31</v>
      </c>
      <c r="F5984" s="4" t="s">
        <v>124</v>
      </c>
      <c r="G5984" s="4" t="s">
        <v>33</v>
      </c>
      <c r="H5984" s="4">
        <v>79</v>
      </c>
      <c r="I5984" s="4" t="s">
        <v>24</v>
      </c>
      <c r="J5984" s="4">
        <v>0</v>
      </c>
      <c r="K5984" s="4" t="s">
        <v>27</v>
      </c>
      <c r="L5984" s="4" t="s">
        <v>35</v>
      </c>
      <c r="M5984" s="4">
        <v>65</v>
      </c>
      <c r="N5984" s="4" t="s">
        <v>38</v>
      </c>
      <c r="O5984" s="4" t="s">
        <v>125</v>
      </c>
      <c r="P5984" s="5">
        <v>45260</v>
      </c>
      <c r="Q5984" s="6">
        <v>77.71303507925964</v>
      </c>
      <c r="R5984" s="4">
        <v>10</v>
      </c>
      <c r="S5984" s="4" t="str" cm="1">
        <f t="array" ref="S5984">_xlfn.IFS(R5984=0,"None",R5984&lt;3,"Low",R5984&lt;6,"Medium",R5984&lt;=10,"High")</f>
        <v>High</v>
      </c>
      <c r="T5984" s="4" t="str" cm="1">
        <f t="array" ref="T5984">_xlfn.IFS(M5984&lt;=20,"Low",M5984&lt;=50,"Medium",M5984&lt;=90,"High")</f>
        <v>High</v>
      </c>
      <c r="U5984" s="7">
        <f>Datos_Limpios[[#This Row],[Number of Complaints or Support]]/Datos_Limpios[[#This Row],[Account Length (in months)]]</f>
        <v>0.18867924528301888</v>
      </c>
      <c r="V5984" s="4" t="str" cm="1">
        <f t="array" ref="V5984">_xlfn.IFS(H5984&lt;30,"Under 30",H5984&lt;66,"Middle Age",H5984&gt;=66,"Senior")</f>
        <v>Senior</v>
      </c>
      <c r="W5984" s="4" t="s">
        <v>43</v>
      </c>
    </row>
    <row r="5985" spans="1:23" x14ac:dyDescent="0.3">
      <c r="A5985" s="4" t="s">
        <v>6100</v>
      </c>
      <c r="B5985" s="4" t="s">
        <v>24</v>
      </c>
      <c r="C5985" s="4">
        <v>2</v>
      </c>
      <c r="D5985" s="4">
        <v>0</v>
      </c>
      <c r="E5985" s="4" t="s">
        <v>31</v>
      </c>
      <c r="F5985" s="4" t="s">
        <v>54</v>
      </c>
      <c r="G5985" s="4" t="s">
        <v>26</v>
      </c>
      <c r="H5985" s="4">
        <v>37</v>
      </c>
      <c r="I5985" s="4" t="s">
        <v>24</v>
      </c>
      <c r="J5985" s="4">
        <v>0</v>
      </c>
      <c r="K5985" s="4" t="s">
        <v>27</v>
      </c>
      <c r="L5985" s="4" t="s">
        <v>35</v>
      </c>
      <c r="M5985" s="4">
        <v>24</v>
      </c>
      <c r="P5985" s="5">
        <v>45195</v>
      </c>
      <c r="Q5985" s="6">
        <v>25.465316796878788</v>
      </c>
      <c r="R5985" s="4">
        <v>8</v>
      </c>
      <c r="S5985" s="4" t="str" cm="1">
        <f t="array" ref="S5985">_xlfn.IFS(R5985=0,"None",R5985&lt;3,"Low",R5985&lt;6,"Medium",R5985&lt;=10,"High")</f>
        <v>High</v>
      </c>
      <c r="T5985" s="4" t="str" cm="1">
        <f t="array" ref="T5985">_xlfn.IFS(M5985&lt;=20,"Low",M5985&lt;=50,"Medium",M5985&lt;=90,"High")</f>
        <v>Medium</v>
      </c>
      <c r="U5985" s="7">
        <f>Datos_Limpios[[#This Row],[Number of Complaints or Support]]/Datos_Limpios[[#This Row],[Account Length (in months)]]</f>
        <v>4</v>
      </c>
      <c r="V5985" s="4" t="str" cm="1">
        <f t="array" ref="V5985">_xlfn.IFS(H5985&lt;30,"Under 30",H5985&lt;66,"Middle Age",H5985&gt;=66,"Senior")</f>
        <v>Middle Age</v>
      </c>
      <c r="W5985" s="4" t="s">
        <v>43</v>
      </c>
    </row>
    <row r="5986" spans="1:23" x14ac:dyDescent="0.3">
      <c r="A5986" s="4" t="s">
        <v>6101</v>
      </c>
      <c r="B5986" s="4" t="s">
        <v>31</v>
      </c>
      <c r="C5986" s="4">
        <v>18</v>
      </c>
      <c r="D5986" s="4">
        <v>0</v>
      </c>
      <c r="E5986" s="4" t="s">
        <v>24</v>
      </c>
      <c r="F5986" s="4" t="s">
        <v>85</v>
      </c>
      <c r="G5986" s="4" t="s">
        <v>33</v>
      </c>
      <c r="H5986" s="4">
        <v>63</v>
      </c>
      <c r="I5986" s="4" t="s">
        <v>24</v>
      </c>
      <c r="J5986" s="4">
        <v>0</v>
      </c>
      <c r="K5986" s="4" t="s">
        <v>27</v>
      </c>
      <c r="L5986" s="4" t="s">
        <v>35</v>
      </c>
      <c r="M5986" s="4">
        <v>48</v>
      </c>
      <c r="N5986" s="4" t="s">
        <v>38</v>
      </c>
      <c r="O5986" s="4" t="s">
        <v>142</v>
      </c>
      <c r="P5986" s="5">
        <v>44507</v>
      </c>
      <c r="Q5986" s="6">
        <v>51.399087779887353</v>
      </c>
      <c r="R5986" s="4">
        <v>2</v>
      </c>
      <c r="S5986" s="4" t="str" cm="1">
        <f t="array" ref="S5986">_xlfn.IFS(R5986=0,"None",R5986&lt;3,"Low",R5986&lt;6,"Medium",R5986&lt;=10,"High")</f>
        <v>Low</v>
      </c>
      <c r="T5986" s="4" t="str" cm="1">
        <f t="array" ref="T5986">_xlfn.IFS(M5986&lt;=20,"Low",M5986&lt;=50,"Medium",M5986&lt;=90,"High")</f>
        <v>Medium</v>
      </c>
      <c r="U5986" s="7">
        <f>Datos_Limpios[[#This Row],[Number of Complaints or Support]]/Datos_Limpios[[#This Row],[Account Length (in months)]]</f>
        <v>0.1111111111111111</v>
      </c>
      <c r="V5986" s="4" t="str" cm="1">
        <f t="array" ref="V5986">_xlfn.IFS(H5986&lt;30,"Under 30",H5986&lt;66,"Middle Age",H5986&gt;=66,"Senior")</f>
        <v>Middle Age</v>
      </c>
      <c r="W5986" s="4" t="s">
        <v>43</v>
      </c>
    </row>
    <row r="5987" spans="1:23" x14ac:dyDescent="0.3">
      <c r="A5987" s="4" t="s">
        <v>6102</v>
      </c>
      <c r="B5987" s="4" t="s">
        <v>24</v>
      </c>
      <c r="C5987" s="4">
        <v>24</v>
      </c>
      <c r="D5987" s="4">
        <v>0</v>
      </c>
      <c r="E5987" s="4" t="s">
        <v>31</v>
      </c>
      <c r="F5987" s="4" t="s">
        <v>106</v>
      </c>
      <c r="G5987" s="4" t="s">
        <v>26</v>
      </c>
      <c r="H5987" s="4">
        <v>71</v>
      </c>
      <c r="I5987" s="4" t="s">
        <v>24</v>
      </c>
      <c r="J5987" s="4">
        <v>0</v>
      </c>
      <c r="K5987" s="4" t="s">
        <v>34</v>
      </c>
      <c r="L5987" s="4" t="s">
        <v>35</v>
      </c>
      <c r="M5987" s="4">
        <v>38</v>
      </c>
      <c r="P5987" s="5">
        <v>44014</v>
      </c>
      <c r="Q5987" s="6">
        <v>40.229670880929667</v>
      </c>
      <c r="R5987" s="4">
        <v>3</v>
      </c>
      <c r="S5987" s="4" t="str" cm="1">
        <f t="array" ref="S5987">_xlfn.IFS(R5987=0,"None",R5987&lt;3,"Low",R5987&lt;6,"Medium",R5987&lt;=10,"High")</f>
        <v>Medium</v>
      </c>
      <c r="T5987" s="4" t="str" cm="1">
        <f t="array" ref="T5987">_xlfn.IFS(M5987&lt;=20,"Low",M5987&lt;=50,"Medium",M5987&lt;=90,"High")</f>
        <v>Medium</v>
      </c>
      <c r="U5987" s="7">
        <f>Datos_Limpios[[#This Row],[Number of Complaints or Support]]/Datos_Limpios[[#This Row],[Account Length (in months)]]</f>
        <v>0.125</v>
      </c>
      <c r="V5987" s="4" t="str" cm="1">
        <f t="array" ref="V5987">_xlfn.IFS(H5987&lt;30,"Under 30",H5987&lt;66,"Middle Age",H5987&gt;=66,"Senior")</f>
        <v>Senior</v>
      </c>
      <c r="W5987" s="4" t="s">
        <v>29</v>
      </c>
    </row>
    <row r="5988" spans="1:23" x14ac:dyDescent="0.3">
      <c r="A5988" s="4" t="s">
        <v>6103</v>
      </c>
      <c r="B5988" s="4" t="s">
        <v>24</v>
      </c>
      <c r="C5988" s="4">
        <v>73</v>
      </c>
      <c r="D5988" s="4">
        <v>0</v>
      </c>
      <c r="E5988" s="4" t="s">
        <v>24</v>
      </c>
      <c r="F5988" s="4" t="s">
        <v>65</v>
      </c>
      <c r="G5988" s="4" t="s">
        <v>33</v>
      </c>
      <c r="H5988" s="4">
        <v>57</v>
      </c>
      <c r="I5988" s="4" t="s">
        <v>31</v>
      </c>
      <c r="J5988" s="4">
        <v>4</v>
      </c>
      <c r="K5988" s="4" t="s">
        <v>46</v>
      </c>
      <c r="L5988" s="4" t="s">
        <v>28</v>
      </c>
      <c r="M5988" s="4">
        <v>13</v>
      </c>
      <c r="P5988" s="5">
        <v>44124</v>
      </c>
      <c r="Q5988" s="6">
        <v>11.28662572250864</v>
      </c>
      <c r="R5988" s="4">
        <v>6</v>
      </c>
      <c r="S5988" s="4" t="str" cm="1">
        <f t="array" ref="S5988">_xlfn.IFS(R5988=0,"None",R5988&lt;3,"Low",R5988&lt;6,"Medium",R5988&lt;=10,"High")</f>
        <v>High</v>
      </c>
      <c r="T5988" s="4" t="str" cm="1">
        <f t="array" ref="T5988">_xlfn.IFS(M5988&lt;=20,"Low",M5988&lt;=50,"Medium",M5988&lt;=90,"High")</f>
        <v>Low</v>
      </c>
      <c r="U5988" s="7">
        <f>Datos_Limpios[[#This Row],[Number of Complaints or Support]]/Datos_Limpios[[#This Row],[Account Length (in months)]]</f>
        <v>8.2191780821917804E-2</v>
      </c>
      <c r="V5988" s="4" t="str" cm="1">
        <f t="array" ref="V5988">_xlfn.IFS(H5988&lt;30,"Under 30",H5988&lt;66,"Middle Age",H5988&gt;=66,"Senior")</f>
        <v>Middle Age</v>
      </c>
      <c r="W5988" s="4" t="s">
        <v>43</v>
      </c>
    </row>
    <row r="5989" spans="1:23" x14ac:dyDescent="0.3">
      <c r="A5989" s="4" t="s">
        <v>6104</v>
      </c>
      <c r="B5989" s="4" t="s">
        <v>24</v>
      </c>
      <c r="C5989" s="4">
        <v>59</v>
      </c>
      <c r="D5989" s="4">
        <v>1</v>
      </c>
      <c r="E5989" s="4" t="s">
        <v>31</v>
      </c>
      <c r="F5989" s="4" t="s">
        <v>118</v>
      </c>
      <c r="G5989" s="4" t="s">
        <v>33</v>
      </c>
      <c r="H5989" s="4">
        <v>49</v>
      </c>
      <c r="I5989" s="4" t="s">
        <v>24</v>
      </c>
      <c r="J5989" s="4">
        <v>0</v>
      </c>
      <c r="K5989" s="4" t="s">
        <v>34</v>
      </c>
      <c r="L5989" s="4" t="s">
        <v>35</v>
      </c>
      <c r="M5989" s="4">
        <v>24</v>
      </c>
      <c r="P5989" s="5">
        <v>44156</v>
      </c>
      <c r="Q5989" s="6">
        <v>19.436717988540359</v>
      </c>
      <c r="R5989" s="4">
        <v>6</v>
      </c>
      <c r="S5989" s="4" t="str" cm="1">
        <f t="array" ref="S5989">_xlfn.IFS(R5989=0,"None",R5989&lt;3,"Low",R5989&lt;6,"Medium",R5989&lt;=10,"High")</f>
        <v>High</v>
      </c>
      <c r="T5989" s="4" t="str" cm="1">
        <f t="array" ref="T5989">_xlfn.IFS(M5989&lt;=20,"Low",M5989&lt;=50,"Medium",M5989&lt;=90,"High")</f>
        <v>Medium</v>
      </c>
      <c r="U5989" s="7">
        <f>Datos_Limpios[[#This Row],[Number of Complaints or Support]]/Datos_Limpios[[#This Row],[Account Length (in months)]]</f>
        <v>0.10169491525423729</v>
      </c>
      <c r="V5989" s="4" t="str" cm="1">
        <f t="array" ref="V5989">_xlfn.IFS(H5989&lt;30,"Under 30",H5989&lt;66,"Middle Age",H5989&gt;=66,"Senior")</f>
        <v>Middle Age</v>
      </c>
      <c r="W5989" s="4" t="s">
        <v>47</v>
      </c>
    </row>
    <row r="5990" spans="1:23" x14ac:dyDescent="0.3">
      <c r="A5990" s="4" t="s">
        <v>6105</v>
      </c>
      <c r="B5990" s="4" t="s">
        <v>24</v>
      </c>
      <c r="C5990" s="4">
        <v>3</v>
      </c>
      <c r="D5990" s="4">
        <v>0</v>
      </c>
      <c r="E5990" s="4" t="s">
        <v>24</v>
      </c>
      <c r="F5990" s="4" t="s">
        <v>110</v>
      </c>
      <c r="G5990" s="4" t="s">
        <v>26</v>
      </c>
      <c r="H5990" s="4">
        <v>47</v>
      </c>
      <c r="I5990" s="4" t="s">
        <v>24</v>
      </c>
      <c r="J5990" s="4">
        <v>0</v>
      </c>
      <c r="K5990" s="4" t="s">
        <v>27</v>
      </c>
      <c r="L5990" s="4" t="s">
        <v>28</v>
      </c>
      <c r="M5990" s="4">
        <v>8</v>
      </c>
      <c r="P5990" s="5">
        <v>43938</v>
      </c>
      <c r="Q5990" s="6">
        <v>9.5968879536387171</v>
      </c>
      <c r="R5990" s="4">
        <v>4</v>
      </c>
      <c r="S5990" s="4" t="str" cm="1">
        <f t="array" ref="S5990">_xlfn.IFS(R5990=0,"None",R5990&lt;3,"Low",R5990&lt;6,"Medium",R5990&lt;=10,"High")</f>
        <v>Medium</v>
      </c>
      <c r="T5990" s="4" t="str" cm="1">
        <f t="array" ref="T5990">_xlfn.IFS(M5990&lt;=20,"Low",M5990&lt;=50,"Medium",M5990&lt;=90,"High")</f>
        <v>Low</v>
      </c>
      <c r="U5990" s="7">
        <f>Datos_Limpios[[#This Row],[Number of Complaints or Support]]/Datos_Limpios[[#This Row],[Account Length (in months)]]</f>
        <v>1.3333333333333333</v>
      </c>
      <c r="V5990" s="4" t="str" cm="1">
        <f t="array" ref="V5990">_xlfn.IFS(H5990&lt;30,"Under 30",H5990&lt;66,"Middle Age",H5990&gt;=66,"Senior")</f>
        <v>Middle Age</v>
      </c>
      <c r="W5990" s="4" t="s">
        <v>29</v>
      </c>
    </row>
    <row r="5991" spans="1:23" x14ac:dyDescent="0.3">
      <c r="A5991" s="4" t="s">
        <v>6106</v>
      </c>
      <c r="B5991" s="4" t="s">
        <v>24</v>
      </c>
      <c r="C5991" s="4">
        <v>68</v>
      </c>
      <c r="D5991" s="4">
        <v>0</v>
      </c>
      <c r="E5991" s="4" t="s">
        <v>31</v>
      </c>
      <c r="F5991" s="4" t="s">
        <v>173</v>
      </c>
      <c r="G5991" s="4" t="s">
        <v>26</v>
      </c>
      <c r="H5991" s="4">
        <v>63</v>
      </c>
      <c r="I5991" s="4" t="s">
        <v>24</v>
      </c>
      <c r="J5991" s="4">
        <v>0</v>
      </c>
      <c r="K5991" s="4" t="s">
        <v>34</v>
      </c>
      <c r="L5991" s="4" t="s">
        <v>28</v>
      </c>
      <c r="M5991" s="4">
        <v>68</v>
      </c>
      <c r="P5991" s="5">
        <v>44970</v>
      </c>
      <c r="Q5991" s="6">
        <v>58.863449871553378</v>
      </c>
      <c r="R5991" s="4">
        <v>7</v>
      </c>
      <c r="S5991" s="4" t="str" cm="1">
        <f t="array" ref="S5991">_xlfn.IFS(R5991=0,"None",R5991&lt;3,"Low",R5991&lt;6,"Medium",R5991&lt;=10,"High")</f>
        <v>High</v>
      </c>
      <c r="T5991" s="4" t="str" cm="1">
        <f t="array" ref="T5991">_xlfn.IFS(M5991&lt;=20,"Low",M5991&lt;=50,"Medium",M5991&lt;=90,"High")</f>
        <v>High</v>
      </c>
      <c r="U5991" s="7">
        <f>Datos_Limpios[[#This Row],[Number of Complaints or Support]]/Datos_Limpios[[#This Row],[Account Length (in months)]]</f>
        <v>0.10294117647058823</v>
      </c>
      <c r="V5991" s="4" t="str" cm="1">
        <f t="array" ref="V5991">_xlfn.IFS(H5991&lt;30,"Under 30",H5991&lt;66,"Middle Age",H5991&gt;=66,"Senior")</f>
        <v>Middle Age</v>
      </c>
      <c r="W5991" s="4" t="s">
        <v>43</v>
      </c>
    </row>
    <row r="5992" spans="1:23" x14ac:dyDescent="0.3">
      <c r="A5992" s="4" t="s">
        <v>6107</v>
      </c>
      <c r="B5992" s="4" t="s">
        <v>24</v>
      </c>
      <c r="C5992" s="4">
        <v>71</v>
      </c>
      <c r="D5992" s="4">
        <v>0</v>
      </c>
      <c r="E5992" s="4" t="s">
        <v>31</v>
      </c>
      <c r="F5992" s="4" t="s">
        <v>157</v>
      </c>
      <c r="G5992" s="4" t="s">
        <v>33</v>
      </c>
      <c r="H5992" s="4">
        <v>62</v>
      </c>
      <c r="I5992" s="4" t="s">
        <v>24</v>
      </c>
      <c r="J5992" s="4">
        <v>0</v>
      </c>
      <c r="K5992" s="4" t="s">
        <v>46</v>
      </c>
      <c r="L5992" s="4" t="s">
        <v>28</v>
      </c>
      <c r="M5992" s="4">
        <v>46</v>
      </c>
      <c r="P5992" s="5">
        <v>44409</v>
      </c>
      <c r="Q5992" s="6">
        <v>51.061502573870797</v>
      </c>
      <c r="R5992" s="4">
        <v>5</v>
      </c>
      <c r="S5992" s="4" t="str" cm="1">
        <f t="array" ref="S5992">_xlfn.IFS(R5992=0,"None",R5992&lt;3,"Low",R5992&lt;6,"Medium",R5992&lt;=10,"High")</f>
        <v>Medium</v>
      </c>
      <c r="T5992" s="4" t="str" cm="1">
        <f t="array" ref="T5992">_xlfn.IFS(M5992&lt;=20,"Low",M5992&lt;=50,"Medium",M5992&lt;=90,"High")</f>
        <v>Medium</v>
      </c>
      <c r="U5992" s="7">
        <f>Datos_Limpios[[#This Row],[Number of Complaints or Support]]/Datos_Limpios[[#This Row],[Account Length (in months)]]</f>
        <v>7.0422535211267609E-2</v>
      </c>
      <c r="V5992" s="4" t="str" cm="1">
        <f t="array" ref="V5992">_xlfn.IFS(H5992&lt;30,"Under 30",H5992&lt;66,"Middle Age",H5992&gt;=66,"Senior")</f>
        <v>Middle Age</v>
      </c>
      <c r="W5992" s="4" t="s">
        <v>47</v>
      </c>
    </row>
    <row r="5993" spans="1:23" x14ac:dyDescent="0.3">
      <c r="A5993" s="4" t="s">
        <v>6108</v>
      </c>
      <c r="B5993" s="4" t="s">
        <v>31</v>
      </c>
      <c r="C5993" s="4">
        <v>36</v>
      </c>
      <c r="D5993" s="4">
        <v>4</v>
      </c>
      <c r="E5993" s="4" t="s">
        <v>31</v>
      </c>
      <c r="F5993" s="4" t="s">
        <v>102</v>
      </c>
      <c r="G5993" s="4" t="s">
        <v>26</v>
      </c>
      <c r="H5993" s="4">
        <v>42</v>
      </c>
      <c r="I5993" s="4" t="s">
        <v>24</v>
      </c>
      <c r="J5993" s="4">
        <v>0</v>
      </c>
      <c r="K5993" s="4" t="s">
        <v>27</v>
      </c>
      <c r="L5993" s="4" t="s">
        <v>35</v>
      </c>
      <c r="M5993" s="4">
        <v>34</v>
      </c>
      <c r="N5993" s="4" t="s">
        <v>66</v>
      </c>
      <c r="O5993" s="4" t="s">
        <v>779</v>
      </c>
      <c r="P5993" s="5">
        <v>44667</v>
      </c>
      <c r="Q5993" s="6">
        <v>30.9767810569607</v>
      </c>
      <c r="R5993" s="4">
        <v>5</v>
      </c>
      <c r="S5993" s="4" t="str" cm="1">
        <f t="array" ref="S5993">_xlfn.IFS(R5993=0,"None",R5993&lt;3,"Low",R5993&lt;6,"Medium",R5993&lt;=10,"High")</f>
        <v>Medium</v>
      </c>
      <c r="T5993" s="4" t="str" cm="1">
        <f t="array" ref="T5993">_xlfn.IFS(M5993&lt;=20,"Low",M5993&lt;=50,"Medium",M5993&lt;=90,"High")</f>
        <v>Medium</v>
      </c>
      <c r="U5993" s="7">
        <f>Datos_Limpios[[#This Row],[Number of Complaints or Support]]/Datos_Limpios[[#This Row],[Account Length (in months)]]</f>
        <v>0.1388888888888889</v>
      </c>
      <c r="V5993" s="4" t="str" cm="1">
        <f t="array" ref="V5993">_xlfn.IFS(H5993&lt;30,"Under 30",H5993&lt;66,"Middle Age",H5993&gt;=66,"Senior")</f>
        <v>Middle Age</v>
      </c>
      <c r="W5993" s="4" t="s">
        <v>40</v>
      </c>
    </row>
    <row r="5994" spans="1:23" x14ac:dyDescent="0.3">
      <c r="A5994" s="4" t="s">
        <v>6109</v>
      </c>
      <c r="B5994" s="4" t="s">
        <v>24</v>
      </c>
      <c r="C5994" s="4">
        <v>61</v>
      </c>
      <c r="D5994" s="4">
        <v>0</v>
      </c>
      <c r="E5994" s="4" t="s">
        <v>31</v>
      </c>
      <c r="F5994" s="4" t="s">
        <v>106</v>
      </c>
      <c r="G5994" s="4" t="s">
        <v>26</v>
      </c>
      <c r="H5994" s="4">
        <v>71</v>
      </c>
      <c r="I5994" s="4" t="s">
        <v>24</v>
      </c>
      <c r="J5994" s="4">
        <v>0</v>
      </c>
      <c r="K5994" s="4" t="s">
        <v>34</v>
      </c>
      <c r="L5994" s="4" t="s">
        <v>35</v>
      </c>
      <c r="M5994" s="4">
        <v>46</v>
      </c>
      <c r="P5994" s="5">
        <v>44729</v>
      </c>
      <c r="Q5994" s="6">
        <v>43.603017470449217</v>
      </c>
      <c r="R5994" s="4">
        <v>3</v>
      </c>
      <c r="S5994" s="4" t="str" cm="1">
        <f t="array" ref="S5994">_xlfn.IFS(R5994=0,"None",R5994&lt;3,"Low",R5994&lt;6,"Medium",R5994&lt;=10,"High")</f>
        <v>Medium</v>
      </c>
      <c r="T5994" s="4" t="str" cm="1">
        <f t="array" ref="T5994">_xlfn.IFS(M5994&lt;=20,"Low",M5994&lt;=50,"Medium",M5994&lt;=90,"High")</f>
        <v>Medium</v>
      </c>
      <c r="U5994" s="7">
        <f>Datos_Limpios[[#This Row],[Number of Complaints or Support]]/Datos_Limpios[[#This Row],[Account Length (in months)]]</f>
        <v>4.9180327868852458E-2</v>
      </c>
      <c r="V5994" s="4" t="str" cm="1">
        <f t="array" ref="V5994">_xlfn.IFS(H5994&lt;30,"Under 30",H5994&lt;66,"Middle Age",H5994&gt;=66,"Senior")</f>
        <v>Senior</v>
      </c>
      <c r="W5994" s="4" t="s">
        <v>29</v>
      </c>
    </row>
    <row r="5995" spans="1:23" x14ac:dyDescent="0.3">
      <c r="A5995" s="4" t="s">
        <v>6110</v>
      </c>
      <c r="B5995" s="4" t="s">
        <v>24</v>
      </c>
      <c r="C5995" s="4">
        <v>72</v>
      </c>
      <c r="D5995" s="4">
        <v>0</v>
      </c>
      <c r="E5995" s="4" t="s">
        <v>31</v>
      </c>
      <c r="F5995" s="4" t="s">
        <v>262</v>
      </c>
      <c r="G5995" s="4" t="s">
        <v>26</v>
      </c>
      <c r="H5995" s="4">
        <v>20</v>
      </c>
      <c r="I5995" s="4" t="s">
        <v>24</v>
      </c>
      <c r="J5995" s="4">
        <v>0</v>
      </c>
      <c r="K5995" s="4" t="s">
        <v>46</v>
      </c>
      <c r="L5995" s="4" t="s">
        <v>28</v>
      </c>
      <c r="M5995" s="4">
        <v>38</v>
      </c>
      <c r="P5995" s="5">
        <v>44610</v>
      </c>
      <c r="Q5995" s="6">
        <v>31.444474953927909</v>
      </c>
      <c r="R5995" s="4">
        <v>0</v>
      </c>
      <c r="S5995" s="4" t="str" cm="1">
        <f t="array" ref="S5995">_xlfn.IFS(R5995=0,"None",R5995&lt;3,"Low",R5995&lt;6,"Medium",R5995&lt;=10,"High")</f>
        <v>None</v>
      </c>
      <c r="T5995" s="4" t="str" cm="1">
        <f t="array" ref="T5995">_xlfn.IFS(M5995&lt;=20,"Low",M5995&lt;=50,"Medium",M5995&lt;=90,"High")</f>
        <v>Medium</v>
      </c>
      <c r="U5995" s="7">
        <f>Datos_Limpios[[#This Row],[Number of Complaints or Support]]/Datos_Limpios[[#This Row],[Account Length (in months)]]</f>
        <v>0</v>
      </c>
      <c r="V5995" s="4" t="str" cm="1">
        <f t="array" ref="V5995">_xlfn.IFS(H5995&lt;30,"Under 30",H5995&lt;66,"Middle Age",H5995&gt;=66,"Senior")</f>
        <v>Under 30</v>
      </c>
      <c r="W5995" s="4" t="s">
        <v>29</v>
      </c>
    </row>
    <row r="5996" spans="1:23" x14ac:dyDescent="0.3">
      <c r="A5996" s="4" t="s">
        <v>6111</v>
      </c>
      <c r="B5996" s="4" t="s">
        <v>24</v>
      </c>
      <c r="C5996" s="4">
        <v>46</v>
      </c>
      <c r="D5996" s="4">
        <v>0</v>
      </c>
      <c r="E5996" s="4" t="s">
        <v>24</v>
      </c>
      <c r="F5996" s="4" t="s">
        <v>85</v>
      </c>
      <c r="G5996" s="4" t="s">
        <v>33</v>
      </c>
      <c r="H5996" s="4">
        <v>62</v>
      </c>
      <c r="I5996" s="4" t="s">
        <v>31</v>
      </c>
      <c r="J5996" s="4">
        <v>2</v>
      </c>
      <c r="K5996" s="4" t="s">
        <v>27</v>
      </c>
      <c r="L5996" s="4" t="s">
        <v>35</v>
      </c>
      <c r="M5996" s="4">
        <v>18</v>
      </c>
      <c r="P5996" s="5">
        <v>45027</v>
      </c>
      <c r="Q5996" s="6">
        <v>14.94329769799428</v>
      </c>
      <c r="R5996" s="4">
        <v>2</v>
      </c>
      <c r="S5996" s="4" t="str" cm="1">
        <f t="array" ref="S5996">_xlfn.IFS(R5996=0,"None",R5996&lt;3,"Low",R5996&lt;6,"Medium",R5996&lt;=10,"High")</f>
        <v>Low</v>
      </c>
      <c r="T5996" s="4" t="str" cm="1">
        <f t="array" ref="T5996">_xlfn.IFS(M5996&lt;=20,"Low",M5996&lt;=50,"Medium",M5996&lt;=90,"High")</f>
        <v>Low</v>
      </c>
      <c r="U5996" s="7">
        <f>Datos_Limpios[[#This Row],[Number of Complaints or Support]]/Datos_Limpios[[#This Row],[Account Length (in months)]]</f>
        <v>4.3478260869565216E-2</v>
      </c>
      <c r="V5996" s="4" t="str" cm="1">
        <f t="array" ref="V5996">_xlfn.IFS(H5996&lt;30,"Under 30",H5996&lt;66,"Middle Age",H5996&gt;=66,"Senior")</f>
        <v>Middle Age</v>
      </c>
      <c r="W5996" s="4" t="s">
        <v>43</v>
      </c>
    </row>
    <row r="5997" spans="1:23" x14ac:dyDescent="0.3">
      <c r="A5997" s="4" t="s">
        <v>6112</v>
      </c>
      <c r="B5997" s="4" t="s">
        <v>24</v>
      </c>
      <c r="C5997" s="4">
        <v>1</v>
      </c>
      <c r="D5997" s="4">
        <v>0</v>
      </c>
      <c r="E5997" s="4" t="s">
        <v>24</v>
      </c>
      <c r="F5997" s="4" t="s">
        <v>120</v>
      </c>
      <c r="G5997" s="4" t="s">
        <v>26</v>
      </c>
      <c r="H5997" s="4">
        <v>34</v>
      </c>
      <c r="I5997" s="4" t="s">
        <v>24</v>
      </c>
      <c r="J5997" s="4">
        <v>0</v>
      </c>
      <c r="K5997" s="4" t="s">
        <v>27</v>
      </c>
      <c r="L5997" s="4" t="s">
        <v>28</v>
      </c>
      <c r="M5997" s="4">
        <v>12</v>
      </c>
      <c r="P5997" s="5">
        <v>44326</v>
      </c>
      <c r="Q5997" s="6">
        <v>10.39215898909773</v>
      </c>
      <c r="R5997" s="4">
        <v>2</v>
      </c>
      <c r="S5997" s="4" t="str" cm="1">
        <f t="array" ref="S5997">_xlfn.IFS(R5997=0,"None",R5997&lt;3,"Low",R5997&lt;6,"Medium",R5997&lt;=10,"High")</f>
        <v>Low</v>
      </c>
      <c r="T5997" s="4" t="str" cm="1">
        <f t="array" ref="T5997">_xlfn.IFS(M5997&lt;=20,"Low",M5997&lt;=50,"Medium",M5997&lt;=90,"High")</f>
        <v>Low</v>
      </c>
      <c r="U5997" s="7">
        <f>Datos_Limpios[[#This Row],[Number of Complaints or Support]]/Datos_Limpios[[#This Row],[Account Length (in months)]]</f>
        <v>2</v>
      </c>
      <c r="V5997" s="4" t="str" cm="1">
        <f t="array" ref="V5997">_xlfn.IFS(H5997&lt;30,"Under 30",H5997&lt;66,"Middle Age",H5997&gt;=66,"Senior")</f>
        <v>Middle Age</v>
      </c>
      <c r="W5997" s="4" t="s">
        <v>29</v>
      </c>
    </row>
    <row r="5998" spans="1:23" x14ac:dyDescent="0.3">
      <c r="A5998" s="4" t="s">
        <v>6113</v>
      </c>
      <c r="B5998" s="4" t="s">
        <v>24</v>
      </c>
      <c r="C5998" s="4">
        <v>38</v>
      </c>
      <c r="D5998" s="4">
        <v>1</v>
      </c>
      <c r="E5998" s="4" t="s">
        <v>31</v>
      </c>
      <c r="F5998" s="4" t="s">
        <v>37</v>
      </c>
      <c r="G5998" s="4" t="s">
        <v>26</v>
      </c>
      <c r="H5998" s="4">
        <v>32</v>
      </c>
      <c r="I5998" s="4" t="s">
        <v>31</v>
      </c>
      <c r="J5998" s="4">
        <v>6</v>
      </c>
      <c r="K5998" s="4" t="s">
        <v>27</v>
      </c>
      <c r="L5998" s="4" t="s">
        <v>35</v>
      </c>
      <c r="M5998" s="4">
        <v>38</v>
      </c>
      <c r="P5998" s="5">
        <v>45283</v>
      </c>
      <c r="Q5998" s="6">
        <v>38.769159747170001</v>
      </c>
      <c r="R5998" s="4">
        <v>6</v>
      </c>
      <c r="S5998" s="4" t="str" cm="1">
        <f t="array" ref="S5998">_xlfn.IFS(R5998=0,"None",R5998&lt;3,"Low",R5998&lt;6,"Medium",R5998&lt;=10,"High")</f>
        <v>High</v>
      </c>
      <c r="T5998" s="4" t="str" cm="1">
        <f t="array" ref="T5998">_xlfn.IFS(M5998&lt;=20,"Low",M5998&lt;=50,"Medium",M5998&lt;=90,"High")</f>
        <v>Medium</v>
      </c>
      <c r="U5998" s="7">
        <f>Datos_Limpios[[#This Row],[Number of Complaints or Support]]/Datos_Limpios[[#This Row],[Account Length (in months)]]</f>
        <v>0.15789473684210525</v>
      </c>
      <c r="V5998" s="4" t="str" cm="1">
        <f t="array" ref="V5998">_xlfn.IFS(H5998&lt;30,"Under 30",H5998&lt;66,"Middle Age",H5998&gt;=66,"Senior")</f>
        <v>Middle Age</v>
      </c>
      <c r="W5998" s="4" t="s">
        <v>40</v>
      </c>
    </row>
    <row r="5999" spans="1:23" x14ac:dyDescent="0.3">
      <c r="A5999" s="4" t="s">
        <v>6114</v>
      </c>
      <c r="B5999" s="4" t="s">
        <v>24</v>
      </c>
      <c r="C5999" s="4">
        <v>16</v>
      </c>
      <c r="D5999" s="4">
        <v>0</v>
      </c>
      <c r="E5999" s="4" t="s">
        <v>31</v>
      </c>
      <c r="F5999" s="4" t="s">
        <v>60</v>
      </c>
      <c r="G5999" s="4" t="s">
        <v>33</v>
      </c>
      <c r="H5999" s="4">
        <v>32</v>
      </c>
      <c r="I5999" s="4" t="s">
        <v>24</v>
      </c>
      <c r="J5999" s="4">
        <v>0</v>
      </c>
      <c r="K5999" s="4" t="s">
        <v>27</v>
      </c>
      <c r="L5999" s="4" t="s">
        <v>35</v>
      </c>
      <c r="M5999" s="4">
        <v>44</v>
      </c>
      <c r="P5999" s="5">
        <v>44277</v>
      </c>
      <c r="Q5999" s="6">
        <v>42.105412822873902</v>
      </c>
      <c r="R5999" s="4">
        <v>1</v>
      </c>
      <c r="S5999" s="4" t="str" cm="1">
        <f t="array" ref="S5999">_xlfn.IFS(R5999=0,"None",R5999&lt;3,"Low",R5999&lt;6,"Medium",R5999&lt;=10,"High")</f>
        <v>Low</v>
      </c>
      <c r="T5999" s="4" t="str" cm="1">
        <f t="array" ref="T5999">_xlfn.IFS(M5999&lt;=20,"Low",M5999&lt;=50,"Medium",M5999&lt;=90,"High")</f>
        <v>Medium</v>
      </c>
      <c r="U5999" s="7">
        <f>Datos_Limpios[[#This Row],[Number of Complaints or Support]]/Datos_Limpios[[#This Row],[Account Length (in months)]]</f>
        <v>6.25E-2</v>
      </c>
      <c r="V5999" s="4" t="str" cm="1">
        <f t="array" ref="V5999">_xlfn.IFS(H5999&lt;30,"Under 30",H5999&lt;66,"Middle Age",H5999&gt;=66,"Senior")</f>
        <v>Middle Age</v>
      </c>
      <c r="W5999" s="4" t="s">
        <v>40</v>
      </c>
    </row>
    <row r="6000" spans="1:23" x14ac:dyDescent="0.3">
      <c r="A6000" s="4" t="s">
        <v>6115</v>
      </c>
      <c r="B6000" s="4" t="s">
        <v>24</v>
      </c>
      <c r="C6000" s="4">
        <v>1</v>
      </c>
      <c r="D6000" s="4">
        <v>0</v>
      </c>
      <c r="E6000" s="4" t="s">
        <v>24</v>
      </c>
      <c r="F6000" s="4" t="s">
        <v>25</v>
      </c>
      <c r="G6000" s="4" t="s">
        <v>33</v>
      </c>
      <c r="H6000" s="4">
        <v>54</v>
      </c>
      <c r="I6000" s="4" t="s">
        <v>24</v>
      </c>
      <c r="J6000" s="4">
        <v>0</v>
      </c>
      <c r="K6000" s="4" t="s">
        <v>27</v>
      </c>
      <c r="L6000" s="4" t="s">
        <v>28</v>
      </c>
      <c r="M6000" s="4">
        <v>7</v>
      </c>
      <c r="P6000" s="5">
        <v>44762</v>
      </c>
      <c r="Q6000" s="6">
        <v>5.9235299091774696</v>
      </c>
      <c r="R6000" s="4">
        <v>9</v>
      </c>
      <c r="S6000" s="4" t="str" cm="1">
        <f t="array" ref="S6000">_xlfn.IFS(R6000=0,"None",R6000&lt;3,"Low",R6000&lt;6,"Medium",R6000&lt;=10,"High")</f>
        <v>High</v>
      </c>
      <c r="T6000" s="4" t="str" cm="1">
        <f t="array" ref="T6000">_xlfn.IFS(M6000&lt;=20,"Low",M6000&lt;=50,"Medium",M6000&lt;=90,"High")</f>
        <v>Low</v>
      </c>
      <c r="U6000" s="7">
        <f>Datos_Limpios[[#This Row],[Number of Complaints or Support]]/Datos_Limpios[[#This Row],[Account Length (in months)]]</f>
        <v>9</v>
      </c>
      <c r="V6000" s="4" t="str" cm="1">
        <f t="array" ref="V6000">_xlfn.IFS(H6000&lt;30,"Under 30",H6000&lt;66,"Middle Age",H6000&gt;=66,"Senior")</f>
        <v>Middle Age</v>
      </c>
      <c r="W6000" s="4" t="s">
        <v>29</v>
      </c>
    </row>
    <row r="6001" spans="1:23" x14ac:dyDescent="0.3">
      <c r="A6001" s="4" t="s">
        <v>6116</v>
      </c>
      <c r="B6001" s="4" t="s">
        <v>24</v>
      </c>
      <c r="C6001" s="4">
        <v>45</v>
      </c>
      <c r="D6001" s="4">
        <v>2</v>
      </c>
      <c r="E6001" s="4" t="s">
        <v>31</v>
      </c>
      <c r="F6001" s="4" t="s">
        <v>110</v>
      </c>
      <c r="G6001" s="4" t="s">
        <v>26</v>
      </c>
      <c r="H6001" s="4">
        <v>65</v>
      </c>
      <c r="I6001" s="4" t="s">
        <v>24</v>
      </c>
      <c r="J6001" s="4">
        <v>0</v>
      </c>
      <c r="K6001" s="4" t="s">
        <v>34</v>
      </c>
      <c r="L6001" s="4" t="s">
        <v>35</v>
      </c>
      <c r="M6001" s="4">
        <v>31</v>
      </c>
      <c r="P6001" s="5">
        <v>44685</v>
      </c>
      <c r="Q6001" s="6">
        <v>32.848983990995237</v>
      </c>
      <c r="R6001" s="4">
        <v>0</v>
      </c>
      <c r="S6001" s="4" t="str" cm="1">
        <f t="array" ref="S6001">_xlfn.IFS(R6001=0,"None",R6001&lt;3,"Low",R6001&lt;6,"Medium",R6001&lt;=10,"High")</f>
        <v>None</v>
      </c>
      <c r="T6001" s="4" t="str" cm="1">
        <f t="array" ref="T6001">_xlfn.IFS(M6001&lt;=20,"Low",M6001&lt;=50,"Medium",M6001&lt;=90,"High")</f>
        <v>Medium</v>
      </c>
      <c r="U6001" s="7">
        <f>Datos_Limpios[[#This Row],[Number of Complaints or Support]]/Datos_Limpios[[#This Row],[Account Length (in months)]]</f>
        <v>0</v>
      </c>
      <c r="V6001" s="4" t="str" cm="1">
        <f t="array" ref="V6001">_xlfn.IFS(H6001&lt;30,"Under 30",H6001&lt;66,"Middle Age",H6001&gt;=66,"Senior")</f>
        <v>Middle Age</v>
      </c>
      <c r="W6001" s="4" t="s">
        <v>29</v>
      </c>
    </row>
    <row r="6002" spans="1:23" x14ac:dyDescent="0.3">
      <c r="A6002" s="4" t="s">
        <v>6117</v>
      </c>
      <c r="B6002" s="4" t="s">
        <v>24</v>
      </c>
      <c r="C6002" s="4">
        <v>28</v>
      </c>
      <c r="D6002" s="4">
        <v>0</v>
      </c>
      <c r="E6002" s="4" t="s">
        <v>24</v>
      </c>
      <c r="F6002" s="4" t="s">
        <v>74</v>
      </c>
      <c r="G6002" s="4" t="s">
        <v>26</v>
      </c>
      <c r="H6002" s="4">
        <v>45</v>
      </c>
      <c r="I6002" s="4" t="s">
        <v>24</v>
      </c>
      <c r="J6002" s="4">
        <v>0</v>
      </c>
      <c r="K6002" s="4" t="s">
        <v>27</v>
      </c>
      <c r="L6002" s="4" t="s">
        <v>28</v>
      </c>
      <c r="M6002" s="4">
        <v>12</v>
      </c>
      <c r="P6002" s="5">
        <v>45144</v>
      </c>
      <c r="Q6002" s="6">
        <v>14.035489271668681</v>
      </c>
      <c r="R6002" s="4">
        <v>2</v>
      </c>
      <c r="S6002" s="4" t="str" cm="1">
        <f t="array" ref="S6002">_xlfn.IFS(R6002=0,"None",R6002&lt;3,"Low",R6002&lt;6,"Medium",R6002&lt;=10,"High")</f>
        <v>Low</v>
      </c>
      <c r="T6002" s="4" t="str" cm="1">
        <f t="array" ref="T6002">_xlfn.IFS(M6002&lt;=20,"Low",M6002&lt;=50,"Medium",M6002&lt;=90,"High")</f>
        <v>Low</v>
      </c>
      <c r="U6002" s="7">
        <f>Datos_Limpios[[#This Row],[Number of Complaints or Support]]/Datos_Limpios[[#This Row],[Account Length (in months)]]</f>
        <v>7.1428571428571425E-2</v>
      </c>
      <c r="V6002" s="4" t="str" cm="1">
        <f t="array" ref="V6002">_xlfn.IFS(H6002&lt;30,"Under 30",H6002&lt;66,"Middle Age",H6002&gt;=66,"Senior")</f>
        <v>Middle Age</v>
      </c>
      <c r="W6002" s="4" t="s">
        <v>43</v>
      </c>
    </row>
    <row r="6003" spans="1:23" x14ac:dyDescent="0.3">
      <c r="A6003" s="4" t="s">
        <v>6118</v>
      </c>
      <c r="B6003" s="4" t="s">
        <v>24</v>
      </c>
      <c r="C6003" s="4">
        <v>66</v>
      </c>
      <c r="D6003" s="4">
        <v>2</v>
      </c>
      <c r="E6003" s="4" t="s">
        <v>31</v>
      </c>
      <c r="F6003" s="4" t="s">
        <v>25</v>
      </c>
      <c r="G6003" s="4" t="s">
        <v>33</v>
      </c>
      <c r="H6003" s="4">
        <v>33</v>
      </c>
      <c r="I6003" s="4" t="s">
        <v>24</v>
      </c>
      <c r="J6003" s="4">
        <v>0</v>
      </c>
      <c r="K6003" s="4" t="s">
        <v>46</v>
      </c>
      <c r="L6003" s="4" t="s">
        <v>35</v>
      </c>
      <c r="M6003" s="4">
        <v>24</v>
      </c>
      <c r="P6003" s="5">
        <v>44915</v>
      </c>
      <c r="Q6003" s="6">
        <v>20.057554250172618</v>
      </c>
      <c r="R6003" s="4">
        <v>6</v>
      </c>
      <c r="S6003" s="4" t="str" cm="1">
        <f t="array" ref="S6003">_xlfn.IFS(R6003=0,"None",R6003&lt;3,"Low",R6003&lt;6,"Medium",R6003&lt;=10,"High")</f>
        <v>High</v>
      </c>
      <c r="T6003" s="4" t="str" cm="1">
        <f t="array" ref="T6003">_xlfn.IFS(M6003&lt;=20,"Low",M6003&lt;=50,"Medium",M6003&lt;=90,"High")</f>
        <v>Medium</v>
      </c>
      <c r="U6003" s="7">
        <f>Datos_Limpios[[#This Row],[Number of Complaints or Support]]/Datos_Limpios[[#This Row],[Account Length (in months)]]</f>
        <v>9.0909090909090912E-2</v>
      </c>
      <c r="V6003" s="4" t="str" cm="1">
        <f t="array" ref="V6003">_xlfn.IFS(H6003&lt;30,"Under 30",H6003&lt;66,"Middle Age",H6003&gt;=66,"Senior")</f>
        <v>Middle Age</v>
      </c>
      <c r="W6003" s="4" t="s">
        <v>29</v>
      </c>
    </row>
    <row r="6004" spans="1:23" x14ac:dyDescent="0.3">
      <c r="A6004" s="4" t="s">
        <v>6119</v>
      </c>
      <c r="B6004" s="4" t="s">
        <v>24</v>
      </c>
      <c r="C6004" s="4">
        <v>55</v>
      </c>
      <c r="D6004" s="4">
        <v>0</v>
      </c>
      <c r="E6004" s="4" t="s">
        <v>31</v>
      </c>
      <c r="F6004" s="4" t="s">
        <v>49</v>
      </c>
      <c r="G6004" s="4" t="s">
        <v>33</v>
      </c>
      <c r="H6004" s="4">
        <v>46</v>
      </c>
      <c r="I6004" s="4" t="s">
        <v>24</v>
      </c>
      <c r="J6004" s="4">
        <v>0</v>
      </c>
      <c r="K6004" s="4" t="s">
        <v>27</v>
      </c>
      <c r="L6004" s="4" t="s">
        <v>28</v>
      </c>
      <c r="M6004" s="4">
        <v>32</v>
      </c>
      <c r="P6004" s="5">
        <v>45248</v>
      </c>
      <c r="Q6004" s="6">
        <v>26.12013401486044</v>
      </c>
      <c r="R6004" s="4">
        <v>1</v>
      </c>
      <c r="S6004" s="4" t="str" cm="1">
        <f t="array" ref="S6004">_xlfn.IFS(R6004=0,"None",R6004&lt;3,"Low",R6004&lt;6,"Medium",R6004&lt;=10,"High")</f>
        <v>Low</v>
      </c>
      <c r="T6004" s="4" t="str" cm="1">
        <f t="array" ref="T6004">_xlfn.IFS(M6004&lt;=20,"Low",M6004&lt;=50,"Medium",M6004&lt;=90,"High")</f>
        <v>Medium</v>
      </c>
      <c r="U6004" s="7">
        <f>Datos_Limpios[[#This Row],[Number of Complaints or Support]]/Datos_Limpios[[#This Row],[Account Length (in months)]]</f>
        <v>1.8181818181818181E-2</v>
      </c>
      <c r="V6004" s="4" t="str" cm="1">
        <f t="array" ref="V6004">_xlfn.IFS(H6004&lt;30,"Under 30",H6004&lt;66,"Middle Age",H6004&gt;=66,"Senior")</f>
        <v>Middle Age</v>
      </c>
      <c r="W6004" s="4" t="s">
        <v>29</v>
      </c>
    </row>
    <row r="6005" spans="1:23" x14ac:dyDescent="0.3">
      <c r="A6005" s="4" t="s">
        <v>6120</v>
      </c>
      <c r="B6005" s="4" t="s">
        <v>24</v>
      </c>
      <c r="C6005" s="4">
        <v>47</v>
      </c>
      <c r="D6005" s="4">
        <v>0</v>
      </c>
      <c r="E6005" s="4" t="s">
        <v>24</v>
      </c>
      <c r="F6005" s="4" t="s">
        <v>60</v>
      </c>
      <c r="G6005" s="4" t="s">
        <v>33</v>
      </c>
      <c r="H6005" s="4">
        <v>30</v>
      </c>
      <c r="I6005" s="4" t="s">
        <v>31</v>
      </c>
      <c r="J6005" s="4">
        <v>4</v>
      </c>
      <c r="K6005" s="4" t="s">
        <v>34</v>
      </c>
      <c r="L6005" s="4" t="s">
        <v>28</v>
      </c>
      <c r="M6005" s="4">
        <v>7</v>
      </c>
      <c r="P6005" s="5">
        <v>44460</v>
      </c>
      <c r="Q6005" s="6">
        <v>7.0581052114985097</v>
      </c>
      <c r="R6005" s="4">
        <v>3</v>
      </c>
      <c r="S6005" s="4" t="str" cm="1">
        <f t="array" ref="S6005">_xlfn.IFS(R6005=0,"None",R6005&lt;3,"Low",R6005&lt;6,"Medium",R6005&lt;=10,"High")</f>
        <v>Medium</v>
      </c>
      <c r="T6005" s="4" t="str" cm="1">
        <f t="array" ref="T6005">_xlfn.IFS(M6005&lt;=20,"Low",M6005&lt;=50,"Medium",M6005&lt;=90,"High")</f>
        <v>Low</v>
      </c>
      <c r="U6005" s="7">
        <f>Datos_Limpios[[#This Row],[Number of Complaints or Support]]/Datos_Limpios[[#This Row],[Account Length (in months)]]</f>
        <v>6.3829787234042548E-2</v>
      </c>
      <c r="V6005" s="4" t="str" cm="1">
        <f t="array" ref="V6005">_xlfn.IFS(H6005&lt;30,"Under 30",H6005&lt;66,"Middle Age",H6005&gt;=66,"Senior")</f>
        <v>Middle Age</v>
      </c>
      <c r="W6005" s="4" t="s">
        <v>40</v>
      </c>
    </row>
    <row r="6006" spans="1:23" x14ac:dyDescent="0.3">
      <c r="A6006" s="4" t="s">
        <v>6121</v>
      </c>
      <c r="B6006" s="4" t="s">
        <v>24</v>
      </c>
      <c r="C6006" s="4">
        <v>68</v>
      </c>
      <c r="D6006" s="4">
        <v>0</v>
      </c>
      <c r="E6006" s="4" t="s">
        <v>24</v>
      </c>
      <c r="F6006" s="4" t="s">
        <v>104</v>
      </c>
      <c r="G6006" s="4" t="s">
        <v>33</v>
      </c>
      <c r="H6006" s="4">
        <v>66</v>
      </c>
      <c r="I6006" s="4" t="s">
        <v>31</v>
      </c>
      <c r="J6006" s="4">
        <v>4</v>
      </c>
      <c r="K6006" s="4" t="s">
        <v>46</v>
      </c>
      <c r="L6006" s="4" t="s">
        <v>28</v>
      </c>
      <c r="M6006" s="4">
        <v>9</v>
      </c>
      <c r="P6006" s="5">
        <v>43980</v>
      </c>
      <c r="Q6006" s="6">
        <v>7.5855291163639338</v>
      </c>
      <c r="R6006" s="4">
        <v>7</v>
      </c>
      <c r="S6006" s="4" t="str" cm="1">
        <f t="array" ref="S6006">_xlfn.IFS(R6006=0,"None",R6006&lt;3,"Low",R6006&lt;6,"Medium",R6006&lt;=10,"High")</f>
        <v>High</v>
      </c>
      <c r="T6006" s="4" t="str" cm="1">
        <f t="array" ref="T6006">_xlfn.IFS(M6006&lt;=20,"Low",M6006&lt;=50,"Medium",M6006&lt;=90,"High")</f>
        <v>Low</v>
      </c>
      <c r="U6006" s="7">
        <f>Datos_Limpios[[#This Row],[Number of Complaints or Support]]/Datos_Limpios[[#This Row],[Account Length (in months)]]</f>
        <v>0.10294117647058823</v>
      </c>
      <c r="V6006" s="4" t="str" cm="1">
        <f t="array" ref="V6006">_xlfn.IFS(H6006&lt;30,"Under 30",H6006&lt;66,"Middle Age",H6006&gt;=66,"Senior")</f>
        <v>Senior</v>
      </c>
      <c r="W6006" s="4" t="s">
        <v>43</v>
      </c>
    </row>
    <row r="6007" spans="1:23" x14ac:dyDescent="0.3">
      <c r="A6007" s="4" t="s">
        <v>6122</v>
      </c>
      <c r="B6007" s="4" t="s">
        <v>24</v>
      </c>
      <c r="C6007" s="4">
        <v>18</v>
      </c>
      <c r="D6007" s="4">
        <v>0</v>
      </c>
      <c r="E6007" s="4" t="s">
        <v>24</v>
      </c>
      <c r="F6007" s="4" t="s">
        <v>145</v>
      </c>
      <c r="G6007" s="4" t="s">
        <v>26</v>
      </c>
      <c r="H6007" s="4">
        <v>46</v>
      </c>
      <c r="I6007" s="4" t="s">
        <v>24</v>
      </c>
      <c r="J6007" s="4">
        <v>0</v>
      </c>
      <c r="K6007" s="4" t="s">
        <v>27</v>
      </c>
      <c r="L6007" s="4" t="s">
        <v>28</v>
      </c>
      <c r="M6007" s="4">
        <v>7</v>
      </c>
      <c r="P6007" s="5">
        <v>44851</v>
      </c>
      <c r="Q6007" s="6">
        <v>6.8711082572611843</v>
      </c>
      <c r="R6007" s="4">
        <v>2</v>
      </c>
      <c r="S6007" s="4" t="str" cm="1">
        <f t="array" ref="S6007">_xlfn.IFS(R6007=0,"None",R6007&lt;3,"Low",R6007&lt;6,"Medium",R6007&lt;=10,"High")</f>
        <v>Low</v>
      </c>
      <c r="T6007" s="4" t="str" cm="1">
        <f t="array" ref="T6007">_xlfn.IFS(M6007&lt;=20,"Low",M6007&lt;=50,"Medium",M6007&lt;=90,"High")</f>
        <v>Low</v>
      </c>
      <c r="U6007" s="7">
        <f>Datos_Limpios[[#This Row],[Number of Complaints or Support]]/Datos_Limpios[[#This Row],[Account Length (in months)]]</f>
        <v>0.1111111111111111</v>
      </c>
      <c r="V6007" s="4" t="str" cm="1">
        <f t="array" ref="V6007">_xlfn.IFS(H6007&lt;30,"Under 30",H6007&lt;66,"Middle Age",H6007&gt;=66,"Senior")</f>
        <v>Middle Age</v>
      </c>
      <c r="W6007" s="4" t="s">
        <v>47</v>
      </c>
    </row>
    <row r="6008" spans="1:23" x14ac:dyDescent="0.3">
      <c r="A6008" s="4" t="s">
        <v>6123</v>
      </c>
      <c r="B6008" s="4" t="s">
        <v>24</v>
      </c>
      <c r="C6008" s="4">
        <v>47</v>
      </c>
      <c r="D6008" s="4">
        <v>1</v>
      </c>
      <c r="E6008" s="4" t="s">
        <v>24</v>
      </c>
      <c r="F6008" s="4" t="s">
        <v>155</v>
      </c>
      <c r="G6008" s="4" t="s">
        <v>33</v>
      </c>
      <c r="H6008" s="4">
        <v>48</v>
      </c>
      <c r="I6008" s="4" t="s">
        <v>24</v>
      </c>
      <c r="J6008" s="4">
        <v>0</v>
      </c>
      <c r="K6008" s="4" t="s">
        <v>46</v>
      </c>
      <c r="L6008" s="4" t="s">
        <v>28</v>
      </c>
      <c r="M6008" s="4">
        <v>11</v>
      </c>
      <c r="P6008" s="5">
        <v>44329</v>
      </c>
      <c r="Q6008" s="6">
        <v>12.97963450243342</v>
      </c>
      <c r="R6008" s="4">
        <v>6</v>
      </c>
      <c r="S6008" s="4" t="str" cm="1">
        <f t="array" ref="S6008">_xlfn.IFS(R6008=0,"None",R6008&lt;3,"Low",R6008&lt;6,"Medium",R6008&lt;=10,"High")</f>
        <v>High</v>
      </c>
      <c r="T6008" s="4" t="str" cm="1">
        <f t="array" ref="T6008">_xlfn.IFS(M6008&lt;=20,"Low",M6008&lt;=50,"Medium",M6008&lt;=90,"High")</f>
        <v>Low</v>
      </c>
      <c r="U6008" s="7">
        <f>Datos_Limpios[[#This Row],[Number of Complaints or Support]]/Datos_Limpios[[#This Row],[Account Length (in months)]]</f>
        <v>0.1276595744680851</v>
      </c>
      <c r="V6008" s="4" t="str" cm="1">
        <f t="array" ref="V6008">_xlfn.IFS(H6008&lt;30,"Under 30",H6008&lt;66,"Middle Age",H6008&gt;=66,"Senior")</f>
        <v>Middle Age</v>
      </c>
      <c r="W6008" s="4" t="s">
        <v>40</v>
      </c>
    </row>
    <row r="6009" spans="1:23" x14ac:dyDescent="0.3">
      <c r="A6009" s="4" t="s">
        <v>6124</v>
      </c>
      <c r="B6009" s="4" t="s">
        <v>24</v>
      </c>
      <c r="C6009" s="4">
        <v>67</v>
      </c>
      <c r="D6009" s="4">
        <v>0</v>
      </c>
      <c r="E6009" s="4" t="s">
        <v>31</v>
      </c>
      <c r="F6009" s="4" t="s">
        <v>25</v>
      </c>
      <c r="G6009" s="4" t="s">
        <v>26</v>
      </c>
      <c r="H6009" s="4">
        <v>59</v>
      </c>
      <c r="I6009" s="4" t="s">
        <v>24</v>
      </c>
      <c r="J6009" s="4">
        <v>0</v>
      </c>
      <c r="K6009" s="4" t="s">
        <v>27</v>
      </c>
      <c r="L6009" s="4" t="s">
        <v>28</v>
      </c>
      <c r="M6009" s="4">
        <v>22</v>
      </c>
      <c r="P6009" s="5">
        <v>44492</v>
      </c>
      <c r="Q6009" s="6">
        <v>20.426201366760811</v>
      </c>
      <c r="R6009" s="4">
        <v>3</v>
      </c>
      <c r="S6009" s="4" t="str" cm="1">
        <f t="array" ref="S6009">_xlfn.IFS(R6009=0,"None",R6009&lt;3,"Low",R6009&lt;6,"Medium",R6009&lt;=10,"High")</f>
        <v>Medium</v>
      </c>
      <c r="T6009" s="4" t="str" cm="1">
        <f t="array" ref="T6009">_xlfn.IFS(M6009&lt;=20,"Low",M6009&lt;=50,"Medium",M6009&lt;=90,"High")</f>
        <v>Medium</v>
      </c>
      <c r="U6009" s="7">
        <f>Datos_Limpios[[#This Row],[Number of Complaints or Support]]/Datos_Limpios[[#This Row],[Account Length (in months)]]</f>
        <v>4.4776119402985072E-2</v>
      </c>
      <c r="V6009" s="4" t="str" cm="1">
        <f t="array" ref="V6009">_xlfn.IFS(H6009&lt;30,"Under 30",H6009&lt;66,"Middle Age",H6009&gt;=66,"Senior")</f>
        <v>Middle Age</v>
      </c>
      <c r="W6009" s="4" t="s">
        <v>29</v>
      </c>
    </row>
    <row r="6010" spans="1:23" x14ac:dyDescent="0.3">
      <c r="A6010" s="4" t="s">
        <v>6125</v>
      </c>
      <c r="B6010" s="4" t="s">
        <v>24</v>
      </c>
      <c r="C6010" s="4">
        <v>17</v>
      </c>
      <c r="D6010" s="4">
        <v>0</v>
      </c>
      <c r="E6010" s="4" t="s">
        <v>31</v>
      </c>
      <c r="F6010" s="4" t="s">
        <v>60</v>
      </c>
      <c r="G6010" s="4" t="s">
        <v>33</v>
      </c>
      <c r="H6010" s="4">
        <v>24</v>
      </c>
      <c r="I6010" s="4" t="s">
        <v>24</v>
      </c>
      <c r="J6010" s="4">
        <v>0</v>
      </c>
      <c r="K6010" s="4" t="s">
        <v>27</v>
      </c>
      <c r="L6010" s="4" t="s">
        <v>35</v>
      </c>
      <c r="M6010" s="4">
        <v>38</v>
      </c>
      <c r="P6010" s="5">
        <v>44675</v>
      </c>
      <c r="Q6010" s="6">
        <v>42.027856250086757</v>
      </c>
      <c r="R6010" s="4">
        <v>0</v>
      </c>
      <c r="S6010" s="4" t="str" cm="1">
        <f t="array" ref="S6010">_xlfn.IFS(R6010=0,"None",R6010&lt;3,"Low",R6010&lt;6,"Medium",R6010&lt;=10,"High")</f>
        <v>None</v>
      </c>
      <c r="T6010" s="4" t="str" cm="1">
        <f t="array" ref="T6010">_xlfn.IFS(M6010&lt;=20,"Low",M6010&lt;=50,"Medium",M6010&lt;=90,"High")</f>
        <v>Medium</v>
      </c>
      <c r="U6010" s="7">
        <f>Datos_Limpios[[#This Row],[Number of Complaints or Support]]/Datos_Limpios[[#This Row],[Account Length (in months)]]</f>
        <v>0</v>
      </c>
      <c r="V6010" s="4" t="str" cm="1">
        <f t="array" ref="V6010">_xlfn.IFS(H6010&lt;30,"Under 30",H6010&lt;66,"Middle Age",H6010&gt;=66,"Senior")</f>
        <v>Under 30</v>
      </c>
      <c r="W6010" s="4" t="s">
        <v>40</v>
      </c>
    </row>
    <row r="6011" spans="1:23" x14ac:dyDescent="0.3">
      <c r="A6011" s="4" t="s">
        <v>6126</v>
      </c>
      <c r="B6011" s="4" t="s">
        <v>24</v>
      </c>
      <c r="C6011" s="4">
        <v>51</v>
      </c>
      <c r="D6011" s="4">
        <v>0</v>
      </c>
      <c r="E6011" s="4" t="s">
        <v>31</v>
      </c>
      <c r="F6011" s="4" t="s">
        <v>32</v>
      </c>
      <c r="G6011" s="4" t="s">
        <v>33</v>
      </c>
      <c r="H6011" s="4">
        <v>35</v>
      </c>
      <c r="I6011" s="4" t="s">
        <v>24</v>
      </c>
      <c r="J6011" s="4">
        <v>0</v>
      </c>
      <c r="K6011" s="4" t="s">
        <v>46</v>
      </c>
      <c r="L6011" s="4" t="s">
        <v>28</v>
      </c>
      <c r="M6011" s="4">
        <v>49</v>
      </c>
      <c r="P6011" s="5">
        <v>44320</v>
      </c>
      <c r="Q6011" s="6">
        <v>52.930689701331403</v>
      </c>
      <c r="R6011" s="4">
        <v>10</v>
      </c>
      <c r="S6011" s="4" t="str" cm="1">
        <f t="array" ref="S6011">_xlfn.IFS(R6011=0,"None",R6011&lt;3,"Low",R6011&lt;6,"Medium",R6011&lt;=10,"High")</f>
        <v>High</v>
      </c>
      <c r="T6011" s="4" t="str" cm="1">
        <f t="array" ref="T6011">_xlfn.IFS(M6011&lt;=20,"Low",M6011&lt;=50,"Medium",M6011&lt;=90,"High")</f>
        <v>Medium</v>
      </c>
      <c r="U6011" s="7">
        <f>Datos_Limpios[[#This Row],[Number of Complaints or Support]]/Datos_Limpios[[#This Row],[Account Length (in months)]]</f>
        <v>0.19607843137254902</v>
      </c>
      <c r="V6011" s="4" t="str" cm="1">
        <f t="array" ref="V6011">_xlfn.IFS(H6011&lt;30,"Under 30",H6011&lt;66,"Middle Age",H6011&gt;=66,"Senior")</f>
        <v>Middle Age</v>
      </c>
      <c r="W6011" s="4" t="s">
        <v>29</v>
      </c>
    </row>
    <row r="6012" spans="1:23" x14ac:dyDescent="0.3">
      <c r="A6012" s="4" t="s">
        <v>6127</v>
      </c>
      <c r="B6012" s="4" t="s">
        <v>24</v>
      </c>
      <c r="C6012" s="4">
        <v>1</v>
      </c>
      <c r="D6012" s="4">
        <v>1</v>
      </c>
      <c r="E6012" s="4" t="s">
        <v>31</v>
      </c>
      <c r="F6012" s="4" t="s">
        <v>25</v>
      </c>
      <c r="G6012" s="4" t="s">
        <v>33</v>
      </c>
      <c r="H6012" s="4">
        <v>39</v>
      </c>
      <c r="I6012" s="4" t="s">
        <v>24</v>
      </c>
      <c r="J6012" s="4">
        <v>0</v>
      </c>
      <c r="K6012" s="4" t="s">
        <v>27</v>
      </c>
      <c r="L6012" s="4" t="s">
        <v>28</v>
      </c>
      <c r="M6012" s="4">
        <v>27</v>
      </c>
      <c r="P6012" s="5">
        <v>45207</v>
      </c>
      <c r="Q6012" s="6">
        <v>31.837677118507091</v>
      </c>
      <c r="R6012" s="4">
        <v>5</v>
      </c>
      <c r="S6012" s="4" t="str" cm="1">
        <f t="array" ref="S6012">_xlfn.IFS(R6012=0,"None",R6012&lt;3,"Low",R6012&lt;6,"Medium",R6012&lt;=10,"High")</f>
        <v>Medium</v>
      </c>
      <c r="T6012" s="4" t="str" cm="1">
        <f t="array" ref="T6012">_xlfn.IFS(M6012&lt;=20,"Low",M6012&lt;=50,"Medium",M6012&lt;=90,"High")</f>
        <v>Medium</v>
      </c>
      <c r="U6012" s="7">
        <f>Datos_Limpios[[#This Row],[Number of Complaints or Support]]/Datos_Limpios[[#This Row],[Account Length (in months)]]</f>
        <v>5</v>
      </c>
      <c r="V6012" s="4" t="str" cm="1">
        <f t="array" ref="V6012">_xlfn.IFS(H6012&lt;30,"Under 30",H6012&lt;66,"Middle Age",H6012&gt;=66,"Senior")</f>
        <v>Middle Age</v>
      </c>
      <c r="W6012" s="4" t="s">
        <v>29</v>
      </c>
    </row>
    <row r="6013" spans="1:23" x14ac:dyDescent="0.3">
      <c r="A6013" s="4" t="s">
        <v>6128</v>
      </c>
      <c r="B6013" s="4" t="s">
        <v>24</v>
      </c>
      <c r="C6013" s="4">
        <v>64</v>
      </c>
      <c r="D6013" s="4">
        <v>0</v>
      </c>
      <c r="E6013" s="4" t="s">
        <v>31</v>
      </c>
      <c r="F6013" s="4" t="s">
        <v>120</v>
      </c>
      <c r="G6013" s="4" t="s">
        <v>26</v>
      </c>
      <c r="H6013" s="4">
        <v>55</v>
      </c>
      <c r="I6013" s="4" t="s">
        <v>24</v>
      </c>
      <c r="J6013" s="4">
        <v>0</v>
      </c>
      <c r="K6013" s="4" t="s">
        <v>46</v>
      </c>
      <c r="L6013" s="4" t="s">
        <v>35</v>
      </c>
      <c r="M6013" s="4">
        <v>44</v>
      </c>
      <c r="P6013" s="5">
        <v>44376</v>
      </c>
      <c r="Q6013" s="6">
        <v>45.619423562161501</v>
      </c>
      <c r="R6013" s="4">
        <v>10</v>
      </c>
      <c r="S6013" s="4" t="str" cm="1">
        <f t="array" ref="S6013">_xlfn.IFS(R6013=0,"None",R6013&lt;3,"Low",R6013&lt;6,"Medium",R6013&lt;=10,"High")</f>
        <v>High</v>
      </c>
      <c r="T6013" s="4" t="str" cm="1">
        <f t="array" ref="T6013">_xlfn.IFS(M6013&lt;=20,"Low",M6013&lt;=50,"Medium",M6013&lt;=90,"High")</f>
        <v>Medium</v>
      </c>
      <c r="U6013" s="7">
        <f>Datos_Limpios[[#This Row],[Number of Complaints or Support]]/Datos_Limpios[[#This Row],[Account Length (in months)]]</f>
        <v>0.15625</v>
      </c>
      <c r="V6013" s="4" t="str" cm="1">
        <f t="array" ref="V6013">_xlfn.IFS(H6013&lt;30,"Under 30",H6013&lt;66,"Middle Age",H6013&gt;=66,"Senior")</f>
        <v>Middle Age</v>
      </c>
      <c r="W6013" s="4" t="s">
        <v>29</v>
      </c>
    </row>
    <row r="6014" spans="1:23" x14ac:dyDescent="0.3">
      <c r="A6014" s="4" t="s">
        <v>6129</v>
      </c>
      <c r="B6014" s="4" t="s">
        <v>24</v>
      </c>
      <c r="C6014" s="4">
        <v>49</v>
      </c>
      <c r="D6014" s="4">
        <v>0</v>
      </c>
      <c r="E6014" s="4" t="s">
        <v>31</v>
      </c>
      <c r="F6014" s="4" t="s">
        <v>106</v>
      </c>
      <c r="G6014" s="4" t="s">
        <v>26</v>
      </c>
      <c r="H6014" s="4">
        <v>69</v>
      </c>
      <c r="I6014" s="4" t="s">
        <v>24</v>
      </c>
      <c r="J6014" s="4">
        <v>0</v>
      </c>
      <c r="K6014" s="4" t="s">
        <v>27</v>
      </c>
      <c r="L6014" s="4" t="s">
        <v>35</v>
      </c>
      <c r="M6014" s="4">
        <v>44</v>
      </c>
      <c r="P6014" s="5">
        <v>45280</v>
      </c>
      <c r="Q6014" s="6">
        <v>43.727776533772278</v>
      </c>
      <c r="R6014" s="4">
        <v>0</v>
      </c>
      <c r="S6014" s="4" t="str" cm="1">
        <f t="array" ref="S6014">_xlfn.IFS(R6014=0,"None",R6014&lt;3,"Low",R6014&lt;6,"Medium",R6014&lt;=10,"High")</f>
        <v>None</v>
      </c>
      <c r="T6014" s="4" t="str" cm="1">
        <f t="array" ref="T6014">_xlfn.IFS(M6014&lt;=20,"Low",M6014&lt;=50,"Medium",M6014&lt;=90,"High")</f>
        <v>Medium</v>
      </c>
      <c r="U6014" s="7">
        <f>Datos_Limpios[[#This Row],[Number of Complaints or Support]]/Datos_Limpios[[#This Row],[Account Length (in months)]]</f>
        <v>0</v>
      </c>
      <c r="V6014" s="4" t="str" cm="1">
        <f t="array" ref="V6014">_xlfn.IFS(H6014&lt;30,"Under 30",H6014&lt;66,"Middle Age",H6014&gt;=66,"Senior")</f>
        <v>Senior</v>
      </c>
      <c r="W6014" s="4" t="s">
        <v>29</v>
      </c>
    </row>
    <row r="6015" spans="1:23" x14ac:dyDescent="0.3">
      <c r="A6015" s="4" t="s">
        <v>6130</v>
      </c>
      <c r="B6015" s="4" t="s">
        <v>24</v>
      </c>
      <c r="C6015" s="4">
        <v>10</v>
      </c>
      <c r="D6015" s="4">
        <v>0</v>
      </c>
      <c r="E6015" s="4" t="s">
        <v>24</v>
      </c>
      <c r="F6015" s="4" t="s">
        <v>32</v>
      </c>
      <c r="G6015" s="4" t="s">
        <v>33</v>
      </c>
      <c r="H6015" s="4">
        <v>43</v>
      </c>
      <c r="I6015" s="4" t="s">
        <v>24</v>
      </c>
      <c r="J6015" s="4">
        <v>0</v>
      </c>
      <c r="K6015" s="4" t="s">
        <v>46</v>
      </c>
      <c r="L6015" s="4" t="s">
        <v>35</v>
      </c>
      <c r="M6015" s="4">
        <v>15</v>
      </c>
      <c r="P6015" s="5">
        <v>43838</v>
      </c>
      <c r="Q6015" s="6">
        <v>14.25091941063914</v>
      </c>
      <c r="R6015" s="4">
        <v>1</v>
      </c>
      <c r="S6015" s="4" t="str" cm="1">
        <f t="array" ref="S6015">_xlfn.IFS(R6015=0,"None",R6015&lt;3,"Low",R6015&lt;6,"Medium",R6015&lt;=10,"High")</f>
        <v>Low</v>
      </c>
      <c r="T6015" s="4" t="str" cm="1">
        <f t="array" ref="T6015">_xlfn.IFS(M6015&lt;=20,"Low",M6015&lt;=50,"Medium",M6015&lt;=90,"High")</f>
        <v>Low</v>
      </c>
      <c r="U6015" s="7">
        <f>Datos_Limpios[[#This Row],[Number of Complaints or Support]]/Datos_Limpios[[#This Row],[Account Length (in months)]]</f>
        <v>0.1</v>
      </c>
      <c r="V6015" s="4" t="str" cm="1">
        <f t="array" ref="V6015">_xlfn.IFS(H6015&lt;30,"Under 30",H6015&lt;66,"Middle Age",H6015&gt;=66,"Senior")</f>
        <v>Middle Age</v>
      </c>
      <c r="W6015" s="4" t="s">
        <v>29</v>
      </c>
    </row>
    <row r="6016" spans="1:23" x14ac:dyDescent="0.3">
      <c r="A6016" s="4" t="s">
        <v>6131</v>
      </c>
      <c r="B6016" s="4" t="s">
        <v>31</v>
      </c>
      <c r="C6016" s="4">
        <v>3</v>
      </c>
      <c r="D6016" s="4">
        <v>1</v>
      </c>
      <c r="E6016" s="4" t="s">
        <v>24</v>
      </c>
      <c r="F6016" s="4" t="s">
        <v>45</v>
      </c>
      <c r="G6016" s="4" t="s">
        <v>33</v>
      </c>
      <c r="H6016" s="4">
        <v>36</v>
      </c>
      <c r="I6016" s="4" t="s">
        <v>24</v>
      </c>
      <c r="J6016" s="4">
        <v>0</v>
      </c>
      <c r="K6016" s="4" t="s">
        <v>27</v>
      </c>
      <c r="L6016" s="4" t="s">
        <v>35</v>
      </c>
      <c r="M6016" s="4">
        <v>47</v>
      </c>
      <c r="N6016" s="4" t="s">
        <v>38</v>
      </c>
      <c r="O6016" s="4" t="s">
        <v>181</v>
      </c>
      <c r="P6016" s="5">
        <v>45162</v>
      </c>
      <c r="Q6016" s="6">
        <v>53.698761819660987</v>
      </c>
      <c r="R6016" s="4">
        <v>10</v>
      </c>
      <c r="S6016" s="4" t="str" cm="1">
        <f t="array" ref="S6016">_xlfn.IFS(R6016=0,"None",R6016&lt;3,"Low",R6016&lt;6,"Medium",R6016&lt;=10,"High")</f>
        <v>High</v>
      </c>
      <c r="T6016" s="4" t="str" cm="1">
        <f t="array" ref="T6016">_xlfn.IFS(M6016&lt;=20,"Low",M6016&lt;=50,"Medium",M6016&lt;=90,"High")</f>
        <v>Medium</v>
      </c>
      <c r="U6016" s="7">
        <f>Datos_Limpios[[#This Row],[Number of Complaints or Support]]/Datos_Limpios[[#This Row],[Account Length (in months)]]</f>
        <v>3.3333333333333335</v>
      </c>
      <c r="V6016" s="4" t="str" cm="1">
        <f t="array" ref="V6016">_xlfn.IFS(H6016&lt;30,"Under 30",H6016&lt;66,"Middle Age",H6016&gt;=66,"Senior")</f>
        <v>Middle Age</v>
      </c>
      <c r="W6016" s="4" t="s">
        <v>47</v>
      </c>
    </row>
    <row r="6017" spans="1:23" x14ac:dyDescent="0.3">
      <c r="A6017" s="4" t="s">
        <v>6132</v>
      </c>
      <c r="B6017" s="4" t="s">
        <v>24</v>
      </c>
      <c r="C6017" s="4">
        <v>74</v>
      </c>
      <c r="D6017" s="4">
        <v>0</v>
      </c>
      <c r="E6017" s="4" t="s">
        <v>31</v>
      </c>
      <c r="F6017" s="4" t="s">
        <v>173</v>
      </c>
      <c r="G6017" s="4" t="s">
        <v>33</v>
      </c>
      <c r="H6017" s="4">
        <v>46</v>
      </c>
      <c r="I6017" s="4" t="s">
        <v>24</v>
      </c>
      <c r="J6017" s="4">
        <v>0</v>
      </c>
      <c r="K6017" s="4" t="s">
        <v>46</v>
      </c>
      <c r="L6017" s="4" t="s">
        <v>35</v>
      </c>
      <c r="M6017" s="4">
        <v>50</v>
      </c>
      <c r="P6017" s="5">
        <v>44904</v>
      </c>
      <c r="Q6017" s="6">
        <v>49.753117391149438</v>
      </c>
      <c r="R6017" s="4">
        <v>3</v>
      </c>
      <c r="S6017" s="4" t="str" cm="1">
        <f t="array" ref="S6017">_xlfn.IFS(R6017=0,"None",R6017&lt;3,"Low",R6017&lt;6,"Medium",R6017&lt;=10,"High")</f>
        <v>Medium</v>
      </c>
      <c r="T6017" s="4" t="str" cm="1">
        <f t="array" ref="T6017">_xlfn.IFS(M6017&lt;=20,"Low",M6017&lt;=50,"Medium",M6017&lt;=90,"High")</f>
        <v>Medium</v>
      </c>
      <c r="U6017" s="7">
        <f>Datos_Limpios[[#This Row],[Number of Complaints or Support]]/Datos_Limpios[[#This Row],[Account Length (in months)]]</f>
        <v>4.0540540540540543E-2</v>
      </c>
      <c r="V6017" s="4" t="str" cm="1">
        <f t="array" ref="V6017">_xlfn.IFS(H6017&lt;30,"Under 30",H6017&lt;66,"Middle Age",H6017&gt;=66,"Senior")</f>
        <v>Middle Age</v>
      </c>
      <c r="W6017" s="4" t="s">
        <v>43</v>
      </c>
    </row>
    <row r="6018" spans="1:23" x14ac:dyDescent="0.3">
      <c r="A6018" s="4" t="s">
        <v>6133</v>
      </c>
      <c r="B6018" s="4" t="s">
        <v>31</v>
      </c>
      <c r="C6018" s="4">
        <v>4</v>
      </c>
      <c r="D6018" s="4">
        <v>5</v>
      </c>
      <c r="E6018" s="4" t="s">
        <v>31</v>
      </c>
      <c r="F6018" s="4" t="s">
        <v>56</v>
      </c>
      <c r="G6018" s="4" t="s">
        <v>33</v>
      </c>
      <c r="H6018" s="4">
        <v>58</v>
      </c>
      <c r="I6018" s="4" t="s">
        <v>24</v>
      </c>
      <c r="J6018" s="4">
        <v>0</v>
      </c>
      <c r="K6018" s="4" t="s">
        <v>27</v>
      </c>
      <c r="L6018" s="4" t="s">
        <v>28</v>
      </c>
      <c r="M6018" s="4">
        <v>17</v>
      </c>
      <c r="N6018" s="4" t="s">
        <v>38</v>
      </c>
      <c r="O6018" s="4" t="s">
        <v>125</v>
      </c>
      <c r="P6018" s="5">
        <v>45266</v>
      </c>
      <c r="Q6018" s="6">
        <v>17.40904177417244</v>
      </c>
      <c r="R6018" s="4">
        <v>10</v>
      </c>
      <c r="S6018" s="4" t="str" cm="1">
        <f t="array" ref="S6018">_xlfn.IFS(R6018=0,"None",R6018&lt;3,"Low",R6018&lt;6,"Medium",R6018&lt;=10,"High")</f>
        <v>High</v>
      </c>
      <c r="T6018" s="4" t="str" cm="1">
        <f t="array" ref="T6018">_xlfn.IFS(M6018&lt;=20,"Low",M6018&lt;=50,"Medium",M6018&lt;=90,"High")</f>
        <v>Low</v>
      </c>
      <c r="U6018" s="7">
        <f>Datos_Limpios[[#This Row],[Number of Complaints or Support]]/Datos_Limpios[[#This Row],[Account Length (in months)]]</f>
        <v>2.5</v>
      </c>
      <c r="V6018" s="4" t="str" cm="1">
        <f t="array" ref="V6018">_xlfn.IFS(H6018&lt;30,"Under 30",H6018&lt;66,"Middle Age",H6018&gt;=66,"Senior")</f>
        <v>Middle Age</v>
      </c>
      <c r="W6018" s="4" t="s">
        <v>29</v>
      </c>
    </row>
    <row r="6019" spans="1:23" x14ac:dyDescent="0.3">
      <c r="A6019" s="4" t="s">
        <v>6134</v>
      </c>
      <c r="B6019" s="4" t="s">
        <v>31</v>
      </c>
      <c r="C6019" s="4">
        <v>1</v>
      </c>
      <c r="D6019" s="4">
        <v>0</v>
      </c>
      <c r="E6019" s="4" t="s">
        <v>24</v>
      </c>
      <c r="F6019" s="4" t="s">
        <v>264</v>
      </c>
      <c r="G6019" s="4" t="s">
        <v>33</v>
      </c>
      <c r="H6019" s="4">
        <v>54</v>
      </c>
      <c r="I6019" s="4" t="s">
        <v>24</v>
      </c>
      <c r="J6019" s="4">
        <v>0</v>
      </c>
      <c r="K6019" s="4" t="s">
        <v>27</v>
      </c>
      <c r="L6019" s="4" t="s">
        <v>35</v>
      </c>
      <c r="M6019" s="4">
        <v>39</v>
      </c>
      <c r="N6019" s="4" t="s">
        <v>66</v>
      </c>
      <c r="O6019" s="4" t="s">
        <v>317</v>
      </c>
      <c r="P6019" s="5">
        <v>44415</v>
      </c>
      <c r="Q6019" s="6">
        <v>40.515099501175939</v>
      </c>
      <c r="R6019" s="4">
        <v>0</v>
      </c>
      <c r="S6019" s="4" t="str" cm="1">
        <f t="array" ref="S6019">_xlfn.IFS(R6019=0,"None",R6019&lt;3,"Low",R6019&lt;6,"Medium",R6019&lt;=10,"High")</f>
        <v>None</v>
      </c>
      <c r="T6019" s="4" t="str" cm="1">
        <f t="array" ref="T6019">_xlfn.IFS(M6019&lt;=20,"Low",M6019&lt;=50,"Medium",M6019&lt;=90,"High")</f>
        <v>Medium</v>
      </c>
      <c r="U6019" s="7">
        <f>Datos_Limpios[[#This Row],[Number of Complaints or Support]]/Datos_Limpios[[#This Row],[Account Length (in months)]]</f>
        <v>0</v>
      </c>
      <c r="V6019" s="4" t="str" cm="1">
        <f t="array" ref="V6019">_xlfn.IFS(H6019&lt;30,"Under 30",H6019&lt;66,"Middle Age",H6019&gt;=66,"Senior")</f>
        <v>Middle Age</v>
      </c>
      <c r="W6019" s="4" t="s">
        <v>47</v>
      </c>
    </row>
    <row r="6020" spans="1:23" x14ac:dyDescent="0.3">
      <c r="A6020" s="4" t="s">
        <v>6135</v>
      </c>
      <c r="B6020" s="4" t="s">
        <v>31</v>
      </c>
      <c r="C6020" s="4">
        <v>5</v>
      </c>
      <c r="D6020" s="4">
        <v>4</v>
      </c>
      <c r="E6020" s="4" t="s">
        <v>24</v>
      </c>
      <c r="F6020" s="4" t="s">
        <v>129</v>
      </c>
      <c r="G6020" s="4" t="s">
        <v>33</v>
      </c>
      <c r="H6020" s="4">
        <v>59</v>
      </c>
      <c r="I6020" s="4" t="s">
        <v>24</v>
      </c>
      <c r="J6020" s="4">
        <v>0</v>
      </c>
      <c r="K6020" s="4" t="s">
        <v>27</v>
      </c>
      <c r="L6020" s="4" t="s">
        <v>35</v>
      </c>
      <c r="M6020" s="4">
        <v>34</v>
      </c>
      <c r="N6020" s="4" t="s">
        <v>107</v>
      </c>
      <c r="O6020" s="4" t="s">
        <v>108</v>
      </c>
      <c r="P6020" s="5">
        <v>43933</v>
      </c>
      <c r="Q6020" s="6">
        <v>31.609098978054799</v>
      </c>
      <c r="R6020" s="4">
        <v>3</v>
      </c>
      <c r="S6020" s="4" t="str" cm="1">
        <f t="array" ref="S6020">_xlfn.IFS(R6020=0,"None",R6020&lt;3,"Low",R6020&lt;6,"Medium",R6020&lt;=10,"High")</f>
        <v>Medium</v>
      </c>
      <c r="T6020" s="4" t="str" cm="1">
        <f t="array" ref="T6020">_xlfn.IFS(M6020&lt;=20,"Low",M6020&lt;=50,"Medium",M6020&lt;=90,"High")</f>
        <v>Medium</v>
      </c>
      <c r="U6020" s="7">
        <f>Datos_Limpios[[#This Row],[Number of Complaints or Support]]/Datos_Limpios[[#This Row],[Account Length (in months)]]</f>
        <v>0.6</v>
      </c>
      <c r="V6020" s="4" t="str" cm="1">
        <f t="array" ref="V6020">_xlfn.IFS(H6020&lt;30,"Under 30",H6020&lt;66,"Middle Age",H6020&gt;=66,"Senior")</f>
        <v>Middle Age</v>
      </c>
      <c r="W6020" s="4" t="s">
        <v>29</v>
      </c>
    </row>
    <row r="6021" spans="1:23" x14ac:dyDescent="0.3">
      <c r="A6021" s="4" t="s">
        <v>6136</v>
      </c>
      <c r="B6021" s="4" t="s">
        <v>24</v>
      </c>
      <c r="C6021" s="4">
        <v>60</v>
      </c>
      <c r="D6021" s="4">
        <v>0</v>
      </c>
      <c r="E6021" s="4" t="s">
        <v>31</v>
      </c>
      <c r="F6021" s="4" t="s">
        <v>129</v>
      </c>
      <c r="G6021" s="4" t="s">
        <v>33</v>
      </c>
      <c r="H6021" s="4">
        <v>21</v>
      </c>
      <c r="I6021" s="4" t="s">
        <v>24</v>
      </c>
      <c r="J6021" s="4">
        <v>0</v>
      </c>
      <c r="K6021" s="4" t="s">
        <v>46</v>
      </c>
      <c r="L6021" s="4" t="s">
        <v>35</v>
      </c>
      <c r="M6021" s="4">
        <v>16</v>
      </c>
      <c r="P6021" s="5">
        <v>45027</v>
      </c>
      <c r="Q6021" s="6">
        <v>16.009989602399351</v>
      </c>
      <c r="R6021" s="4">
        <v>3</v>
      </c>
      <c r="S6021" s="4" t="str" cm="1">
        <f t="array" ref="S6021">_xlfn.IFS(R6021=0,"None",R6021&lt;3,"Low",R6021&lt;6,"Medium",R6021&lt;=10,"High")</f>
        <v>Medium</v>
      </c>
      <c r="T6021" s="4" t="str" cm="1">
        <f t="array" ref="T6021">_xlfn.IFS(M6021&lt;=20,"Low",M6021&lt;=50,"Medium",M6021&lt;=90,"High")</f>
        <v>Low</v>
      </c>
      <c r="U6021" s="7">
        <f>Datos_Limpios[[#This Row],[Number of Complaints or Support]]/Datos_Limpios[[#This Row],[Account Length (in months)]]</f>
        <v>0.05</v>
      </c>
      <c r="V6021" s="4" t="str" cm="1">
        <f t="array" ref="V6021">_xlfn.IFS(H6021&lt;30,"Under 30",H6021&lt;66,"Middle Age",H6021&gt;=66,"Senior")</f>
        <v>Under 30</v>
      </c>
      <c r="W6021" s="4" t="s">
        <v>29</v>
      </c>
    </row>
    <row r="6022" spans="1:23" x14ac:dyDescent="0.3">
      <c r="A6022" s="4" t="s">
        <v>6137</v>
      </c>
      <c r="B6022" s="4" t="s">
        <v>24</v>
      </c>
      <c r="C6022" s="4">
        <v>71</v>
      </c>
      <c r="D6022" s="4">
        <v>0</v>
      </c>
      <c r="E6022" s="4" t="s">
        <v>31</v>
      </c>
      <c r="F6022" s="4" t="s">
        <v>159</v>
      </c>
      <c r="G6022" s="4" t="s">
        <v>26</v>
      </c>
      <c r="H6022" s="4">
        <v>25</v>
      </c>
      <c r="I6022" s="4" t="s">
        <v>24</v>
      </c>
      <c r="J6022" s="4">
        <v>0</v>
      </c>
      <c r="K6022" s="4" t="s">
        <v>46</v>
      </c>
      <c r="L6022" s="4" t="s">
        <v>28</v>
      </c>
      <c r="M6022" s="4">
        <v>62</v>
      </c>
      <c r="P6022" s="5">
        <v>44412</v>
      </c>
      <c r="Q6022" s="6">
        <v>73.619417307509366</v>
      </c>
      <c r="R6022" s="4">
        <v>9</v>
      </c>
      <c r="S6022" s="4" t="str" cm="1">
        <f t="array" ref="S6022">_xlfn.IFS(R6022=0,"None",R6022&lt;3,"Low",R6022&lt;6,"Medium",R6022&lt;=10,"High")</f>
        <v>High</v>
      </c>
      <c r="T6022" s="4" t="str" cm="1">
        <f t="array" ref="T6022">_xlfn.IFS(M6022&lt;=20,"Low",M6022&lt;=50,"Medium",M6022&lt;=90,"High")</f>
        <v>High</v>
      </c>
      <c r="U6022" s="7">
        <f>Datos_Limpios[[#This Row],[Number of Complaints or Support]]/Datos_Limpios[[#This Row],[Account Length (in months)]]</f>
        <v>0.12676056338028169</v>
      </c>
      <c r="V6022" s="4" t="str" cm="1">
        <f t="array" ref="V6022">_xlfn.IFS(H6022&lt;30,"Under 30",H6022&lt;66,"Middle Age",H6022&gt;=66,"Senior")</f>
        <v>Under 30</v>
      </c>
      <c r="W6022" s="4" t="s">
        <v>29</v>
      </c>
    </row>
    <row r="6023" spans="1:23" x14ac:dyDescent="0.3">
      <c r="A6023" s="4" t="s">
        <v>6138</v>
      </c>
      <c r="B6023" s="4" t="s">
        <v>31</v>
      </c>
      <c r="C6023" s="4">
        <v>71</v>
      </c>
      <c r="D6023" s="4">
        <v>4</v>
      </c>
      <c r="E6023" s="4" t="s">
        <v>31</v>
      </c>
      <c r="F6023" s="4" t="s">
        <v>145</v>
      </c>
      <c r="G6023" s="4" t="s">
        <v>33</v>
      </c>
      <c r="H6023" s="4">
        <v>50</v>
      </c>
      <c r="I6023" s="4" t="s">
        <v>24</v>
      </c>
      <c r="J6023" s="4">
        <v>0</v>
      </c>
      <c r="K6023" s="4" t="s">
        <v>46</v>
      </c>
      <c r="L6023" s="4" t="s">
        <v>35</v>
      </c>
      <c r="M6023" s="4">
        <v>39</v>
      </c>
      <c r="N6023" s="4" t="s">
        <v>92</v>
      </c>
      <c r="O6023" s="4" t="s">
        <v>153</v>
      </c>
      <c r="P6023" s="5">
        <v>44997</v>
      </c>
      <c r="Q6023" s="6">
        <v>32.874089504704919</v>
      </c>
      <c r="R6023" s="4">
        <v>0</v>
      </c>
      <c r="S6023" s="4" t="str" cm="1">
        <f t="array" ref="S6023">_xlfn.IFS(R6023=0,"None",R6023&lt;3,"Low",R6023&lt;6,"Medium",R6023&lt;=10,"High")</f>
        <v>None</v>
      </c>
      <c r="T6023" s="4" t="str" cm="1">
        <f t="array" ref="T6023">_xlfn.IFS(M6023&lt;=20,"Low",M6023&lt;=50,"Medium",M6023&lt;=90,"High")</f>
        <v>Medium</v>
      </c>
      <c r="U6023" s="7">
        <f>Datos_Limpios[[#This Row],[Number of Complaints or Support]]/Datos_Limpios[[#This Row],[Account Length (in months)]]</f>
        <v>0</v>
      </c>
      <c r="V6023" s="4" t="str" cm="1">
        <f t="array" ref="V6023">_xlfn.IFS(H6023&lt;30,"Under 30",H6023&lt;66,"Middle Age",H6023&gt;=66,"Senior")</f>
        <v>Middle Age</v>
      </c>
      <c r="W6023" s="4" t="s">
        <v>47</v>
      </c>
    </row>
    <row r="6024" spans="1:23" x14ac:dyDescent="0.3">
      <c r="A6024" s="4" t="s">
        <v>6139</v>
      </c>
      <c r="B6024" s="4" t="s">
        <v>24</v>
      </c>
      <c r="C6024" s="4">
        <v>12</v>
      </c>
      <c r="D6024" s="4">
        <v>1</v>
      </c>
      <c r="E6024" s="4" t="s">
        <v>24</v>
      </c>
      <c r="F6024" s="4" t="s">
        <v>129</v>
      </c>
      <c r="G6024" s="4" t="s">
        <v>26</v>
      </c>
      <c r="H6024" s="4">
        <v>63</v>
      </c>
      <c r="I6024" s="4" t="s">
        <v>31</v>
      </c>
      <c r="J6024" s="4">
        <v>3</v>
      </c>
      <c r="K6024" s="4" t="s">
        <v>27</v>
      </c>
      <c r="L6024" s="4" t="s">
        <v>28</v>
      </c>
      <c r="M6024" s="4">
        <v>10</v>
      </c>
      <c r="P6024" s="5">
        <v>44840</v>
      </c>
      <c r="Q6024" s="6">
        <v>11.09363922378194</v>
      </c>
      <c r="R6024" s="4">
        <v>2</v>
      </c>
      <c r="S6024" s="4" t="str" cm="1">
        <f t="array" ref="S6024">_xlfn.IFS(R6024=0,"None",R6024&lt;3,"Low",R6024&lt;6,"Medium",R6024&lt;=10,"High")</f>
        <v>Low</v>
      </c>
      <c r="T6024" s="4" t="str" cm="1">
        <f t="array" ref="T6024">_xlfn.IFS(M6024&lt;=20,"Low",M6024&lt;=50,"Medium",M6024&lt;=90,"High")</f>
        <v>Low</v>
      </c>
      <c r="U6024" s="7">
        <f>Datos_Limpios[[#This Row],[Number of Complaints or Support]]/Datos_Limpios[[#This Row],[Account Length (in months)]]</f>
        <v>0.16666666666666666</v>
      </c>
      <c r="V6024" s="4" t="str" cm="1">
        <f t="array" ref="V6024">_xlfn.IFS(H6024&lt;30,"Under 30",H6024&lt;66,"Middle Age",H6024&gt;=66,"Senior")</f>
        <v>Middle Age</v>
      </c>
      <c r="W6024" s="4" t="s">
        <v>29</v>
      </c>
    </row>
    <row r="6025" spans="1:23" x14ac:dyDescent="0.3">
      <c r="A6025" s="4" t="s">
        <v>6140</v>
      </c>
      <c r="B6025" s="4" t="s">
        <v>24</v>
      </c>
      <c r="C6025" s="4">
        <v>17</v>
      </c>
      <c r="D6025" s="4">
        <v>0</v>
      </c>
      <c r="E6025" s="4" t="s">
        <v>24</v>
      </c>
      <c r="F6025" s="4" t="s">
        <v>25</v>
      </c>
      <c r="G6025" s="4" t="s">
        <v>26</v>
      </c>
      <c r="H6025" s="4">
        <v>42</v>
      </c>
      <c r="I6025" s="4" t="s">
        <v>31</v>
      </c>
      <c r="J6025" s="4">
        <v>2</v>
      </c>
      <c r="K6025" s="4" t="s">
        <v>27</v>
      </c>
      <c r="L6025" s="4" t="s">
        <v>28</v>
      </c>
      <c r="M6025" s="4">
        <v>10</v>
      </c>
      <c r="P6025" s="5">
        <v>45067</v>
      </c>
      <c r="Q6025" s="6">
        <v>11.3040169904714</v>
      </c>
      <c r="R6025" s="4">
        <v>0</v>
      </c>
      <c r="S6025" s="4" t="str" cm="1">
        <f t="array" ref="S6025">_xlfn.IFS(R6025=0,"None",R6025&lt;3,"Low",R6025&lt;6,"Medium",R6025&lt;=10,"High")</f>
        <v>None</v>
      </c>
      <c r="T6025" s="4" t="str" cm="1">
        <f t="array" ref="T6025">_xlfn.IFS(M6025&lt;=20,"Low",M6025&lt;=50,"Medium",M6025&lt;=90,"High")</f>
        <v>Low</v>
      </c>
      <c r="U6025" s="7">
        <f>Datos_Limpios[[#This Row],[Number of Complaints or Support]]/Datos_Limpios[[#This Row],[Account Length (in months)]]</f>
        <v>0</v>
      </c>
      <c r="V6025" s="4" t="str" cm="1">
        <f t="array" ref="V6025">_xlfn.IFS(H6025&lt;30,"Under 30",H6025&lt;66,"Middle Age",H6025&gt;=66,"Senior")</f>
        <v>Middle Age</v>
      </c>
      <c r="W6025" s="4" t="s">
        <v>29</v>
      </c>
    </row>
    <row r="6026" spans="1:23" x14ac:dyDescent="0.3">
      <c r="A6026" s="4" t="s">
        <v>6141</v>
      </c>
      <c r="B6026" s="4" t="s">
        <v>24</v>
      </c>
      <c r="C6026" s="4">
        <v>71</v>
      </c>
      <c r="D6026" s="4">
        <v>0</v>
      </c>
      <c r="E6026" s="4" t="s">
        <v>24</v>
      </c>
      <c r="F6026" s="4" t="s">
        <v>157</v>
      </c>
      <c r="G6026" s="4" t="s">
        <v>26</v>
      </c>
      <c r="H6026" s="4">
        <v>28</v>
      </c>
      <c r="I6026" s="4" t="s">
        <v>31</v>
      </c>
      <c r="J6026" s="4">
        <v>2</v>
      </c>
      <c r="K6026" s="4" t="s">
        <v>46</v>
      </c>
      <c r="L6026" s="4" t="s">
        <v>35</v>
      </c>
      <c r="M6026" s="4">
        <v>42</v>
      </c>
      <c r="P6026" s="5">
        <v>45226</v>
      </c>
      <c r="Q6026" s="6">
        <v>44.180953049478887</v>
      </c>
      <c r="R6026" s="4">
        <v>8</v>
      </c>
      <c r="S6026" s="4" t="str" cm="1">
        <f t="array" ref="S6026">_xlfn.IFS(R6026=0,"None",R6026&lt;3,"Low",R6026&lt;6,"Medium",R6026&lt;=10,"High")</f>
        <v>High</v>
      </c>
      <c r="T6026" s="4" t="str" cm="1">
        <f t="array" ref="T6026">_xlfn.IFS(M6026&lt;=20,"Low",M6026&lt;=50,"Medium",M6026&lt;=90,"High")</f>
        <v>Medium</v>
      </c>
      <c r="U6026" s="7">
        <f>Datos_Limpios[[#This Row],[Number of Complaints or Support]]/Datos_Limpios[[#This Row],[Account Length (in months)]]</f>
        <v>0.11267605633802817</v>
      </c>
      <c r="V6026" s="4" t="str" cm="1">
        <f t="array" ref="V6026">_xlfn.IFS(H6026&lt;30,"Under 30",H6026&lt;66,"Middle Age",H6026&gt;=66,"Senior")</f>
        <v>Under 30</v>
      </c>
      <c r="W6026" s="4" t="s">
        <v>47</v>
      </c>
    </row>
    <row r="6027" spans="1:23" x14ac:dyDescent="0.3">
      <c r="A6027" s="4" t="s">
        <v>6142</v>
      </c>
      <c r="B6027" s="4" t="s">
        <v>24</v>
      </c>
      <c r="C6027" s="4">
        <v>3</v>
      </c>
      <c r="D6027" s="4">
        <v>0</v>
      </c>
      <c r="E6027" s="4" t="s">
        <v>31</v>
      </c>
      <c r="F6027" s="4" t="s">
        <v>104</v>
      </c>
      <c r="G6027" s="4" t="s">
        <v>26</v>
      </c>
      <c r="H6027" s="4">
        <v>47</v>
      </c>
      <c r="I6027" s="4" t="s">
        <v>31</v>
      </c>
      <c r="J6027" s="4">
        <v>2</v>
      </c>
      <c r="K6027" s="4" t="s">
        <v>27</v>
      </c>
      <c r="L6027" s="4" t="s">
        <v>115</v>
      </c>
      <c r="M6027" s="4">
        <v>15</v>
      </c>
      <c r="P6027" s="5">
        <v>44378</v>
      </c>
      <c r="Q6027" s="6">
        <v>17.429005993613661</v>
      </c>
      <c r="R6027" s="4">
        <v>2</v>
      </c>
      <c r="S6027" s="4" t="str" cm="1">
        <f t="array" ref="S6027">_xlfn.IFS(R6027=0,"None",R6027&lt;3,"Low",R6027&lt;6,"Medium",R6027&lt;=10,"High")</f>
        <v>Low</v>
      </c>
      <c r="T6027" s="4" t="str" cm="1">
        <f t="array" ref="T6027">_xlfn.IFS(M6027&lt;=20,"Low",M6027&lt;=50,"Medium",M6027&lt;=90,"High")</f>
        <v>Low</v>
      </c>
      <c r="U6027" s="7">
        <f>Datos_Limpios[[#This Row],[Number of Complaints or Support]]/Datos_Limpios[[#This Row],[Account Length (in months)]]</f>
        <v>0.66666666666666663</v>
      </c>
      <c r="V6027" s="4" t="str" cm="1">
        <f t="array" ref="V6027">_xlfn.IFS(H6027&lt;30,"Under 30",H6027&lt;66,"Middle Age",H6027&gt;=66,"Senior")</f>
        <v>Middle Age</v>
      </c>
      <c r="W6027" s="4" t="s">
        <v>43</v>
      </c>
    </row>
    <row r="6028" spans="1:23" x14ac:dyDescent="0.3">
      <c r="A6028" s="4" t="s">
        <v>6143</v>
      </c>
      <c r="B6028" s="4" t="s">
        <v>24</v>
      </c>
      <c r="C6028" s="4">
        <v>38</v>
      </c>
      <c r="D6028" s="4">
        <v>0</v>
      </c>
      <c r="E6028" s="4" t="s">
        <v>31</v>
      </c>
      <c r="F6028" s="4" t="s">
        <v>42</v>
      </c>
      <c r="G6028" s="4" t="s">
        <v>26</v>
      </c>
      <c r="H6028" s="4">
        <v>20</v>
      </c>
      <c r="I6028" s="4" t="s">
        <v>24</v>
      </c>
      <c r="J6028" s="4">
        <v>0</v>
      </c>
      <c r="K6028" s="4" t="s">
        <v>27</v>
      </c>
      <c r="L6028" s="4" t="s">
        <v>28</v>
      </c>
      <c r="M6028" s="4">
        <v>47</v>
      </c>
      <c r="P6028" s="5">
        <v>44810</v>
      </c>
      <c r="Q6028" s="6">
        <v>53.540032007344607</v>
      </c>
      <c r="R6028" s="4">
        <v>0</v>
      </c>
      <c r="S6028" s="4" t="str" cm="1">
        <f t="array" ref="S6028">_xlfn.IFS(R6028=0,"None",R6028&lt;3,"Low",R6028&lt;6,"Medium",R6028&lt;=10,"High")</f>
        <v>None</v>
      </c>
      <c r="T6028" s="4" t="str" cm="1">
        <f t="array" ref="T6028">_xlfn.IFS(M6028&lt;=20,"Low",M6028&lt;=50,"Medium",M6028&lt;=90,"High")</f>
        <v>Medium</v>
      </c>
      <c r="U6028" s="7">
        <f>Datos_Limpios[[#This Row],[Number of Complaints or Support]]/Datos_Limpios[[#This Row],[Account Length (in months)]]</f>
        <v>0</v>
      </c>
      <c r="V6028" s="4" t="str" cm="1">
        <f t="array" ref="V6028">_xlfn.IFS(H6028&lt;30,"Under 30",H6028&lt;66,"Middle Age",H6028&gt;=66,"Senior")</f>
        <v>Under 30</v>
      </c>
      <c r="W6028" s="4" t="s">
        <v>43</v>
      </c>
    </row>
    <row r="6029" spans="1:23" x14ac:dyDescent="0.3">
      <c r="A6029" s="4" t="s">
        <v>6144</v>
      </c>
      <c r="B6029" s="4" t="s">
        <v>24</v>
      </c>
      <c r="C6029" s="4">
        <v>23</v>
      </c>
      <c r="D6029" s="4">
        <v>0</v>
      </c>
      <c r="E6029" s="4" t="s">
        <v>24</v>
      </c>
      <c r="F6029" s="4" t="s">
        <v>54</v>
      </c>
      <c r="G6029" s="4" t="s">
        <v>33</v>
      </c>
      <c r="H6029" s="4">
        <v>60</v>
      </c>
      <c r="I6029" s="4" t="s">
        <v>24</v>
      </c>
      <c r="J6029" s="4">
        <v>0</v>
      </c>
      <c r="K6029" s="4" t="s">
        <v>34</v>
      </c>
      <c r="L6029" s="4" t="s">
        <v>28</v>
      </c>
      <c r="M6029" s="4">
        <v>35</v>
      </c>
      <c r="P6029" s="5">
        <v>44741</v>
      </c>
      <c r="Q6029" s="6">
        <v>39.201841697901962</v>
      </c>
      <c r="R6029" s="4">
        <v>6</v>
      </c>
      <c r="S6029" s="4" t="str" cm="1">
        <f t="array" ref="S6029">_xlfn.IFS(R6029=0,"None",R6029&lt;3,"Low",R6029&lt;6,"Medium",R6029&lt;=10,"High")</f>
        <v>High</v>
      </c>
      <c r="T6029" s="4" t="str" cm="1">
        <f t="array" ref="T6029">_xlfn.IFS(M6029&lt;=20,"Low",M6029&lt;=50,"Medium",M6029&lt;=90,"High")</f>
        <v>Medium</v>
      </c>
      <c r="U6029" s="7">
        <f>Datos_Limpios[[#This Row],[Number of Complaints or Support]]/Datos_Limpios[[#This Row],[Account Length (in months)]]</f>
        <v>0.2608695652173913</v>
      </c>
      <c r="V6029" s="4" t="str" cm="1">
        <f t="array" ref="V6029">_xlfn.IFS(H6029&lt;30,"Under 30",H6029&lt;66,"Middle Age",H6029&gt;=66,"Senior")</f>
        <v>Middle Age</v>
      </c>
      <c r="W6029" s="4" t="s">
        <v>43</v>
      </c>
    </row>
    <row r="6030" spans="1:23" x14ac:dyDescent="0.3">
      <c r="A6030" s="4" t="s">
        <v>6145</v>
      </c>
      <c r="B6030" s="4" t="s">
        <v>24</v>
      </c>
      <c r="C6030" s="4">
        <v>48</v>
      </c>
      <c r="D6030" s="4">
        <v>0</v>
      </c>
      <c r="E6030" s="4" t="s">
        <v>24</v>
      </c>
      <c r="F6030" s="4" t="s">
        <v>118</v>
      </c>
      <c r="G6030" s="4" t="s">
        <v>33</v>
      </c>
      <c r="H6030" s="4">
        <v>44</v>
      </c>
      <c r="I6030" s="4" t="s">
        <v>24</v>
      </c>
      <c r="J6030" s="4">
        <v>0</v>
      </c>
      <c r="K6030" s="4" t="s">
        <v>34</v>
      </c>
      <c r="L6030" s="4" t="s">
        <v>35</v>
      </c>
      <c r="M6030" s="4">
        <v>43</v>
      </c>
      <c r="P6030" s="5">
        <v>45031</v>
      </c>
      <c r="Q6030" s="6">
        <v>36.331877200277837</v>
      </c>
      <c r="R6030" s="4">
        <v>7</v>
      </c>
      <c r="S6030" s="4" t="str" cm="1">
        <f t="array" ref="S6030">_xlfn.IFS(R6030=0,"None",R6030&lt;3,"Low",R6030&lt;6,"Medium",R6030&lt;=10,"High")</f>
        <v>High</v>
      </c>
      <c r="T6030" s="4" t="str" cm="1">
        <f t="array" ref="T6030">_xlfn.IFS(M6030&lt;=20,"Low",M6030&lt;=50,"Medium",M6030&lt;=90,"High")</f>
        <v>Medium</v>
      </c>
      <c r="U6030" s="7">
        <f>Datos_Limpios[[#This Row],[Number of Complaints or Support]]/Datos_Limpios[[#This Row],[Account Length (in months)]]</f>
        <v>0.14583333333333334</v>
      </c>
      <c r="V6030" s="4" t="str" cm="1">
        <f t="array" ref="V6030">_xlfn.IFS(H6030&lt;30,"Under 30",H6030&lt;66,"Middle Age",H6030&gt;=66,"Senior")</f>
        <v>Middle Age</v>
      </c>
      <c r="W6030" s="4" t="s">
        <v>47</v>
      </c>
    </row>
    <row r="6031" spans="1:23" x14ac:dyDescent="0.3">
      <c r="A6031" s="4" t="s">
        <v>6146</v>
      </c>
      <c r="B6031" s="4" t="s">
        <v>31</v>
      </c>
      <c r="C6031" s="4">
        <v>1</v>
      </c>
      <c r="D6031" s="4">
        <v>2</v>
      </c>
      <c r="E6031" s="4" t="s">
        <v>31</v>
      </c>
      <c r="F6031" s="4" t="s">
        <v>79</v>
      </c>
      <c r="G6031" s="4" t="s">
        <v>33</v>
      </c>
      <c r="H6031" s="4">
        <v>62</v>
      </c>
      <c r="I6031" s="4" t="s">
        <v>24</v>
      </c>
      <c r="J6031" s="4">
        <v>0</v>
      </c>
      <c r="K6031" s="4" t="s">
        <v>27</v>
      </c>
      <c r="L6031" s="4" t="s">
        <v>115</v>
      </c>
      <c r="M6031" s="4">
        <v>18</v>
      </c>
      <c r="N6031" s="4" t="s">
        <v>38</v>
      </c>
      <c r="O6031" s="4" t="s">
        <v>142</v>
      </c>
      <c r="P6031" s="5">
        <v>44798</v>
      </c>
      <c r="Q6031" s="6">
        <v>20.143497481886701</v>
      </c>
      <c r="R6031" s="4">
        <v>2</v>
      </c>
      <c r="S6031" s="4" t="str" cm="1">
        <f t="array" ref="S6031">_xlfn.IFS(R6031=0,"None",R6031&lt;3,"Low",R6031&lt;6,"Medium",R6031&lt;=10,"High")</f>
        <v>Low</v>
      </c>
      <c r="T6031" s="4" t="str" cm="1">
        <f t="array" ref="T6031">_xlfn.IFS(M6031&lt;=20,"Low",M6031&lt;=50,"Medium",M6031&lt;=90,"High")</f>
        <v>Low</v>
      </c>
      <c r="U6031" s="7">
        <f>Datos_Limpios[[#This Row],[Number of Complaints or Support]]/Datos_Limpios[[#This Row],[Account Length (in months)]]</f>
        <v>2</v>
      </c>
      <c r="V6031" s="4" t="str" cm="1">
        <f t="array" ref="V6031">_xlfn.IFS(H6031&lt;30,"Under 30",H6031&lt;66,"Middle Age",H6031&gt;=66,"Senior")</f>
        <v>Middle Age</v>
      </c>
      <c r="W6031" s="4" t="s">
        <v>43</v>
      </c>
    </row>
    <row r="6032" spans="1:23" x14ac:dyDescent="0.3">
      <c r="A6032" s="4" t="s">
        <v>6147</v>
      </c>
      <c r="B6032" s="4" t="s">
        <v>24</v>
      </c>
      <c r="C6032" s="4">
        <v>22</v>
      </c>
      <c r="D6032" s="4">
        <v>0</v>
      </c>
      <c r="E6032" s="4" t="s">
        <v>31</v>
      </c>
      <c r="F6032" s="4" t="s">
        <v>124</v>
      </c>
      <c r="G6032" s="4" t="s">
        <v>33</v>
      </c>
      <c r="H6032" s="4">
        <v>38</v>
      </c>
      <c r="I6032" s="4" t="s">
        <v>24</v>
      </c>
      <c r="J6032" s="4">
        <v>0</v>
      </c>
      <c r="K6032" s="4" t="s">
        <v>27</v>
      </c>
      <c r="L6032" s="4" t="s">
        <v>28</v>
      </c>
      <c r="M6032" s="4">
        <v>23</v>
      </c>
      <c r="P6032" s="5">
        <v>44682</v>
      </c>
      <c r="Q6032" s="6">
        <v>18.729080163076631</v>
      </c>
      <c r="R6032" s="4">
        <v>7</v>
      </c>
      <c r="S6032" s="4" t="str" cm="1">
        <f t="array" ref="S6032">_xlfn.IFS(R6032=0,"None",R6032&lt;3,"Low",R6032&lt;6,"Medium",R6032&lt;=10,"High")</f>
        <v>High</v>
      </c>
      <c r="T6032" s="4" t="str" cm="1">
        <f t="array" ref="T6032">_xlfn.IFS(M6032&lt;=20,"Low",M6032&lt;=50,"Medium",M6032&lt;=90,"High")</f>
        <v>Medium</v>
      </c>
      <c r="U6032" s="7">
        <f>Datos_Limpios[[#This Row],[Number of Complaints or Support]]/Datos_Limpios[[#This Row],[Account Length (in months)]]</f>
        <v>0.31818181818181818</v>
      </c>
      <c r="V6032" s="4" t="str" cm="1">
        <f t="array" ref="V6032">_xlfn.IFS(H6032&lt;30,"Under 30",H6032&lt;66,"Middle Age",H6032&gt;=66,"Senior")</f>
        <v>Middle Age</v>
      </c>
      <c r="W6032" s="4" t="s">
        <v>43</v>
      </c>
    </row>
    <row r="6033" spans="1:23" x14ac:dyDescent="0.3">
      <c r="A6033" s="4" t="s">
        <v>6148</v>
      </c>
      <c r="B6033" s="4" t="s">
        <v>24</v>
      </c>
      <c r="C6033" s="4">
        <v>40</v>
      </c>
      <c r="D6033" s="4">
        <v>0</v>
      </c>
      <c r="E6033" s="4" t="s">
        <v>24</v>
      </c>
      <c r="F6033" s="4" t="s">
        <v>157</v>
      </c>
      <c r="G6033" s="4" t="s">
        <v>26</v>
      </c>
      <c r="H6033" s="4">
        <v>47</v>
      </c>
      <c r="I6033" s="4" t="s">
        <v>24</v>
      </c>
      <c r="J6033" s="4">
        <v>0</v>
      </c>
      <c r="K6033" s="4" t="s">
        <v>46</v>
      </c>
      <c r="L6033" s="4" t="s">
        <v>35</v>
      </c>
      <c r="M6033" s="4">
        <v>8</v>
      </c>
      <c r="P6033" s="5">
        <v>43871</v>
      </c>
      <c r="Q6033" s="6">
        <v>6.9254623396308084</v>
      </c>
      <c r="R6033" s="4">
        <v>9</v>
      </c>
      <c r="S6033" s="4" t="str" cm="1">
        <f t="array" ref="S6033">_xlfn.IFS(R6033=0,"None",R6033&lt;3,"Low",R6033&lt;6,"Medium",R6033&lt;=10,"High")</f>
        <v>High</v>
      </c>
      <c r="T6033" s="4" t="str" cm="1">
        <f t="array" ref="T6033">_xlfn.IFS(M6033&lt;=20,"Low",M6033&lt;=50,"Medium",M6033&lt;=90,"High")</f>
        <v>Low</v>
      </c>
      <c r="U6033" s="7">
        <f>Datos_Limpios[[#This Row],[Number of Complaints or Support]]/Datos_Limpios[[#This Row],[Account Length (in months)]]</f>
        <v>0.22500000000000001</v>
      </c>
      <c r="V6033" s="4" t="str" cm="1">
        <f t="array" ref="V6033">_xlfn.IFS(H6033&lt;30,"Under 30",H6033&lt;66,"Middle Age",H6033&gt;=66,"Senior")</f>
        <v>Middle Age</v>
      </c>
      <c r="W6033" s="4" t="s">
        <v>47</v>
      </c>
    </row>
    <row r="6034" spans="1:23" x14ac:dyDescent="0.3">
      <c r="A6034" s="4" t="s">
        <v>6149</v>
      </c>
      <c r="B6034" s="4" t="s">
        <v>24</v>
      </c>
      <c r="C6034" s="4">
        <v>28</v>
      </c>
      <c r="D6034" s="4">
        <v>0</v>
      </c>
      <c r="E6034" s="4" t="s">
        <v>31</v>
      </c>
      <c r="F6034" s="4" t="s">
        <v>72</v>
      </c>
      <c r="G6034" s="4" t="s">
        <v>33</v>
      </c>
      <c r="H6034" s="4">
        <v>56</v>
      </c>
      <c r="I6034" s="4" t="s">
        <v>31</v>
      </c>
      <c r="J6034" s="4">
        <v>3</v>
      </c>
      <c r="K6034" s="4" t="s">
        <v>34</v>
      </c>
      <c r="L6034" s="4" t="s">
        <v>28</v>
      </c>
      <c r="M6034" s="4">
        <v>26</v>
      </c>
      <c r="P6034" s="5">
        <v>44700</v>
      </c>
      <c r="Q6034" s="6">
        <v>23.236739867540951</v>
      </c>
      <c r="R6034" s="4">
        <v>5</v>
      </c>
      <c r="S6034" s="4" t="str" cm="1">
        <f t="array" ref="S6034">_xlfn.IFS(R6034=0,"None",R6034&lt;3,"Low",R6034&lt;6,"Medium",R6034&lt;=10,"High")</f>
        <v>Medium</v>
      </c>
      <c r="T6034" s="4" t="str" cm="1">
        <f t="array" ref="T6034">_xlfn.IFS(M6034&lt;=20,"Low",M6034&lt;=50,"Medium",M6034&lt;=90,"High")</f>
        <v>Medium</v>
      </c>
      <c r="U6034" s="7">
        <f>Datos_Limpios[[#This Row],[Number of Complaints or Support]]/Datos_Limpios[[#This Row],[Account Length (in months)]]</f>
        <v>0.17857142857142858</v>
      </c>
      <c r="V6034" s="4" t="str" cm="1">
        <f t="array" ref="V6034">_xlfn.IFS(H6034&lt;30,"Under 30",H6034&lt;66,"Middle Age",H6034&gt;=66,"Senior")</f>
        <v>Middle Age</v>
      </c>
      <c r="W6034" s="4" t="s">
        <v>29</v>
      </c>
    </row>
    <row r="6035" spans="1:23" x14ac:dyDescent="0.3">
      <c r="A6035" s="4" t="s">
        <v>6150</v>
      </c>
      <c r="B6035" s="4" t="s">
        <v>24</v>
      </c>
      <c r="C6035" s="4">
        <v>74</v>
      </c>
      <c r="D6035" s="4">
        <v>0</v>
      </c>
      <c r="E6035" s="4" t="s">
        <v>24</v>
      </c>
      <c r="F6035" s="4" t="s">
        <v>110</v>
      </c>
      <c r="G6035" s="4" t="s">
        <v>26</v>
      </c>
      <c r="H6035" s="4">
        <v>47</v>
      </c>
      <c r="I6035" s="4" t="s">
        <v>24</v>
      </c>
      <c r="J6035" s="4">
        <v>0</v>
      </c>
      <c r="K6035" s="4" t="s">
        <v>46</v>
      </c>
      <c r="L6035" s="4" t="s">
        <v>28</v>
      </c>
      <c r="M6035" s="4">
        <v>17</v>
      </c>
      <c r="P6035" s="5">
        <v>43941</v>
      </c>
      <c r="Q6035" s="6">
        <v>19.136100565378399</v>
      </c>
      <c r="R6035" s="4">
        <v>2</v>
      </c>
      <c r="S6035" s="4" t="str" cm="1">
        <f t="array" ref="S6035">_xlfn.IFS(R6035=0,"None",R6035&lt;3,"Low",R6035&lt;6,"Medium",R6035&lt;=10,"High")</f>
        <v>Low</v>
      </c>
      <c r="T6035" s="4" t="str" cm="1">
        <f t="array" ref="T6035">_xlfn.IFS(M6035&lt;=20,"Low",M6035&lt;=50,"Medium",M6035&lt;=90,"High")</f>
        <v>Low</v>
      </c>
      <c r="U6035" s="7">
        <f>Datos_Limpios[[#This Row],[Number of Complaints or Support]]/Datos_Limpios[[#This Row],[Account Length (in months)]]</f>
        <v>2.7027027027027029E-2</v>
      </c>
      <c r="V6035" s="4" t="str" cm="1">
        <f t="array" ref="V6035">_xlfn.IFS(H6035&lt;30,"Under 30",H6035&lt;66,"Middle Age",H6035&gt;=66,"Senior")</f>
        <v>Middle Age</v>
      </c>
      <c r="W6035" s="4" t="s">
        <v>29</v>
      </c>
    </row>
    <row r="6036" spans="1:23" x14ac:dyDescent="0.3">
      <c r="A6036" s="4" t="s">
        <v>6151</v>
      </c>
      <c r="B6036" s="4" t="s">
        <v>24</v>
      </c>
      <c r="C6036" s="4">
        <v>66</v>
      </c>
      <c r="D6036" s="4">
        <v>0</v>
      </c>
      <c r="E6036" s="4" t="s">
        <v>31</v>
      </c>
      <c r="F6036" s="4" t="s">
        <v>98</v>
      </c>
      <c r="G6036" s="4" t="s">
        <v>26</v>
      </c>
      <c r="H6036" s="4">
        <v>70</v>
      </c>
      <c r="I6036" s="4" t="s">
        <v>24</v>
      </c>
      <c r="J6036" s="4">
        <v>0</v>
      </c>
      <c r="K6036" s="4" t="s">
        <v>34</v>
      </c>
      <c r="L6036" s="4" t="s">
        <v>28</v>
      </c>
      <c r="M6036" s="4">
        <v>70</v>
      </c>
      <c r="P6036" s="5">
        <v>44604</v>
      </c>
      <c r="Q6036" s="6">
        <v>79.016603543753746</v>
      </c>
      <c r="R6036" s="4">
        <v>2</v>
      </c>
      <c r="S6036" s="4" t="str" cm="1">
        <f t="array" ref="S6036">_xlfn.IFS(R6036=0,"None",R6036&lt;3,"Low",R6036&lt;6,"Medium",R6036&lt;=10,"High")</f>
        <v>Low</v>
      </c>
      <c r="T6036" s="4" t="str" cm="1">
        <f t="array" ref="T6036">_xlfn.IFS(M6036&lt;=20,"Low",M6036&lt;=50,"Medium",M6036&lt;=90,"High")</f>
        <v>High</v>
      </c>
      <c r="U6036" s="7">
        <f>Datos_Limpios[[#This Row],[Number of Complaints or Support]]/Datos_Limpios[[#This Row],[Account Length (in months)]]</f>
        <v>3.0303030303030304E-2</v>
      </c>
      <c r="V6036" s="4" t="str" cm="1">
        <f t="array" ref="V6036">_xlfn.IFS(H6036&lt;30,"Under 30",H6036&lt;66,"Middle Age",H6036&gt;=66,"Senior")</f>
        <v>Senior</v>
      </c>
      <c r="W6036" s="4" t="s">
        <v>29</v>
      </c>
    </row>
    <row r="6037" spans="1:23" x14ac:dyDescent="0.3">
      <c r="A6037" s="4" t="s">
        <v>6152</v>
      </c>
      <c r="B6037" s="4" t="s">
        <v>24</v>
      </c>
      <c r="C6037" s="4">
        <v>55</v>
      </c>
      <c r="D6037" s="4">
        <v>0</v>
      </c>
      <c r="E6037" s="4" t="s">
        <v>31</v>
      </c>
      <c r="F6037" s="4" t="s">
        <v>262</v>
      </c>
      <c r="G6037" s="4" t="s">
        <v>33</v>
      </c>
      <c r="H6037" s="4">
        <v>59</v>
      </c>
      <c r="I6037" s="4" t="s">
        <v>24</v>
      </c>
      <c r="J6037" s="4">
        <v>0</v>
      </c>
      <c r="K6037" s="4" t="s">
        <v>46</v>
      </c>
      <c r="L6037" s="4" t="s">
        <v>28</v>
      </c>
      <c r="M6037" s="4">
        <v>40</v>
      </c>
      <c r="P6037" s="5">
        <v>45080</v>
      </c>
      <c r="Q6037" s="6">
        <v>44.05475519446334</v>
      </c>
      <c r="R6037" s="4">
        <v>7</v>
      </c>
      <c r="S6037" s="4" t="str" cm="1">
        <f t="array" ref="S6037">_xlfn.IFS(R6037=0,"None",R6037&lt;3,"Low",R6037&lt;6,"Medium",R6037&lt;=10,"High")</f>
        <v>High</v>
      </c>
      <c r="T6037" s="4" t="str" cm="1">
        <f t="array" ref="T6037">_xlfn.IFS(M6037&lt;=20,"Low",M6037&lt;=50,"Medium",M6037&lt;=90,"High")</f>
        <v>Medium</v>
      </c>
      <c r="U6037" s="7">
        <f>Datos_Limpios[[#This Row],[Number of Complaints or Support]]/Datos_Limpios[[#This Row],[Account Length (in months)]]</f>
        <v>0.12727272727272726</v>
      </c>
      <c r="V6037" s="4" t="str" cm="1">
        <f t="array" ref="V6037">_xlfn.IFS(H6037&lt;30,"Under 30",H6037&lt;66,"Middle Age",H6037&gt;=66,"Senior")</f>
        <v>Middle Age</v>
      </c>
      <c r="W6037" s="4" t="s">
        <v>29</v>
      </c>
    </row>
    <row r="6038" spans="1:23" x14ac:dyDescent="0.3">
      <c r="A6038" s="4" t="s">
        <v>6153</v>
      </c>
      <c r="B6038" s="4" t="s">
        <v>24</v>
      </c>
      <c r="C6038" s="4">
        <v>2</v>
      </c>
      <c r="D6038" s="4">
        <v>0</v>
      </c>
      <c r="E6038" s="4" t="s">
        <v>31</v>
      </c>
      <c r="F6038" s="4" t="s">
        <v>25</v>
      </c>
      <c r="G6038" s="4" t="s">
        <v>26</v>
      </c>
      <c r="H6038" s="4">
        <v>57</v>
      </c>
      <c r="I6038" s="4" t="s">
        <v>24</v>
      </c>
      <c r="J6038" s="4">
        <v>0</v>
      </c>
      <c r="K6038" s="4" t="s">
        <v>27</v>
      </c>
      <c r="L6038" s="4" t="s">
        <v>115</v>
      </c>
      <c r="M6038" s="4">
        <v>39</v>
      </c>
      <c r="P6038" s="5">
        <v>45207</v>
      </c>
      <c r="Q6038" s="6">
        <v>37.703400600316307</v>
      </c>
      <c r="R6038" s="4">
        <v>2</v>
      </c>
      <c r="S6038" s="4" t="str" cm="1">
        <f t="array" ref="S6038">_xlfn.IFS(R6038=0,"None",R6038&lt;3,"Low",R6038&lt;6,"Medium",R6038&lt;=10,"High")</f>
        <v>Low</v>
      </c>
      <c r="T6038" s="4" t="str" cm="1">
        <f t="array" ref="T6038">_xlfn.IFS(M6038&lt;=20,"Low",M6038&lt;=50,"Medium",M6038&lt;=90,"High")</f>
        <v>Medium</v>
      </c>
      <c r="U6038" s="7">
        <f>Datos_Limpios[[#This Row],[Number of Complaints or Support]]/Datos_Limpios[[#This Row],[Account Length (in months)]]</f>
        <v>1</v>
      </c>
      <c r="V6038" s="4" t="str" cm="1">
        <f t="array" ref="V6038">_xlfn.IFS(H6038&lt;30,"Under 30",H6038&lt;66,"Middle Age",H6038&gt;=66,"Senior")</f>
        <v>Middle Age</v>
      </c>
      <c r="W6038" s="4" t="s">
        <v>29</v>
      </c>
    </row>
    <row r="6039" spans="1:23" x14ac:dyDescent="0.3">
      <c r="A6039" s="4" t="s">
        <v>6154</v>
      </c>
      <c r="B6039" s="4" t="s">
        <v>24</v>
      </c>
      <c r="C6039" s="4">
        <v>62</v>
      </c>
      <c r="D6039" s="4">
        <v>2</v>
      </c>
      <c r="E6039" s="4" t="s">
        <v>31</v>
      </c>
      <c r="F6039" s="4" t="s">
        <v>32</v>
      </c>
      <c r="G6039" s="4" t="s">
        <v>33</v>
      </c>
      <c r="H6039" s="4">
        <v>34</v>
      </c>
      <c r="I6039" s="4" t="s">
        <v>31</v>
      </c>
      <c r="J6039" s="4">
        <v>5</v>
      </c>
      <c r="K6039" s="4" t="s">
        <v>27</v>
      </c>
      <c r="L6039" s="4" t="s">
        <v>28</v>
      </c>
      <c r="M6039" s="4">
        <v>27</v>
      </c>
      <c r="P6039" s="5">
        <v>45209</v>
      </c>
      <c r="Q6039" s="6">
        <v>32.214941917782348</v>
      </c>
      <c r="R6039" s="4">
        <v>0</v>
      </c>
      <c r="S6039" s="4" t="str" cm="1">
        <f t="array" ref="S6039">_xlfn.IFS(R6039=0,"None",R6039&lt;3,"Low",R6039&lt;6,"Medium",R6039&lt;=10,"High")</f>
        <v>None</v>
      </c>
      <c r="T6039" s="4" t="str" cm="1">
        <f t="array" ref="T6039">_xlfn.IFS(M6039&lt;=20,"Low",M6039&lt;=50,"Medium",M6039&lt;=90,"High")</f>
        <v>Medium</v>
      </c>
      <c r="U6039" s="7">
        <f>Datos_Limpios[[#This Row],[Number of Complaints or Support]]/Datos_Limpios[[#This Row],[Account Length (in months)]]</f>
        <v>0</v>
      </c>
      <c r="V6039" s="4" t="str" cm="1">
        <f t="array" ref="V6039">_xlfn.IFS(H6039&lt;30,"Under 30",H6039&lt;66,"Middle Age",H6039&gt;=66,"Senior")</f>
        <v>Middle Age</v>
      </c>
      <c r="W6039" s="4" t="s">
        <v>29</v>
      </c>
    </row>
    <row r="6040" spans="1:23" x14ac:dyDescent="0.3">
      <c r="A6040" s="4" t="s">
        <v>6155</v>
      </c>
      <c r="B6040" s="4" t="s">
        <v>24</v>
      </c>
      <c r="C6040" s="4">
        <v>63</v>
      </c>
      <c r="D6040" s="4">
        <v>2</v>
      </c>
      <c r="E6040" s="4" t="s">
        <v>24</v>
      </c>
      <c r="F6040" s="4" t="s">
        <v>85</v>
      </c>
      <c r="G6040" s="4" t="s">
        <v>26</v>
      </c>
      <c r="H6040" s="4">
        <v>21</v>
      </c>
      <c r="I6040" s="4" t="s">
        <v>24</v>
      </c>
      <c r="J6040" s="4">
        <v>0</v>
      </c>
      <c r="K6040" s="4" t="s">
        <v>46</v>
      </c>
      <c r="L6040" s="4" t="s">
        <v>115</v>
      </c>
      <c r="M6040" s="4">
        <v>34</v>
      </c>
      <c r="P6040" s="5">
        <v>44704</v>
      </c>
      <c r="Q6040" s="6">
        <v>31.225197077670089</v>
      </c>
      <c r="R6040" s="4">
        <v>8</v>
      </c>
      <c r="S6040" s="4" t="str" cm="1">
        <f t="array" ref="S6040">_xlfn.IFS(R6040=0,"None",R6040&lt;3,"Low",R6040&lt;6,"Medium",R6040&lt;=10,"High")</f>
        <v>High</v>
      </c>
      <c r="T6040" s="4" t="str" cm="1">
        <f t="array" ref="T6040">_xlfn.IFS(M6040&lt;=20,"Low",M6040&lt;=50,"Medium",M6040&lt;=90,"High")</f>
        <v>Medium</v>
      </c>
      <c r="U6040" s="7">
        <f>Datos_Limpios[[#This Row],[Number of Complaints or Support]]/Datos_Limpios[[#This Row],[Account Length (in months)]]</f>
        <v>0.12698412698412698</v>
      </c>
      <c r="V6040" s="4" t="str" cm="1">
        <f t="array" ref="V6040">_xlfn.IFS(H6040&lt;30,"Under 30",H6040&lt;66,"Middle Age",H6040&gt;=66,"Senior")</f>
        <v>Under 30</v>
      </c>
      <c r="W6040" s="4" t="s">
        <v>43</v>
      </c>
    </row>
    <row r="6041" spans="1:23" x14ac:dyDescent="0.3">
      <c r="A6041" s="4" t="s">
        <v>6156</v>
      </c>
      <c r="B6041" s="4" t="s">
        <v>24</v>
      </c>
      <c r="C6041" s="4">
        <v>59</v>
      </c>
      <c r="D6041" s="4">
        <v>1</v>
      </c>
      <c r="E6041" s="4" t="s">
        <v>31</v>
      </c>
      <c r="F6041" s="4" t="s">
        <v>145</v>
      </c>
      <c r="G6041" s="4" t="s">
        <v>26</v>
      </c>
      <c r="H6041" s="4">
        <v>29</v>
      </c>
      <c r="I6041" s="4" t="s">
        <v>24</v>
      </c>
      <c r="J6041" s="4">
        <v>0</v>
      </c>
      <c r="K6041" s="4" t="s">
        <v>27</v>
      </c>
      <c r="L6041" s="4" t="s">
        <v>35</v>
      </c>
      <c r="M6041" s="4">
        <v>39</v>
      </c>
      <c r="P6041" s="5">
        <v>45229</v>
      </c>
      <c r="Q6041" s="6">
        <v>31.494532418305099</v>
      </c>
      <c r="R6041" s="4">
        <v>10</v>
      </c>
      <c r="S6041" s="4" t="str" cm="1">
        <f t="array" ref="S6041">_xlfn.IFS(R6041=0,"None",R6041&lt;3,"Low",R6041&lt;6,"Medium",R6041&lt;=10,"High")</f>
        <v>High</v>
      </c>
      <c r="T6041" s="4" t="str" cm="1">
        <f t="array" ref="T6041">_xlfn.IFS(M6041&lt;=20,"Low",M6041&lt;=50,"Medium",M6041&lt;=90,"High")</f>
        <v>Medium</v>
      </c>
      <c r="U6041" s="7">
        <f>Datos_Limpios[[#This Row],[Number of Complaints or Support]]/Datos_Limpios[[#This Row],[Account Length (in months)]]</f>
        <v>0.16949152542372881</v>
      </c>
      <c r="V6041" s="4" t="str" cm="1">
        <f t="array" ref="V6041">_xlfn.IFS(H6041&lt;30,"Under 30",H6041&lt;66,"Middle Age",H6041&gt;=66,"Senior")</f>
        <v>Under 30</v>
      </c>
      <c r="W6041" s="4" t="s">
        <v>47</v>
      </c>
    </row>
    <row r="6042" spans="1:23" x14ac:dyDescent="0.3">
      <c r="A6042" s="4" t="s">
        <v>6157</v>
      </c>
      <c r="B6042" s="4" t="s">
        <v>24</v>
      </c>
      <c r="C6042" s="4">
        <v>23</v>
      </c>
      <c r="D6042" s="4">
        <v>0</v>
      </c>
      <c r="E6042" s="4" t="s">
        <v>31</v>
      </c>
      <c r="F6042" s="4" t="s">
        <v>138</v>
      </c>
      <c r="G6042" s="4" t="s">
        <v>33</v>
      </c>
      <c r="H6042" s="4">
        <v>27</v>
      </c>
      <c r="I6042" s="4" t="s">
        <v>31</v>
      </c>
      <c r="J6042" s="4">
        <v>4</v>
      </c>
      <c r="K6042" s="4" t="s">
        <v>27</v>
      </c>
      <c r="L6042" s="4" t="s">
        <v>35</v>
      </c>
      <c r="M6042" s="4">
        <v>29</v>
      </c>
      <c r="P6042" s="5">
        <v>44025</v>
      </c>
      <c r="Q6042" s="6">
        <v>23.609691836058399</v>
      </c>
      <c r="R6042" s="4">
        <v>9</v>
      </c>
      <c r="S6042" s="4" t="str" cm="1">
        <f t="array" ref="S6042">_xlfn.IFS(R6042=0,"None",R6042&lt;3,"Low",R6042&lt;6,"Medium",R6042&lt;=10,"High")</f>
        <v>High</v>
      </c>
      <c r="T6042" s="4" t="str" cm="1">
        <f t="array" ref="T6042">_xlfn.IFS(M6042&lt;=20,"Low",M6042&lt;=50,"Medium",M6042&lt;=90,"High")</f>
        <v>Medium</v>
      </c>
      <c r="U6042" s="7">
        <f>Datos_Limpios[[#This Row],[Number of Complaints or Support]]/Datos_Limpios[[#This Row],[Account Length (in months)]]</f>
        <v>0.39130434782608697</v>
      </c>
      <c r="V6042" s="4" t="str" cm="1">
        <f t="array" ref="V6042">_xlfn.IFS(H6042&lt;30,"Under 30",H6042&lt;66,"Middle Age",H6042&gt;=66,"Senior")</f>
        <v>Under 30</v>
      </c>
      <c r="W6042" s="4" t="s">
        <v>47</v>
      </c>
    </row>
    <row r="6043" spans="1:23" x14ac:dyDescent="0.3">
      <c r="A6043" s="4" t="s">
        <v>6158</v>
      </c>
      <c r="B6043" s="4" t="s">
        <v>24</v>
      </c>
      <c r="C6043" s="4">
        <v>49</v>
      </c>
      <c r="D6043" s="4">
        <v>2</v>
      </c>
      <c r="E6043" s="4" t="s">
        <v>31</v>
      </c>
      <c r="F6043" s="4" t="s">
        <v>72</v>
      </c>
      <c r="G6043" s="4" t="s">
        <v>33</v>
      </c>
      <c r="H6043" s="4">
        <v>48</v>
      </c>
      <c r="I6043" s="4" t="s">
        <v>31</v>
      </c>
      <c r="J6043" s="4">
        <v>4</v>
      </c>
      <c r="K6043" s="4" t="s">
        <v>46</v>
      </c>
      <c r="L6043" s="4" t="s">
        <v>28</v>
      </c>
      <c r="M6043" s="4">
        <v>36</v>
      </c>
      <c r="P6043" s="5">
        <v>44406</v>
      </c>
      <c r="Q6043" s="6">
        <v>39.318262252002938</v>
      </c>
      <c r="R6043" s="4">
        <v>8</v>
      </c>
      <c r="S6043" s="4" t="str" cm="1">
        <f t="array" ref="S6043">_xlfn.IFS(R6043=0,"None",R6043&lt;3,"Low",R6043&lt;6,"Medium",R6043&lt;=10,"High")</f>
        <v>High</v>
      </c>
      <c r="T6043" s="4" t="str" cm="1">
        <f t="array" ref="T6043">_xlfn.IFS(M6043&lt;=20,"Low",M6043&lt;=50,"Medium",M6043&lt;=90,"High")</f>
        <v>Medium</v>
      </c>
      <c r="U6043" s="7">
        <f>Datos_Limpios[[#This Row],[Number of Complaints or Support]]/Datos_Limpios[[#This Row],[Account Length (in months)]]</f>
        <v>0.16326530612244897</v>
      </c>
      <c r="V6043" s="4" t="str" cm="1">
        <f t="array" ref="V6043">_xlfn.IFS(H6043&lt;30,"Under 30",H6043&lt;66,"Middle Age",H6043&gt;=66,"Senior")</f>
        <v>Middle Age</v>
      </c>
      <c r="W6043" s="4" t="s">
        <v>29</v>
      </c>
    </row>
    <row r="6044" spans="1:23" x14ac:dyDescent="0.3">
      <c r="A6044" s="4" t="s">
        <v>6159</v>
      </c>
      <c r="B6044" s="4" t="s">
        <v>31</v>
      </c>
      <c r="C6044" s="4">
        <v>1</v>
      </c>
      <c r="D6044" s="4">
        <v>5</v>
      </c>
      <c r="E6044" s="4" t="s">
        <v>31</v>
      </c>
      <c r="F6044" s="4" t="s">
        <v>102</v>
      </c>
      <c r="G6044" s="4" t="s">
        <v>26</v>
      </c>
      <c r="H6044" s="4">
        <v>61</v>
      </c>
      <c r="I6044" s="4" t="s">
        <v>24</v>
      </c>
      <c r="J6044" s="4">
        <v>0</v>
      </c>
      <c r="K6044" s="4" t="s">
        <v>27</v>
      </c>
      <c r="L6044" s="4" t="s">
        <v>35</v>
      </c>
      <c r="M6044" s="4">
        <v>31</v>
      </c>
      <c r="N6044" s="4" t="s">
        <v>75</v>
      </c>
      <c r="O6044" s="4" t="s">
        <v>133</v>
      </c>
      <c r="P6044" s="5">
        <v>44129</v>
      </c>
      <c r="Q6044" s="6">
        <v>25.288271783313359</v>
      </c>
      <c r="R6044" s="4">
        <v>8</v>
      </c>
      <c r="S6044" s="4" t="str" cm="1">
        <f t="array" ref="S6044">_xlfn.IFS(R6044=0,"None",R6044&lt;3,"Low",R6044&lt;6,"Medium",R6044&lt;=10,"High")</f>
        <v>High</v>
      </c>
      <c r="T6044" s="4" t="str" cm="1">
        <f t="array" ref="T6044">_xlfn.IFS(M6044&lt;=20,"Low",M6044&lt;=50,"Medium",M6044&lt;=90,"High")</f>
        <v>Medium</v>
      </c>
      <c r="U6044" s="7">
        <f>Datos_Limpios[[#This Row],[Number of Complaints or Support]]/Datos_Limpios[[#This Row],[Account Length (in months)]]</f>
        <v>8</v>
      </c>
      <c r="V6044" s="4" t="str" cm="1">
        <f t="array" ref="V6044">_xlfn.IFS(H6044&lt;30,"Under 30",H6044&lt;66,"Middle Age",H6044&gt;=66,"Senior")</f>
        <v>Middle Age</v>
      </c>
      <c r="W6044" s="4" t="s">
        <v>40</v>
      </c>
    </row>
    <row r="6045" spans="1:23" x14ac:dyDescent="0.3">
      <c r="A6045" s="4" t="s">
        <v>6160</v>
      </c>
      <c r="B6045" s="4" t="s">
        <v>31</v>
      </c>
      <c r="C6045" s="4">
        <v>2</v>
      </c>
      <c r="D6045" s="4">
        <v>2</v>
      </c>
      <c r="E6045" s="4" t="s">
        <v>31</v>
      </c>
      <c r="F6045" s="4" t="s">
        <v>120</v>
      </c>
      <c r="G6045" s="4" t="s">
        <v>26</v>
      </c>
      <c r="H6045" s="4">
        <v>85</v>
      </c>
      <c r="I6045" s="4" t="s">
        <v>24</v>
      </c>
      <c r="J6045" s="4">
        <v>0</v>
      </c>
      <c r="K6045" s="4" t="s">
        <v>27</v>
      </c>
      <c r="L6045" s="4" t="s">
        <v>35</v>
      </c>
      <c r="M6045" s="4">
        <v>28</v>
      </c>
      <c r="N6045" s="4" t="s">
        <v>92</v>
      </c>
      <c r="O6045" s="4" t="s">
        <v>234</v>
      </c>
      <c r="P6045" s="5">
        <v>45291</v>
      </c>
      <c r="Q6045" s="6">
        <v>23.299439758643469</v>
      </c>
      <c r="R6045" s="4">
        <v>2</v>
      </c>
      <c r="S6045" s="4" t="str" cm="1">
        <f t="array" ref="S6045">_xlfn.IFS(R6045=0,"None",R6045&lt;3,"Low",R6045&lt;6,"Medium",R6045&lt;=10,"High")</f>
        <v>Low</v>
      </c>
      <c r="T6045" s="4" t="str" cm="1">
        <f t="array" ref="T6045">_xlfn.IFS(M6045&lt;=20,"Low",M6045&lt;=50,"Medium",M6045&lt;=90,"High")</f>
        <v>Medium</v>
      </c>
      <c r="U6045" s="7">
        <f>Datos_Limpios[[#This Row],[Number of Complaints or Support]]/Datos_Limpios[[#This Row],[Account Length (in months)]]</f>
        <v>1</v>
      </c>
      <c r="V6045" s="4" t="str" cm="1">
        <f t="array" ref="V6045">_xlfn.IFS(H6045&lt;30,"Under 30",H6045&lt;66,"Middle Age",H6045&gt;=66,"Senior")</f>
        <v>Senior</v>
      </c>
      <c r="W6045" s="4" t="s">
        <v>29</v>
      </c>
    </row>
    <row r="6046" spans="1:23" x14ac:dyDescent="0.3">
      <c r="A6046" s="4" t="s">
        <v>6161</v>
      </c>
      <c r="B6046" s="4" t="s">
        <v>24</v>
      </c>
      <c r="C6046" s="4">
        <v>28</v>
      </c>
      <c r="D6046" s="4">
        <v>0</v>
      </c>
      <c r="E6046" s="4" t="s">
        <v>24</v>
      </c>
      <c r="F6046" s="4" t="s">
        <v>262</v>
      </c>
      <c r="G6046" s="4" t="s">
        <v>33</v>
      </c>
      <c r="H6046" s="4">
        <v>41</v>
      </c>
      <c r="I6046" s="4" t="s">
        <v>31</v>
      </c>
      <c r="J6046" s="4">
        <v>5</v>
      </c>
      <c r="K6046" s="4" t="s">
        <v>46</v>
      </c>
      <c r="L6046" s="4" t="s">
        <v>28</v>
      </c>
      <c r="M6046" s="4">
        <v>11</v>
      </c>
      <c r="P6046" s="5">
        <v>44671</v>
      </c>
      <c r="Q6046" s="6">
        <v>11.822068616111819</v>
      </c>
      <c r="R6046" s="4">
        <v>0</v>
      </c>
      <c r="S6046" s="4" t="str" cm="1">
        <f t="array" ref="S6046">_xlfn.IFS(R6046=0,"None",R6046&lt;3,"Low",R6046&lt;6,"Medium",R6046&lt;=10,"High")</f>
        <v>None</v>
      </c>
      <c r="T6046" s="4" t="str" cm="1">
        <f t="array" ref="T6046">_xlfn.IFS(M6046&lt;=20,"Low",M6046&lt;=50,"Medium",M6046&lt;=90,"High")</f>
        <v>Low</v>
      </c>
      <c r="U6046" s="7">
        <f>Datos_Limpios[[#This Row],[Number of Complaints or Support]]/Datos_Limpios[[#This Row],[Account Length (in months)]]</f>
        <v>0</v>
      </c>
      <c r="V6046" s="4" t="str" cm="1">
        <f t="array" ref="V6046">_xlfn.IFS(H6046&lt;30,"Under 30",H6046&lt;66,"Middle Age",H6046&gt;=66,"Senior")</f>
        <v>Middle Age</v>
      </c>
      <c r="W6046" s="4" t="s">
        <v>29</v>
      </c>
    </row>
    <row r="6047" spans="1:23" x14ac:dyDescent="0.3">
      <c r="A6047" s="4" t="s">
        <v>6162</v>
      </c>
      <c r="B6047" s="4" t="s">
        <v>24</v>
      </c>
      <c r="C6047" s="4">
        <v>19</v>
      </c>
      <c r="D6047" s="4">
        <v>0</v>
      </c>
      <c r="E6047" s="4" t="s">
        <v>31</v>
      </c>
      <c r="F6047" s="4" t="s">
        <v>25</v>
      </c>
      <c r="G6047" s="4" t="s">
        <v>26</v>
      </c>
      <c r="H6047" s="4">
        <v>32</v>
      </c>
      <c r="I6047" s="4" t="s">
        <v>24</v>
      </c>
      <c r="J6047" s="4">
        <v>0</v>
      </c>
      <c r="K6047" s="4" t="s">
        <v>27</v>
      </c>
      <c r="L6047" s="4" t="s">
        <v>28</v>
      </c>
      <c r="M6047" s="4">
        <v>20</v>
      </c>
      <c r="P6047" s="5">
        <v>43844</v>
      </c>
      <c r="Q6047" s="6">
        <v>17.953298910211359</v>
      </c>
      <c r="R6047" s="4">
        <v>1</v>
      </c>
      <c r="S6047" s="4" t="str" cm="1">
        <f t="array" ref="S6047">_xlfn.IFS(R6047=0,"None",R6047&lt;3,"Low",R6047&lt;6,"Medium",R6047&lt;=10,"High")</f>
        <v>Low</v>
      </c>
      <c r="T6047" s="4" t="str" cm="1">
        <f t="array" ref="T6047">_xlfn.IFS(M6047&lt;=20,"Low",M6047&lt;=50,"Medium",M6047&lt;=90,"High")</f>
        <v>Low</v>
      </c>
      <c r="U6047" s="7">
        <f>Datos_Limpios[[#This Row],[Number of Complaints or Support]]/Datos_Limpios[[#This Row],[Account Length (in months)]]</f>
        <v>5.2631578947368418E-2</v>
      </c>
      <c r="V6047" s="4" t="str" cm="1">
        <f t="array" ref="V6047">_xlfn.IFS(H6047&lt;30,"Under 30",H6047&lt;66,"Middle Age",H6047&gt;=66,"Senior")</f>
        <v>Middle Age</v>
      </c>
      <c r="W6047" s="4" t="s">
        <v>29</v>
      </c>
    </row>
    <row r="6048" spans="1:23" x14ac:dyDescent="0.3">
      <c r="A6048" s="4" t="s">
        <v>6163</v>
      </c>
      <c r="B6048" s="4" t="s">
        <v>31</v>
      </c>
      <c r="C6048" s="4">
        <v>5</v>
      </c>
      <c r="D6048" s="4">
        <v>1</v>
      </c>
      <c r="E6048" s="4" t="s">
        <v>31</v>
      </c>
      <c r="F6048" s="4" t="s">
        <v>54</v>
      </c>
      <c r="G6048" s="4" t="s">
        <v>33</v>
      </c>
      <c r="H6048" s="4">
        <v>29</v>
      </c>
      <c r="I6048" s="4" t="s">
        <v>24</v>
      </c>
      <c r="J6048" s="4">
        <v>0</v>
      </c>
      <c r="K6048" s="4" t="s">
        <v>27</v>
      </c>
      <c r="L6048" s="4" t="s">
        <v>35</v>
      </c>
      <c r="M6048" s="4">
        <v>36</v>
      </c>
      <c r="N6048" s="4" t="s">
        <v>38</v>
      </c>
      <c r="O6048" s="4" t="s">
        <v>125</v>
      </c>
      <c r="P6048" s="5">
        <v>44361</v>
      </c>
      <c r="Q6048" s="6">
        <v>36.517084578207673</v>
      </c>
      <c r="R6048" s="4">
        <v>5</v>
      </c>
      <c r="S6048" s="4" t="str" cm="1">
        <f t="array" ref="S6048">_xlfn.IFS(R6048=0,"None",R6048&lt;3,"Low",R6048&lt;6,"Medium",R6048&lt;=10,"High")</f>
        <v>Medium</v>
      </c>
      <c r="T6048" s="4" t="str" cm="1">
        <f t="array" ref="T6048">_xlfn.IFS(M6048&lt;=20,"Low",M6048&lt;=50,"Medium",M6048&lt;=90,"High")</f>
        <v>Medium</v>
      </c>
      <c r="U6048" s="7">
        <f>Datos_Limpios[[#This Row],[Number of Complaints or Support]]/Datos_Limpios[[#This Row],[Account Length (in months)]]</f>
        <v>1</v>
      </c>
      <c r="V6048" s="4" t="str" cm="1">
        <f t="array" ref="V6048">_xlfn.IFS(H6048&lt;30,"Under 30",H6048&lt;66,"Middle Age",H6048&gt;=66,"Senior")</f>
        <v>Under 30</v>
      </c>
      <c r="W6048" s="4" t="s">
        <v>43</v>
      </c>
    </row>
    <row r="6049" spans="1:23" x14ac:dyDescent="0.3">
      <c r="A6049" s="4" t="s">
        <v>6164</v>
      </c>
      <c r="B6049" s="4" t="s">
        <v>31</v>
      </c>
      <c r="C6049" s="4">
        <v>8</v>
      </c>
      <c r="D6049" s="4">
        <v>5</v>
      </c>
      <c r="E6049" s="4" t="s">
        <v>31</v>
      </c>
      <c r="F6049" s="4" t="s">
        <v>79</v>
      </c>
      <c r="G6049" s="4" t="s">
        <v>26</v>
      </c>
      <c r="H6049" s="4">
        <v>22</v>
      </c>
      <c r="I6049" s="4" t="s">
        <v>24</v>
      </c>
      <c r="J6049" s="4">
        <v>0</v>
      </c>
      <c r="K6049" s="4" t="s">
        <v>27</v>
      </c>
      <c r="L6049" s="4" t="s">
        <v>35</v>
      </c>
      <c r="M6049" s="4">
        <v>48</v>
      </c>
      <c r="N6049" s="4" t="s">
        <v>38</v>
      </c>
      <c r="O6049" s="4" t="s">
        <v>125</v>
      </c>
      <c r="P6049" s="5">
        <v>44980</v>
      </c>
      <c r="Q6049" s="6">
        <v>38.919538303094242</v>
      </c>
      <c r="R6049" s="4">
        <v>6</v>
      </c>
      <c r="S6049" s="4" t="str" cm="1">
        <f t="array" ref="S6049">_xlfn.IFS(R6049=0,"None",R6049&lt;3,"Low",R6049&lt;6,"Medium",R6049&lt;=10,"High")</f>
        <v>High</v>
      </c>
      <c r="T6049" s="4" t="str" cm="1">
        <f t="array" ref="T6049">_xlfn.IFS(M6049&lt;=20,"Low",M6049&lt;=50,"Medium",M6049&lt;=90,"High")</f>
        <v>Medium</v>
      </c>
      <c r="U6049" s="7">
        <f>Datos_Limpios[[#This Row],[Number of Complaints or Support]]/Datos_Limpios[[#This Row],[Account Length (in months)]]</f>
        <v>0.75</v>
      </c>
      <c r="V6049" s="4" t="str" cm="1">
        <f t="array" ref="V6049">_xlfn.IFS(H6049&lt;30,"Under 30",H6049&lt;66,"Middle Age",H6049&gt;=66,"Senior")</f>
        <v>Under 30</v>
      </c>
      <c r="W6049" s="4" t="s">
        <v>43</v>
      </c>
    </row>
    <row r="6050" spans="1:23" x14ac:dyDescent="0.3">
      <c r="A6050" s="4" t="s">
        <v>6165</v>
      </c>
      <c r="B6050" s="4" t="s">
        <v>24</v>
      </c>
      <c r="C6050" s="4">
        <v>25</v>
      </c>
      <c r="D6050" s="4">
        <v>0</v>
      </c>
      <c r="E6050" s="4" t="s">
        <v>31</v>
      </c>
      <c r="F6050" s="4" t="s">
        <v>32</v>
      </c>
      <c r="G6050" s="4" t="s">
        <v>33</v>
      </c>
      <c r="H6050" s="4">
        <v>26</v>
      </c>
      <c r="I6050" s="4" t="s">
        <v>24</v>
      </c>
      <c r="J6050" s="4">
        <v>0</v>
      </c>
      <c r="K6050" s="4" t="s">
        <v>34</v>
      </c>
      <c r="L6050" s="4" t="s">
        <v>35</v>
      </c>
      <c r="M6050" s="4">
        <v>30</v>
      </c>
      <c r="P6050" s="5">
        <v>43979</v>
      </c>
      <c r="Q6050" s="6">
        <v>33.110523280442138</v>
      </c>
      <c r="R6050" s="4">
        <v>8</v>
      </c>
      <c r="S6050" s="4" t="str" cm="1">
        <f t="array" ref="S6050">_xlfn.IFS(R6050=0,"None",R6050&lt;3,"Low",R6050&lt;6,"Medium",R6050&lt;=10,"High")</f>
        <v>High</v>
      </c>
      <c r="T6050" s="4" t="str" cm="1">
        <f t="array" ref="T6050">_xlfn.IFS(M6050&lt;=20,"Low",M6050&lt;=50,"Medium",M6050&lt;=90,"High")</f>
        <v>Medium</v>
      </c>
      <c r="U6050" s="7">
        <f>Datos_Limpios[[#This Row],[Number of Complaints or Support]]/Datos_Limpios[[#This Row],[Account Length (in months)]]</f>
        <v>0.32</v>
      </c>
      <c r="V6050" s="4" t="str" cm="1">
        <f t="array" ref="V6050">_xlfn.IFS(H6050&lt;30,"Under 30",H6050&lt;66,"Middle Age",H6050&gt;=66,"Senior")</f>
        <v>Under 30</v>
      </c>
      <c r="W6050" s="4" t="s">
        <v>29</v>
      </c>
    </row>
    <row r="6051" spans="1:23" x14ac:dyDescent="0.3">
      <c r="A6051" s="4" t="s">
        <v>6166</v>
      </c>
      <c r="B6051" s="4" t="s">
        <v>24</v>
      </c>
      <c r="C6051" s="4">
        <v>15</v>
      </c>
      <c r="D6051" s="4">
        <v>0</v>
      </c>
      <c r="E6051" s="4" t="s">
        <v>24</v>
      </c>
      <c r="F6051" s="4" t="s">
        <v>95</v>
      </c>
      <c r="G6051" s="4" t="s">
        <v>33</v>
      </c>
      <c r="H6051" s="4">
        <v>27</v>
      </c>
      <c r="I6051" s="4" t="s">
        <v>24</v>
      </c>
      <c r="J6051" s="4">
        <v>0</v>
      </c>
      <c r="K6051" s="4" t="s">
        <v>27</v>
      </c>
      <c r="L6051" s="4" t="s">
        <v>35</v>
      </c>
      <c r="M6051" s="4">
        <v>12</v>
      </c>
      <c r="P6051" s="5">
        <v>45157</v>
      </c>
      <c r="Q6051" s="6">
        <v>13.59005707034984</v>
      </c>
      <c r="R6051" s="4">
        <v>2</v>
      </c>
      <c r="S6051" s="4" t="str" cm="1">
        <f t="array" ref="S6051">_xlfn.IFS(R6051=0,"None",R6051&lt;3,"Low",R6051&lt;6,"Medium",R6051&lt;=10,"High")</f>
        <v>Low</v>
      </c>
      <c r="T6051" s="4" t="str" cm="1">
        <f t="array" ref="T6051">_xlfn.IFS(M6051&lt;=20,"Low",M6051&lt;=50,"Medium",M6051&lt;=90,"High")</f>
        <v>Low</v>
      </c>
      <c r="U6051" s="7">
        <f>Datos_Limpios[[#This Row],[Number of Complaints or Support]]/Datos_Limpios[[#This Row],[Account Length (in months)]]</f>
        <v>0.13333333333333333</v>
      </c>
      <c r="V6051" s="4" t="str" cm="1">
        <f t="array" ref="V6051">_xlfn.IFS(H6051&lt;30,"Under 30",H6051&lt;66,"Middle Age",H6051&gt;=66,"Senior")</f>
        <v>Under 30</v>
      </c>
      <c r="W6051" s="4" t="s">
        <v>47</v>
      </c>
    </row>
    <row r="6052" spans="1:23" x14ac:dyDescent="0.3">
      <c r="A6052" s="4" t="s">
        <v>6167</v>
      </c>
      <c r="B6052" s="4" t="s">
        <v>24</v>
      </c>
      <c r="C6052" s="4">
        <v>7</v>
      </c>
      <c r="D6052" s="4">
        <v>0</v>
      </c>
      <c r="E6052" s="4" t="s">
        <v>24</v>
      </c>
      <c r="F6052" s="4" t="s">
        <v>54</v>
      </c>
      <c r="G6052" s="4" t="s">
        <v>33</v>
      </c>
      <c r="H6052" s="4">
        <v>50</v>
      </c>
      <c r="I6052" s="4" t="s">
        <v>24</v>
      </c>
      <c r="J6052" s="4">
        <v>0</v>
      </c>
      <c r="K6052" s="4" t="s">
        <v>27</v>
      </c>
      <c r="L6052" s="4" t="s">
        <v>28</v>
      </c>
      <c r="M6052" s="4">
        <v>10</v>
      </c>
      <c r="P6052" s="5">
        <v>44811</v>
      </c>
      <c r="Q6052" s="6">
        <v>10.015472616537849</v>
      </c>
      <c r="R6052" s="4">
        <v>0</v>
      </c>
      <c r="S6052" s="4" t="str" cm="1">
        <f t="array" ref="S6052">_xlfn.IFS(R6052=0,"None",R6052&lt;3,"Low",R6052&lt;6,"Medium",R6052&lt;=10,"High")</f>
        <v>None</v>
      </c>
      <c r="T6052" s="4" t="str" cm="1">
        <f t="array" ref="T6052">_xlfn.IFS(M6052&lt;=20,"Low",M6052&lt;=50,"Medium",M6052&lt;=90,"High")</f>
        <v>Low</v>
      </c>
      <c r="U6052" s="7">
        <f>Datos_Limpios[[#This Row],[Number of Complaints or Support]]/Datos_Limpios[[#This Row],[Account Length (in months)]]</f>
        <v>0</v>
      </c>
      <c r="V6052" s="4" t="str" cm="1">
        <f t="array" ref="V6052">_xlfn.IFS(H6052&lt;30,"Under 30",H6052&lt;66,"Middle Age",H6052&gt;=66,"Senior")</f>
        <v>Middle Age</v>
      </c>
      <c r="W6052" s="4" t="s">
        <v>43</v>
      </c>
    </row>
    <row r="6053" spans="1:23" x14ac:dyDescent="0.3">
      <c r="A6053" s="4" t="s">
        <v>6168</v>
      </c>
      <c r="B6053" s="4" t="s">
        <v>24</v>
      </c>
      <c r="C6053" s="4">
        <v>12</v>
      </c>
      <c r="D6053" s="4">
        <v>0</v>
      </c>
      <c r="E6053" s="4" t="s">
        <v>31</v>
      </c>
      <c r="F6053" s="4" t="s">
        <v>120</v>
      </c>
      <c r="G6053" s="4" t="s">
        <v>26</v>
      </c>
      <c r="H6053" s="4">
        <v>50</v>
      </c>
      <c r="I6053" s="4" t="s">
        <v>24</v>
      </c>
      <c r="J6053" s="4">
        <v>0</v>
      </c>
      <c r="K6053" s="4" t="s">
        <v>27</v>
      </c>
      <c r="L6053" s="4" t="s">
        <v>28</v>
      </c>
      <c r="M6053" s="4">
        <v>31</v>
      </c>
      <c r="P6053" s="5">
        <v>45130</v>
      </c>
      <c r="Q6053" s="6">
        <v>25.042681032862259</v>
      </c>
      <c r="R6053" s="4">
        <v>5</v>
      </c>
      <c r="S6053" s="4" t="str" cm="1">
        <f t="array" ref="S6053">_xlfn.IFS(R6053=0,"None",R6053&lt;3,"Low",R6053&lt;6,"Medium",R6053&lt;=10,"High")</f>
        <v>Medium</v>
      </c>
      <c r="T6053" s="4" t="str" cm="1">
        <f t="array" ref="T6053">_xlfn.IFS(M6053&lt;=20,"Low",M6053&lt;=50,"Medium",M6053&lt;=90,"High")</f>
        <v>Medium</v>
      </c>
      <c r="U6053" s="7">
        <f>Datos_Limpios[[#This Row],[Number of Complaints or Support]]/Datos_Limpios[[#This Row],[Account Length (in months)]]</f>
        <v>0.41666666666666669</v>
      </c>
      <c r="V6053" s="4" t="str" cm="1">
        <f t="array" ref="V6053">_xlfn.IFS(H6053&lt;30,"Under 30",H6053&lt;66,"Middle Age",H6053&gt;=66,"Senior")</f>
        <v>Middle Age</v>
      </c>
      <c r="W6053" s="4" t="s">
        <v>29</v>
      </c>
    </row>
    <row r="6054" spans="1:23" x14ac:dyDescent="0.3">
      <c r="A6054" s="4" t="s">
        <v>6169</v>
      </c>
      <c r="B6054" s="4" t="s">
        <v>24</v>
      </c>
      <c r="C6054" s="4">
        <v>40</v>
      </c>
      <c r="D6054" s="4">
        <v>0</v>
      </c>
      <c r="E6054" s="4" t="s">
        <v>24</v>
      </c>
      <c r="F6054" s="4" t="s">
        <v>60</v>
      </c>
      <c r="G6054" s="4" t="s">
        <v>33</v>
      </c>
      <c r="H6054" s="4">
        <v>45</v>
      </c>
      <c r="I6054" s="4" t="s">
        <v>24</v>
      </c>
      <c r="J6054" s="4">
        <v>0</v>
      </c>
      <c r="K6054" s="4" t="s">
        <v>46</v>
      </c>
      <c r="L6054" s="4" t="s">
        <v>28</v>
      </c>
      <c r="M6054" s="4">
        <v>10</v>
      </c>
      <c r="P6054" s="5">
        <v>44793</v>
      </c>
      <c r="Q6054" s="6">
        <v>9.2180288358071714</v>
      </c>
      <c r="R6054" s="4">
        <v>0</v>
      </c>
      <c r="S6054" s="4" t="str" cm="1">
        <f t="array" ref="S6054">_xlfn.IFS(R6054=0,"None",R6054&lt;3,"Low",R6054&lt;6,"Medium",R6054&lt;=10,"High")</f>
        <v>None</v>
      </c>
      <c r="T6054" s="4" t="str" cm="1">
        <f t="array" ref="T6054">_xlfn.IFS(M6054&lt;=20,"Low",M6054&lt;=50,"Medium",M6054&lt;=90,"High")</f>
        <v>Low</v>
      </c>
      <c r="U6054" s="7">
        <f>Datos_Limpios[[#This Row],[Number of Complaints or Support]]/Datos_Limpios[[#This Row],[Account Length (in months)]]</f>
        <v>0</v>
      </c>
      <c r="V6054" s="4" t="str" cm="1">
        <f t="array" ref="V6054">_xlfn.IFS(H6054&lt;30,"Under 30",H6054&lt;66,"Middle Age",H6054&gt;=66,"Senior")</f>
        <v>Middle Age</v>
      </c>
      <c r="W6054" s="4" t="s">
        <v>40</v>
      </c>
    </row>
    <row r="6055" spans="1:23" x14ac:dyDescent="0.3">
      <c r="A6055" s="4" t="s">
        <v>6170</v>
      </c>
      <c r="B6055" s="4" t="s">
        <v>24</v>
      </c>
      <c r="C6055" s="4">
        <v>47</v>
      </c>
      <c r="D6055" s="4">
        <v>2</v>
      </c>
      <c r="E6055" s="4" t="s">
        <v>31</v>
      </c>
      <c r="F6055" s="4" t="s">
        <v>32</v>
      </c>
      <c r="G6055" s="4" t="s">
        <v>33</v>
      </c>
      <c r="H6055" s="4">
        <v>62</v>
      </c>
      <c r="I6055" s="4" t="s">
        <v>31</v>
      </c>
      <c r="J6055" s="4">
        <v>3</v>
      </c>
      <c r="K6055" s="4" t="s">
        <v>34</v>
      </c>
      <c r="L6055" s="4" t="s">
        <v>35</v>
      </c>
      <c r="M6055" s="4">
        <v>35</v>
      </c>
      <c r="P6055" s="5">
        <v>44106</v>
      </c>
      <c r="Q6055" s="6">
        <v>40.321256322465608</v>
      </c>
      <c r="R6055" s="4">
        <v>1</v>
      </c>
      <c r="S6055" s="4" t="str" cm="1">
        <f t="array" ref="S6055">_xlfn.IFS(R6055=0,"None",R6055&lt;3,"Low",R6055&lt;6,"Medium",R6055&lt;=10,"High")</f>
        <v>Low</v>
      </c>
      <c r="T6055" s="4" t="str" cm="1">
        <f t="array" ref="T6055">_xlfn.IFS(M6055&lt;=20,"Low",M6055&lt;=50,"Medium",M6055&lt;=90,"High")</f>
        <v>Medium</v>
      </c>
      <c r="U6055" s="7">
        <f>Datos_Limpios[[#This Row],[Number of Complaints or Support]]/Datos_Limpios[[#This Row],[Account Length (in months)]]</f>
        <v>2.1276595744680851E-2</v>
      </c>
      <c r="V6055" s="4" t="str" cm="1">
        <f t="array" ref="V6055">_xlfn.IFS(H6055&lt;30,"Under 30",H6055&lt;66,"Middle Age",H6055&gt;=66,"Senior")</f>
        <v>Middle Age</v>
      </c>
      <c r="W6055" s="4" t="s">
        <v>29</v>
      </c>
    </row>
    <row r="6056" spans="1:23" x14ac:dyDescent="0.3">
      <c r="A6056" s="4" t="s">
        <v>6171</v>
      </c>
      <c r="B6056" s="4" t="s">
        <v>31</v>
      </c>
      <c r="C6056" s="4">
        <v>34</v>
      </c>
      <c r="D6056" s="4">
        <v>0</v>
      </c>
      <c r="E6056" s="4" t="s">
        <v>31</v>
      </c>
      <c r="F6056" s="4" t="s">
        <v>52</v>
      </c>
      <c r="G6056" s="4" t="s">
        <v>33</v>
      </c>
      <c r="H6056" s="4">
        <v>72</v>
      </c>
      <c r="I6056" s="4" t="s">
        <v>24</v>
      </c>
      <c r="J6056" s="4">
        <v>0</v>
      </c>
      <c r="K6056" s="4" t="s">
        <v>27</v>
      </c>
      <c r="L6056" s="4" t="s">
        <v>35</v>
      </c>
      <c r="M6056" s="4">
        <v>65</v>
      </c>
      <c r="N6056" s="4" t="s">
        <v>38</v>
      </c>
      <c r="O6056" s="4" t="s">
        <v>225</v>
      </c>
      <c r="P6056" s="5">
        <v>44246</v>
      </c>
      <c r="Q6056" s="6">
        <v>62.803839492079398</v>
      </c>
      <c r="R6056" s="4">
        <v>0</v>
      </c>
      <c r="S6056" s="4" t="str" cm="1">
        <f t="array" ref="S6056">_xlfn.IFS(R6056=0,"None",R6056&lt;3,"Low",R6056&lt;6,"Medium",R6056&lt;=10,"High")</f>
        <v>None</v>
      </c>
      <c r="T6056" s="4" t="str" cm="1">
        <f t="array" ref="T6056">_xlfn.IFS(M6056&lt;=20,"Low",M6056&lt;=50,"Medium",M6056&lt;=90,"High")</f>
        <v>High</v>
      </c>
      <c r="U6056" s="7">
        <f>Datos_Limpios[[#This Row],[Number of Complaints or Support]]/Datos_Limpios[[#This Row],[Account Length (in months)]]</f>
        <v>0</v>
      </c>
      <c r="V6056" s="4" t="str" cm="1">
        <f t="array" ref="V6056">_xlfn.IFS(H6056&lt;30,"Under 30",H6056&lt;66,"Middle Age",H6056&gt;=66,"Senior")</f>
        <v>Senior</v>
      </c>
      <c r="W6056" s="4" t="s">
        <v>40</v>
      </c>
    </row>
    <row r="6057" spans="1:23" x14ac:dyDescent="0.3">
      <c r="A6057" s="4" t="s">
        <v>6172</v>
      </c>
      <c r="B6057" s="4" t="s">
        <v>24</v>
      </c>
      <c r="C6057" s="4">
        <v>53</v>
      </c>
      <c r="D6057" s="4">
        <v>2</v>
      </c>
      <c r="E6057" s="4" t="s">
        <v>31</v>
      </c>
      <c r="F6057" s="4" t="s">
        <v>25</v>
      </c>
      <c r="G6057" s="4" t="s">
        <v>33</v>
      </c>
      <c r="H6057" s="4">
        <v>72</v>
      </c>
      <c r="I6057" s="4" t="s">
        <v>24</v>
      </c>
      <c r="J6057" s="4">
        <v>0</v>
      </c>
      <c r="K6057" s="4" t="s">
        <v>46</v>
      </c>
      <c r="L6057" s="4" t="s">
        <v>35</v>
      </c>
      <c r="M6057" s="4">
        <v>64</v>
      </c>
      <c r="P6057" s="5">
        <v>44208</v>
      </c>
      <c r="Q6057" s="6">
        <v>52.881587839357231</v>
      </c>
      <c r="R6057" s="4">
        <v>10</v>
      </c>
      <c r="S6057" s="4" t="str" cm="1">
        <f t="array" ref="S6057">_xlfn.IFS(R6057=0,"None",R6057&lt;3,"Low",R6057&lt;6,"Medium",R6057&lt;=10,"High")</f>
        <v>High</v>
      </c>
      <c r="T6057" s="4" t="str" cm="1">
        <f t="array" ref="T6057">_xlfn.IFS(M6057&lt;=20,"Low",M6057&lt;=50,"Medium",M6057&lt;=90,"High")</f>
        <v>High</v>
      </c>
      <c r="U6057" s="7">
        <f>Datos_Limpios[[#This Row],[Number of Complaints or Support]]/Datos_Limpios[[#This Row],[Account Length (in months)]]</f>
        <v>0.18867924528301888</v>
      </c>
      <c r="V6057" s="4" t="str" cm="1">
        <f t="array" ref="V6057">_xlfn.IFS(H6057&lt;30,"Under 30",H6057&lt;66,"Middle Age",H6057&gt;=66,"Senior")</f>
        <v>Senior</v>
      </c>
      <c r="W6057" s="4" t="s">
        <v>29</v>
      </c>
    </row>
    <row r="6058" spans="1:23" x14ac:dyDescent="0.3">
      <c r="A6058" s="4" t="s">
        <v>6173</v>
      </c>
      <c r="B6058" s="4" t="s">
        <v>24</v>
      </c>
      <c r="C6058" s="4">
        <v>62</v>
      </c>
      <c r="D6058" s="4">
        <v>0</v>
      </c>
      <c r="E6058" s="4" t="s">
        <v>31</v>
      </c>
      <c r="F6058" s="4" t="s">
        <v>54</v>
      </c>
      <c r="G6058" s="4" t="s">
        <v>33</v>
      </c>
      <c r="H6058" s="4">
        <v>82</v>
      </c>
      <c r="I6058" s="4" t="s">
        <v>24</v>
      </c>
      <c r="J6058" s="4">
        <v>0</v>
      </c>
      <c r="K6058" s="4" t="s">
        <v>34</v>
      </c>
      <c r="L6058" s="4" t="s">
        <v>28</v>
      </c>
      <c r="M6058" s="4">
        <v>45</v>
      </c>
      <c r="P6058" s="5">
        <v>44295</v>
      </c>
      <c r="Q6058" s="6">
        <v>50.736153073924903</v>
      </c>
      <c r="R6058" s="4">
        <v>8</v>
      </c>
      <c r="S6058" s="4" t="str" cm="1">
        <f t="array" ref="S6058">_xlfn.IFS(R6058=0,"None",R6058&lt;3,"Low",R6058&lt;6,"Medium",R6058&lt;=10,"High")</f>
        <v>High</v>
      </c>
      <c r="T6058" s="4" t="str" cm="1">
        <f t="array" ref="T6058">_xlfn.IFS(M6058&lt;=20,"Low",M6058&lt;=50,"Medium",M6058&lt;=90,"High")</f>
        <v>Medium</v>
      </c>
      <c r="U6058" s="7">
        <f>Datos_Limpios[[#This Row],[Number of Complaints or Support]]/Datos_Limpios[[#This Row],[Account Length (in months)]]</f>
        <v>0.12903225806451613</v>
      </c>
      <c r="V6058" s="4" t="str" cm="1">
        <f t="array" ref="V6058">_xlfn.IFS(H6058&lt;30,"Under 30",H6058&lt;66,"Middle Age",H6058&gt;=66,"Senior")</f>
        <v>Senior</v>
      </c>
      <c r="W6058" s="4" t="s">
        <v>43</v>
      </c>
    </row>
    <row r="6059" spans="1:23" x14ac:dyDescent="0.3">
      <c r="A6059" s="4" t="s">
        <v>6174</v>
      </c>
      <c r="B6059" s="4" t="s">
        <v>24</v>
      </c>
      <c r="C6059" s="4">
        <v>73</v>
      </c>
      <c r="D6059" s="4">
        <v>3</v>
      </c>
      <c r="E6059" s="4" t="s">
        <v>31</v>
      </c>
      <c r="F6059" s="4" t="s">
        <v>110</v>
      </c>
      <c r="G6059" s="4" t="s">
        <v>33</v>
      </c>
      <c r="H6059" s="4">
        <v>60</v>
      </c>
      <c r="I6059" s="4" t="s">
        <v>24</v>
      </c>
      <c r="J6059" s="4">
        <v>0</v>
      </c>
      <c r="K6059" s="4" t="s">
        <v>46</v>
      </c>
      <c r="L6059" s="4" t="s">
        <v>35</v>
      </c>
      <c r="M6059" s="4">
        <v>64</v>
      </c>
      <c r="P6059" s="5">
        <v>44567</v>
      </c>
      <c r="Q6059" s="6">
        <v>59.932818704580093</v>
      </c>
      <c r="R6059" s="4">
        <v>9</v>
      </c>
      <c r="S6059" s="4" t="str" cm="1">
        <f t="array" ref="S6059">_xlfn.IFS(R6059=0,"None",R6059&lt;3,"Low",R6059&lt;6,"Medium",R6059&lt;=10,"High")</f>
        <v>High</v>
      </c>
      <c r="T6059" s="4" t="str" cm="1">
        <f t="array" ref="T6059">_xlfn.IFS(M6059&lt;=20,"Low",M6059&lt;=50,"Medium",M6059&lt;=90,"High")</f>
        <v>High</v>
      </c>
      <c r="U6059" s="7">
        <f>Datos_Limpios[[#This Row],[Number of Complaints or Support]]/Datos_Limpios[[#This Row],[Account Length (in months)]]</f>
        <v>0.12328767123287671</v>
      </c>
      <c r="V6059" s="4" t="str" cm="1">
        <f t="array" ref="V6059">_xlfn.IFS(H6059&lt;30,"Under 30",H6059&lt;66,"Middle Age",H6059&gt;=66,"Senior")</f>
        <v>Middle Age</v>
      </c>
      <c r="W6059" s="4" t="s">
        <v>29</v>
      </c>
    </row>
    <row r="6060" spans="1:23" x14ac:dyDescent="0.3">
      <c r="A6060" s="4" t="s">
        <v>6175</v>
      </c>
      <c r="B6060" s="4" t="s">
        <v>24</v>
      </c>
      <c r="C6060" s="4">
        <v>46</v>
      </c>
      <c r="D6060" s="4">
        <v>0</v>
      </c>
      <c r="E6060" s="4" t="s">
        <v>31</v>
      </c>
      <c r="F6060" s="4" t="s">
        <v>106</v>
      </c>
      <c r="G6060" s="4" t="s">
        <v>26</v>
      </c>
      <c r="H6060" s="4">
        <v>55</v>
      </c>
      <c r="I6060" s="4" t="s">
        <v>24</v>
      </c>
      <c r="J6060" s="4">
        <v>0</v>
      </c>
      <c r="K6060" s="4" t="s">
        <v>27</v>
      </c>
      <c r="L6060" s="4" t="s">
        <v>35</v>
      </c>
      <c r="M6060" s="4">
        <v>55</v>
      </c>
      <c r="P6060" s="5">
        <v>44442</v>
      </c>
      <c r="Q6060" s="6">
        <v>56.703198793763178</v>
      </c>
      <c r="R6060" s="4">
        <v>0</v>
      </c>
      <c r="S6060" s="4" t="str" cm="1">
        <f t="array" ref="S6060">_xlfn.IFS(R6060=0,"None",R6060&lt;3,"Low",R6060&lt;6,"Medium",R6060&lt;=10,"High")</f>
        <v>None</v>
      </c>
      <c r="T6060" s="4" t="str" cm="1">
        <f t="array" ref="T6060">_xlfn.IFS(M6060&lt;=20,"Low",M6060&lt;=50,"Medium",M6060&lt;=90,"High")</f>
        <v>High</v>
      </c>
      <c r="U6060" s="7">
        <f>Datos_Limpios[[#This Row],[Number of Complaints or Support]]/Datos_Limpios[[#This Row],[Account Length (in months)]]</f>
        <v>0</v>
      </c>
      <c r="V6060" s="4" t="str" cm="1">
        <f t="array" ref="V6060">_xlfn.IFS(H6060&lt;30,"Under 30",H6060&lt;66,"Middle Age",H6060&gt;=66,"Senior")</f>
        <v>Middle Age</v>
      </c>
      <c r="W6060" s="4" t="s">
        <v>29</v>
      </c>
    </row>
    <row r="6061" spans="1:23" x14ac:dyDescent="0.3">
      <c r="A6061" s="4" t="s">
        <v>6176</v>
      </c>
      <c r="B6061" s="4" t="s">
        <v>31</v>
      </c>
      <c r="C6061" s="4">
        <v>1</v>
      </c>
      <c r="D6061" s="4">
        <v>3</v>
      </c>
      <c r="E6061" s="4" t="s">
        <v>31</v>
      </c>
      <c r="F6061" s="4" t="s">
        <v>140</v>
      </c>
      <c r="G6061" s="4" t="s">
        <v>26</v>
      </c>
      <c r="H6061" s="4">
        <v>59</v>
      </c>
      <c r="I6061" s="4" t="s">
        <v>24</v>
      </c>
      <c r="J6061" s="4">
        <v>0</v>
      </c>
      <c r="K6061" s="4" t="s">
        <v>27</v>
      </c>
      <c r="L6061" s="4" t="s">
        <v>28</v>
      </c>
      <c r="M6061" s="4">
        <v>20</v>
      </c>
      <c r="N6061" s="4" t="s">
        <v>92</v>
      </c>
      <c r="O6061" s="4" t="s">
        <v>153</v>
      </c>
      <c r="P6061" s="5">
        <v>44618</v>
      </c>
      <c r="Q6061" s="6">
        <v>21.665421035655701</v>
      </c>
      <c r="R6061" s="4">
        <v>3</v>
      </c>
      <c r="S6061" s="4" t="str" cm="1">
        <f t="array" ref="S6061">_xlfn.IFS(R6061=0,"None",R6061&lt;3,"Low",R6061&lt;6,"Medium",R6061&lt;=10,"High")</f>
        <v>Medium</v>
      </c>
      <c r="T6061" s="4" t="str" cm="1">
        <f t="array" ref="T6061">_xlfn.IFS(M6061&lt;=20,"Low",M6061&lt;=50,"Medium",M6061&lt;=90,"High")</f>
        <v>Low</v>
      </c>
      <c r="U6061" s="7">
        <f>Datos_Limpios[[#This Row],[Number of Complaints or Support]]/Datos_Limpios[[#This Row],[Account Length (in months)]]</f>
        <v>3</v>
      </c>
      <c r="V6061" s="4" t="str" cm="1">
        <f t="array" ref="V6061">_xlfn.IFS(H6061&lt;30,"Under 30",H6061&lt;66,"Middle Age",H6061&gt;=66,"Senior")</f>
        <v>Middle Age</v>
      </c>
      <c r="W6061" s="4" t="s">
        <v>40</v>
      </c>
    </row>
    <row r="6062" spans="1:23" x14ac:dyDescent="0.3">
      <c r="A6062" s="4" t="s">
        <v>6177</v>
      </c>
      <c r="B6062" s="4" t="s">
        <v>31</v>
      </c>
      <c r="C6062" s="4">
        <v>63</v>
      </c>
      <c r="D6062" s="4">
        <v>1</v>
      </c>
      <c r="E6062" s="4" t="s">
        <v>31</v>
      </c>
      <c r="F6062" s="4" t="s">
        <v>173</v>
      </c>
      <c r="G6062" s="4" t="s">
        <v>33</v>
      </c>
      <c r="H6062" s="4">
        <v>56</v>
      </c>
      <c r="I6062" s="4" t="s">
        <v>24</v>
      </c>
      <c r="J6062" s="4">
        <v>0</v>
      </c>
      <c r="K6062" s="4" t="s">
        <v>34</v>
      </c>
      <c r="L6062" s="4" t="s">
        <v>35</v>
      </c>
      <c r="M6062" s="4">
        <v>61</v>
      </c>
      <c r="N6062" s="4" t="s">
        <v>75</v>
      </c>
      <c r="O6062" s="4" t="s">
        <v>76</v>
      </c>
      <c r="P6062" s="5">
        <v>44182</v>
      </c>
      <c r="Q6062" s="6">
        <v>65.417435401001228</v>
      </c>
      <c r="R6062" s="4">
        <v>4</v>
      </c>
      <c r="S6062" s="4" t="str" cm="1">
        <f t="array" ref="S6062">_xlfn.IFS(R6062=0,"None",R6062&lt;3,"Low",R6062&lt;6,"Medium",R6062&lt;=10,"High")</f>
        <v>Medium</v>
      </c>
      <c r="T6062" s="4" t="str" cm="1">
        <f t="array" ref="T6062">_xlfn.IFS(M6062&lt;=20,"Low",M6062&lt;=50,"Medium",M6062&lt;=90,"High")</f>
        <v>High</v>
      </c>
      <c r="U6062" s="7">
        <f>Datos_Limpios[[#This Row],[Number of Complaints or Support]]/Datos_Limpios[[#This Row],[Account Length (in months)]]</f>
        <v>6.3492063492063489E-2</v>
      </c>
      <c r="V6062" s="4" t="str" cm="1">
        <f t="array" ref="V6062">_xlfn.IFS(H6062&lt;30,"Under 30",H6062&lt;66,"Middle Age",H6062&gt;=66,"Senior")</f>
        <v>Middle Age</v>
      </c>
      <c r="W6062" s="4" t="s">
        <v>43</v>
      </c>
    </row>
    <row r="6063" spans="1:23" x14ac:dyDescent="0.3">
      <c r="A6063" s="4" t="s">
        <v>6178</v>
      </c>
      <c r="B6063" s="4" t="s">
        <v>24</v>
      </c>
      <c r="C6063" s="4">
        <v>41</v>
      </c>
      <c r="D6063" s="4">
        <v>1</v>
      </c>
      <c r="E6063" s="4" t="s">
        <v>24</v>
      </c>
      <c r="F6063" s="4" t="s">
        <v>79</v>
      </c>
      <c r="G6063" s="4" t="s">
        <v>26</v>
      </c>
      <c r="H6063" s="4">
        <v>39</v>
      </c>
      <c r="I6063" s="4" t="s">
        <v>24</v>
      </c>
      <c r="J6063" s="4">
        <v>0</v>
      </c>
      <c r="K6063" s="4" t="s">
        <v>34</v>
      </c>
      <c r="L6063" s="4" t="s">
        <v>28</v>
      </c>
      <c r="M6063" s="4">
        <v>12</v>
      </c>
      <c r="P6063" s="5">
        <v>45213</v>
      </c>
      <c r="Q6063" s="6">
        <v>14.094812529441739</v>
      </c>
      <c r="R6063" s="4">
        <v>2</v>
      </c>
      <c r="S6063" s="4" t="str" cm="1">
        <f t="array" ref="S6063">_xlfn.IFS(R6063=0,"None",R6063&lt;3,"Low",R6063&lt;6,"Medium",R6063&lt;=10,"High")</f>
        <v>Low</v>
      </c>
      <c r="T6063" s="4" t="str" cm="1">
        <f t="array" ref="T6063">_xlfn.IFS(M6063&lt;=20,"Low",M6063&lt;=50,"Medium",M6063&lt;=90,"High")</f>
        <v>Low</v>
      </c>
      <c r="U6063" s="7">
        <f>Datos_Limpios[[#This Row],[Number of Complaints or Support]]/Datos_Limpios[[#This Row],[Account Length (in months)]]</f>
        <v>4.878048780487805E-2</v>
      </c>
      <c r="V6063" s="4" t="str" cm="1">
        <f t="array" ref="V6063">_xlfn.IFS(H6063&lt;30,"Under 30",H6063&lt;66,"Middle Age",H6063&gt;=66,"Senior")</f>
        <v>Middle Age</v>
      </c>
      <c r="W6063" s="4" t="s">
        <v>43</v>
      </c>
    </row>
    <row r="6064" spans="1:23" x14ac:dyDescent="0.3">
      <c r="A6064" s="4" t="s">
        <v>6179</v>
      </c>
      <c r="B6064" s="4" t="s">
        <v>24</v>
      </c>
      <c r="C6064" s="4">
        <v>52</v>
      </c>
      <c r="D6064" s="4">
        <v>0</v>
      </c>
      <c r="E6064" s="4" t="s">
        <v>31</v>
      </c>
      <c r="F6064" s="4" t="s">
        <v>118</v>
      </c>
      <c r="G6064" s="4" t="s">
        <v>26</v>
      </c>
      <c r="H6064" s="4">
        <v>51</v>
      </c>
      <c r="I6064" s="4" t="s">
        <v>31</v>
      </c>
      <c r="J6064" s="4">
        <v>4</v>
      </c>
      <c r="K6064" s="4" t="s">
        <v>34</v>
      </c>
      <c r="L6064" s="4" t="s">
        <v>28</v>
      </c>
      <c r="M6064" s="4">
        <v>31</v>
      </c>
      <c r="P6064" s="5">
        <v>43854</v>
      </c>
      <c r="Q6064" s="6">
        <v>33.920284241703143</v>
      </c>
      <c r="R6064" s="4">
        <v>8</v>
      </c>
      <c r="S6064" s="4" t="str" cm="1">
        <f t="array" ref="S6064">_xlfn.IFS(R6064=0,"None",R6064&lt;3,"Low",R6064&lt;6,"Medium",R6064&lt;=10,"High")</f>
        <v>High</v>
      </c>
      <c r="T6064" s="4" t="str" cm="1">
        <f t="array" ref="T6064">_xlfn.IFS(M6064&lt;=20,"Low",M6064&lt;=50,"Medium",M6064&lt;=90,"High")</f>
        <v>Medium</v>
      </c>
      <c r="U6064" s="7">
        <f>Datos_Limpios[[#This Row],[Number of Complaints or Support]]/Datos_Limpios[[#This Row],[Account Length (in months)]]</f>
        <v>0.15384615384615385</v>
      </c>
      <c r="V6064" s="4" t="str" cm="1">
        <f t="array" ref="V6064">_xlfn.IFS(H6064&lt;30,"Under 30",H6064&lt;66,"Middle Age",H6064&gt;=66,"Senior")</f>
        <v>Middle Age</v>
      </c>
      <c r="W6064" s="4" t="s">
        <v>47</v>
      </c>
    </row>
    <row r="6065" spans="1:23" x14ac:dyDescent="0.3">
      <c r="A6065" s="4" t="s">
        <v>6180</v>
      </c>
      <c r="B6065" s="4" t="s">
        <v>24</v>
      </c>
      <c r="C6065" s="4">
        <v>64</v>
      </c>
      <c r="D6065" s="4">
        <v>0</v>
      </c>
      <c r="E6065" s="4" t="s">
        <v>24</v>
      </c>
      <c r="F6065" s="4" t="s">
        <v>120</v>
      </c>
      <c r="G6065" s="4" t="s">
        <v>33</v>
      </c>
      <c r="H6065" s="4">
        <v>62</v>
      </c>
      <c r="I6065" s="4" t="s">
        <v>24</v>
      </c>
      <c r="J6065" s="4">
        <v>0</v>
      </c>
      <c r="K6065" s="4" t="s">
        <v>46</v>
      </c>
      <c r="L6065" s="4" t="s">
        <v>35</v>
      </c>
      <c r="M6065" s="4">
        <v>12</v>
      </c>
      <c r="P6065" s="5">
        <v>45117</v>
      </c>
      <c r="Q6065" s="6">
        <v>12.11172741260579</v>
      </c>
      <c r="R6065" s="4">
        <v>1</v>
      </c>
      <c r="S6065" s="4" t="str" cm="1">
        <f t="array" ref="S6065">_xlfn.IFS(R6065=0,"None",R6065&lt;3,"Low",R6065&lt;6,"Medium",R6065&lt;=10,"High")</f>
        <v>Low</v>
      </c>
      <c r="T6065" s="4" t="str" cm="1">
        <f t="array" ref="T6065">_xlfn.IFS(M6065&lt;=20,"Low",M6065&lt;=50,"Medium",M6065&lt;=90,"High")</f>
        <v>Low</v>
      </c>
      <c r="U6065" s="7">
        <f>Datos_Limpios[[#This Row],[Number of Complaints or Support]]/Datos_Limpios[[#This Row],[Account Length (in months)]]</f>
        <v>1.5625E-2</v>
      </c>
      <c r="V6065" s="4" t="str" cm="1">
        <f t="array" ref="V6065">_xlfn.IFS(H6065&lt;30,"Under 30",H6065&lt;66,"Middle Age",H6065&gt;=66,"Senior")</f>
        <v>Middle Age</v>
      </c>
      <c r="W6065" s="4" t="s">
        <v>29</v>
      </c>
    </row>
    <row r="6066" spans="1:23" x14ac:dyDescent="0.3">
      <c r="A6066" s="4" t="s">
        <v>6181</v>
      </c>
      <c r="B6066" s="4" t="s">
        <v>24</v>
      </c>
      <c r="C6066" s="4">
        <v>28</v>
      </c>
      <c r="D6066" s="4">
        <v>0</v>
      </c>
      <c r="E6066" s="4" t="s">
        <v>31</v>
      </c>
      <c r="F6066" s="4" t="s">
        <v>145</v>
      </c>
      <c r="G6066" s="4" t="s">
        <v>33</v>
      </c>
      <c r="H6066" s="4">
        <v>76</v>
      </c>
      <c r="I6066" s="4" t="s">
        <v>24</v>
      </c>
      <c r="J6066" s="4">
        <v>0</v>
      </c>
      <c r="K6066" s="4" t="s">
        <v>46</v>
      </c>
      <c r="L6066" s="4" t="s">
        <v>35</v>
      </c>
      <c r="M6066" s="4">
        <v>28</v>
      </c>
      <c r="P6066" s="5">
        <v>44313</v>
      </c>
      <c r="Q6066" s="6">
        <v>33.017235629924393</v>
      </c>
      <c r="R6066" s="4">
        <v>8</v>
      </c>
      <c r="S6066" s="4" t="str" cm="1">
        <f t="array" ref="S6066">_xlfn.IFS(R6066=0,"None",R6066&lt;3,"Low",R6066&lt;6,"Medium",R6066&lt;=10,"High")</f>
        <v>High</v>
      </c>
      <c r="T6066" s="4" t="str" cm="1">
        <f t="array" ref="T6066">_xlfn.IFS(M6066&lt;=20,"Low",M6066&lt;=50,"Medium",M6066&lt;=90,"High")</f>
        <v>Medium</v>
      </c>
      <c r="U6066" s="7">
        <f>Datos_Limpios[[#This Row],[Number of Complaints or Support]]/Datos_Limpios[[#This Row],[Account Length (in months)]]</f>
        <v>0.2857142857142857</v>
      </c>
      <c r="V6066" s="4" t="str" cm="1">
        <f t="array" ref="V6066">_xlfn.IFS(H6066&lt;30,"Under 30",H6066&lt;66,"Middle Age",H6066&gt;=66,"Senior")</f>
        <v>Senior</v>
      </c>
      <c r="W6066" s="4" t="s">
        <v>47</v>
      </c>
    </row>
    <row r="6067" spans="1:23" x14ac:dyDescent="0.3">
      <c r="A6067" s="4" t="s">
        <v>6182</v>
      </c>
      <c r="B6067" s="4" t="s">
        <v>24</v>
      </c>
      <c r="C6067" s="4">
        <v>55</v>
      </c>
      <c r="D6067" s="4">
        <v>0</v>
      </c>
      <c r="E6067" s="4" t="s">
        <v>24</v>
      </c>
      <c r="F6067" s="4" t="s">
        <v>95</v>
      </c>
      <c r="G6067" s="4" t="s">
        <v>33</v>
      </c>
      <c r="H6067" s="4">
        <v>59</v>
      </c>
      <c r="I6067" s="4" t="s">
        <v>31</v>
      </c>
      <c r="J6067" s="4">
        <v>3</v>
      </c>
      <c r="K6067" s="4" t="s">
        <v>34</v>
      </c>
      <c r="L6067" s="4" t="s">
        <v>28</v>
      </c>
      <c r="M6067" s="4">
        <v>17</v>
      </c>
      <c r="P6067" s="5">
        <v>44317</v>
      </c>
      <c r="Q6067" s="6">
        <v>16.49293383729929</v>
      </c>
      <c r="R6067" s="4">
        <v>7</v>
      </c>
      <c r="S6067" s="4" t="str" cm="1">
        <f t="array" ref="S6067">_xlfn.IFS(R6067=0,"None",R6067&lt;3,"Low",R6067&lt;6,"Medium",R6067&lt;=10,"High")</f>
        <v>High</v>
      </c>
      <c r="T6067" s="4" t="str" cm="1">
        <f t="array" ref="T6067">_xlfn.IFS(M6067&lt;=20,"Low",M6067&lt;=50,"Medium",M6067&lt;=90,"High")</f>
        <v>Low</v>
      </c>
      <c r="U6067" s="7">
        <f>Datos_Limpios[[#This Row],[Number of Complaints or Support]]/Datos_Limpios[[#This Row],[Account Length (in months)]]</f>
        <v>0.12727272727272726</v>
      </c>
      <c r="V6067" s="4" t="str" cm="1">
        <f t="array" ref="V6067">_xlfn.IFS(H6067&lt;30,"Under 30",H6067&lt;66,"Middle Age",H6067&gt;=66,"Senior")</f>
        <v>Middle Age</v>
      </c>
      <c r="W6067" s="4" t="s">
        <v>47</v>
      </c>
    </row>
    <row r="6068" spans="1:23" x14ac:dyDescent="0.3">
      <c r="A6068" s="4" t="s">
        <v>6183</v>
      </c>
      <c r="B6068" s="4" t="s">
        <v>24</v>
      </c>
      <c r="C6068" s="4">
        <v>73</v>
      </c>
      <c r="D6068" s="4">
        <v>0</v>
      </c>
      <c r="E6068" s="4" t="s">
        <v>31</v>
      </c>
      <c r="F6068" s="4" t="s">
        <v>138</v>
      </c>
      <c r="G6068" s="4" t="s">
        <v>33</v>
      </c>
      <c r="H6068" s="4">
        <v>30</v>
      </c>
      <c r="I6068" s="4" t="s">
        <v>31</v>
      </c>
      <c r="J6068" s="4">
        <v>4</v>
      </c>
      <c r="K6068" s="4" t="s">
        <v>46</v>
      </c>
      <c r="L6068" s="4" t="s">
        <v>35</v>
      </c>
      <c r="M6068" s="4">
        <v>28</v>
      </c>
      <c r="P6068" s="5">
        <v>44457</v>
      </c>
      <c r="Q6068" s="6">
        <v>23.312411108267</v>
      </c>
      <c r="R6068" s="4">
        <v>4</v>
      </c>
      <c r="S6068" s="4" t="str" cm="1">
        <f t="array" ref="S6068">_xlfn.IFS(R6068=0,"None",R6068&lt;3,"Low",R6068&lt;6,"Medium",R6068&lt;=10,"High")</f>
        <v>Medium</v>
      </c>
      <c r="T6068" s="4" t="str" cm="1">
        <f t="array" ref="T6068">_xlfn.IFS(M6068&lt;=20,"Low",M6068&lt;=50,"Medium",M6068&lt;=90,"High")</f>
        <v>Medium</v>
      </c>
      <c r="U6068" s="7">
        <f>Datos_Limpios[[#This Row],[Number of Complaints or Support]]/Datos_Limpios[[#This Row],[Account Length (in months)]]</f>
        <v>5.4794520547945202E-2</v>
      </c>
      <c r="V6068" s="4" t="str" cm="1">
        <f t="array" ref="V6068">_xlfn.IFS(H6068&lt;30,"Under 30",H6068&lt;66,"Middle Age",H6068&gt;=66,"Senior")</f>
        <v>Middle Age</v>
      </c>
      <c r="W6068" s="4" t="s">
        <v>47</v>
      </c>
    </row>
    <row r="6069" spans="1:23" x14ac:dyDescent="0.3">
      <c r="A6069" s="4" t="s">
        <v>6184</v>
      </c>
      <c r="B6069" s="4" t="s">
        <v>24</v>
      </c>
      <c r="C6069" s="4">
        <v>51</v>
      </c>
      <c r="D6069" s="4">
        <v>0</v>
      </c>
      <c r="E6069" s="4" t="s">
        <v>31</v>
      </c>
      <c r="F6069" s="4" t="s">
        <v>120</v>
      </c>
      <c r="G6069" s="4" t="s">
        <v>26</v>
      </c>
      <c r="H6069" s="4">
        <v>55</v>
      </c>
      <c r="I6069" s="4" t="s">
        <v>24</v>
      </c>
      <c r="J6069" s="4">
        <v>0</v>
      </c>
      <c r="K6069" s="4" t="s">
        <v>27</v>
      </c>
      <c r="L6069" s="4" t="s">
        <v>35</v>
      </c>
      <c r="M6069" s="4">
        <v>27</v>
      </c>
      <c r="P6069" s="5">
        <v>44236</v>
      </c>
      <c r="Q6069" s="6">
        <v>25.753073878611129</v>
      </c>
      <c r="R6069" s="4">
        <v>7</v>
      </c>
      <c r="S6069" s="4" t="str" cm="1">
        <f t="array" ref="S6069">_xlfn.IFS(R6069=0,"None",R6069&lt;3,"Low",R6069&lt;6,"Medium",R6069&lt;=10,"High")</f>
        <v>High</v>
      </c>
      <c r="T6069" s="4" t="str" cm="1">
        <f t="array" ref="T6069">_xlfn.IFS(M6069&lt;=20,"Low",M6069&lt;=50,"Medium",M6069&lt;=90,"High")</f>
        <v>Medium</v>
      </c>
      <c r="U6069" s="7">
        <f>Datos_Limpios[[#This Row],[Number of Complaints or Support]]/Datos_Limpios[[#This Row],[Account Length (in months)]]</f>
        <v>0.13725490196078433</v>
      </c>
      <c r="V6069" s="4" t="str" cm="1">
        <f t="array" ref="V6069">_xlfn.IFS(H6069&lt;30,"Under 30",H6069&lt;66,"Middle Age",H6069&gt;=66,"Senior")</f>
        <v>Middle Age</v>
      </c>
      <c r="W6069" s="4" t="s">
        <v>29</v>
      </c>
    </row>
    <row r="6070" spans="1:23" x14ac:dyDescent="0.3">
      <c r="A6070" s="4" t="s">
        <v>6185</v>
      </c>
      <c r="B6070" s="4" t="s">
        <v>31</v>
      </c>
      <c r="C6070" s="4">
        <v>1</v>
      </c>
      <c r="D6070" s="4">
        <v>2</v>
      </c>
      <c r="E6070" s="4" t="s">
        <v>31</v>
      </c>
      <c r="F6070" s="4" t="s">
        <v>138</v>
      </c>
      <c r="G6070" s="4" t="s">
        <v>26</v>
      </c>
      <c r="H6070" s="4">
        <v>40</v>
      </c>
      <c r="I6070" s="4" t="s">
        <v>24</v>
      </c>
      <c r="J6070" s="4">
        <v>0</v>
      </c>
      <c r="K6070" s="4" t="s">
        <v>27</v>
      </c>
      <c r="L6070" s="4" t="s">
        <v>115</v>
      </c>
      <c r="M6070" s="4">
        <v>32</v>
      </c>
      <c r="N6070" s="4" t="s">
        <v>38</v>
      </c>
      <c r="O6070" s="4" t="s">
        <v>142</v>
      </c>
      <c r="P6070" s="5">
        <v>45289</v>
      </c>
      <c r="Q6070" s="6">
        <v>29.070461551858131</v>
      </c>
      <c r="R6070" s="4">
        <v>1</v>
      </c>
      <c r="S6070" s="4" t="str" cm="1">
        <f t="array" ref="S6070">_xlfn.IFS(R6070=0,"None",R6070&lt;3,"Low",R6070&lt;6,"Medium",R6070&lt;=10,"High")</f>
        <v>Low</v>
      </c>
      <c r="T6070" s="4" t="str" cm="1">
        <f t="array" ref="T6070">_xlfn.IFS(M6070&lt;=20,"Low",M6070&lt;=50,"Medium",M6070&lt;=90,"High")</f>
        <v>Medium</v>
      </c>
      <c r="U6070" s="7">
        <f>Datos_Limpios[[#This Row],[Number of Complaints or Support]]/Datos_Limpios[[#This Row],[Account Length (in months)]]</f>
        <v>1</v>
      </c>
      <c r="V6070" s="4" t="str" cm="1">
        <f t="array" ref="V6070">_xlfn.IFS(H6070&lt;30,"Under 30",H6070&lt;66,"Middle Age",H6070&gt;=66,"Senior")</f>
        <v>Middle Age</v>
      </c>
      <c r="W6070" s="4" t="s">
        <v>47</v>
      </c>
    </row>
    <row r="6071" spans="1:23" x14ac:dyDescent="0.3">
      <c r="A6071" s="4" t="s">
        <v>6186</v>
      </c>
      <c r="B6071" s="4" t="s">
        <v>24</v>
      </c>
      <c r="C6071" s="4">
        <v>1</v>
      </c>
      <c r="D6071" s="4">
        <v>0</v>
      </c>
      <c r="E6071" s="4" t="s">
        <v>24</v>
      </c>
      <c r="F6071" s="4" t="s">
        <v>110</v>
      </c>
      <c r="G6071" s="4" t="s">
        <v>33</v>
      </c>
      <c r="H6071" s="4">
        <v>22</v>
      </c>
      <c r="I6071" s="4" t="s">
        <v>24</v>
      </c>
      <c r="J6071" s="4">
        <v>0</v>
      </c>
      <c r="K6071" s="4" t="s">
        <v>27</v>
      </c>
      <c r="L6071" s="4" t="s">
        <v>28</v>
      </c>
      <c r="M6071" s="4">
        <v>9</v>
      </c>
      <c r="P6071" s="5">
        <v>43884</v>
      </c>
      <c r="Q6071" s="6">
        <v>7.4992836098711324</v>
      </c>
      <c r="R6071" s="4">
        <v>10</v>
      </c>
      <c r="S6071" s="4" t="str" cm="1">
        <f t="array" ref="S6071">_xlfn.IFS(R6071=0,"None",R6071&lt;3,"Low",R6071&lt;6,"Medium",R6071&lt;=10,"High")</f>
        <v>High</v>
      </c>
      <c r="T6071" s="4" t="str" cm="1">
        <f t="array" ref="T6071">_xlfn.IFS(M6071&lt;=20,"Low",M6071&lt;=50,"Medium",M6071&lt;=90,"High")</f>
        <v>Low</v>
      </c>
      <c r="U6071" s="7">
        <f>Datos_Limpios[[#This Row],[Number of Complaints or Support]]/Datos_Limpios[[#This Row],[Account Length (in months)]]</f>
        <v>10</v>
      </c>
      <c r="V6071" s="4" t="str" cm="1">
        <f t="array" ref="V6071">_xlfn.IFS(H6071&lt;30,"Under 30",H6071&lt;66,"Middle Age",H6071&gt;=66,"Senior")</f>
        <v>Under 30</v>
      </c>
      <c r="W6071" s="4" t="s">
        <v>29</v>
      </c>
    </row>
    <row r="6072" spans="1:23" x14ac:dyDescent="0.3">
      <c r="A6072" s="4" t="s">
        <v>6187</v>
      </c>
      <c r="B6072" s="4" t="s">
        <v>24</v>
      </c>
      <c r="C6072" s="4">
        <v>30</v>
      </c>
      <c r="D6072" s="4">
        <v>2</v>
      </c>
      <c r="E6072" s="4" t="s">
        <v>31</v>
      </c>
      <c r="F6072" s="4" t="s">
        <v>213</v>
      </c>
      <c r="G6072" s="4" t="s">
        <v>33</v>
      </c>
      <c r="H6072" s="4">
        <v>80</v>
      </c>
      <c r="I6072" s="4" t="s">
        <v>24</v>
      </c>
      <c r="J6072" s="4">
        <v>0</v>
      </c>
      <c r="K6072" s="4" t="s">
        <v>27</v>
      </c>
      <c r="L6072" s="4" t="s">
        <v>35</v>
      </c>
      <c r="M6072" s="4">
        <v>67</v>
      </c>
      <c r="P6072" s="5">
        <v>44085</v>
      </c>
      <c r="Q6072" s="6">
        <v>59.645100719993813</v>
      </c>
      <c r="R6072" s="4">
        <v>10</v>
      </c>
      <c r="S6072" s="4" t="str" cm="1">
        <f t="array" ref="S6072">_xlfn.IFS(R6072=0,"None",R6072&lt;3,"Low",R6072&lt;6,"Medium",R6072&lt;=10,"High")</f>
        <v>High</v>
      </c>
      <c r="T6072" s="4" t="str" cm="1">
        <f t="array" ref="T6072">_xlfn.IFS(M6072&lt;=20,"Low",M6072&lt;=50,"Medium",M6072&lt;=90,"High")</f>
        <v>High</v>
      </c>
      <c r="U6072" s="7">
        <f>Datos_Limpios[[#This Row],[Number of Complaints or Support]]/Datos_Limpios[[#This Row],[Account Length (in months)]]</f>
        <v>0.33333333333333331</v>
      </c>
      <c r="V6072" s="4" t="str" cm="1">
        <f t="array" ref="V6072">_xlfn.IFS(H6072&lt;30,"Under 30",H6072&lt;66,"Middle Age",H6072&gt;=66,"Senior")</f>
        <v>Senior</v>
      </c>
      <c r="W6072" s="4" t="s">
        <v>47</v>
      </c>
    </row>
    <row r="6073" spans="1:23" x14ac:dyDescent="0.3">
      <c r="A6073" s="4" t="s">
        <v>6188</v>
      </c>
      <c r="B6073" s="4" t="s">
        <v>24</v>
      </c>
      <c r="C6073" s="4">
        <v>17</v>
      </c>
      <c r="D6073" s="4">
        <v>0</v>
      </c>
      <c r="E6073" s="4" t="s">
        <v>31</v>
      </c>
      <c r="F6073" s="4" t="s">
        <v>25</v>
      </c>
      <c r="G6073" s="4" t="s">
        <v>26</v>
      </c>
      <c r="H6073" s="4">
        <v>28</v>
      </c>
      <c r="I6073" s="4" t="s">
        <v>24</v>
      </c>
      <c r="J6073" s="4">
        <v>0</v>
      </c>
      <c r="K6073" s="4" t="s">
        <v>34</v>
      </c>
      <c r="L6073" s="4" t="s">
        <v>28</v>
      </c>
      <c r="M6073" s="4">
        <v>25</v>
      </c>
      <c r="P6073" s="5">
        <v>45053</v>
      </c>
      <c r="Q6073" s="6">
        <v>26.689178973099089</v>
      </c>
      <c r="R6073" s="4">
        <v>4</v>
      </c>
      <c r="S6073" s="4" t="str" cm="1">
        <f t="array" ref="S6073">_xlfn.IFS(R6073=0,"None",R6073&lt;3,"Low",R6073&lt;6,"Medium",R6073&lt;=10,"High")</f>
        <v>Medium</v>
      </c>
      <c r="T6073" s="4" t="str" cm="1">
        <f t="array" ref="T6073">_xlfn.IFS(M6073&lt;=20,"Low",M6073&lt;=50,"Medium",M6073&lt;=90,"High")</f>
        <v>Medium</v>
      </c>
      <c r="U6073" s="7">
        <f>Datos_Limpios[[#This Row],[Number of Complaints or Support]]/Datos_Limpios[[#This Row],[Account Length (in months)]]</f>
        <v>0.23529411764705882</v>
      </c>
      <c r="V6073" s="4" t="str" cm="1">
        <f t="array" ref="V6073">_xlfn.IFS(H6073&lt;30,"Under 30",H6073&lt;66,"Middle Age",H6073&gt;=66,"Senior")</f>
        <v>Under 30</v>
      </c>
      <c r="W6073" s="4" t="s">
        <v>29</v>
      </c>
    </row>
    <row r="6074" spans="1:23" x14ac:dyDescent="0.3">
      <c r="A6074" s="4" t="s">
        <v>6189</v>
      </c>
      <c r="B6074" s="4" t="s">
        <v>31</v>
      </c>
      <c r="C6074" s="4">
        <v>4</v>
      </c>
      <c r="D6074" s="4">
        <v>0</v>
      </c>
      <c r="E6074" s="4" t="s">
        <v>31</v>
      </c>
      <c r="F6074" s="4" t="s">
        <v>95</v>
      </c>
      <c r="G6074" s="4" t="s">
        <v>33</v>
      </c>
      <c r="H6074" s="4">
        <v>59</v>
      </c>
      <c r="I6074" s="4" t="s">
        <v>31</v>
      </c>
      <c r="J6074" s="4">
        <v>3</v>
      </c>
      <c r="K6074" s="4" t="s">
        <v>27</v>
      </c>
      <c r="L6074" s="4" t="s">
        <v>35</v>
      </c>
      <c r="M6074" s="4">
        <v>18</v>
      </c>
      <c r="N6074" s="4" t="s">
        <v>66</v>
      </c>
      <c r="O6074" s="4" t="s">
        <v>317</v>
      </c>
      <c r="P6074" s="5">
        <v>45009</v>
      </c>
      <c r="Q6074" s="6">
        <v>18.02979595439081</v>
      </c>
      <c r="R6074" s="4">
        <v>9</v>
      </c>
      <c r="S6074" s="4" t="str" cm="1">
        <f t="array" ref="S6074">_xlfn.IFS(R6074=0,"None",R6074&lt;3,"Low",R6074&lt;6,"Medium",R6074&lt;=10,"High")</f>
        <v>High</v>
      </c>
      <c r="T6074" s="4" t="str" cm="1">
        <f t="array" ref="T6074">_xlfn.IFS(M6074&lt;=20,"Low",M6074&lt;=50,"Medium",M6074&lt;=90,"High")</f>
        <v>Low</v>
      </c>
      <c r="U6074" s="7">
        <f>Datos_Limpios[[#This Row],[Number of Complaints or Support]]/Datos_Limpios[[#This Row],[Account Length (in months)]]</f>
        <v>2.25</v>
      </c>
      <c r="V6074" s="4" t="str" cm="1">
        <f t="array" ref="V6074">_xlfn.IFS(H6074&lt;30,"Under 30",H6074&lt;66,"Middle Age",H6074&gt;=66,"Senior")</f>
        <v>Middle Age</v>
      </c>
      <c r="W6074" s="4" t="s">
        <v>47</v>
      </c>
    </row>
    <row r="6075" spans="1:23" x14ac:dyDescent="0.3">
      <c r="A6075" s="4" t="s">
        <v>6190</v>
      </c>
      <c r="B6075" s="4" t="s">
        <v>24</v>
      </c>
      <c r="C6075" s="4">
        <v>18</v>
      </c>
      <c r="D6075" s="4">
        <v>0</v>
      </c>
      <c r="E6075" s="4" t="s">
        <v>24</v>
      </c>
      <c r="F6075" s="4" t="s">
        <v>102</v>
      </c>
      <c r="G6075" s="4" t="s">
        <v>26</v>
      </c>
      <c r="H6075" s="4">
        <v>57</v>
      </c>
      <c r="I6075" s="4" t="s">
        <v>24</v>
      </c>
      <c r="J6075" s="4">
        <v>0</v>
      </c>
      <c r="K6075" s="4" t="s">
        <v>46</v>
      </c>
      <c r="L6075" s="4" t="s">
        <v>28</v>
      </c>
      <c r="M6075" s="4">
        <v>8</v>
      </c>
      <c r="P6075" s="5">
        <v>45103</v>
      </c>
      <c r="Q6075" s="6">
        <v>7.8336217705336981</v>
      </c>
      <c r="R6075" s="4">
        <v>10</v>
      </c>
      <c r="S6075" s="4" t="str" cm="1">
        <f t="array" ref="S6075">_xlfn.IFS(R6075=0,"None",R6075&lt;3,"Low",R6075&lt;6,"Medium",R6075&lt;=10,"High")</f>
        <v>High</v>
      </c>
      <c r="T6075" s="4" t="str" cm="1">
        <f t="array" ref="T6075">_xlfn.IFS(M6075&lt;=20,"Low",M6075&lt;=50,"Medium",M6075&lt;=90,"High")</f>
        <v>Low</v>
      </c>
      <c r="U6075" s="7">
        <f>Datos_Limpios[[#This Row],[Number of Complaints or Support]]/Datos_Limpios[[#This Row],[Account Length (in months)]]</f>
        <v>0.55555555555555558</v>
      </c>
      <c r="V6075" s="4" t="str" cm="1">
        <f t="array" ref="V6075">_xlfn.IFS(H6075&lt;30,"Under 30",H6075&lt;66,"Middle Age",H6075&gt;=66,"Senior")</f>
        <v>Middle Age</v>
      </c>
      <c r="W6075" s="4" t="s">
        <v>40</v>
      </c>
    </row>
    <row r="6076" spans="1:23" x14ac:dyDescent="0.3">
      <c r="A6076" s="4" t="s">
        <v>6191</v>
      </c>
      <c r="B6076" s="4" t="s">
        <v>24</v>
      </c>
      <c r="C6076" s="4">
        <v>64</v>
      </c>
      <c r="D6076" s="4">
        <v>0</v>
      </c>
      <c r="E6076" s="4" t="s">
        <v>24</v>
      </c>
      <c r="F6076" s="4" t="s">
        <v>175</v>
      </c>
      <c r="G6076" s="4" t="s">
        <v>33</v>
      </c>
      <c r="H6076" s="4">
        <v>25</v>
      </c>
      <c r="I6076" s="4" t="s">
        <v>24</v>
      </c>
      <c r="J6076" s="4">
        <v>0</v>
      </c>
      <c r="K6076" s="4" t="s">
        <v>27</v>
      </c>
      <c r="L6076" s="4" t="s">
        <v>35</v>
      </c>
      <c r="M6076" s="4">
        <v>43</v>
      </c>
      <c r="P6076" s="5">
        <v>44613</v>
      </c>
      <c r="Q6076" s="6">
        <v>45.628719669468119</v>
      </c>
      <c r="R6076" s="4">
        <v>7</v>
      </c>
      <c r="S6076" s="4" t="str" cm="1">
        <f t="array" ref="S6076">_xlfn.IFS(R6076=0,"None",R6076&lt;3,"Low",R6076&lt;6,"Medium",R6076&lt;=10,"High")</f>
        <v>High</v>
      </c>
      <c r="T6076" s="4" t="str" cm="1">
        <f t="array" ref="T6076">_xlfn.IFS(M6076&lt;=20,"Low",M6076&lt;=50,"Medium",M6076&lt;=90,"High")</f>
        <v>Medium</v>
      </c>
      <c r="U6076" s="7">
        <f>Datos_Limpios[[#This Row],[Number of Complaints or Support]]/Datos_Limpios[[#This Row],[Account Length (in months)]]</f>
        <v>0.109375</v>
      </c>
      <c r="V6076" s="4" t="str" cm="1">
        <f t="array" ref="V6076">_xlfn.IFS(H6076&lt;30,"Under 30",H6076&lt;66,"Middle Age",H6076&gt;=66,"Senior")</f>
        <v>Under 30</v>
      </c>
      <c r="W6076" s="4" t="s">
        <v>29</v>
      </c>
    </row>
    <row r="6077" spans="1:23" x14ac:dyDescent="0.3">
      <c r="A6077" s="4" t="s">
        <v>6192</v>
      </c>
      <c r="B6077" s="4" t="s">
        <v>31</v>
      </c>
      <c r="C6077" s="4">
        <v>57</v>
      </c>
      <c r="D6077" s="4">
        <v>0</v>
      </c>
      <c r="E6077" s="4" t="s">
        <v>31</v>
      </c>
      <c r="F6077" s="4" t="s">
        <v>98</v>
      </c>
      <c r="G6077" s="4" t="s">
        <v>33</v>
      </c>
      <c r="H6077" s="4">
        <v>71</v>
      </c>
      <c r="I6077" s="4" t="s">
        <v>24</v>
      </c>
      <c r="J6077" s="4">
        <v>0</v>
      </c>
      <c r="K6077" s="4" t="s">
        <v>27</v>
      </c>
      <c r="L6077" s="4" t="s">
        <v>35</v>
      </c>
      <c r="M6077" s="4">
        <v>46</v>
      </c>
      <c r="N6077" s="4" t="s">
        <v>75</v>
      </c>
      <c r="O6077" s="4" t="s">
        <v>133</v>
      </c>
      <c r="P6077" s="5">
        <v>44876</v>
      </c>
      <c r="Q6077" s="6">
        <v>50.597298432845619</v>
      </c>
      <c r="R6077" s="4">
        <v>0</v>
      </c>
      <c r="S6077" s="4" t="str" cm="1">
        <f t="array" ref="S6077">_xlfn.IFS(R6077=0,"None",R6077&lt;3,"Low",R6077&lt;6,"Medium",R6077&lt;=10,"High")</f>
        <v>None</v>
      </c>
      <c r="T6077" s="4" t="str" cm="1">
        <f t="array" ref="T6077">_xlfn.IFS(M6077&lt;=20,"Low",M6077&lt;=50,"Medium",M6077&lt;=90,"High")</f>
        <v>Medium</v>
      </c>
      <c r="U6077" s="7">
        <f>Datos_Limpios[[#This Row],[Number of Complaints or Support]]/Datos_Limpios[[#This Row],[Account Length (in months)]]</f>
        <v>0</v>
      </c>
      <c r="V6077" s="4" t="str" cm="1">
        <f t="array" ref="V6077">_xlfn.IFS(H6077&lt;30,"Under 30",H6077&lt;66,"Middle Age",H6077&gt;=66,"Senior")</f>
        <v>Senior</v>
      </c>
      <c r="W6077" s="4" t="s">
        <v>29</v>
      </c>
    </row>
    <row r="6078" spans="1:23" x14ac:dyDescent="0.3">
      <c r="A6078" s="4" t="s">
        <v>6193</v>
      </c>
      <c r="B6078" s="4" t="s">
        <v>24</v>
      </c>
      <c r="C6078" s="4">
        <v>27</v>
      </c>
      <c r="D6078" s="4">
        <v>0</v>
      </c>
      <c r="E6078" s="4" t="s">
        <v>24</v>
      </c>
      <c r="F6078" s="4" t="s">
        <v>367</v>
      </c>
      <c r="G6078" s="4" t="s">
        <v>33</v>
      </c>
      <c r="H6078" s="4">
        <v>60</v>
      </c>
      <c r="I6078" s="4" t="s">
        <v>24</v>
      </c>
      <c r="J6078" s="4">
        <v>0</v>
      </c>
      <c r="K6078" s="4" t="s">
        <v>34</v>
      </c>
      <c r="L6078" s="4" t="s">
        <v>28</v>
      </c>
      <c r="M6078" s="4">
        <v>10</v>
      </c>
      <c r="P6078" s="5">
        <v>44310</v>
      </c>
      <c r="Q6078" s="6">
        <v>10.82945371852481</v>
      </c>
      <c r="R6078" s="4">
        <v>5</v>
      </c>
      <c r="S6078" s="4" t="str" cm="1">
        <f t="array" ref="S6078">_xlfn.IFS(R6078=0,"None",R6078&lt;3,"Low",R6078&lt;6,"Medium",R6078&lt;=10,"High")</f>
        <v>Medium</v>
      </c>
      <c r="T6078" s="4" t="str" cm="1">
        <f t="array" ref="T6078">_xlfn.IFS(M6078&lt;=20,"Low",M6078&lt;=50,"Medium",M6078&lt;=90,"High")</f>
        <v>Low</v>
      </c>
      <c r="U6078" s="7">
        <f>Datos_Limpios[[#This Row],[Number of Complaints or Support]]/Datos_Limpios[[#This Row],[Account Length (in months)]]</f>
        <v>0.18518518518518517</v>
      </c>
      <c r="V6078" s="4" t="str" cm="1">
        <f t="array" ref="V6078">_xlfn.IFS(H6078&lt;30,"Under 30",H6078&lt;66,"Middle Age",H6078&gt;=66,"Senior")</f>
        <v>Middle Age</v>
      </c>
      <c r="W6078" s="4" t="s">
        <v>29</v>
      </c>
    </row>
    <row r="6079" spans="1:23" x14ac:dyDescent="0.3">
      <c r="A6079" s="4" t="s">
        <v>6194</v>
      </c>
      <c r="B6079" s="4" t="s">
        <v>24</v>
      </c>
      <c r="C6079" s="4">
        <v>73</v>
      </c>
      <c r="D6079" s="4">
        <v>0</v>
      </c>
      <c r="E6079" s="4" t="s">
        <v>24</v>
      </c>
      <c r="F6079" s="4" t="s">
        <v>209</v>
      </c>
      <c r="G6079" s="4" t="s">
        <v>33</v>
      </c>
      <c r="H6079" s="4">
        <v>41</v>
      </c>
      <c r="I6079" s="4" t="s">
        <v>24</v>
      </c>
      <c r="J6079" s="4">
        <v>0</v>
      </c>
      <c r="K6079" s="4" t="s">
        <v>46</v>
      </c>
      <c r="L6079" s="4" t="s">
        <v>28</v>
      </c>
      <c r="M6079" s="4">
        <v>48</v>
      </c>
      <c r="P6079" s="5">
        <v>44319</v>
      </c>
      <c r="Q6079" s="6">
        <v>53.79954077654282</v>
      </c>
      <c r="R6079" s="4">
        <v>2</v>
      </c>
      <c r="S6079" s="4" t="str" cm="1">
        <f t="array" ref="S6079">_xlfn.IFS(R6079=0,"None",R6079&lt;3,"Low",R6079&lt;6,"Medium",R6079&lt;=10,"High")</f>
        <v>Low</v>
      </c>
      <c r="T6079" s="4" t="str" cm="1">
        <f t="array" ref="T6079">_xlfn.IFS(M6079&lt;=20,"Low",M6079&lt;=50,"Medium",M6079&lt;=90,"High")</f>
        <v>Medium</v>
      </c>
      <c r="U6079" s="7">
        <f>Datos_Limpios[[#This Row],[Number of Complaints or Support]]/Datos_Limpios[[#This Row],[Account Length (in months)]]</f>
        <v>2.7397260273972601E-2</v>
      </c>
      <c r="V6079" s="4" t="str" cm="1">
        <f t="array" ref="V6079">_xlfn.IFS(H6079&lt;30,"Under 30",H6079&lt;66,"Middle Age",H6079&gt;=66,"Senior")</f>
        <v>Middle Age</v>
      </c>
      <c r="W6079" s="4" t="s">
        <v>40</v>
      </c>
    </row>
    <row r="6080" spans="1:23" x14ac:dyDescent="0.3">
      <c r="A6080" s="4" t="s">
        <v>6195</v>
      </c>
      <c r="B6080" s="4" t="s">
        <v>24</v>
      </c>
      <c r="C6080" s="4">
        <v>45</v>
      </c>
      <c r="D6080" s="4">
        <v>0</v>
      </c>
      <c r="E6080" s="4" t="s">
        <v>31</v>
      </c>
      <c r="F6080" s="4" t="s">
        <v>102</v>
      </c>
      <c r="G6080" s="4" t="s">
        <v>33</v>
      </c>
      <c r="H6080" s="4">
        <v>29</v>
      </c>
      <c r="I6080" s="4" t="s">
        <v>24</v>
      </c>
      <c r="J6080" s="4">
        <v>0</v>
      </c>
      <c r="K6080" s="4" t="s">
        <v>34</v>
      </c>
      <c r="L6080" s="4" t="s">
        <v>35</v>
      </c>
      <c r="M6080" s="4">
        <v>53</v>
      </c>
      <c r="P6080" s="5">
        <v>44872</v>
      </c>
      <c r="Q6080" s="6">
        <v>54.842630040376598</v>
      </c>
      <c r="R6080" s="4">
        <v>4</v>
      </c>
      <c r="S6080" s="4" t="str" cm="1">
        <f t="array" ref="S6080">_xlfn.IFS(R6080=0,"None",R6080&lt;3,"Low",R6080&lt;6,"Medium",R6080&lt;=10,"High")</f>
        <v>Medium</v>
      </c>
      <c r="T6080" s="4" t="str" cm="1">
        <f t="array" ref="T6080">_xlfn.IFS(M6080&lt;=20,"Low",M6080&lt;=50,"Medium",M6080&lt;=90,"High")</f>
        <v>High</v>
      </c>
      <c r="U6080" s="7">
        <f>Datos_Limpios[[#This Row],[Number of Complaints or Support]]/Datos_Limpios[[#This Row],[Account Length (in months)]]</f>
        <v>8.8888888888888892E-2</v>
      </c>
      <c r="V6080" s="4" t="str" cm="1">
        <f t="array" ref="V6080">_xlfn.IFS(H6080&lt;30,"Under 30",H6080&lt;66,"Middle Age",H6080&gt;=66,"Senior")</f>
        <v>Under 30</v>
      </c>
      <c r="W6080" s="4" t="s">
        <v>40</v>
      </c>
    </row>
    <row r="6081" spans="1:23" x14ac:dyDescent="0.3">
      <c r="A6081" s="4" t="s">
        <v>6196</v>
      </c>
      <c r="B6081" s="4" t="s">
        <v>31</v>
      </c>
      <c r="C6081" s="4">
        <v>1</v>
      </c>
      <c r="D6081" s="4">
        <v>4</v>
      </c>
      <c r="E6081" s="4" t="s">
        <v>31</v>
      </c>
      <c r="F6081" s="4" t="s">
        <v>65</v>
      </c>
      <c r="G6081" s="4" t="s">
        <v>33</v>
      </c>
      <c r="H6081" s="4">
        <v>50</v>
      </c>
      <c r="I6081" s="4" t="s">
        <v>24</v>
      </c>
      <c r="J6081" s="4">
        <v>0</v>
      </c>
      <c r="K6081" s="4" t="s">
        <v>27</v>
      </c>
      <c r="L6081" s="4" t="s">
        <v>35</v>
      </c>
      <c r="M6081" s="4">
        <v>20</v>
      </c>
      <c r="N6081" s="4" t="s">
        <v>38</v>
      </c>
      <c r="O6081" s="4" t="s">
        <v>125</v>
      </c>
      <c r="P6081" s="5">
        <v>44401</v>
      </c>
      <c r="Q6081" s="6">
        <v>22.111895180619161</v>
      </c>
      <c r="R6081" s="4">
        <v>5</v>
      </c>
      <c r="S6081" s="4" t="str" cm="1">
        <f t="array" ref="S6081">_xlfn.IFS(R6081=0,"None",R6081&lt;3,"Low",R6081&lt;6,"Medium",R6081&lt;=10,"High")</f>
        <v>Medium</v>
      </c>
      <c r="T6081" s="4" t="str" cm="1">
        <f t="array" ref="T6081">_xlfn.IFS(M6081&lt;=20,"Low",M6081&lt;=50,"Medium",M6081&lt;=90,"High")</f>
        <v>Low</v>
      </c>
      <c r="U6081" s="7">
        <f>Datos_Limpios[[#This Row],[Number of Complaints or Support]]/Datos_Limpios[[#This Row],[Account Length (in months)]]</f>
        <v>5</v>
      </c>
      <c r="V6081" s="4" t="str" cm="1">
        <f t="array" ref="V6081">_xlfn.IFS(H6081&lt;30,"Under 30",H6081&lt;66,"Middle Age",H6081&gt;=66,"Senior")</f>
        <v>Middle Age</v>
      </c>
      <c r="W6081" s="4" t="s">
        <v>43</v>
      </c>
    </row>
    <row r="6082" spans="1:23" x14ac:dyDescent="0.3">
      <c r="A6082" s="4" t="s">
        <v>6197</v>
      </c>
      <c r="B6082" s="4" t="s">
        <v>31</v>
      </c>
      <c r="C6082" s="4">
        <v>15</v>
      </c>
      <c r="D6082" s="4">
        <v>4</v>
      </c>
      <c r="E6082" s="4" t="s">
        <v>24</v>
      </c>
      <c r="F6082" s="4" t="s">
        <v>147</v>
      </c>
      <c r="G6082" s="4" t="s">
        <v>26</v>
      </c>
      <c r="H6082" s="4">
        <v>73</v>
      </c>
      <c r="I6082" s="4" t="s">
        <v>24</v>
      </c>
      <c r="J6082" s="4">
        <v>0</v>
      </c>
      <c r="K6082" s="4" t="s">
        <v>27</v>
      </c>
      <c r="L6082" s="4" t="s">
        <v>28</v>
      </c>
      <c r="M6082" s="4">
        <v>59</v>
      </c>
      <c r="N6082" s="4" t="s">
        <v>75</v>
      </c>
      <c r="O6082" s="4" t="s">
        <v>133</v>
      </c>
      <c r="P6082" s="5">
        <v>44630</v>
      </c>
      <c r="Q6082" s="6">
        <v>64.322465234303138</v>
      </c>
      <c r="R6082" s="4">
        <v>10</v>
      </c>
      <c r="S6082" s="4" t="str" cm="1">
        <f t="array" ref="S6082">_xlfn.IFS(R6082=0,"None",R6082&lt;3,"Low",R6082&lt;6,"Medium",R6082&lt;=10,"High")</f>
        <v>High</v>
      </c>
      <c r="T6082" s="4" t="str" cm="1">
        <f t="array" ref="T6082">_xlfn.IFS(M6082&lt;=20,"Low",M6082&lt;=50,"Medium",M6082&lt;=90,"High")</f>
        <v>High</v>
      </c>
      <c r="U6082" s="7">
        <f>Datos_Limpios[[#This Row],[Number of Complaints or Support]]/Datos_Limpios[[#This Row],[Account Length (in months)]]</f>
        <v>0.66666666666666663</v>
      </c>
      <c r="V6082" s="4" t="str" cm="1">
        <f t="array" ref="V6082">_xlfn.IFS(H6082&lt;30,"Under 30",H6082&lt;66,"Middle Age",H6082&gt;=66,"Senior")</f>
        <v>Senior</v>
      </c>
      <c r="W6082" s="4" t="s">
        <v>43</v>
      </c>
    </row>
    <row r="6083" spans="1:23" x14ac:dyDescent="0.3">
      <c r="A6083" s="4" t="s">
        <v>6198</v>
      </c>
      <c r="B6083" s="4" t="s">
        <v>24</v>
      </c>
      <c r="C6083" s="4">
        <v>21</v>
      </c>
      <c r="D6083" s="4">
        <v>0</v>
      </c>
      <c r="E6083" s="4" t="s">
        <v>31</v>
      </c>
      <c r="F6083" s="4" t="s">
        <v>68</v>
      </c>
      <c r="G6083" s="4" t="s">
        <v>33</v>
      </c>
      <c r="H6083" s="4">
        <v>76</v>
      </c>
      <c r="I6083" s="4" t="s">
        <v>24</v>
      </c>
      <c r="J6083" s="4">
        <v>0</v>
      </c>
      <c r="K6083" s="4" t="s">
        <v>34</v>
      </c>
      <c r="L6083" s="4" t="s">
        <v>35</v>
      </c>
      <c r="M6083" s="4">
        <v>36</v>
      </c>
      <c r="P6083" s="5">
        <v>45072</v>
      </c>
      <c r="Q6083" s="6">
        <v>37.795710956958203</v>
      </c>
      <c r="R6083" s="4">
        <v>0</v>
      </c>
      <c r="S6083" s="4" t="str" cm="1">
        <f t="array" ref="S6083">_xlfn.IFS(R6083=0,"None",R6083&lt;3,"Low",R6083&lt;6,"Medium",R6083&lt;=10,"High")</f>
        <v>None</v>
      </c>
      <c r="T6083" s="4" t="str" cm="1">
        <f t="array" ref="T6083">_xlfn.IFS(M6083&lt;=20,"Low",M6083&lt;=50,"Medium",M6083&lt;=90,"High")</f>
        <v>Medium</v>
      </c>
      <c r="U6083" s="7">
        <f>Datos_Limpios[[#This Row],[Number of Complaints or Support]]/Datos_Limpios[[#This Row],[Account Length (in months)]]</f>
        <v>0</v>
      </c>
      <c r="V6083" s="4" t="str" cm="1">
        <f t="array" ref="V6083">_xlfn.IFS(H6083&lt;30,"Under 30",H6083&lt;66,"Middle Age",H6083&gt;=66,"Senior")</f>
        <v>Senior</v>
      </c>
      <c r="W6083" s="4" t="s">
        <v>40</v>
      </c>
    </row>
    <row r="6084" spans="1:23" x14ac:dyDescent="0.3">
      <c r="A6084" s="4" t="s">
        <v>6199</v>
      </c>
      <c r="B6084" s="4" t="s">
        <v>31</v>
      </c>
      <c r="C6084" s="4">
        <v>2</v>
      </c>
      <c r="D6084" s="4">
        <v>3</v>
      </c>
      <c r="E6084" s="4" t="s">
        <v>31</v>
      </c>
      <c r="F6084" s="4" t="s">
        <v>110</v>
      </c>
      <c r="G6084" s="4" t="s">
        <v>26</v>
      </c>
      <c r="H6084" s="4">
        <v>23</v>
      </c>
      <c r="I6084" s="4" t="s">
        <v>24</v>
      </c>
      <c r="J6084" s="4">
        <v>0</v>
      </c>
      <c r="K6084" s="4" t="s">
        <v>27</v>
      </c>
      <c r="L6084" s="4" t="s">
        <v>35</v>
      </c>
      <c r="M6084" s="4">
        <v>23</v>
      </c>
      <c r="N6084" s="4" t="s">
        <v>38</v>
      </c>
      <c r="O6084" s="4" t="s">
        <v>142</v>
      </c>
      <c r="P6084" s="5">
        <v>44119</v>
      </c>
      <c r="Q6084" s="6">
        <v>27.291717689212181</v>
      </c>
      <c r="R6084" s="4">
        <v>3</v>
      </c>
      <c r="S6084" s="4" t="str" cm="1">
        <f t="array" ref="S6084">_xlfn.IFS(R6084=0,"None",R6084&lt;3,"Low",R6084&lt;6,"Medium",R6084&lt;=10,"High")</f>
        <v>Medium</v>
      </c>
      <c r="T6084" s="4" t="str" cm="1">
        <f t="array" ref="T6084">_xlfn.IFS(M6084&lt;=20,"Low",M6084&lt;=50,"Medium",M6084&lt;=90,"High")</f>
        <v>Medium</v>
      </c>
      <c r="U6084" s="7">
        <f>Datos_Limpios[[#This Row],[Number of Complaints or Support]]/Datos_Limpios[[#This Row],[Account Length (in months)]]</f>
        <v>1.5</v>
      </c>
      <c r="V6084" s="4" t="str" cm="1">
        <f t="array" ref="V6084">_xlfn.IFS(H6084&lt;30,"Under 30",H6084&lt;66,"Middle Age",H6084&gt;=66,"Senior")</f>
        <v>Under 30</v>
      </c>
      <c r="W6084" s="4" t="s">
        <v>29</v>
      </c>
    </row>
    <row r="6085" spans="1:23" x14ac:dyDescent="0.3">
      <c r="A6085" s="4" t="s">
        <v>6200</v>
      </c>
      <c r="B6085" s="4" t="s">
        <v>24</v>
      </c>
      <c r="C6085" s="4">
        <v>47</v>
      </c>
      <c r="D6085" s="4">
        <v>0</v>
      </c>
      <c r="E6085" s="4" t="s">
        <v>24</v>
      </c>
      <c r="F6085" s="4" t="s">
        <v>68</v>
      </c>
      <c r="G6085" s="4" t="s">
        <v>33</v>
      </c>
      <c r="H6085" s="4">
        <v>49</v>
      </c>
      <c r="I6085" s="4" t="s">
        <v>24</v>
      </c>
      <c r="J6085" s="4">
        <v>0</v>
      </c>
      <c r="K6085" s="4" t="s">
        <v>34</v>
      </c>
      <c r="L6085" s="4" t="s">
        <v>28</v>
      </c>
      <c r="M6085" s="4">
        <v>30</v>
      </c>
      <c r="P6085" s="5">
        <v>44838</v>
      </c>
      <c r="Q6085" s="6">
        <v>24.53478464669157</v>
      </c>
      <c r="R6085" s="4">
        <v>2</v>
      </c>
      <c r="S6085" s="4" t="str" cm="1">
        <f t="array" ref="S6085">_xlfn.IFS(R6085=0,"None",R6085&lt;3,"Low",R6085&lt;6,"Medium",R6085&lt;=10,"High")</f>
        <v>Low</v>
      </c>
      <c r="T6085" s="4" t="str" cm="1">
        <f t="array" ref="T6085">_xlfn.IFS(M6085&lt;=20,"Low",M6085&lt;=50,"Medium",M6085&lt;=90,"High")</f>
        <v>Medium</v>
      </c>
      <c r="U6085" s="7">
        <f>Datos_Limpios[[#This Row],[Number of Complaints or Support]]/Datos_Limpios[[#This Row],[Account Length (in months)]]</f>
        <v>4.2553191489361701E-2</v>
      </c>
      <c r="V6085" s="4" t="str" cm="1">
        <f t="array" ref="V6085">_xlfn.IFS(H6085&lt;30,"Under 30",H6085&lt;66,"Middle Age",H6085&gt;=66,"Senior")</f>
        <v>Middle Age</v>
      </c>
      <c r="W6085" s="4" t="s">
        <v>40</v>
      </c>
    </row>
    <row r="6086" spans="1:23" x14ac:dyDescent="0.3">
      <c r="A6086" s="4" t="s">
        <v>6201</v>
      </c>
      <c r="B6086" s="4" t="s">
        <v>24</v>
      </c>
      <c r="C6086" s="4">
        <v>49</v>
      </c>
      <c r="D6086" s="4">
        <v>0</v>
      </c>
      <c r="E6086" s="4" t="s">
        <v>31</v>
      </c>
      <c r="F6086" s="4" t="s">
        <v>58</v>
      </c>
      <c r="G6086" s="4" t="s">
        <v>26</v>
      </c>
      <c r="H6086" s="4">
        <v>44</v>
      </c>
      <c r="I6086" s="4" t="s">
        <v>24</v>
      </c>
      <c r="J6086" s="4">
        <v>0</v>
      </c>
      <c r="K6086" s="4" t="s">
        <v>34</v>
      </c>
      <c r="L6086" s="4" t="s">
        <v>28</v>
      </c>
      <c r="M6086" s="4">
        <v>45</v>
      </c>
      <c r="P6086" s="5">
        <v>45152</v>
      </c>
      <c r="Q6086" s="6">
        <v>37.812047314576333</v>
      </c>
      <c r="R6086" s="4">
        <v>10</v>
      </c>
      <c r="S6086" s="4" t="str" cm="1">
        <f t="array" ref="S6086">_xlfn.IFS(R6086=0,"None",R6086&lt;3,"Low",R6086&lt;6,"Medium",R6086&lt;=10,"High")</f>
        <v>High</v>
      </c>
      <c r="T6086" s="4" t="str" cm="1">
        <f t="array" ref="T6086">_xlfn.IFS(M6086&lt;=20,"Low",M6086&lt;=50,"Medium",M6086&lt;=90,"High")</f>
        <v>Medium</v>
      </c>
      <c r="U6086" s="7">
        <f>Datos_Limpios[[#This Row],[Number of Complaints or Support]]/Datos_Limpios[[#This Row],[Account Length (in months)]]</f>
        <v>0.20408163265306123</v>
      </c>
      <c r="V6086" s="4" t="str" cm="1">
        <f t="array" ref="V6086">_xlfn.IFS(H6086&lt;30,"Under 30",H6086&lt;66,"Middle Age",H6086&gt;=66,"Senior")</f>
        <v>Middle Age</v>
      </c>
      <c r="W6086" s="4" t="s">
        <v>29</v>
      </c>
    </row>
    <row r="6087" spans="1:23" x14ac:dyDescent="0.3">
      <c r="A6087" s="4" t="s">
        <v>6202</v>
      </c>
      <c r="B6087" s="4" t="s">
        <v>24</v>
      </c>
      <c r="C6087" s="4">
        <v>33</v>
      </c>
      <c r="D6087" s="4">
        <v>0</v>
      </c>
      <c r="E6087" s="4" t="s">
        <v>31</v>
      </c>
      <c r="F6087" s="4" t="s">
        <v>120</v>
      </c>
      <c r="G6087" s="4" t="s">
        <v>26</v>
      </c>
      <c r="H6087" s="4">
        <v>20</v>
      </c>
      <c r="I6087" s="4" t="s">
        <v>24</v>
      </c>
      <c r="J6087" s="4">
        <v>0</v>
      </c>
      <c r="K6087" s="4" t="s">
        <v>27</v>
      </c>
      <c r="L6087" s="4" t="s">
        <v>35</v>
      </c>
      <c r="M6087" s="4">
        <v>26</v>
      </c>
      <c r="P6087" s="5">
        <v>45113</v>
      </c>
      <c r="Q6087" s="6">
        <v>27.59602843328452</v>
      </c>
      <c r="R6087" s="4">
        <v>7</v>
      </c>
      <c r="S6087" s="4" t="str" cm="1">
        <f t="array" ref="S6087">_xlfn.IFS(R6087=0,"None",R6087&lt;3,"Low",R6087&lt;6,"Medium",R6087&lt;=10,"High")</f>
        <v>High</v>
      </c>
      <c r="T6087" s="4" t="str" cm="1">
        <f t="array" ref="T6087">_xlfn.IFS(M6087&lt;=20,"Low",M6087&lt;=50,"Medium",M6087&lt;=90,"High")</f>
        <v>Medium</v>
      </c>
      <c r="U6087" s="7">
        <f>Datos_Limpios[[#This Row],[Number of Complaints or Support]]/Datos_Limpios[[#This Row],[Account Length (in months)]]</f>
        <v>0.21212121212121213</v>
      </c>
      <c r="V6087" s="4" t="str" cm="1">
        <f t="array" ref="V6087">_xlfn.IFS(H6087&lt;30,"Under 30",H6087&lt;66,"Middle Age",H6087&gt;=66,"Senior")</f>
        <v>Under 30</v>
      </c>
      <c r="W6087" s="4" t="s">
        <v>29</v>
      </c>
    </row>
    <row r="6088" spans="1:23" x14ac:dyDescent="0.3">
      <c r="A6088" s="4" t="s">
        <v>6203</v>
      </c>
      <c r="B6088" s="4" t="s">
        <v>31</v>
      </c>
      <c r="C6088" s="4">
        <v>7</v>
      </c>
      <c r="D6088" s="4">
        <v>5</v>
      </c>
      <c r="E6088" s="4" t="s">
        <v>31</v>
      </c>
      <c r="F6088" s="4" t="s">
        <v>100</v>
      </c>
      <c r="G6088" s="4" t="s">
        <v>33</v>
      </c>
      <c r="H6088" s="4">
        <v>25</v>
      </c>
      <c r="I6088" s="4" t="s">
        <v>24</v>
      </c>
      <c r="J6088" s="4">
        <v>0</v>
      </c>
      <c r="K6088" s="4" t="s">
        <v>27</v>
      </c>
      <c r="L6088" s="4" t="s">
        <v>28</v>
      </c>
      <c r="M6088" s="4">
        <v>41</v>
      </c>
      <c r="N6088" s="4" t="s">
        <v>75</v>
      </c>
      <c r="O6088" s="4" t="s">
        <v>133</v>
      </c>
      <c r="P6088" s="5">
        <v>43955</v>
      </c>
      <c r="Q6088" s="6">
        <v>37.433443253069022</v>
      </c>
      <c r="R6088" s="4">
        <v>2</v>
      </c>
      <c r="S6088" s="4" t="str" cm="1">
        <f t="array" ref="S6088">_xlfn.IFS(R6088=0,"None",R6088&lt;3,"Low",R6088&lt;6,"Medium",R6088&lt;=10,"High")</f>
        <v>Low</v>
      </c>
      <c r="T6088" s="4" t="str" cm="1">
        <f t="array" ref="T6088">_xlfn.IFS(M6088&lt;=20,"Low",M6088&lt;=50,"Medium",M6088&lt;=90,"High")</f>
        <v>Medium</v>
      </c>
      <c r="U6088" s="7">
        <f>Datos_Limpios[[#This Row],[Number of Complaints or Support]]/Datos_Limpios[[#This Row],[Account Length (in months)]]</f>
        <v>0.2857142857142857</v>
      </c>
      <c r="V6088" s="4" t="str" cm="1">
        <f t="array" ref="V6088">_xlfn.IFS(H6088&lt;30,"Under 30",H6088&lt;66,"Middle Age",H6088&gt;=66,"Senior")</f>
        <v>Under 30</v>
      </c>
      <c r="W6088" s="4" t="s">
        <v>40</v>
      </c>
    </row>
    <row r="6089" spans="1:23" x14ac:dyDescent="0.3">
      <c r="A6089" s="4" t="s">
        <v>6204</v>
      </c>
      <c r="B6089" s="4" t="s">
        <v>24</v>
      </c>
      <c r="C6089" s="4">
        <v>71</v>
      </c>
      <c r="D6089" s="4">
        <v>0</v>
      </c>
      <c r="E6089" s="4" t="s">
        <v>31</v>
      </c>
      <c r="F6089" s="4" t="s">
        <v>209</v>
      </c>
      <c r="G6089" s="4" t="s">
        <v>33</v>
      </c>
      <c r="H6089" s="4">
        <v>41</v>
      </c>
      <c r="I6089" s="4" t="s">
        <v>31</v>
      </c>
      <c r="J6089" s="4">
        <v>5</v>
      </c>
      <c r="K6089" s="4" t="s">
        <v>27</v>
      </c>
      <c r="L6089" s="4" t="s">
        <v>35</v>
      </c>
      <c r="M6089" s="4">
        <v>34</v>
      </c>
      <c r="P6089" s="5">
        <v>45180</v>
      </c>
      <c r="Q6089" s="6">
        <v>29.926031823317281</v>
      </c>
      <c r="R6089" s="4">
        <v>1</v>
      </c>
      <c r="S6089" s="4" t="str" cm="1">
        <f t="array" ref="S6089">_xlfn.IFS(R6089=0,"None",R6089&lt;3,"Low",R6089&lt;6,"Medium",R6089&lt;=10,"High")</f>
        <v>Low</v>
      </c>
      <c r="T6089" s="4" t="str" cm="1">
        <f t="array" ref="T6089">_xlfn.IFS(M6089&lt;=20,"Low",M6089&lt;=50,"Medium",M6089&lt;=90,"High")</f>
        <v>Medium</v>
      </c>
      <c r="U6089" s="7">
        <f>Datos_Limpios[[#This Row],[Number of Complaints or Support]]/Datos_Limpios[[#This Row],[Account Length (in months)]]</f>
        <v>1.4084507042253521E-2</v>
      </c>
      <c r="V6089" s="4" t="str" cm="1">
        <f t="array" ref="V6089">_xlfn.IFS(H6089&lt;30,"Under 30",H6089&lt;66,"Middle Age",H6089&gt;=66,"Senior")</f>
        <v>Middle Age</v>
      </c>
      <c r="W6089" s="4" t="s">
        <v>40</v>
      </c>
    </row>
    <row r="6090" spans="1:23" x14ac:dyDescent="0.3">
      <c r="A6090" s="4" t="s">
        <v>6205</v>
      </c>
      <c r="B6090" s="4" t="s">
        <v>24</v>
      </c>
      <c r="C6090" s="4">
        <v>12</v>
      </c>
      <c r="D6090" s="4">
        <v>0</v>
      </c>
      <c r="E6090" s="4" t="s">
        <v>24</v>
      </c>
      <c r="F6090" s="4" t="s">
        <v>173</v>
      </c>
      <c r="G6090" s="4" t="s">
        <v>33</v>
      </c>
      <c r="H6090" s="4">
        <v>63</v>
      </c>
      <c r="I6090" s="4" t="s">
        <v>24</v>
      </c>
      <c r="J6090" s="4">
        <v>0</v>
      </c>
      <c r="K6090" s="4" t="s">
        <v>46</v>
      </c>
      <c r="L6090" s="4" t="s">
        <v>28</v>
      </c>
      <c r="M6090" s="4">
        <v>11</v>
      </c>
      <c r="P6090" s="5">
        <v>43854</v>
      </c>
      <c r="Q6090" s="6">
        <v>12.585844763995381</v>
      </c>
      <c r="R6090" s="4">
        <v>1</v>
      </c>
      <c r="S6090" s="4" t="str" cm="1">
        <f t="array" ref="S6090">_xlfn.IFS(R6090=0,"None",R6090&lt;3,"Low",R6090&lt;6,"Medium",R6090&lt;=10,"High")</f>
        <v>Low</v>
      </c>
      <c r="T6090" s="4" t="str" cm="1">
        <f t="array" ref="T6090">_xlfn.IFS(M6090&lt;=20,"Low",M6090&lt;=50,"Medium",M6090&lt;=90,"High")</f>
        <v>Low</v>
      </c>
      <c r="U6090" s="7">
        <f>Datos_Limpios[[#This Row],[Number of Complaints or Support]]/Datos_Limpios[[#This Row],[Account Length (in months)]]</f>
        <v>8.3333333333333329E-2</v>
      </c>
      <c r="V6090" s="4" t="str" cm="1">
        <f t="array" ref="V6090">_xlfn.IFS(H6090&lt;30,"Under 30",H6090&lt;66,"Middle Age",H6090&gt;=66,"Senior")</f>
        <v>Middle Age</v>
      </c>
      <c r="W6090" s="4" t="s">
        <v>43</v>
      </c>
    </row>
    <row r="6091" spans="1:23" x14ac:dyDescent="0.3">
      <c r="A6091" s="4" t="s">
        <v>6206</v>
      </c>
      <c r="B6091" s="4" t="s">
        <v>24</v>
      </c>
      <c r="C6091" s="4">
        <v>23</v>
      </c>
      <c r="D6091" s="4">
        <v>1</v>
      </c>
      <c r="E6091" s="4" t="s">
        <v>31</v>
      </c>
      <c r="F6091" s="4" t="s">
        <v>173</v>
      </c>
      <c r="G6091" s="4" t="s">
        <v>26</v>
      </c>
      <c r="H6091" s="4">
        <v>43</v>
      </c>
      <c r="I6091" s="4" t="s">
        <v>24</v>
      </c>
      <c r="J6091" s="4">
        <v>0</v>
      </c>
      <c r="K6091" s="4" t="s">
        <v>27</v>
      </c>
      <c r="L6091" s="4" t="s">
        <v>35</v>
      </c>
      <c r="M6091" s="4">
        <v>35</v>
      </c>
      <c r="P6091" s="5">
        <v>44062</v>
      </c>
      <c r="Q6091" s="6">
        <v>39.332288625187651</v>
      </c>
      <c r="R6091" s="4">
        <v>1</v>
      </c>
      <c r="S6091" s="4" t="str" cm="1">
        <f t="array" ref="S6091">_xlfn.IFS(R6091=0,"None",R6091&lt;3,"Low",R6091&lt;6,"Medium",R6091&lt;=10,"High")</f>
        <v>Low</v>
      </c>
      <c r="T6091" s="4" t="str" cm="1">
        <f t="array" ref="T6091">_xlfn.IFS(M6091&lt;=20,"Low",M6091&lt;=50,"Medium",M6091&lt;=90,"High")</f>
        <v>Medium</v>
      </c>
      <c r="U6091" s="7">
        <f>Datos_Limpios[[#This Row],[Number of Complaints or Support]]/Datos_Limpios[[#This Row],[Account Length (in months)]]</f>
        <v>4.3478260869565216E-2</v>
      </c>
      <c r="V6091" s="4" t="str" cm="1">
        <f t="array" ref="V6091">_xlfn.IFS(H6091&lt;30,"Under 30",H6091&lt;66,"Middle Age",H6091&gt;=66,"Senior")</f>
        <v>Middle Age</v>
      </c>
      <c r="W6091" s="4" t="s">
        <v>43</v>
      </c>
    </row>
    <row r="6092" spans="1:23" x14ac:dyDescent="0.3">
      <c r="A6092" s="4" t="s">
        <v>6207</v>
      </c>
      <c r="B6092" s="4" t="s">
        <v>31</v>
      </c>
      <c r="C6092" s="4">
        <v>26</v>
      </c>
      <c r="D6092" s="4">
        <v>5</v>
      </c>
      <c r="E6092" s="4" t="s">
        <v>31</v>
      </c>
      <c r="F6092" s="4" t="s">
        <v>175</v>
      </c>
      <c r="G6092" s="4" t="s">
        <v>33</v>
      </c>
      <c r="H6092" s="4">
        <v>68</v>
      </c>
      <c r="I6092" s="4" t="s">
        <v>24</v>
      </c>
      <c r="J6092" s="4">
        <v>0</v>
      </c>
      <c r="K6092" s="4" t="s">
        <v>27</v>
      </c>
      <c r="L6092" s="4" t="s">
        <v>35</v>
      </c>
      <c r="M6092" s="4">
        <v>57</v>
      </c>
      <c r="N6092" s="4" t="s">
        <v>38</v>
      </c>
      <c r="O6092" s="4" t="s">
        <v>142</v>
      </c>
      <c r="P6092" s="5">
        <v>44862</v>
      </c>
      <c r="Q6092" s="6">
        <v>45.634182668919067</v>
      </c>
      <c r="R6092" s="4">
        <v>8</v>
      </c>
      <c r="S6092" s="4" t="str" cm="1">
        <f t="array" ref="S6092">_xlfn.IFS(R6092=0,"None",R6092&lt;3,"Low",R6092&lt;6,"Medium",R6092&lt;=10,"High")</f>
        <v>High</v>
      </c>
      <c r="T6092" s="4" t="str" cm="1">
        <f t="array" ref="T6092">_xlfn.IFS(M6092&lt;=20,"Low",M6092&lt;=50,"Medium",M6092&lt;=90,"High")</f>
        <v>High</v>
      </c>
      <c r="U6092" s="7">
        <f>Datos_Limpios[[#This Row],[Number of Complaints or Support]]/Datos_Limpios[[#This Row],[Account Length (in months)]]</f>
        <v>0.30769230769230771</v>
      </c>
      <c r="V6092" s="4" t="str" cm="1">
        <f t="array" ref="V6092">_xlfn.IFS(H6092&lt;30,"Under 30",H6092&lt;66,"Middle Age",H6092&gt;=66,"Senior")</f>
        <v>Senior</v>
      </c>
      <c r="W6092" s="4" t="s">
        <v>29</v>
      </c>
    </row>
    <row r="6093" spans="1:23" x14ac:dyDescent="0.3">
      <c r="A6093" s="4" t="s">
        <v>6208</v>
      </c>
      <c r="B6093" s="4" t="s">
        <v>24</v>
      </c>
      <c r="C6093" s="4">
        <v>31</v>
      </c>
      <c r="D6093" s="4">
        <v>0</v>
      </c>
      <c r="E6093" s="4" t="s">
        <v>31</v>
      </c>
      <c r="F6093" s="4" t="s">
        <v>159</v>
      </c>
      <c r="G6093" s="4" t="s">
        <v>33</v>
      </c>
      <c r="H6093" s="4">
        <v>46</v>
      </c>
      <c r="I6093" s="4" t="s">
        <v>24</v>
      </c>
      <c r="J6093" s="4">
        <v>0</v>
      </c>
      <c r="K6093" s="4" t="s">
        <v>34</v>
      </c>
      <c r="L6093" s="4" t="s">
        <v>28</v>
      </c>
      <c r="M6093" s="4">
        <v>31</v>
      </c>
      <c r="P6093" s="5">
        <v>44645</v>
      </c>
      <c r="Q6093" s="6">
        <v>31.953203120261922</v>
      </c>
      <c r="R6093" s="4">
        <v>1</v>
      </c>
      <c r="S6093" s="4" t="str" cm="1">
        <f t="array" ref="S6093">_xlfn.IFS(R6093=0,"None",R6093&lt;3,"Low",R6093&lt;6,"Medium",R6093&lt;=10,"High")</f>
        <v>Low</v>
      </c>
      <c r="T6093" s="4" t="str" cm="1">
        <f t="array" ref="T6093">_xlfn.IFS(M6093&lt;=20,"Low",M6093&lt;=50,"Medium",M6093&lt;=90,"High")</f>
        <v>Medium</v>
      </c>
      <c r="U6093" s="7">
        <f>Datos_Limpios[[#This Row],[Number of Complaints or Support]]/Datos_Limpios[[#This Row],[Account Length (in months)]]</f>
        <v>3.2258064516129031E-2</v>
      </c>
      <c r="V6093" s="4" t="str" cm="1">
        <f t="array" ref="V6093">_xlfn.IFS(H6093&lt;30,"Under 30",H6093&lt;66,"Middle Age",H6093&gt;=66,"Senior")</f>
        <v>Middle Age</v>
      </c>
      <c r="W6093" s="4" t="s">
        <v>29</v>
      </c>
    </row>
    <row r="6094" spans="1:23" x14ac:dyDescent="0.3">
      <c r="A6094" s="4" t="s">
        <v>6209</v>
      </c>
      <c r="B6094" s="4" t="s">
        <v>24</v>
      </c>
      <c r="C6094" s="4">
        <v>64</v>
      </c>
      <c r="D6094" s="4">
        <v>0</v>
      </c>
      <c r="E6094" s="4" t="s">
        <v>24</v>
      </c>
      <c r="F6094" s="4" t="s">
        <v>213</v>
      </c>
      <c r="G6094" s="4" t="s">
        <v>33</v>
      </c>
      <c r="H6094" s="4">
        <v>54</v>
      </c>
      <c r="I6094" s="4" t="s">
        <v>24</v>
      </c>
      <c r="J6094" s="4">
        <v>0</v>
      </c>
      <c r="K6094" s="4" t="s">
        <v>46</v>
      </c>
      <c r="L6094" s="4" t="s">
        <v>28</v>
      </c>
      <c r="M6094" s="4">
        <v>10</v>
      </c>
      <c r="P6094" s="5">
        <v>45115</v>
      </c>
      <c r="Q6094" s="6">
        <v>10.704010198154011</v>
      </c>
      <c r="R6094" s="4">
        <v>2</v>
      </c>
      <c r="S6094" s="4" t="str" cm="1">
        <f t="array" ref="S6094">_xlfn.IFS(R6094=0,"None",R6094&lt;3,"Low",R6094&lt;6,"Medium",R6094&lt;=10,"High")</f>
        <v>Low</v>
      </c>
      <c r="T6094" s="4" t="str" cm="1">
        <f t="array" ref="T6094">_xlfn.IFS(M6094&lt;=20,"Low",M6094&lt;=50,"Medium",M6094&lt;=90,"High")</f>
        <v>Low</v>
      </c>
      <c r="U6094" s="7">
        <f>Datos_Limpios[[#This Row],[Number of Complaints or Support]]/Datos_Limpios[[#This Row],[Account Length (in months)]]</f>
        <v>3.125E-2</v>
      </c>
      <c r="V6094" s="4" t="str" cm="1">
        <f t="array" ref="V6094">_xlfn.IFS(H6094&lt;30,"Under 30",H6094&lt;66,"Middle Age",H6094&gt;=66,"Senior")</f>
        <v>Middle Age</v>
      </c>
      <c r="W6094" s="4" t="s">
        <v>47</v>
      </c>
    </row>
    <row r="6095" spans="1:23" x14ac:dyDescent="0.3">
      <c r="A6095" s="4" t="s">
        <v>6210</v>
      </c>
      <c r="B6095" s="4" t="s">
        <v>31</v>
      </c>
      <c r="C6095" s="4">
        <v>1</v>
      </c>
      <c r="D6095" s="4">
        <v>0</v>
      </c>
      <c r="E6095" s="4" t="s">
        <v>31</v>
      </c>
      <c r="F6095" s="4" t="s">
        <v>63</v>
      </c>
      <c r="G6095" s="4" t="s">
        <v>26</v>
      </c>
      <c r="H6095" s="4">
        <v>25</v>
      </c>
      <c r="I6095" s="4" t="s">
        <v>24</v>
      </c>
      <c r="J6095" s="4">
        <v>0</v>
      </c>
      <c r="K6095" s="4" t="s">
        <v>27</v>
      </c>
      <c r="L6095" s="4" t="s">
        <v>115</v>
      </c>
      <c r="M6095" s="4">
        <v>35</v>
      </c>
      <c r="N6095" s="4" t="s">
        <v>38</v>
      </c>
      <c r="O6095" s="4" t="s">
        <v>142</v>
      </c>
      <c r="P6095" s="5">
        <v>43887</v>
      </c>
      <c r="Q6095" s="6">
        <v>28.648808387414171</v>
      </c>
      <c r="R6095" s="4">
        <v>9</v>
      </c>
      <c r="S6095" s="4" t="str" cm="1">
        <f t="array" ref="S6095">_xlfn.IFS(R6095=0,"None",R6095&lt;3,"Low",R6095&lt;6,"Medium",R6095&lt;=10,"High")</f>
        <v>High</v>
      </c>
      <c r="T6095" s="4" t="str" cm="1">
        <f t="array" ref="T6095">_xlfn.IFS(M6095&lt;=20,"Low",M6095&lt;=50,"Medium",M6095&lt;=90,"High")</f>
        <v>Medium</v>
      </c>
      <c r="U6095" s="7">
        <f>Datos_Limpios[[#This Row],[Number of Complaints or Support]]/Datos_Limpios[[#This Row],[Account Length (in months)]]</f>
        <v>9</v>
      </c>
      <c r="V6095" s="4" t="str" cm="1">
        <f t="array" ref="V6095">_xlfn.IFS(H6095&lt;30,"Under 30",H6095&lt;66,"Middle Age",H6095&gt;=66,"Senior")</f>
        <v>Under 30</v>
      </c>
      <c r="W6095" s="4" t="s">
        <v>40</v>
      </c>
    </row>
    <row r="6096" spans="1:23" x14ac:dyDescent="0.3">
      <c r="A6096" s="4" t="s">
        <v>6211</v>
      </c>
      <c r="B6096" s="4" t="s">
        <v>24</v>
      </c>
      <c r="C6096" s="4">
        <v>55</v>
      </c>
      <c r="D6096" s="4">
        <v>0</v>
      </c>
      <c r="E6096" s="4" t="s">
        <v>31</v>
      </c>
      <c r="F6096" s="4" t="s">
        <v>183</v>
      </c>
      <c r="G6096" s="4" t="s">
        <v>26</v>
      </c>
      <c r="H6096" s="4">
        <v>45</v>
      </c>
      <c r="I6096" s="4" t="s">
        <v>24</v>
      </c>
      <c r="J6096" s="4">
        <v>0</v>
      </c>
      <c r="K6096" s="4" t="s">
        <v>46</v>
      </c>
      <c r="L6096" s="4" t="s">
        <v>28</v>
      </c>
      <c r="M6096" s="4">
        <v>41</v>
      </c>
      <c r="P6096" s="5">
        <v>44888</v>
      </c>
      <c r="Q6096" s="6">
        <v>43.881425665740537</v>
      </c>
      <c r="R6096" s="4">
        <v>6</v>
      </c>
      <c r="S6096" s="4" t="str" cm="1">
        <f t="array" ref="S6096">_xlfn.IFS(R6096=0,"None",R6096&lt;3,"Low",R6096&lt;6,"Medium",R6096&lt;=10,"High")</f>
        <v>High</v>
      </c>
      <c r="T6096" s="4" t="str" cm="1">
        <f t="array" ref="T6096">_xlfn.IFS(M6096&lt;=20,"Low",M6096&lt;=50,"Medium",M6096&lt;=90,"High")</f>
        <v>Medium</v>
      </c>
      <c r="U6096" s="7">
        <f>Datos_Limpios[[#This Row],[Number of Complaints or Support]]/Datos_Limpios[[#This Row],[Account Length (in months)]]</f>
        <v>0.10909090909090909</v>
      </c>
      <c r="V6096" s="4" t="str" cm="1">
        <f t="array" ref="V6096">_xlfn.IFS(H6096&lt;30,"Under 30",H6096&lt;66,"Middle Age",H6096&gt;=66,"Senior")</f>
        <v>Middle Age</v>
      </c>
      <c r="W6096" s="4" t="s">
        <v>43</v>
      </c>
    </row>
    <row r="6097" spans="1:23" x14ac:dyDescent="0.3">
      <c r="A6097" s="4" t="s">
        <v>6212</v>
      </c>
      <c r="B6097" s="4" t="s">
        <v>31</v>
      </c>
      <c r="C6097" s="4">
        <v>1</v>
      </c>
      <c r="D6097" s="4">
        <v>1</v>
      </c>
      <c r="E6097" s="4" t="s">
        <v>31</v>
      </c>
      <c r="F6097" s="4" t="s">
        <v>145</v>
      </c>
      <c r="G6097" s="4" t="s">
        <v>26</v>
      </c>
      <c r="H6097" s="4">
        <v>66</v>
      </c>
      <c r="I6097" s="4" t="s">
        <v>24</v>
      </c>
      <c r="J6097" s="4">
        <v>0</v>
      </c>
      <c r="K6097" s="4" t="s">
        <v>27</v>
      </c>
      <c r="L6097" s="4" t="s">
        <v>115</v>
      </c>
      <c r="M6097" s="4">
        <v>9</v>
      </c>
      <c r="N6097" s="4" t="s">
        <v>75</v>
      </c>
      <c r="O6097" s="4" t="s">
        <v>76</v>
      </c>
      <c r="P6097" s="5">
        <v>44447</v>
      </c>
      <c r="Q6097" s="6">
        <v>10.740360093114351</v>
      </c>
      <c r="R6097" s="4">
        <v>3</v>
      </c>
      <c r="S6097" s="4" t="str" cm="1">
        <f t="array" ref="S6097">_xlfn.IFS(R6097=0,"None",R6097&lt;3,"Low",R6097&lt;6,"Medium",R6097&lt;=10,"High")</f>
        <v>Medium</v>
      </c>
      <c r="T6097" s="4" t="str" cm="1">
        <f t="array" ref="T6097">_xlfn.IFS(M6097&lt;=20,"Low",M6097&lt;=50,"Medium",M6097&lt;=90,"High")</f>
        <v>Low</v>
      </c>
      <c r="U6097" s="7">
        <f>Datos_Limpios[[#This Row],[Number of Complaints or Support]]/Datos_Limpios[[#This Row],[Account Length (in months)]]</f>
        <v>3</v>
      </c>
      <c r="V6097" s="4" t="str" cm="1">
        <f t="array" ref="V6097">_xlfn.IFS(H6097&lt;30,"Under 30",H6097&lt;66,"Middle Age",H6097&gt;=66,"Senior")</f>
        <v>Senior</v>
      </c>
      <c r="W6097" s="4" t="s">
        <v>47</v>
      </c>
    </row>
    <row r="6098" spans="1:23" x14ac:dyDescent="0.3">
      <c r="A6098" s="4" t="s">
        <v>6213</v>
      </c>
      <c r="B6098" s="4" t="s">
        <v>24</v>
      </c>
      <c r="C6098" s="4">
        <v>5</v>
      </c>
      <c r="D6098" s="4">
        <v>0</v>
      </c>
      <c r="E6098" s="4" t="s">
        <v>24</v>
      </c>
      <c r="F6098" s="4" t="s">
        <v>140</v>
      </c>
      <c r="G6098" s="4" t="s">
        <v>33</v>
      </c>
      <c r="H6098" s="4">
        <v>34</v>
      </c>
      <c r="I6098" s="4" t="s">
        <v>24</v>
      </c>
      <c r="J6098" s="4">
        <v>0</v>
      </c>
      <c r="K6098" s="4" t="s">
        <v>27</v>
      </c>
      <c r="L6098" s="4" t="s">
        <v>28</v>
      </c>
      <c r="M6098" s="4">
        <v>13</v>
      </c>
      <c r="P6098" s="5">
        <v>45086</v>
      </c>
      <c r="Q6098" s="6">
        <v>14.2379201020489</v>
      </c>
      <c r="R6098" s="4">
        <v>6</v>
      </c>
      <c r="S6098" s="4" t="str" cm="1">
        <f t="array" ref="S6098">_xlfn.IFS(R6098=0,"None",R6098&lt;3,"Low",R6098&lt;6,"Medium",R6098&lt;=10,"High")</f>
        <v>High</v>
      </c>
      <c r="T6098" s="4" t="str" cm="1">
        <f t="array" ref="T6098">_xlfn.IFS(M6098&lt;=20,"Low",M6098&lt;=50,"Medium",M6098&lt;=90,"High")</f>
        <v>Low</v>
      </c>
      <c r="U6098" s="7">
        <f>Datos_Limpios[[#This Row],[Number of Complaints or Support]]/Datos_Limpios[[#This Row],[Account Length (in months)]]</f>
        <v>1.2</v>
      </c>
      <c r="V6098" s="4" t="str" cm="1">
        <f t="array" ref="V6098">_xlfn.IFS(H6098&lt;30,"Under 30",H6098&lt;66,"Middle Age",H6098&gt;=66,"Senior")</f>
        <v>Middle Age</v>
      </c>
      <c r="W6098" s="4" t="s">
        <v>40</v>
      </c>
    </row>
    <row r="6099" spans="1:23" x14ac:dyDescent="0.3">
      <c r="A6099" s="4" t="s">
        <v>6214</v>
      </c>
      <c r="B6099" s="4" t="s">
        <v>24</v>
      </c>
      <c r="C6099" s="4">
        <v>35</v>
      </c>
      <c r="D6099" s="4">
        <v>0</v>
      </c>
      <c r="E6099" s="4" t="s">
        <v>31</v>
      </c>
      <c r="F6099" s="4" t="s">
        <v>159</v>
      </c>
      <c r="G6099" s="4" t="s">
        <v>33</v>
      </c>
      <c r="H6099" s="4">
        <v>68</v>
      </c>
      <c r="I6099" s="4" t="s">
        <v>24</v>
      </c>
      <c r="J6099" s="4">
        <v>0</v>
      </c>
      <c r="K6099" s="4" t="s">
        <v>34</v>
      </c>
      <c r="L6099" s="4" t="s">
        <v>28</v>
      </c>
      <c r="M6099" s="4">
        <v>34</v>
      </c>
      <c r="P6099" s="5">
        <v>44204</v>
      </c>
      <c r="Q6099" s="6">
        <v>38.239247368494588</v>
      </c>
      <c r="R6099" s="4">
        <v>8</v>
      </c>
      <c r="S6099" s="4" t="str" cm="1">
        <f t="array" ref="S6099">_xlfn.IFS(R6099=0,"None",R6099&lt;3,"Low",R6099&lt;6,"Medium",R6099&lt;=10,"High")</f>
        <v>High</v>
      </c>
      <c r="T6099" s="4" t="str" cm="1">
        <f t="array" ref="T6099">_xlfn.IFS(M6099&lt;=20,"Low",M6099&lt;=50,"Medium",M6099&lt;=90,"High")</f>
        <v>Medium</v>
      </c>
      <c r="U6099" s="7">
        <f>Datos_Limpios[[#This Row],[Number of Complaints or Support]]/Datos_Limpios[[#This Row],[Account Length (in months)]]</f>
        <v>0.22857142857142856</v>
      </c>
      <c r="V6099" s="4" t="str" cm="1">
        <f t="array" ref="V6099">_xlfn.IFS(H6099&lt;30,"Under 30",H6099&lt;66,"Middle Age",H6099&gt;=66,"Senior")</f>
        <v>Senior</v>
      </c>
      <c r="W6099" s="4" t="s">
        <v>29</v>
      </c>
    </row>
    <row r="6100" spans="1:23" x14ac:dyDescent="0.3">
      <c r="A6100" s="4" t="s">
        <v>6215</v>
      </c>
      <c r="B6100" s="4" t="s">
        <v>24</v>
      </c>
      <c r="C6100" s="4">
        <v>32</v>
      </c>
      <c r="D6100" s="4">
        <v>0</v>
      </c>
      <c r="E6100" s="4" t="s">
        <v>31</v>
      </c>
      <c r="F6100" s="4" t="s">
        <v>140</v>
      </c>
      <c r="G6100" s="4" t="s">
        <v>33</v>
      </c>
      <c r="H6100" s="4">
        <v>39</v>
      </c>
      <c r="I6100" s="4" t="s">
        <v>24</v>
      </c>
      <c r="J6100" s="4">
        <v>0</v>
      </c>
      <c r="K6100" s="4" t="s">
        <v>27</v>
      </c>
      <c r="L6100" s="4" t="s">
        <v>35</v>
      </c>
      <c r="M6100" s="4">
        <v>39</v>
      </c>
      <c r="P6100" s="5">
        <v>44922</v>
      </c>
      <c r="Q6100" s="6">
        <v>41.892845144465923</v>
      </c>
      <c r="R6100" s="4">
        <v>0</v>
      </c>
      <c r="S6100" s="4" t="str" cm="1">
        <f t="array" ref="S6100">_xlfn.IFS(R6100=0,"None",R6100&lt;3,"Low",R6100&lt;6,"Medium",R6100&lt;=10,"High")</f>
        <v>None</v>
      </c>
      <c r="T6100" s="4" t="str" cm="1">
        <f t="array" ref="T6100">_xlfn.IFS(M6100&lt;=20,"Low",M6100&lt;=50,"Medium",M6100&lt;=90,"High")</f>
        <v>Medium</v>
      </c>
      <c r="U6100" s="7">
        <f>Datos_Limpios[[#This Row],[Number of Complaints or Support]]/Datos_Limpios[[#This Row],[Account Length (in months)]]</f>
        <v>0</v>
      </c>
      <c r="V6100" s="4" t="str" cm="1">
        <f t="array" ref="V6100">_xlfn.IFS(H6100&lt;30,"Under 30",H6100&lt;66,"Middle Age",H6100&gt;=66,"Senior")</f>
        <v>Middle Age</v>
      </c>
      <c r="W6100" s="4" t="s">
        <v>40</v>
      </c>
    </row>
    <row r="6101" spans="1:23" x14ac:dyDescent="0.3">
      <c r="A6101" s="4" t="s">
        <v>6216</v>
      </c>
      <c r="B6101" s="4" t="s">
        <v>24</v>
      </c>
      <c r="C6101" s="4">
        <v>19</v>
      </c>
      <c r="D6101" s="4">
        <v>0</v>
      </c>
      <c r="E6101" s="4" t="s">
        <v>31</v>
      </c>
      <c r="F6101" s="4" t="s">
        <v>102</v>
      </c>
      <c r="G6101" s="4" t="s">
        <v>33</v>
      </c>
      <c r="H6101" s="4">
        <v>43</v>
      </c>
      <c r="I6101" s="4" t="s">
        <v>24</v>
      </c>
      <c r="J6101" s="4">
        <v>0</v>
      </c>
      <c r="K6101" s="4" t="s">
        <v>27</v>
      </c>
      <c r="L6101" s="4" t="s">
        <v>35</v>
      </c>
      <c r="M6101" s="4">
        <v>22</v>
      </c>
      <c r="P6101" s="5">
        <v>44483</v>
      </c>
      <c r="Q6101" s="6">
        <v>21.275662058069852</v>
      </c>
      <c r="R6101" s="4">
        <v>2</v>
      </c>
      <c r="S6101" s="4" t="str" cm="1">
        <f t="array" ref="S6101">_xlfn.IFS(R6101=0,"None",R6101&lt;3,"Low",R6101&lt;6,"Medium",R6101&lt;=10,"High")</f>
        <v>Low</v>
      </c>
      <c r="T6101" s="4" t="str" cm="1">
        <f t="array" ref="T6101">_xlfn.IFS(M6101&lt;=20,"Low",M6101&lt;=50,"Medium",M6101&lt;=90,"High")</f>
        <v>Medium</v>
      </c>
      <c r="U6101" s="7">
        <f>Datos_Limpios[[#This Row],[Number of Complaints or Support]]/Datos_Limpios[[#This Row],[Account Length (in months)]]</f>
        <v>0.10526315789473684</v>
      </c>
      <c r="V6101" s="4" t="str" cm="1">
        <f t="array" ref="V6101">_xlfn.IFS(H6101&lt;30,"Under 30",H6101&lt;66,"Middle Age",H6101&gt;=66,"Senior")</f>
        <v>Middle Age</v>
      </c>
      <c r="W6101" s="4" t="s">
        <v>40</v>
      </c>
    </row>
    <row r="6102" spans="1:23" x14ac:dyDescent="0.3">
      <c r="A6102" s="4" t="s">
        <v>6217</v>
      </c>
      <c r="B6102" s="4" t="s">
        <v>24</v>
      </c>
      <c r="C6102" s="4">
        <v>1</v>
      </c>
      <c r="D6102" s="4">
        <v>2</v>
      </c>
      <c r="E6102" s="4" t="s">
        <v>24</v>
      </c>
      <c r="F6102" s="4" t="s">
        <v>157</v>
      </c>
      <c r="G6102" s="4" t="s">
        <v>26</v>
      </c>
      <c r="H6102" s="4">
        <v>54</v>
      </c>
      <c r="I6102" s="4" t="s">
        <v>24</v>
      </c>
      <c r="J6102" s="4">
        <v>0</v>
      </c>
      <c r="K6102" s="4" t="s">
        <v>27</v>
      </c>
      <c r="L6102" s="4" t="s">
        <v>35</v>
      </c>
      <c r="M6102" s="4">
        <v>20</v>
      </c>
      <c r="P6102" s="5">
        <v>44059</v>
      </c>
      <c r="Q6102" s="6">
        <v>16.520247693438179</v>
      </c>
      <c r="R6102" s="4">
        <v>2</v>
      </c>
      <c r="S6102" s="4" t="str" cm="1">
        <f t="array" ref="S6102">_xlfn.IFS(R6102=0,"None",R6102&lt;3,"Low",R6102&lt;6,"Medium",R6102&lt;=10,"High")</f>
        <v>Low</v>
      </c>
      <c r="T6102" s="4" t="str" cm="1">
        <f t="array" ref="T6102">_xlfn.IFS(M6102&lt;=20,"Low",M6102&lt;=50,"Medium",M6102&lt;=90,"High")</f>
        <v>Low</v>
      </c>
      <c r="U6102" s="7">
        <f>Datos_Limpios[[#This Row],[Number of Complaints or Support]]/Datos_Limpios[[#This Row],[Account Length (in months)]]</f>
        <v>2</v>
      </c>
      <c r="V6102" s="4" t="str" cm="1">
        <f t="array" ref="V6102">_xlfn.IFS(H6102&lt;30,"Under 30",H6102&lt;66,"Middle Age",H6102&gt;=66,"Senior")</f>
        <v>Middle Age</v>
      </c>
      <c r="W6102" s="4" t="s">
        <v>47</v>
      </c>
    </row>
    <row r="6103" spans="1:23" x14ac:dyDescent="0.3">
      <c r="A6103" s="4" t="s">
        <v>6218</v>
      </c>
      <c r="B6103" s="4" t="s">
        <v>31</v>
      </c>
      <c r="C6103" s="4">
        <v>41</v>
      </c>
      <c r="D6103" s="4">
        <v>4</v>
      </c>
      <c r="E6103" s="4" t="s">
        <v>31</v>
      </c>
      <c r="F6103" s="4" t="s">
        <v>72</v>
      </c>
      <c r="G6103" s="4" t="s">
        <v>33</v>
      </c>
      <c r="H6103" s="4">
        <v>35</v>
      </c>
      <c r="I6103" s="4" t="s">
        <v>24</v>
      </c>
      <c r="J6103" s="4">
        <v>0</v>
      </c>
      <c r="K6103" s="4" t="s">
        <v>34</v>
      </c>
      <c r="L6103" s="4" t="s">
        <v>35</v>
      </c>
      <c r="M6103" s="4">
        <v>50</v>
      </c>
      <c r="N6103" s="4" t="s">
        <v>38</v>
      </c>
      <c r="O6103" s="4" t="s">
        <v>125</v>
      </c>
      <c r="P6103" s="5">
        <v>45000</v>
      </c>
      <c r="Q6103" s="6">
        <v>49.999454763625387</v>
      </c>
      <c r="R6103" s="4">
        <v>10</v>
      </c>
      <c r="S6103" s="4" t="str" cm="1">
        <f t="array" ref="S6103">_xlfn.IFS(R6103=0,"None",R6103&lt;3,"Low",R6103&lt;6,"Medium",R6103&lt;=10,"High")</f>
        <v>High</v>
      </c>
      <c r="T6103" s="4" t="str" cm="1">
        <f t="array" ref="T6103">_xlfn.IFS(M6103&lt;=20,"Low",M6103&lt;=50,"Medium",M6103&lt;=90,"High")</f>
        <v>Medium</v>
      </c>
      <c r="U6103" s="7">
        <f>Datos_Limpios[[#This Row],[Number of Complaints or Support]]/Datos_Limpios[[#This Row],[Account Length (in months)]]</f>
        <v>0.24390243902439024</v>
      </c>
      <c r="V6103" s="4" t="str" cm="1">
        <f t="array" ref="V6103">_xlfn.IFS(H6103&lt;30,"Under 30",H6103&lt;66,"Middle Age",H6103&gt;=66,"Senior")</f>
        <v>Middle Age</v>
      </c>
      <c r="W6103" s="4" t="s">
        <v>29</v>
      </c>
    </row>
    <row r="6104" spans="1:23" x14ac:dyDescent="0.3">
      <c r="A6104" s="4" t="s">
        <v>6219</v>
      </c>
      <c r="B6104" s="4" t="s">
        <v>24</v>
      </c>
      <c r="C6104" s="4">
        <v>69</v>
      </c>
      <c r="D6104" s="4">
        <v>0</v>
      </c>
      <c r="E6104" s="4" t="s">
        <v>31</v>
      </c>
      <c r="F6104" s="4" t="s">
        <v>120</v>
      </c>
      <c r="G6104" s="4" t="s">
        <v>26</v>
      </c>
      <c r="H6104" s="4">
        <v>64</v>
      </c>
      <c r="I6104" s="4" t="s">
        <v>31</v>
      </c>
      <c r="J6104" s="4">
        <v>5</v>
      </c>
      <c r="K6104" s="4" t="s">
        <v>46</v>
      </c>
      <c r="L6104" s="4" t="s">
        <v>28</v>
      </c>
      <c r="M6104" s="4">
        <v>22</v>
      </c>
      <c r="P6104" s="5">
        <v>44299</v>
      </c>
      <c r="Q6104" s="6">
        <v>23.946664823843619</v>
      </c>
      <c r="R6104" s="4">
        <v>8</v>
      </c>
      <c r="S6104" s="4" t="str" cm="1">
        <f t="array" ref="S6104">_xlfn.IFS(R6104=0,"None",R6104&lt;3,"Low",R6104&lt;6,"Medium",R6104&lt;=10,"High")</f>
        <v>High</v>
      </c>
      <c r="T6104" s="4" t="str" cm="1">
        <f t="array" ref="T6104">_xlfn.IFS(M6104&lt;=20,"Low",M6104&lt;=50,"Medium",M6104&lt;=90,"High")</f>
        <v>Medium</v>
      </c>
      <c r="U6104" s="7">
        <f>Datos_Limpios[[#This Row],[Number of Complaints or Support]]/Datos_Limpios[[#This Row],[Account Length (in months)]]</f>
        <v>0.11594202898550725</v>
      </c>
      <c r="V6104" s="4" t="str" cm="1">
        <f t="array" ref="V6104">_xlfn.IFS(H6104&lt;30,"Under 30",H6104&lt;66,"Middle Age",H6104&gt;=66,"Senior")</f>
        <v>Middle Age</v>
      </c>
      <c r="W6104" s="4" t="s">
        <v>29</v>
      </c>
    </row>
    <row r="6105" spans="1:23" x14ac:dyDescent="0.3">
      <c r="A6105" s="4" t="s">
        <v>6220</v>
      </c>
      <c r="B6105" s="4" t="s">
        <v>24</v>
      </c>
      <c r="C6105" s="4">
        <v>71</v>
      </c>
      <c r="D6105" s="4">
        <v>0</v>
      </c>
      <c r="E6105" s="4" t="s">
        <v>24</v>
      </c>
      <c r="F6105" s="4" t="s">
        <v>45</v>
      </c>
      <c r="G6105" s="4" t="s">
        <v>33</v>
      </c>
      <c r="H6105" s="4">
        <v>34</v>
      </c>
      <c r="I6105" s="4" t="s">
        <v>31</v>
      </c>
      <c r="J6105" s="4">
        <v>6</v>
      </c>
      <c r="K6105" s="4" t="s">
        <v>46</v>
      </c>
      <c r="L6105" s="4" t="s">
        <v>28</v>
      </c>
      <c r="M6105" s="4">
        <v>54</v>
      </c>
      <c r="P6105" s="5">
        <v>44927</v>
      </c>
      <c r="Q6105" s="6">
        <v>62.052176206902729</v>
      </c>
      <c r="R6105" s="4">
        <v>1</v>
      </c>
      <c r="S6105" s="4" t="str" cm="1">
        <f t="array" ref="S6105">_xlfn.IFS(R6105=0,"None",R6105&lt;3,"Low",R6105&lt;6,"Medium",R6105&lt;=10,"High")</f>
        <v>Low</v>
      </c>
      <c r="T6105" s="4" t="str" cm="1">
        <f t="array" ref="T6105">_xlfn.IFS(M6105&lt;=20,"Low",M6105&lt;=50,"Medium",M6105&lt;=90,"High")</f>
        <v>High</v>
      </c>
      <c r="U6105" s="7">
        <f>Datos_Limpios[[#This Row],[Number of Complaints or Support]]/Datos_Limpios[[#This Row],[Account Length (in months)]]</f>
        <v>1.4084507042253521E-2</v>
      </c>
      <c r="V6105" s="4" t="str" cm="1">
        <f t="array" ref="V6105">_xlfn.IFS(H6105&lt;30,"Under 30",H6105&lt;66,"Middle Age",H6105&gt;=66,"Senior")</f>
        <v>Middle Age</v>
      </c>
      <c r="W6105" s="4" t="s">
        <v>47</v>
      </c>
    </row>
    <row r="6106" spans="1:23" x14ac:dyDescent="0.3">
      <c r="A6106" s="4" t="s">
        <v>6221</v>
      </c>
      <c r="B6106" s="4" t="s">
        <v>24</v>
      </c>
      <c r="C6106" s="4">
        <v>52</v>
      </c>
      <c r="D6106" s="4">
        <v>0</v>
      </c>
      <c r="E6106" s="4" t="s">
        <v>31</v>
      </c>
      <c r="F6106" s="4" t="s">
        <v>129</v>
      </c>
      <c r="G6106" s="4" t="s">
        <v>33</v>
      </c>
      <c r="H6106" s="4">
        <v>46</v>
      </c>
      <c r="I6106" s="4" t="s">
        <v>24</v>
      </c>
      <c r="J6106" s="4">
        <v>0</v>
      </c>
      <c r="K6106" s="4" t="s">
        <v>34</v>
      </c>
      <c r="L6106" s="4" t="s">
        <v>35</v>
      </c>
      <c r="M6106" s="4">
        <v>51</v>
      </c>
      <c r="P6106" s="5">
        <v>44464</v>
      </c>
      <c r="Q6106" s="6">
        <v>52.034208049320497</v>
      </c>
      <c r="R6106" s="4">
        <v>9</v>
      </c>
      <c r="S6106" s="4" t="str" cm="1">
        <f t="array" ref="S6106">_xlfn.IFS(R6106=0,"None",R6106&lt;3,"Low",R6106&lt;6,"Medium",R6106&lt;=10,"High")</f>
        <v>High</v>
      </c>
      <c r="T6106" s="4" t="str" cm="1">
        <f t="array" ref="T6106">_xlfn.IFS(M6106&lt;=20,"Low",M6106&lt;=50,"Medium",M6106&lt;=90,"High")</f>
        <v>High</v>
      </c>
      <c r="U6106" s="7">
        <f>Datos_Limpios[[#This Row],[Number of Complaints or Support]]/Datos_Limpios[[#This Row],[Account Length (in months)]]</f>
        <v>0.17307692307692307</v>
      </c>
      <c r="V6106" s="4" t="str" cm="1">
        <f t="array" ref="V6106">_xlfn.IFS(H6106&lt;30,"Under 30",H6106&lt;66,"Middle Age",H6106&gt;=66,"Senior")</f>
        <v>Middle Age</v>
      </c>
      <c r="W6106" s="4" t="s">
        <v>29</v>
      </c>
    </row>
    <row r="6107" spans="1:23" x14ac:dyDescent="0.3">
      <c r="A6107" s="4" t="s">
        <v>6222</v>
      </c>
      <c r="B6107" s="4" t="s">
        <v>24</v>
      </c>
      <c r="C6107" s="4">
        <v>71</v>
      </c>
      <c r="D6107" s="4">
        <v>1</v>
      </c>
      <c r="E6107" s="4" t="s">
        <v>31</v>
      </c>
      <c r="F6107" s="4" t="s">
        <v>124</v>
      </c>
      <c r="G6107" s="4" t="s">
        <v>33</v>
      </c>
      <c r="H6107" s="4">
        <v>62</v>
      </c>
      <c r="I6107" s="4" t="s">
        <v>24</v>
      </c>
      <c r="J6107" s="4">
        <v>0</v>
      </c>
      <c r="K6107" s="4" t="s">
        <v>46</v>
      </c>
      <c r="L6107" s="4" t="s">
        <v>35</v>
      </c>
      <c r="M6107" s="4">
        <v>38</v>
      </c>
      <c r="P6107" s="5">
        <v>45219</v>
      </c>
      <c r="Q6107" s="6">
        <v>41.924496145945042</v>
      </c>
      <c r="R6107" s="4">
        <v>6</v>
      </c>
      <c r="S6107" s="4" t="str" cm="1">
        <f t="array" ref="S6107">_xlfn.IFS(R6107=0,"None",R6107&lt;3,"Low",R6107&lt;6,"Medium",R6107&lt;=10,"High")</f>
        <v>High</v>
      </c>
      <c r="T6107" s="4" t="str" cm="1">
        <f t="array" ref="T6107">_xlfn.IFS(M6107&lt;=20,"Low",M6107&lt;=50,"Medium",M6107&lt;=90,"High")</f>
        <v>Medium</v>
      </c>
      <c r="U6107" s="7">
        <f>Datos_Limpios[[#This Row],[Number of Complaints or Support]]/Datos_Limpios[[#This Row],[Account Length (in months)]]</f>
        <v>8.4507042253521125E-2</v>
      </c>
      <c r="V6107" s="4" t="str" cm="1">
        <f t="array" ref="V6107">_xlfn.IFS(H6107&lt;30,"Under 30",H6107&lt;66,"Middle Age",H6107&gt;=66,"Senior")</f>
        <v>Middle Age</v>
      </c>
      <c r="W6107" s="4" t="s">
        <v>43</v>
      </c>
    </row>
    <row r="6108" spans="1:23" x14ac:dyDescent="0.3">
      <c r="A6108" s="4" t="s">
        <v>6223</v>
      </c>
      <c r="B6108" s="4" t="s">
        <v>24</v>
      </c>
      <c r="C6108" s="4">
        <v>73</v>
      </c>
      <c r="D6108" s="4">
        <v>0</v>
      </c>
      <c r="E6108" s="4" t="s">
        <v>31</v>
      </c>
      <c r="F6108" s="4" t="s">
        <v>120</v>
      </c>
      <c r="G6108" s="4" t="s">
        <v>33</v>
      </c>
      <c r="H6108" s="4">
        <v>51</v>
      </c>
      <c r="I6108" s="4" t="s">
        <v>24</v>
      </c>
      <c r="J6108" s="4">
        <v>0</v>
      </c>
      <c r="K6108" s="4" t="s">
        <v>46</v>
      </c>
      <c r="L6108" s="4" t="s">
        <v>28</v>
      </c>
      <c r="M6108" s="4">
        <v>35</v>
      </c>
      <c r="P6108" s="5">
        <v>44534</v>
      </c>
      <c r="Q6108" s="6">
        <v>39.862022741249341</v>
      </c>
      <c r="R6108" s="4">
        <v>2</v>
      </c>
      <c r="S6108" s="4" t="str" cm="1">
        <f t="array" ref="S6108">_xlfn.IFS(R6108=0,"None",R6108&lt;3,"Low",R6108&lt;6,"Medium",R6108&lt;=10,"High")</f>
        <v>Low</v>
      </c>
      <c r="T6108" s="4" t="str" cm="1">
        <f t="array" ref="T6108">_xlfn.IFS(M6108&lt;=20,"Low",M6108&lt;=50,"Medium",M6108&lt;=90,"High")</f>
        <v>Medium</v>
      </c>
      <c r="U6108" s="7">
        <f>Datos_Limpios[[#This Row],[Number of Complaints or Support]]/Datos_Limpios[[#This Row],[Account Length (in months)]]</f>
        <v>2.7397260273972601E-2</v>
      </c>
      <c r="V6108" s="4" t="str" cm="1">
        <f t="array" ref="V6108">_xlfn.IFS(H6108&lt;30,"Under 30",H6108&lt;66,"Middle Age",H6108&gt;=66,"Senior")</f>
        <v>Middle Age</v>
      </c>
      <c r="W6108" s="4" t="s">
        <v>29</v>
      </c>
    </row>
    <row r="6109" spans="1:23" x14ac:dyDescent="0.3">
      <c r="A6109" s="4" t="s">
        <v>6224</v>
      </c>
      <c r="B6109" s="4" t="s">
        <v>24</v>
      </c>
      <c r="C6109" s="4">
        <v>67</v>
      </c>
      <c r="D6109" s="4">
        <v>0</v>
      </c>
      <c r="E6109" s="4" t="s">
        <v>31</v>
      </c>
      <c r="F6109" s="4" t="s">
        <v>52</v>
      </c>
      <c r="G6109" s="4" t="s">
        <v>33</v>
      </c>
      <c r="H6109" s="4">
        <v>70</v>
      </c>
      <c r="I6109" s="4" t="s">
        <v>24</v>
      </c>
      <c r="J6109" s="4">
        <v>0</v>
      </c>
      <c r="K6109" s="4" t="s">
        <v>27</v>
      </c>
      <c r="L6109" s="4" t="s">
        <v>35</v>
      </c>
      <c r="M6109" s="4">
        <v>55</v>
      </c>
      <c r="P6109" s="5">
        <v>44089</v>
      </c>
      <c r="Q6109" s="6">
        <v>55.528523759713437</v>
      </c>
      <c r="R6109" s="4">
        <v>8</v>
      </c>
      <c r="S6109" s="4" t="str" cm="1">
        <f t="array" ref="S6109">_xlfn.IFS(R6109=0,"None",R6109&lt;3,"Low",R6109&lt;6,"Medium",R6109&lt;=10,"High")</f>
        <v>High</v>
      </c>
      <c r="T6109" s="4" t="str" cm="1">
        <f t="array" ref="T6109">_xlfn.IFS(M6109&lt;=20,"Low",M6109&lt;=50,"Medium",M6109&lt;=90,"High")</f>
        <v>High</v>
      </c>
      <c r="U6109" s="7">
        <f>Datos_Limpios[[#This Row],[Number of Complaints or Support]]/Datos_Limpios[[#This Row],[Account Length (in months)]]</f>
        <v>0.11940298507462686</v>
      </c>
      <c r="V6109" s="4" t="str" cm="1">
        <f t="array" ref="V6109">_xlfn.IFS(H6109&lt;30,"Under 30",H6109&lt;66,"Middle Age",H6109&gt;=66,"Senior")</f>
        <v>Senior</v>
      </c>
      <c r="W6109" s="4" t="s">
        <v>40</v>
      </c>
    </row>
    <row r="6110" spans="1:23" x14ac:dyDescent="0.3">
      <c r="A6110" s="4" t="s">
        <v>6225</v>
      </c>
      <c r="B6110" s="4" t="s">
        <v>24</v>
      </c>
      <c r="C6110" s="4">
        <v>45</v>
      </c>
      <c r="D6110" s="4">
        <v>1</v>
      </c>
      <c r="E6110" s="4" t="s">
        <v>31</v>
      </c>
      <c r="F6110" s="4" t="s">
        <v>157</v>
      </c>
      <c r="G6110" s="4" t="s">
        <v>26</v>
      </c>
      <c r="H6110" s="4">
        <v>42</v>
      </c>
      <c r="I6110" s="4" t="s">
        <v>31</v>
      </c>
      <c r="J6110" s="4">
        <v>3</v>
      </c>
      <c r="K6110" s="4" t="s">
        <v>34</v>
      </c>
      <c r="L6110" s="4" t="s">
        <v>28</v>
      </c>
      <c r="M6110" s="4">
        <v>41</v>
      </c>
      <c r="P6110" s="5">
        <v>44627</v>
      </c>
      <c r="Q6110" s="6">
        <v>47.688453719059567</v>
      </c>
      <c r="R6110" s="4">
        <v>6</v>
      </c>
      <c r="S6110" s="4" t="str" cm="1">
        <f t="array" ref="S6110">_xlfn.IFS(R6110=0,"None",R6110&lt;3,"Low",R6110&lt;6,"Medium",R6110&lt;=10,"High")</f>
        <v>High</v>
      </c>
      <c r="T6110" s="4" t="str" cm="1">
        <f t="array" ref="T6110">_xlfn.IFS(M6110&lt;=20,"Low",M6110&lt;=50,"Medium",M6110&lt;=90,"High")</f>
        <v>Medium</v>
      </c>
      <c r="U6110" s="7">
        <f>Datos_Limpios[[#This Row],[Number of Complaints or Support]]/Datos_Limpios[[#This Row],[Account Length (in months)]]</f>
        <v>0.13333333333333333</v>
      </c>
      <c r="V6110" s="4" t="str" cm="1">
        <f t="array" ref="V6110">_xlfn.IFS(H6110&lt;30,"Under 30",H6110&lt;66,"Middle Age",H6110&gt;=66,"Senior")</f>
        <v>Middle Age</v>
      </c>
      <c r="W6110" s="4" t="s">
        <v>47</v>
      </c>
    </row>
    <row r="6111" spans="1:23" x14ac:dyDescent="0.3">
      <c r="A6111" s="4" t="s">
        <v>6226</v>
      </c>
      <c r="B6111" s="4" t="s">
        <v>31</v>
      </c>
      <c r="C6111" s="4">
        <v>9</v>
      </c>
      <c r="D6111" s="4">
        <v>3</v>
      </c>
      <c r="E6111" s="4" t="s">
        <v>31</v>
      </c>
      <c r="F6111" s="4" t="s">
        <v>173</v>
      </c>
      <c r="G6111" s="4" t="s">
        <v>26</v>
      </c>
      <c r="H6111" s="4">
        <v>41</v>
      </c>
      <c r="I6111" s="4" t="s">
        <v>24</v>
      </c>
      <c r="J6111" s="4">
        <v>0</v>
      </c>
      <c r="K6111" s="4" t="s">
        <v>27</v>
      </c>
      <c r="L6111" s="4" t="s">
        <v>35</v>
      </c>
      <c r="M6111" s="4">
        <v>23</v>
      </c>
      <c r="N6111" s="4" t="s">
        <v>66</v>
      </c>
      <c r="O6111" s="4" t="s">
        <v>122</v>
      </c>
      <c r="P6111" s="5">
        <v>45010</v>
      </c>
      <c r="Q6111" s="6">
        <v>24.837414309627579</v>
      </c>
      <c r="R6111" s="4">
        <v>0</v>
      </c>
      <c r="S6111" s="4" t="str" cm="1">
        <f t="array" ref="S6111">_xlfn.IFS(R6111=0,"None",R6111&lt;3,"Low",R6111&lt;6,"Medium",R6111&lt;=10,"High")</f>
        <v>None</v>
      </c>
      <c r="T6111" s="4" t="str" cm="1">
        <f t="array" ref="T6111">_xlfn.IFS(M6111&lt;=20,"Low",M6111&lt;=50,"Medium",M6111&lt;=90,"High")</f>
        <v>Medium</v>
      </c>
      <c r="U6111" s="7">
        <f>Datos_Limpios[[#This Row],[Number of Complaints or Support]]/Datos_Limpios[[#This Row],[Account Length (in months)]]</f>
        <v>0</v>
      </c>
      <c r="V6111" s="4" t="str" cm="1">
        <f t="array" ref="V6111">_xlfn.IFS(H6111&lt;30,"Under 30",H6111&lt;66,"Middle Age",H6111&gt;=66,"Senior")</f>
        <v>Middle Age</v>
      </c>
      <c r="W6111" s="4" t="s">
        <v>43</v>
      </c>
    </row>
    <row r="6112" spans="1:23" x14ac:dyDescent="0.3">
      <c r="A6112" s="4" t="s">
        <v>6227</v>
      </c>
      <c r="B6112" s="4" t="s">
        <v>24</v>
      </c>
      <c r="C6112" s="4">
        <v>3</v>
      </c>
      <c r="D6112" s="4">
        <v>0</v>
      </c>
      <c r="E6112" s="4" t="s">
        <v>31</v>
      </c>
      <c r="F6112" s="4" t="s">
        <v>45</v>
      </c>
      <c r="G6112" s="4" t="s">
        <v>26</v>
      </c>
      <c r="H6112" s="4">
        <v>72</v>
      </c>
      <c r="I6112" s="4" t="s">
        <v>24</v>
      </c>
      <c r="J6112" s="4">
        <v>0</v>
      </c>
      <c r="K6112" s="4" t="s">
        <v>27</v>
      </c>
      <c r="L6112" s="4" t="s">
        <v>35</v>
      </c>
      <c r="M6112" s="4">
        <v>12</v>
      </c>
      <c r="P6112" s="5">
        <v>44404</v>
      </c>
      <c r="Q6112" s="6">
        <v>12.486192787594151</v>
      </c>
      <c r="R6112" s="4">
        <v>10</v>
      </c>
      <c r="S6112" s="4" t="str" cm="1">
        <f t="array" ref="S6112">_xlfn.IFS(R6112=0,"None",R6112&lt;3,"Low",R6112&lt;6,"Medium",R6112&lt;=10,"High")</f>
        <v>High</v>
      </c>
      <c r="T6112" s="4" t="str" cm="1">
        <f t="array" ref="T6112">_xlfn.IFS(M6112&lt;=20,"Low",M6112&lt;=50,"Medium",M6112&lt;=90,"High")</f>
        <v>Low</v>
      </c>
      <c r="U6112" s="7">
        <f>Datos_Limpios[[#This Row],[Number of Complaints or Support]]/Datos_Limpios[[#This Row],[Account Length (in months)]]</f>
        <v>3.3333333333333335</v>
      </c>
      <c r="V6112" s="4" t="str" cm="1">
        <f t="array" ref="V6112">_xlfn.IFS(H6112&lt;30,"Under 30",H6112&lt;66,"Middle Age",H6112&gt;=66,"Senior")</f>
        <v>Senior</v>
      </c>
      <c r="W6112" s="4" t="s">
        <v>47</v>
      </c>
    </row>
    <row r="6113" spans="1:23" x14ac:dyDescent="0.3">
      <c r="A6113" s="4" t="s">
        <v>6228</v>
      </c>
      <c r="B6113" s="4" t="s">
        <v>24</v>
      </c>
      <c r="C6113" s="4">
        <v>1</v>
      </c>
      <c r="D6113" s="4">
        <v>0</v>
      </c>
      <c r="E6113" s="4" t="s">
        <v>31</v>
      </c>
      <c r="F6113" s="4" t="s">
        <v>159</v>
      </c>
      <c r="G6113" s="4" t="s">
        <v>26</v>
      </c>
      <c r="H6113" s="4">
        <v>29</v>
      </c>
      <c r="I6113" s="4" t="s">
        <v>24</v>
      </c>
      <c r="J6113" s="4">
        <v>0</v>
      </c>
      <c r="K6113" s="4" t="s">
        <v>27</v>
      </c>
      <c r="L6113" s="4" t="s">
        <v>28</v>
      </c>
      <c r="M6113" s="4">
        <v>29</v>
      </c>
      <c r="P6113" s="5">
        <v>44832</v>
      </c>
      <c r="Q6113" s="6">
        <v>33.353518720350799</v>
      </c>
      <c r="R6113" s="4">
        <v>4</v>
      </c>
      <c r="S6113" s="4" t="str" cm="1">
        <f t="array" ref="S6113">_xlfn.IFS(R6113=0,"None",R6113&lt;3,"Low",R6113&lt;6,"Medium",R6113&lt;=10,"High")</f>
        <v>Medium</v>
      </c>
      <c r="T6113" s="4" t="str" cm="1">
        <f t="array" ref="T6113">_xlfn.IFS(M6113&lt;=20,"Low",M6113&lt;=50,"Medium",M6113&lt;=90,"High")</f>
        <v>Medium</v>
      </c>
      <c r="U6113" s="7">
        <f>Datos_Limpios[[#This Row],[Number of Complaints or Support]]/Datos_Limpios[[#This Row],[Account Length (in months)]]</f>
        <v>4</v>
      </c>
      <c r="V6113" s="4" t="str" cm="1">
        <f t="array" ref="V6113">_xlfn.IFS(H6113&lt;30,"Under 30",H6113&lt;66,"Middle Age",H6113&gt;=66,"Senior")</f>
        <v>Under 30</v>
      </c>
      <c r="W6113" s="4" t="s">
        <v>29</v>
      </c>
    </row>
    <row r="6114" spans="1:23" x14ac:dyDescent="0.3">
      <c r="A6114" s="4" t="s">
        <v>6229</v>
      </c>
      <c r="B6114" s="4" t="s">
        <v>24</v>
      </c>
      <c r="C6114" s="4">
        <v>39</v>
      </c>
      <c r="D6114" s="4">
        <v>2</v>
      </c>
      <c r="E6114" s="4" t="s">
        <v>31</v>
      </c>
      <c r="F6114" s="4" t="s">
        <v>52</v>
      </c>
      <c r="G6114" s="4" t="s">
        <v>26</v>
      </c>
      <c r="H6114" s="4">
        <v>31</v>
      </c>
      <c r="I6114" s="4" t="s">
        <v>31</v>
      </c>
      <c r="J6114" s="4">
        <v>2</v>
      </c>
      <c r="K6114" s="4" t="s">
        <v>27</v>
      </c>
      <c r="L6114" s="4" t="s">
        <v>28</v>
      </c>
      <c r="M6114" s="4">
        <v>30</v>
      </c>
      <c r="P6114" s="5">
        <v>45012</v>
      </c>
      <c r="Q6114" s="6">
        <v>33.912207276782247</v>
      </c>
      <c r="R6114" s="4">
        <v>9</v>
      </c>
      <c r="S6114" s="4" t="str" cm="1">
        <f t="array" ref="S6114">_xlfn.IFS(R6114=0,"None",R6114&lt;3,"Low",R6114&lt;6,"Medium",R6114&lt;=10,"High")</f>
        <v>High</v>
      </c>
      <c r="T6114" s="4" t="str" cm="1">
        <f t="array" ref="T6114">_xlfn.IFS(M6114&lt;=20,"Low",M6114&lt;=50,"Medium",M6114&lt;=90,"High")</f>
        <v>Medium</v>
      </c>
      <c r="U6114" s="7">
        <f>Datos_Limpios[[#This Row],[Number of Complaints or Support]]/Datos_Limpios[[#This Row],[Account Length (in months)]]</f>
        <v>0.23076923076923078</v>
      </c>
      <c r="V6114" s="4" t="str" cm="1">
        <f t="array" ref="V6114">_xlfn.IFS(H6114&lt;30,"Under 30",H6114&lt;66,"Middle Age",H6114&gt;=66,"Senior")</f>
        <v>Middle Age</v>
      </c>
      <c r="W6114" s="4" t="s">
        <v>40</v>
      </c>
    </row>
    <row r="6115" spans="1:23" x14ac:dyDescent="0.3">
      <c r="A6115" s="4" t="s">
        <v>6230</v>
      </c>
      <c r="B6115" s="4" t="s">
        <v>31</v>
      </c>
      <c r="C6115" s="4">
        <v>13</v>
      </c>
      <c r="D6115" s="4">
        <v>4</v>
      </c>
      <c r="E6115" s="4" t="s">
        <v>31</v>
      </c>
      <c r="F6115" s="4" t="s">
        <v>74</v>
      </c>
      <c r="G6115" s="4" t="s">
        <v>26</v>
      </c>
      <c r="H6115" s="4">
        <v>58</v>
      </c>
      <c r="I6115" s="4" t="s">
        <v>24</v>
      </c>
      <c r="J6115" s="4">
        <v>0</v>
      </c>
      <c r="K6115" s="4" t="s">
        <v>27</v>
      </c>
      <c r="L6115" s="4" t="s">
        <v>28</v>
      </c>
      <c r="M6115" s="4">
        <v>44</v>
      </c>
      <c r="N6115" s="4" t="s">
        <v>38</v>
      </c>
      <c r="O6115" s="4" t="s">
        <v>125</v>
      </c>
      <c r="P6115" s="5">
        <v>44413</v>
      </c>
      <c r="Q6115" s="6">
        <v>42.351916488894148</v>
      </c>
      <c r="R6115" s="4">
        <v>0</v>
      </c>
      <c r="S6115" s="4" t="str" cm="1">
        <f t="array" ref="S6115">_xlfn.IFS(R6115=0,"None",R6115&lt;3,"Low",R6115&lt;6,"Medium",R6115&lt;=10,"High")</f>
        <v>None</v>
      </c>
      <c r="T6115" s="4" t="str" cm="1">
        <f t="array" ref="T6115">_xlfn.IFS(M6115&lt;=20,"Low",M6115&lt;=50,"Medium",M6115&lt;=90,"High")</f>
        <v>Medium</v>
      </c>
      <c r="U6115" s="7">
        <f>Datos_Limpios[[#This Row],[Number of Complaints or Support]]/Datos_Limpios[[#This Row],[Account Length (in months)]]</f>
        <v>0</v>
      </c>
      <c r="V6115" s="4" t="str" cm="1">
        <f t="array" ref="V6115">_xlfn.IFS(H6115&lt;30,"Under 30",H6115&lt;66,"Middle Age",H6115&gt;=66,"Senior")</f>
        <v>Middle Age</v>
      </c>
      <c r="W6115" s="4" t="s">
        <v>43</v>
      </c>
    </row>
    <row r="6116" spans="1:23" x14ac:dyDescent="0.3">
      <c r="A6116" s="4" t="s">
        <v>6231</v>
      </c>
      <c r="B6116" s="4" t="s">
        <v>24</v>
      </c>
      <c r="C6116" s="4">
        <v>27</v>
      </c>
      <c r="D6116" s="4">
        <v>0</v>
      </c>
      <c r="E6116" s="4" t="s">
        <v>24</v>
      </c>
      <c r="F6116" s="4" t="s">
        <v>110</v>
      </c>
      <c r="G6116" s="4" t="s">
        <v>33</v>
      </c>
      <c r="H6116" s="4">
        <v>32</v>
      </c>
      <c r="I6116" s="4" t="s">
        <v>24</v>
      </c>
      <c r="J6116" s="4">
        <v>0</v>
      </c>
      <c r="K6116" s="4" t="s">
        <v>34</v>
      </c>
      <c r="L6116" s="4" t="s">
        <v>28</v>
      </c>
      <c r="M6116" s="4">
        <v>11</v>
      </c>
      <c r="P6116" s="5">
        <v>44605</v>
      </c>
      <c r="Q6116" s="6">
        <v>11.672100206039071</v>
      </c>
      <c r="R6116" s="4">
        <v>5</v>
      </c>
      <c r="S6116" s="4" t="str" cm="1">
        <f t="array" ref="S6116">_xlfn.IFS(R6116=0,"None",R6116&lt;3,"Low",R6116&lt;6,"Medium",R6116&lt;=10,"High")</f>
        <v>Medium</v>
      </c>
      <c r="T6116" s="4" t="str" cm="1">
        <f t="array" ref="T6116">_xlfn.IFS(M6116&lt;=20,"Low",M6116&lt;=50,"Medium",M6116&lt;=90,"High")</f>
        <v>Low</v>
      </c>
      <c r="U6116" s="7">
        <f>Datos_Limpios[[#This Row],[Number of Complaints or Support]]/Datos_Limpios[[#This Row],[Account Length (in months)]]</f>
        <v>0.18518518518518517</v>
      </c>
      <c r="V6116" s="4" t="str" cm="1">
        <f t="array" ref="V6116">_xlfn.IFS(H6116&lt;30,"Under 30",H6116&lt;66,"Middle Age",H6116&gt;=66,"Senior")</f>
        <v>Middle Age</v>
      </c>
      <c r="W6116" s="4" t="s">
        <v>29</v>
      </c>
    </row>
    <row r="6117" spans="1:23" x14ac:dyDescent="0.3">
      <c r="A6117" s="4" t="s">
        <v>6232</v>
      </c>
      <c r="B6117" s="4" t="s">
        <v>31</v>
      </c>
      <c r="C6117" s="4">
        <v>2</v>
      </c>
      <c r="D6117" s="4">
        <v>0</v>
      </c>
      <c r="E6117" s="4" t="s">
        <v>24</v>
      </c>
      <c r="F6117" s="4" t="s">
        <v>140</v>
      </c>
      <c r="G6117" s="4" t="s">
        <v>33</v>
      </c>
      <c r="H6117" s="4">
        <v>78</v>
      </c>
      <c r="I6117" s="4" t="s">
        <v>24</v>
      </c>
      <c r="J6117" s="4">
        <v>0</v>
      </c>
      <c r="K6117" s="4" t="s">
        <v>27</v>
      </c>
      <c r="L6117" s="4" t="s">
        <v>28</v>
      </c>
      <c r="M6117" s="4">
        <v>49</v>
      </c>
      <c r="N6117" s="4" t="s">
        <v>38</v>
      </c>
      <c r="O6117" s="4" t="s">
        <v>125</v>
      </c>
      <c r="P6117" s="5">
        <v>45050</v>
      </c>
      <c r="Q6117" s="6">
        <v>43.266633747314529</v>
      </c>
      <c r="R6117" s="4">
        <v>4</v>
      </c>
      <c r="S6117" s="4" t="str" cm="1">
        <f t="array" ref="S6117">_xlfn.IFS(R6117=0,"None",R6117&lt;3,"Low",R6117&lt;6,"Medium",R6117&lt;=10,"High")</f>
        <v>Medium</v>
      </c>
      <c r="T6117" s="4" t="str" cm="1">
        <f t="array" ref="T6117">_xlfn.IFS(M6117&lt;=20,"Low",M6117&lt;=50,"Medium",M6117&lt;=90,"High")</f>
        <v>Medium</v>
      </c>
      <c r="U6117" s="7">
        <f>Datos_Limpios[[#This Row],[Number of Complaints or Support]]/Datos_Limpios[[#This Row],[Account Length (in months)]]</f>
        <v>2</v>
      </c>
      <c r="V6117" s="4" t="str" cm="1">
        <f t="array" ref="V6117">_xlfn.IFS(H6117&lt;30,"Under 30",H6117&lt;66,"Middle Age",H6117&gt;=66,"Senior")</f>
        <v>Senior</v>
      </c>
      <c r="W6117" s="4" t="s">
        <v>40</v>
      </c>
    </row>
    <row r="6118" spans="1:23" x14ac:dyDescent="0.3">
      <c r="A6118" s="4" t="s">
        <v>6233</v>
      </c>
      <c r="B6118" s="4" t="s">
        <v>31</v>
      </c>
      <c r="C6118" s="4">
        <v>59</v>
      </c>
      <c r="D6118" s="4">
        <v>4</v>
      </c>
      <c r="E6118" s="4" t="s">
        <v>31</v>
      </c>
      <c r="F6118" s="4" t="s">
        <v>118</v>
      </c>
      <c r="G6118" s="4" t="s">
        <v>33</v>
      </c>
      <c r="H6118" s="4">
        <v>46</v>
      </c>
      <c r="I6118" s="4" t="s">
        <v>24</v>
      </c>
      <c r="J6118" s="4">
        <v>0</v>
      </c>
      <c r="K6118" s="4" t="s">
        <v>34</v>
      </c>
      <c r="L6118" s="4" t="s">
        <v>35</v>
      </c>
      <c r="M6118" s="4">
        <v>60</v>
      </c>
      <c r="N6118" s="4" t="s">
        <v>66</v>
      </c>
      <c r="O6118" s="4" t="s">
        <v>317</v>
      </c>
      <c r="P6118" s="5">
        <v>44264</v>
      </c>
      <c r="Q6118" s="6">
        <v>54.960942544760798</v>
      </c>
      <c r="R6118" s="4">
        <v>1</v>
      </c>
      <c r="S6118" s="4" t="str" cm="1">
        <f t="array" ref="S6118">_xlfn.IFS(R6118=0,"None",R6118&lt;3,"Low",R6118&lt;6,"Medium",R6118&lt;=10,"High")</f>
        <v>Low</v>
      </c>
      <c r="T6118" s="4" t="str" cm="1">
        <f t="array" ref="T6118">_xlfn.IFS(M6118&lt;=20,"Low",M6118&lt;=50,"Medium",M6118&lt;=90,"High")</f>
        <v>High</v>
      </c>
      <c r="U6118" s="7">
        <f>Datos_Limpios[[#This Row],[Number of Complaints or Support]]/Datos_Limpios[[#This Row],[Account Length (in months)]]</f>
        <v>1.6949152542372881E-2</v>
      </c>
      <c r="V6118" s="4" t="str" cm="1">
        <f t="array" ref="V6118">_xlfn.IFS(H6118&lt;30,"Under 30",H6118&lt;66,"Middle Age",H6118&gt;=66,"Senior")</f>
        <v>Middle Age</v>
      </c>
      <c r="W6118" s="4" t="s">
        <v>47</v>
      </c>
    </row>
    <row r="6119" spans="1:23" x14ac:dyDescent="0.3">
      <c r="A6119" s="4" t="s">
        <v>6234</v>
      </c>
      <c r="B6119" s="4" t="s">
        <v>24</v>
      </c>
      <c r="C6119" s="4">
        <v>4</v>
      </c>
      <c r="D6119" s="4">
        <v>0</v>
      </c>
      <c r="E6119" s="4" t="s">
        <v>31</v>
      </c>
      <c r="F6119" s="4" t="s">
        <v>45</v>
      </c>
      <c r="G6119" s="4" t="s">
        <v>33</v>
      </c>
      <c r="H6119" s="4">
        <v>56</v>
      </c>
      <c r="I6119" s="4" t="s">
        <v>24</v>
      </c>
      <c r="J6119" s="4">
        <v>0</v>
      </c>
      <c r="K6119" s="4" t="s">
        <v>27</v>
      </c>
      <c r="L6119" s="4" t="s">
        <v>35</v>
      </c>
      <c r="M6119" s="4">
        <v>16</v>
      </c>
      <c r="P6119" s="5">
        <v>44313</v>
      </c>
      <c r="Q6119" s="6">
        <v>13.113525597980081</v>
      </c>
      <c r="R6119" s="4">
        <v>9</v>
      </c>
      <c r="S6119" s="4" t="str" cm="1">
        <f t="array" ref="S6119">_xlfn.IFS(R6119=0,"None",R6119&lt;3,"Low",R6119&lt;6,"Medium",R6119&lt;=10,"High")</f>
        <v>High</v>
      </c>
      <c r="T6119" s="4" t="str" cm="1">
        <f t="array" ref="T6119">_xlfn.IFS(M6119&lt;=20,"Low",M6119&lt;=50,"Medium",M6119&lt;=90,"High")</f>
        <v>Low</v>
      </c>
      <c r="U6119" s="7">
        <f>Datos_Limpios[[#This Row],[Number of Complaints or Support]]/Datos_Limpios[[#This Row],[Account Length (in months)]]</f>
        <v>2.25</v>
      </c>
      <c r="V6119" s="4" t="str" cm="1">
        <f t="array" ref="V6119">_xlfn.IFS(H6119&lt;30,"Under 30",H6119&lt;66,"Middle Age",H6119&gt;=66,"Senior")</f>
        <v>Middle Age</v>
      </c>
      <c r="W6119" s="4" t="s">
        <v>47</v>
      </c>
    </row>
    <row r="6120" spans="1:23" x14ac:dyDescent="0.3">
      <c r="A6120" s="4" t="s">
        <v>6235</v>
      </c>
      <c r="B6120" s="4" t="s">
        <v>31</v>
      </c>
      <c r="C6120" s="4">
        <v>22</v>
      </c>
      <c r="D6120" s="4">
        <v>4</v>
      </c>
      <c r="E6120" s="4" t="s">
        <v>24</v>
      </c>
      <c r="F6120" s="4" t="s">
        <v>106</v>
      </c>
      <c r="G6120" s="4" t="s">
        <v>26</v>
      </c>
      <c r="H6120" s="4">
        <v>31</v>
      </c>
      <c r="I6120" s="4" t="s">
        <v>31</v>
      </c>
      <c r="J6120" s="4">
        <v>2</v>
      </c>
      <c r="K6120" s="4" t="s">
        <v>27</v>
      </c>
      <c r="L6120" s="4" t="s">
        <v>35</v>
      </c>
      <c r="M6120" s="4">
        <v>27</v>
      </c>
      <c r="N6120" s="4" t="s">
        <v>66</v>
      </c>
      <c r="O6120" s="4" t="s">
        <v>87</v>
      </c>
      <c r="P6120" s="5">
        <v>44745</v>
      </c>
      <c r="Q6120" s="6">
        <v>26.72955695501328</v>
      </c>
      <c r="R6120" s="4">
        <v>0</v>
      </c>
      <c r="S6120" s="4" t="str" cm="1">
        <f t="array" ref="S6120">_xlfn.IFS(R6120=0,"None",R6120&lt;3,"Low",R6120&lt;6,"Medium",R6120&lt;=10,"High")</f>
        <v>None</v>
      </c>
      <c r="T6120" s="4" t="str" cm="1">
        <f t="array" ref="T6120">_xlfn.IFS(M6120&lt;=20,"Low",M6120&lt;=50,"Medium",M6120&lt;=90,"High")</f>
        <v>Medium</v>
      </c>
      <c r="U6120" s="7">
        <f>Datos_Limpios[[#This Row],[Number of Complaints or Support]]/Datos_Limpios[[#This Row],[Account Length (in months)]]</f>
        <v>0</v>
      </c>
      <c r="V6120" s="4" t="str" cm="1">
        <f t="array" ref="V6120">_xlfn.IFS(H6120&lt;30,"Under 30",H6120&lt;66,"Middle Age",H6120&gt;=66,"Senior")</f>
        <v>Middle Age</v>
      </c>
      <c r="W6120" s="4" t="s">
        <v>29</v>
      </c>
    </row>
    <row r="6121" spans="1:23" x14ac:dyDescent="0.3">
      <c r="A6121" s="4" t="s">
        <v>6236</v>
      </c>
      <c r="B6121" s="4" t="s">
        <v>31</v>
      </c>
      <c r="C6121" s="4">
        <v>1</v>
      </c>
      <c r="D6121" s="4">
        <v>2</v>
      </c>
      <c r="E6121" s="4" t="s">
        <v>31</v>
      </c>
      <c r="F6121" s="4" t="s">
        <v>79</v>
      </c>
      <c r="G6121" s="4" t="s">
        <v>33</v>
      </c>
      <c r="H6121" s="4">
        <v>52</v>
      </c>
      <c r="I6121" s="4" t="s">
        <v>24</v>
      </c>
      <c r="J6121" s="4">
        <v>0</v>
      </c>
      <c r="K6121" s="4" t="s">
        <v>27</v>
      </c>
      <c r="L6121" s="4" t="s">
        <v>35</v>
      </c>
      <c r="M6121" s="4">
        <v>22</v>
      </c>
      <c r="N6121" s="4" t="s">
        <v>38</v>
      </c>
      <c r="O6121" s="4" t="s">
        <v>181</v>
      </c>
      <c r="P6121" s="5">
        <v>44261</v>
      </c>
      <c r="Q6121" s="6">
        <v>26.160763822462101</v>
      </c>
      <c r="R6121" s="4">
        <v>6</v>
      </c>
      <c r="S6121" s="4" t="str" cm="1">
        <f t="array" ref="S6121">_xlfn.IFS(R6121=0,"None",R6121&lt;3,"Low",R6121&lt;6,"Medium",R6121&lt;=10,"High")</f>
        <v>High</v>
      </c>
      <c r="T6121" s="4" t="str" cm="1">
        <f t="array" ref="T6121">_xlfn.IFS(M6121&lt;=20,"Low",M6121&lt;=50,"Medium",M6121&lt;=90,"High")</f>
        <v>Medium</v>
      </c>
      <c r="U6121" s="7">
        <f>Datos_Limpios[[#This Row],[Number of Complaints or Support]]/Datos_Limpios[[#This Row],[Account Length (in months)]]</f>
        <v>6</v>
      </c>
      <c r="V6121" s="4" t="str" cm="1">
        <f t="array" ref="V6121">_xlfn.IFS(H6121&lt;30,"Under 30",H6121&lt;66,"Middle Age",H6121&gt;=66,"Senior")</f>
        <v>Middle Age</v>
      </c>
      <c r="W6121" s="4" t="s">
        <v>43</v>
      </c>
    </row>
    <row r="6122" spans="1:23" x14ac:dyDescent="0.3">
      <c r="A6122" s="4" t="s">
        <v>6237</v>
      </c>
      <c r="B6122" s="4" t="s">
        <v>31</v>
      </c>
      <c r="C6122" s="4">
        <v>42</v>
      </c>
      <c r="D6122" s="4">
        <v>5</v>
      </c>
      <c r="E6122" s="4" t="s">
        <v>31</v>
      </c>
      <c r="F6122" s="4" t="s">
        <v>106</v>
      </c>
      <c r="G6122" s="4" t="s">
        <v>33</v>
      </c>
      <c r="H6122" s="4">
        <v>82</v>
      </c>
      <c r="I6122" s="4" t="s">
        <v>24</v>
      </c>
      <c r="J6122" s="4">
        <v>0</v>
      </c>
      <c r="K6122" s="4" t="s">
        <v>27</v>
      </c>
      <c r="L6122" s="4" t="s">
        <v>35</v>
      </c>
      <c r="M6122" s="4">
        <v>50</v>
      </c>
      <c r="N6122" s="4" t="s">
        <v>38</v>
      </c>
      <c r="O6122" s="4" t="s">
        <v>142</v>
      </c>
      <c r="P6122" s="5">
        <v>44999</v>
      </c>
      <c r="Q6122" s="6">
        <v>55.485629240357618</v>
      </c>
      <c r="R6122" s="4">
        <v>6</v>
      </c>
      <c r="S6122" s="4" t="str" cm="1">
        <f t="array" ref="S6122">_xlfn.IFS(R6122=0,"None",R6122&lt;3,"Low",R6122&lt;6,"Medium",R6122&lt;=10,"High")</f>
        <v>High</v>
      </c>
      <c r="T6122" s="4" t="str" cm="1">
        <f t="array" ref="T6122">_xlfn.IFS(M6122&lt;=20,"Low",M6122&lt;=50,"Medium",M6122&lt;=90,"High")</f>
        <v>Medium</v>
      </c>
      <c r="U6122" s="7">
        <f>Datos_Limpios[[#This Row],[Number of Complaints or Support]]/Datos_Limpios[[#This Row],[Account Length (in months)]]</f>
        <v>0.14285714285714285</v>
      </c>
      <c r="V6122" s="4" t="str" cm="1">
        <f t="array" ref="V6122">_xlfn.IFS(H6122&lt;30,"Under 30",H6122&lt;66,"Middle Age",H6122&gt;=66,"Senior")</f>
        <v>Senior</v>
      </c>
      <c r="W6122" s="4" t="s">
        <v>29</v>
      </c>
    </row>
    <row r="6123" spans="1:23" x14ac:dyDescent="0.3">
      <c r="A6123" s="4" t="s">
        <v>6238</v>
      </c>
      <c r="B6123" s="4" t="s">
        <v>31</v>
      </c>
      <c r="C6123" s="4">
        <v>49</v>
      </c>
      <c r="D6123" s="4">
        <v>2</v>
      </c>
      <c r="E6123" s="4" t="s">
        <v>24</v>
      </c>
      <c r="F6123" s="4" t="s">
        <v>264</v>
      </c>
      <c r="G6123" s="4" t="s">
        <v>33</v>
      </c>
      <c r="H6123" s="4">
        <v>27</v>
      </c>
      <c r="I6123" s="4" t="s">
        <v>24</v>
      </c>
      <c r="J6123" s="4">
        <v>0</v>
      </c>
      <c r="K6123" s="4" t="s">
        <v>27</v>
      </c>
      <c r="L6123" s="4" t="s">
        <v>35</v>
      </c>
      <c r="M6123" s="4">
        <v>36</v>
      </c>
      <c r="N6123" s="4" t="s">
        <v>75</v>
      </c>
      <c r="O6123" s="4" t="s">
        <v>133</v>
      </c>
      <c r="P6123" s="5">
        <v>44504</v>
      </c>
      <c r="Q6123" s="6">
        <v>30.262163254795801</v>
      </c>
      <c r="R6123" s="4">
        <v>6</v>
      </c>
      <c r="S6123" s="4" t="str" cm="1">
        <f t="array" ref="S6123">_xlfn.IFS(R6123=0,"None",R6123&lt;3,"Low",R6123&lt;6,"Medium",R6123&lt;=10,"High")</f>
        <v>High</v>
      </c>
      <c r="T6123" s="4" t="str" cm="1">
        <f t="array" ref="T6123">_xlfn.IFS(M6123&lt;=20,"Low",M6123&lt;=50,"Medium",M6123&lt;=90,"High")</f>
        <v>Medium</v>
      </c>
      <c r="U6123" s="7">
        <f>Datos_Limpios[[#This Row],[Number of Complaints or Support]]/Datos_Limpios[[#This Row],[Account Length (in months)]]</f>
        <v>0.12244897959183673</v>
      </c>
      <c r="V6123" s="4" t="str" cm="1">
        <f t="array" ref="V6123">_xlfn.IFS(H6123&lt;30,"Under 30",H6123&lt;66,"Middle Age",H6123&gt;=66,"Senior")</f>
        <v>Under 30</v>
      </c>
      <c r="W6123" s="4" t="s">
        <v>47</v>
      </c>
    </row>
    <row r="6124" spans="1:23" x14ac:dyDescent="0.3">
      <c r="A6124" s="4" t="s">
        <v>6239</v>
      </c>
      <c r="B6124" s="4" t="s">
        <v>24</v>
      </c>
      <c r="C6124" s="4">
        <v>51</v>
      </c>
      <c r="D6124" s="4">
        <v>0</v>
      </c>
      <c r="E6124" s="4" t="s">
        <v>24</v>
      </c>
      <c r="F6124" s="4" t="s">
        <v>106</v>
      </c>
      <c r="G6124" s="4" t="s">
        <v>33</v>
      </c>
      <c r="H6124" s="4">
        <v>39</v>
      </c>
      <c r="I6124" s="4" t="s">
        <v>31</v>
      </c>
      <c r="J6124" s="4">
        <v>5</v>
      </c>
      <c r="K6124" s="4" t="s">
        <v>34</v>
      </c>
      <c r="L6124" s="4" t="s">
        <v>28</v>
      </c>
      <c r="M6124" s="4">
        <v>8</v>
      </c>
      <c r="P6124" s="5">
        <v>43869</v>
      </c>
      <c r="Q6124" s="6">
        <v>7.686393948305442</v>
      </c>
      <c r="R6124" s="4">
        <v>9</v>
      </c>
      <c r="S6124" s="4" t="str" cm="1">
        <f t="array" ref="S6124">_xlfn.IFS(R6124=0,"None",R6124&lt;3,"Low",R6124&lt;6,"Medium",R6124&lt;=10,"High")</f>
        <v>High</v>
      </c>
      <c r="T6124" s="4" t="str" cm="1">
        <f t="array" ref="T6124">_xlfn.IFS(M6124&lt;=20,"Low",M6124&lt;=50,"Medium",M6124&lt;=90,"High")</f>
        <v>Low</v>
      </c>
      <c r="U6124" s="7">
        <f>Datos_Limpios[[#This Row],[Number of Complaints or Support]]/Datos_Limpios[[#This Row],[Account Length (in months)]]</f>
        <v>0.17647058823529413</v>
      </c>
      <c r="V6124" s="4" t="str" cm="1">
        <f t="array" ref="V6124">_xlfn.IFS(H6124&lt;30,"Under 30",H6124&lt;66,"Middle Age",H6124&gt;=66,"Senior")</f>
        <v>Middle Age</v>
      </c>
      <c r="W6124" s="4" t="s">
        <v>29</v>
      </c>
    </row>
    <row r="6125" spans="1:23" x14ac:dyDescent="0.3">
      <c r="A6125" s="4" t="s">
        <v>6240</v>
      </c>
      <c r="B6125" s="4" t="s">
        <v>24</v>
      </c>
      <c r="C6125" s="4">
        <v>61</v>
      </c>
      <c r="D6125" s="4">
        <v>0</v>
      </c>
      <c r="E6125" s="4" t="s">
        <v>31</v>
      </c>
      <c r="F6125" s="4" t="s">
        <v>72</v>
      </c>
      <c r="G6125" s="4" t="s">
        <v>33</v>
      </c>
      <c r="H6125" s="4">
        <v>60</v>
      </c>
      <c r="I6125" s="4" t="s">
        <v>24</v>
      </c>
      <c r="J6125" s="4">
        <v>0</v>
      </c>
      <c r="K6125" s="4" t="s">
        <v>34</v>
      </c>
      <c r="L6125" s="4" t="s">
        <v>28</v>
      </c>
      <c r="M6125" s="4">
        <v>45</v>
      </c>
      <c r="P6125" s="5">
        <v>44586</v>
      </c>
      <c r="Q6125" s="6">
        <v>53.775227912092049</v>
      </c>
      <c r="R6125" s="4">
        <v>4</v>
      </c>
      <c r="S6125" s="4" t="str" cm="1">
        <f t="array" ref="S6125">_xlfn.IFS(R6125=0,"None",R6125&lt;3,"Low",R6125&lt;6,"Medium",R6125&lt;=10,"High")</f>
        <v>Medium</v>
      </c>
      <c r="T6125" s="4" t="str" cm="1">
        <f t="array" ref="T6125">_xlfn.IFS(M6125&lt;=20,"Low",M6125&lt;=50,"Medium",M6125&lt;=90,"High")</f>
        <v>Medium</v>
      </c>
      <c r="U6125" s="7">
        <f>Datos_Limpios[[#This Row],[Number of Complaints or Support]]/Datos_Limpios[[#This Row],[Account Length (in months)]]</f>
        <v>6.5573770491803282E-2</v>
      </c>
      <c r="V6125" s="4" t="str" cm="1">
        <f t="array" ref="V6125">_xlfn.IFS(H6125&lt;30,"Under 30",H6125&lt;66,"Middle Age",H6125&gt;=66,"Senior")</f>
        <v>Middle Age</v>
      </c>
      <c r="W6125" s="4" t="s">
        <v>29</v>
      </c>
    </row>
    <row r="6126" spans="1:23" x14ac:dyDescent="0.3">
      <c r="A6126" s="4" t="s">
        <v>6241</v>
      </c>
      <c r="B6126" s="4" t="s">
        <v>31</v>
      </c>
      <c r="C6126" s="4">
        <v>1</v>
      </c>
      <c r="D6126" s="4">
        <v>1</v>
      </c>
      <c r="E6126" s="4" t="s">
        <v>31</v>
      </c>
      <c r="F6126" s="4" t="s">
        <v>102</v>
      </c>
      <c r="G6126" s="4" t="s">
        <v>33</v>
      </c>
      <c r="H6126" s="4">
        <v>53</v>
      </c>
      <c r="I6126" s="4" t="s">
        <v>24</v>
      </c>
      <c r="J6126" s="4">
        <v>0</v>
      </c>
      <c r="K6126" s="4" t="s">
        <v>27</v>
      </c>
      <c r="L6126" s="4" t="s">
        <v>35</v>
      </c>
      <c r="M6126" s="4">
        <v>45</v>
      </c>
      <c r="N6126" s="4" t="s">
        <v>38</v>
      </c>
      <c r="O6126" s="4" t="s">
        <v>142</v>
      </c>
      <c r="P6126" s="5">
        <v>43912</v>
      </c>
      <c r="Q6126" s="6">
        <v>36.570214870903783</v>
      </c>
      <c r="R6126" s="4">
        <v>1</v>
      </c>
      <c r="S6126" s="4" t="str" cm="1">
        <f t="array" ref="S6126">_xlfn.IFS(R6126=0,"None",R6126&lt;3,"Low",R6126&lt;6,"Medium",R6126&lt;=10,"High")</f>
        <v>Low</v>
      </c>
      <c r="T6126" s="4" t="str" cm="1">
        <f t="array" ref="T6126">_xlfn.IFS(M6126&lt;=20,"Low",M6126&lt;=50,"Medium",M6126&lt;=90,"High")</f>
        <v>Medium</v>
      </c>
      <c r="U6126" s="7">
        <f>Datos_Limpios[[#This Row],[Number of Complaints or Support]]/Datos_Limpios[[#This Row],[Account Length (in months)]]</f>
        <v>1</v>
      </c>
      <c r="V6126" s="4" t="str" cm="1">
        <f t="array" ref="V6126">_xlfn.IFS(H6126&lt;30,"Under 30",H6126&lt;66,"Middle Age",H6126&gt;=66,"Senior")</f>
        <v>Middle Age</v>
      </c>
      <c r="W6126" s="4" t="s">
        <v>40</v>
      </c>
    </row>
    <row r="6127" spans="1:23" x14ac:dyDescent="0.3">
      <c r="A6127" s="4" t="s">
        <v>6242</v>
      </c>
      <c r="B6127" s="4" t="s">
        <v>31</v>
      </c>
      <c r="C6127" s="4">
        <v>13</v>
      </c>
      <c r="D6127" s="4">
        <v>2</v>
      </c>
      <c r="E6127" s="4" t="s">
        <v>31</v>
      </c>
      <c r="F6127" s="4" t="s">
        <v>155</v>
      </c>
      <c r="G6127" s="4" t="s">
        <v>26</v>
      </c>
      <c r="H6127" s="4">
        <v>29</v>
      </c>
      <c r="I6127" s="4" t="s">
        <v>24</v>
      </c>
      <c r="J6127" s="4">
        <v>0</v>
      </c>
      <c r="K6127" s="4" t="s">
        <v>27</v>
      </c>
      <c r="L6127" s="4" t="s">
        <v>28</v>
      </c>
      <c r="M6127" s="4">
        <v>45</v>
      </c>
      <c r="N6127" s="4" t="s">
        <v>107</v>
      </c>
      <c r="O6127" s="4" t="s">
        <v>108</v>
      </c>
      <c r="P6127" s="5">
        <v>44466</v>
      </c>
      <c r="Q6127" s="6">
        <v>46.107854936521463</v>
      </c>
      <c r="R6127" s="4">
        <v>0</v>
      </c>
      <c r="S6127" s="4" t="str" cm="1">
        <f t="array" ref="S6127">_xlfn.IFS(R6127=0,"None",R6127&lt;3,"Low",R6127&lt;6,"Medium",R6127&lt;=10,"High")</f>
        <v>None</v>
      </c>
      <c r="T6127" s="4" t="str" cm="1">
        <f t="array" ref="T6127">_xlfn.IFS(M6127&lt;=20,"Low",M6127&lt;=50,"Medium",M6127&lt;=90,"High")</f>
        <v>Medium</v>
      </c>
      <c r="U6127" s="7">
        <f>Datos_Limpios[[#This Row],[Number of Complaints or Support]]/Datos_Limpios[[#This Row],[Account Length (in months)]]</f>
        <v>0</v>
      </c>
      <c r="V6127" s="4" t="str" cm="1">
        <f t="array" ref="V6127">_xlfn.IFS(H6127&lt;30,"Under 30",H6127&lt;66,"Middle Age",H6127&gt;=66,"Senior")</f>
        <v>Under 30</v>
      </c>
      <c r="W6127" s="4" t="s">
        <v>40</v>
      </c>
    </row>
    <row r="6128" spans="1:23" x14ac:dyDescent="0.3">
      <c r="A6128" s="4" t="s">
        <v>6243</v>
      </c>
      <c r="B6128" s="4" t="s">
        <v>24</v>
      </c>
      <c r="C6128" s="4">
        <v>68</v>
      </c>
      <c r="D6128" s="4">
        <v>0</v>
      </c>
      <c r="E6128" s="4" t="s">
        <v>24</v>
      </c>
      <c r="F6128" s="4" t="s">
        <v>102</v>
      </c>
      <c r="G6128" s="4" t="s">
        <v>33</v>
      </c>
      <c r="H6128" s="4">
        <v>25</v>
      </c>
      <c r="I6128" s="4" t="s">
        <v>31</v>
      </c>
      <c r="J6128" s="4">
        <v>2</v>
      </c>
      <c r="K6128" s="4" t="s">
        <v>34</v>
      </c>
      <c r="L6128" s="4" t="s">
        <v>28</v>
      </c>
      <c r="M6128" s="4">
        <v>7</v>
      </c>
      <c r="P6128" s="5">
        <v>44488</v>
      </c>
      <c r="Q6128" s="6">
        <v>6.1197187192490512</v>
      </c>
      <c r="R6128" s="4">
        <v>6</v>
      </c>
      <c r="S6128" s="4" t="str" cm="1">
        <f t="array" ref="S6128">_xlfn.IFS(R6128=0,"None",R6128&lt;3,"Low",R6128&lt;6,"Medium",R6128&lt;=10,"High")</f>
        <v>High</v>
      </c>
      <c r="T6128" s="4" t="str" cm="1">
        <f t="array" ref="T6128">_xlfn.IFS(M6128&lt;=20,"Low",M6128&lt;=50,"Medium",M6128&lt;=90,"High")</f>
        <v>Low</v>
      </c>
      <c r="U6128" s="7">
        <f>Datos_Limpios[[#This Row],[Number of Complaints or Support]]/Datos_Limpios[[#This Row],[Account Length (in months)]]</f>
        <v>8.8235294117647065E-2</v>
      </c>
      <c r="V6128" s="4" t="str" cm="1">
        <f t="array" ref="V6128">_xlfn.IFS(H6128&lt;30,"Under 30",H6128&lt;66,"Middle Age",H6128&gt;=66,"Senior")</f>
        <v>Under 30</v>
      </c>
      <c r="W6128" s="4" t="s">
        <v>40</v>
      </c>
    </row>
    <row r="6129" spans="1:23" x14ac:dyDescent="0.3">
      <c r="A6129" s="4" t="s">
        <v>6244</v>
      </c>
      <c r="B6129" s="4" t="s">
        <v>24</v>
      </c>
      <c r="C6129" s="4">
        <v>4</v>
      </c>
      <c r="D6129" s="4">
        <v>1</v>
      </c>
      <c r="E6129" s="4" t="s">
        <v>24</v>
      </c>
      <c r="F6129" s="4" t="s">
        <v>89</v>
      </c>
      <c r="G6129" s="4" t="s">
        <v>33</v>
      </c>
      <c r="H6129" s="4">
        <v>30</v>
      </c>
      <c r="I6129" s="4" t="s">
        <v>24</v>
      </c>
      <c r="J6129" s="4">
        <v>0</v>
      </c>
      <c r="K6129" s="4" t="s">
        <v>27</v>
      </c>
      <c r="L6129" s="4" t="s">
        <v>115</v>
      </c>
      <c r="M6129" s="4">
        <v>11</v>
      </c>
      <c r="P6129" s="5">
        <v>44995</v>
      </c>
      <c r="Q6129" s="6">
        <v>12.05356006330404</v>
      </c>
      <c r="R6129" s="4">
        <v>8</v>
      </c>
      <c r="S6129" s="4" t="str" cm="1">
        <f t="array" ref="S6129">_xlfn.IFS(R6129=0,"None",R6129&lt;3,"Low",R6129&lt;6,"Medium",R6129&lt;=10,"High")</f>
        <v>High</v>
      </c>
      <c r="T6129" s="4" t="str" cm="1">
        <f t="array" ref="T6129">_xlfn.IFS(M6129&lt;=20,"Low",M6129&lt;=50,"Medium",M6129&lt;=90,"High")</f>
        <v>Low</v>
      </c>
      <c r="U6129" s="7">
        <f>Datos_Limpios[[#This Row],[Number of Complaints or Support]]/Datos_Limpios[[#This Row],[Account Length (in months)]]</f>
        <v>2</v>
      </c>
      <c r="V6129" s="4" t="str" cm="1">
        <f t="array" ref="V6129">_xlfn.IFS(H6129&lt;30,"Under 30",H6129&lt;66,"Middle Age",H6129&gt;=66,"Senior")</f>
        <v>Middle Age</v>
      </c>
      <c r="W6129" s="4" t="s">
        <v>40</v>
      </c>
    </row>
    <row r="6130" spans="1:23" x14ac:dyDescent="0.3">
      <c r="A6130" s="4" t="s">
        <v>6245</v>
      </c>
      <c r="B6130" s="4" t="s">
        <v>24</v>
      </c>
      <c r="C6130" s="4">
        <v>41</v>
      </c>
      <c r="D6130" s="4">
        <v>1</v>
      </c>
      <c r="E6130" s="4" t="s">
        <v>24</v>
      </c>
      <c r="F6130" s="4" t="s">
        <v>155</v>
      </c>
      <c r="G6130" s="4" t="s">
        <v>26</v>
      </c>
      <c r="H6130" s="4">
        <v>30</v>
      </c>
      <c r="I6130" s="4" t="s">
        <v>24</v>
      </c>
      <c r="J6130" s="4">
        <v>0</v>
      </c>
      <c r="K6130" s="4" t="s">
        <v>34</v>
      </c>
      <c r="L6130" s="4" t="s">
        <v>35</v>
      </c>
      <c r="M6130" s="4">
        <v>29</v>
      </c>
      <c r="P6130" s="5">
        <v>44819</v>
      </c>
      <c r="Q6130" s="6">
        <v>27.982749860573019</v>
      </c>
      <c r="R6130" s="4">
        <v>5</v>
      </c>
      <c r="S6130" s="4" t="str" cm="1">
        <f t="array" ref="S6130">_xlfn.IFS(R6130=0,"None",R6130&lt;3,"Low",R6130&lt;6,"Medium",R6130&lt;=10,"High")</f>
        <v>Medium</v>
      </c>
      <c r="T6130" s="4" t="str" cm="1">
        <f t="array" ref="T6130">_xlfn.IFS(M6130&lt;=20,"Low",M6130&lt;=50,"Medium",M6130&lt;=90,"High")</f>
        <v>Medium</v>
      </c>
      <c r="U6130" s="7">
        <f>Datos_Limpios[[#This Row],[Number of Complaints or Support]]/Datos_Limpios[[#This Row],[Account Length (in months)]]</f>
        <v>0.12195121951219512</v>
      </c>
      <c r="V6130" s="4" t="str" cm="1">
        <f t="array" ref="V6130">_xlfn.IFS(H6130&lt;30,"Under 30",H6130&lt;66,"Middle Age",H6130&gt;=66,"Senior")</f>
        <v>Middle Age</v>
      </c>
      <c r="W6130" s="4" t="s">
        <v>40</v>
      </c>
    </row>
    <row r="6131" spans="1:23" x14ac:dyDescent="0.3">
      <c r="A6131" s="4" t="s">
        <v>6246</v>
      </c>
      <c r="B6131" s="4" t="s">
        <v>31</v>
      </c>
      <c r="C6131" s="4">
        <v>39</v>
      </c>
      <c r="D6131" s="4">
        <v>5</v>
      </c>
      <c r="E6131" s="4" t="s">
        <v>31</v>
      </c>
      <c r="F6131" s="4" t="s">
        <v>58</v>
      </c>
      <c r="G6131" s="4" t="s">
        <v>26</v>
      </c>
      <c r="H6131" s="4">
        <v>62</v>
      </c>
      <c r="I6131" s="4" t="s">
        <v>24</v>
      </c>
      <c r="J6131" s="4">
        <v>0</v>
      </c>
      <c r="K6131" s="4" t="s">
        <v>27</v>
      </c>
      <c r="L6131" s="4" t="s">
        <v>35</v>
      </c>
      <c r="M6131" s="4">
        <v>31</v>
      </c>
      <c r="N6131" s="4" t="s">
        <v>38</v>
      </c>
      <c r="O6131" s="4" t="s">
        <v>142</v>
      </c>
      <c r="P6131" s="5">
        <v>43939</v>
      </c>
      <c r="Q6131" s="6">
        <v>26.66770487324839</v>
      </c>
      <c r="R6131" s="4">
        <v>0</v>
      </c>
      <c r="S6131" s="4" t="str" cm="1">
        <f t="array" ref="S6131">_xlfn.IFS(R6131=0,"None",R6131&lt;3,"Low",R6131&lt;6,"Medium",R6131&lt;=10,"High")</f>
        <v>None</v>
      </c>
      <c r="T6131" s="4" t="str" cm="1">
        <f t="array" ref="T6131">_xlfn.IFS(M6131&lt;=20,"Low",M6131&lt;=50,"Medium",M6131&lt;=90,"High")</f>
        <v>Medium</v>
      </c>
      <c r="U6131" s="7">
        <f>Datos_Limpios[[#This Row],[Number of Complaints or Support]]/Datos_Limpios[[#This Row],[Account Length (in months)]]</f>
        <v>0</v>
      </c>
      <c r="V6131" s="4" t="str" cm="1">
        <f t="array" ref="V6131">_xlfn.IFS(H6131&lt;30,"Under 30",H6131&lt;66,"Middle Age",H6131&gt;=66,"Senior")</f>
        <v>Middle Age</v>
      </c>
      <c r="W6131" s="4" t="s">
        <v>29</v>
      </c>
    </row>
    <row r="6132" spans="1:23" x14ac:dyDescent="0.3">
      <c r="A6132" s="4" t="s">
        <v>6247</v>
      </c>
      <c r="B6132" s="4" t="s">
        <v>24</v>
      </c>
      <c r="C6132" s="4">
        <v>13</v>
      </c>
      <c r="D6132" s="4">
        <v>0</v>
      </c>
      <c r="E6132" s="4" t="s">
        <v>24</v>
      </c>
      <c r="F6132" s="4" t="s">
        <v>85</v>
      </c>
      <c r="G6132" s="4" t="s">
        <v>26</v>
      </c>
      <c r="H6132" s="4">
        <v>62</v>
      </c>
      <c r="I6132" s="4" t="s">
        <v>24</v>
      </c>
      <c r="J6132" s="4">
        <v>0</v>
      </c>
      <c r="K6132" s="4" t="s">
        <v>46</v>
      </c>
      <c r="L6132" s="4" t="s">
        <v>28</v>
      </c>
      <c r="M6132" s="4">
        <v>22</v>
      </c>
      <c r="P6132" s="5">
        <v>44619</v>
      </c>
      <c r="Q6132" s="6">
        <v>20.08265744768914</v>
      </c>
      <c r="R6132" s="4">
        <v>7</v>
      </c>
      <c r="S6132" s="4" t="str" cm="1">
        <f t="array" ref="S6132">_xlfn.IFS(R6132=0,"None",R6132&lt;3,"Low",R6132&lt;6,"Medium",R6132&lt;=10,"High")</f>
        <v>High</v>
      </c>
      <c r="T6132" s="4" t="str" cm="1">
        <f t="array" ref="T6132">_xlfn.IFS(M6132&lt;=20,"Low",M6132&lt;=50,"Medium",M6132&lt;=90,"High")</f>
        <v>Medium</v>
      </c>
      <c r="U6132" s="7">
        <f>Datos_Limpios[[#This Row],[Number of Complaints or Support]]/Datos_Limpios[[#This Row],[Account Length (in months)]]</f>
        <v>0.53846153846153844</v>
      </c>
      <c r="V6132" s="4" t="str" cm="1">
        <f t="array" ref="V6132">_xlfn.IFS(H6132&lt;30,"Under 30",H6132&lt;66,"Middle Age",H6132&gt;=66,"Senior")</f>
        <v>Middle Age</v>
      </c>
      <c r="W6132" s="4" t="s">
        <v>43</v>
      </c>
    </row>
    <row r="6133" spans="1:23" x14ac:dyDescent="0.3">
      <c r="A6133" s="4" t="s">
        <v>6248</v>
      </c>
      <c r="B6133" s="4" t="s">
        <v>24</v>
      </c>
      <c r="C6133" s="4">
        <v>3</v>
      </c>
      <c r="D6133" s="4">
        <v>0</v>
      </c>
      <c r="E6133" s="4" t="s">
        <v>24</v>
      </c>
      <c r="F6133" s="4" t="s">
        <v>98</v>
      </c>
      <c r="G6133" s="4" t="s">
        <v>33</v>
      </c>
      <c r="H6133" s="4">
        <v>37</v>
      </c>
      <c r="I6133" s="4" t="s">
        <v>31</v>
      </c>
      <c r="J6133" s="4">
        <v>5</v>
      </c>
      <c r="K6133" s="4" t="s">
        <v>27</v>
      </c>
      <c r="L6133" s="4" t="s">
        <v>115</v>
      </c>
      <c r="M6133" s="4">
        <v>9</v>
      </c>
      <c r="P6133" s="5">
        <v>43836</v>
      </c>
      <c r="Q6133" s="6">
        <v>7.7756698930361567</v>
      </c>
      <c r="R6133" s="4">
        <v>9</v>
      </c>
      <c r="S6133" s="4" t="str" cm="1">
        <f t="array" ref="S6133">_xlfn.IFS(R6133=0,"None",R6133&lt;3,"Low",R6133&lt;6,"Medium",R6133&lt;=10,"High")</f>
        <v>High</v>
      </c>
      <c r="T6133" s="4" t="str" cm="1">
        <f t="array" ref="T6133">_xlfn.IFS(M6133&lt;=20,"Low",M6133&lt;=50,"Medium",M6133&lt;=90,"High")</f>
        <v>Low</v>
      </c>
      <c r="U6133" s="7">
        <f>Datos_Limpios[[#This Row],[Number of Complaints or Support]]/Datos_Limpios[[#This Row],[Account Length (in months)]]</f>
        <v>3</v>
      </c>
      <c r="V6133" s="4" t="str" cm="1">
        <f t="array" ref="V6133">_xlfn.IFS(H6133&lt;30,"Under 30",H6133&lt;66,"Middle Age",H6133&gt;=66,"Senior")</f>
        <v>Middle Age</v>
      </c>
      <c r="W6133" s="4" t="s">
        <v>29</v>
      </c>
    </row>
    <row r="6134" spans="1:23" x14ac:dyDescent="0.3">
      <c r="A6134" s="4" t="s">
        <v>6249</v>
      </c>
      <c r="B6134" s="4" t="s">
        <v>24</v>
      </c>
      <c r="C6134" s="4">
        <v>1</v>
      </c>
      <c r="D6134" s="4">
        <v>0</v>
      </c>
      <c r="E6134" s="4" t="s">
        <v>31</v>
      </c>
      <c r="F6134" s="4" t="s">
        <v>262</v>
      </c>
      <c r="G6134" s="4" t="s">
        <v>26</v>
      </c>
      <c r="H6134" s="4">
        <v>67</v>
      </c>
      <c r="I6134" s="4" t="s">
        <v>24</v>
      </c>
      <c r="J6134" s="4">
        <v>0</v>
      </c>
      <c r="K6134" s="4" t="s">
        <v>27</v>
      </c>
      <c r="L6134" s="4" t="s">
        <v>35</v>
      </c>
      <c r="M6134" s="4">
        <v>33</v>
      </c>
      <c r="P6134" s="5">
        <v>44119</v>
      </c>
      <c r="Q6134" s="6">
        <v>32.043776515172183</v>
      </c>
      <c r="R6134" s="4">
        <v>8</v>
      </c>
      <c r="S6134" s="4" t="str" cm="1">
        <f t="array" ref="S6134">_xlfn.IFS(R6134=0,"None",R6134&lt;3,"Low",R6134&lt;6,"Medium",R6134&lt;=10,"High")</f>
        <v>High</v>
      </c>
      <c r="T6134" s="4" t="str" cm="1">
        <f t="array" ref="T6134">_xlfn.IFS(M6134&lt;=20,"Low",M6134&lt;=50,"Medium",M6134&lt;=90,"High")</f>
        <v>Medium</v>
      </c>
      <c r="U6134" s="7">
        <f>Datos_Limpios[[#This Row],[Number of Complaints or Support]]/Datos_Limpios[[#This Row],[Account Length (in months)]]</f>
        <v>8</v>
      </c>
      <c r="V6134" s="4" t="str" cm="1">
        <f t="array" ref="V6134">_xlfn.IFS(H6134&lt;30,"Under 30",H6134&lt;66,"Middle Age",H6134&gt;=66,"Senior")</f>
        <v>Senior</v>
      </c>
      <c r="W6134" s="4" t="s">
        <v>29</v>
      </c>
    </row>
    <row r="6135" spans="1:23" x14ac:dyDescent="0.3">
      <c r="A6135" s="4" t="s">
        <v>6250</v>
      </c>
      <c r="B6135" s="4" t="s">
        <v>31</v>
      </c>
      <c r="C6135" s="4">
        <v>37</v>
      </c>
      <c r="D6135" s="4">
        <v>1</v>
      </c>
      <c r="E6135" s="4" t="s">
        <v>31</v>
      </c>
      <c r="F6135" s="4" t="s">
        <v>138</v>
      </c>
      <c r="G6135" s="4" t="s">
        <v>33</v>
      </c>
      <c r="H6135" s="4">
        <v>70</v>
      </c>
      <c r="I6135" s="4" t="s">
        <v>24</v>
      </c>
      <c r="J6135" s="4">
        <v>0</v>
      </c>
      <c r="K6135" s="4" t="s">
        <v>27</v>
      </c>
      <c r="L6135" s="4" t="s">
        <v>35</v>
      </c>
      <c r="M6135" s="4">
        <v>56</v>
      </c>
      <c r="N6135" s="4" t="s">
        <v>38</v>
      </c>
      <c r="O6135" s="4" t="s">
        <v>142</v>
      </c>
      <c r="P6135" s="5">
        <v>44668</v>
      </c>
      <c r="Q6135" s="6">
        <v>59.961364836040353</v>
      </c>
      <c r="R6135" s="4">
        <v>7</v>
      </c>
      <c r="S6135" s="4" t="str" cm="1">
        <f t="array" ref="S6135">_xlfn.IFS(R6135=0,"None",R6135&lt;3,"Low",R6135&lt;6,"Medium",R6135&lt;=10,"High")</f>
        <v>High</v>
      </c>
      <c r="T6135" s="4" t="str" cm="1">
        <f t="array" ref="T6135">_xlfn.IFS(M6135&lt;=20,"Low",M6135&lt;=50,"Medium",M6135&lt;=90,"High")</f>
        <v>High</v>
      </c>
      <c r="U6135" s="7">
        <f>Datos_Limpios[[#This Row],[Number of Complaints or Support]]/Datos_Limpios[[#This Row],[Account Length (in months)]]</f>
        <v>0.1891891891891892</v>
      </c>
      <c r="V6135" s="4" t="str" cm="1">
        <f t="array" ref="V6135">_xlfn.IFS(H6135&lt;30,"Under 30",H6135&lt;66,"Middle Age",H6135&gt;=66,"Senior")</f>
        <v>Senior</v>
      </c>
      <c r="W6135" s="4" t="s">
        <v>47</v>
      </c>
    </row>
    <row r="6136" spans="1:23" x14ac:dyDescent="0.3">
      <c r="A6136" s="4" t="s">
        <v>6251</v>
      </c>
      <c r="B6136" s="4" t="s">
        <v>31</v>
      </c>
      <c r="C6136" s="4">
        <v>57</v>
      </c>
      <c r="D6136" s="4">
        <v>0</v>
      </c>
      <c r="E6136" s="4" t="s">
        <v>31</v>
      </c>
      <c r="F6136" s="4" t="s">
        <v>42</v>
      </c>
      <c r="G6136" s="4" t="s">
        <v>26</v>
      </c>
      <c r="H6136" s="4">
        <v>50</v>
      </c>
      <c r="I6136" s="4" t="s">
        <v>24</v>
      </c>
      <c r="J6136" s="4">
        <v>0</v>
      </c>
      <c r="K6136" s="4" t="s">
        <v>27</v>
      </c>
      <c r="L6136" s="4" t="s">
        <v>28</v>
      </c>
      <c r="M6136" s="4">
        <v>62</v>
      </c>
      <c r="N6136" s="4" t="s">
        <v>66</v>
      </c>
      <c r="O6136" s="4" t="s">
        <v>122</v>
      </c>
      <c r="P6136" s="5">
        <v>45169</v>
      </c>
      <c r="Q6136" s="6">
        <v>64.79861175627876</v>
      </c>
      <c r="R6136" s="4">
        <v>7</v>
      </c>
      <c r="S6136" s="4" t="str" cm="1">
        <f t="array" ref="S6136">_xlfn.IFS(R6136=0,"None",R6136&lt;3,"Low",R6136&lt;6,"Medium",R6136&lt;=10,"High")</f>
        <v>High</v>
      </c>
      <c r="T6136" s="4" t="str" cm="1">
        <f t="array" ref="T6136">_xlfn.IFS(M6136&lt;=20,"Low",M6136&lt;=50,"Medium",M6136&lt;=90,"High")</f>
        <v>High</v>
      </c>
      <c r="U6136" s="7">
        <f>Datos_Limpios[[#This Row],[Number of Complaints or Support]]/Datos_Limpios[[#This Row],[Account Length (in months)]]</f>
        <v>0.12280701754385964</v>
      </c>
      <c r="V6136" s="4" t="str" cm="1">
        <f t="array" ref="V6136">_xlfn.IFS(H6136&lt;30,"Under 30",H6136&lt;66,"Middle Age",H6136&gt;=66,"Senior")</f>
        <v>Middle Age</v>
      </c>
      <c r="W6136" s="4" t="s">
        <v>43</v>
      </c>
    </row>
    <row r="6137" spans="1:23" x14ac:dyDescent="0.3">
      <c r="A6137" s="4" t="s">
        <v>6252</v>
      </c>
      <c r="B6137" s="4" t="s">
        <v>24</v>
      </c>
      <c r="C6137" s="4">
        <v>33</v>
      </c>
      <c r="D6137" s="4">
        <v>0</v>
      </c>
      <c r="E6137" s="4" t="s">
        <v>31</v>
      </c>
      <c r="F6137" s="4" t="s">
        <v>60</v>
      </c>
      <c r="G6137" s="4" t="s">
        <v>26</v>
      </c>
      <c r="H6137" s="4">
        <v>32</v>
      </c>
      <c r="I6137" s="4" t="s">
        <v>31</v>
      </c>
      <c r="J6137" s="4">
        <v>2</v>
      </c>
      <c r="K6137" s="4" t="s">
        <v>27</v>
      </c>
      <c r="L6137" s="4" t="s">
        <v>35</v>
      </c>
      <c r="M6137" s="4">
        <v>20</v>
      </c>
      <c r="P6137" s="5">
        <v>45276</v>
      </c>
      <c r="Q6137" s="6">
        <v>18.114133045307391</v>
      </c>
      <c r="R6137" s="4">
        <v>2</v>
      </c>
      <c r="S6137" s="4" t="str" cm="1">
        <f t="array" ref="S6137">_xlfn.IFS(R6137=0,"None",R6137&lt;3,"Low",R6137&lt;6,"Medium",R6137&lt;=10,"High")</f>
        <v>Low</v>
      </c>
      <c r="T6137" s="4" t="str" cm="1">
        <f t="array" ref="T6137">_xlfn.IFS(M6137&lt;=20,"Low",M6137&lt;=50,"Medium",M6137&lt;=90,"High")</f>
        <v>Low</v>
      </c>
      <c r="U6137" s="7">
        <f>Datos_Limpios[[#This Row],[Number of Complaints or Support]]/Datos_Limpios[[#This Row],[Account Length (in months)]]</f>
        <v>6.0606060606060608E-2</v>
      </c>
      <c r="V6137" s="4" t="str" cm="1">
        <f t="array" ref="V6137">_xlfn.IFS(H6137&lt;30,"Under 30",H6137&lt;66,"Middle Age",H6137&gt;=66,"Senior")</f>
        <v>Middle Age</v>
      </c>
      <c r="W6137" s="4" t="s">
        <v>40</v>
      </c>
    </row>
    <row r="6138" spans="1:23" x14ac:dyDescent="0.3">
      <c r="A6138" s="4" t="s">
        <v>6253</v>
      </c>
      <c r="B6138" s="4" t="s">
        <v>24</v>
      </c>
      <c r="C6138" s="4">
        <v>39</v>
      </c>
      <c r="D6138" s="4">
        <v>0</v>
      </c>
      <c r="E6138" s="4" t="s">
        <v>24</v>
      </c>
      <c r="F6138" s="4" t="s">
        <v>219</v>
      </c>
      <c r="G6138" s="4" t="s">
        <v>26</v>
      </c>
      <c r="H6138" s="4">
        <v>45</v>
      </c>
      <c r="I6138" s="4" t="s">
        <v>31</v>
      </c>
      <c r="J6138" s="4">
        <v>6</v>
      </c>
      <c r="K6138" s="4" t="s">
        <v>46</v>
      </c>
      <c r="L6138" s="4" t="s">
        <v>35</v>
      </c>
      <c r="M6138" s="4">
        <v>7</v>
      </c>
      <c r="P6138" s="5">
        <v>45142</v>
      </c>
      <c r="Q6138" s="6">
        <v>6.1833540745353366</v>
      </c>
      <c r="R6138" s="4">
        <v>5</v>
      </c>
      <c r="S6138" s="4" t="str" cm="1">
        <f t="array" ref="S6138">_xlfn.IFS(R6138=0,"None",R6138&lt;3,"Low",R6138&lt;6,"Medium",R6138&lt;=10,"High")</f>
        <v>Medium</v>
      </c>
      <c r="T6138" s="4" t="str" cm="1">
        <f t="array" ref="T6138">_xlfn.IFS(M6138&lt;=20,"Low",M6138&lt;=50,"Medium",M6138&lt;=90,"High")</f>
        <v>Low</v>
      </c>
      <c r="U6138" s="7">
        <f>Datos_Limpios[[#This Row],[Number of Complaints or Support]]/Datos_Limpios[[#This Row],[Account Length (in months)]]</f>
        <v>0.12820512820512819</v>
      </c>
      <c r="V6138" s="4" t="str" cm="1">
        <f t="array" ref="V6138">_xlfn.IFS(H6138&lt;30,"Under 30",H6138&lt;66,"Middle Age",H6138&gt;=66,"Senior")</f>
        <v>Middle Age</v>
      </c>
      <c r="W6138" s="4" t="s">
        <v>43</v>
      </c>
    </row>
    <row r="6139" spans="1:23" x14ac:dyDescent="0.3">
      <c r="A6139" s="4" t="s">
        <v>6254</v>
      </c>
      <c r="B6139" s="4" t="s">
        <v>24</v>
      </c>
      <c r="C6139" s="4">
        <v>63</v>
      </c>
      <c r="D6139" s="4">
        <v>0</v>
      </c>
      <c r="E6139" s="4" t="s">
        <v>31</v>
      </c>
      <c r="F6139" s="4" t="s">
        <v>173</v>
      </c>
      <c r="G6139" s="4" t="s">
        <v>33</v>
      </c>
      <c r="H6139" s="4">
        <v>22</v>
      </c>
      <c r="I6139" s="4" t="s">
        <v>31</v>
      </c>
      <c r="J6139" s="4">
        <v>2</v>
      </c>
      <c r="K6139" s="4" t="s">
        <v>46</v>
      </c>
      <c r="L6139" s="4" t="s">
        <v>28</v>
      </c>
      <c r="M6139" s="4">
        <v>24</v>
      </c>
      <c r="P6139" s="5">
        <v>44706</v>
      </c>
      <c r="Q6139" s="6">
        <v>23.844093257222848</v>
      </c>
      <c r="R6139" s="4">
        <v>8</v>
      </c>
      <c r="S6139" s="4" t="str" cm="1">
        <f t="array" ref="S6139">_xlfn.IFS(R6139=0,"None",R6139&lt;3,"Low",R6139&lt;6,"Medium",R6139&lt;=10,"High")</f>
        <v>High</v>
      </c>
      <c r="T6139" s="4" t="str" cm="1">
        <f t="array" ref="T6139">_xlfn.IFS(M6139&lt;=20,"Low",M6139&lt;=50,"Medium",M6139&lt;=90,"High")</f>
        <v>Medium</v>
      </c>
      <c r="U6139" s="7">
        <f>Datos_Limpios[[#This Row],[Number of Complaints or Support]]/Datos_Limpios[[#This Row],[Account Length (in months)]]</f>
        <v>0.12698412698412698</v>
      </c>
      <c r="V6139" s="4" t="str" cm="1">
        <f t="array" ref="V6139">_xlfn.IFS(H6139&lt;30,"Under 30",H6139&lt;66,"Middle Age",H6139&gt;=66,"Senior")</f>
        <v>Under 30</v>
      </c>
      <c r="W6139" s="4" t="s">
        <v>43</v>
      </c>
    </row>
    <row r="6140" spans="1:23" x14ac:dyDescent="0.3">
      <c r="A6140" s="4" t="s">
        <v>6255</v>
      </c>
      <c r="B6140" s="4" t="s">
        <v>24</v>
      </c>
      <c r="C6140" s="4">
        <v>29</v>
      </c>
      <c r="D6140" s="4">
        <v>0</v>
      </c>
      <c r="E6140" s="4" t="s">
        <v>31</v>
      </c>
      <c r="F6140" s="4" t="s">
        <v>222</v>
      </c>
      <c r="G6140" s="4" t="s">
        <v>26</v>
      </c>
      <c r="H6140" s="4">
        <v>29</v>
      </c>
      <c r="I6140" s="4" t="s">
        <v>24</v>
      </c>
      <c r="J6140" s="4">
        <v>0</v>
      </c>
      <c r="K6140" s="4" t="s">
        <v>27</v>
      </c>
      <c r="L6140" s="4" t="s">
        <v>35</v>
      </c>
      <c r="M6140" s="4">
        <v>41</v>
      </c>
      <c r="P6140" s="5">
        <v>44147</v>
      </c>
      <c r="Q6140" s="6">
        <v>42.158106560661722</v>
      </c>
      <c r="R6140" s="4">
        <v>0</v>
      </c>
      <c r="S6140" s="4" t="str" cm="1">
        <f t="array" ref="S6140">_xlfn.IFS(R6140=0,"None",R6140&lt;3,"Low",R6140&lt;6,"Medium",R6140&lt;=10,"High")</f>
        <v>None</v>
      </c>
      <c r="T6140" s="4" t="str" cm="1">
        <f t="array" ref="T6140">_xlfn.IFS(M6140&lt;=20,"Low",M6140&lt;=50,"Medium",M6140&lt;=90,"High")</f>
        <v>Medium</v>
      </c>
      <c r="U6140" s="7">
        <f>Datos_Limpios[[#This Row],[Number of Complaints or Support]]/Datos_Limpios[[#This Row],[Account Length (in months)]]</f>
        <v>0</v>
      </c>
      <c r="V6140" s="4" t="str" cm="1">
        <f t="array" ref="V6140">_xlfn.IFS(H6140&lt;30,"Under 30",H6140&lt;66,"Middle Age",H6140&gt;=66,"Senior")</f>
        <v>Under 30</v>
      </c>
      <c r="W6140" s="4" t="s">
        <v>29</v>
      </c>
    </row>
    <row r="6141" spans="1:23" x14ac:dyDescent="0.3">
      <c r="A6141" s="4" t="s">
        <v>6256</v>
      </c>
      <c r="B6141" s="4" t="s">
        <v>24</v>
      </c>
      <c r="C6141" s="4">
        <v>32</v>
      </c>
      <c r="D6141" s="4">
        <v>0</v>
      </c>
      <c r="E6141" s="4" t="s">
        <v>31</v>
      </c>
      <c r="F6141" s="4" t="s">
        <v>213</v>
      </c>
      <c r="G6141" s="4" t="s">
        <v>26</v>
      </c>
      <c r="H6141" s="4">
        <v>74</v>
      </c>
      <c r="I6141" s="4" t="s">
        <v>31</v>
      </c>
      <c r="J6141" s="4">
        <v>3</v>
      </c>
      <c r="K6141" s="4" t="s">
        <v>34</v>
      </c>
      <c r="L6141" s="4" t="s">
        <v>35</v>
      </c>
      <c r="M6141" s="4">
        <v>34</v>
      </c>
      <c r="P6141" s="5">
        <v>44177</v>
      </c>
      <c r="Q6141" s="6">
        <v>40.195232086981797</v>
      </c>
      <c r="R6141" s="4">
        <v>4</v>
      </c>
      <c r="S6141" s="4" t="str" cm="1">
        <f t="array" ref="S6141">_xlfn.IFS(R6141=0,"None",R6141&lt;3,"Low",R6141&lt;6,"Medium",R6141&lt;=10,"High")</f>
        <v>Medium</v>
      </c>
      <c r="T6141" s="4" t="str" cm="1">
        <f t="array" ref="T6141">_xlfn.IFS(M6141&lt;=20,"Low",M6141&lt;=50,"Medium",M6141&lt;=90,"High")</f>
        <v>Medium</v>
      </c>
      <c r="U6141" s="7">
        <f>Datos_Limpios[[#This Row],[Number of Complaints or Support]]/Datos_Limpios[[#This Row],[Account Length (in months)]]</f>
        <v>0.125</v>
      </c>
      <c r="V6141" s="4" t="str" cm="1">
        <f t="array" ref="V6141">_xlfn.IFS(H6141&lt;30,"Under 30",H6141&lt;66,"Middle Age",H6141&gt;=66,"Senior")</f>
        <v>Senior</v>
      </c>
      <c r="W6141" s="4" t="s">
        <v>47</v>
      </c>
    </row>
    <row r="6142" spans="1:23" x14ac:dyDescent="0.3">
      <c r="A6142" s="4" t="s">
        <v>6257</v>
      </c>
      <c r="B6142" s="4" t="s">
        <v>31</v>
      </c>
      <c r="C6142" s="4">
        <v>68</v>
      </c>
      <c r="D6142" s="4">
        <v>0</v>
      </c>
      <c r="E6142" s="4" t="s">
        <v>31</v>
      </c>
      <c r="F6142" s="4" t="s">
        <v>264</v>
      </c>
      <c r="G6142" s="4" t="s">
        <v>33</v>
      </c>
      <c r="H6142" s="4">
        <v>59</v>
      </c>
      <c r="I6142" s="4" t="s">
        <v>24</v>
      </c>
      <c r="J6142" s="4">
        <v>0</v>
      </c>
      <c r="K6142" s="4" t="s">
        <v>34</v>
      </c>
      <c r="L6142" s="4" t="s">
        <v>35</v>
      </c>
      <c r="M6142" s="4">
        <v>69</v>
      </c>
      <c r="N6142" s="4" t="s">
        <v>66</v>
      </c>
      <c r="O6142" s="4" t="s">
        <v>122</v>
      </c>
      <c r="P6142" s="5">
        <v>44450</v>
      </c>
      <c r="Q6142" s="6">
        <v>66.052183537082527</v>
      </c>
      <c r="R6142" s="4">
        <v>2</v>
      </c>
      <c r="S6142" s="4" t="str" cm="1">
        <f t="array" ref="S6142">_xlfn.IFS(R6142=0,"None",R6142&lt;3,"Low",R6142&lt;6,"Medium",R6142&lt;=10,"High")</f>
        <v>Low</v>
      </c>
      <c r="T6142" s="4" t="str" cm="1">
        <f t="array" ref="T6142">_xlfn.IFS(M6142&lt;=20,"Low",M6142&lt;=50,"Medium",M6142&lt;=90,"High")</f>
        <v>High</v>
      </c>
      <c r="U6142" s="7">
        <f>Datos_Limpios[[#This Row],[Number of Complaints or Support]]/Datos_Limpios[[#This Row],[Account Length (in months)]]</f>
        <v>2.9411764705882353E-2</v>
      </c>
      <c r="V6142" s="4" t="str" cm="1">
        <f t="array" ref="V6142">_xlfn.IFS(H6142&lt;30,"Under 30",H6142&lt;66,"Middle Age",H6142&gt;=66,"Senior")</f>
        <v>Middle Age</v>
      </c>
      <c r="W6142" s="4" t="s">
        <v>47</v>
      </c>
    </row>
    <row r="6143" spans="1:23" x14ac:dyDescent="0.3">
      <c r="A6143" s="4" t="s">
        <v>6258</v>
      </c>
      <c r="B6143" s="4" t="s">
        <v>24</v>
      </c>
      <c r="C6143" s="4">
        <v>1</v>
      </c>
      <c r="D6143" s="4">
        <v>0</v>
      </c>
      <c r="E6143" s="4" t="s">
        <v>24</v>
      </c>
      <c r="F6143" s="4" t="s">
        <v>52</v>
      </c>
      <c r="G6143" s="4" t="s">
        <v>26</v>
      </c>
      <c r="H6143" s="4">
        <v>48</v>
      </c>
      <c r="I6143" s="4" t="s">
        <v>24</v>
      </c>
      <c r="J6143" s="4">
        <v>0</v>
      </c>
      <c r="K6143" s="4" t="s">
        <v>27</v>
      </c>
      <c r="L6143" s="4" t="s">
        <v>28</v>
      </c>
      <c r="M6143" s="4">
        <v>7</v>
      </c>
      <c r="P6143" s="5">
        <v>44614</v>
      </c>
      <c r="Q6143" s="6">
        <v>5.7364572845698376</v>
      </c>
      <c r="R6143" s="4">
        <v>9</v>
      </c>
      <c r="S6143" s="4" t="str" cm="1">
        <f t="array" ref="S6143">_xlfn.IFS(R6143=0,"None",R6143&lt;3,"Low",R6143&lt;6,"Medium",R6143&lt;=10,"High")</f>
        <v>High</v>
      </c>
      <c r="T6143" s="4" t="str" cm="1">
        <f t="array" ref="T6143">_xlfn.IFS(M6143&lt;=20,"Low",M6143&lt;=50,"Medium",M6143&lt;=90,"High")</f>
        <v>Low</v>
      </c>
      <c r="U6143" s="7">
        <f>Datos_Limpios[[#This Row],[Number of Complaints or Support]]/Datos_Limpios[[#This Row],[Account Length (in months)]]</f>
        <v>9</v>
      </c>
      <c r="V6143" s="4" t="str" cm="1">
        <f t="array" ref="V6143">_xlfn.IFS(H6143&lt;30,"Under 30",H6143&lt;66,"Middle Age",H6143&gt;=66,"Senior")</f>
        <v>Middle Age</v>
      </c>
      <c r="W6143" s="4" t="s">
        <v>40</v>
      </c>
    </row>
    <row r="6144" spans="1:23" x14ac:dyDescent="0.3">
      <c r="A6144" s="4" t="s">
        <v>6259</v>
      </c>
      <c r="B6144" s="4" t="s">
        <v>24</v>
      </c>
      <c r="C6144" s="4">
        <v>14</v>
      </c>
      <c r="D6144" s="4">
        <v>0</v>
      </c>
      <c r="E6144" s="4" t="s">
        <v>31</v>
      </c>
      <c r="F6144" s="4" t="s">
        <v>175</v>
      </c>
      <c r="G6144" s="4" t="s">
        <v>26</v>
      </c>
      <c r="H6144" s="4">
        <v>67</v>
      </c>
      <c r="I6144" s="4" t="s">
        <v>31</v>
      </c>
      <c r="J6144" s="4">
        <v>2</v>
      </c>
      <c r="K6144" s="4" t="s">
        <v>27</v>
      </c>
      <c r="L6144" s="4" t="s">
        <v>35</v>
      </c>
      <c r="M6144" s="4">
        <v>27</v>
      </c>
      <c r="P6144" s="5">
        <v>44223</v>
      </c>
      <c r="Q6144" s="6">
        <v>27.920733109823789</v>
      </c>
      <c r="R6144" s="4">
        <v>9</v>
      </c>
      <c r="S6144" s="4" t="str" cm="1">
        <f t="array" ref="S6144">_xlfn.IFS(R6144=0,"None",R6144&lt;3,"Low",R6144&lt;6,"Medium",R6144&lt;=10,"High")</f>
        <v>High</v>
      </c>
      <c r="T6144" s="4" t="str" cm="1">
        <f t="array" ref="T6144">_xlfn.IFS(M6144&lt;=20,"Low",M6144&lt;=50,"Medium",M6144&lt;=90,"High")</f>
        <v>Medium</v>
      </c>
      <c r="U6144" s="7">
        <f>Datos_Limpios[[#This Row],[Number of Complaints or Support]]/Datos_Limpios[[#This Row],[Account Length (in months)]]</f>
        <v>0.6428571428571429</v>
      </c>
      <c r="V6144" s="4" t="str" cm="1">
        <f t="array" ref="V6144">_xlfn.IFS(H6144&lt;30,"Under 30",H6144&lt;66,"Middle Age",H6144&gt;=66,"Senior")</f>
        <v>Senior</v>
      </c>
      <c r="W6144" s="4" t="s">
        <v>29</v>
      </c>
    </row>
    <row r="6145" spans="1:23" x14ac:dyDescent="0.3">
      <c r="A6145" s="4" t="s">
        <v>6260</v>
      </c>
      <c r="B6145" s="4" t="s">
        <v>31</v>
      </c>
      <c r="C6145" s="4">
        <v>21</v>
      </c>
      <c r="D6145" s="4">
        <v>4</v>
      </c>
      <c r="E6145" s="4" t="s">
        <v>31</v>
      </c>
      <c r="F6145" s="4" t="s">
        <v>209</v>
      </c>
      <c r="G6145" s="4" t="s">
        <v>33</v>
      </c>
      <c r="H6145" s="4">
        <v>84</v>
      </c>
      <c r="I6145" s="4" t="s">
        <v>24</v>
      </c>
      <c r="J6145" s="4">
        <v>0</v>
      </c>
      <c r="K6145" s="4" t="s">
        <v>27</v>
      </c>
      <c r="L6145" s="4" t="s">
        <v>35</v>
      </c>
      <c r="M6145" s="4">
        <v>40</v>
      </c>
      <c r="N6145" s="4" t="s">
        <v>66</v>
      </c>
      <c r="O6145" s="4" t="s">
        <v>122</v>
      </c>
      <c r="P6145" s="5">
        <v>44659</v>
      </c>
      <c r="Q6145" s="6">
        <v>35.5969678606114</v>
      </c>
      <c r="R6145" s="4">
        <v>5</v>
      </c>
      <c r="S6145" s="4" t="str" cm="1">
        <f t="array" ref="S6145">_xlfn.IFS(R6145=0,"None",R6145&lt;3,"Low",R6145&lt;6,"Medium",R6145&lt;=10,"High")</f>
        <v>Medium</v>
      </c>
      <c r="T6145" s="4" t="str" cm="1">
        <f t="array" ref="T6145">_xlfn.IFS(M6145&lt;=20,"Low",M6145&lt;=50,"Medium",M6145&lt;=90,"High")</f>
        <v>Medium</v>
      </c>
      <c r="U6145" s="7">
        <f>Datos_Limpios[[#This Row],[Number of Complaints or Support]]/Datos_Limpios[[#This Row],[Account Length (in months)]]</f>
        <v>0.23809523809523808</v>
      </c>
      <c r="V6145" s="4" t="str" cm="1">
        <f t="array" ref="V6145">_xlfn.IFS(H6145&lt;30,"Under 30",H6145&lt;66,"Middle Age",H6145&gt;=66,"Senior")</f>
        <v>Senior</v>
      </c>
      <c r="W6145" s="4" t="s">
        <v>40</v>
      </c>
    </row>
    <row r="6146" spans="1:23" x14ac:dyDescent="0.3">
      <c r="A6146" s="4" t="s">
        <v>6261</v>
      </c>
      <c r="B6146" s="4" t="s">
        <v>24</v>
      </c>
      <c r="C6146" s="4">
        <v>67</v>
      </c>
      <c r="D6146" s="4">
        <v>0</v>
      </c>
      <c r="E6146" s="4" t="s">
        <v>24</v>
      </c>
      <c r="F6146" s="4" t="s">
        <v>63</v>
      </c>
      <c r="G6146" s="4" t="s">
        <v>33</v>
      </c>
      <c r="H6146" s="4">
        <v>24</v>
      </c>
      <c r="I6146" s="4" t="s">
        <v>31</v>
      </c>
      <c r="J6146" s="4">
        <v>2</v>
      </c>
      <c r="K6146" s="4" t="s">
        <v>46</v>
      </c>
      <c r="L6146" s="4" t="s">
        <v>35</v>
      </c>
      <c r="M6146" s="4">
        <v>6</v>
      </c>
      <c r="P6146" s="5">
        <v>44201</v>
      </c>
      <c r="Q6146" s="6">
        <v>6.7038062145156756</v>
      </c>
      <c r="R6146" s="4">
        <v>6</v>
      </c>
      <c r="S6146" s="4" t="str" cm="1">
        <f t="array" ref="S6146">_xlfn.IFS(R6146=0,"None",R6146&lt;3,"Low",R6146&lt;6,"Medium",R6146&lt;=10,"High")</f>
        <v>High</v>
      </c>
      <c r="T6146" s="4" t="str" cm="1">
        <f t="array" ref="T6146">_xlfn.IFS(M6146&lt;=20,"Low",M6146&lt;=50,"Medium",M6146&lt;=90,"High")</f>
        <v>Low</v>
      </c>
      <c r="U6146" s="7">
        <f>Datos_Limpios[[#This Row],[Number of Complaints or Support]]/Datos_Limpios[[#This Row],[Account Length (in months)]]</f>
        <v>8.9552238805970144E-2</v>
      </c>
      <c r="V6146" s="4" t="str" cm="1">
        <f t="array" ref="V6146">_xlfn.IFS(H6146&lt;30,"Under 30",H6146&lt;66,"Middle Age",H6146&gt;=66,"Senior")</f>
        <v>Under 30</v>
      </c>
      <c r="W6146" s="4" t="s">
        <v>40</v>
      </c>
    </row>
    <row r="6147" spans="1:23" x14ac:dyDescent="0.3">
      <c r="A6147" s="4" t="s">
        <v>6262</v>
      </c>
      <c r="B6147" s="4" t="s">
        <v>31</v>
      </c>
      <c r="C6147" s="4">
        <v>42</v>
      </c>
      <c r="D6147" s="4">
        <v>0</v>
      </c>
      <c r="E6147" s="4" t="s">
        <v>24</v>
      </c>
      <c r="F6147" s="4" t="s">
        <v>49</v>
      </c>
      <c r="G6147" s="4" t="s">
        <v>26</v>
      </c>
      <c r="H6147" s="4">
        <v>77</v>
      </c>
      <c r="I6147" s="4" t="s">
        <v>24</v>
      </c>
      <c r="J6147" s="4">
        <v>0</v>
      </c>
      <c r="K6147" s="4" t="s">
        <v>34</v>
      </c>
      <c r="L6147" s="4" t="s">
        <v>35</v>
      </c>
      <c r="M6147" s="4">
        <v>59</v>
      </c>
      <c r="N6147" s="4" t="s">
        <v>66</v>
      </c>
      <c r="O6147" s="4" t="s">
        <v>87</v>
      </c>
      <c r="P6147" s="5">
        <v>44142</v>
      </c>
      <c r="Q6147" s="6">
        <v>62.782909979630688</v>
      </c>
      <c r="R6147" s="4">
        <v>3</v>
      </c>
      <c r="S6147" s="4" t="str" cm="1">
        <f t="array" ref="S6147">_xlfn.IFS(R6147=0,"None",R6147&lt;3,"Low",R6147&lt;6,"Medium",R6147&lt;=10,"High")</f>
        <v>Medium</v>
      </c>
      <c r="T6147" s="4" t="str" cm="1">
        <f t="array" ref="T6147">_xlfn.IFS(M6147&lt;=20,"Low",M6147&lt;=50,"Medium",M6147&lt;=90,"High")</f>
        <v>High</v>
      </c>
      <c r="U6147" s="7">
        <f>Datos_Limpios[[#This Row],[Number of Complaints or Support]]/Datos_Limpios[[#This Row],[Account Length (in months)]]</f>
        <v>7.1428571428571425E-2</v>
      </c>
      <c r="V6147" s="4" t="str" cm="1">
        <f t="array" ref="V6147">_xlfn.IFS(H6147&lt;30,"Under 30",H6147&lt;66,"Middle Age",H6147&gt;=66,"Senior")</f>
        <v>Senior</v>
      </c>
      <c r="W6147" s="4" t="s">
        <v>29</v>
      </c>
    </row>
    <row r="6148" spans="1:23" x14ac:dyDescent="0.3">
      <c r="A6148" s="4" t="s">
        <v>6263</v>
      </c>
      <c r="B6148" s="4" t="s">
        <v>31</v>
      </c>
      <c r="C6148" s="4">
        <v>1</v>
      </c>
      <c r="D6148" s="4">
        <v>0</v>
      </c>
      <c r="E6148" s="4" t="s">
        <v>31</v>
      </c>
      <c r="F6148" s="4" t="s">
        <v>56</v>
      </c>
      <c r="G6148" s="4" t="s">
        <v>33</v>
      </c>
      <c r="H6148" s="4">
        <v>50</v>
      </c>
      <c r="I6148" s="4" t="s">
        <v>31</v>
      </c>
      <c r="J6148" s="4">
        <v>4</v>
      </c>
      <c r="K6148" s="4" t="s">
        <v>27</v>
      </c>
      <c r="L6148" s="4" t="s">
        <v>28</v>
      </c>
      <c r="M6148" s="4">
        <v>16</v>
      </c>
      <c r="N6148" s="4" t="s">
        <v>66</v>
      </c>
      <c r="O6148" s="4" t="s">
        <v>87</v>
      </c>
      <c r="P6148" s="5">
        <v>45155</v>
      </c>
      <c r="Q6148" s="6">
        <v>15.153659873952771</v>
      </c>
      <c r="R6148" s="4">
        <v>10</v>
      </c>
      <c r="S6148" s="4" t="str" cm="1">
        <f t="array" ref="S6148">_xlfn.IFS(R6148=0,"None",R6148&lt;3,"Low",R6148&lt;6,"Medium",R6148&lt;=10,"High")</f>
        <v>High</v>
      </c>
      <c r="T6148" s="4" t="str" cm="1">
        <f t="array" ref="T6148">_xlfn.IFS(M6148&lt;=20,"Low",M6148&lt;=50,"Medium",M6148&lt;=90,"High")</f>
        <v>Low</v>
      </c>
      <c r="U6148" s="7">
        <f>Datos_Limpios[[#This Row],[Number of Complaints or Support]]/Datos_Limpios[[#This Row],[Account Length (in months)]]</f>
        <v>10</v>
      </c>
      <c r="V6148" s="4" t="str" cm="1">
        <f t="array" ref="V6148">_xlfn.IFS(H6148&lt;30,"Under 30",H6148&lt;66,"Middle Age",H6148&gt;=66,"Senior")</f>
        <v>Middle Age</v>
      </c>
      <c r="W6148" s="4" t="s">
        <v>29</v>
      </c>
    </row>
    <row r="6149" spans="1:23" x14ac:dyDescent="0.3">
      <c r="A6149" s="4" t="s">
        <v>6264</v>
      </c>
      <c r="B6149" s="4" t="s">
        <v>24</v>
      </c>
      <c r="C6149" s="4">
        <v>60</v>
      </c>
      <c r="D6149" s="4">
        <v>1</v>
      </c>
      <c r="E6149" s="4" t="s">
        <v>31</v>
      </c>
      <c r="F6149" s="4" t="s">
        <v>68</v>
      </c>
      <c r="G6149" s="4" t="s">
        <v>33</v>
      </c>
      <c r="H6149" s="4">
        <v>82</v>
      </c>
      <c r="I6149" s="4" t="s">
        <v>24</v>
      </c>
      <c r="J6149" s="4">
        <v>0</v>
      </c>
      <c r="K6149" s="4" t="s">
        <v>46</v>
      </c>
      <c r="L6149" s="4" t="s">
        <v>35</v>
      </c>
      <c r="M6149" s="4">
        <v>50</v>
      </c>
      <c r="P6149" s="5">
        <v>44573</v>
      </c>
      <c r="Q6149" s="6">
        <v>46.942680670707318</v>
      </c>
      <c r="R6149" s="4">
        <v>1</v>
      </c>
      <c r="S6149" s="4" t="str" cm="1">
        <f t="array" ref="S6149">_xlfn.IFS(R6149=0,"None",R6149&lt;3,"Low",R6149&lt;6,"Medium",R6149&lt;=10,"High")</f>
        <v>Low</v>
      </c>
      <c r="T6149" s="4" t="str" cm="1">
        <f t="array" ref="T6149">_xlfn.IFS(M6149&lt;=20,"Low",M6149&lt;=50,"Medium",M6149&lt;=90,"High")</f>
        <v>Medium</v>
      </c>
      <c r="U6149" s="7">
        <f>Datos_Limpios[[#This Row],[Number of Complaints or Support]]/Datos_Limpios[[#This Row],[Account Length (in months)]]</f>
        <v>1.6666666666666666E-2</v>
      </c>
      <c r="V6149" s="4" t="str" cm="1">
        <f t="array" ref="V6149">_xlfn.IFS(H6149&lt;30,"Under 30",H6149&lt;66,"Middle Age",H6149&gt;=66,"Senior")</f>
        <v>Senior</v>
      </c>
      <c r="W6149" s="4" t="s">
        <v>40</v>
      </c>
    </row>
    <row r="6150" spans="1:23" x14ac:dyDescent="0.3">
      <c r="A6150" s="4" t="s">
        <v>6265</v>
      </c>
      <c r="B6150" s="4" t="s">
        <v>24</v>
      </c>
      <c r="C6150" s="4">
        <v>17</v>
      </c>
      <c r="D6150" s="4">
        <v>0</v>
      </c>
      <c r="E6150" s="4" t="s">
        <v>31</v>
      </c>
      <c r="F6150" s="4" t="s">
        <v>45</v>
      </c>
      <c r="G6150" s="4" t="s">
        <v>33</v>
      </c>
      <c r="H6150" s="4">
        <v>35</v>
      </c>
      <c r="I6150" s="4" t="s">
        <v>31</v>
      </c>
      <c r="J6150" s="4">
        <v>4</v>
      </c>
      <c r="K6150" s="4" t="s">
        <v>34</v>
      </c>
      <c r="L6150" s="4" t="s">
        <v>35</v>
      </c>
      <c r="M6150" s="4">
        <v>25</v>
      </c>
      <c r="P6150" s="5">
        <v>44282</v>
      </c>
      <c r="Q6150" s="6">
        <v>25.688747519169478</v>
      </c>
      <c r="R6150" s="4">
        <v>1</v>
      </c>
      <c r="S6150" s="4" t="str" cm="1">
        <f t="array" ref="S6150">_xlfn.IFS(R6150=0,"None",R6150&lt;3,"Low",R6150&lt;6,"Medium",R6150&lt;=10,"High")</f>
        <v>Low</v>
      </c>
      <c r="T6150" s="4" t="str" cm="1">
        <f t="array" ref="T6150">_xlfn.IFS(M6150&lt;=20,"Low",M6150&lt;=50,"Medium",M6150&lt;=90,"High")</f>
        <v>Medium</v>
      </c>
      <c r="U6150" s="7">
        <f>Datos_Limpios[[#This Row],[Number of Complaints or Support]]/Datos_Limpios[[#This Row],[Account Length (in months)]]</f>
        <v>5.8823529411764705E-2</v>
      </c>
      <c r="V6150" s="4" t="str" cm="1">
        <f t="array" ref="V6150">_xlfn.IFS(H6150&lt;30,"Under 30",H6150&lt;66,"Middle Age",H6150&gt;=66,"Senior")</f>
        <v>Middle Age</v>
      </c>
      <c r="W6150" s="4" t="s">
        <v>47</v>
      </c>
    </row>
    <row r="6151" spans="1:23" x14ac:dyDescent="0.3">
      <c r="A6151" s="4" t="s">
        <v>6266</v>
      </c>
      <c r="B6151" s="4" t="s">
        <v>24</v>
      </c>
      <c r="C6151" s="4">
        <v>13</v>
      </c>
      <c r="D6151" s="4">
        <v>0</v>
      </c>
      <c r="E6151" s="4" t="s">
        <v>31</v>
      </c>
      <c r="F6151" s="4" t="s">
        <v>42</v>
      </c>
      <c r="G6151" s="4" t="s">
        <v>33</v>
      </c>
      <c r="H6151" s="4">
        <v>48</v>
      </c>
      <c r="I6151" s="4" t="s">
        <v>31</v>
      </c>
      <c r="J6151" s="4">
        <v>3</v>
      </c>
      <c r="K6151" s="4" t="s">
        <v>27</v>
      </c>
      <c r="L6151" s="4" t="s">
        <v>28</v>
      </c>
      <c r="M6151" s="4">
        <v>26</v>
      </c>
      <c r="P6151" s="5">
        <v>45160</v>
      </c>
      <c r="Q6151" s="6">
        <v>21.811854529281408</v>
      </c>
      <c r="R6151" s="4">
        <v>4</v>
      </c>
      <c r="S6151" s="4" t="str" cm="1">
        <f t="array" ref="S6151">_xlfn.IFS(R6151=0,"None",R6151&lt;3,"Low",R6151&lt;6,"Medium",R6151&lt;=10,"High")</f>
        <v>Medium</v>
      </c>
      <c r="T6151" s="4" t="str" cm="1">
        <f t="array" ref="T6151">_xlfn.IFS(M6151&lt;=20,"Low",M6151&lt;=50,"Medium",M6151&lt;=90,"High")</f>
        <v>Medium</v>
      </c>
      <c r="U6151" s="7">
        <f>Datos_Limpios[[#This Row],[Number of Complaints or Support]]/Datos_Limpios[[#This Row],[Account Length (in months)]]</f>
        <v>0.30769230769230771</v>
      </c>
      <c r="V6151" s="4" t="str" cm="1">
        <f t="array" ref="V6151">_xlfn.IFS(H6151&lt;30,"Under 30",H6151&lt;66,"Middle Age",H6151&gt;=66,"Senior")</f>
        <v>Middle Age</v>
      </c>
      <c r="W6151" s="4" t="s">
        <v>43</v>
      </c>
    </row>
    <row r="6152" spans="1:23" x14ac:dyDescent="0.3">
      <c r="A6152" s="4" t="s">
        <v>6267</v>
      </c>
      <c r="B6152" s="4" t="s">
        <v>31</v>
      </c>
      <c r="C6152" s="4">
        <v>68</v>
      </c>
      <c r="D6152" s="4">
        <v>1</v>
      </c>
      <c r="E6152" s="4" t="s">
        <v>31</v>
      </c>
      <c r="F6152" s="4" t="s">
        <v>147</v>
      </c>
      <c r="G6152" s="4" t="s">
        <v>26</v>
      </c>
      <c r="H6152" s="4">
        <v>21</v>
      </c>
      <c r="I6152" s="4" t="s">
        <v>24</v>
      </c>
      <c r="J6152" s="4">
        <v>0</v>
      </c>
      <c r="K6152" s="4" t="s">
        <v>46</v>
      </c>
      <c r="L6152" s="4" t="s">
        <v>35</v>
      </c>
      <c r="M6152" s="4">
        <v>46</v>
      </c>
      <c r="N6152" s="4" t="s">
        <v>92</v>
      </c>
      <c r="O6152" s="4" t="s">
        <v>93</v>
      </c>
      <c r="P6152" s="5">
        <v>45230</v>
      </c>
      <c r="Q6152" s="6">
        <v>45.629224692084676</v>
      </c>
      <c r="R6152" s="4">
        <v>2</v>
      </c>
      <c r="S6152" s="4" t="str" cm="1">
        <f t="array" ref="S6152">_xlfn.IFS(R6152=0,"None",R6152&lt;3,"Low",R6152&lt;6,"Medium",R6152&lt;=10,"High")</f>
        <v>Low</v>
      </c>
      <c r="T6152" s="4" t="str" cm="1">
        <f t="array" ref="T6152">_xlfn.IFS(M6152&lt;=20,"Low",M6152&lt;=50,"Medium",M6152&lt;=90,"High")</f>
        <v>Medium</v>
      </c>
      <c r="U6152" s="7">
        <f>Datos_Limpios[[#This Row],[Number of Complaints or Support]]/Datos_Limpios[[#This Row],[Account Length (in months)]]</f>
        <v>2.9411764705882353E-2</v>
      </c>
      <c r="V6152" s="4" t="str" cm="1">
        <f t="array" ref="V6152">_xlfn.IFS(H6152&lt;30,"Under 30",H6152&lt;66,"Middle Age",H6152&gt;=66,"Senior")</f>
        <v>Under 30</v>
      </c>
      <c r="W6152" s="4" t="s">
        <v>43</v>
      </c>
    </row>
    <row r="6153" spans="1:23" x14ac:dyDescent="0.3">
      <c r="A6153" s="4" t="s">
        <v>6268</v>
      </c>
      <c r="B6153" s="4" t="s">
        <v>24</v>
      </c>
      <c r="C6153" s="4">
        <v>21</v>
      </c>
      <c r="D6153" s="4">
        <v>0</v>
      </c>
      <c r="E6153" s="4" t="s">
        <v>31</v>
      </c>
      <c r="F6153" s="4" t="s">
        <v>42</v>
      </c>
      <c r="G6153" s="4" t="s">
        <v>33</v>
      </c>
      <c r="H6153" s="4">
        <v>44</v>
      </c>
      <c r="I6153" s="4" t="s">
        <v>24</v>
      </c>
      <c r="J6153" s="4">
        <v>0</v>
      </c>
      <c r="K6153" s="4" t="s">
        <v>27</v>
      </c>
      <c r="L6153" s="4" t="s">
        <v>35</v>
      </c>
      <c r="M6153" s="4">
        <v>32</v>
      </c>
      <c r="P6153" s="5">
        <v>43847</v>
      </c>
      <c r="Q6153" s="6">
        <v>27.567788524593499</v>
      </c>
      <c r="R6153" s="4">
        <v>1</v>
      </c>
      <c r="S6153" s="4" t="str" cm="1">
        <f t="array" ref="S6153">_xlfn.IFS(R6153=0,"None",R6153&lt;3,"Low",R6153&lt;6,"Medium",R6153&lt;=10,"High")</f>
        <v>Low</v>
      </c>
      <c r="T6153" s="4" t="str" cm="1">
        <f t="array" ref="T6153">_xlfn.IFS(M6153&lt;=20,"Low",M6153&lt;=50,"Medium",M6153&lt;=90,"High")</f>
        <v>Medium</v>
      </c>
      <c r="U6153" s="7">
        <f>Datos_Limpios[[#This Row],[Number of Complaints or Support]]/Datos_Limpios[[#This Row],[Account Length (in months)]]</f>
        <v>4.7619047619047616E-2</v>
      </c>
      <c r="V6153" s="4" t="str" cm="1">
        <f t="array" ref="V6153">_xlfn.IFS(H6153&lt;30,"Under 30",H6153&lt;66,"Middle Age",H6153&gt;=66,"Senior")</f>
        <v>Middle Age</v>
      </c>
      <c r="W6153" s="4" t="s">
        <v>43</v>
      </c>
    </row>
    <row r="6154" spans="1:23" x14ac:dyDescent="0.3">
      <c r="A6154" s="4" t="s">
        <v>6269</v>
      </c>
      <c r="B6154" s="4" t="s">
        <v>24</v>
      </c>
      <c r="C6154" s="4">
        <v>31</v>
      </c>
      <c r="D6154" s="4">
        <v>0</v>
      </c>
      <c r="E6154" s="4" t="s">
        <v>24</v>
      </c>
      <c r="F6154" s="4" t="s">
        <v>159</v>
      </c>
      <c r="G6154" s="4" t="s">
        <v>26</v>
      </c>
      <c r="H6154" s="4">
        <v>38</v>
      </c>
      <c r="I6154" s="4" t="s">
        <v>31</v>
      </c>
      <c r="J6154" s="4">
        <v>6</v>
      </c>
      <c r="K6154" s="4" t="s">
        <v>46</v>
      </c>
      <c r="L6154" s="4" t="s">
        <v>28</v>
      </c>
      <c r="M6154" s="4">
        <v>11</v>
      </c>
      <c r="P6154" s="5">
        <v>43916</v>
      </c>
      <c r="Q6154" s="6">
        <v>12.73291429506714</v>
      </c>
      <c r="R6154" s="4">
        <v>7</v>
      </c>
      <c r="S6154" s="4" t="str" cm="1">
        <f t="array" ref="S6154">_xlfn.IFS(R6154=0,"None",R6154&lt;3,"Low",R6154&lt;6,"Medium",R6154&lt;=10,"High")</f>
        <v>High</v>
      </c>
      <c r="T6154" s="4" t="str" cm="1">
        <f t="array" ref="T6154">_xlfn.IFS(M6154&lt;=20,"Low",M6154&lt;=50,"Medium",M6154&lt;=90,"High")</f>
        <v>Low</v>
      </c>
      <c r="U6154" s="7">
        <f>Datos_Limpios[[#This Row],[Number of Complaints or Support]]/Datos_Limpios[[#This Row],[Account Length (in months)]]</f>
        <v>0.22580645161290322</v>
      </c>
      <c r="V6154" s="4" t="str" cm="1">
        <f t="array" ref="V6154">_xlfn.IFS(H6154&lt;30,"Under 30",H6154&lt;66,"Middle Age",H6154&gt;=66,"Senior")</f>
        <v>Middle Age</v>
      </c>
      <c r="W6154" s="4" t="s">
        <v>29</v>
      </c>
    </row>
    <row r="6155" spans="1:23" x14ac:dyDescent="0.3">
      <c r="A6155" s="4" t="s">
        <v>6270</v>
      </c>
      <c r="B6155" s="4" t="s">
        <v>24</v>
      </c>
      <c r="C6155" s="4">
        <v>43</v>
      </c>
      <c r="D6155" s="4">
        <v>0</v>
      </c>
      <c r="E6155" s="4" t="s">
        <v>24</v>
      </c>
      <c r="F6155" s="4" t="s">
        <v>98</v>
      </c>
      <c r="G6155" s="4" t="s">
        <v>33</v>
      </c>
      <c r="H6155" s="4">
        <v>23</v>
      </c>
      <c r="I6155" s="4" t="s">
        <v>31</v>
      </c>
      <c r="J6155" s="4">
        <v>6</v>
      </c>
      <c r="K6155" s="4" t="s">
        <v>34</v>
      </c>
      <c r="L6155" s="4" t="s">
        <v>35</v>
      </c>
      <c r="M6155" s="4">
        <v>7</v>
      </c>
      <c r="P6155" s="5">
        <v>43891</v>
      </c>
      <c r="Q6155" s="6">
        <v>6.3110955770656272</v>
      </c>
      <c r="R6155" s="4">
        <v>1</v>
      </c>
      <c r="S6155" s="4" t="str" cm="1">
        <f t="array" ref="S6155">_xlfn.IFS(R6155=0,"None",R6155&lt;3,"Low",R6155&lt;6,"Medium",R6155&lt;=10,"High")</f>
        <v>Low</v>
      </c>
      <c r="T6155" s="4" t="str" cm="1">
        <f t="array" ref="T6155">_xlfn.IFS(M6155&lt;=20,"Low",M6155&lt;=50,"Medium",M6155&lt;=90,"High")</f>
        <v>Low</v>
      </c>
      <c r="U6155" s="7">
        <f>Datos_Limpios[[#This Row],[Number of Complaints or Support]]/Datos_Limpios[[#This Row],[Account Length (in months)]]</f>
        <v>2.3255813953488372E-2</v>
      </c>
      <c r="V6155" s="4" t="str" cm="1">
        <f t="array" ref="V6155">_xlfn.IFS(H6155&lt;30,"Under 30",H6155&lt;66,"Middle Age",H6155&gt;=66,"Senior")</f>
        <v>Under 30</v>
      </c>
      <c r="W6155" s="4" t="s">
        <v>29</v>
      </c>
    </row>
    <row r="6156" spans="1:23" x14ac:dyDescent="0.3">
      <c r="A6156" s="4" t="s">
        <v>6271</v>
      </c>
      <c r="B6156" s="4" t="s">
        <v>24</v>
      </c>
      <c r="C6156" s="4">
        <v>52</v>
      </c>
      <c r="D6156" s="4">
        <v>1</v>
      </c>
      <c r="E6156" s="4" t="s">
        <v>24</v>
      </c>
      <c r="F6156" s="4" t="s">
        <v>138</v>
      </c>
      <c r="G6156" s="4" t="s">
        <v>33</v>
      </c>
      <c r="H6156" s="4">
        <v>36</v>
      </c>
      <c r="I6156" s="4" t="s">
        <v>31</v>
      </c>
      <c r="J6156" s="4">
        <v>4</v>
      </c>
      <c r="K6156" s="4" t="s">
        <v>46</v>
      </c>
      <c r="L6156" s="4" t="s">
        <v>28</v>
      </c>
      <c r="M6156" s="4">
        <v>7</v>
      </c>
      <c r="P6156" s="5">
        <v>45100</v>
      </c>
      <c r="Q6156" s="6">
        <v>6.5241239786004854</v>
      </c>
      <c r="R6156" s="4">
        <v>3</v>
      </c>
      <c r="S6156" s="4" t="str" cm="1">
        <f t="array" ref="S6156">_xlfn.IFS(R6156=0,"None",R6156&lt;3,"Low",R6156&lt;6,"Medium",R6156&lt;=10,"High")</f>
        <v>Medium</v>
      </c>
      <c r="T6156" s="4" t="str" cm="1">
        <f t="array" ref="T6156">_xlfn.IFS(M6156&lt;=20,"Low",M6156&lt;=50,"Medium",M6156&lt;=90,"High")</f>
        <v>Low</v>
      </c>
      <c r="U6156" s="7">
        <f>Datos_Limpios[[#This Row],[Number of Complaints or Support]]/Datos_Limpios[[#This Row],[Account Length (in months)]]</f>
        <v>5.7692307692307696E-2</v>
      </c>
      <c r="V6156" s="4" t="str" cm="1">
        <f t="array" ref="V6156">_xlfn.IFS(H6156&lt;30,"Under 30",H6156&lt;66,"Middle Age",H6156&gt;=66,"Senior")</f>
        <v>Middle Age</v>
      </c>
      <c r="W6156" s="4" t="s">
        <v>47</v>
      </c>
    </row>
    <row r="6157" spans="1:23" x14ac:dyDescent="0.3">
      <c r="A6157" s="4" t="s">
        <v>6272</v>
      </c>
      <c r="B6157" s="4" t="s">
        <v>24</v>
      </c>
      <c r="C6157" s="4">
        <v>35</v>
      </c>
      <c r="D6157" s="4">
        <v>0</v>
      </c>
      <c r="E6157" s="4" t="s">
        <v>31</v>
      </c>
      <c r="F6157" s="4" t="s">
        <v>52</v>
      </c>
      <c r="G6157" s="4" t="s">
        <v>33</v>
      </c>
      <c r="H6157" s="4">
        <v>77</v>
      </c>
      <c r="I6157" s="4" t="s">
        <v>24</v>
      </c>
      <c r="J6157" s="4">
        <v>0</v>
      </c>
      <c r="K6157" s="4" t="s">
        <v>46</v>
      </c>
      <c r="L6157" s="4" t="s">
        <v>35</v>
      </c>
      <c r="M6157" s="4">
        <v>27</v>
      </c>
      <c r="P6157" s="5">
        <v>45002</v>
      </c>
      <c r="Q6157" s="6">
        <v>23.284683722273559</v>
      </c>
      <c r="R6157" s="4">
        <v>2</v>
      </c>
      <c r="S6157" s="4" t="str" cm="1">
        <f t="array" ref="S6157">_xlfn.IFS(R6157=0,"None",R6157&lt;3,"Low",R6157&lt;6,"Medium",R6157&lt;=10,"High")</f>
        <v>Low</v>
      </c>
      <c r="T6157" s="4" t="str" cm="1">
        <f t="array" ref="T6157">_xlfn.IFS(M6157&lt;=20,"Low",M6157&lt;=50,"Medium",M6157&lt;=90,"High")</f>
        <v>Medium</v>
      </c>
      <c r="U6157" s="7">
        <f>Datos_Limpios[[#This Row],[Number of Complaints or Support]]/Datos_Limpios[[#This Row],[Account Length (in months)]]</f>
        <v>5.7142857142857141E-2</v>
      </c>
      <c r="V6157" s="4" t="str" cm="1">
        <f t="array" ref="V6157">_xlfn.IFS(H6157&lt;30,"Under 30",H6157&lt;66,"Middle Age",H6157&gt;=66,"Senior")</f>
        <v>Senior</v>
      </c>
      <c r="W6157" s="4" t="s">
        <v>40</v>
      </c>
    </row>
    <row r="6158" spans="1:23" x14ac:dyDescent="0.3">
      <c r="A6158" s="4" t="s">
        <v>6273</v>
      </c>
      <c r="B6158" s="4" t="s">
        <v>24</v>
      </c>
      <c r="C6158" s="4">
        <v>29</v>
      </c>
      <c r="D6158" s="4">
        <v>0</v>
      </c>
      <c r="E6158" s="4" t="s">
        <v>31</v>
      </c>
      <c r="F6158" s="4" t="s">
        <v>60</v>
      </c>
      <c r="G6158" s="4" t="s">
        <v>33</v>
      </c>
      <c r="H6158" s="4">
        <v>26</v>
      </c>
      <c r="I6158" s="4" t="s">
        <v>24</v>
      </c>
      <c r="J6158" s="4">
        <v>0</v>
      </c>
      <c r="K6158" s="4" t="s">
        <v>27</v>
      </c>
      <c r="L6158" s="4" t="s">
        <v>35</v>
      </c>
      <c r="M6158" s="4">
        <v>31</v>
      </c>
      <c r="P6158" s="5">
        <v>45086</v>
      </c>
      <c r="Q6158" s="6">
        <v>25.703927640608629</v>
      </c>
      <c r="R6158" s="4">
        <v>8</v>
      </c>
      <c r="S6158" s="4" t="str" cm="1">
        <f t="array" ref="S6158">_xlfn.IFS(R6158=0,"None",R6158&lt;3,"Low",R6158&lt;6,"Medium",R6158&lt;=10,"High")</f>
        <v>High</v>
      </c>
      <c r="T6158" s="4" t="str" cm="1">
        <f t="array" ref="T6158">_xlfn.IFS(M6158&lt;=20,"Low",M6158&lt;=50,"Medium",M6158&lt;=90,"High")</f>
        <v>Medium</v>
      </c>
      <c r="U6158" s="7">
        <f>Datos_Limpios[[#This Row],[Number of Complaints or Support]]/Datos_Limpios[[#This Row],[Account Length (in months)]]</f>
        <v>0.27586206896551724</v>
      </c>
      <c r="V6158" s="4" t="str" cm="1">
        <f t="array" ref="V6158">_xlfn.IFS(H6158&lt;30,"Under 30",H6158&lt;66,"Middle Age",H6158&gt;=66,"Senior")</f>
        <v>Under 30</v>
      </c>
      <c r="W6158" s="4" t="s">
        <v>40</v>
      </c>
    </row>
    <row r="6159" spans="1:23" x14ac:dyDescent="0.3">
      <c r="A6159" s="4" t="s">
        <v>6274</v>
      </c>
      <c r="B6159" s="4" t="s">
        <v>31</v>
      </c>
      <c r="C6159" s="4">
        <v>8</v>
      </c>
      <c r="D6159" s="4">
        <v>3</v>
      </c>
      <c r="E6159" s="4" t="s">
        <v>31</v>
      </c>
      <c r="F6159" s="4" t="s">
        <v>159</v>
      </c>
      <c r="G6159" s="4" t="s">
        <v>33</v>
      </c>
      <c r="H6159" s="4">
        <v>77</v>
      </c>
      <c r="I6159" s="4" t="s">
        <v>24</v>
      </c>
      <c r="J6159" s="4">
        <v>0</v>
      </c>
      <c r="K6159" s="4" t="s">
        <v>27</v>
      </c>
      <c r="L6159" s="4" t="s">
        <v>35</v>
      </c>
      <c r="M6159" s="4">
        <v>27</v>
      </c>
      <c r="N6159" s="4" t="s">
        <v>66</v>
      </c>
      <c r="O6159" s="4" t="s">
        <v>122</v>
      </c>
      <c r="P6159" s="5">
        <v>45041</v>
      </c>
      <c r="Q6159" s="6">
        <v>22.901304177166072</v>
      </c>
      <c r="R6159" s="4">
        <v>5</v>
      </c>
      <c r="S6159" s="4" t="str" cm="1">
        <f t="array" ref="S6159">_xlfn.IFS(R6159=0,"None",R6159&lt;3,"Low",R6159&lt;6,"Medium",R6159&lt;=10,"High")</f>
        <v>Medium</v>
      </c>
      <c r="T6159" s="4" t="str" cm="1">
        <f t="array" ref="T6159">_xlfn.IFS(M6159&lt;=20,"Low",M6159&lt;=50,"Medium",M6159&lt;=90,"High")</f>
        <v>Medium</v>
      </c>
      <c r="U6159" s="7">
        <f>Datos_Limpios[[#This Row],[Number of Complaints or Support]]/Datos_Limpios[[#This Row],[Account Length (in months)]]</f>
        <v>0.625</v>
      </c>
      <c r="V6159" s="4" t="str" cm="1">
        <f t="array" ref="V6159">_xlfn.IFS(H6159&lt;30,"Under 30",H6159&lt;66,"Middle Age",H6159&gt;=66,"Senior")</f>
        <v>Senior</v>
      </c>
      <c r="W6159" s="4" t="s">
        <v>29</v>
      </c>
    </row>
    <row r="6160" spans="1:23" x14ac:dyDescent="0.3">
      <c r="A6160" s="4" t="s">
        <v>6275</v>
      </c>
      <c r="B6160" s="4" t="s">
        <v>31</v>
      </c>
      <c r="C6160" s="4">
        <v>2</v>
      </c>
      <c r="D6160" s="4">
        <v>3</v>
      </c>
      <c r="E6160" s="4" t="s">
        <v>31</v>
      </c>
      <c r="F6160" s="4" t="s">
        <v>104</v>
      </c>
      <c r="G6160" s="4" t="s">
        <v>26</v>
      </c>
      <c r="H6160" s="4">
        <v>72</v>
      </c>
      <c r="I6160" s="4" t="s">
        <v>24</v>
      </c>
      <c r="J6160" s="4">
        <v>0</v>
      </c>
      <c r="K6160" s="4" t="s">
        <v>27</v>
      </c>
      <c r="L6160" s="4" t="s">
        <v>35</v>
      </c>
      <c r="M6160" s="4">
        <v>24</v>
      </c>
      <c r="N6160" s="4" t="s">
        <v>38</v>
      </c>
      <c r="O6160" s="4" t="s">
        <v>225</v>
      </c>
      <c r="P6160" s="5">
        <v>44268</v>
      </c>
      <c r="Q6160" s="6">
        <v>19.27156790352587</v>
      </c>
      <c r="R6160" s="4">
        <v>2</v>
      </c>
      <c r="S6160" s="4" t="str" cm="1">
        <f t="array" ref="S6160">_xlfn.IFS(R6160=0,"None",R6160&lt;3,"Low",R6160&lt;6,"Medium",R6160&lt;=10,"High")</f>
        <v>Low</v>
      </c>
      <c r="T6160" s="4" t="str" cm="1">
        <f t="array" ref="T6160">_xlfn.IFS(M6160&lt;=20,"Low",M6160&lt;=50,"Medium",M6160&lt;=90,"High")</f>
        <v>Medium</v>
      </c>
      <c r="U6160" s="7">
        <f>Datos_Limpios[[#This Row],[Number of Complaints or Support]]/Datos_Limpios[[#This Row],[Account Length (in months)]]</f>
        <v>1</v>
      </c>
      <c r="V6160" s="4" t="str" cm="1">
        <f t="array" ref="V6160">_xlfn.IFS(H6160&lt;30,"Under 30",H6160&lt;66,"Middle Age",H6160&gt;=66,"Senior")</f>
        <v>Senior</v>
      </c>
      <c r="W6160" s="4" t="s">
        <v>43</v>
      </c>
    </row>
    <row r="6161" spans="1:23" x14ac:dyDescent="0.3">
      <c r="A6161" s="4" t="s">
        <v>6276</v>
      </c>
      <c r="B6161" s="4" t="s">
        <v>24</v>
      </c>
      <c r="C6161" s="4">
        <v>33</v>
      </c>
      <c r="D6161" s="4">
        <v>0</v>
      </c>
      <c r="E6161" s="4" t="s">
        <v>31</v>
      </c>
      <c r="F6161" s="4" t="s">
        <v>65</v>
      </c>
      <c r="G6161" s="4" t="s">
        <v>33</v>
      </c>
      <c r="H6161" s="4">
        <v>30</v>
      </c>
      <c r="I6161" s="4" t="s">
        <v>31</v>
      </c>
      <c r="J6161" s="4">
        <v>6</v>
      </c>
      <c r="K6161" s="4" t="s">
        <v>46</v>
      </c>
      <c r="L6161" s="4" t="s">
        <v>35</v>
      </c>
      <c r="M6161" s="4">
        <v>13</v>
      </c>
      <c r="P6161" s="5">
        <v>45116</v>
      </c>
      <c r="Q6161" s="6">
        <v>13.269209025319689</v>
      </c>
      <c r="R6161" s="4">
        <v>3</v>
      </c>
      <c r="S6161" s="4" t="str" cm="1">
        <f t="array" ref="S6161">_xlfn.IFS(R6161=0,"None",R6161&lt;3,"Low",R6161&lt;6,"Medium",R6161&lt;=10,"High")</f>
        <v>Medium</v>
      </c>
      <c r="T6161" s="4" t="str" cm="1">
        <f t="array" ref="T6161">_xlfn.IFS(M6161&lt;=20,"Low",M6161&lt;=50,"Medium",M6161&lt;=90,"High")</f>
        <v>Low</v>
      </c>
      <c r="U6161" s="7">
        <f>Datos_Limpios[[#This Row],[Number of Complaints or Support]]/Datos_Limpios[[#This Row],[Account Length (in months)]]</f>
        <v>9.0909090909090912E-2</v>
      </c>
      <c r="V6161" s="4" t="str" cm="1">
        <f t="array" ref="V6161">_xlfn.IFS(H6161&lt;30,"Under 30",H6161&lt;66,"Middle Age",H6161&gt;=66,"Senior")</f>
        <v>Middle Age</v>
      </c>
      <c r="W6161" s="4" t="s">
        <v>43</v>
      </c>
    </row>
    <row r="6162" spans="1:23" x14ac:dyDescent="0.3">
      <c r="A6162" s="4" t="s">
        <v>6277</v>
      </c>
      <c r="B6162" s="4" t="s">
        <v>24</v>
      </c>
      <c r="C6162" s="4">
        <v>19</v>
      </c>
      <c r="D6162" s="4">
        <v>1</v>
      </c>
      <c r="E6162" s="4" t="s">
        <v>31</v>
      </c>
      <c r="F6162" s="4" t="s">
        <v>98</v>
      </c>
      <c r="G6162" s="4" t="s">
        <v>26</v>
      </c>
      <c r="H6162" s="4">
        <v>68</v>
      </c>
      <c r="I6162" s="4" t="s">
        <v>24</v>
      </c>
      <c r="J6162" s="4">
        <v>0</v>
      </c>
      <c r="K6162" s="4" t="s">
        <v>27</v>
      </c>
      <c r="L6162" s="4" t="s">
        <v>28</v>
      </c>
      <c r="M6162" s="4">
        <v>29</v>
      </c>
      <c r="P6162" s="5">
        <v>44385</v>
      </c>
      <c r="Q6162" s="6">
        <v>32.372137026571558</v>
      </c>
      <c r="R6162" s="4">
        <v>10</v>
      </c>
      <c r="S6162" s="4" t="str" cm="1">
        <f t="array" ref="S6162">_xlfn.IFS(R6162=0,"None",R6162&lt;3,"Low",R6162&lt;6,"Medium",R6162&lt;=10,"High")</f>
        <v>High</v>
      </c>
      <c r="T6162" s="4" t="str" cm="1">
        <f t="array" ref="T6162">_xlfn.IFS(M6162&lt;=20,"Low",M6162&lt;=50,"Medium",M6162&lt;=90,"High")</f>
        <v>Medium</v>
      </c>
      <c r="U6162" s="7">
        <f>Datos_Limpios[[#This Row],[Number of Complaints or Support]]/Datos_Limpios[[#This Row],[Account Length (in months)]]</f>
        <v>0.52631578947368418</v>
      </c>
      <c r="V6162" s="4" t="str" cm="1">
        <f t="array" ref="V6162">_xlfn.IFS(H6162&lt;30,"Under 30",H6162&lt;66,"Middle Age",H6162&gt;=66,"Senior")</f>
        <v>Senior</v>
      </c>
      <c r="W6162" s="4" t="s">
        <v>29</v>
      </c>
    </row>
    <row r="6163" spans="1:23" x14ac:dyDescent="0.3">
      <c r="A6163" s="4" t="s">
        <v>6278</v>
      </c>
      <c r="B6163" s="4" t="s">
        <v>24</v>
      </c>
      <c r="C6163" s="4">
        <v>1</v>
      </c>
      <c r="D6163" s="4">
        <v>0</v>
      </c>
      <c r="E6163" s="4" t="s">
        <v>24</v>
      </c>
      <c r="F6163" s="4" t="s">
        <v>196</v>
      </c>
      <c r="G6163" s="4" t="s">
        <v>33</v>
      </c>
      <c r="H6163" s="4">
        <v>29</v>
      </c>
      <c r="I6163" s="4" t="s">
        <v>24</v>
      </c>
      <c r="J6163" s="4">
        <v>0</v>
      </c>
      <c r="K6163" s="4" t="s">
        <v>27</v>
      </c>
      <c r="L6163" s="4" t="s">
        <v>115</v>
      </c>
      <c r="M6163" s="4">
        <v>11</v>
      </c>
      <c r="P6163" s="5">
        <v>44097</v>
      </c>
      <c r="Q6163" s="6">
        <v>10.322474885640551</v>
      </c>
      <c r="R6163" s="4">
        <v>0</v>
      </c>
      <c r="S6163" s="4" t="str" cm="1">
        <f t="array" ref="S6163">_xlfn.IFS(R6163=0,"None",R6163&lt;3,"Low",R6163&lt;6,"Medium",R6163&lt;=10,"High")</f>
        <v>None</v>
      </c>
      <c r="T6163" s="4" t="str" cm="1">
        <f t="array" ref="T6163">_xlfn.IFS(M6163&lt;=20,"Low",M6163&lt;=50,"Medium",M6163&lt;=90,"High")</f>
        <v>Low</v>
      </c>
      <c r="U6163" s="7">
        <f>Datos_Limpios[[#This Row],[Number of Complaints or Support]]/Datos_Limpios[[#This Row],[Account Length (in months)]]</f>
        <v>0</v>
      </c>
      <c r="V6163" s="4" t="str" cm="1">
        <f t="array" ref="V6163">_xlfn.IFS(H6163&lt;30,"Under 30",H6163&lt;66,"Middle Age",H6163&gt;=66,"Senior")</f>
        <v>Under 30</v>
      </c>
      <c r="W6163" s="4" t="s">
        <v>47</v>
      </c>
    </row>
    <row r="6164" spans="1:23" x14ac:dyDescent="0.3">
      <c r="A6164" s="4" t="s">
        <v>6279</v>
      </c>
      <c r="B6164" s="4" t="s">
        <v>24</v>
      </c>
      <c r="C6164" s="4">
        <v>12</v>
      </c>
      <c r="D6164" s="4">
        <v>0</v>
      </c>
      <c r="E6164" s="4" t="s">
        <v>31</v>
      </c>
      <c r="F6164" s="4" t="s">
        <v>173</v>
      </c>
      <c r="G6164" s="4" t="s">
        <v>26</v>
      </c>
      <c r="H6164" s="4">
        <v>26</v>
      </c>
      <c r="I6164" s="4" t="s">
        <v>24</v>
      </c>
      <c r="J6164" s="4">
        <v>0</v>
      </c>
      <c r="K6164" s="4" t="s">
        <v>27</v>
      </c>
      <c r="L6164" s="4" t="s">
        <v>35</v>
      </c>
      <c r="M6164" s="4">
        <v>29</v>
      </c>
      <c r="P6164" s="5">
        <v>44049</v>
      </c>
      <c r="Q6164" s="6">
        <v>27.480005618761751</v>
      </c>
      <c r="R6164" s="4">
        <v>2</v>
      </c>
      <c r="S6164" s="4" t="str" cm="1">
        <f t="array" ref="S6164">_xlfn.IFS(R6164=0,"None",R6164&lt;3,"Low",R6164&lt;6,"Medium",R6164&lt;=10,"High")</f>
        <v>Low</v>
      </c>
      <c r="T6164" s="4" t="str" cm="1">
        <f t="array" ref="T6164">_xlfn.IFS(M6164&lt;=20,"Low",M6164&lt;=50,"Medium",M6164&lt;=90,"High")</f>
        <v>Medium</v>
      </c>
      <c r="U6164" s="7">
        <f>Datos_Limpios[[#This Row],[Number of Complaints or Support]]/Datos_Limpios[[#This Row],[Account Length (in months)]]</f>
        <v>0.16666666666666666</v>
      </c>
      <c r="V6164" s="4" t="str" cm="1">
        <f t="array" ref="V6164">_xlfn.IFS(H6164&lt;30,"Under 30",H6164&lt;66,"Middle Age",H6164&gt;=66,"Senior")</f>
        <v>Under 30</v>
      </c>
      <c r="W6164" s="4" t="s">
        <v>43</v>
      </c>
    </row>
    <row r="6165" spans="1:23" x14ac:dyDescent="0.3">
      <c r="A6165" s="4" t="s">
        <v>6280</v>
      </c>
      <c r="B6165" s="4" t="s">
        <v>24</v>
      </c>
      <c r="C6165" s="4">
        <v>47</v>
      </c>
      <c r="D6165" s="4">
        <v>0</v>
      </c>
      <c r="E6165" s="4" t="s">
        <v>31</v>
      </c>
      <c r="F6165" s="4" t="s">
        <v>102</v>
      </c>
      <c r="G6165" s="4" t="s">
        <v>33</v>
      </c>
      <c r="H6165" s="4">
        <v>24</v>
      </c>
      <c r="I6165" s="4" t="s">
        <v>31</v>
      </c>
      <c r="J6165" s="4">
        <v>2</v>
      </c>
      <c r="K6165" s="4" t="s">
        <v>27</v>
      </c>
      <c r="L6165" s="4" t="s">
        <v>35</v>
      </c>
      <c r="M6165" s="4">
        <v>13</v>
      </c>
      <c r="P6165" s="5">
        <v>44666</v>
      </c>
      <c r="Q6165" s="6">
        <v>12.887412380164379</v>
      </c>
      <c r="R6165" s="4">
        <v>8</v>
      </c>
      <c r="S6165" s="4" t="str" cm="1">
        <f t="array" ref="S6165">_xlfn.IFS(R6165=0,"None",R6165&lt;3,"Low",R6165&lt;6,"Medium",R6165&lt;=10,"High")</f>
        <v>High</v>
      </c>
      <c r="T6165" s="4" t="str" cm="1">
        <f t="array" ref="T6165">_xlfn.IFS(M6165&lt;=20,"Low",M6165&lt;=50,"Medium",M6165&lt;=90,"High")</f>
        <v>Low</v>
      </c>
      <c r="U6165" s="7">
        <f>Datos_Limpios[[#This Row],[Number of Complaints or Support]]/Datos_Limpios[[#This Row],[Account Length (in months)]]</f>
        <v>0.1702127659574468</v>
      </c>
      <c r="V6165" s="4" t="str" cm="1">
        <f t="array" ref="V6165">_xlfn.IFS(H6165&lt;30,"Under 30",H6165&lt;66,"Middle Age",H6165&gt;=66,"Senior")</f>
        <v>Under 30</v>
      </c>
      <c r="W6165" s="4" t="s">
        <v>40</v>
      </c>
    </row>
    <row r="6166" spans="1:23" x14ac:dyDescent="0.3">
      <c r="A6166" s="4" t="s">
        <v>6281</v>
      </c>
      <c r="B6166" s="4" t="s">
        <v>24</v>
      </c>
      <c r="C6166" s="4">
        <v>30</v>
      </c>
      <c r="D6166" s="4">
        <v>0</v>
      </c>
      <c r="E6166" s="4" t="s">
        <v>24</v>
      </c>
      <c r="F6166" s="4" t="s">
        <v>65</v>
      </c>
      <c r="G6166" s="4" t="s">
        <v>33</v>
      </c>
      <c r="H6166" s="4">
        <v>54</v>
      </c>
      <c r="I6166" s="4" t="s">
        <v>24</v>
      </c>
      <c r="J6166" s="4">
        <v>0</v>
      </c>
      <c r="K6166" s="4" t="s">
        <v>46</v>
      </c>
      <c r="L6166" s="4" t="s">
        <v>35</v>
      </c>
      <c r="M6166" s="4">
        <v>10</v>
      </c>
      <c r="P6166" s="5">
        <v>44584</v>
      </c>
      <c r="Q6166" s="6">
        <v>8.7653362913233561</v>
      </c>
      <c r="R6166" s="4">
        <v>0</v>
      </c>
      <c r="S6166" s="4" t="str" cm="1">
        <f t="array" ref="S6166">_xlfn.IFS(R6166=0,"None",R6166&lt;3,"Low",R6166&lt;6,"Medium",R6166&lt;=10,"High")</f>
        <v>None</v>
      </c>
      <c r="T6166" s="4" t="str" cm="1">
        <f t="array" ref="T6166">_xlfn.IFS(M6166&lt;=20,"Low",M6166&lt;=50,"Medium",M6166&lt;=90,"High")</f>
        <v>Low</v>
      </c>
      <c r="U6166" s="7">
        <f>Datos_Limpios[[#This Row],[Number of Complaints or Support]]/Datos_Limpios[[#This Row],[Account Length (in months)]]</f>
        <v>0</v>
      </c>
      <c r="V6166" s="4" t="str" cm="1">
        <f t="array" ref="V6166">_xlfn.IFS(H6166&lt;30,"Under 30",H6166&lt;66,"Middle Age",H6166&gt;=66,"Senior")</f>
        <v>Middle Age</v>
      </c>
      <c r="W6166" s="4" t="s">
        <v>43</v>
      </c>
    </row>
    <row r="6167" spans="1:23" x14ac:dyDescent="0.3">
      <c r="A6167" s="4" t="s">
        <v>6282</v>
      </c>
      <c r="B6167" s="4" t="s">
        <v>24</v>
      </c>
      <c r="C6167" s="4">
        <v>14</v>
      </c>
      <c r="D6167" s="4">
        <v>0</v>
      </c>
      <c r="E6167" s="4" t="s">
        <v>24</v>
      </c>
      <c r="F6167" s="4" t="s">
        <v>37</v>
      </c>
      <c r="G6167" s="4" t="s">
        <v>33</v>
      </c>
      <c r="H6167" s="4">
        <v>48</v>
      </c>
      <c r="I6167" s="4" t="s">
        <v>31</v>
      </c>
      <c r="J6167" s="4">
        <v>4</v>
      </c>
      <c r="K6167" s="4" t="s">
        <v>27</v>
      </c>
      <c r="L6167" s="4" t="s">
        <v>35</v>
      </c>
      <c r="M6167" s="4">
        <v>6</v>
      </c>
      <c r="P6167" s="5">
        <v>44778</v>
      </c>
      <c r="Q6167" s="6">
        <v>6.4802422288313446</v>
      </c>
      <c r="R6167" s="4">
        <v>1</v>
      </c>
      <c r="S6167" s="4" t="str" cm="1">
        <f t="array" ref="S6167">_xlfn.IFS(R6167=0,"None",R6167&lt;3,"Low",R6167&lt;6,"Medium",R6167&lt;=10,"High")</f>
        <v>Low</v>
      </c>
      <c r="T6167" s="4" t="str" cm="1">
        <f t="array" ref="T6167">_xlfn.IFS(M6167&lt;=20,"Low",M6167&lt;=50,"Medium",M6167&lt;=90,"High")</f>
        <v>Low</v>
      </c>
      <c r="U6167" s="7">
        <f>Datos_Limpios[[#This Row],[Number of Complaints or Support]]/Datos_Limpios[[#This Row],[Account Length (in months)]]</f>
        <v>7.1428571428571425E-2</v>
      </c>
      <c r="V6167" s="4" t="str" cm="1">
        <f t="array" ref="V6167">_xlfn.IFS(H6167&lt;30,"Under 30",H6167&lt;66,"Middle Age",H6167&gt;=66,"Senior")</f>
        <v>Middle Age</v>
      </c>
      <c r="W6167" s="4" t="s">
        <v>40</v>
      </c>
    </row>
    <row r="6168" spans="1:23" x14ac:dyDescent="0.3">
      <c r="A6168" s="4" t="s">
        <v>6283</v>
      </c>
      <c r="B6168" s="4" t="s">
        <v>24</v>
      </c>
      <c r="C6168" s="4">
        <v>21</v>
      </c>
      <c r="D6168" s="4">
        <v>0</v>
      </c>
      <c r="E6168" s="4" t="s">
        <v>24</v>
      </c>
      <c r="F6168" s="4" t="s">
        <v>56</v>
      </c>
      <c r="G6168" s="4" t="s">
        <v>26</v>
      </c>
      <c r="H6168" s="4">
        <v>47</v>
      </c>
      <c r="I6168" s="4" t="s">
        <v>24</v>
      </c>
      <c r="J6168" s="4">
        <v>0</v>
      </c>
      <c r="K6168" s="4" t="s">
        <v>34</v>
      </c>
      <c r="L6168" s="4" t="s">
        <v>28</v>
      </c>
      <c r="M6168" s="4">
        <v>8</v>
      </c>
      <c r="P6168" s="5">
        <v>44435</v>
      </c>
      <c r="Q6168" s="6">
        <v>6.7348071882489853</v>
      </c>
      <c r="R6168" s="4">
        <v>6</v>
      </c>
      <c r="S6168" s="4" t="str" cm="1">
        <f t="array" ref="S6168">_xlfn.IFS(R6168=0,"None",R6168&lt;3,"Low",R6168&lt;6,"Medium",R6168&lt;=10,"High")</f>
        <v>High</v>
      </c>
      <c r="T6168" s="4" t="str" cm="1">
        <f t="array" ref="T6168">_xlfn.IFS(M6168&lt;=20,"Low",M6168&lt;=50,"Medium",M6168&lt;=90,"High")</f>
        <v>Low</v>
      </c>
      <c r="U6168" s="7">
        <f>Datos_Limpios[[#This Row],[Number of Complaints or Support]]/Datos_Limpios[[#This Row],[Account Length (in months)]]</f>
        <v>0.2857142857142857</v>
      </c>
      <c r="V6168" s="4" t="str" cm="1">
        <f t="array" ref="V6168">_xlfn.IFS(H6168&lt;30,"Under 30",H6168&lt;66,"Middle Age",H6168&gt;=66,"Senior")</f>
        <v>Middle Age</v>
      </c>
      <c r="W6168" s="4" t="s">
        <v>29</v>
      </c>
    </row>
    <row r="6169" spans="1:23" x14ac:dyDescent="0.3">
      <c r="A6169" s="4" t="s">
        <v>6284</v>
      </c>
      <c r="B6169" s="4" t="s">
        <v>31</v>
      </c>
      <c r="C6169" s="4">
        <v>58</v>
      </c>
      <c r="D6169" s="4">
        <v>4</v>
      </c>
      <c r="E6169" s="4" t="s">
        <v>24</v>
      </c>
      <c r="F6169" s="4" t="s">
        <v>264</v>
      </c>
      <c r="G6169" s="4" t="s">
        <v>26</v>
      </c>
      <c r="H6169" s="4">
        <v>32</v>
      </c>
      <c r="I6169" s="4" t="s">
        <v>24</v>
      </c>
      <c r="J6169" s="4">
        <v>0</v>
      </c>
      <c r="K6169" s="4" t="s">
        <v>27</v>
      </c>
      <c r="L6169" s="4" t="s">
        <v>28</v>
      </c>
      <c r="M6169" s="4">
        <v>56</v>
      </c>
      <c r="N6169" s="4" t="s">
        <v>38</v>
      </c>
      <c r="O6169" s="4" t="s">
        <v>142</v>
      </c>
      <c r="P6169" s="5">
        <v>43958</v>
      </c>
      <c r="Q6169" s="6">
        <v>46.353803510722713</v>
      </c>
      <c r="R6169" s="4">
        <v>5</v>
      </c>
      <c r="S6169" s="4" t="str" cm="1">
        <f t="array" ref="S6169">_xlfn.IFS(R6169=0,"None",R6169&lt;3,"Low",R6169&lt;6,"Medium",R6169&lt;=10,"High")</f>
        <v>Medium</v>
      </c>
      <c r="T6169" s="4" t="str" cm="1">
        <f t="array" ref="T6169">_xlfn.IFS(M6169&lt;=20,"Low",M6169&lt;=50,"Medium",M6169&lt;=90,"High")</f>
        <v>High</v>
      </c>
      <c r="U6169" s="7">
        <f>Datos_Limpios[[#This Row],[Number of Complaints or Support]]/Datos_Limpios[[#This Row],[Account Length (in months)]]</f>
        <v>8.6206896551724144E-2</v>
      </c>
      <c r="V6169" s="4" t="str" cm="1">
        <f t="array" ref="V6169">_xlfn.IFS(H6169&lt;30,"Under 30",H6169&lt;66,"Middle Age",H6169&gt;=66,"Senior")</f>
        <v>Middle Age</v>
      </c>
      <c r="W6169" s="4" t="s">
        <v>47</v>
      </c>
    </row>
    <row r="6170" spans="1:23" x14ac:dyDescent="0.3">
      <c r="A6170" s="4" t="s">
        <v>6285</v>
      </c>
      <c r="B6170" s="4" t="s">
        <v>24</v>
      </c>
      <c r="C6170" s="4">
        <v>25</v>
      </c>
      <c r="D6170" s="4">
        <v>0</v>
      </c>
      <c r="E6170" s="4" t="s">
        <v>31</v>
      </c>
      <c r="F6170" s="4" t="s">
        <v>118</v>
      </c>
      <c r="G6170" s="4" t="s">
        <v>33</v>
      </c>
      <c r="H6170" s="4">
        <v>63</v>
      </c>
      <c r="I6170" s="4" t="s">
        <v>31</v>
      </c>
      <c r="J6170" s="4">
        <v>3</v>
      </c>
      <c r="K6170" s="4" t="s">
        <v>34</v>
      </c>
      <c r="L6170" s="4" t="s">
        <v>28</v>
      </c>
      <c r="M6170" s="4">
        <v>24</v>
      </c>
      <c r="P6170" s="5">
        <v>43941</v>
      </c>
      <c r="Q6170" s="6">
        <v>21.964482975888611</v>
      </c>
      <c r="R6170" s="4">
        <v>6</v>
      </c>
      <c r="S6170" s="4" t="str" cm="1">
        <f t="array" ref="S6170">_xlfn.IFS(R6170=0,"None",R6170&lt;3,"Low",R6170&lt;6,"Medium",R6170&lt;=10,"High")</f>
        <v>High</v>
      </c>
      <c r="T6170" s="4" t="str" cm="1">
        <f t="array" ref="T6170">_xlfn.IFS(M6170&lt;=20,"Low",M6170&lt;=50,"Medium",M6170&lt;=90,"High")</f>
        <v>Medium</v>
      </c>
      <c r="U6170" s="7">
        <f>Datos_Limpios[[#This Row],[Number of Complaints or Support]]/Datos_Limpios[[#This Row],[Account Length (in months)]]</f>
        <v>0.24</v>
      </c>
      <c r="V6170" s="4" t="str" cm="1">
        <f t="array" ref="V6170">_xlfn.IFS(H6170&lt;30,"Under 30",H6170&lt;66,"Middle Age",H6170&gt;=66,"Senior")</f>
        <v>Middle Age</v>
      </c>
      <c r="W6170" s="4" t="s">
        <v>47</v>
      </c>
    </row>
    <row r="6171" spans="1:23" x14ac:dyDescent="0.3">
      <c r="A6171" s="4" t="s">
        <v>6286</v>
      </c>
      <c r="B6171" s="4" t="s">
        <v>24</v>
      </c>
      <c r="C6171" s="4">
        <v>8</v>
      </c>
      <c r="D6171" s="4">
        <v>0</v>
      </c>
      <c r="E6171" s="4" t="s">
        <v>24</v>
      </c>
      <c r="F6171" s="4" t="s">
        <v>74</v>
      </c>
      <c r="G6171" s="4" t="s">
        <v>33</v>
      </c>
      <c r="H6171" s="4">
        <v>49</v>
      </c>
      <c r="I6171" s="4" t="s">
        <v>31</v>
      </c>
      <c r="J6171" s="4">
        <v>3</v>
      </c>
      <c r="K6171" s="4" t="s">
        <v>27</v>
      </c>
      <c r="L6171" s="4" t="s">
        <v>115</v>
      </c>
      <c r="M6171" s="4">
        <v>6</v>
      </c>
      <c r="P6171" s="5">
        <v>43956</v>
      </c>
      <c r="Q6171" s="6">
        <v>4.8798640398068454</v>
      </c>
      <c r="R6171" s="4">
        <v>6</v>
      </c>
      <c r="S6171" s="4" t="str" cm="1">
        <f t="array" ref="S6171">_xlfn.IFS(R6171=0,"None",R6171&lt;3,"Low",R6171&lt;6,"Medium",R6171&lt;=10,"High")</f>
        <v>High</v>
      </c>
      <c r="T6171" s="4" t="str" cm="1">
        <f t="array" ref="T6171">_xlfn.IFS(M6171&lt;=20,"Low",M6171&lt;=50,"Medium",M6171&lt;=90,"High")</f>
        <v>Low</v>
      </c>
      <c r="U6171" s="7">
        <f>Datos_Limpios[[#This Row],[Number of Complaints or Support]]/Datos_Limpios[[#This Row],[Account Length (in months)]]</f>
        <v>0.75</v>
      </c>
      <c r="V6171" s="4" t="str" cm="1">
        <f t="array" ref="V6171">_xlfn.IFS(H6171&lt;30,"Under 30",H6171&lt;66,"Middle Age",H6171&gt;=66,"Senior")</f>
        <v>Middle Age</v>
      </c>
      <c r="W6171" s="4" t="s">
        <v>43</v>
      </c>
    </row>
    <row r="6172" spans="1:23" x14ac:dyDescent="0.3">
      <c r="A6172" s="4" t="s">
        <v>6287</v>
      </c>
      <c r="B6172" s="4" t="s">
        <v>24</v>
      </c>
      <c r="C6172" s="4">
        <v>68</v>
      </c>
      <c r="D6172" s="4">
        <v>0</v>
      </c>
      <c r="E6172" s="4" t="s">
        <v>31</v>
      </c>
      <c r="F6172" s="4" t="s">
        <v>52</v>
      </c>
      <c r="G6172" s="4" t="s">
        <v>33</v>
      </c>
      <c r="H6172" s="4">
        <v>63</v>
      </c>
      <c r="I6172" s="4" t="s">
        <v>24</v>
      </c>
      <c r="J6172" s="4">
        <v>0</v>
      </c>
      <c r="K6172" s="4" t="s">
        <v>46</v>
      </c>
      <c r="L6172" s="4" t="s">
        <v>28</v>
      </c>
      <c r="M6172" s="4">
        <v>29</v>
      </c>
      <c r="P6172" s="5">
        <v>45005</v>
      </c>
      <c r="Q6172" s="6">
        <v>33.94583285009476</v>
      </c>
      <c r="R6172" s="4">
        <v>8</v>
      </c>
      <c r="S6172" s="4" t="str" cm="1">
        <f t="array" ref="S6172">_xlfn.IFS(R6172=0,"None",R6172&lt;3,"Low",R6172&lt;6,"Medium",R6172&lt;=10,"High")</f>
        <v>High</v>
      </c>
      <c r="T6172" s="4" t="str" cm="1">
        <f t="array" ref="T6172">_xlfn.IFS(M6172&lt;=20,"Low",M6172&lt;=50,"Medium",M6172&lt;=90,"High")</f>
        <v>Medium</v>
      </c>
      <c r="U6172" s="7">
        <f>Datos_Limpios[[#This Row],[Number of Complaints or Support]]/Datos_Limpios[[#This Row],[Account Length (in months)]]</f>
        <v>0.11764705882352941</v>
      </c>
      <c r="V6172" s="4" t="str" cm="1">
        <f t="array" ref="V6172">_xlfn.IFS(H6172&lt;30,"Under 30",H6172&lt;66,"Middle Age",H6172&gt;=66,"Senior")</f>
        <v>Middle Age</v>
      </c>
      <c r="W6172" s="4" t="s">
        <v>40</v>
      </c>
    </row>
    <row r="6173" spans="1:23" x14ac:dyDescent="0.3">
      <c r="A6173" s="4" t="s">
        <v>6288</v>
      </c>
      <c r="B6173" s="4" t="s">
        <v>24</v>
      </c>
      <c r="C6173" s="4">
        <v>66</v>
      </c>
      <c r="D6173" s="4">
        <v>0</v>
      </c>
      <c r="E6173" s="4" t="s">
        <v>31</v>
      </c>
      <c r="F6173" s="4" t="s">
        <v>25</v>
      </c>
      <c r="G6173" s="4" t="s">
        <v>33</v>
      </c>
      <c r="H6173" s="4">
        <v>36</v>
      </c>
      <c r="I6173" s="4" t="s">
        <v>31</v>
      </c>
      <c r="J6173" s="4">
        <v>3</v>
      </c>
      <c r="K6173" s="4" t="s">
        <v>34</v>
      </c>
      <c r="L6173" s="4" t="s">
        <v>35</v>
      </c>
      <c r="M6173" s="4">
        <v>45</v>
      </c>
      <c r="P6173" s="5">
        <v>45033</v>
      </c>
      <c r="Q6173" s="6">
        <v>51.104807268550992</v>
      </c>
      <c r="R6173" s="4">
        <v>5</v>
      </c>
      <c r="S6173" s="4" t="str" cm="1">
        <f t="array" ref="S6173">_xlfn.IFS(R6173=0,"None",R6173&lt;3,"Low",R6173&lt;6,"Medium",R6173&lt;=10,"High")</f>
        <v>Medium</v>
      </c>
      <c r="T6173" s="4" t="str" cm="1">
        <f t="array" ref="T6173">_xlfn.IFS(M6173&lt;=20,"Low",M6173&lt;=50,"Medium",M6173&lt;=90,"High")</f>
        <v>Medium</v>
      </c>
      <c r="U6173" s="7">
        <f>Datos_Limpios[[#This Row],[Number of Complaints or Support]]/Datos_Limpios[[#This Row],[Account Length (in months)]]</f>
        <v>7.575757575757576E-2</v>
      </c>
      <c r="V6173" s="4" t="str" cm="1">
        <f t="array" ref="V6173">_xlfn.IFS(H6173&lt;30,"Under 30",H6173&lt;66,"Middle Age",H6173&gt;=66,"Senior")</f>
        <v>Middle Age</v>
      </c>
      <c r="W6173" s="4" t="s">
        <v>29</v>
      </c>
    </row>
    <row r="6174" spans="1:23" x14ac:dyDescent="0.3">
      <c r="A6174" s="4" t="s">
        <v>6289</v>
      </c>
      <c r="B6174" s="4" t="s">
        <v>24</v>
      </c>
      <c r="C6174" s="4">
        <v>61</v>
      </c>
      <c r="D6174" s="4">
        <v>1</v>
      </c>
      <c r="E6174" s="4" t="s">
        <v>31</v>
      </c>
      <c r="F6174" s="4" t="s">
        <v>213</v>
      </c>
      <c r="G6174" s="4" t="s">
        <v>33</v>
      </c>
      <c r="H6174" s="4">
        <v>26</v>
      </c>
      <c r="I6174" s="4" t="s">
        <v>24</v>
      </c>
      <c r="J6174" s="4">
        <v>0</v>
      </c>
      <c r="K6174" s="4" t="s">
        <v>46</v>
      </c>
      <c r="L6174" s="4" t="s">
        <v>35</v>
      </c>
      <c r="M6174" s="4">
        <v>48</v>
      </c>
      <c r="P6174" s="5">
        <v>44551</v>
      </c>
      <c r="Q6174" s="6">
        <v>45.608680042300627</v>
      </c>
      <c r="R6174" s="4">
        <v>4</v>
      </c>
      <c r="S6174" s="4" t="str" cm="1">
        <f t="array" ref="S6174">_xlfn.IFS(R6174=0,"None",R6174&lt;3,"Low",R6174&lt;6,"Medium",R6174&lt;=10,"High")</f>
        <v>Medium</v>
      </c>
      <c r="T6174" s="4" t="str" cm="1">
        <f t="array" ref="T6174">_xlfn.IFS(M6174&lt;=20,"Low",M6174&lt;=50,"Medium",M6174&lt;=90,"High")</f>
        <v>Medium</v>
      </c>
      <c r="U6174" s="7">
        <f>Datos_Limpios[[#This Row],[Number of Complaints or Support]]/Datos_Limpios[[#This Row],[Account Length (in months)]]</f>
        <v>6.5573770491803282E-2</v>
      </c>
      <c r="V6174" s="4" t="str" cm="1">
        <f t="array" ref="V6174">_xlfn.IFS(H6174&lt;30,"Under 30",H6174&lt;66,"Middle Age",H6174&gt;=66,"Senior")</f>
        <v>Under 30</v>
      </c>
      <c r="W6174" s="4" t="s">
        <v>47</v>
      </c>
    </row>
    <row r="6175" spans="1:23" x14ac:dyDescent="0.3">
      <c r="A6175" s="4" t="s">
        <v>6290</v>
      </c>
      <c r="B6175" s="4" t="s">
        <v>24</v>
      </c>
      <c r="C6175" s="4">
        <v>60</v>
      </c>
      <c r="D6175" s="4">
        <v>0</v>
      </c>
      <c r="E6175" s="4" t="s">
        <v>31</v>
      </c>
      <c r="F6175" s="4" t="s">
        <v>68</v>
      </c>
      <c r="G6175" s="4" t="s">
        <v>33</v>
      </c>
      <c r="H6175" s="4">
        <v>33</v>
      </c>
      <c r="I6175" s="4" t="s">
        <v>24</v>
      </c>
      <c r="J6175" s="4">
        <v>0</v>
      </c>
      <c r="K6175" s="4" t="s">
        <v>27</v>
      </c>
      <c r="L6175" s="4" t="s">
        <v>35</v>
      </c>
      <c r="M6175" s="4">
        <v>26</v>
      </c>
      <c r="P6175" s="5">
        <v>44567</v>
      </c>
      <c r="Q6175" s="6">
        <v>28.27309061704069</v>
      </c>
      <c r="R6175" s="4">
        <v>10</v>
      </c>
      <c r="S6175" s="4" t="str" cm="1">
        <f t="array" ref="S6175">_xlfn.IFS(R6175=0,"None",R6175&lt;3,"Low",R6175&lt;6,"Medium",R6175&lt;=10,"High")</f>
        <v>High</v>
      </c>
      <c r="T6175" s="4" t="str" cm="1">
        <f t="array" ref="T6175">_xlfn.IFS(M6175&lt;=20,"Low",M6175&lt;=50,"Medium",M6175&lt;=90,"High")</f>
        <v>Medium</v>
      </c>
      <c r="U6175" s="7">
        <f>Datos_Limpios[[#This Row],[Number of Complaints or Support]]/Datos_Limpios[[#This Row],[Account Length (in months)]]</f>
        <v>0.16666666666666666</v>
      </c>
      <c r="V6175" s="4" t="str" cm="1">
        <f t="array" ref="V6175">_xlfn.IFS(H6175&lt;30,"Under 30",H6175&lt;66,"Middle Age",H6175&gt;=66,"Senior")</f>
        <v>Middle Age</v>
      </c>
      <c r="W6175" s="4" t="s">
        <v>40</v>
      </c>
    </row>
    <row r="6176" spans="1:23" x14ac:dyDescent="0.3">
      <c r="A6176" s="4" t="s">
        <v>6291</v>
      </c>
      <c r="B6176" s="4" t="s">
        <v>24</v>
      </c>
      <c r="C6176" s="4">
        <v>8</v>
      </c>
      <c r="D6176" s="4">
        <v>0</v>
      </c>
      <c r="E6176" s="4" t="s">
        <v>31</v>
      </c>
      <c r="F6176" s="4" t="s">
        <v>183</v>
      </c>
      <c r="G6176" s="4" t="s">
        <v>26</v>
      </c>
      <c r="H6176" s="4">
        <v>65</v>
      </c>
      <c r="I6176" s="4" t="s">
        <v>24</v>
      </c>
      <c r="J6176" s="4">
        <v>0</v>
      </c>
      <c r="K6176" s="4" t="s">
        <v>46</v>
      </c>
      <c r="L6176" s="4" t="s">
        <v>35</v>
      </c>
      <c r="M6176" s="4">
        <v>32</v>
      </c>
      <c r="P6176" s="5">
        <v>45050</v>
      </c>
      <c r="Q6176" s="6">
        <v>29.195186952132701</v>
      </c>
      <c r="R6176" s="4">
        <v>6</v>
      </c>
      <c r="S6176" s="4" t="str" cm="1">
        <f t="array" ref="S6176">_xlfn.IFS(R6176=0,"None",R6176&lt;3,"Low",R6176&lt;6,"Medium",R6176&lt;=10,"High")</f>
        <v>High</v>
      </c>
      <c r="T6176" s="4" t="str" cm="1">
        <f t="array" ref="T6176">_xlfn.IFS(M6176&lt;=20,"Low",M6176&lt;=50,"Medium",M6176&lt;=90,"High")</f>
        <v>Medium</v>
      </c>
      <c r="U6176" s="7">
        <f>Datos_Limpios[[#This Row],[Number of Complaints or Support]]/Datos_Limpios[[#This Row],[Account Length (in months)]]</f>
        <v>0.75</v>
      </c>
      <c r="V6176" s="4" t="str" cm="1">
        <f t="array" ref="V6176">_xlfn.IFS(H6176&lt;30,"Under 30",H6176&lt;66,"Middle Age",H6176&gt;=66,"Senior")</f>
        <v>Middle Age</v>
      </c>
      <c r="W6176" s="4" t="s">
        <v>43</v>
      </c>
    </row>
    <row r="6177" spans="1:23" x14ac:dyDescent="0.3">
      <c r="A6177" s="4" t="s">
        <v>6292</v>
      </c>
      <c r="B6177" s="4" t="s">
        <v>24</v>
      </c>
      <c r="C6177" s="4">
        <v>41</v>
      </c>
      <c r="D6177" s="4">
        <v>1</v>
      </c>
      <c r="E6177" s="4" t="s">
        <v>31</v>
      </c>
      <c r="F6177" s="4" t="s">
        <v>74</v>
      </c>
      <c r="G6177" s="4" t="s">
        <v>33</v>
      </c>
      <c r="H6177" s="4">
        <v>26</v>
      </c>
      <c r="I6177" s="4" t="s">
        <v>24</v>
      </c>
      <c r="J6177" s="4">
        <v>0</v>
      </c>
      <c r="K6177" s="4" t="s">
        <v>27</v>
      </c>
      <c r="L6177" s="4" t="s">
        <v>35</v>
      </c>
      <c r="M6177" s="4">
        <v>22</v>
      </c>
      <c r="P6177" s="5">
        <v>45046</v>
      </c>
      <c r="Q6177" s="6">
        <v>19.477185425056732</v>
      </c>
      <c r="R6177" s="4">
        <v>10</v>
      </c>
      <c r="S6177" s="4" t="str" cm="1">
        <f t="array" ref="S6177">_xlfn.IFS(R6177=0,"None",R6177&lt;3,"Low",R6177&lt;6,"Medium",R6177&lt;=10,"High")</f>
        <v>High</v>
      </c>
      <c r="T6177" s="4" t="str" cm="1">
        <f t="array" ref="T6177">_xlfn.IFS(M6177&lt;=20,"Low",M6177&lt;=50,"Medium",M6177&lt;=90,"High")</f>
        <v>Medium</v>
      </c>
      <c r="U6177" s="7">
        <f>Datos_Limpios[[#This Row],[Number of Complaints or Support]]/Datos_Limpios[[#This Row],[Account Length (in months)]]</f>
        <v>0.24390243902439024</v>
      </c>
      <c r="V6177" s="4" t="str" cm="1">
        <f t="array" ref="V6177">_xlfn.IFS(H6177&lt;30,"Under 30",H6177&lt;66,"Middle Age",H6177&gt;=66,"Senior")</f>
        <v>Under 30</v>
      </c>
      <c r="W6177" s="4" t="s">
        <v>43</v>
      </c>
    </row>
    <row r="6178" spans="1:23" x14ac:dyDescent="0.3">
      <c r="A6178" s="4" t="s">
        <v>6293</v>
      </c>
      <c r="B6178" s="4" t="s">
        <v>24</v>
      </c>
      <c r="C6178" s="4">
        <v>26</v>
      </c>
      <c r="D6178" s="4">
        <v>0</v>
      </c>
      <c r="E6178" s="4" t="s">
        <v>31</v>
      </c>
      <c r="F6178" s="4" t="s">
        <v>219</v>
      </c>
      <c r="G6178" s="4" t="s">
        <v>26</v>
      </c>
      <c r="H6178" s="4">
        <v>27</v>
      </c>
      <c r="I6178" s="4" t="s">
        <v>24</v>
      </c>
      <c r="J6178" s="4">
        <v>0</v>
      </c>
      <c r="K6178" s="4" t="s">
        <v>27</v>
      </c>
      <c r="L6178" s="4" t="s">
        <v>28</v>
      </c>
      <c r="M6178" s="4">
        <v>21</v>
      </c>
      <c r="P6178" s="5">
        <v>44905</v>
      </c>
      <c r="Q6178" s="6">
        <v>18.202580538345259</v>
      </c>
      <c r="R6178" s="4">
        <v>9</v>
      </c>
      <c r="S6178" s="4" t="str" cm="1">
        <f t="array" ref="S6178">_xlfn.IFS(R6178=0,"None",R6178&lt;3,"Low",R6178&lt;6,"Medium",R6178&lt;=10,"High")</f>
        <v>High</v>
      </c>
      <c r="T6178" s="4" t="str" cm="1">
        <f t="array" ref="T6178">_xlfn.IFS(M6178&lt;=20,"Low",M6178&lt;=50,"Medium",M6178&lt;=90,"High")</f>
        <v>Medium</v>
      </c>
      <c r="U6178" s="7">
        <f>Datos_Limpios[[#This Row],[Number of Complaints or Support]]/Datos_Limpios[[#This Row],[Account Length (in months)]]</f>
        <v>0.34615384615384615</v>
      </c>
      <c r="V6178" s="4" t="str" cm="1">
        <f t="array" ref="V6178">_xlfn.IFS(H6178&lt;30,"Under 30",H6178&lt;66,"Middle Age",H6178&gt;=66,"Senior")</f>
        <v>Under 30</v>
      </c>
      <c r="W6178" s="4" t="s">
        <v>43</v>
      </c>
    </row>
    <row r="6179" spans="1:23" x14ac:dyDescent="0.3">
      <c r="A6179" s="4" t="s">
        <v>6294</v>
      </c>
      <c r="B6179" s="4" t="s">
        <v>24</v>
      </c>
      <c r="C6179" s="4">
        <v>49</v>
      </c>
      <c r="D6179" s="4">
        <v>2</v>
      </c>
      <c r="E6179" s="4" t="s">
        <v>24</v>
      </c>
      <c r="F6179" s="4" t="s">
        <v>100</v>
      </c>
      <c r="G6179" s="4" t="s">
        <v>33</v>
      </c>
      <c r="H6179" s="4">
        <v>60</v>
      </c>
      <c r="I6179" s="4" t="s">
        <v>24</v>
      </c>
      <c r="J6179" s="4">
        <v>0</v>
      </c>
      <c r="K6179" s="4" t="s">
        <v>34</v>
      </c>
      <c r="L6179" s="4" t="s">
        <v>28</v>
      </c>
      <c r="M6179" s="4">
        <v>11</v>
      </c>
      <c r="P6179" s="5">
        <v>44473</v>
      </c>
      <c r="Q6179" s="6">
        <v>13.194445285383891</v>
      </c>
      <c r="R6179" s="4">
        <v>3</v>
      </c>
      <c r="S6179" s="4" t="str" cm="1">
        <f t="array" ref="S6179">_xlfn.IFS(R6179=0,"None",R6179&lt;3,"Low",R6179&lt;6,"Medium",R6179&lt;=10,"High")</f>
        <v>Medium</v>
      </c>
      <c r="T6179" s="4" t="str" cm="1">
        <f t="array" ref="T6179">_xlfn.IFS(M6179&lt;=20,"Low",M6179&lt;=50,"Medium",M6179&lt;=90,"High")</f>
        <v>Low</v>
      </c>
      <c r="U6179" s="7">
        <f>Datos_Limpios[[#This Row],[Number of Complaints or Support]]/Datos_Limpios[[#This Row],[Account Length (in months)]]</f>
        <v>6.1224489795918366E-2</v>
      </c>
      <c r="V6179" s="4" t="str" cm="1">
        <f t="array" ref="V6179">_xlfn.IFS(H6179&lt;30,"Under 30",H6179&lt;66,"Middle Age",H6179&gt;=66,"Senior")</f>
        <v>Middle Age</v>
      </c>
      <c r="W6179" s="4" t="s">
        <v>40</v>
      </c>
    </row>
    <row r="6180" spans="1:23" x14ac:dyDescent="0.3">
      <c r="A6180" s="4" t="s">
        <v>6295</v>
      </c>
      <c r="B6180" s="4" t="s">
        <v>24</v>
      </c>
      <c r="C6180" s="4">
        <v>5</v>
      </c>
      <c r="D6180" s="4">
        <v>0</v>
      </c>
      <c r="E6180" s="4" t="s">
        <v>24</v>
      </c>
      <c r="F6180" s="4" t="s">
        <v>213</v>
      </c>
      <c r="G6180" s="4" t="s">
        <v>33</v>
      </c>
      <c r="H6180" s="4">
        <v>29</v>
      </c>
      <c r="I6180" s="4" t="s">
        <v>31</v>
      </c>
      <c r="J6180" s="4">
        <v>3</v>
      </c>
      <c r="K6180" s="4" t="s">
        <v>34</v>
      </c>
      <c r="L6180" s="4" t="s">
        <v>35</v>
      </c>
      <c r="M6180" s="4">
        <v>6</v>
      </c>
      <c r="P6180" s="5">
        <v>44469</v>
      </c>
      <c r="Q6180" s="6">
        <v>4.8230589798063992</v>
      </c>
      <c r="R6180" s="4">
        <v>3</v>
      </c>
      <c r="S6180" s="4" t="str" cm="1">
        <f t="array" ref="S6180">_xlfn.IFS(R6180=0,"None",R6180&lt;3,"Low",R6180&lt;6,"Medium",R6180&lt;=10,"High")</f>
        <v>Medium</v>
      </c>
      <c r="T6180" s="4" t="str" cm="1">
        <f t="array" ref="T6180">_xlfn.IFS(M6180&lt;=20,"Low",M6180&lt;=50,"Medium",M6180&lt;=90,"High")</f>
        <v>Low</v>
      </c>
      <c r="U6180" s="7">
        <f>Datos_Limpios[[#This Row],[Number of Complaints or Support]]/Datos_Limpios[[#This Row],[Account Length (in months)]]</f>
        <v>0.6</v>
      </c>
      <c r="V6180" s="4" t="str" cm="1">
        <f t="array" ref="V6180">_xlfn.IFS(H6180&lt;30,"Under 30",H6180&lt;66,"Middle Age",H6180&gt;=66,"Senior")</f>
        <v>Under 30</v>
      </c>
      <c r="W6180" s="4" t="s">
        <v>47</v>
      </c>
    </row>
    <row r="6181" spans="1:23" x14ac:dyDescent="0.3">
      <c r="A6181" s="4" t="s">
        <v>6296</v>
      </c>
      <c r="B6181" s="4" t="s">
        <v>24</v>
      </c>
      <c r="C6181" s="4">
        <v>1</v>
      </c>
      <c r="D6181" s="4">
        <v>0</v>
      </c>
      <c r="E6181" s="4" t="s">
        <v>31</v>
      </c>
      <c r="F6181" s="4" t="s">
        <v>56</v>
      </c>
      <c r="G6181" s="4" t="s">
        <v>26</v>
      </c>
      <c r="H6181" s="4">
        <v>67</v>
      </c>
      <c r="I6181" s="4" t="s">
        <v>24</v>
      </c>
      <c r="J6181" s="4">
        <v>0</v>
      </c>
      <c r="K6181" s="4" t="s">
        <v>27</v>
      </c>
      <c r="L6181" s="4" t="s">
        <v>35</v>
      </c>
      <c r="M6181" s="4">
        <v>17</v>
      </c>
      <c r="P6181" s="5">
        <v>45218</v>
      </c>
      <c r="Q6181" s="6">
        <v>18.228732076482</v>
      </c>
      <c r="R6181" s="4">
        <v>5</v>
      </c>
      <c r="S6181" s="4" t="str" cm="1">
        <f t="array" ref="S6181">_xlfn.IFS(R6181=0,"None",R6181&lt;3,"Low",R6181&lt;6,"Medium",R6181&lt;=10,"High")</f>
        <v>Medium</v>
      </c>
      <c r="T6181" s="4" t="str" cm="1">
        <f t="array" ref="T6181">_xlfn.IFS(M6181&lt;=20,"Low",M6181&lt;=50,"Medium",M6181&lt;=90,"High")</f>
        <v>Low</v>
      </c>
      <c r="U6181" s="7">
        <f>Datos_Limpios[[#This Row],[Number of Complaints or Support]]/Datos_Limpios[[#This Row],[Account Length (in months)]]</f>
        <v>5</v>
      </c>
      <c r="V6181" s="4" t="str" cm="1">
        <f t="array" ref="V6181">_xlfn.IFS(H6181&lt;30,"Under 30",H6181&lt;66,"Middle Age",H6181&gt;=66,"Senior")</f>
        <v>Senior</v>
      </c>
      <c r="W6181" s="4" t="s">
        <v>29</v>
      </c>
    </row>
    <row r="6182" spans="1:23" x14ac:dyDescent="0.3">
      <c r="A6182" s="4" t="s">
        <v>6297</v>
      </c>
      <c r="B6182" s="4" t="s">
        <v>31</v>
      </c>
      <c r="C6182" s="4">
        <v>12</v>
      </c>
      <c r="D6182" s="4">
        <v>3</v>
      </c>
      <c r="E6182" s="4" t="s">
        <v>31</v>
      </c>
      <c r="F6182" s="4" t="s">
        <v>70</v>
      </c>
      <c r="G6182" s="4" t="s">
        <v>26</v>
      </c>
      <c r="H6182" s="4">
        <v>39</v>
      </c>
      <c r="I6182" s="4" t="s">
        <v>24</v>
      </c>
      <c r="J6182" s="4">
        <v>0</v>
      </c>
      <c r="K6182" s="4" t="s">
        <v>27</v>
      </c>
      <c r="L6182" s="4" t="s">
        <v>35</v>
      </c>
      <c r="M6182" s="4">
        <v>31</v>
      </c>
      <c r="N6182" s="4" t="s">
        <v>66</v>
      </c>
      <c r="O6182" s="4" t="s">
        <v>122</v>
      </c>
      <c r="P6182" s="5">
        <v>45035</v>
      </c>
      <c r="Q6182" s="6">
        <v>28.411818474963638</v>
      </c>
      <c r="R6182" s="4">
        <v>2</v>
      </c>
      <c r="S6182" s="4" t="str" cm="1">
        <f t="array" ref="S6182">_xlfn.IFS(R6182=0,"None",R6182&lt;3,"Low",R6182&lt;6,"Medium",R6182&lt;=10,"High")</f>
        <v>Low</v>
      </c>
      <c r="T6182" s="4" t="str" cm="1">
        <f t="array" ref="T6182">_xlfn.IFS(M6182&lt;=20,"Low",M6182&lt;=50,"Medium",M6182&lt;=90,"High")</f>
        <v>Medium</v>
      </c>
      <c r="U6182" s="7">
        <f>Datos_Limpios[[#This Row],[Number of Complaints or Support]]/Datos_Limpios[[#This Row],[Account Length (in months)]]</f>
        <v>0.16666666666666666</v>
      </c>
      <c r="V6182" s="4" t="str" cm="1">
        <f t="array" ref="V6182">_xlfn.IFS(H6182&lt;30,"Under 30",H6182&lt;66,"Middle Age",H6182&gt;=66,"Senior")</f>
        <v>Middle Age</v>
      </c>
      <c r="W6182" s="4" t="s">
        <v>29</v>
      </c>
    </row>
    <row r="6183" spans="1:23" x14ac:dyDescent="0.3">
      <c r="A6183" s="4" t="s">
        <v>6298</v>
      </c>
      <c r="B6183" s="4" t="s">
        <v>24</v>
      </c>
      <c r="C6183" s="4">
        <v>3</v>
      </c>
      <c r="D6183" s="4">
        <v>0</v>
      </c>
      <c r="E6183" s="4" t="s">
        <v>31</v>
      </c>
      <c r="F6183" s="4" t="s">
        <v>147</v>
      </c>
      <c r="G6183" s="4" t="s">
        <v>33</v>
      </c>
      <c r="H6183" s="4">
        <v>21</v>
      </c>
      <c r="I6183" s="4" t="s">
        <v>24</v>
      </c>
      <c r="J6183" s="4">
        <v>0</v>
      </c>
      <c r="K6183" s="4" t="s">
        <v>27</v>
      </c>
      <c r="L6183" s="4" t="s">
        <v>28</v>
      </c>
      <c r="M6183" s="4">
        <v>47</v>
      </c>
      <c r="P6183" s="5">
        <v>44870</v>
      </c>
      <c r="Q6183" s="6">
        <v>52.080020584455688</v>
      </c>
      <c r="R6183" s="4">
        <v>3</v>
      </c>
      <c r="S6183" s="4" t="str" cm="1">
        <f t="array" ref="S6183">_xlfn.IFS(R6183=0,"None",R6183&lt;3,"Low",R6183&lt;6,"Medium",R6183&lt;=10,"High")</f>
        <v>Medium</v>
      </c>
      <c r="T6183" s="4" t="str" cm="1">
        <f t="array" ref="T6183">_xlfn.IFS(M6183&lt;=20,"Low",M6183&lt;=50,"Medium",M6183&lt;=90,"High")</f>
        <v>Medium</v>
      </c>
      <c r="U6183" s="7">
        <f>Datos_Limpios[[#This Row],[Number of Complaints or Support]]/Datos_Limpios[[#This Row],[Account Length (in months)]]</f>
        <v>1</v>
      </c>
      <c r="V6183" s="4" t="str" cm="1">
        <f t="array" ref="V6183">_xlfn.IFS(H6183&lt;30,"Under 30",H6183&lt;66,"Middle Age",H6183&gt;=66,"Senior")</f>
        <v>Under 30</v>
      </c>
      <c r="W6183" s="4" t="s">
        <v>43</v>
      </c>
    </row>
    <row r="6184" spans="1:23" x14ac:dyDescent="0.3">
      <c r="A6184" s="4" t="s">
        <v>6299</v>
      </c>
      <c r="B6184" s="4" t="s">
        <v>24</v>
      </c>
      <c r="C6184" s="4">
        <v>11</v>
      </c>
      <c r="D6184" s="4">
        <v>0</v>
      </c>
      <c r="E6184" s="4" t="s">
        <v>31</v>
      </c>
      <c r="F6184" s="4" t="s">
        <v>157</v>
      </c>
      <c r="G6184" s="4" t="s">
        <v>33</v>
      </c>
      <c r="H6184" s="4">
        <v>77</v>
      </c>
      <c r="I6184" s="4" t="s">
        <v>31</v>
      </c>
      <c r="J6184" s="4">
        <v>2</v>
      </c>
      <c r="K6184" s="4" t="s">
        <v>46</v>
      </c>
      <c r="L6184" s="4" t="s">
        <v>35</v>
      </c>
      <c r="M6184" s="4">
        <v>19</v>
      </c>
      <c r="P6184" s="5">
        <v>44068</v>
      </c>
      <c r="Q6184" s="6">
        <v>18.986381538966</v>
      </c>
      <c r="R6184" s="4">
        <v>9</v>
      </c>
      <c r="S6184" s="4" t="str" cm="1">
        <f t="array" ref="S6184">_xlfn.IFS(R6184=0,"None",R6184&lt;3,"Low",R6184&lt;6,"Medium",R6184&lt;=10,"High")</f>
        <v>High</v>
      </c>
      <c r="T6184" s="4" t="str" cm="1">
        <f t="array" ref="T6184">_xlfn.IFS(M6184&lt;=20,"Low",M6184&lt;=50,"Medium",M6184&lt;=90,"High")</f>
        <v>Low</v>
      </c>
      <c r="U6184" s="7">
        <f>Datos_Limpios[[#This Row],[Number of Complaints or Support]]/Datos_Limpios[[#This Row],[Account Length (in months)]]</f>
        <v>0.81818181818181823</v>
      </c>
      <c r="V6184" s="4" t="str" cm="1">
        <f t="array" ref="V6184">_xlfn.IFS(H6184&lt;30,"Under 30",H6184&lt;66,"Middle Age",H6184&gt;=66,"Senior")</f>
        <v>Senior</v>
      </c>
      <c r="W6184" s="4" t="s">
        <v>47</v>
      </c>
    </row>
    <row r="6185" spans="1:23" x14ac:dyDescent="0.3">
      <c r="A6185" s="4" t="s">
        <v>6300</v>
      </c>
      <c r="B6185" s="4" t="s">
        <v>31</v>
      </c>
      <c r="C6185" s="4">
        <v>4</v>
      </c>
      <c r="D6185" s="4">
        <v>5</v>
      </c>
      <c r="E6185" s="4" t="s">
        <v>31</v>
      </c>
      <c r="F6185" s="4" t="s">
        <v>104</v>
      </c>
      <c r="G6185" s="4" t="s">
        <v>26</v>
      </c>
      <c r="H6185" s="4">
        <v>29</v>
      </c>
      <c r="I6185" s="4" t="s">
        <v>24</v>
      </c>
      <c r="J6185" s="4">
        <v>0</v>
      </c>
      <c r="K6185" s="4" t="s">
        <v>34</v>
      </c>
      <c r="L6185" s="4" t="s">
        <v>35</v>
      </c>
      <c r="M6185" s="4">
        <v>38</v>
      </c>
      <c r="N6185" s="4" t="s">
        <v>66</v>
      </c>
      <c r="O6185" s="4" t="s">
        <v>779</v>
      </c>
      <c r="P6185" s="5">
        <v>44209</v>
      </c>
      <c r="Q6185" s="6">
        <v>35.223601531360401</v>
      </c>
      <c r="R6185" s="4">
        <v>6</v>
      </c>
      <c r="S6185" s="4" t="str" cm="1">
        <f t="array" ref="S6185">_xlfn.IFS(R6185=0,"None",R6185&lt;3,"Low",R6185&lt;6,"Medium",R6185&lt;=10,"High")</f>
        <v>High</v>
      </c>
      <c r="T6185" s="4" t="str" cm="1">
        <f t="array" ref="T6185">_xlfn.IFS(M6185&lt;=20,"Low",M6185&lt;=50,"Medium",M6185&lt;=90,"High")</f>
        <v>Medium</v>
      </c>
      <c r="U6185" s="7">
        <f>Datos_Limpios[[#This Row],[Number of Complaints or Support]]/Datos_Limpios[[#This Row],[Account Length (in months)]]</f>
        <v>1.5</v>
      </c>
      <c r="V6185" s="4" t="str" cm="1">
        <f t="array" ref="V6185">_xlfn.IFS(H6185&lt;30,"Under 30",H6185&lt;66,"Middle Age",H6185&gt;=66,"Senior")</f>
        <v>Under 30</v>
      </c>
      <c r="W6185" s="4" t="s">
        <v>43</v>
      </c>
    </row>
    <row r="6186" spans="1:23" x14ac:dyDescent="0.3">
      <c r="A6186" s="4" t="s">
        <v>6301</v>
      </c>
      <c r="B6186" s="4" t="s">
        <v>24</v>
      </c>
      <c r="C6186" s="4">
        <v>48</v>
      </c>
      <c r="D6186" s="4">
        <v>2</v>
      </c>
      <c r="E6186" s="4" t="s">
        <v>31</v>
      </c>
      <c r="F6186" s="4" t="s">
        <v>165</v>
      </c>
      <c r="G6186" s="4" t="s">
        <v>26</v>
      </c>
      <c r="H6186" s="4">
        <v>19</v>
      </c>
      <c r="I6186" s="4" t="s">
        <v>24</v>
      </c>
      <c r="J6186" s="4">
        <v>0</v>
      </c>
      <c r="K6186" s="4" t="s">
        <v>27</v>
      </c>
      <c r="L6186" s="4" t="s">
        <v>35</v>
      </c>
      <c r="M6186" s="4">
        <v>27</v>
      </c>
      <c r="P6186" s="5">
        <v>45265</v>
      </c>
      <c r="Q6186" s="6">
        <v>29.974647922453808</v>
      </c>
      <c r="R6186" s="4">
        <v>1</v>
      </c>
      <c r="S6186" s="4" t="str" cm="1">
        <f t="array" ref="S6186">_xlfn.IFS(R6186=0,"None",R6186&lt;3,"Low",R6186&lt;6,"Medium",R6186&lt;=10,"High")</f>
        <v>Low</v>
      </c>
      <c r="T6186" s="4" t="str" cm="1">
        <f t="array" ref="T6186">_xlfn.IFS(M6186&lt;=20,"Low",M6186&lt;=50,"Medium",M6186&lt;=90,"High")</f>
        <v>Medium</v>
      </c>
      <c r="U6186" s="7">
        <f>Datos_Limpios[[#This Row],[Number of Complaints or Support]]/Datos_Limpios[[#This Row],[Account Length (in months)]]</f>
        <v>2.0833333333333332E-2</v>
      </c>
      <c r="V6186" s="4" t="str" cm="1">
        <f t="array" ref="V6186">_xlfn.IFS(H6186&lt;30,"Under 30",H6186&lt;66,"Middle Age",H6186&gt;=66,"Senior")</f>
        <v>Under 30</v>
      </c>
      <c r="W6186" s="4" t="s">
        <v>40</v>
      </c>
    </row>
    <row r="6187" spans="1:23" x14ac:dyDescent="0.3">
      <c r="A6187" s="4" t="s">
        <v>6302</v>
      </c>
      <c r="B6187" s="4" t="s">
        <v>31</v>
      </c>
      <c r="C6187" s="4">
        <v>34</v>
      </c>
      <c r="D6187" s="4">
        <v>5</v>
      </c>
      <c r="E6187" s="4" t="s">
        <v>31</v>
      </c>
      <c r="F6187" s="4" t="s">
        <v>52</v>
      </c>
      <c r="G6187" s="4" t="s">
        <v>33</v>
      </c>
      <c r="H6187" s="4">
        <v>40</v>
      </c>
      <c r="I6187" s="4" t="s">
        <v>24</v>
      </c>
      <c r="J6187" s="4">
        <v>0</v>
      </c>
      <c r="K6187" s="4" t="s">
        <v>27</v>
      </c>
      <c r="L6187" s="4" t="s">
        <v>35</v>
      </c>
      <c r="M6187" s="4">
        <v>35</v>
      </c>
      <c r="N6187" s="4" t="s">
        <v>107</v>
      </c>
      <c r="O6187" s="4" t="s">
        <v>108</v>
      </c>
      <c r="P6187" s="5">
        <v>44149</v>
      </c>
      <c r="Q6187" s="6">
        <v>28.71767283806593</v>
      </c>
      <c r="R6187" s="4">
        <v>10</v>
      </c>
      <c r="S6187" s="4" t="str" cm="1">
        <f t="array" ref="S6187">_xlfn.IFS(R6187=0,"None",R6187&lt;3,"Low",R6187&lt;6,"Medium",R6187&lt;=10,"High")</f>
        <v>High</v>
      </c>
      <c r="T6187" s="4" t="str" cm="1">
        <f t="array" ref="T6187">_xlfn.IFS(M6187&lt;=20,"Low",M6187&lt;=50,"Medium",M6187&lt;=90,"High")</f>
        <v>Medium</v>
      </c>
      <c r="U6187" s="7">
        <f>Datos_Limpios[[#This Row],[Number of Complaints or Support]]/Datos_Limpios[[#This Row],[Account Length (in months)]]</f>
        <v>0.29411764705882354</v>
      </c>
      <c r="V6187" s="4" t="str" cm="1">
        <f t="array" ref="V6187">_xlfn.IFS(H6187&lt;30,"Under 30",H6187&lt;66,"Middle Age",H6187&gt;=66,"Senior")</f>
        <v>Middle Age</v>
      </c>
      <c r="W6187" s="4" t="s">
        <v>40</v>
      </c>
    </row>
    <row r="6188" spans="1:23" x14ac:dyDescent="0.3">
      <c r="A6188" s="4" t="s">
        <v>6303</v>
      </c>
      <c r="B6188" s="4" t="s">
        <v>24</v>
      </c>
      <c r="C6188" s="4">
        <v>32</v>
      </c>
      <c r="D6188" s="4">
        <v>0</v>
      </c>
      <c r="E6188" s="4" t="s">
        <v>31</v>
      </c>
      <c r="F6188" s="4" t="s">
        <v>95</v>
      </c>
      <c r="G6188" s="4" t="s">
        <v>33</v>
      </c>
      <c r="H6188" s="4">
        <v>36</v>
      </c>
      <c r="I6188" s="4" t="s">
        <v>31</v>
      </c>
      <c r="J6188" s="4">
        <v>6</v>
      </c>
      <c r="K6188" s="4" t="s">
        <v>27</v>
      </c>
      <c r="L6188" s="4" t="s">
        <v>35</v>
      </c>
      <c r="M6188" s="4">
        <v>37</v>
      </c>
      <c r="P6188" s="5">
        <v>44308</v>
      </c>
      <c r="Q6188" s="6">
        <v>34.446505660049688</v>
      </c>
      <c r="R6188" s="4">
        <v>3</v>
      </c>
      <c r="S6188" s="4" t="str" cm="1">
        <f t="array" ref="S6188">_xlfn.IFS(R6188=0,"None",R6188&lt;3,"Low",R6188&lt;6,"Medium",R6188&lt;=10,"High")</f>
        <v>Medium</v>
      </c>
      <c r="T6188" s="4" t="str" cm="1">
        <f t="array" ref="T6188">_xlfn.IFS(M6188&lt;=20,"Low",M6188&lt;=50,"Medium",M6188&lt;=90,"High")</f>
        <v>Medium</v>
      </c>
      <c r="U6188" s="7">
        <f>Datos_Limpios[[#This Row],[Number of Complaints or Support]]/Datos_Limpios[[#This Row],[Account Length (in months)]]</f>
        <v>9.375E-2</v>
      </c>
      <c r="V6188" s="4" t="str" cm="1">
        <f t="array" ref="V6188">_xlfn.IFS(H6188&lt;30,"Under 30",H6188&lt;66,"Middle Age",H6188&gt;=66,"Senior")</f>
        <v>Middle Age</v>
      </c>
      <c r="W6188" s="4" t="s">
        <v>47</v>
      </c>
    </row>
    <row r="6189" spans="1:23" x14ac:dyDescent="0.3">
      <c r="A6189" s="4" t="s">
        <v>6304</v>
      </c>
      <c r="B6189" s="4" t="s">
        <v>24</v>
      </c>
      <c r="C6189" s="4">
        <v>70</v>
      </c>
      <c r="D6189" s="4">
        <v>0</v>
      </c>
      <c r="E6189" s="4" t="s">
        <v>31</v>
      </c>
      <c r="F6189" s="4" t="s">
        <v>70</v>
      </c>
      <c r="G6189" s="4" t="s">
        <v>33</v>
      </c>
      <c r="H6189" s="4">
        <v>39</v>
      </c>
      <c r="I6189" s="4" t="s">
        <v>24</v>
      </c>
      <c r="J6189" s="4">
        <v>0</v>
      </c>
      <c r="K6189" s="4" t="s">
        <v>46</v>
      </c>
      <c r="L6189" s="4" t="s">
        <v>35</v>
      </c>
      <c r="M6189" s="4">
        <v>48</v>
      </c>
      <c r="P6189" s="5">
        <v>44138</v>
      </c>
      <c r="Q6189" s="6">
        <v>51.621682168473917</v>
      </c>
      <c r="R6189" s="4">
        <v>4</v>
      </c>
      <c r="S6189" s="4" t="str" cm="1">
        <f t="array" ref="S6189">_xlfn.IFS(R6189=0,"None",R6189&lt;3,"Low",R6189&lt;6,"Medium",R6189&lt;=10,"High")</f>
        <v>Medium</v>
      </c>
      <c r="T6189" s="4" t="str" cm="1">
        <f t="array" ref="T6189">_xlfn.IFS(M6189&lt;=20,"Low",M6189&lt;=50,"Medium",M6189&lt;=90,"High")</f>
        <v>Medium</v>
      </c>
      <c r="U6189" s="7">
        <f>Datos_Limpios[[#This Row],[Number of Complaints or Support]]/Datos_Limpios[[#This Row],[Account Length (in months)]]</f>
        <v>5.7142857142857141E-2</v>
      </c>
      <c r="V6189" s="4" t="str" cm="1">
        <f t="array" ref="V6189">_xlfn.IFS(H6189&lt;30,"Under 30",H6189&lt;66,"Middle Age",H6189&gt;=66,"Senior")</f>
        <v>Middle Age</v>
      </c>
      <c r="W6189" s="4" t="s">
        <v>29</v>
      </c>
    </row>
    <row r="6190" spans="1:23" x14ac:dyDescent="0.3">
      <c r="A6190" s="4" t="s">
        <v>6305</v>
      </c>
      <c r="B6190" s="4" t="s">
        <v>24</v>
      </c>
      <c r="C6190" s="4">
        <v>63</v>
      </c>
      <c r="D6190" s="4">
        <v>0</v>
      </c>
      <c r="E6190" s="4" t="s">
        <v>31</v>
      </c>
      <c r="F6190" s="4" t="s">
        <v>37</v>
      </c>
      <c r="G6190" s="4" t="s">
        <v>33</v>
      </c>
      <c r="H6190" s="4">
        <v>49</v>
      </c>
      <c r="I6190" s="4" t="s">
        <v>24</v>
      </c>
      <c r="J6190" s="4">
        <v>0</v>
      </c>
      <c r="K6190" s="4" t="s">
        <v>46</v>
      </c>
      <c r="L6190" s="4" t="s">
        <v>28</v>
      </c>
      <c r="M6190" s="4">
        <v>39</v>
      </c>
      <c r="P6190" s="5">
        <v>45226</v>
      </c>
      <c r="Q6190" s="6">
        <v>32.630252092650039</v>
      </c>
      <c r="R6190" s="4">
        <v>4</v>
      </c>
      <c r="S6190" s="4" t="str" cm="1">
        <f t="array" ref="S6190">_xlfn.IFS(R6190=0,"None",R6190&lt;3,"Low",R6190&lt;6,"Medium",R6190&lt;=10,"High")</f>
        <v>Medium</v>
      </c>
      <c r="T6190" s="4" t="str" cm="1">
        <f t="array" ref="T6190">_xlfn.IFS(M6190&lt;=20,"Low",M6190&lt;=50,"Medium",M6190&lt;=90,"High")</f>
        <v>Medium</v>
      </c>
      <c r="U6190" s="7">
        <f>Datos_Limpios[[#This Row],[Number of Complaints or Support]]/Datos_Limpios[[#This Row],[Account Length (in months)]]</f>
        <v>6.3492063492063489E-2</v>
      </c>
      <c r="V6190" s="4" t="str" cm="1">
        <f t="array" ref="V6190">_xlfn.IFS(H6190&lt;30,"Under 30",H6190&lt;66,"Middle Age",H6190&gt;=66,"Senior")</f>
        <v>Middle Age</v>
      </c>
      <c r="W6190" s="4" t="s">
        <v>40</v>
      </c>
    </row>
    <row r="6191" spans="1:23" x14ac:dyDescent="0.3">
      <c r="A6191" s="4" t="s">
        <v>6306</v>
      </c>
      <c r="B6191" s="4" t="s">
        <v>24</v>
      </c>
      <c r="C6191" s="4">
        <v>4</v>
      </c>
      <c r="D6191" s="4">
        <v>1</v>
      </c>
      <c r="E6191" s="4" t="s">
        <v>31</v>
      </c>
      <c r="F6191" s="4" t="s">
        <v>72</v>
      </c>
      <c r="G6191" s="4" t="s">
        <v>33</v>
      </c>
      <c r="H6191" s="4">
        <v>53</v>
      </c>
      <c r="I6191" s="4" t="s">
        <v>24</v>
      </c>
      <c r="J6191" s="4">
        <v>0</v>
      </c>
      <c r="K6191" s="4" t="s">
        <v>27</v>
      </c>
      <c r="L6191" s="4" t="s">
        <v>35</v>
      </c>
      <c r="M6191" s="4">
        <v>23</v>
      </c>
      <c r="P6191" s="5">
        <v>44834</v>
      </c>
      <c r="Q6191" s="6">
        <v>20.283354570578599</v>
      </c>
      <c r="R6191" s="4">
        <v>4</v>
      </c>
      <c r="S6191" s="4" t="str" cm="1">
        <f t="array" ref="S6191">_xlfn.IFS(R6191=0,"None",R6191&lt;3,"Low",R6191&lt;6,"Medium",R6191&lt;=10,"High")</f>
        <v>Medium</v>
      </c>
      <c r="T6191" s="4" t="str" cm="1">
        <f t="array" ref="T6191">_xlfn.IFS(M6191&lt;=20,"Low",M6191&lt;=50,"Medium",M6191&lt;=90,"High")</f>
        <v>Medium</v>
      </c>
      <c r="U6191" s="7">
        <f>Datos_Limpios[[#This Row],[Number of Complaints or Support]]/Datos_Limpios[[#This Row],[Account Length (in months)]]</f>
        <v>1</v>
      </c>
      <c r="V6191" s="4" t="str" cm="1">
        <f t="array" ref="V6191">_xlfn.IFS(H6191&lt;30,"Under 30",H6191&lt;66,"Middle Age",H6191&gt;=66,"Senior")</f>
        <v>Middle Age</v>
      </c>
      <c r="W6191" s="4" t="s">
        <v>29</v>
      </c>
    </row>
    <row r="6192" spans="1:23" x14ac:dyDescent="0.3">
      <c r="A6192" s="4" t="s">
        <v>6307</v>
      </c>
      <c r="B6192" s="4" t="s">
        <v>24</v>
      </c>
      <c r="C6192" s="4">
        <v>58</v>
      </c>
      <c r="D6192" s="4">
        <v>0</v>
      </c>
      <c r="E6192" s="4" t="s">
        <v>31</v>
      </c>
      <c r="F6192" s="4" t="s">
        <v>60</v>
      </c>
      <c r="G6192" s="4" t="s">
        <v>26</v>
      </c>
      <c r="H6192" s="4">
        <v>61</v>
      </c>
      <c r="I6192" s="4" t="s">
        <v>24</v>
      </c>
      <c r="J6192" s="4">
        <v>0</v>
      </c>
      <c r="K6192" s="4" t="s">
        <v>34</v>
      </c>
      <c r="L6192" s="4" t="s">
        <v>115</v>
      </c>
      <c r="M6192" s="4">
        <v>38</v>
      </c>
      <c r="P6192" s="5">
        <v>44149</v>
      </c>
      <c r="Q6192" s="6">
        <v>42.681456746149529</v>
      </c>
      <c r="R6192" s="4">
        <v>8</v>
      </c>
      <c r="S6192" s="4" t="str" cm="1">
        <f t="array" ref="S6192">_xlfn.IFS(R6192=0,"None",R6192&lt;3,"Low",R6192&lt;6,"Medium",R6192&lt;=10,"High")</f>
        <v>High</v>
      </c>
      <c r="T6192" s="4" t="str" cm="1">
        <f t="array" ref="T6192">_xlfn.IFS(M6192&lt;=20,"Low",M6192&lt;=50,"Medium",M6192&lt;=90,"High")</f>
        <v>Medium</v>
      </c>
      <c r="U6192" s="7">
        <f>Datos_Limpios[[#This Row],[Number of Complaints or Support]]/Datos_Limpios[[#This Row],[Account Length (in months)]]</f>
        <v>0.13793103448275862</v>
      </c>
      <c r="V6192" s="4" t="str" cm="1">
        <f t="array" ref="V6192">_xlfn.IFS(H6192&lt;30,"Under 30",H6192&lt;66,"Middle Age",H6192&gt;=66,"Senior")</f>
        <v>Middle Age</v>
      </c>
      <c r="W6192" s="4" t="s">
        <v>40</v>
      </c>
    </row>
    <row r="6193" spans="1:23" x14ac:dyDescent="0.3">
      <c r="A6193" s="4" t="s">
        <v>6308</v>
      </c>
      <c r="B6193" s="4" t="s">
        <v>24</v>
      </c>
      <c r="C6193" s="4">
        <v>17</v>
      </c>
      <c r="D6193" s="4">
        <v>0</v>
      </c>
      <c r="E6193" s="4" t="s">
        <v>31</v>
      </c>
      <c r="F6193" s="4" t="s">
        <v>110</v>
      </c>
      <c r="G6193" s="4" t="s">
        <v>26</v>
      </c>
      <c r="H6193" s="4">
        <v>48</v>
      </c>
      <c r="I6193" s="4" t="s">
        <v>31</v>
      </c>
      <c r="J6193" s="4">
        <v>6</v>
      </c>
      <c r="K6193" s="4" t="s">
        <v>27</v>
      </c>
      <c r="L6193" s="4" t="s">
        <v>35</v>
      </c>
      <c r="M6193" s="4">
        <v>41</v>
      </c>
      <c r="P6193" s="5">
        <v>44850</v>
      </c>
      <c r="Q6193" s="6">
        <v>35.281111287551333</v>
      </c>
      <c r="R6193" s="4">
        <v>5</v>
      </c>
      <c r="S6193" s="4" t="str" cm="1">
        <f t="array" ref="S6193">_xlfn.IFS(R6193=0,"None",R6193&lt;3,"Low",R6193&lt;6,"Medium",R6193&lt;=10,"High")</f>
        <v>Medium</v>
      </c>
      <c r="T6193" s="4" t="str" cm="1">
        <f t="array" ref="T6193">_xlfn.IFS(M6193&lt;=20,"Low",M6193&lt;=50,"Medium",M6193&lt;=90,"High")</f>
        <v>Medium</v>
      </c>
      <c r="U6193" s="7">
        <f>Datos_Limpios[[#This Row],[Number of Complaints or Support]]/Datos_Limpios[[#This Row],[Account Length (in months)]]</f>
        <v>0.29411764705882354</v>
      </c>
      <c r="V6193" s="4" t="str" cm="1">
        <f t="array" ref="V6193">_xlfn.IFS(H6193&lt;30,"Under 30",H6193&lt;66,"Middle Age",H6193&gt;=66,"Senior")</f>
        <v>Middle Age</v>
      </c>
      <c r="W6193" s="4" t="s">
        <v>29</v>
      </c>
    </row>
    <row r="6194" spans="1:23" x14ac:dyDescent="0.3">
      <c r="A6194" s="4" t="s">
        <v>6309</v>
      </c>
      <c r="B6194" s="4" t="s">
        <v>24</v>
      </c>
      <c r="C6194" s="4">
        <v>24</v>
      </c>
      <c r="D6194" s="4">
        <v>0</v>
      </c>
      <c r="E6194" s="4" t="s">
        <v>31</v>
      </c>
      <c r="F6194" s="4" t="s">
        <v>157</v>
      </c>
      <c r="G6194" s="4" t="s">
        <v>26</v>
      </c>
      <c r="H6194" s="4">
        <v>40</v>
      </c>
      <c r="I6194" s="4" t="s">
        <v>24</v>
      </c>
      <c r="J6194" s="4">
        <v>0</v>
      </c>
      <c r="K6194" s="4" t="s">
        <v>27</v>
      </c>
      <c r="L6194" s="4" t="s">
        <v>35</v>
      </c>
      <c r="M6194" s="4">
        <v>28</v>
      </c>
      <c r="P6194" s="5">
        <v>45034</v>
      </c>
      <c r="Q6194" s="6">
        <v>23.363868975918361</v>
      </c>
      <c r="R6194" s="4">
        <v>6</v>
      </c>
      <c r="S6194" s="4" t="str" cm="1">
        <f t="array" ref="S6194">_xlfn.IFS(R6194=0,"None",R6194&lt;3,"Low",R6194&lt;6,"Medium",R6194&lt;=10,"High")</f>
        <v>High</v>
      </c>
      <c r="T6194" s="4" t="str" cm="1">
        <f t="array" ref="T6194">_xlfn.IFS(M6194&lt;=20,"Low",M6194&lt;=50,"Medium",M6194&lt;=90,"High")</f>
        <v>Medium</v>
      </c>
      <c r="U6194" s="7">
        <f>Datos_Limpios[[#This Row],[Number of Complaints or Support]]/Datos_Limpios[[#This Row],[Account Length (in months)]]</f>
        <v>0.25</v>
      </c>
      <c r="V6194" s="4" t="str" cm="1">
        <f t="array" ref="V6194">_xlfn.IFS(H6194&lt;30,"Under 30",H6194&lt;66,"Middle Age",H6194&gt;=66,"Senior")</f>
        <v>Middle Age</v>
      </c>
      <c r="W6194" s="4" t="s">
        <v>47</v>
      </c>
    </row>
    <row r="6195" spans="1:23" x14ac:dyDescent="0.3">
      <c r="A6195" s="4" t="s">
        <v>6310</v>
      </c>
      <c r="B6195" s="4" t="s">
        <v>24</v>
      </c>
      <c r="C6195" s="4">
        <v>46</v>
      </c>
      <c r="D6195" s="4">
        <v>0</v>
      </c>
      <c r="E6195" s="4" t="s">
        <v>24</v>
      </c>
      <c r="F6195" s="4" t="s">
        <v>70</v>
      </c>
      <c r="G6195" s="4" t="s">
        <v>26</v>
      </c>
      <c r="H6195" s="4">
        <v>41</v>
      </c>
      <c r="I6195" s="4" t="s">
        <v>24</v>
      </c>
      <c r="J6195" s="4">
        <v>0</v>
      </c>
      <c r="K6195" s="4" t="s">
        <v>46</v>
      </c>
      <c r="L6195" s="4" t="s">
        <v>28</v>
      </c>
      <c r="M6195" s="4">
        <v>17</v>
      </c>
      <c r="P6195" s="5">
        <v>44864</v>
      </c>
      <c r="Q6195" s="6">
        <v>19.77779647502496</v>
      </c>
      <c r="R6195" s="4">
        <v>2</v>
      </c>
      <c r="S6195" s="4" t="str" cm="1">
        <f t="array" ref="S6195">_xlfn.IFS(R6195=0,"None",R6195&lt;3,"Low",R6195&lt;6,"Medium",R6195&lt;=10,"High")</f>
        <v>Low</v>
      </c>
      <c r="T6195" s="4" t="str" cm="1">
        <f t="array" ref="T6195">_xlfn.IFS(M6195&lt;=20,"Low",M6195&lt;=50,"Medium",M6195&lt;=90,"High")</f>
        <v>Low</v>
      </c>
      <c r="U6195" s="7">
        <f>Datos_Limpios[[#This Row],[Number of Complaints or Support]]/Datos_Limpios[[#This Row],[Account Length (in months)]]</f>
        <v>4.3478260869565216E-2</v>
      </c>
      <c r="V6195" s="4" t="str" cm="1">
        <f t="array" ref="V6195">_xlfn.IFS(H6195&lt;30,"Under 30",H6195&lt;66,"Middle Age",H6195&gt;=66,"Senior")</f>
        <v>Middle Age</v>
      </c>
      <c r="W6195" s="4" t="s">
        <v>29</v>
      </c>
    </row>
    <row r="6196" spans="1:23" x14ac:dyDescent="0.3">
      <c r="A6196" s="4" t="s">
        <v>6311</v>
      </c>
      <c r="B6196" s="4" t="s">
        <v>24</v>
      </c>
      <c r="C6196" s="4">
        <v>69</v>
      </c>
      <c r="D6196" s="4">
        <v>0</v>
      </c>
      <c r="E6196" s="4" t="s">
        <v>31</v>
      </c>
      <c r="F6196" s="4" t="s">
        <v>129</v>
      </c>
      <c r="G6196" s="4" t="s">
        <v>33</v>
      </c>
      <c r="H6196" s="4">
        <v>55</v>
      </c>
      <c r="I6196" s="4" t="s">
        <v>31</v>
      </c>
      <c r="J6196" s="4">
        <v>4</v>
      </c>
      <c r="K6196" s="4" t="s">
        <v>46</v>
      </c>
      <c r="L6196" s="4" t="s">
        <v>28</v>
      </c>
      <c r="M6196" s="4">
        <v>39</v>
      </c>
      <c r="P6196" s="5">
        <v>44922</v>
      </c>
      <c r="Q6196" s="6">
        <v>32.887336230626751</v>
      </c>
      <c r="R6196" s="4">
        <v>3</v>
      </c>
      <c r="S6196" s="4" t="str" cm="1">
        <f t="array" ref="S6196">_xlfn.IFS(R6196=0,"None",R6196&lt;3,"Low",R6196&lt;6,"Medium",R6196&lt;=10,"High")</f>
        <v>Medium</v>
      </c>
      <c r="T6196" s="4" t="str" cm="1">
        <f t="array" ref="T6196">_xlfn.IFS(M6196&lt;=20,"Low",M6196&lt;=50,"Medium",M6196&lt;=90,"High")</f>
        <v>Medium</v>
      </c>
      <c r="U6196" s="7">
        <f>Datos_Limpios[[#This Row],[Number of Complaints or Support]]/Datos_Limpios[[#This Row],[Account Length (in months)]]</f>
        <v>4.3478260869565216E-2</v>
      </c>
      <c r="V6196" s="4" t="str" cm="1">
        <f t="array" ref="V6196">_xlfn.IFS(H6196&lt;30,"Under 30",H6196&lt;66,"Middle Age",H6196&gt;=66,"Senior")</f>
        <v>Middle Age</v>
      </c>
      <c r="W6196" s="4" t="s">
        <v>29</v>
      </c>
    </row>
    <row r="6197" spans="1:23" x14ac:dyDescent="0.3">
      <c r="A6197" s="4" t="s">
        <v>6312</v>
      </c>
      <c r="B6197" s="4" t="s">
        <v>31</v>
      </c>
      <c r="C6197" s="4">
        <v>1</v>
      </c>
      <c r="D6197" s="4">
        <v>0</v>
      </c>
      <c r="E6197" s="4" t="s">
        <v>31</v>
      </c>
      <c r="F6197" s="4" t="s">
        <v>89</v>
      </c>
      <c r="G6197" s="4" t="s">
        <v>33</v>
      </c>
      <c r="H6197" s="4">
        <v>35</v>
      </c>
      <c r="I6197" s="4" t="s">
        <v>24</v>
      </c>
      <c r="J6197" s="4">
        <v>0</v>
      </c>
      <c r="K6197" s="4" t="s">
        <v>27</v>
      </c>
      <c r="L6197" s="4" t="s">
        <v>35</v>
      </c>
      <c r="M6197" s="4">
        <v>39</v>
      </c>
      <c r="N6197" s="4" t="s">
        <v>38</v>
      </c>
      <c r="O6197" s="4" t="s">
        <v>125</v>
      </c>
      <c r="P6197" s="5">
        <v>44062</v>
      </c>
      <c r="Q6197" s="6">
        <v>36.091932671761668</v>
      </c>
      <c r="R6197" s="4">
        <v>10</v>
      </c>
      <c r="S6197" s="4" t="str" cm="1">
        <f t="array" ref="S6197">_xlfn.IFS(R6197=0,"None",R6197&lt;3,"Low",R6197&lt;6,"Medium",R6197&lt;=10,"High")</f>
        <v>High</v>
      </c>
      <c r="T6197" s="4" t="str" cm="1">
        <f t="array" ref="T6197">_xlfn.IFS(M6197&lt;=20,"Low",M6197&lt;=50,"Medium",M6197&lt;=90,"High")</f>
        <v>Medium</v>
      </c>
      <c r="U6197" s="7">
        <f>Datos_Limpios[[#This Row],[Number of Complaints or Support]]/Datos_Limpios[[#This Row],[Account Length (in months)]]</f>
        <v>10</v>
      </c>
      <c r="V6197" s="4" t="str" cm="1">
        <f t="array" ref="V6197">_xlfn.IFS(H6197&lt;30,"Under 30",H6197&lt;66,"Middle Age",H6197&gt;=66,"Senior")</f>
        <v>Middle Age</v>
      </c>
      <c r="W6197" s="4" t="s">
        <v>40</v>
      </c>
    </row>
    <row r="6198" spans="1:23" x14ac:dyDescent="0.3">
      <c r="A6198" s="4" t="s">
        <v>6313</v>
      </c>
      <c r="B6198" s="4" t="s">
        <v>24</v>
      </c>
      <c r="C6198" s="4">
        <v>5</v>
      </c>
      <c r="D6198" s="4">
        <v>0</v>
      </c>
      <c r="E6198" s="4" t="s">
        <v>31</v>
      </c>
      <c r="F6198" s="4" t="s">
        <v>102</v>
      </c>
      <c r="G6198" s="4" t="s">
        <v>33</v>
      </c>
      <c r="H6198" s="4">
        <v>71</v>
      </c>
      <c r="I6198" s="4" t="s">
        <v>24</v>
      </c>
      <c r="J6198" s="4">
        <v>0</v>
      </c>
      <c r="K6198" s="4" t="s">
        <v>46</v>
      </c>
      <c r="L6198" s="4" t="s">
        <v>28</v>
      </c>
      <c r="M6198" s="4">
        <v>19</v>
      </c>
      <c r="P6198" s="5">
        <v>45183</v>
      </c>
      <c r="Q6198" s="6">
        <v>18.91870798385958</v>
      </c>
      <c r="R6198" s="4">
        <v>2</v>
      </c>
      <c r="S6198" s="4" t="str" cm="1">
        <f t="array" ref="S6198">_xlfn.IFS(R6198=0,"None",R6198&lt;3,"Low",R6198&lt;6,"Medium",R6198&lt;=10,"High")</f>
        <v>Low</v>
      </c>
      <c r="T6198" s="4" t="str" cm="1">
        <f t="array" ref="T6198">_xlfn.IFS(M6198&lt;=20,"Low",M6198&lt;=50,"Medium",M6198&lt;=90,"High")</f>
        <v>Low</v>
      </c>
      <c r="U6198" s="7">
        <f>Datos_Limpios[[#This Row],[Number of Complaints or Support]]/Datos_Limpios[[#This Row],[Account Length (in months)]]</f>
        <v>0.4</v>
      </c>
      <c r="V6198" s="4" t="str" cm="1">
        <f t="array" ref="V6198">_xlfn.IFS(H6198&lt;30,"Under 30",H6198&lt;66,"Middle Age",H6198&gt;=66,"Senior")</f>
        <v>Senior</v>
      </c>
      <c r="W6198" s="4" t="s">
        <v>40</v>
      </c>
    </row>
    <row r="6199" spans="1:23" x14ac:dyDescent="0.3">
      <c r="A6199" s="4" t="s">
        <v>6314</v>
      </c>
      <c r="B6199" s="4" t="s">
        <v>24</v>
      </c>
      <c r="C6199" s="4">
        <v>9</v>
      </c>
      <c r="D6199" s="4">
        <v>0</v>
      </c>
      <c r="E6199" s="4" t="s">
        <v>31</v>
      </c>
      <c r="F6199" s="4" t="s">
        <v>32</v>
      </c>
      <c r="G6199" s="4" t="s">
        <v>33</v>
      </c>
      <c r="H6199" s="4">
        <v>29</v>
      </c>
      <c r="I6199" s="4" t="s">
        <v>24</v>
      </c>
      <c r="J6199" s="4">
        <v>0</v>
      </c>
      <c r="K6199" s="4" t="s">
        <v>27</v>
      </c>
      <c r="L6199" s="4" t="s">
        <v>28</v>
      </c>
      <c r="M6199" s="4">
        <v>37</v>
      </c>
      <c r="P6199" s="5">
        <v>44791</v>
      </c>
      <c r="Q6199" s="6">
        <v>32.260169450191853</v>
      </c>
      <c r="R6199" s="4">
        <v>7</v>
      </c>
      <c r="S6199" s="4" t="str" cm="1">
        <f t="array" ref="S6199">_xlfn.IFS(R6199=0,"None",R6199&lt;3,"Low",R6199&lt;6,"Medium",R6199&lt;=10,"High")</f>
        <v>High</v>
      </c>
      <c r="T6199" s="4" t="str" cm="1">
        <f t="array" ref="T6199">_xlfn.IFS(M6199&lt;=20,"Low",M6199&lt;=50,"Medium",M6199&lt;=90,"High")</f>
        <v>Medium</v>
      </c>
      <c r="U6199" s="7">
        <f>Datos_Limpios[[#This Row],[Number of Complaints or Support]]/Datos_Limpios[[#This Row],[Account Length (in months)]]</f>
        <v>0.77777777777777779</v>
      </c>
      <c r="V6199" s="4" t="str" cm="1">
        <f t="array" ref="V6199">_xlfn.IFS(H6199&lt;30,"Under 30",H6199&lt;66,"Middle Age",H6199&gt;=66,"Senior")</f>
        <v>Under 30</v>
      </c>
      <c r="W6199" s="4" t="s">
        <v>29</v>
      </c>
    </row>
    <row r="6200" spans="1:23" x14ac:dyDescent="0.3">
      <c r="A6200" s="4" t="s">
        <v>6315</v>
      </c>
      <c r="B6200" s="4" t="s">
        <v>24</v>
      </c>
      <c r="C6200" s="4">
        <v>47</v>
      </c>
      <c r="D6200" s="4">
        <v>0</v>
      </c>
      <c r="E6200" s="4" t="s">
        <v>31</v>
      </c>
      <c r="F6200" s="4" t="s">
        <v>222</v>
      </c>
      <c r="G6200" s="4" t="s">
        <v>26</v>
      </c>
      <c r="H6200" s="4">
        <v>59</v>
      </c>
      <c r="I6200" s="4" t="s">
        <v>24</v>
      </c>
      <c r="J6200" s="4">
        <v>0</v>
      </c>
      <c r="K6200" s="4" t="s">
        <v>34</v>
      </c>
      <c r="L6200" s="4" t="s">
        <v>35</v>
      </c>
      <c r="M6200" s="4">
        <v>38</v>
      </c>
      <c r="P6200" s="5">
        <v>44859</v>
      </c>
      <c r="Q6200" s="6">
        <v>35.166620346755543</v>
      </c>
      <c r="R6200" s="4">
        <v>7</v>
      </c>
      <c r="S6200" s="4" t="str" cm="1">
        <f t="array" ref="S6200">_xlfn.IFS(R6200=0,"None",R6200&lt;3,"Low",R6200&lt;6,"Medium",R6200&lt;=10,"High")</f>
        <v>High</v>
      </c>
      <c r="T6200" s="4" t="str" cm="1">
        <f t="array" ref="T6200">_xlfn.IFS(M6200&lt;=20,"Low",M6200&lt;=50,"Medium",M6200&lt;=90,"High")</f>
        <v>Medium</v>
      </c>
      <c r="U6200" s="7">
        <f>Datos_Limpios[[#This Row],[Number of Complaints or Support]]/Datos_Limpios[[#This Row],[Account Length (in months)]]</f>
        <v>0.14893617021276595</v>
      </c>
      <c r="V6200" s="4" t="str" cm="1">
        <f t="array" ref="V6200">_xlfn.IFS(H6200&lt;30,"Under 30",H6200&lt;66,"Middle Age",H6200&gt;=66,"Senior")</f>
        <v>Middle Age</v>
      </c>
      <c r="W6200" s="4" t="s">
        <v>29</v>
      </c>
    </row>
    <row r="6201" spans="1:23" x14ac:dyDescent="0.3">
      <c r="A6201" s="4" t="s">
        <v>6316</v>
      </c>
      <c r="B6201" s="4" t="s">
        <v>24</v>
      </c>
      <c r="C6201" s="4">
        <v>41</v>
      </c>
      <c r="D6201" s="4">
        <v>0</v>
      </c>
      <c r="E6201" s="4" t="s">
        <v>31</v>
      </c>
      <c r="F6201" s="4" t="s">
        <v>132</v>
      </c>
      <c r="G6201" s="4" t="s">
        <v>33</v>
      </c>
      <c r="H6201" s="4">
        <v>43</v>
      </c>
      <c r="I6201" s="4" t="s">
        <v>31</v>
      </c>
      <c r="J6201" s="4">
        <v>2</v>
      </c>
      <c r="K6201" s="4" t="s">
        <v>34</v>
      </c>
      <c r="L6201" s="4" t="s">
        <v>28</v>
      </c>
      <c r="M6201" s="4">
        <v>21</v>
      </c>
      <c r="P6201" s="5">
        <v>44335</v>
      </c>
      <c r="Q6201" s="6">
        <v>25.133173705790739</v>
      </c>
      <c r="R6201" s="4">
        <v>1</v>
      </c>
      <c r="S6201" s="4" t="str" cm="1">
        <f t="array" ref="S6201">_xlfn.IFS(R6201=0,"None",R6201&lt;3,"Low",R6201&lt;6,"Medium",R6201&lt;=10,"High")</f>
        <v>Low</v>
      </c>
      <c r="T6201" s="4" t="str" cm="1">
        <f t="array" ref="T6201">_xlfn.IFS(M6201&lt;=20,"Low",M6201&lt;=50,"Medium",M6201&lt;=90,"High")</f>
        <v>Medium</v>
      </c>
      <c r="U6201" s="7">
        <f>Datos_Limpios[[#This Row],[Number of Complaints or Support]]/Datos_Limpios[[#This Row],[Account Length (in months)]]</f>
        <v>2.4390243902439025E-2</v>
      </c>
      <c r="V6201" s="4" t="str" cm="1">
        <f t="array" ref="V6201">_xlfn.IFS(H6201&lt;30,"Under 30",H6201&lt;66,"Middle Age",H6201&gt;=66,"Senior")</f>
        <v>Middle Age</v>
      </c>
      <c r="W6201" s="4" t="s">
        <v>43</v>
      </c>
    </row>
    <row r="6202" spans="1:23" x14ac:dyDescent="0.3">
      <c r="A6202" s="4" t="s">
        <v>6317</v>
      </c>
      <c r="B6202" s="4" t="s">
        <v>24</v>
      </c>
      <c r="C6202" s="4">
        <v>25</v>
      </c>
      <c r="D6202" s="4">
        <v>0</v>
      </c>
      <c r="E6202" s="4" t="s">
        <v>31</v>
      </c>
      <c r="F6202" s="4" t="s">
        <v>74</v>
      </c>
      <c r="G6202" s="4" t="s">
        <v>26</v>
      </c>
      <c r="H6202" s="4">
        <v>49</v>
      </c>
      <c r="I6202" s="4" t="s">
        <v>31</v>
      </c>
      <c r="J6202" s="4">
        <v>6</v>
      </c>
      <c r="K6202" s="4" t="s">
        <v>27</v>
      </c>
      <c r="L6202" s="4" t="s">
        <v>28</v>
      </c>
      <c r="M6202" s="4">
        <v>21</v>
      </c>
      <c r="P6202" s="5">
        <v>43869</v>
      </c>
      <c r="Q6202" s="6">
        <v>19.42765571463061</v>
      </c>
      <c r="R6202" s="4">
        <v>5</v>
      </c>
      <c r="S6202" s="4" t="str" cm="1">
        <f t="array" ref="S6202">_xlfn.IFS(R6202=0,"None",R6202&lt;3,"Low",R6202&lt;6,"Medium",R6202&lt;=10,"High")</f>
        <v>Medium</v>
      </c>
      <c r="T6202" s="4" t="str" cm="1">
        <f t="array" ref="T6202">_xlfn.IFS(M6202&lt;=20,"Low",M6202&lt;=50,"Medium",M6202&lt;=90,"High")</f>
        <v>Medium</v>
      </c>
      <c r="U6202" s="7">
        <f>Datos_Limpios[[#This Row],[Number of Complaints or Support]]/Datos_Limpios[[#This Row],[Account Length (in months)]]</f>
        <v>0.2</v>
      </c>
      <c r="V6202" s="4" t="str" cm="1">
        <f t="array" ref="V6202">_xlfn.IFS(H6202&lt;30,"Under 30",H6202&lt;66,"Middle Age",H6202&gt;=66,"Senior")</f>
        <v>Middle Age</v>
      </c>
      <c r="W6202" s="4" t="s">
        <v>43</v>
      </c>
    </row>
    <row r="6203" spans="1:23" x14ac:dyDescent="0.3">
      <c r="A6203" s="4" t="s">
        <v>6318</v>
      </c>
      <c r="B6203" s="4" t="s">
        <v>31</v>
      </c>
      <c r="C6203" s="4">
        <v>1</v>
      </c>
      <c r="D6203" s="4">
        <v>4</v>
      </c>
      <c r="E6203" s="4" t="s">
        <v>31</v>
      </c>
      <c r="F6203" s="4" t="s">
        <v>37</v>
      </c>
      <c r="G6203" s="4" t="s">
        <v>26</v>
      </c>
      <c r="H6203" s="4">
        <v>57</v>
      </c>
      <c r="I6203" s="4" t="s">
        <v>24</v>
      </c>
      <c r="J6203" s="4">
        <v>0</v>
      </c>
      <c r="K6203" s="4" t="s">
        <v>27</v>
      </c>
      <c r="L6203" s="4" t="s">
        <v>35</v>
      </c>
      <c r="M6203" s="4">
        <v>47</v>
      </c>
      <c r="N6203" s="4" t="s">
        <v>38</v>
      </c>
      <c r="O6203" s="4" t="s">
        <v>225</v>
      </c>
      <c r="P6203" s="5">
        <v>44804</v>
      </c>
      <c r="Q6203" s="6">
        <v>45.07780249606715</v>
      </c>
      <c r="R6203" s="4">
        <v>9</v>
      </c>
      <c r="S6203" s="4" t="str" cm="1">
        <f t="array" ref="S6203">_xlfn.IFS(R6203=0,"None",R6203&lt;3,"Low",R6203&lt;6,"Medium",R6203&lt;=10,"High")</f>
        <v>High</v>
      </c>
      <c r="T6203" s="4" t="str" cm="1">
        <f t="array" ref="T6203">_xlfn.IFS(M6203&lt;=20,"Low",M6203&lt;=50,"Medium",M6203&lt;=90,"High")</f>
        <v>Medium</v>
      </c>
      <c r="U6203" s="7">
        <f>Datos_Limpios[[#This Row],[Number of Complaints or Support]]/Datos_Limpios[[#This Row],[Account Length (in months)]]</f>
        <v>9</v>
      </c>
      <c r="V6203" s="4" t="str" cm="1">
        <f t="array" ref="V6203">_xlfn.IFS(H6203&lt;30,"Under 30",H6203&lt;66,"Middle Age",H6203&gt;=66,"Senior")</f>
        <v>Middle Age</v>
      </c>
      <c r="W6203" s="4" t="s">
        <v>40</v>
      </c>
    </row>
    <row r="6204" spans="1:23" x14ac:dyDescent="0.3">
      <c r="A6204" s="4" t="s">
        <v>6319</v>
      </c>
      <c r="B6204" s="4" t="s">
        <v>24</v>
      </c>
      <c r="C6204" s="4">
        <v>3</v>
      </c>
      <c r="D6204" s="4">
        <v>0</v>
      </c>
      <c r="E6204" s="4" t="s">
        <v>24</v>
      </c>
      <c r="F6204" s="4" t="s">
        <v>175</v>
      </c>
      <c r="G6204" s="4" t="s">
        <v>26</v>
      </c>
      <c r="H6204" s="4">
        <v>25</v>
      </c>
      <c r="I6204" s="4" t="s">
        <v>31</v>
      </c>
      <c r="J6204" s="4">
        <v>3</v>
      </c>
      <c r="K6204" s="4" t="s">
        <v>27</v>
      </c>
      <c r="L6204" s="4" t="s">
        <v>35</v>
      </c>
      <c r="M6204" s="4">
        <v>21</v>
      </c>
      <c r="P6204" s="5">
        <v>44924</v>
      </c>
      <c r="Q6204" s="6">
        <v>23.412505459015868</v>
      </c>
      <c r="R6204" s="4">
        <v>10</v>
      </c>
      <c r="S6204" s="4" t="str" cm="1">
        <f t="array" ref="S6204">_xlfn.IFS(R6204=0,"None",R6204&lt;3,"Low",R6204&lt;6,"Medium",R6204&lt;=10,"High")</f>
        <v>High</v>
      </c>
      <c r="T6204" s="4" t="str" cm="1">
        <f t="array" ref="T6204">_xlfn.IFS(M6204&lt;=20,"Low",M6204&lt;=50,"Medium",M6204&lt;=90,"High")</f>
        <v>Medium</v>
      </c>
      <c r="U6204" s="7">
        <f>Datos_Limpios[[#This Row],[Number of Complaints or Support]]/Datos_Limpios[[#This Row],[Account Length (in months)]]</f>
        <v>3.3333333333333335</v>
      </c>
      <c r="V6204" s="4" t="str" cm="1">
        <f t="array" ref="V6204">_xlfn.IFS(H6204&lt;30,"Under 30",H6204&lt;66,"Middle Age",H6204&gt;=66,"Senior")</f>
        <v>Under 30</v>
      </c>
      <c r="W6204" s="4" t="s">
        <v>29</v>
      </c>
    </row>
    <row r="6205" spans="1:23" x14ac:dyDescent="0.3">
      <c r="A6205" s="4" t="s">
        <v>6320</v>
      </c>
      <c r="B6205" s="4" t="s">
        <v>24</v>
      </c>
      <c r="C6205" s="4">
        <v>26</v>
      </c>
      <c r="D6205" s="4">
        <v>0</v>
      </c>
      <c r="E6205" s="4" t="s">
        <v>31</v>
      </c>
      <c r="F6205" s="4" t="s">
        <v>25</v>
      </c>
      <c r="G6205" s="4" t="s">
        <v>33</v>
      </c>
      <c r="H6205" s="4">
        <v>81</v>
      </c>
      <c r="I6205" s="4" t="s">
        <v>24</v>
      </c>
      <c r="J6205" s="4">
        <v>0</v>
      </c>
      <c r="K6205" s="4" t="s">
        <v>46</v>
      </c>
      <c r="L6205" s="4" t="s">
        <v>35</v>
      </c>
      <c r="M6205" s="4">
        <v>51</v>
      </c>
      <c r="P6205" s="5">
        <v>44041</v>
      </c>
      <c r="Q6205" s="6">
        <v>50.20900871456211</v>
      </c>
      <c r="R6205" s="4">
        <v>1</v>
      </c>
      <c r="S6205" s="4" t="str" cm="1">
        <f t="array" ref="S6205">_xlfn.IFS(R6205=0,"None",R6205&lt;3,"Low",R6205&lt;6,"Medium",R6205&lt;=10,"High")</f>
        <v>Low</v>
      </c>
      <c r="T6205" s="4" t="str" cm="1">
        <f t="array" ref="T6205">_xlfn.IFS(M6205&lt;=20,"Low",M6205&lt;=50,"Medium",M6205&lt;=90,"High")</f>
        <v>High</v>
      </c>
      <c r="U6205" s="7">
        <f>Datos_Limpios[[#This Row],[Number of Complaints or Support]]/Datos_Limpios[[#This Row],[Account Length (in months)]]</f>
        <v>3.8461538461538464E-2</v>
      </c>
      <c r="V6205" s="4" t="str" cm="1">
        <f t="array" ref="V6205">_xlfn.IFS(H6205&lt;30,"Under 30",H6205&lt;66,"Middle Age",H6205&gt;=66,"Senior")</f>
        <v>Senior</v>
      </c>
      <c r="W6205" s="4" t="s">
        <v>29</v>
      </c>
    </row>
    <row r="6206" spans="1:23" x14ac:dyDescent="0.3">
      <c r="A6206" s="4" t="s">
        <v>6321</v>
      </c>
      <c r="B6206" s="4" t="s">
        <v>31</v>
      </c>
      <c r="C6206" s="4">
        <v>34</v>
      </c>
      <c r="D6206" s="4">
        <v>1</v>
      </c>
      <c r="E6206" s="4" t="s">
        <v>31</v>
      </c>
      <c r="F6206" s="4" t="s">
        <v>42</v>
      </c>
      <c r="G6206" s="4" t="s">
        <v>26</v>
      </c>
      <c r="H6206" s="4">
        <v>67</v>
      </c>
      <c r="I6206" s="4" t="s">
        <v>24</v>
      </c>
      <c r="J6206" s="4">
        <v>0</v>
      </c>
      <c r="K6206" s="4" t="s">
        <v>27</v>
      </c>
      <c r="L6206" s="4" t="s">
        <v>28</v>
      </c>
      <c r="M6206" s="4">
        <v>31</v>
      </c>
      <c r="N6206" s="4" t="s">
        <v>38</v>
      </c>
      <c r="O6206" s="4" t="s">
        <v>142</v>
      </c>
      <c r="P6206" s="5">
        <v>44626</v>
      </c>
      <c r="Q6206" s="6">
        <v>28.362945227655612</v>
      </c>
      <c r="R6206" s="4">
        <v>4</v>
      </c>
      <c r="S6206" s="4" t="str" cm="1">
        <f t="array" ref="S6206">_xlfn.IFS(R6206=0,"None",R6206&lt;3,"Low",R6206&lt;6,"Medium",R6206&lt;=10,"High")</f>
        <v>Medium</v>
      </c>
      <c r="T6206" s="4" t="str" cm="1">
        <f t="array" ref="T6206">_xlfn.IFS(M6206&lt;=20,"Low",M6206&lt;=50,"Medium",M6206&lt;=90,"High")</f>
        <v>Medium</v>
      </c>
      <c r="U6206" s="7">
        <f>Datos_Limpios[[#This Row],[Number of Complaints or Support]]/Datos_Limpios[[#This Row],[Account Length (in months)]]</f>
        <v>0.11764705882352941</v>
      </c>
      <c r="V6206" s="4" t="str" cm="1">
        <f t="array" ref="V6206">_xlfn.IFS(H6206&lt;30,"Under 30",H6206&lt;66,"Middle Age",H6206&gt;=66,"Senior")</f>
        <v>Senior</v>
      </c>
      <c r="W6206" s="4" t="s">
        <v>43</v>
      </c>
    </row>
    <row r="6207" spans="1:23" x14ac:dyDescent="0.3">
      <c r="A6207" s="4" t="s">
        <v>6322</v>
      </c>
      <c r="B6207" s="4" t="s">
        <v>31</v>
      </c>
      <c r="C6207" s="4">
        <v>11</v>
      </c>
      <c r="D6207" s="4">
        <v>2</v>
      </c>
      <c r="E6207" s="4" t="s">
        <v>31</v>
      </c>
      <c r="F6207" s="4" t="s">
        <v>37</v>
      </c>
      <c r="G6207" s="4" t="s">
        <v>26</v>
      </c>
      <c r="H6207" s="4">
        <v>35</v>
      </c>
      <c r="I6207" s="4" t="s">
        <v>24</v>
      </c>
      <c r="J6207" s="4">
        <v>0</v>
      </c>
      <c r="K6207" s="4" t="s">
        <v>27</v>
      </c>
      <c r="L6207" s="4" t="s">
        <v>35</v>
      </c>
      <c r="M6207" s="4">
        <v>55</v>
      </c>
      <c r="N6207" s="4" t="s">
        <v>38</v>
      </c>
      <c r="O6207" s="4" t="s">
        <v>225</v>
      </c>
      <c r="P6207" s="5">
        <v>43849</v>
      </c>
      <c r="Q6207" s="6">
        <v>51.107954856717932</v>
      </c>
      <c r="R6207" s="4">
        <v>10</v>
      </c>
      <c r="S6207" s="4" t="str" cm="1">
        <f t="array" ref="S6207">_xlfn.IFS(R6207=0,"None",R6207&lt;3,"Low",R6207&lt;6,"Medium",R6207&lt;=10,"High")</f>
        <v>High</v>
      </c>
      <c r="T6207" s="4" t="str" cm="1">
        <f t="array" ref="T6207">_xlfn.IFS(M6207&lt;=20,"Low",M6207&lt;=50,"Medium",M6207&lt;=90,"High")</f>
        <v>High</v>
      </c>
      <c r="U6207" s="7">
        <f>Datos_Limpios[[#This Row],[Number of Complaints or Support]]/Datos_Limpios[[#This Row],[Account Length (in months)]]</f>
        <v>0.90909090909090906</v>
      </c>
      <c r="V6207" s="4" t="str" cm="1">
        <f t="array" ref="V6207">_xlfn.IFS(H6207&lt;30,"Under 30",H6207&lt;66,"Middle Age",H6207&gt;=66,"Senior")</f>
        <v>Middle Age</v>
      </c>
      <c r="W6207" s="4" t="s">
        <v>40</v>
      </c>
    </row>
    <row r="6208" spans="1:23" x14ac:dyDescent="0.3">
      <c r="A6208" s="4" t="s">
        <v>6323</v>
      </c>
      <c r="B6208" s="4" t="s">
        <v>31</v>
      </c>
      <c r="C6208" s="4">
        <v>28</v>
      </c>
      <c r="D6208" s="4">
        <v>4</v>
      </c>
      <c r="E6208" s="4" t="s">
        <v>31</v>
      </c>
      <c r="F6208" s="4" t="s">
        <v>209</v>
      </c>
      <c r="G6208" s="4" t="s">
        <v>26</v>
      </c>
      <c r="H6208" s="4">
        <v>46</v>
      </c>
      <c r="I6208" s="4" t="s">
        <v>24</v>
      </c>
      <c r="J6208" s="4">
        <v>0</v>
      </c>
      <c r="K6208" s="4" t="s">
        <v>27</v>
      </c>
      <c r="L6208" s="4" t="s">
        <v>28</v>
      </c>
      <c r="M6208" s="4">
        <v>37</v>
      </c>
      <c r="N6208" s="4" t="s">
        <v>92</v>
      </c>
      <c r="O6208" s="4" t="s">
        <v>153</v>
      </c>
      <c r="P6208" s="5">
        <v>44048</v>
      </c>
      <c r="Q6208" s="6">
        <v>41.07106869733407</v>
      </c>
      <c r="R6208" s="4">
        <v>2</v>
      </c>
      <c r="S6208" s="4" t="str" cm="1">
        <f t="array" ref="S6208">_xlfn.IFS(R6208=0,"None",R6208&lt;3,"Low",R6208&lt;6,"Medium",R6208&lt;=10,"High")</f>
        <v>Low</v>
      </c>
      <c r="T6208" s="4" t="str" cm="1">
        <f t="array" ref="T6208">_xlfn.IFS(M6208&lt;=20,"Low",M6208&lt;=50,"Medium",M6208&lt;=90,"High")</f>
        <v>Medium</v>
      </c>
      <c r="U6208" s="7">
        <f>Datos_Limpios[[#This Row],[Number of Complaints or Support]]/Datos_Limpios[[#This Row],[Account Length (in months)]]</f>
        <v>7.1428571428571425E-2</v>
      </c>
      <c r="V6208" s="4" t="str" cm="1">
        <f t="array" ref="V6208">_xlfn.IFS(H6208&lt;30,"Under 30",H6208&lt;66,"Middle Age",H6208&gt;=66,"Senior")</f>
        <v>Middle Age</v>
      </c>
      <c r="W6208" s="4" t="s">
        <v>40</v>
      </c>
    </row>
    <row r="6209" spans="1:23" x14ac:dyDescent="0.3">
      <c r="A6209" s="4" t="s">
        <v>6324</v>
      </c>
      <c r="B6209" s="4" t="s">
        <v>24</v>
      </c>
      <c r="C6209" s="4">
        <v>60</v>
      </c>
      <c r="D6209" s="4">
        <v>0</v>
      </c>
      <c r="E6209" s="4" t="s">
        <v>31</v>
      </c>
      <c r="F6209" s="4" t="s">
        <v>52</v>
      </c>
      <c r="G6209" s="4" t="s">
        <v>26</v>
      </c>
      <c r="H6209" s="4">
        <v>64</v>
      </c>
      <c r="I6209" s="4" t="s">
        <v>24</v>
      </c>
      <c r="J6209" s="4">
        <v>0</v>
      </c>
      <c r="K6209" s="4" t="s">
        <v>46</v>
      </c>
      <c r="L6209" s="4" t="s">
        <v>28</v>
      </c>
      <c r="M6209" s="4">
        <v>52</v>
      </c>
      <c r="P6209" s="5">
        <v>44302</v>
      </c>
      <c r="Q6209" s="6">
        <v>59.503216141622929</v>
      </c>
      <c r="R6209" s="4">
        <v>5</v>
      </c>
      <c r="S6209" s="4" t="str" cm="1">
        <f t="array" ref="S6209">_xlfn.IFS(R6209=0,"None",R6209&lt;3,"Low",R6209&lt;6,"Medium",R6209&lt;=10,"High")</f>
        <v>Medium</v>
      </c>
      <c r="T6209" s="4" t="str" cm="1">
        <f t="array" ref="T6209">_xlfn.IFS(M6209&lt;=20,"Low",M6209&lt;=50,"Medium",M6209&lt;=90,"High")</f>
        <v>High</v>
      </c>
      <c r="U6209" s="7">
        <f>Datos_Limpios[[#This Row],[Number of Complaints or Support]]/Datos_Limpios[[#This Row],[Account Length (in months)]]</f>
        <v>8.3333333333333329E-2</v>
      </c>
      <c r="V6209" s="4" t="str" cm="1">
        <f t="array" ref="V6209">_xlfn.IFS(H6209&lt;30,"Under 30",H6209&lt;66,"Middle Age",H6209&gt;=66,"Senior")</f>
        <v>Middle Age</v>
      </c>
      <c r="W6209" s="4" t="s">
        <v>40</v>
      </c>
    </row>
    <row r="6210" spans="1:23" x14ac:dyDescent="0.3">
      <c r="A6210" s="4" t="s">
        <v>6325</v>
      </c>
      <c r="B6210" s="4" t="s">
        <v>31</v>
      </c>
      <c r="C6210" s="4">
        <v>9</v>
      </c>
      <c r="D6210" s="4">
        <v>1</v>
      </c>
      <c r="E6210" s="4" t="s">
        <v>31</v>
      </c>
      <c r="F6210" s="4" t="s">
        <v>157</v>
      </c>
      <c r="G6210" s="4" t="s">
        <v>33</v>
      </c>
      <c r="H6210" s="4">
        <v>38</v>
      </c>
      <c r="I6210" s="4" t="s">
        <v>24</v>
      </c>
      <c r="J6210" s="4">
        <v>0</v>
      </c>
      <c r="K6210" s="4" t="s">
        <v>27</v>
      </c>
      <c r="L6210" s="4" t="s">
        <v>35</v>
      </c>
      <c r="M6210" s="4">
        <v>50</v>
      </c>
      <c r="N6210" s="4" t="s">
        <v>92</v>
      </c>
      <c r="O6210" s="4" t="s">
        <v>249</v>
      </c>
      <c r="P6210" s="5">
        <v>44123</v>
      </c>
      <c r="Q6210" s="6">
        <v>47.255144856552221</v>
      </c>
      <c r="R6210" s="4">
        <v>8</v>
      </c>
      <c r="S6210" s="4" t="str" cm="1">
        <f t="array" ref="S6210">_xlfn.IFS(R6210=0,"None",R6210&lt;3,"Low",R6210&lt;6,"Medium",R6210&lt;=10,"High")</f>
        <v>High</v>
      </c>
      <c r="T6210" s="4" t="str" cm="1">
        <f t="array" ref="T6210">_xlfn.IFS(M6210&lt;=20,"Low",M6210&lt;=50,"Medium",M6210&lt;=90,"High")</f>
        <v>Medium</v>
      </c>
      <c r="U6210" s="7">
        <f>Datos_Limpios[[#This Row],[Number of Complaints or Support]]/Datos_Limpios[[#This Row],[Account Length (in months)]]</f>
        <v>0.88888888888888884</v>
      </c>
      <c r="V6210" s="4" t="str" cm="1">
        <f t="array" ref="V6210">_xlfn.IFS(H6210&lt;30,"Under 30",H6210&lt;66,"Middle Age",H6210&gt;=66,"Senior")</f>
        <v>Middle Age</v>
      </c>
      <c r="W6210" s="4" t="s">
        <v>47</v>
      </c>
    </row>
    <row r="6211" spans="1:23" x14ac:dyDescent="0.3">
      <c r="A6211" s="4" t="s">
        <v>6326</v>
      </c>
      <c r="B6211" s="4" t="s">
        <v>24</v>
      </c>
      <c r="C6211" s="4">
        <v>72</v>
      </c>
      <c r="D6211" s="4">
        <v>0</v>
      </c>
      <c r="E6211" s="4" t="s">
        <v>24</v>
      </c>
      <c r="F6211" s="4" t="s">
        <v>98</v>
      </c>
      <c r="G6211" s="4" t="s">
        <v>33</v>
      </c>
      <c r="H6211" s="4">
        <v>20</v>
      </c>
      <c r="I6211" s="4" t="s">
        <v>24</v>
      </c>
      <c r="J6211" s="4">
        <v>0</v>
      </c>
      <c r="K6211" s="4" t="s">
        <v>46</v>
      </c>
      <c r="L6211" s="4" t="s">
        <v>35</v>
      </c>
      <c r="M6211" s="4">
        <v>38</v>
      </c>
      <c r="P6211" s="5">
        <v>44585</v>
      </c>
      <c r="Q6211" s="6">
        <v>37.198686278778219</v>
      </c>
      <c r="R6211" s="4">
        <v>3</v>
      </c>
      <c r="S6211" s="4" t="str" cm="1">
        <f t="array" ref="S6211">_xlfn.IFS(R6211=0,"None",R6211&lt;3,"Low",R6211&lt;6,"Medium",R6211&lt;=10,"High")</f>
        <v>Medium</v>
      </c>
      <c r="T6211" s="4" t="str" cm="1">
        <f t="array" ref="T6211">_xlfn.IFS(M6211&lt;=20,"Low",M6211&lt;=50,"Medium",M6211&lt;=90,"High")</f>
        <v>Medium</v>
      </c>
      <c r="U6211" s="7">
        <f>Datos_Limpios[[#This Row],[Number of Complaints or Support]]/Datos_Limpios[[#This Row],[Account Length (in months)]]</f>
        <v>4.1666666666666664E-2</v>
      </c>
      <c r="V6211" s="4" t="str" cm="1">
        <f t="array" ref="V6211">_xlfn.IFS(H6211&lt;30,"Under 30",H6211&lt;66,"Middle Age",H6211&gt;=66,"Senior")</f>
        <v>Under 30</v>
      </c>
      <c r="W6211" s="4" t="s">
        <v>29</v>
      </c>
    </row>
    <row r="6212" spans="1:23" x14ac:dyDescent="0.3">
      <c r="A6212" s="4" t="s">
        <v>6327</v>
      </c>
      <c r="B6212" s="4" t="s">
        <v>31</v>
      </c>
      <c r="C6212" s="4">
        <v>2</v>
      </c>
      <c r="D6212" s="4">
        <v>2</v>
      </c>
      <c r="E6212" s="4" t="s">
        <v>31</v>
      </c>
      <c r="F6212" s="4" t="s">
        <v>138</v>
      </c>
      <c r="G6212" s="4" t="s">
        <v>26</v>
      </c>
      <c r="H6212" s="4">
        <v>66</v>
      </c>
      <c r="I6212" s="4" t="s">
        <v>24</v>
      </c>
      <c r="J6212" s="4">
        <v>0</v>
      </c>
      <c r="K6212" s="4" t="s">
        <v>27</v>
      </c>
      <c r="L6212" s="4" t="s">
        <v>35</v>
      </c>
      <c r="M6212" s="4">
        <v>8</v>
      </c>
      <c r="N6212" s="4" t="s">
        <v>38</v>
      </c>
      <c r="O6212" s="4" t="s">
        <v>125</v>
      </c>
      <c r="P6212" s="5">
        <v>44002</v>
      </c>
      <c r="Q6212" s="6">
        <v>6.9666631200781133</v>
      </c>
      <c r="R6212" s="4">
        <v>3</v>
      </c>
      <c r="S6212" s="4" t="str" cm="1">
        <f t="array" ref="S6212">_xlfn.IFS(R6212=0,"None",R6212&lt;3,"Low",R6212&lt;6,"Medium",R6212&lt;=10,"High")</f>
        <v>Medium</v>
      </c>
      <c r="T6212" s="4" t="str" cm="1">
        <f t="array" ref="T6212">_xlfn.IFS(M6212&lt;=20,"Low",M6212&lt;=50,"Medium",M6212&lt;=90,"High")</f>
        <v>Low</v>
      </c>
      <c r="U6212" s="7">
        <f>Datos_Limpios[[#This Row],[Number of Complaints or Support]]/Datos_Limpios[[#This Row],[Account Length (in months)]]</f>
        <v>1.5</v>
      </c>
      <c r="V6212" s="4" t="str" cm="1">
        <f t="array" ref="V6212">_xlfn.IFS(H6212&lt;30,"Under 30",H6212&lt;66,"Middle Age",H6212&gt;=66,"Senior")</f>
        <v>Senior</v>
      </c>
      <c r="W6212" s="4" t="s">
        <v>47</v>
      </c>
    </row>
    <row r="6213" spans="1:23" x14ac:dyDescent="0.3">
      <c r="A6213" s="4" t="s">
        <v>6328</v>
      </c>
      <c r="B6213" s="4" t="s">
        <v>24</v>
      </c>
      <c r="C6213" s="4">
        <v>41</v>
      </c>
      <c r="D6213" s="4">
        <v>0</v>
      </c>
      <c r="E6213" s="4" t="s">
        <v>31</v>
      </c>
      <c r="F6213" s="4" t="s">
        <v>209</v>
      </c>
      <c r="G6213" s="4" t="s">
        <v>33</v>
      </c>
      <c r="H6213" s="4">
        <v>64</v>
      </c>
      <c r="I6213" s="4" t="s">
        <v>24</v>
      </c>
      <c r="J6213" s="4">
        <v>0</v>
      </c>
      <c r="K6213" s="4" t="s">
        <v>46</v>
      </c>
      <c r="L6213" s="4" t="s">
        <v>28</v>
      </c>
      <c r="M6213" s="4">
        <v>26</v>
      </c>
      <c r="P6213" s="5">
        <v>44810</v>
      </c>
      <c r="Q6213" s="6">
        <v>21.909973965700591</v>
      </c>
      <c r="R6213" s="4">
        <v>6</v>
      </c>
      <c r="S6213" s="4" t="str" cm="1">
        <f t="array" ref="S6213">_xlfn.IFS(R6213=0,"None",R6213&lt;3,"Low",R6213&lt;6,"Medium",R6213&lt;=10,"High")</f>
        <v>High</v>
      </c>
      <c r="T6213" s="4" t="str" cm="1">
        <f t="array" ref="T6213">_xlfn.IFS(M6213&lt;=20,"Low",M6213&lt;=50,"Medium",M6213&lt;=90,"High")</f>
        <v>Medium</v>
      </c>
      <c r="U6213" s="7">
        <f>Datos_Limpios[[#This Row],[Number of Complaints or Support]]/Datos_Limpios[[#This Row],[Account Length (in months)]]</f>
        <v>0.14634146341463414</v>
      </c>
      <c r="V6213" s="4" t="str" cm="1">
        <f t="array" ref="V6213">_xlfn.IFS(H6213&lt;30,"Under 30",H6213&lt;66,"Middle Age",H6213&gt;=66,"Senior")</f>
        <v>Middle Age</v>
      </c>
      <c r="W6213" s="4" t="s">
        <v>40</v>
      </c>
    </row>
    <row r="6214" spans="1:23" x14ac:dyDescent="0.3">
      <c r="A6214" s="4" t="s">
        <v>6329</v>
      </c>
      <c r="B6214" s="4" t="s">
        <v>24</v>
      </c>
      <c r="C6214" s="4">
        <v>51</v>
      </c>
      <c r="D6214" s="4">
        <v>0</v>
      </c>
      <c r="E6214" s="4" t="s">
        <v>31</v>
      </c>
      <c r="F6214" s="4" t="s">
        <v>104</v>
      </c>
      <c r="G6214" s="4" t="s">
        <v>33</v>
      </c>
      <c r="H6214" s="4">
        <v>33</v>
      </c>
      <c r="I6214" s="4" t="s">
        <v>24</v>
      </c>
      <c r="J6214" s="4">
        <v>0</v>
      </c>
      <c r="K6214" s="4" t="s">
        <v>27</v>
      </c>
      <c r="L6214" s="4" t="s">
        <v>35</v>
      </c>
      <c r="M6214" s="4">
        <v>44</v>
      </c>
      <c r="P6214" s="5">
        <v>44775</v>
      </c>
      <c r="Q6214" s="6">
        <v>49.554750199378901</v>
      </c>
      <c r="R6214" s="4">
        <v>3</v>
      </c>
      <c r="S6214" s="4" t="str" cm="1">
        <f t="array" ref="S6214">_xlfn.IFS(R6214=0,"None",R6214&lt;3,"Low",R6214&lt;6,"Medium",R6214&lt;=10,"High")</f>
        <v>Medium</v>
      </c>
      <c r="T6214" s="4" t="str" cm="1">
        <f t="array" ref="T6214">_xlfn.IFS(M6214&lt;=20,"Low",M6214&lt;=50,"Medium",M6214&lt;=90,"High")</f>
        <v>Medium</v>
      </c>
      <c r="U6214" s="7">
        <f>Datos_Limpios[[#This Row],[Number of Complaints or Support]]/Datos_Limpios[[#This Row],[Account Length (in months)]]</f>
        <v>5.8823529411764705E-2</v>
      </c>
      <c r="V6214" s="4" t="str" cm="1">
        <f t="array" ref="V6214">_xlfn.IFS(H6214&lt;30,"Under 30",H6214&lt;66,"Middle Age",H6214&gt;=66,"Senior")</f>
        <v>Middle Age</v>
      </c>
      <c r="W6214" s="4" t="s">
        <v>43</v>
      </c>
    </row>
    <row r="6215" spans="1:23" x14ac:dyDescent="0.3">
      <c r="A6215" s="4" t="s">
        <v>6330</v>
      </c>
      <c r="B6215" s="4" t="s">
        <v>31</v>
      </c>
      <c r="C6215" s="4">
        <v>8</v>
      </c>
      <c r="D6215" s="4">
        <v>2</v>
      </c>
      <c r="E6215" s="4" t="s">
        <v>31</v>
      </c>
      <c r="F6215" s="4" t="s">
        <v>25</v>
      </c>
      <c r="G6215" s="4" t="s">
        <v>33</v>
      </c>
      <c r="H6215" s="4">
        <v>22</v>
      </c>
      <c r="I6215" s="4" t="s">
        <v>24</v>
      </c>
      <c r="J6215" s="4">
        <v>0</v>
      </c>
      <c r="K6215" s="4" t="s">
        <v>27</v>
      </c>
      <c r="L6215" s="4" t="s">
        <v>35</v>
      </c>
      <c r="M6215" s="4">
        <v>41</v>
      </c>
      <c r="N6215" s="4" t="s">
        <v>66</v>
      </c>
      <c r="O6215" s="4" t="s">
        <v>317</v>
      </c>
      <c r="P6215" s="5">
        <v>44130</v>
      </c>
      <c r="Q6215" s="6">
        <v>37.210093531456899</v>
      </c>
      <c r="R6215" s="4">
        <v>8</v>
      </c>
      <c r="S6215" s="4" t="str" cm="1">
        <f t="array" ref="S6215">_xlfn.IFS(R6215=0,"None",R6215&lt;3,"Low",R6215&lt;6,"Medium",R6215&lt;=10,"High")</f>
        <v>High</v>
      </c>
      <c r="T6215" s="4" t="str" cm="1">
        <f t="array" ref="T6215">_xlfn.IFS(M6215&lt;=20,"Low",M6215&lt;=50,"Medium",M6215&lt;=90,"High")</f>
        <v>Medium</v>
      </c>
      <c r="U6215" s="7">
        <f>Datos_Limpios[[#This Row],[Number of Complaints or Support]]/Datos_Limpios[[#This Row],[Account Length (in months)]]</f>
        <v>1</v>
      </c>
      <c r="V6215" s="4" t="str" cm="1">
        <f t="array" ref="V6215">_xlfn.IFS(H6215&lt;30,"Under 30",H6215&lt;66,"Middle Age",H6215&gt;=66,"Senior")</f>
        <v>Under 30</v>
      </c>
      <c r="W6215" s="4" t="s">
        <v>29</v>
      </c>
    </row>
    <row r="6216" spans="1:23" x14ac:dyDescent="0.3">
      <c r="A6216" s="4" t="s">
        <v>6331</v>
      </c>
      <c r="B6216" s="4" t="s">
        <v>31</v>
      </c>
      <c r="C6216" s="4">
        <v>26</v>
      </c>
      <c r="D6216" s="4">
        <v>0</v>
      </c>
      <c r="E6216" s="4" t="s">
        <v>31</v>
      </c>
      <c r="F6216" s="4" t="s">
        <v>147</v>
      </c>
      <c r="G6216" s="4" t="s">
        <v>26</v>
      </c>
      <c r="H6216" s="4">
        <v>72</v>
      </c>
      <c r="I6216" s="4" t="s">
        <v>24</v>
      </c>
      <c r="J6216" s="4">
        <v>0</v>
      </c>
      <c r="K6216" s="4" t="s">
        <v>27</v>
      </c>
      <c r="L6216" s="4" t="s">
        <v>28</v>
      </c>
      <c r="M6216" s="4">
        <v>63</v>
      </c>
      <c r="N6216" s="4" t="s">
        <v>92</v>
      </c>
      <c r="O6216" s="4" t="s">
        <v>93</v>
      </c>
      <c r="P6216" s="5">
        <v>44003</v>
      </c>
      <c r="Q6216" s="6">
        <v>62.223674366287803</v>
      </c>
      <c r="R6216" s="4">
        <v>0</v>
      </c>
      <c r="S6216" s="4" t="str" cm="1">
        <f t="array" ref="S6216">_xlfn.IFS(R6216=0,"None",R6216&lt;3,"Low",R6216&lt;6,"Medium",R6216&lt;=10,"High")</f>
        <v>None</v>
      </c>
      <c r="T6216" s="4" t="str" cm="1">
        <f t="array" ref="T6216">_xlfn.IFS(M6216&lt;=20,"Low",M6216&lt;=50,"Medium",M6216&lt;=90,"High")</f>
        <v>High</v>
      </c>
      <c r="U6216" s="7">
        <f>Datos_Limpios[[#This Row],[Number of Complaints or Support]]/Datos_Limpios[[#This Row],[Account Length (in months)]]</f>
        <v>0</v>
      </c>
      <c r="V6216" s="4" t="str" cm="1">
        <f t="array" ref="V6216">_xlfn.IFS(H6216&lt;30,"Under 30",H6216&lt;66,"Middle Age",H6216&gt;=66,"Senior")</f>
        <v>Senior</v>
      </c>
      <c r="W6216" s="4" t="s">
        <v>43</v>
      </c>
    </row>
    <row r="6217" spans="1:23" x14ac:dyDescent="0.3">
      <c r="A6217" s="4" t="s">
        <v>6332</v>
      </c>
      <c r="B6217" s="4" t="s">
        <v>24</v>
      </c>
      <c r="C6217" s="4">
        <v>13</v>
      </c>
      <c r="D6217" s="4">
        <v>0</v>
      </c>
      <c r="E6217" s="4" t="s">
        <v>24</v>
      </c>
      <c r="F6217" s="4" t="s">
        <v>159</v>
      </c>
      <c r="G6217" s="4" t="s">
        <v>33</v>
      </c>
      <c r="H6217" s="4">
        <v>57</v>
      </c>
      <c r="I6217" s="4" t="s">
        <v>24</v>
      </c>
      <c r="J6217" s="4">
        <v>0</v>
      </c>
      <c r="K6217" s="4" t="s">
        <v>27</v>
      </c>
      <c r="L6217" s="4" t="s">
        <v>35</v>
      </c>
      <c r="M6217" s="4">
        <v>30</v>
      </c>
      <c r="P6217" s="5">
        <v>43988</v>
      </c>
      <c r="Q6217" s="6">
        <v>35.266807259972794</v>
      </c>
      <c r="R6217" s="4">
        <v>8</v>
      </c>
      <c r="S6217" s="4" t="str" cm="1">
        <f t="array" ref="S6217">_xlfn.IFS(R6217=0,"None",R6217&lt;3,"Low",R6217&lt;6,"Medium",R6217&lt;=10,"High")</f>
        <v>High</v>
      </c>
      <c r="T6217" s="4" t="str" cm="1">
        <f t="array" ref="T6217">_xlfn.IFS(M6217&lt;=20,"Low",M6217&lt;=50,"Medium",M6217&lt;=90,"High")</f>
        <v>Medium</v>
      </c>
      <c r="U6217" s="7">
        <f>Datos_Limpios[[#This Row],[Number of Complaints or Support]]/Datos_Limpios[[#This Row],[Account Length (in months)]]</f>
        <v>0.61538461538461542</v>
      </c>
      <c r="V6217" s="4" t="str" cm="1">
        <f t="array" ref="V6217">_xlfn.IFS(H6217&lt;30,"Under 30",H6217&lt;66,"Middle Age",H6217&gt;=66,"Senior")</f>
        <v>Middle Age</v>
      </c>
      <c r="W6217" s="4" t="s">
        <v>29</v>
      </c>
    </row>
    <row r="6218" spans="1:23" x14ac:dyDescent="0.3">
      <c r="A6218" s="4" t="s">
        <v>6333</v>
      </c>
      <c r="B6218" s="4" t="s">
        <v>24</v>
      </c>
      <c r="C6218" s="4">
        <v>24</v>
      </c>
      <c r="D6218" s="4">
        <v>0</v>
      </c>
      <c r="E6218" s="4" t="s">
        <v>24</v>
      </c>
      <c r="F6218" s="4" t="s">
        <v>68</v>
      </c>
      <c r="G6218" s="4" t="s">
        <v>26</v>
      </c>
      <c r="H6218" s="4">
        <v>45</v>
      </c>
      <c r="I6218" s="4" t="s">
        <v>24</v>
      </c>
      <c r="J6218" s="4">
        <v>0</v>
      </c>
      <c r="K6218" s="4" t="s">
        <v>34</v>
      </c>
      <c r="L6218" s="4" t="s">
        <v>28</v>
      </c>
      <c r="M6218" s="4">
        <v>12</v>
      </c>
      <c r="P6218" s="5">
        <v>44575</v>
      </c>
      <c r="Q6218" s="6">
        <v>11.773176733364069</v>
      </c>
      <c r="R6218" s="4">
        <v>9</v>
      </c>
      <c r="S6218" s="4" t="str" cm="1">
        <f t="array" ref="S6218">_xlfn.IFS(R6218=0,"None",R6218&lt;3,"Low",R6218&lt;6,"Medium",R6218&lt;=10,"High")</f>
        <v>High</v>
      </c>
      <c r="T6218" s="4" t="str" cm="1">
        <f t="array" ref="T6218">_xlfn.IFS(M6218&lt;=20,"Low",M6218&lt;=50,"Medium",M6218&lt;=90,"High")</f>
        <v>Low</v>
      </c>
      <c r="U6218" s="7">
        <f>Datos_Limpios[[#This Row],[Number of Complaints or Support]]/Datos_Limpios[[#This Row],[Account Length (in months)]]</f>
        <v>0.375</v>
      </c>
      <c r="V6218" s="4" t="str" cm="1">
        <f t="array" ref="V6218">_xlfn.IFS(H6218&lt;30,"Under 30",H6218&lt;66,"Middle Age",H6218&gt;=66,"Senior")</f>
        <v>Middle Age</v>
      </c>
      <c r="W6218" s="4" t="s">
        <v>40</v>
      </c>
    </row>
    <row r="6219" spans="1:23" x14ac:dyDescent="0.3">
      <c r="A6219" s="4" t="s">
        <v>6334</v>
      </c>
      <c r="B6219" s="4" t="s">
        <v>24</v>
      </c>
      <c r="C6219" s="4">
        <v>59</v>
      </c>
      <c r="D6219" s="4">
        <v>0</v>
      </c>
      <c r="E6219" s="4" t="s">
        <v>31</v>
      </c>
      <c r="F6219" s="4" t="s">
        <v>155</v>
      </c>
      <c r="G6219" s="4" t="s">
        <v>26</v>
      </c>
      <c r="H6219" s="4">
        <v>56</v>
      </c>
      <c r="I6219" s="4" t="s">
        <v>24</v>
      </c>
      <c r="J6219" s="4">
        <v>0</v>
      </c>
      <c r="K6219" s="4" t="s">
        <v>46</v>
      </c>
      <c r="L6219" s="4" t="s">
        <v>35</v>
      </c>
      <c r="M6219" s="4">
        <v>54</v>
      </c>
      <c r="P6219" s="5">
        <v>44959</v>
      </c>
      <c r="Q6219" s="6">
        <v>54.589804575902477</v>
      </c>
      <c r="R6219" s="4">
        <v>10</v>
      </c>
      <c r="S6219" s="4" t="str" cm="1">
        <f t="array" ref="S6219">_xlfn.IFS(R6219=0,"None",R6219&lt;3,"Low",R6219&lt;6,"Medium",R6219&lt;=10,"High")</f>
        <v>High</v>
      </c>
      <c r="T6219" s="4" t="str" cm="1">
        <f t="array" ref="T6219">_xlfn.IFS(M6219&lt;=20,"Low",M6219&lt;=50,"Medium",M6219&lt;=90,"High")</f>
        <v>High</v>
      </c>
      <c r="U6219" s="7">
        <f>Datos_Limpios[[#This Row],[Number of Complaints or Support]]/Datos_Limpios[[#This Row],[Account Length (in months)]]</f>
        <v>0.16949152542372881</v>
      </c>
      <c r="V6219" s="4" t="str" cm="1">
        <f t="array" ref="V6219">_xlfn.IFS(H6219&lt;30,"Under 30",H6219&lt;66,"Middle Age",H6219&gt;=66,"Senior")</f>
        <v>Middle Age</v>
      </c>
      <c r="W6219" s="4" t="s">
        <v>40</v>
      </c>
    </row>
    <row r="6220" spans="1:23" x14ac:dyDescent="0.3">
      <c r="A6220" s="4" t="s">
        <v>6335</v>
      </c>
      <c r="B6220" s="4" t="s">
        <v>24</v>
      </c>
      <c r="C6220" s="4">
        <v>33</v>
      </c>
      <c r="D6220" s="4">
        <v>0</v>
      </c>
      <c r="E6220" s="4" t="s">
        <v>24</v>
      </c>
      <c r="F6220" s="4" t="s">
        <v>213</v>
      </c>
      <c r="G6220" s="4" t="s">
        <v>33</v>
      </c>
      <c r="H6220" s="4">
        <v>68</v>
      </c>
      <c r="I6220" s="4" t="s">
        <v>24</v>
      </c>
      <c r="J6220" s="4">
        <v>0</v>
      </c>
      <c r="K6220" s="4" t="s">
        <v>46</v>
      </c>
      <c r="L6220" s="4" t="s">
        <v>28</v>
      </c>
      <c r="M6220" s="4">
        <v>11</v>
      </c>
      <c r="P6220" s="5">
        <v>43971</v>
      </c>
      <c r="Q6220" s="6">
        <v>9.1299734452325723</v>
      </c>
      <c r="R6220" s="4">
        <v>8</v>
      </c>
      <c r="S6220" s="4" t="str" cm="1">
        <f t="array" ref="S6220">_xlfn.IFS(R6220=0,"None",R6220&lt;3,"Low",R6220&lt;6,"Medium",R6220&lt;=10,"High")</f>
        <v>High</v>
      </c>
      <c r="T6220" s="4" t="str" cm="1">
        <f t="array" ref="T6220">_xlfn.IFS(M6220&lt;=20,"Low",M6220&lt;=50,"Medium",M6220&lt;=90,"High")</f>
        <v>Low</v>
      </c>
      <c r="U6220" s="7">
        <f>Datos_Limpios[[#This Row],[Number of Complaints or Support]]/Datos_Limpios[[#This Row],[Account Length (in months)]]</f>
        <v>0.24242424242424243</v>
      </c>
      <c r="V6220" s="4" t="str" cm="1">
        <f t="array" ref="V6220">_xlfn.IFS(H6220&lt;30,"Under 30",H6220&lt;66,"Middle Age",H6220&gt;=66,"Senior")</f>
        <v>Senior</v>
      </c>
      <c r="W6220" s="4" t="s">
        <v>47</v>
      </c>
    </row>
    <row r="6221" spans="1:23" x14ac:dyDescent="0.3">
      <c r="A6221" s="4" t="s">
        <v>6336</v>
      </c>
      <c r="B6221" s="4" t="s">
        <v>24</v>
      </c>
      <c r="C6221" s="4">
        <v>40</v>
      </c>
      <c r="D6221" s="4">
        <v>1</v>
      </c>
      <c r="E6221" s="4" t="s">
        <v>31</v>
      </c>
      <c r="F6221" s="4" t="s">
        <v>140</v>
      </c>
      <c r="G6221" s="4" t="s">
        <v>26</v>
      </c>
      <c r="H6221" s="4">
        <v>44</v>
      </c>
      <c r="I6221" s="4" t="s">
        <v>24</v>
      </c>
      <c r="J6221" s="4">
        <v>0</v>
      </c>
      <c r="K6221" s="4" t="s">
        <v>34</v>
      </c>
      <c r="L6221" s="4" t="s">
        <v>35</v>
      </c>
      <c r="M6221" s="4">
        <v>42</v>
      </c>
      <c r="P6221" s="5">
        <v>45127</v>
      </c>
      <c r="Q6221" s="6">
        <v>39.057333846865198</v>
      </c>
      <c r="R6221" s="4">
        <v>9</v>
      </c>
      <c r="S6221" s="4" t="str" cm="1">
        <f t="array" ref="S6221">_xlfn.IFS(R6221=0,"None",R6221&lt;3,"Low",R6221&lt;6,"Medium",R6221&lt;=10,"High")</f>
        <v>High</v>
      </c>
      <c r="T6221" s="4" t="str" cm="1">
        <f t="array" ref="T6221">_xlfn.IFS(M6221&lt;=20,"Low",M6221&lt;=50,"Medium",M6221&lt;=90,"High")</f>
        <v>Medium</v>
      </c>
      <c r="U6221" s="7">
        <f>Datos_Limpios[[#This Row],[Number of Complaints or Support]]/Datos_Limpios[[#This Row],[Account Length (in months)]]</f>
        <v>0.22500000000000001</v>
      </c>
      <c r="V6221" s="4" t="str" cm="1">
        <f t="array" ref="V6221">_xlfn.IFS(H6221&lt;30,"Under 30",H6221&lt;66,"Middle Age",H6221&gt;=66,"Senior")</f>
        <v>Middle Age</v>
      </c>
      <c r="W6221" s="4" t="s">
        <v>40</v>
      </c>
    </row>
    <row r="6222" spans="1:23" x14ac:dyDescent="0.3">
      <c r="A6222" s="4" t="s">
        <v>6337</v>
      </c>
      <c r="B6222" s="4" t="s">
        <v>24</v>
      </c>
      <c r="C6222" s="4">
        <v>73</v>
      </c>
      <c r="D6222" s="4">
        <v>0</v>
      </c>
      <c r="E6222" s="4" t="s">
        <v>31</v>
      </c>
      <c r="F6222" s="4" t="s">
        <v>68</v>
      </c>
      <c r="G6222" s="4" t="s">
        <v>33</v>
      </c>
      <c r="H6222" s="4">
        <v>48</v>
      </c>
      <c r="I6222" s="4" t="s">
        <v>24</v>
      </c>
      <c r="J6222" s="4">
        <v>0</v>
      </c>
      <c r="K6222" s="4" t="s">
        <v>46</v>
      </c>
      <c r="L6222" s="4" t="s">
        <v>28</v>
      </c>
      <c r="M6222" s="4">
        <v>39</v>
      </c>
      <c r="P6222" s="5">
        <v>45054</v>
      </c>
      <c r="Q6222" s="6">
        <v>42.005957280728907</v>
      </c>
      <c r="R6222" s="4">
        <v>10</v>
      </c>
      <c r="S6222" s="4" t="str" cm="1">
        <f t="array" ref="S6222">_xlfn.IFS(R6222=0,"None",R6222&lt;3,"Low",R6222&lt;6,"Medium",R6222&lt;=10,"High")</f>
        <v>High</v>
      </c>
      <c r="T6222" s="4" t="str" cm="1">
        <f t="array" ref="T6222">_xlfn.IFS(M6222&lt;=20,"Low",M6222&lt;=50,"Medium",M6222&lt;=90,"High")</f>
        <v>Medium</v>
      </c>
      <c r="U6222" s="7">
        <f>Datos_Limpios[[#This Row],[Number of Complaints or Support]]/Datos_Limpios[[#This Row],[Account Length (in months)]]</f>
        <v>0.13698630136986301</v>
      </c>
      <c r="V6222" s="4" t="str" cm="1">
        <f t="array" ref="V6222">_xlfn.IFS(H6222&lt;30,"Under 30",H6222&lt;66,"Middle Age",H6222&gt;=66,"Senior")</f>
        <v>Middle Age</v>
      </c>
      <c r="W6222" s="4" t="s">
        <v>40</v>
      </c>
    </row>
    <row r="6223" spans="1:23" x14ac:dyDescent="0.3">
      <c r="A6223" s="4" t="s">
        <v>6338</v>
      </c>
      <c r="B6223" s="4" t="s">
        <v>24</v>
      </c>
      <c r="C6223" s="4">
        <v>66</v>
      </c>
      <c r="D6223" s="4">
        <v>0</v>
      </c>
      <c r="E6223" s="4" t="s">
        <v>24</v>
      </c>
      <c r="F6223" s="4" t="s">
        <v>124</v>
      </c>
      <c r="G6223" s="4" t="s">
        <v>33</v>
      </c>
      <c r="H6223" s="4">
        <v>47</v>
      </c>
      <c r="I6223" s="4" t="s">
        <v>31</v>
      </c>
      <c r="J6223" s="4">
        <v>4</v>
      </c>
      <c r="K6223" s="4" t="s">
        <v>46</v>
      </c>
      <c r="L6223" s="4" t="s">
        <v>28</v>
      </c>
      <c r="M6223" s="4">
        <v>6</v>
      </c>
      <c r="P6223" s="5">
        <v>44230</v>
      </c>
      <c r="Q6223" s="6">
        <v>5.2297372038759136</v>
      </c>
      <c r="R6223" s="4">
        <v>5</v>
      </c>
      <c r="S6223" s="4" t="str" cm="1">
        <f t="array" ref="S6223">_xlfn.IFS(R6223=0,"None",R6223&lt;3,"Low",R6223&lt;6,"Medium",R6223&lt;=10,"High")</f>
        <v>Medium</v>
      </c>
      <c r="T6223" s="4" t="str" cm="1">
        <f t="array" ref="T6223">_xlfn.IFS(M6223&lt;=20,"Low",M6223&lt;=50,"Medium",M6223&lt;=90,"High")</f>
        <v>Low</v>
      </c>
      <c r="U6223" s="7">
        <f>Datos_Limpios[[#This Row],[Number of Complaints or Support]]/Datos_Limpios[[#This Row],[Account Length (in months)]]</f>
        <v>7.575757575757576E-2</v>
      </c>
      <c r="V6223" s="4" t="str" cm="1">
        <f t="array" ref="V6223">_xlfn.IFS(H6223&lt;30,"Under 30",H6223&lt;66,"Middle Age",H6223&gt;=66,"Senior")</f>
        <v>Middle Age</v>
      </c>
      <c r="W6223" s="4" t="s">
        <v>43</v>
      </c>
    </row>
    <row r="6224" spans="1:23" x14ac:dyDescent="0.3">
      <c r="A6224" s="4" t="s">
        <v>6339</v>
      </c>
      <c r="B6224" s="4" t="s">
        <v>24</v>
      </c>
      <c r="C6224" s="4">
        <v>12</v>
      </c>
      <c r="D6224" s="4">
        <v>0</v>
      </c>
      <c r="E6224" s="4" t="s">
        <v>24</v>
      </c>
      <c r="F6224" s="4" t="s">
        <v>25</v>
      </c>
      <c r="G6224" s="4" t="s">
        <v>33</v>
      </c>
      <c r="H6224" s="4">
        <v>24</v>
      </c>
      <c r="I6224" s="4" t="s">
        <v>24</v>
      </c>
      <c r="J6224" s="4">
        <v>0</v>
      </c>
      <c r="K6224" s="4" t="s">
        <v>34</v>
      </c>
      <c r="L6224" s="4" t="s">
        <v>115</v>
      </c>
      <c r="M6224" s="4">
        <v>8</v>
      </c>
      <c r="P6224" s="5">
        <v>44753</v>
      </c>
      <c r="Q6224" s="6">
        <v>9.2911153442182162</v>
      </c>
      <c r="R6224" s="4">
        <v>10</v>
      </c>
      <c r="S6224" s="4" t="str" cm="1">
        <f t="array" ref="S6224">_xlfn.IFS(R6224=0,"None",R6224&lt;3,"Low",R6224&lt;6,"Medium",R6224&lt;=10,"High")</f>
        <v>High</v>
      </c>
      <c r="T6224" s="4" t="str" cm="1">
        <f t="array" ref="T6224">_xlfn.IFS(M6224&lt;=20,"Low",M6224&lt;=50,"Medium",M6224&lt;=90,"High")</f>
        <v>Low</v>
      </c>
      <c r="U6224" s="7">
        <f>Datos_Limpios[[#This Row],[Number of Complaints or Support]]/Datos_Limpios[[#This Row],[Account Length (in months)]]</f>
        <v>0.83333333333333337</v>
      </c>
      <c r="V6224" s="4" t="str" cm="1">
        <f t="array" ref="V6224">_xlfn.IFS(H6224&lt;30,"Under 30",H6224&lt;66,"Middle Age",H6224&gt;=66,"Senior")</f>
        <v>Under 30</v>
      </c>
      <c r="W6224" s="4" t="s">
        <v>29</v>
      </c>
    </row>
    <row r="6225" spans="1:23" x14ac:dyDescent="0.3">
      <c r="A6225" s="4" t="s">
        <v>6340</v>
      </c>
      <c r="B6225" s="4" t="s">
        <v>24</v>
      </c>
      <c r="C6225" s="4">
        <v>68</v>
      </c>
      <c r="D6225" s="4">
        <v>2</v>
      </c>
      <c r="E6225" s="4" t="s">
        <v>24</v>
      </c>
      <c r="F6225" s="4" t="s">
        <v>32</v>
      </c>
      <c r="G6225" s="4" t="s">
        <v>26</v>
      </c>
      <c r="H6225" s="4">
        <v>29</v>
      </c>
      <c r="I6225" s="4" t="s">
        <v>24</v>
      </c>
      <c r="J6225" s="4">
        <v>0</v>
      </c>
      <c r="K6225" s="4" t="s">
        <v>46</v>
      </c>
      <c r="L6225" s="4" t="s">
        <v>35</v>
      </c>
      <c r="M6225" s="4">
        <v>12</v>
      </c>
      <c r="P6225" s="5">
        <v>44791</v>
      </c>
      <c r="Q6225" s="6">
        <v>13.22491474566495</v>
      </c>
      <c r="R6225" s="4">
        <v>4</v>
      </c>
      <c r="S6225" s="4" t="str" cm="1">
        <f t="array" ref="S6225">_xlfn.IFS(R6225=0,"None",R6225&lt;3,"Low",R6225&lt;6,"Medium",R6225&lt;=10,"High")</f>
        <v>Medium</v>
      </c>
      <c r="T6225" s="4" t="str" cm="1">
        <f t="array" ref="T6225">_xlfn.IFS(M6225&lt;=20,"Low",M6225&lt;=50,"Medium",M6225&lt;=90,"High")</f>
        <v>Low</v>
      </c>
      <c r="U6225" s="7">
        <f>Datos_Limpios[[#This Row],[Number of Complaints or Support]]/Datos_Limpios[[#This Row],[Account Length (in months)]]</f>
        <v>5.8823529411764705E-2</v>
      </c>
      <c r="V6225" s="4" t="str" cm="1">
        <f t="array" ref="V6225">_xlfn.IFS(H6225&lt;30,"Under 30",H6225&lt;66,"Middle Age",H6225&gt;=66,"Senior")</f>
        <v>Under 30</v>
      </c>
      <c r="W6225" s="4" t="s">
        <v>29</v>
      </c>
    </row>
    <row r="6226" spans="1:23" x14ac:dyDescent="0.3">
      <c r="A6226" s="4" t="s">
        <v>6341</v>
      </c>
      <c r="B6226" s="4" t="s">
        <v>24</v>
      </c>
      <c r="C6226" s="4">
        <v>27</v>
      </c>
      <c r="D6226" s="4">
        <v>0</v>
      </c>
      <c r="E6226" s="4" t="s">
        <v>31</v>
      </c>
      <c r="F6226" s="4" t="s">
        <v>120</v>
      </c>
      <c r="G6226" s="4" t="s">
        <v>33</v>
      </c>
      <c r="H6226" s="4">
        <v>30</v>
      </c>
      <c r="I6226" s="4" t="s">
        <v>24</v>
      </c>
      <c r="J6226" s="4">
        <v>0</v>
      </c>
      <c r="K6226" s="4" t="s">
        <v>27</v>
      </c>
      <c r="L6226" s="4" t="s">
        <v>35</v>
      </c>
      <c r="M6226" s="4">
        <v>40</v>
      </c>
      <c r="P6226" s="5">
        <v>44263</v>
      </c>
      <c r="Q6226" s="6">
        <v>45.21846843408207</v>
      </c>
      <c r="R6226" s="4">
        <v>10</v>
      </c>
      <c r="S6226" s="4" t="str" cm="1">
        <f t="array" ref="S6226">_xlfn.IFS(R6226=0,"None",R6226&lt;3,"Low",R6226&lt;6,"Medium",R6226&lt;=10,"High")</f>
        <v>High</v>
      </c>
      <c r="T6226" s="4" t="str" cm="1">
        <f t="array" ref="T6226">_xlfn.IFS(M6226&lt;=20,"Low",M6226&lt;=50,"Medium",M6226&lt;=90,"High")</f>
        <v>Medium</v>
      </c>
      <c r="U6226" s="7">
        <f>Datos_Limpios[[#This Row],[Number of Complaints or Support]]/Datos_Limpios[[#This Row],[Account Length (in months)]]</f>
        <v>0.37037037037037035</v>
      </c>
      <c r="V6226" s="4" t="str" cm="1">
        <f t="array" ref="V6226">_xlfn.IFS(H6226&lt;30,"Under 30",H6226&lt;66,"Middle Age",H6226&gt;=66,"Senior")</f>
        <v>Middle Age</v>
      </c>
      <c r="W6226" s="4" t="s">
        <v>29</v>
      </c>
    </row>
    <row r="6227" spans="1:23" x14ac:dyDescent="0.3">
      <c r="A6227" s="4" t="s">
        <v>6342</v>
      </c>
      <c r="B6227" s="4" t="s">
        <v>24</v>
      </c>
      <c r="C6227" s="4">
        <v>33</v>
      </c>
      <c r="D6227" s="4">
        <v>0</v>
      </c>
      <c r="E6227" s="4" t="s">
        <v>31</v>
      </c>
      <c r="F6227" s="4" t="s">
        <v>63</v>
      </c>
      <c r="G6227" s="4" t="s">
        <v>33</v>
      </c>
      <c r="H6227" s="4">
        <v>71</v>
      </c>
      <c r="I6227" s="4" t="s">
        <v>24</v>
      </c>
      <c r="J6227" s="4">
        <v>0</v>
      </c>
      <c r="K6227" s="4" t="s">
        <v>34</v>
      </c>
      <c r="L6227" s="4" t="s">
        <v>35</v>
      </c>
      <c r="M6227" s="4">
        <v>35</v>
      </c>
      <c r="P6227" s="5">
        <v>45072</v>
      </c>
      <c r="Q6227" s="6">
        <v>35.621507357971971</v>
      </c>
      <c r="R6227" s="4">
        <v>6</v>
      </c>
      <c r="S6227" s="4" t="str" cm="1">
        <f t="array" ref="S6227">_xlfn.IFS(R6227=0,"None",R6227&lt;3,"Low",R6227&lt;6,"Medium",R6227&lt;=10,"High")</f>
        <v>High</v>
      </c>
      <c r="T6227" s="4" t="str" cm="1">
        <f t="array" ref="T6227">_xlfn.IFS(M6227&lt;=20,"Low",M6227&lt;=50,"Medium",M6227&lt;=90,"High")</f>
        <v>Medium</v>
      </c>
      <c r="U6227" s="7">
        <f>Datos_Limpios[[#This Row],[Number of Complaints or Support]]/Datos_Limpios[[#This Row],[Account Length (in months)]]</f>
        <v>0.18181818181818182</v>
      </c>
      <c r="V6227" s="4" t="str" cm="1">
        <f t="array" ref="V6227">_xlfn.IFS(H6227&lt;30,"Under 30",H6227&lt;66,"Middle Age",H6227&gt;=66,"Senior")</f>
        <v>Senior</v>
      </c>
      <c r="W6227" s="4" t="s">
        <v>40</v>
      </c>
    </row>
    <row r="6228" spans="1:23" x14ac:dyDescent="0.3">
      <c r="A6228" s="4" t="s">
        <v>6343</v>
      </c>
      <c r="B6228" s="4" t="s">
        <v>24</v>
      </c>
      <c r="C6228" s="4">
        <v>54</v>
      </c>
      <c r="D6228" s="4">
        <v>0</v>
      </c>
      <c r="E6228" s="4" t="s">
        <v>31</v>
      </c>
      <c r="F6228" s="4" t="s">
        <v>132</v>
      </c>
      <c r="G6228" s="4" t="s">
        <v>33</v>
      </c>
      <c r="H6228" s="4">
        <v>50</v>
      </c>
      <c r="I6228" s="4" t="s">
        <v>24</v>
      </c>
      <c r="J6228" s="4">
        <v>0</v>
      </c>
      <c r="K6228" s="4" t="s">
        <v>46</v>
      </c>
      <c r="L6228" s="4" t="s">
        <v>35</v>
      </c>
      <c r="M6228" s="4">
        <v>35</v>
      </c>
      <c r="P6228" s="5">
        <v>44868</v>
      </c>
      <c r="Q6228" s="6">
        <v>36.53858039836868</v>
      </c>
      <c r="R6228" s="4">
        <v>9</v>
      </c>
      <c r="S6228" s="4" t="str" cm="1">
        <f t="array" ref="S6228">_xlfn.IFS(R6228=0,"None",R6228&lt;3,"Low",R6228&lt;6,"Medium",R6228&lt;=10,"High")</f>
        <v>High</v>
      </c>
      <c r="T6228" s="4" t="str" cm="1">
        <f t="array" ref="T6228">_xlfn.IFS(M6228&lt;=20,"Low",M6228&lt;=50,"Medium",M6228&lt;=90,"High")</f>
        <v>Medium</v>
      </c>
      <c r="U6228" s="7">
        <f>Datos_Limpios[[#This Row],[Number of Complaints or Support]]/Datos_Limpios[[#This Row],[Account Length (in months)]]</f>
        <v>0.16666666666666666</v>
      </c>
      <c r="V6228" s="4" t="str" cm="1">
        <f t="array" ref="V6228">_xlfn.IFS(H6228&lt;30,"Under 30",H6228&lt;66,"Middle Age",H6228&gt;=66,"Senior")</f>
        <v>Middle Age</v>
      </c>
      <c r="W6228" s="4" t="s">
        <v>43</v>
      </c>
    </row>
    <row r="6229" spans="1:23" x14ac:dyDescent="0.3">
      <c r="A6229" s="4" t="s">
        <v>6344</v>
      </c>
      <c r="B6229" s="4" t="s">
        <v>24</v>
      </c>
      <c r="C6229" s="4">
        <v>72</v>
      </c>
      <c r="D6229" s="4">
        <v>2</v>
      </c>
      <c r="E6229" s="4" t="s">
        <v>31</v>
      </c>
      <c r="F6229" s="4" t="s">
        <v>54</v>
      </c>
      <c r="G6229" s="4" t="s">
        <v>33</v>
      </c>
      <c r="H6229" s="4">
        <v>40</v>
      </c>
      <c r="I6229" s="4" t="s">
        <v>31</v>
      </c>
      <c r="J6229" s="4">
        <v>4</v>
      </c>
      <c r="K6229" s="4" t="s">
        <v>46</v>
      </c>
      <c r="L6229" s="4" t="s">
        <v>35</v>
      </c>
      <c r="M6229" s="4">
        <v>37</v>
      </c>
      <c r="P6229" s="5">
        <v>44834</v>
      </c>
      <c r="Q6229" s="6">
        <v>33.244984359757119</v>
      </c>
      <c r="R6229" s="4">
        <v>1</v>
      </c>
      <c r="S6229" s="4" t="str" cm="1">
        <f t="array" ref="S6229">_xlfn.IFS(R6229=0,"None",R6229&lt;3,"Low",R6229&lt;6,"Medium",R6229&lt;=10,"High")</f>
        <v>Low</v>
      </c>
      <c r="T6229" s="4" t="str" cm="1">
        <f t="array" ref="T6229">_xlfn.IFS(M6229&lt;=20,"Low",M6229&lt;=50,"Medium",M6229&lt;=90,"High")</f>
        <v>Medium</v>
      </c>
      <c r="U6229" s="7">
        <f>Datos_Limpios[[#This Row],[Number of Complaints or Support]]/Datos_Limpios[[#This Row],[Account Length (in months)]]</f>
        <v>1.3888888888888888E-2</v>
      </c>
      <c r="V6229" s="4" t="str" cm="1">
        <f t="array" ref="V6229">_xlfn.IFS(H6229&lt;30,"Under 30",H6229&lt;66,"Middle Age",H6229&gt;=66,"Senior")</f>
        <v>Middle Age</v>
      </c>
      <c r="W6229" s="4" t="s">
        <v>43</v>
      </c>
    </row>
    <row r="6230" spans="1:23" x14ac:dyDescent="0.3">
      <c r="A6230" s="4" t="s">
        <v>6345</v>
      </c>
      <c r="B6230" s="4" t="s">
        <v>24</v>
      </c>
      <c r="C6230" s="4">
        <v>55</v>
      </c>
      <c r="D6230" s="4">
        <v>0</v>
      </c>
      <c r="E6230" s="4" t="s">
        <v>31</v>
      </c>
      <c r="F6230" s="4" t="s">
        <v>70</v>
      </c>
      <c r="G6230" s="4" t="s">
        <v>26</v>
      </c>
      <c r="H6230" s="4">
        <v>27</v>
      </c>
      <c r="I6230" s="4" t="s">
        <v>24</v>
      </c>
      <c r="J6230" s="4">
        <v>0</v>
      </c>
      <c r="K6230" s="4" t="s">
        <v>27</v>
      </c>
      <c r="L6230" s="4" t="s">
        <v>28</v>
      </c>
      <c r="M6230" s="4">
        <v>53</v>
      </c>
      <c r="P6230" s="5">
        <v>44730</v>
      </c>
      <c r="Q6230" s="6">
        <v>62.711165788160891</v>
      </c>
      <c r="R6230" s="4">
        <v>6</v>
      </c>
      <c r="S6230" s="4" t="str" cm="1">
        <f t="array" ref="S6230">_xlfn.IFS(R6230=0,"None",R6230&lt;3,"Low",R6230&lt;6,"Medium",R6230&lt;=10,"High")</f>
        <v>High</v>
      </c>
      <c r="T6230" s="4" t="str" cm="1">
        <f t="array" ref="T6230">_xlfn.IFS(M6230&lt;=20,"Low",M6230&lt;=50,"Medium",M6230&lt;=90,"High")</f>
        <v>High</v>
      </c>
      <c r="U6230" s="7">
        <f>Datos_Limpios[[#This Row],[Number of Complaints or Support]]/Datos_Limpios[[#This Row],[Account Length (in months)]]</f>
        <v>0.10909090909090909</v>
      </c>
      <c r="V6230" s="4" t="str" cm="1">
        <f t="array" ref="V6230">_xlfn.IFS(H6230&lt;30,"Under 30",H6230&lt;66,"Middle Age",H6230&gt;=66,"Senior")</f>
        <v>Under 30</v>
      </c>
      <c r="W6230" s="4" t="s">
        <v>29</v>
      </c>
    </row>
    <row r="6231" spans="1:23" x14ac:dyDescent="0.3">
      <c r="A6231" s="4" t="s">
        <v>6346</v>
      </c>
      <c r="B6231" s="4" t="s">
        <v>24</v>
      </c>
      <c r="C6231" s="4">
        <v>18</v>
      </c>
      <c r="D6231" s="4">
        <v>0</v>
      </c>
      <c r="E6231" s="4" t="s">
        <v>24</v>
      </c>
      <c r="F6231" s="4" t="s">
        <v>25</v>
      </c>
      <c r="G6231" s="4" t="s">
        <v>33</v>
      </c>
      <c r="H6231" s="4">
        <v>37</v>
      </c>
      <c r="I6231" s="4" t="s">
        <v>31</v>
      </c>
      <c r="J6231" s="4">
        <v>3</v>
      </c>
      <c r="K6231" s="4" t="s">
        <v>34</v>
      </c>
      <c r="L6231" s="4" t="s">
        <v>28</v>
      </c>
      <c r="M6231" s="4">
        <v>9</v>
      </c>
      <c r="P6231" s="5">
        <v>45235</v>
      </c>
      <c r="Q6231" s="6">
        <v>8.7081674064695953</v>
      </c>
      <c r="R6231" s="4">
        <v>8</v>
      </c>
      <c r="S6231" s="4" t="str" cm="1">
        <f t="array" ref="S6231">_xlfn.IFS(R6231=0,"None",R6231&lt;3,"Low",R6231&lt;6,"Medium",R6231&lt;=10,"High")</f>
        <v>High</v>
      </c>
      <c r="T6231" s="4" t="str" cm="1">
        <f t="array" ref="T6231">_xlfn.IFS(M6231&lt;=20,"Low",M6231&lt;=50,"Medium",M6231&lt;=90,"High")</f>
        <v>Low</v>
      </c>
      <c r="U6231" s="7">
        <f>Datos_Limpios[[#This Row],[Number of Complaints or Support]]/Datos_Limpios[[#This Row],[Account Length (in months)]]</f>
        <v>0.44444444444444442</v>
      </c>
      <c r="V6231" s="4" t="str" cm="1">
        <f t="array" ref="V6231">_xlfn.IFS(H6231&lt;30,"Under 30",H6231&lt;66,"Middle Age",H6231&gt;=66,"Senior")</f>
        <v>Middle Age</v>
      </c>
      <c r="W6231" s="4" t="s">
        <v>29</v>
      </c>
    </row>
    <row r="6232" spans="1:23" x14ac:dyDescent="0.3">
      <c r="A6232" s="4" t="s">
        <v>6347</v>
      </c>
      <c r="B6232" s="4" t="s">
        <v>31</v>
      </c>
      <c r="C6232" s="4">
        <v>2</v>
      </c>
      <c r="D6232" s="4">
        <v>1</v>
      </c>
      <c r="E6232" s="4" t="s">
        <v>31</v>
      </c>
      <c r="F6232" s="4" t="s">
        <v>65</v>
      </c>
      <c r="G6232" s="4" t="s">
        <v>33</v>
      </c>
      <c r="H6232" s="4">
        <v>54</v>
      </c>
      <c r="I6232" s="4" t="s">
        <v>24</v>
      </c>
      <c r="J6232" s="4">
        <v>0</v>
      </c>
      <c r="K6232" s="4" t="s">
        <v>27</v>
      </c>
      <c r="L6232" s="4" t="s">
        <v>28</v>
      </c>
      <c r="M6232" s="4">
        <v>23</v>
      </c>
      <c r="N6232" s="4" t="s">
        <v>107</v>
      </c>
      <c r="O6232" s="4" t="s">
        <v>108</v>
      </c>
      <c r="P6232" s="5">
        <v>44147</v>
      </c>
      <c r="Q6232" s="6">
        <v>27.198676405228419</v>
      </c>
      <c r="R6232" s="4">
        <v>7</v>
      </c>
      <c r="S6232" s="4" t="str" cm="1">
        <f t="array" ref="S6232">_xlfn.IFS(R6232=0,"None",R6232&lt;3,"Low",R6232&lt;6,"Medium",R6232&lt;=10,"High")</f>
        <v>High</v>
      </c>
      <c r="T6232" s="4" t="str" cm="1">
        <f t="array" ref="T6232">_xlfn.IFS(M6232&lt;=20,"Low",M6232&lt;=50,"Medium",M6232&lt;=90,"High")</f>
        <v>Medium</v>
      </c>
      <c r="U6232" s="7">
        <f>Datos_Limpios[[#This Row],[Number of Complaints or Support]]/Datos_Limpios[[#This Row],[Account Length (in months)]]</f>
        <v>3.5</v>
      </c>
      <c r="V6232" s="4" t="str" cm="1">
        <f t="array" ref="V6232">_xlfn.IFS(H6232&lt;30,"Under 30",H6232&lt;66,"Middle Age",H6232&gt;=66,"Senior")</f>
        <v>Middle Age</v>
      </c>
      <c r="W6232" s="4" t="s">
        <v>43</v>
      </c>
    </row>
    <row r="6233" spans="1:23" x14ac:dyDescent="0.3">
      <c r="A6233" s="4" t="s">
        <v>6348</v>
      </c>
      <c r="B6233" s="4" t="s">
        <v>24</v>
      </c>
      <c r="C6233" s="4">
        <v>68</v>
      </c>
      <c r="D6233" s="4">
        <v>0</v>
      </c>
      <c r="E6233" s="4" t="s">
        <v>31</v>
      </c>
      <c r="F6233" s="4" t="s">
        <v>145</v>
      </c>
      <c r="G6233" s="4" t="s">
        <v>33</v>
      </c>
      <c r="H6233" s="4">
        <v>66</v>
      </c>
      <c r="I6233" s="4" t="s">
        <v>31</v>
      </c>
      <c r="J6233" s="4">
        <v>5</v>
      </c>
      <c r="K6233" s="4" t="s">
        <v>27</v>
      </c>
      <c r="L6233" s="4" t="s">
        <v>28</v>
      </c>
      <c r="M6233" s="4">
        <v>50</v>
      </c>
      <c r="P6233" s="5">
        <v>45073</v>
      </c>
      <c r="Q6233" s="6">
        <v>42.666022098217702</v>
      </c>
      <c r="R6233" s="4">
        <v>2</v>
      </c>
      <c r="S6233" s="4" t="str" cm="1">
        <f t="array" ref="S6233">_xlfn.IFS(R6233=0,"None",R6233&lt;3,"Low",R6233&lt;6,"Medium",R6233&lt;=10,"High")</f>
        <v>Low</v>
      </c>
      <c r="T6233" s="4" t="str" cm="1">
        <f t="array" ref="T6233">_xlfn.IFS(M6233&lt;=20,"Low",M6233&lt;=50,"Medium",M6233&lt;=90,"High")</f>
        <v>Medium</v>
      </c>
      <c r="U6233" s="7">
        <f>Datos_Limpios[[#This Row],[Number of Complaints or Support]]/Datos_Limpios[[#This Row],[Account Length (in months)]]</f>
        <v>2.9411764705882353E-2</v>
      </c>
      <c r="V6233" s="4" t="str" cm="1">
        <f t="array" ref="V6233">_xlfn.IFS(H6233&lt;30,"Under 30",H6233&lt;66,"Middle Age",H6233&gt;=66,"Senior")</f>
        <v>Senior</v>
      </c>
      <c r="W6233" s="4" t="s">
        <v>47</v>
      </c>
    </row>
    <row r="6234" spans="1:23" x14ac:dyDescent="0.3">
      <c r="A6234" s="4" t="s">
        <v>6349</v>
      </c>
      <c r="B6234" s="4" t="s">
        <v>31</v>
      </c>
      <c r="C6234" s="4">
        <v>7</v>
      </c>
      <c r="D6234" s="4">
        <v>0</v>
      </c>
      <c r="E6234" s="4" t="s">
        <v>31</v>
      </c>
      <c r="F6234" s="4" t="s">
        <v>25</v>
      </c>
      <c r="G6234" s="4" t="s">
        <v>33</v>
      </c>
      <c r="H6234" s="4">
        <v>64</v>
      </c>
      <c r="I6234" s="4" t="s">
        <v>24</v>
      </c>
      <c r="J6234" s="4">
        <v>0</v>
      </c>
      <c r="K6234" s="4" t="s">
        <v>27</v>
      </c>
      <c r="L6234" s="4" t="s">
        <v>35</v>
      </c>
      <c r="M6234" s="4">
        <v>38</v>
      </c>
      <c r="N6234" s="4" t="s">
        <v>38</v>
      </c>
      <c r="O6234" s="4" t="s">
        <v>125</v>
      </c>
      <c r="P6234" s="5">
        <v>44721</v>
      </c>
      <c r="Q6234" s="6">
        <v>32.898819537068263</v>
      </c>
      <c r="R6234" s="4">
        <v>7</v>
      </c>
      <c r="S6234" s="4" t="str" cm="1">
        <f t="array" ref="S6234">_xlfn.IFS(R6234=0,"None",R6234&lt;3,"Low",R6234&lt;6,"Medium",R6234&lt;=10,"High")</f>
        <v>High</v>
      </c>
      <c r="T6234" s="4" t="str" cm="1">
        <f t="array" ref="T6234">_xlfn.IFS(M6234&lt;=20,"Low",M6234&lt;=50,"Medium",M6234&lt;=90,"High")</f>
        <v>Medium</v>
      </c>
      <c r="U6234" s="7">
        <f>Datos_Limpios[[#This Row],[Number of Complaints or Support]]/Datos_Limpios[[#This Row],[Account Length (in months)]]</f>
        <v>1</v>
      </c>
      <c r="V6234" s="4" t="str" cm="1">
        <f t="array" ref="V6234">_xlfn.IFS(H6234&lt;30,"Under 30",H6234&lt;66,"Middle Age",H6234&gt;=66,"Senior")</f>
        <v>Middle Age</v>
      </c>
      <c r="W6234" s="4" t="s">
        <v>29</v>
      </c>
    </row>
    <row r="6235" spans="1:23" x14ac:dyDescent="0.3">
      <c r="A6235" s="4" t="s">
        <v>6350</v>
      </c>
      <c r="B6235" s="4" t="s">
        <v>24</v>
      </c>
      <c r="C6235" s="4">
        <v>9</v>
      </c>
      <c r="D6235" s="4">
        <v>0</v>
      </c>
      <c r="E6235" s="4" t="s">
        <v>31</v>
      </c>
      <c r="F6235" s="4" t="s">
        <v>183</v>
      </c>
      <c r="G6235" s="4" t="s">
        <v>33</v>
      </c>
      <c r="H6235" s="4">
        <v>37</v>
      </c>
      <c r="I6235" s="4" t="s">
        <v>24</v>
      </c>
      <c r="J6235" s="4">
        <v>0</v>
      </c>
      <c r="K6235" s="4" t="s">
        <v>34</v>
      </c>
      <c r="L6235" s="4" t="s">
        <v>28</v>
      </c>
      <c r="M6235" s="4">
        <v>19</v>
      </c>
      <c r="P6235" s="5">
        <v>44660</v>
      </c>
      <c r="Q6235" s="6">
        <v>19.517606505272841</v>
      </c>
      <c r="R6235" s="4">
        <v>3</v>
      </c>
      <c r="S6235" s="4" t="str" cm="1">
        <f t="array" ref="S6235">_xlfn.IFS(R6235=0,"None",R6235&lt;3,"Low",R6235&lt;6,"Medium",R6235&lt;=10,"High")</f>
        <v>Medium</v>
      </c>
      <c r="T6235" s="4" t="str" cm="1">
        <f t="array" ref="T6235">_xlfn.IFS(M6235&lt;=20,"Low",M6235&lt;=50,"Medium",M6235&lt;=90,"High")</f>
        <v>Low</v>
      </c>
      <c r="U6235" s="7">
        <f>Datos_Limpios[[#This Row],[Number of Complaints or Support]]/Datos_Limpios[[#This Row],[Account Length (in months)]]</f>
        <v>0.33333333333333331</v>
      </c>
      <c r="V6235" s="4" t="str" cm="1">
        <f t="array" ref="V6235">_xlfn.IFS(H6235&lt;30,"Under 30",H6235&lt;66,"Middle Age",H6235&gt;=66,"Senior")</f>
        <v>Middle Age</v>
      </c>
      <c r="W6235" s="4" t="s">
        <v>43</v>
      </c>
    </row>
    <row r="6236" spans="1:23" x14ac:dyDescent="0.3">
      <c r="A6236" s="4" t="s">
        <v>6351</v>
      </c>
      <c r="B6236" s="4" t="s">
        <v>24</v>
      </c>
      <c r="C6236" s="4">
        <v>5</v>
      </c>
      <c r="D6236" s="4">
        <v>0</v>
      </c>
      <c r="E6236" s="4" t="s">
        <v>31</v>
      </c>
      <c r="F6236" s="4" t="s">
        <v>147</v>
      </c>
      <c r="G6236" s="4" t="s">
        <v>33</v>
      </c>
      <c r="H6236" s="4">
        <v>37</v>
      </c>
      <c r="I6236" s="4" t="s">
        <v>31</v>
      </c>
      <c r="J6236" s="4">
        <v>2</v>
      </c>
      <c r="K6236" s="4" t="s">
        <v>27</v>
      </c>
      <c r="L6236" s="4" t="s">
        <v>28</v>
      </c>
      <c r="M6236" s="4">
        <v>18</v>
      </c>
      <c r="P6236" s="5">
        <v>44497</v>
      </c>
      <c r="Q6236" s="6">
        <v>14.492407743074621</v>
      </c>
      <c r="R6236" s="4">
        <v>0</v>
      </c>
      <c r="S6236" s="4" t="str" cm="1">
        <f t="array" ref="S6236">_xlfn.IFS(R6236=0,"None",R6236&lt;3,"Low",R6236&lt;6,"Medium",R6236&lt;=10,"High")</f>
        <v>None</v>
      </c>
      <c r="T6236" s="4" t="str" cm="1">
        <f t="array" ref="T6236">_xlfn.IFS(M6236&lt;=20,"Low",M6236&lt;=50,"Medium",M6236&lt;=90,"High")</f>
        <v>Low</v>
      </c>
      <c r="U6236" s="7">
        <f>Datos_Limpios[[#This Row],[Number of Complaints or Support]]/Datos_Limpios[[#This Row],[Account Length (in months)]]</f>
        <v>0</v>
      </c>
      <c r="V6236" s="4" t="str" cm="1">
        <f t="array" ref="V6236">_xlfn.IFS(H6236&lt;30,"Under 30",H6236&lt;66,"Middle Age",H6236&gt;=66,"Senior")</f>
        <v>Middle Age</v>
      </c>
      <c r="W6236" s="4" t="s">
        <v>43</v>
      </c>
    </row>
    <row r="6237" spans="1:23" x14ac:dyDescent="0.3">
      <c r="A6237" s="4" t="s">
        <v>6352</v>
      </c>
      <c r="B6237" s="4" t="s">
        <v>24</v>
      </c>
      <c r="C6237" s="4">
        <v>23</v>
      </c>
      <c r="D6237" s="4">
        <v>0</v>
      </c>
      <c r="E6237" s="4" t="s">
        <v>31</v>
      </c>
      <c r="F6237" s="4" t="s">
        <v>196</v>
      </c>
      <c r="G6237" s="4" t="s">
        <v>26</v>
      </c>
      <c r="H6237" s="4">
        <v>23</v>
      </c>
      <c r="I6237" s="4" t="s">
        <v>24</v>
      </c>
      <c r="J6237" s="4">
        <v>0</v>
      </c>
      <c r="K6237" s="4" t="s">
        <v>27</v>
      </c>
      <c r="L6237" s="4" t="s">
        <v>35</v>
      </c>
      <c r="M6237" s="4">
        <v>46</v>
      </c>
      <c r="P6237" s="5">
        <v>44667</v>
      </c>
      <c r="Q6237" s="6">
        <v>42.6973476600227</v>
      </c>
      <c r="R6237" s="4">
        <v>1</v>
      </c>
      <c r="S6237" s="4" t="str" cm="1">
        <f t="array" ref="S6237">_xlfn.IFS(R6237=0,"None",R6237&lt;3,"Low",R6237&lt;6,"Medium",R6237&lt;=10,"High")</f>
        <v>Low</v>
      </c>
      <c r="T6237" s="4" t="str" cm="1">
        <f t="array" ref="T6237">_xlfn.IFS(M6237&lt;=20,"Low",M6237&lt;=50,"Medium",M6237&lt;=90,"High")</f>
        <v>Medium</v>
      </c>
      <c r="U6237" s="7">
        <f>Datos_Limpios[[#This Row],[Number of Complaints or Support]]/Datos_Limpios[[#This Row],[Account Length (in months)]]</f>
        <v>4.3478260869565216E-2</v>
      </c>
      <c r="V6237" s="4" t="str" cm="1">
        <f t="array" ref="V6237">_xlfn.IFS(H6237&lt;30,"Under 30",H6237&lt;66,"Middle Age",H6237&gt;=66,"Senior")</f>
        <v>Under 30</v>
      </c>
      <c r="W6237" s="4" t="s">
        <v>47</v>
      </c>
    </row>
    <row r="6238" spans="1:23" x14ac:dyDescent="0.3">
      <c r="A6238" s="4" t="s">
        <v>6353</v>
      </c>
      <c r="B6238" s="4" t="s">
        <v>24</v>
      </c>
      <c r="C6238" s="4">
        <v>7</v>
      </c>
      <c r="D6238" s="4">
        <v>0</v>
      </c>
      <c r="E6238" s="4" t="s">
        <v>24</v>
      </c>
      <c r="F6238" s="4" t="s">
        <v>173</v>
      </c>
      <c r="G6238" s="4" t="s">
        <v>33</v>
      </c>
      <c r="H6238" s="4">
        <v>29</v>
      </c>
      <c r="I6238" s="4" t="s">
        <v>31</v>
      </c>
      <c r="J6238" s="4">
        <v>2</v>
      </c>
      <c r="K6238" s="4" t="s">
        <v>46</v>
      </c>
      <c r="L6238" s="4" t="s">
        <v>28</v>
      </c>
      <c r="M6238" s="4">
        <v>9</v>
      </c>
      <c r="P6238" s="5">
        <v>45016</v>
      </c>
      <c r="Q6238" s="6">
        <v>7.2079637719449812</v>
      </c>
      <c r="R6238" s="4">
        <v>3</v>
      </c>
      <c r="S6238" s="4" t="str" cm="1">
        <f t="array" ref="S6238">_xlfn.IFS(R6238=0,"None",R6238&lt;3,"Low",R6238&lt;6,"Medium",R6238&lt;=10,"High")</f>
        <v>Medium</v>
      </c>
      <c r="T6238" s="4" t="str" cm="1">
        <f t="array" ref="T6238">_xlfn.IFS(M6238&lt;=20,"Low",M6238&lt;=50,"Medium",M6238&lt;=90,"High")</f>
        <v>Low</v>
      </c>
      <c r="U6238" s="7">
        <f>Datos_Limpios[[#This Row],[Number of Complaints or Support]]/Datos_Limpios[[#This Row],[Account Length (in months)]]</f>
        <v>0.42857142857142855</v>
      </c>
      <c r="V6238" s="4" t="str" cm="1">
        <f t="array" ref="V6238">_xlfn.IFS(H6238&lt;30,"Under 30",H6238&lt;66,"Middle Age",H6238&gt;=66,"Senior")</f>
        <v>Under 30</v>
      </c>
      <c r="W6238" s="4" t="s">
        <v>43</v>
      </c>
    </row>
    <row r="6239" spans="1:23" x14ac:dyDescent="0.3">
      <c r="A6239" s="4" t="s">
        <v>6354</v>
      </c>
      <c r="B6239" s="4" t="s">
        <v>24</v>
      </c>
      <c r="C6239" s="4">
        <v>44</v>
      </c>
      <c r="D6239" s="4">
        <v>0</v>
      </c>
      <c r="E6239" s="4" t="s">
        <v>24</v>
      </c>
      <c r="F6239" s="4" t="s">
        <v>95</v>
      </c>
      <c r="G6239" s="4" t="s">
        <v>26</v>
      </c>
      <c r="H6239" s="4">
        <v>38</v>
      </c>
      <c r="I6239" s="4" t="s">
        <v>24</v>
      </c>
      <c r="J6239" s="4">
        <v>0</v>
      </c>
      <c r="K6239" s="4" t="s">
        <v>46</v>
      </c>
      <c r="L6239" s="4" t="s">
        <v>28</v>
      </c>
      <c r="M6239" s="4">
        <v>12</v>
      </c>
      <c r="P6239" s="5">
        <v>44062</v>
      </c>
      <c r="Q6239" s="6">
        <v>12.32290373513889</v>
      </c>
      <c r="R6239" s="4">
        <v>4</v>
      </c>
      <c r="S6239" s="4" t="str" cm="1">
        <f t="array" ref="S6239">_xlfn.IFS(R6239=0,"None",R6239&lt;3,"Low",R6239&lt;6,"Medium",R6239&lt;=10,"High")</f>
        <v>Medium</v>
      </c>
      <c r="T6239" s="4" t="str" cm="1">
        <f t="array" ref="T6239">_xlfn.IFS(M6239&lt;=20,"Low",M6239&lt;=50,"Medium",M6239&lt;=90,"High")</f>
        <v>Low</v>
      </c>
      <c r="U6239" s="7">
        <f>Datos_Limpios[[#This Row],[Number of Complaints or Support]]/Datos_Limpios[[#This Row],[Account Length (in months)]]</f>
        <v>9.0909090909090912E-2</v>
      </c>
      <c r="V6239" s="4" t="str" cm="1">
        <f t="array" ref="V6239">_xlfn.IFS(H6239&lt;30,"Under 30",H6239&lt;66,"Middle Age",H6239&gt;=66,"Senior")</f>
        <v>Middle Age</v>
      </c>
      <c r="W6239" s="4" t="s">
        <v>47</v>
      </c>
    </row>
    <row r="6240" spans="1:23" x14ac:dyDescent="0.3">
      <c r="A6240" s="4" t="s">
        <v>6355</v>
      </c>
      <c r="B6240" s="4" t="s">
        <v>24</v>
      </c>
      <c r="C6240" s="4">
        <v>72</v>
      </c>
      <c r="D6240" s="4">
        <v>0</v>
      </c>
      <c r="E6240" s="4" t="s">
        <v>24</v>
      </c>
      <c r="F6240" s="4" t="s">
        <v>138</v>
      </c>
      <c r="G6240" s="4" t="s">
        <v>33</v>
      </c>
      <c r="H6240" s="4">
        <v>65</v>
      </c>
      <c r="I6240" s="4" t="s">
        <v>31</v>
      </c>
      <c r="J6240" s="4">
        <v>6</v>
      </c>
      <c r="K6240" s="4" t="s">
        <v>46</v>
      </c>
      <c r="L6240" s="4" t="s">
        <v>28</v>
      </c>
      <c r="M6240" s="4">
        <v>54</v>
      </c>
      <c r="P6240" s="5">
        <v>44897</v>
      </c>
      <c r="Q6240" s="6">
        <v>52.72018007895241</v>
      </c>
      <c r="R6240" s="4">
        <v>9</v>
      </c>
      <c r="S6240" s="4" t="str" cm="1">
        <f t="array" ref="S6240">_xlfn.IFS(R6240=0,"None",R6240&lt;3,"Low",R6240&lt;6,"Medium",R6240&lt;=10,"High")</f>
        <v>High</v>
      </c>
      <c r="T6240" s="4" t="str" cm="1">
        <f t="array" ref="T6240">_xlfn.IFS(M6240&lt;=20,"Low",M6240&lt;=50,"Medium",M6240&lt;=90,"High")</f>
        <v>High</v>
      </c>
      <c r="U6240" s="7">
        <f>Datos_Limpios[[#This Row],[Number of Complaints or Support]]/Datos_Limpios[[#This Row],[Account Length (in months)]]</f>
        <v>0.125</v>
      </c>
      <c r="V6240" s="4" t="str" cm="1">
        <f t="array" ref="V6240">_xlfn.IFS(H6240&lt;30,"Under 30",H6240&lt;66,"Middle Age",H6240&gt;=66,"Senior")</f>
        <v>Middle Age</v>
      </c>
      <c r="W6240" s="4" t="s">
        <v>47</v>
      </c>
    </row>
    <row r="6241" spans="1:23" x14ac:dyDescent="0.3">
      <c r="A6241" s="4" t="s">
        <v>6356</v>
      </c>
      <c r="B6241" s="4" t="s">
        <v>24</v>
      </c>
      <c r="C6241" s="4">
        <v>14</v>
      </c>
      <c r="D6241" s="4">
        <v>0</v>
      </c>
      <c r="E6241" s="4" t="s">
        <v>31</v>
      </c>
      <c r="F6241" s="4" t="s">
        <v>56</v>
      </c>
      <c r="G6241" s="4" t="s">
        <v>33</v>
      </c>
      <c r="H6241" s="4">
        <v>63</v>
      </c>
      <c r="I6241" s="4" t="s">
        <v>31</v>
      </c>
      <c r="J6241" s="4">
        <v>2</v>
      </c>
      <c r="K6241" s="4" t="s">
        <v>34</v>
      </c>
      <c r="L6241" s="4" t="s">
        <v>35</v>
      </c>
      <c r="M6241" s="4">
        <v>19</v>
      </c>
      <c r="P6241" s="5">
        <v>44857</v>
      </c>
      <c r="Q6241" s="6">
        <v>16.292854622824709</v>
      </c>
      <c r="R6241" s="4">
        <v>7</v>
      </c>
      <c r="S6241" s="4" t="str" cm="1">
        <f t="array" ref="S6241">_xlfn.IFS(R6241=0,"None",R6241&lt;3,"Low",R6241&lt;6,"Medium",R6241&lt;=10,"High")</f>
        <v>High</v>
      </c>
      <c r="T6241" s="4" t="str" cm="1">
        <f t="array" ref="T6241">_xlfn.IFS(M6241&lt;=20,"Low",M6241&lt;=50,"Medium",M6241&lt;=90,"High")</f>
        <v>Low</v>
      </c>
      <c r="U6241" s="7">
        <f>Datos_Limpios[[#This Row],[Number of Complaints or Support]]/Datos_Limpios[[#This Row],[Account Length (in months)]]</f>
        <v>0.5</v>
      </c>
      <c r="V6241" s="4" t="str" cm="1">
        <f t="array" ref="V6241">_xlfn.IFS(H6241&lt;30,"Under 30",H6241&lt;66,"Middle Age",H6241&gt;=66,"Senior")</f>
        <v>Middle Age</v>
      </c>
      <c r="W6241" s="4" t="s">
        <v>29</v>
      </c>
    </row>
    <row r="6242" spans="1:23" x14ac:dyDescent="0.3">
      <c r="A6242" s="4" t="s">
        <v>6357</v>
      </c>
      <c r="B6242" s="4" t="s">
        <v>24</v>
      </c>
      <c r="C6242" s="4">
        <v>50</v>
      </c>
      <c r="D6242" s="4">
        <v>0</v>
      </c>
      <c r="E6242" s="4" t="s">
        <v>31</v>
      </c>
      <c r="F6242" s="4" t="s">
        <v>100</v>
      </c>
      <c r="G6242" s="4" t="s">
        <v>26</v>
      </c>
      <c r="H6242" s="4">
        <v>54</v>
      </c>
      <c r="I6242" s="4" t="s">
        <v>31</v>
      </c>
      <c r="J6242" s="4">
        <v>3</v>
      </c>
      <c r="K6242" s="4" t="s">
        <v>34</v>
      </c>
      <c r="L6242" s="4" t="s">
        <v>35</v>
      </c>
      <c r="M6242" s="4">
        <v>34</v>
      </c>
      <c r="P6242" s="5">
        <v>44461</v>
      </c>
      <c r="Q6242" s="6">
        <v>33.459120825939102</v>
      </c>
      <c r="R6242" s="4">
        <v>10</v>
      </c>
      <c r="S6242" s="4" t="str" cm="1">
        <f t="array" ref="S6242">_xlfn.IFS(R6242=0,"None",R6242&lt;3,"Low",R6242&lt;6,"Medium",R6242&lt;=10,"High")</f>
        <v>High</v>
      </c>
      <c r="T6242" s="4" t="str" cm="1">
        <f t="array" ref="T6242">_xlfn.IFS(M6242&lt;=20,"Low",M6242&lt;=50,"Medium",M6242&lt;=90,"High")</f>
        <v>Medium</v>
      </c>
      <c r="U6242" s="7">
        <f>Datos_Limpios[[#This Row],[Number of Complaints or Support]]/Datos_Limpios[[#This Row],[Account Length (in months)]]</f>
        <v>0.2</v>
      </c>
      <c r="V6242" s="4" t="str" cm="1">
        <f t="array" ref="V6242">_xlfn.IFS(H6242&lt;30,"Under 30",H6242&lt;66,"Middle Age",H6242&gt;=66,"Senior")</f>
        <v>Middle Age</v>
      </c>
      <c r="W6242" s="4" t="s">
        <v>40</v>
      </c>
    </row>
    <row r="6243" spans="1:23" x14ac:dyDescent="0.3">
      <c r="A6243" s="4" t="s">
        <v>6358</v>
      </c>
      <c r="B6243" s="4" t="s">
        <v>24</v>
      </c>
      <c r="C6243" s="4">
        <v>14</v>
      </c>
      <c r="D6243" s="4">
        <v>0</v>
      </c>
      <c r="E6243" s="4" t="s">
        <v>24</v>
      </c>
      <c r="F6243" s="4" t="s">
        <v>219</v>
      </c>
      <c r="G6243" s="4" t="s">
        <v>26</v>
      </c>
      <c r="H6243" s="4">
        <v>23</v>
      </c>
      <c r="I6243" s="4" t="s">
        <v>24</v>
      </c>
      <c r="J6243" s="4">
        <v>0</v>
      </c>
      <c r="K6243" s="4" t="s">
        <v>34</v>
      </c>
      <c r="L6243" s="4" t="s">
        <v>28</v>
      </c>
      <c r="M6243" s="4">
        <v>8</v>
      </c>
      <c r="P6243" s="5">
        <v>44017</v>
      </c>
      <c r="Q6243" s="6">
        <v>7.2508394031965269</v>
      </c>
      <c r="R6243" s="4">
        <v>6</v>
      </c>
      <c r="S6243" s="4" t="str" cm="1">
        <f t="array" ref="S6243">_xlfn.IFS(R6243=0,"None",R6243&lt;3,"Low",R6243&lt;6,"Medium",R6243&lt;=10,"High")</f>
        <v>High</v>
      </c>
      <c r="T6243" s="4" t="str" cm="1">
        <f t="array" ref="T6243">_xlfn.IFS(M6243&lt;=20,"Low",M6243&lt;=50,"Medium",M6243&lt;=90,"High")</f>
        <v>Low</v>
      </c>
      <c r="U6243" s="7">
        <f>Datos_Limpios[[#This Row],[Number of Complaints or Support]]/Datos_Limpios[[#This Row],[Account Length (in months)]]</f>
        <v>0.42857142857142855</v>
      </c>
      <c r="V6243" s="4" t="str" cm="1">
        <f t="array" ref="V6243">_xlfn.IFS(H6243&lt;30,"Under 30",H6243&lt;66,"Middle Age",H6243&gt;=66,"Senior")</f>
        <v>Under 30</v>
      </c>
      <c r="W6243" s="4" t="s">
        <v>43</v>
      </c>
    </row>
    <row r="6244" spans="1:23" x14ac:dyDescent="0.3">
      <c r="A6244" s="4" t="s">
        <v>6359</v>
      </c>
      <c r="B6244" s="4" t="s">
        <v>24</v>
      </c>
      <c r="C6244" s="4">
        <v>8</v>
      </c>
      <c r="D6244" s="4">
        <v>0</v>
      </c>
      <c r="E6244" s="4" t="s">
        <v>31</v>
      </c>
      <c r="F6244" s="4" t="s">
        <v>183</v>
      </c>
      <c r="G6244" s="4" t="s">
        <v>33</v>
      </c>
      <c r="H6244" s="4">
        <v>51</v>
      </c>
      <c r="I6244" s="4" t="s">
        <v>31</v>
      </c>
      <c r="J6244" s="4">
        <v>4</v>
      </c>
      <c r="K6244" s="4" t="s">
        <v>34</v>
      </c>
      <c r="L6244" s="4" t="s">
        <v>28</v>
      </c>
      <c r="M6244" s="4">
        <v>21</v>
      </c>
      <c r="P6244" s="5">
        <v>43939</v>
      </c>
      <c r="Q6244" s="6">
        <v>19.28350221962582</v>
      </c>
      <c r="R6244" s="4">
        <v>9</v>
      </c>
      <c r="S6244" s="4" t="str" cm="1">
        <f t="array" ref="S6244">_xlfn.IFS(R6244=0,"None",R6244&lt;3,"Low",R6244&lt;6,"Medium",R6244&lt;=10,"High")</f>
        <v>High</v>
      </c>
      <c r="T6244" s="4" t="str" cm="1">
        <f t="array" ref="T6244">_xlfn.IFS(M6244&lt;=20,"Low",M6244&lt;=50,"Medium",M6244&lt;=90,"High")</f>
        <v>Medium</v>
      </c>
      <c r="U6244" s="7">
        <f>Datos_Limpios[[#This Row],[Number of Complaints or Support]]/Datos_Limpios[[#This Row],[Account Length (in months)]]</f>
        <v>1.125</v>
      </c>
      <c r="V6244" s="4" t="str" cm="1">
        <f t="array" ref="V6244">_xlfn.IFS(H6244&lt;30,"Under 30",H6244&lt;66,"Middle Age",H6244&gt;=66,"Senior")</f>
        <v>Middle Age</v>
      </c>
      <c r="W6244" s="4" t="s">
        <v>43</v>
      </c>
    </row>
    <row r="6245" spans="1:23" x14ac:dyDescent="0.3">
      <c r="A6245" s="4" t="s">
        <v>6360</v>
      </c>
      <c r="B6245" s="4" t="s">
        <v>24</v>
      </c>
      <c r="C6245" s="4">
        <v>1</v>
      </c>
      <c r="D6245" s="4">
        <v>0</v>
      </c>
      <c r="E6245" s="4" t="s">
        <v>24</v>
      </c>
      <c r="F6245" s="4" t="s">
        <v>85</v>
      </c>
      <c r="G6245" s="4" t="s">
        <v>33</v>
      </c>
      <c r="H6245" s="4">
        <v>54</v>
      </c>
      <c r="I6245" s="4" t="s">
        <v>24</v>
      </c>
      <c r="J6245" s="4">
        <v>0</v>
      </c>
      <c r="K6245" s="4" t="s">
        <v>27</v>
      </c>
      <c r="L6245" s="4" t="s">
        <v>28</v>
      </c>
      <c r="M6245" s="4">
        <v>12</v>
      </c>
      <c r="P6245" s="5">
        <v>44679</v>
      </c>
      <c r="Q6245" s="6">
        <v>10.33214368710223</v>
      </c>
      <c r="R6245" s="4">
        <v>6</v>
      </c>
      <c r="S6245" s="4" t="str" cm="1">
        <f t="array" ref="S6245">_xlfn.IFS(R6245=0,"None",R6245&lt;3,"Low",R6245&lt;6,"Medium",R6245&lt;=10,"High")</f>
        <v>High</v>
      </c>
      <c r="T6245" s="4" t="str" cm="1">
        <f t="array" ref="T6245">_xlfn.IFS(M6245&lt;=20,"Low",M6245&lt;=50,"Medium",M6245&lt;=90,"High")</f>
        <v>Low</v>
      </c>
      <c r="U6245" s="7">
        <f>Datos_Limpios[[#This Row],[Number of Complaints or Support]]/Datos_Limpios[[#This Row],[Account Length (in months)]]</f>
        <v>6</v>
      </c>
      <c r="V6245" s="4" t="str" cm="1">
        <f t="array" ref="V6245">_xlfn.IFS(H6245&lt;30,"Under 30",H6245&lt;66,"Middle Age",H6245&gt;=66,"Senior")</f>
        <v>Middle Age</v>
      </c>
      <c r="W6245" s="4" t="s">
        <v>43</v>
      </c>
    </row>
    <row r="6246" spans="1:23" x14ac:dyDescent="0.3">
      <c r="A6246" s="4" t="s">
        <v>6361</v>
      </c>
      <c r="B6246" s="4" t="s">
        <v>24</v>
      </c>
      <c r="C6246" s="4">
        <v>71</v>
      </c>
      <c r="D6246" s="4">
        <v>0</v>
      </c>
      <c r="E6246" s="4" t="s">
        <v>31</v>
      </c>
      <c r="F6246" s="4" t="s">
        <v>85</v>
      </c>
      <c r="G6246" s="4" t="s">
        <v>33</v>
      </c>
      <c r="H6246" s="4">
        <v>56</v>
      </c>
      <c r="I6246" s="4" t="s">
        <v>24</v>
      </c>
      <c r="J6246" s="4">
        <v>0</v>
      </c>
      <c r="K6246" s="4" t="s">
        <v>34</v>
      </c>
      <c r="L6246" s="4" t="s">
        <v>35</v>
      </c>
      <c r="M6246" s="4">
        <v>43</v>
      </c>
      <c r="P6246" s="5">
        <v>44722</v>
      </c>
      <c r="Q6246" s="6">
        <v>41.027648230304237</v>
      </c>
      <c r="R6246" s="4">
        <v>0</v>
      </c>
      <c r="S6246" s="4" t="str" cm="1">
        <f t="array" ref="S6246">_xlfn.IFS(R6246=0,"None",R6246&lt;3,"Low",R6246&lt;6,"Medium",R6246&lt;=10,"High")</f>
        <v>None</v>
      </c>
      <c r="T6246" s="4" t="str" cm="1">
        <f t="array" ref="T6246">_xlfn.IFS(M6246&lt;=20,"Low",M6246&lt;=50,"Medium",M6246&lt;=90,"High")</f>
        <v>Medium</v>
      </c>
      <c r="U6246" s="7">
        <f>Datos_Limpios[[#This Row],[Number of Complaints or Support]]/Datos_Limpios[[#This Row],[Account Length (in months)]]</f>
        <v>0</v>
      </c>
      <c r="V6246" s="4" t="str" cm="1">
        <f t="array" ref="V6246">_xlfn.IFS(H6246&lt;30,"Under 30",H6246&lt;66,"Middle Age",H6246&gt;=66,"Senior")</f>
        <v>Middle Age</v>
      </c>
      <c r="W6246" s="4" t="s">
        <v>43</v>
      </c>
    </row>
    <row r="6247" spans="1:23" x14ac:dyDescent="0.3">
      <c r="A6247" s="4" t="s">
        <v>6362</v>
      </c>
      <c r="B6247" s="4" t="s">
        <v>24</v>
      </c>
      <c r="C6247" s="4">
        <v>1</v>
      </c>
      <c r="D6247" s="4">
        <v>0</v>
      </c>
      <c r="E6247" s="4" t="s">
        <v>31</v>
      </c>
      <c r="F6247" s="4" t="s">
        <v>159</v>
      </c>
      <c r="G6247" s="4" t="s">
        <v>33</v>
      </c>
      <c r="H6247" s="4">
        <v>60</v>
      </c>
      <c r="I6247" s="4" t="s">
        <v>31</v>
      </c>
      <c r="J6247" s="4">
        <v>6</v>
      </c>
      <c r="K6247" s="4" t="s">
        <v>27</v>
      </c>
      <c r="L6247" s="4" t="s">
        <v>35</v>
      </c>
      <c r="M6247" s="4">
        <v>18</v>
      </c>
      <c r="P6247" s="5">
        <v>44850</v>
      </c>
      <c r="Q6247" s="6">
        <v>19.432624755826449</v>
      </c>
      <c r="R6247" s="4">
        <v>4</v>
      </c>
      <c r="S6247" s="4" t="str" cm="1">
        <f t="array" ref="S6247">_xlfn.IFS(R6247=0,"None",R6247&lt;3,"Low",R6247&lt;6,"Medium",R6247&lt;=10,"High")</f>
        <v>Medium</v>
      </c>
      <c r="T6247" s="4" t="str" cm="1">
        <f t="array" ref="T6247">_xlfn.IFS(M6247&lt;=20,"Low",M6247&lt;=50,"Medium",M6247&lt;=90,"High")</f>
        <v>Low</v>
      </c>
      <c r="U6247" s="7">
        <f>Datos_Limpios[[#This Row],[Number of Complaints or Support]]/Datos_Limpios[[#This Row],[Account Length (in months)]]</f>
        <v>4</v>
      </c>
      <c r="V6247" s="4" t="str" cm="1">
        <f t="array" ref="V6247">_xlfn.IFS(H6247&lt;30,"Under 30",H6247&lt;66,"Middle Age",H6247&gt;=66,"Senior")</f>
        <v>Middle Age</v>
      </c>
      <c r="W6247" s="4" t="s">
        <v>29</v>
      </c>
    </row>
    <row r="6248" spans="1:23" x14ac:dyDescent="0.3">
      <c r="A6248" s="4" t="s">
        <v>6363</v>
      </c>
      <c r="B6248" s="4" t="s">
        <v>24</v>
      </c>
      <c r="C6248" s="4">
        <v>18</v>
      </c>
      <c r="D6248" s="4">
        <v>2</v>
      </c>
      <c r="E6248" s="4" t="s">
        <v>24</v>
      </c>
      <c r="F6248" s="4" t="s">
        <v>110</v>
      </c>
      <c r="G6248" s="4" t="s">
        <v>33</v>
      </c>
      <c r="H6248" s="4">
        <v>60</v>
      </c>
      <c r="I6248" s="4" t="s">
        <v>31</v>
      </c>
      <c r="J6248" s="4">
        <v>4</v>
      </c>
      <c r="K6248" s="4" t="s">
        <v>27</v>
      </c>
      <c r="L6248" s="4" t="s">
        <v>28</v>
      </c>
      <c r="M6248" s="4">
        <v>10</v>
      </c>
      <c r="P6248" s="5">
        <v>44957</v>
      </c>
      <c r="Q6248" s="6">
        <v>11.7447958150546</v>
      </c>
      <c r="R6248" s="4">
        <v>7</v>
      </c>
      <c r="S6248" s="4" t="str" cm="1">
        <f t="array" ref="S6248">_xlfn.IFS(R6248=0,"None",R6248&lt;3,"Low",R6248&lt;6,"Medium",R6248&lt;=10,"High")</f>
        <v>High</v>
      </c>
      <c r="T6248" s="4" t="str" cm="1">
        <f t="array" ref="T6248">_xlfn.IFS(M6248&lt;=20,"Low",M6248&lt;=50,"Medium",M6248&lt;=90,"High")</f>
        <v>Low</v>
      </c>
      <c r="U6248" s="7">
        <f>Datos_Limpios[[#This Row],[Number of Complaints or Support]]/Datos_Limpios[[#This Row],[Account Length (in months)]]</f>
        <v>0.3888888888888889</v>
      </c>
      <c r="V6248" s="4" t="str" cm="1">
        <f t="array" ref="V6248">_xlfn.IFS(H6248&lt;30,"Under 30",H6248&lt;66,"Middle Age",H6248&gt;=66,"Senior")</f>
        <v>Middle Age</v>
      </c>
      <c r="W6248" s="4" t="s">
        <v>29</v>
      </c>
    </row>
    <row r="6249" spans="1:23" x14ac:dyDescent="0.3">
      <c r="A6249" s="4" t="s">
        <v>6364</v>
      </c>
      <c r="B6249" s="4" t="s">
        <v>31</v>
      </c>
      <c r="C6249" s="4">
        <v>53</v>
      </c>
      <c r="D6249" s="4">
        <v>0</v>
      </c>
      <c r="E6249" s="4" t="s">
        <v>31</v>
      </c>
      <c r="F6249" s="4" t="s">
        <v>213</v>
      </c>
      <c r="G6249" s="4" t="s">
        <v>26</v>
      </c>
      <c r="H6249" s="4">
        <v>67</v>
      </c>
      <c r="I6249" s="4" t="s">
        <v>24</v>
      </c>
      <c r="J6249" s="4">
        <v>0</v>
      </c>
      <c r="K6249" s="4" t="s">
        <v>34</v>
      </c>
      <c r="L6249" s="4" t="s">
        <v>35</v>
      </c>
      <c r="M6249" s="4">
        <v>51</v>
      </c>
      <c r="N6249" s="4" t="s">
        <v>38</v>
      </c>
      <c r="O6249" s="4" t="s">
        <v>142</v>
      </c>
      <c r="P6249" s="5">
        <v>44585</v>
      </c>
      <c r="Q6249" s="6">
        <v>50.322813297742137</v>
      </c>
      <c r="R6249" s="4">
        <v>4</v>
      </c>
      <c r="S6249" s="4" t="str" cm="1">
        <f t="array" ref="S6249">_xlfn.IFS(R6249=0,"None",R6249&lt;3,"Low",R6249&lt;6,"Medium",R6249&lt;=10,"High")</f>
        <v>Medium</v>
      </c>
      <c r="T6249" s="4" t="str" cm="1">
        <f t="array" ref="T6249">_xlfn.IFS(M6249&lt;=20,"Low",M6249&lt;=50,"Medium",M6249&lt;=90,"High")</f>
        <v>High</v>
      </c>
      <c r="U6249" s="7">
        <f>Datos_Limpios[[#This Row],[Number of Complaints or Support]]/Datos_Limpios[[#This Row],[Account Length (in months)]]</f>
        <v>7.5471698113207544E-2</v>
      </c>
      <c r="V6249" s="4" t="str" cm="1">
        <f t="array" ref="V6249">_xlfn.IFS(H6249&lt;30,"Under 30",H6249&lt;66,"Middle Age",H6249&gt;=66,"Senior")</f>
        <v>Senior</v>
      </c>
      <c r="W6249" s="4" t="s">
        <v>47</v>
      </c>
    </row>
    <row r="6250" spans="1:23" x14ac:dyDescent="0.3">
      <c r="A6250" s="4" t="s">
        <v>6365</v>
      </c>
      <c r="B6250" s="4" t="s">
        <v>24</v>
      </c>
      <c r="C6250" s="4">
        <v>58</v>
      </c>
      <c r="D6250" s="4">
        <v>0</v>
      </c>
      <c r="E6250" s="4" t="s">
        <v>31</v>
      </c>
      <c r="F6250" s="4" t="s">
        <v>52</v>
      </c>
      <c r="G6250" s="4" t="s">
        <v>33</v>
      </c>
      <c r="H6250" s="4">
        <v>33</v>
      </c>
      <c r="I6250" s="4" t="s">
        <v>24</v>
      </c>
      <c r="J6250" s="4">
        <v>0</v>
      </c>
      <c r="K6250" s="4" t="s">
        <v>46</v>
      </c>
      <c r="L6250" s="4" t="s">
        <v>35</v>
      </c>
      <c r="M6250" s="4">
        <v>44</v>
      </c>
      <c r="P6250" s="5">
        <v>43990</v>
      </c>
      <c r="Q6250" s="6">
        <v>49.434083988548863</v>
      </c>
      <c r="R6250" s="4">
        <v>1</v>
      </c>
      <c r="S6250" s="4" t="str" cm="1">
        <f t="array" ref="S6250">_xlfn.IFS(R6250=0,"None",R6250&lt;3,"Low",R6250&lt;6,"Medium",R6250&lt;=10,"High")</f>
        <v>Low</v>
      </c>
      <c r="T6250" s="4" t="str" cm="1">
        <f t="array" ref="T6250">_xlfn.IFS(M6250&lt;=20,"Low",M6250&lt;=50,"Medium",M6250&lt;=90,"High")</f>
        <v>Medium</v>
      </c>
      <c r="U6250" s="7">
        <f>Datos_Limpios[[#This Row],[Number of Complaints or Support]]/Datos_Limpios[[#This Row],[Account Length (in months)]]</f>
        <v>1.7241379310344827E-2</v>
      </c>
      <c r="V6250" s="4" t="str" cm="1">
        <f t="array" ref="V6250">_xlfn.IFS(H6250&lt;30,"Under 30",H6250&lt;66,"Middle Age",H6250&gt;=66,"Senior")</f>
        <v>Middle Age</v>
      </c>
      <c r="W6250" s="4" t="s">
        <v>40</v>
      </c>
    </row>
    <row r="6251" spans="1:23" x14ac:dyDescent="0.3">
      <c r="A6251" s="4" t="s">
        <v>6366</v>
      </c>
      <c r="B6251" s="4" t="s">
        <v>24</v>
      </c>
      <c r="C6251" s="4">
        <v>40</v>
      </c>
      <c r="D6251" s="4">
        <v>0</v>
      </c>
      <c r="E6251" s="4" t="s">
        <v>24</v>
      </c>
      <c r="F6251" s="4" t="s">
        <v>155</v>
      </c>
      <c r="G6251" s="4" t="s">
        <v>26</v>
      </c>
      <c r="H6251" s="4">
        <v>51</v>
      </c>
      <c r="I6251" s="4" t="s">
        <v>24</v>
      </c>
      <c r="J6251" s="4">
        <v>0</v>
      </c>
      <c r="K6251" s="4" t="s">
        <v>46</v>
      </c>
      <c r="L6251" s="4" t="s">
        <v>28</v>
      </c>
      <c r="M6251" s="4">
        <v>13</v>
      </c>
      <c r="P6251" s="5">
        <v>44343</v>
      </c>
      <c r="Q6251" s="6">
        <v>13.606582407563501</v>
      </c>
      <c r="R6251" s="4">
        <v>7</v>
      </c>
      <c r="S6251" s="4" t="str" cm="1">
        <f t="array" ref="S6251">_xlfn.IFS(R6251=0,"None",R6251&lt;3,"Low",R6251&lt;6,"Medium",R6251&lt;=10,"High")</f>
        <v>High</v>
      </c>
      <c r="T6251" s="4" t="str" cm="1">
        <f t="array" ref="T6251">_xlfn.IFS(M6251&lt;=20,"Low",M6251&lt;=50,"Medium",M6251&lt;=90,"High")</f>
        <v>Low</v>
      </c>
      <c r="U6251" s="7">
        <f>Datos_Limpios[[#This Row],[Number of Complaints or Support]]/Datos_Limpios[[#This Row],[Account Length (in months)]]</f>
        <v>0.17499999999999999</v>
      </c>
      <c r="V6251" s="4" t="str" cm="1">
        <f t="array" ref="V6251">_xlfn.IFS(H6251&lt;30,"Under 30",H6251&lt;66,"Middle Age",H6251&gt;=66,"Senior")</f>
        <v>Middle Age</v>
      </c>
      <c r="W6251" s="4" t="s">
        <v>40</v>
      </c>
    </row>
    <row r="6252" spans="1:23" x14ac:dyDescent="0.3">
      <c r="A6252" s="4" t="s">
        <v>6367</v>
      </c>
      <c r="B6252" s="4" t="s">
        <v>24</v>
      </c>
      <c r="C6252" s="4">
        <v>58</v>
      </c>
      <c r="D6252" s="4">
        <v>0</v>
      </c>
      <c r="E6252" s="4" t="s">
        <v>24</v>
      </c>
      <c r="F6252" s="4" t="s">
        <v>124</v>
      </c>
      <c r="G6252" s="4" t="s">
        <v>33</v>
      </c>
      <c r="H6252" s="4">
        <v>37</v>
      </c>
      <c r="I6252" s="4" t="s">
        <v>24</v>
      </c>
      <c r="J6252" s="4">
        <v>0</v>
      </c>
      <c r="K6252" s="4" t="s">
        <v>46</v>
      </c>
      <c r="L6252" s="4" t="s">
        <v>28</v>
      </c>
      <c r="M6252" s="4">
        <v>55</v>
      </c>
      <c r="P6252" s="5">
        <v>43920</v>
      </c>
      <c r="Q6252" s="6">
        <v>54.410546456031263</v>
      </c>
      <c r="R6252" s="4">
        <v>6</v>
      </c>
      <c r="S6252" s="4" t="str" cm="1">
        <f t="array" ref="S6252">_xlfn.IFS(R6252=0,"None",R6252&lt;3,"Low",R6252&lt;6,"Medium",R6252&lt;=10,"High")</f>
        <v>High</v>
      </c>
      <c r="T6252" s="4" t="str" cm="1">
        <f t="array" ref="T6252">_xlfn.IFS(M6252&lt;=20,"Low",M6252&lt;=50,"Medium",M6252&lt;=90,"High")</f>
        <v>High</v>
      </c>
      <c r="U6252" s="7">
        <f>Datos_Limpios[[#This Row],[Number of Complaints or Support]]/Datos_Limpios[[#This Row],[Account Length (in months)]]</f>
        <v>0.10344827586206896</v>
      </c>
      <c r="V6252" s="4" t="str" cm="1">
        <f t="array" ref="V6252">_xlfn.IFS(H6252&lt;30,"Under 30",H6252&lt;66,"Middle Age",H6252&gt;=66,"Senior")</f>
        <v>Middle Age</v>
      </c>
      <c r="W6252" s="4" t="s">
        <v>43</v>
      </c>
    </row>
    <row r="6253" spans="1:23" x14ac:dyDescent="0.3">
      <c r="A6253" s="4" t="s">
        <v>6368</v>
      </c>
      <c r="B6253" s="4" t="s">
        <v>31</v>
      </c>
      <c r="C6253" s="4">
        <v>34</v>
      </c>
      <c r="D6253" s="4">
        <v>4</v>
      </c>
      <c r="E6253" s="4" t="s">
        <v>24</v>
      </c>
      <c r="F6253" s="4" t="s">
        <v>74</v>
      </c>
      <c r="G6253" s="4" t="s">
        <v>26</v>
      </c>
      <c r="H6253" s="4">
        <v>30</v>
      </c>
      <c r="I6253" s="4" t="s">
        <v>24</v>
      </c>
      <c r="J6253" s="4">
        <v>0</v>
      </c>
      <c r="K6253" s="4" t="s">
        <v>27</v>
      </c>
      <c r="L6253" s="4" t="s">
        <v>28</v>
      </c>
      <c r="M6253" s="4">
        <v>37</v>
      </c>
      <c r="N6253" s="4" t="s">
        <v>38</v>
      </c>
      <c r="O6253" s="4" t="s">
        <v>225</v>
      </c>
      <c r="P6253" s="5">
        <v>44623</v>
      </c>
      <c r="Q6253" s="6">
        <v>43.030066518356612</v>
      </c>
      <c r="R6253" s="4">
        <v>7</v>
      </c>
      <c r="S6253" s="4" t="str" cm="1">
        <f t="array" ref="S6253">_xlfn.IFS(R6253=0,"None",R6253&lt;3,"Low",R6253&lt;6,"Medium",R6253&lt;=10,"High")</f>
        <v>High</v>
      </c>
      <c r="T6253" s="4" t="str" cm="1">
        <f t="array" ref="T6253">_xlfn.IFS(M6253&lt;=20,"Low",M6253&lt;=50,"Medium",M6253&lt;=90,"High")</f>
        <v>Medium</v>
      </c>
      <c r="U6253" s="7">
        <f>Datos_Limpios[[#This Row],[Number of Complaints or Support]]/Datos_Limpios[[#This Row],[Account Length (in months)]]</f>
        <v>0.20588235294117646</v>
      </c>
      <c r="V6253" s="4" t="str" cm="1">
        <f t="array" ref="V6253">_xlfn.IFS(H6253&lt;30,"Under 30",H6253&lt;66,"Middle Age",H6253&gt;=66,"Senior")</f>
        <v>Middle Age</v>
      </c>
      <c r="W6253" s="4" t="s">
        <v>43</v>
      </c>
    </row>
    <row r="6254" spans="1:23" x14ac:dyDescent="0.3">
      <c r="A6254" s="4" t="s">
        <v>6369</v>
      </c>
      <c r="B6254" s="4" t="s">
        <v>24</v>
      </c>
      <c r="C6254" s="4">
        <v>21</v>
      </c>
      <c r="D6254" s="4">
        <v>0</v>
      </c>
      <c r="E6254" s="4" t="s">
        <v>31</v>
      </c>
      <c r="F6254" s="4" t="s">
        <v>42</v>
      </c>
      <c r="G6254" s="4" t="s">
        <v>26</v>
      </c>
      <c r="H6254" s="4">
        <v>32</v>
      </c>
      <c r="I6254" s="4" t="s">
        <v>31</v>
      </c>
      <c r="J6254" s="4">
        <v>3</v>
      </c>
      <c r="K6254" s="4" t="s">
        <v>27</v>
      </c>
      <c r="L6254" s="4" t="s">
        <v>35</v>
      </c>
      <c r="M6254" s="4">
        <v>17</v>
      </c>
      <c r="P6254" s="5">
        <v>43998</v>
      </c>
      <c r="Q6254" s="6">
        <v>15.708940210523251</v>
      </c>
      <c r="R6254" s="4">
        <v>10</v>
      </c>
      <c r="S6254" s="4" t="str" cm="1">
        <f t="array" ref="S6254">_xlfn.IFS(R6254=0,"None",R6254&lt;3,"Low",R6254&lt;6,"Medium",R6254&lt;=10,"High")</f>
        <v>High</v>
      </c>
      <c r="T6254" s="4" t="str" cm="1">
        <f t="array" ref="T6254">_xlfn.IFS(M6254&lt;=20,"Low",M6254&lt;=50,"Medium",M6254&lt;=90,"High")</f>
        <v>Low</v>
      </c>
      <c r="U6254" s="7">
        <f>Datos_Limpios[[#This Row],[Number of Complaints or Support]]/Datos_Limpios[[#This Row],[Account Length (in months)]]</f>
        <v>0.47619047619047616</v>
      </c>
      <c r="V6254" s="4" t="str" cm="1">
        <f t="array" ref="V6254">_xlfn.IFS(H6254&lt;30,"Under 30",H6254&lt;66,"Middle Age",H6254&gt;=66,"Senior")</f>
        <v>Middle Age</v>
      </c>
      <c r="W6254" s="4" t="s">
        <v>43</v>
      </c>
    </row>
    <row r="6255" spans="1:23" x14ac:dyDescent="0.3">
      <c r="A6255" s="4" t="s">
        <v>6370</v>
      </c>
      <c r="B6255" s="4" t="s">
        <v>24</v>
      </c>
      <c r="C6255" s="4">
        <v>64</v>
      </c>
      <c r="D6255" s="4">
        <v>2</v>
      </c>
      <c r="E6255" s="4" t="s">
        <v>31</v>
      </c>
      <c r="F6255" s="4" t="s">
        <v>52</v>
      </c>
      <c r="G6255" s="4" t="s">
        <v>26</v>
      </c>
      <c r="H6255" s="4">
        <v>48</v>
      </c>
      <c r="I6255" s="4" t="s">
        <v>31</v>
      </c>
      <c r="J6255" s="4">
        <v>6</v>
      </c>
      <c r="K6255" s="4" t="s">
        <v>46</v>
      </c>
      <c r="L6255" s="4" t="s">
        <v>35</v>
      </c>
      <c r="M6255" s="4">
        <v>53</v>
      </c>
      <c r="P6255" s="5">
        <v>45221</v>
      </c>
      <c r="Q6255" s="6">
        <v>54.573948551796519</v>
      </c>
      <c r="R6255" s="4">
        <v>0</v>
      </c>
      <c r="S6255" s="4" t="str" cm="1">
        <f t="array" ref="S6255">_xlfn.IFS(R6255=0,"None",R6255&lt;3,"Low",R6255&lt;6,"Medium",R6255&lt;=10,"High")</f>
        <v>None</v>
      </c>
      <c r="T6255" s="4" t="str" cm="1">
        <f t="array" ref="T6255">_xlfn.IFS(M6255&lt;=20,"Low",M6255&lt;=50,"Medium",M6255&lt;=90,"High")</f>
        <v>High</v>
      </c>
      <c r="U6255" s="7">
        <f>Datos_Limpios[[#This Row],[Number of Complaints or Support]]/Datos_Limpios[[#This Row],[Account Length (in months)]]</f>
        <v>0</v>
      </c>
      <c r="V6255" s="4" t="str" cm="1">
        <f t="array" ref="V6255">_xlfn.IFS(H6255&lt;30,"Under 30",H6255&lt;66,"Middle Age",H6255&gt;=66,"Senior")</f>
        <v>Middle Age</v>
      </c>
      <c r="W6255" s="4" t="s">
        <v>40</v>
      </c>
    </row>
    <row r="6256" spans="1:23" x14ac:dyDescent="0.3">
      <c r="A6256" s="4" t="s">
        <v>6371</v>
      </c>
      <c r="B6256" s="4" t="s">
        <v>31</v>
      </c>
      <c r="C6256" s="4">
        <v>29</v>
      </c>
      <c r="D6256" s="4">
        <v>5</v>
      </c>
      <c r="E6256" s="4" t="s">
        <v>31</v>
      </c>
      <c r="F6256" s="4" t="s">
        <v>222</v>
      </c>
      <c r="G6256" s="4" t="s">
        <v>26</v>
      </c>
      <c r="H6256" s="4">
        <v>75</v>
      </c>
      <c r="I6256" s="4" t="s">
        <v>24</v>
      </c>
      <c r="J6256" s="4">
        <v>0</v>
      </c>
      <c r="K6256" s="4" t="s">
        <v>27</v>
      </c>
      <c r="L6256" s="4" t="s">
        <v>35</v>
      </c>
      <c r="M6256" s="4">
        <v>40</v>
      </c>
      <c r="N6256" s="4" t="s">
        <v>107</v>
      </c>
      <c r="O6256" s="4" t="s">
        <v>108</v>
      </c>
      <c r="P6256" s="5">
        <v>45246</v>
      </c>
      <c r="Q6256" s="6">
        <v>39.207960093380528</v>
      </c>
      <c r="R6256" s="4">
        <v>2</v>
      </c>
      <c r="S6256" s="4" t="str" cm="1">
        <f t="array" ref="S6256">_xlfn.IFS(R6256=0,"None",R6256&lt;3,"Low",R6256&lt;6,"Medium",R6256&lt;=10,"High")</f>
        <v>Low</v>
      </c>
      <c r="T6256" s="4" t="str" cm="1">
        <f t="array" ref="T6256">_xlfn.IFS(M6256&lt;=20,"Low",M6256&lt;=50,"Medium",M6256&lt;=90,"High")</f>
        <v>Medium</v>
      </c>
      <c r="U6256" s="7">
        <f>Datos_Limpios[[#This Row],[Number of Complaints or Support]]/Datos_Limpios[[#This Row],[Account Length (in months)]]</f>
        <v>6.8965517241379309E-2</v>
      </c>
      <c r="V6256" s="4" t="str" cm="1">
        <f t="array" ref="V6256">_xlfn.IFS(H6256&lt;30,"Under 30",H6256&lt;66,"Middle Age",H6256&gt;=66,"Senior")</f>
        <v>Senior</v>
      </c>
      <c r="W6256" s="4" t="s">
        <v>29</v>
      </c>
    </row>
    <row r="6257" spans="1:23" x14ac:dyDescent="0.3">
      <c r="A6257" s="4" t="s">
        <v>6372</v>
      </c>
      <c r="B6257" s="4" t="s">
        <v>24</v>
      </c>
      <c r="C6257" s="4">
        <v>28</v>
      </c>
      <c r="D6257" s="4">
        <v>1</v>
      </c>
      <c r="E6257" s="4" t="s">
        <v>31</v>
      </c>
      <c r="F6257" s="4" t="s">
        <v>157</v>
      </c>
      <c r="G6257" s="4" t="s">
        <v>33</v>
      </c>
      <c r="H6257" s="4">
        <v>42</v>
      </c>
      <c r="I6257" s="4" t="s">
        <v>31</v>
      </c>
      <c r="J6257" s="4">
        <v>2</v>
      </c>
      <c r="K6257" s="4" t="s">
        <v>27</v>
      </c>
      <c r="L6257" s="4" t="s">
        <v>35</v>
      </c>
      <c r="M6257" s="4">
        <v>49</v>
      </c>
      <c r="P6257" s="5">
        <v>44476</v>
      </c>
      <c r="Q6257" s="6">
        <v>52.963908284889612</v>
      </c>
      <c r="R6257" s="4">
        <v>10</v>
      </c>
      <c r="S6257" s="4" t="str" cm="1">
        <f t="array" ref="S6257">_xlfn.IFS(R6257=0,"None",R6257&lt;3,"Low",R6257&lt;6,"Medium",R6257&lt;=10,"High")</f>
        <v>High</v>
      </c>
      <c r="T6257" s="4" t="str" cm="1">
        <f t="array" ref="T6257">_xlfn.IFS(M6257&lt;=20,"Low",M6257&lt;=50,"Medium",M6257&lt;=90,"High")</f>
        <v>Medium</v>
      </c>
      <c r="U6257" s="7">
        <f>Datos_Limpios[[#This Row],[Number of Complaints or Support]]/Datos_Limpios[[#This Row],[Account Length (in months)]]</f>
        <v>0.35714285714285715</v>
      </c>
      <c r="V6257" s="4" t="str" cm="1">
        <f t="array" ref="V6257">_xlfn.IFS(H6257&lt;30,"Under 30",H6257&lt;66,"Middle Age",H6257&gt;=66,"Senior")</f>
        <v>Middle Age</v>
      </c>
      <c r="W6257" s="4" t="s">
        <v>47</v>
      </c>
    </row>
    <row r="6258" spans="1:23" x14ac:dyDescent="0.3">
      <c r="A6258" s="4" t="s">
        <v>6373</v>
      </c>
      <c r="B6258" s="4" t="s">
        <v>24</v>
      </c>
      <c r="C6258" s="4">
        <v>3</v>
      </c>
      <c r="D6258" s="4">
        <v>0</v>
      </c>
      <c r="E6258" s="4" t="s">
        <v>24</v>
      </c>
      <c r="F6258" s="4" t="s">
        <v>68</v>
      </c>
      <c r="G6258" s="4" t="s">
        <v>26</v>
      </c>
      <c r="H6258" s="4">
        <v>39</v>
      </c>
      <c r="I6258" s="4" t="s">
        <v>24</v>
      </c>
      <c r="J6258" s="4">
        <v>0</v>
      </c>
      <c r="K6258" s="4" t="s">
        <v>27</v>
      </c>
      <c r="L6258" s="4" t="s">
        <v>28</v>
      </c>
      <c r="M6258" s="4">
        <v>13</v>
      </c>
      <c r="P6258" s="5">
        <v>44923</v>
      </c>
      <c r="Q6258" s="6">
        <v>13.49406993787329</v>
      </c>
      <c r="R6258" s="4">
        <v>0</v>
      </c>
      <c r="S6258" s="4" t="str" cm="1">
        <f t="array" ref="S6258">_xlfn.IFS(R6258=0,"None",R6258&lt;3,"Low",R6258&lt;6,"Medium",R6258&lt;=10,"High")</f>
        <v>None</v>
      </c>
      <c r="T6258" s="4" t="str" cm="1">
        <f t="array" ref="T6258">_xlfn.IFS(M6258&lt;=20,"Low",M6258&lt;=50,"Medium",M6258&lt;=90,"High")</f>
        <v>Low</v>
      </c>
      <c r="U6258" s="7">
        <f>Datos_Limpios[[#This Row],[Number of Complaints or Support]]/Datos_Limpios[[#This Row],[Account Length (in months)]]</f>
        <v>0</v>
      </c>
      <c r="V6258" s="4" t="str" cm="1">
        <f t="array" ref="V6258">_xlfn.IFS(H6258&lt;30,"Under 30",H6258&lt;66,"Middle Age",H6258&gt;=66,"Senior")</f>
        <v>Middle Age</v>
      </c>
      <c r="W6258" s="4" t="s">
        <v>40</v>
      </c>
    </row>
    <row r="6259" spans="1:23" x14ac:dyDescent="0.3">
      <c r="A6259" s="4" t="s">
        <v>6374</v>
      </c>
      <c r="B6259" s="4" t="s">
        <v>31</v>
      </c>
      <c r="C6259" s="4">
        <v>27</v>
      </c>
      <c r="D6259" s="4">
        <v>4</v>
      </c>
      <c r="E6259" s="4" t="s">
        <v>31</v>
      </c>
      <c r="F6259" s="4" t="s">
        <v>138</v>
      </c>
      <c r="G6259" s="4" t="s">
        <v>26</v>
      </c>
      <c r="H6259" s="4">
        <v>34</v>
      </c>
      <c r="I6259" s="4" t="s">
        <v>24</v>
      </c>
      <c r="J6259" s="4">
        <v>0</v>
      </c>
      <c r="K6259" s="4" t="s">
        <v>27</v>
      </c>
      <c r="L6259" s="4" t="s">
        <v>35</v>
      </c>
      <c r="M6259" s="4">
        <v>26</v>
      </c>
      <c r="N6259" s="4" t="s">
        <v>107</v>
      </c>
      <c r="O6259" s="4" t="s">
        <v>108</v>
      </c>
      <c r="P6259" s="5">
        <v>44908</v>
      </c>
      <c r="Q6259" s="6">
        <v>23.80641090110997</v>
      </c>
      <c r="R6259" s="4">
        <v>2</v>
      </c>
      <c r="S6259" s="4" t="str" cm="1">
        <f t="array" ref="S6259">_xlfn.IFS(R6259=0,"None",R6259&lt;3,"Low",R6259&lt;6,"Medium",R6259&lt;=10,"High")</f>
        <v>Low</v>
      </c>
      <c r="T6259" s="4" t="str" cm="1">
        <f t="array" ref="T6259">_xlfn.IFS(M6259&lt;=20,"Low",M6259&lt;=50,"Medium",M6259&lt;=90,"High")</f>
        <v>Medium</v>
      </c>
      <c r="U6259" s="7">
        <f>Datos_Limpios[[#This Row],[Number of Complaints or Support]]/Datos_Limpios[[#This Row],[Account Length (in months)]]</f>
        <v>7.407407407407407E-2</v>
      </c>
      <c r="V6259" s="4" t="str" cm="1">
        <f t="array" ref="V6259">_xlfn.IFS(H6259&lt;30,"Under 30",H6259&lt;66,"Middle Age",H6259&gt;=66,"Senior")</f>
        <v>Middle Age</v>
      </c>
      <c r="W6259" s="4" t="s">
        <v>47</v>
      </c>
    </row>
    <row r="6260" spans="1:23" x14ac:dyDescent="0.3">
      <c r="A6260" s="4" t="s">
        <v>6375</v>
      </c>
      <c r="B6260" s="4" t="s">
        <v>24</v>
      </c>
      <c r="C6260" s="4">
        <v>5</v>
      </c>
      <c r="D6260" s="4">
        <v>0</v>
      </c>
      <c r="E6260" s="4" t="s">
        <v>31</v>
      </c>
      <c r="F6260" s="4" t="s">
        <v>60</v>
      </c>
      <c r="G6260" s="4" t="s">
        <v>33</v>
      </c>
      <c r="H6260" s="4">
        <v>26</v>
      </c>
      <c r="I6260" s="4" t="s">
        <v>24</v>
      </c>
      <c r="J6260" s="4">
        <v>0</v>
      </c>
      <c r="K6260" s="4" t="s">
        <v>27</v>
      </c>
      <c r="L6260" s="4" t="s">
        <v>28</v>
      </c>
      <c r="M6260" s="4">
        <v>23</v>
      </c>
      <c r="P6260" s="5">
        <v>45134</v>
      </c>
      <c r="Q6260" s="6">
        <v>21.932528022687269</v>
      </c>
      <c r="R6260" s="4">
        <v>5</v>
      </c>
      <c r="S6260" s="4" t="str" cm="1">
        <f t="array" ref="S6260">_xlfn.IFS(R6260=0,"None",R6260&lt;3,"Low",R6260&lt;6,"Medium",R6260&lt;=10,"High")</f>
        <v>Medium</v>
      </c>
      <c r="T6260" s="4" t="str" cm="1">
        <f t="array" ref="T6260">_xlfn.IFS(M6260&lt;=20,"Low",M6260&lt;=50,"Medium",M6260&lt;=90,"High")</f>
        <v>Medium</v>
      </c>
      <c r="U6260" s="7">
        <f>Datos_Limpios[[#This Row],[Number of Complaints or Support]]/Datos_Limpios[[#This Row],[Account Length (in months)]]</f>
        <v>1</v>
      </c>
      <c r="V6260" s="4" t="str" cm="1">
        <f t="array" ref="V6260">_xlfn.IFS(H6260&lt;30,"Under 30",H6260&lt;66,"Middle Age",H6260&gt;=66,"Senior")</f>
        <v>Under 30</v>
      </c>
      <c r="W6260" s="4" t="s">
        <v>40</v>
      </c>
    </row>
    <row r="6261" spans="1:23" x14ac:dyDescent="0.3">
      <c r="A6261" s="4" t="s">
        <v>6376</v>
      </c>
      <c r="B6261" s="4" t="s">
        <v>31</v>
      </c>
      <c r="C6261" s="4">
        <v>39</v>
      </c>
      <c r="D6261" s="4">
        <v>0</v>
      </c>
      <c r="E6261" s="4" t="s">
        <v>31</v>
      </c>
      <c r="F6261" s="4" t="s">
        <v>79</v>
      </c>
      <c r="G6261" s="4" t="s">
        <v>33</v>
      </c>
      <c r="H6261" s="4">
        <v>53</v>
      </c>
      <c r="I6261" s="4" t="s">
        <v>24</v>
      </c>
      <c r="J6261" s="4">
        <v>0</v>
      </c>
      <c r="K6261" s="4" t="s">
        <v>27</v>
      </c>
      <c r="L6261" s="4" t="s">
        <v>35</v>
      </c>
      <c r="M6261" s="4">
        <v>46</v>
      </c>
      <c r="N6261" s="4" t="s">
        <v>38</v>
      </c>
      <c r="O6261" s="4" t="s">
        <v>125</v>
      </c>
      <c r="P6261" s="5">
        <v>44434</v>
      </c>
      <c r="Q6261" s="6">
        <v>52.440573850880462</v>
      </c>
      <c r="R6261" s="4">
        <v>1</v>
      </c>
      <c r="S6261" s="4" t="str" cm="1">
        <f t="array" ref="S6261">_xlfn.IFS(R6261=0,"None",R6261&lt;3,"Low",R6261&lt;6,"Medium",R6261&lt;=10,"High")</f>
        <v>Low</v>
      </c>
      <c r="T6261" s="4" t="str" cm="1">
        <f t="array" ref="T6261">_xlfn.IFS(M6261&lt;=20,"Low",M6261&lt;=50,"Medium",M6261&lt;=90,"High")</f>
        <v>Medium</v>
      </c>
      <c r="U6261" s="7">
        <f>Datos_Limpios[[#This Row],[Number of Complaints or Support]]/Datos_Limpios[[#This Row],[Account Length (in months)]]</f>
        <v>2.564102564102564E-2</v>
      </c>
      <c r="V6261" s="4" t="str" cm="1">
        <f t="array" ref="V6261">_xlfn.IFS(H6261&lt;30,"Under 30",H6261&lt;66,"Middle Age",H6261&gt;=66,"Senior")</f>
        <v>Middle Age</v>
      </c>
      <c r="W6261" s="4" t="s">
        <v>43</v>
      </c>
    </row>
    <row r="6262" spans="1:23" x14ac:dyDescent="0.3">
      <c r="A6262" s="4" t="s">
        <v>6377</v>
      </c>
      <c r="B6262" s="4" t="s">
        <v>24</v>
      </c>
      <c r="C6262" s="4">
        <v>53</v>
      </c>
      <c r="D6262" s="4">
        <v>1</v>
      </c>
      <c r="E6262" s="4" t="s">
        <v>24</v>
      </c>
      <c r="F6262" s="4" t="s">
        <v>175</v>
      </c>
      <c r="G6262" s="4" t="s">
        <v>26</v>
      </c>
      <c r="H6262" s="4">
        <v>60</v>
      </c>
      <c r="I6262" s="4" t="s">
        <v>24</v>
      </c>
      <c r="J6262" s="4">
        <v>0</v>
      </c>
      <c r="K6262" s="4" t="s">
        <v>46</v>
      </c>
      <c r="L6262" s="4" t="s">
        <v>28</v>
      </c>
      <c r="M6262" s="4">
        <v>7</v>
      </c>
      <c r="P6262" s="5">
        <v>44140</v>
      </c>
      <c r="Q6262" s="6">
        <v>6.6673551678108121</v>
      </c>
      <c r="R6262" s="4">
        <v>9</v>
      </c>
      <c r="S6262" s="4" t="str" cm="1">
        <f t="array" ref="S6262">_xlfn.IFS(R6262=0,"None",R6262&lt;3,"Low",R6262&lt;6,"Medium",R6262&lt;=10,"High")</f>
        <v>High</v>
      </c>
      <c r="T6262" s="4" t="str" cm="1">
        <f t="array" ref="T6262">_xlfn.IFS(M6262&lt;=20,"Low",M6262&lt;=50,"Medium",M6262&lt;=90,"High")</f>
        <v>Low</v>
      </c>
      <c r="U6262" s="7">
        <f>Datos_Limpios[[#This Row],[Number of Complaints or Support]]/Datos_Limpios[[#This Row],[Account Length (in months)]]</f>
        <v>0.16981132075471697</v>
      </c>
      <c r="V6262" s="4" t="str" cm="1">
        <f t="array" ref="V6262">_xlfn.IFS(H6262&lt;30,"Under 30",H6262&lt;66,"Middle Age",H6262&gt;=66,"Senior")</f>
        <v>Middle Age</v>
      </c>
      <c r="W6262" s="4" t="s">
        <v>29</v>
      </c>
    </row>
    <row r="6263" spans="1:23" x14ac:dyDescent="0.3">
      <c r="A6263" s="4" t="s">
        <v>6378</v>
      </c>
      <c r="B6263" s="4" t="s">
        <v>24</v>
      </c>
      <c r="C6263" s="4">
        <v>72</v>
      </c>
      <c r="D6263" s="4">
        <v>0</v>
      </c>
      <c r="E6263" s="4" t="s">
        <v>24</v>
      </c>
      <c r="F6263" s="4" t="s">
        <v>100</v>
      </c>
      <c r="G6263" s="4" t="s">
        <v>26</v>
      </c>
      <c r="H6263" s="4">
        <v>21</v>
      </c>
      <c r="I6263" s="4" t="s">
        <v>24</v>
      </c>
      <c r="J6263" s="4">
        <v>0</v>
      </c>
      <c r="K6263" s="4" t="s">
        <v>34</v>
      </c>
      <c r="L6263" s="4" t="s">
        <v>35</v>
      </c>
      <c r="M6263" s="4">
        <v>34</v>
      </c>
      <c r="P6263" s="5">
        <v>44339</v>
      </c>
      <c r="Q6263" s="6">
        <v>35.737508914225231</v>
      </c>
      <c r="R6263" s="4">
        <v>6</v>
      </c>
      <c r="S6263" s="4" t="str" cm="1">
        <f t="array" ref="S6263">_xlfn.IFS(R6263=0,"None",R6263&lt;3,"Low",R6263&lt;6,"Medium",R6263&lt;=10,"High")</f>
        <v>High</v>
      </c>
      <c r="T6263" s="4" t="str" cm="1">
        <f t="array" ref="T6263">_xlfn.IFS(M6263&lt;=20,"Low",M6263&lt;=50,"Medium",M6263&lt;=90,"High")</f>
        <v>Medium</v>
      </c>
      <c r="U6263" s="7">
        <f>Datos_Limpios[[#This Row],[Number of Complaints or Support]]/Datos_Limpios[[#This Row],[Account Length (in months)]]</f>
        <v>8.3333333333333329E-2</v>
      </c>
      <c r="V6263" s="4" t="str" cm="1">
        <f t="array" ref="V6263">_xlfn.IFS(H6263&lt;30,"Under 30",H6263&lt;66,"Middle Age",H6263&gt;=66,"Senior")</f>
        <v>Under 30</v>
      </c>
      <c r="W6263" s="4" t="s">
        <v>40</v>
      </c>
    </row>
    <row r="6264" spans="1:23" x14ac:dyDescent="0.3">
      <c r="A6264" s="4" t="s">
        <v>6379</v>
      </c>
      <c r="B6264" s="4" t="s">
        <v>24</v>
      </c>
      <c r="C6264" s="4">
        <v>40</v>
      </c>
      <c r="D6264" s="4">
        <v>0</v>
      </c>
      <c r="E6264" s="4" t="s">
        <v>31</v>
      </c>
      <c r="F6264" s="4" t="s">
        <v>175</v>
      </c>
      <c r="G6264" s="4" t="s">
        <v>26</v>
      </c>
      <c r="H6264" s="4">
        <v>31</v>
      </c>
      <c r="I6264" s="4" t="s">
        <v>24</v>
      </c>
      <c r="J6264" s="4">
        <v>0</v>
      </c>
      <c r="K6264" s="4" t="s">
        <v>27</v>
      </c>
      <c r="L6264" s="4" t="s">
        <v>28</v>
      </c>
      <c r="M6264" s="4">
        <v>42</v>
      </c>
      <c r="P6264" s="5">
        <v>45026</v>
      </c>
      <c r="Q6264" s="6">
        <v>42.021105004327723</v>
      </c>
      <c r="R6264" s="4">
        <v>5</v>
      </c>
      <c r="S6264" s="4" t="str" cm="1">
        <f t="array" ref="S6264">_xlfn.IFS(R6264=0,"None",R6264&lt;3,"Low",R6264&lt;6,"Medium",R6264&lt;=10,"High")</f>
        <v>Medium</v>
      </c>
      <c r="T6264" s="4" t="str" cm="1">
        <f t="array" ref="T6264">_xlfn.IFS(M6264&lt;=20,"Low",M6264&lt;=50,"Medium",M6264&lt;=90,"High")</f>
        <v>Medium</v>
      </c>
      <c r="U6264" s="7">
        <f>Datos_Limpios[[#This Row],[Number of Complaints or Support]]/Datos_Limpios[[#This Row],[Account Length (in months)]]</f>
        <v>0.125</v>
      </c>
      <c r="V6264" s="4" t="str" cm="1">
        <f t="array" ref="V6264">_xlfn.IFS(H6264&lt;30,"Under 30",H6264&lt;66,"Middle Age",H6264&gt;=66,"Senior")</f>
        <v>Middle Age</v>
      </c>
      <c r="W6264" s="4" t="s">
        <v>29</v>
      </c>
    </row>
    <row r="6265" spans="1:23" x14ac:dyDescent="0.3">
      <c r="A6265" s="4" t="s">
        <v>6380</v>
      </c>
      <c r="B6265" s="4" t="s">
        <v>31</v>
      </c>
      <c r="C6265" s="4">
        <v>33</v>
      </c>
      <c r="D6265" s="4">
        <v>2</v>
      </c>
      <c r="E6265" s="4" t="s">
        <v>31</v>
      </c>
      <c r="F6265" s="4" t="s">
        <v>32</v>
      </c>
      <c r="G6265" s="4" t="s">
        <v>33</v>
      </c>
      <c r="H6265" s="4">
        <v>44</v>
      </c>
      <c r="I6265" s="4" t="s">
        <v>24</v>
      </c>
      <c r="J6265" s="4">
        <v>0</v>
      </c>
      <c r="K6265" s="4" t="s">
        <v>27</v>
      </c>
      <c r="L6265" s="4" t="s">
        <v>35</v>
      </c>
      <c r="M6265" s="4">
        <v>48</v>
      </c>
      <c r="N6265" s="4" t="s">
        <v>75</v>
      </c>
      <c r="O6265" s="4" t="s">
        <v>133</v>
      </c>
      <c r="P6265" s="5">
        <v>44754</v>
      </c>
      <c r="Q6265" s="6">
        <v>50.259225286887499</v>
      </c>
      <c r="R6265" s="4">
        <v>3</v>
      </c>
      <c r="S6265" s="4" t="str" cm="1">
        <f t="array" ref="S6265">_xlfn.IFS(R6265=0,"None",R6265&lt;3,"Low",R6265&lt;6,"Medium",R6265&lt;=10,"High")</f>
        <v>Medium</v>
      </c>
      <c r="T6265" s="4" t="str" cm="1">
        <f t="array" ref="T6265">_xlfn.IFS(M6265&lt;=20,"Low",M6265&lt;=50,"Medium",M6265&lt;=90,"High")</f>
        <v>Medium</v>
      </c>
      <c r="U6265" s="7">
        <f>Datos_Limpios[[#This Row],[Number of Complaints or Support]]/Datos_Limpios[[#This Row],[Account Length (in months)]]</f>
        <v>9.0909090909090912E-2</v>
      </c>
      <c r="V6265" s="4" t="str" cm="1">
        <f t="array" ref="V6265">_xlfn.IFS(H6265&lt;30,"Under 30",H6265&lt;66,"Middle Age",H6265&gt;=66,"Senior")</f>
        <v>Middle Age</v>
      </c>
      <c r="W6265" s="4" t="s">
        <v>29</v>
      </c>
    </row>
    <row r="6266" spans="1:23" x14ac:dyDescent="0.3">
      <c r="A6266" s="4" t="s">
        <v>6381</v>
      </c>
      <c r="B6266" s="4" t="s">
        <v>24</v>
      </c>
      <c r="C6266" s="4">
        <v>2</v>
      </c>
      <c r="D6266" s="4">
        <v>2</v>
      </c>
      <c r="E6266" s="4" t="s">
        <v>24</v>
      </c>
      <c r="F6266" s="4" t="s">
        <v>145</v>
      </c>
      <c r="G6266" s="4" t="s">
        <v>33</v>
      </c>
      <c r="H6266" s="4">
        <v>39</v>
      </c>
      <c r="I6266" s="4" t="s">
        <v>24</v>
      </c>
      <c r="J6266" s="4">
        <v>0</v>
      </c>
      <c r="K6266" s="4" t="s">
        <v>34</v>
      </c>
      <c r="L6266" s="4" t="s">
        <v>28</v>
      </c>
      <c r="M6266" s="4">
        <v>14</v>
      </c>
      <c r="P6266" s="5">
        <v>45122</v>
      </c>
      <c r="Q6266" s="6">
        <v>11.492700503176559</v>
      </c>
      <c r="R6266" s="4">
        <v>10</v>
      </c>
      <c r="S6266" s="4" t="str" cm="1">
        <f t="array" ref="S6266">_xlfn.IFS(R6266=0,"None",R6266&lt;3,"Low",R6266&lt;6,"Medium",R6266&lt;=10,"High")</f>
        <v>High</v>
      </c>
      <c r="T6266" s="4" t="str" cm="1">
        <f t="array" ref="T6266">_xlfn.IFS(M6266&lt;=20,"Low",M6266&lt;=50,"Medium",M6266&lt;=90,"High")</f>
        <v>Low</v>
      </c>
      <c r="U6266" s="7">
        <f>Datos_Limpios[[#This Row],[Number of Complaints or Support]]/Datos_Limpios[[#This Row],[Account Length (in months)]]</f>
        <v>5</v>
      </c>
      <c r="V6266" s="4" t="str" cm="1">
        <f t="array" ref="V6266">_xlfn.IFS(H6266&lt;30,"Under 30",H6266&lt;66,"Middle Age",H6266&gt;=66,"Senior")</f>
        <v>Middle Age</v>
      </c>
      <c r="W6266" s="4" t="s">
        <v>47</v>
      </c>
    </row>
    <row r="6267" spans="1:23" x14ac:dyDescent="0.3">
      <c r="A6267" s="4" t="s">
        <v>6382</v>
      </c>
      <c r="B6267" s="4" t="s">
        <v>24</v>
      </c>
      <c r="C6267" s="4">
        <v>17</v>
      </c>
      <c r="D6267" s="4">
        <v>0</v>
      </c>
      <c r="E6267" s="4" t="s">
        <v>24</v>
      </c>
      <c r="F6267" s="4" t="s">
        <v>37</v>
      </c>
      <c r="G6267" s="4" t="s">
        <v>33</v>
      </c>
      <c r="H6267" s="4">
        <v>54</v>
      </c>
      <c r="I6267" s="4" t="s">
        <v>24</v>
      </c>
      <c r="J6267" s="4">
        <v>0</v>
      </c>
      <c r="K6267" s="4" t="s">
        <v>27</v>
      </c>
      <c r="L6267" s="4" t="s">
        <v>28</v>
      </c>
      <c r="M6267" s="4">
        <v>8</v>
      </c>
      <c r="P6267" s="5">
        <v>44506</v>
      </c>
      <c r="Q6267" s="6">
        <v>7.6124330977498396</v>
      </c>
      <c r="R6267" s="4">
        <v>7</v>
      </c>
      <c r="S6267" s="4" t="str" cm="1">
        <f t="array" ref="S6267">_xlfn.IFS(R6267=0,"None",R6267&lt;3,"Low",R6267&lt;6,"Medium",R6267&lt;=10,"High")</f>
        <v>High</v>
      </c>
      <c r="T6267" s="4" t="str" cm="1">
        <f t="array" ref="T6267">_xlfn.IFS(M6267&lt;=20,"Low",M6267&lt;=50,"Medium",M6267&lt;=90,"High")</f>
        <v>Low</v>
      </c>
      <c r="U6267" s="7">
        <f>Datos_Limpios[[#This Row],[Number of Complaints or Support]]/Datos_Limpios[[#This Row],[Account Length (in months)]]</f>
        <v>0.41176470588235292</v>
      </c>
      <c r="V6267" s="4" t="str" cm="1">
        <f t="array" ref="V6267">_xlfn.IFS(H6267&lt;30,"Under 30",H6267&lt;66,"Middle Age",H6267&gt;=66,"Senior")</f>
        <v>Middle Age</v>
      </c>
      <c r="W6267" s="4" t="s">
        <v>40</v>
      </c>
    </row>
    <row r="6268" spans="1:23" x14ac:dyDescent="0.3">
      <c r="A6268" s="4" t="s">
        <v>6383</v>
      </c>
      <c r="B6268" s="4" t="s">
        <v>24</v>
      </c>
      <c r="C6268" s="4">
        <v>57</v>
      </c>
      <c r="D6268" s="4">
        <v>1</v>
      </c>
      <c r="E6268" s="4" t="s">
        <v>31</v>
      </c>
      <c r="F6268" s="4" t="s">
        <v>32</v>
      </c>
      <c r="G6268" s="4" t="s">
        <v>26</v>
      </c>
      <c r="H6268" s="4">
        <v>36</v>
      </c>
      <c r="I6268" s="4" t="s">
        <v>24</v>
      </c>
      <c r="J6268" s="4">
        <v>0</v>
      </c>
      <c r="K6268" s="4" t="s">
        <v>46</v>
      </c>
      <c r="L6268" s="4" t="s">
        <v>35</v>
      </c>
      <c r="M6268" s="4">
        <v>34</v>
      </c>
      <c r="P6268" s="5">
        <v>44640</v>
      </c>
      <c r="Q6268" s="6">
        <v>29.3996212502615</v>
      </c>
      <c r="R6268" s="4">
        <v>2</v>
      </c>
      <c r="S6268" s="4" t="str" cm="1">
        <f t="array" ref="S6268">_xlfn.IFS(R6268=0,"None",R6268&lt;3,"Low",R6268&lt;6,"Medium",R6268&lt;=10,"High")</f>
        <v>Low</v>
      </c>
      <c r="T6268" s="4" t="str" cm="1">
        <f t="array" ref="T6268">_xlfn.IFS(M6268&lt;=20,"Low",M6268&lt;=50,"Medium",M6268&lt;=90,"High")</f>
        <v>Medium</v>
      </c>
      <c r="U6268" s="7">
        <f>Datos_Limpios[[#This Row],[Number of Complaints or Support]]/Datos_Limpios[[#This Row],[Account Length (in months)]]</f>
        <v>3.5087719298245612E-2</v>
      </c>
      <c r="V6268" s="4" t="str" cm="1">
        <f t="array" ref="V6268">_xlfn.IFS(H6268&lt;30,"Under 30",H6268&lt;66,"Middle Age",H6268&gt;=66,"Senior")</f>
        <v>Middle Age</v>
      </c>
      <c r="W6268" s="4" t="s">
        <v>29</v>
      </c>
    </row>
    <row r="6269" spans="1:23" x14ac:dyDescent="0.3">
      <c r="A6269" s="4" t="s">
        <v>6384</v>
      </c>
      <c r="B6269" s="4" t="s">
        <v>24</v>
      </c>
      <c r="C6269" s="4">
        <v>52</v>
      </c>
      <c r="D6269" s="4">
        <v>2</v>
      </c>
      <c r="E6269" s="4" t="s">
        <v>31</v>
      </c>
      <c r="F6269" s="4" t="s">
        <v>72</v>
      </c>
      <c r="G6269" s="4" t="s">
        <v>26</v>
      </c>
      <c r="H6269" s="4">
        <v>29</v>
      </c>
      <c r="I6269" s="4" t="s">
        <v>24</v>
      </c>
      <c r="J6269" s="4">
        <v>0</v>
      </c>
      <c r="K6269" s="4" t="s">
        <v>34</v>
      </c>
      <c r="L6269" s="4" t="s">
        <v>35</v>
      </c>
      <c r="M6269" s="4">
        <v>44</v>
      </c>
      <c r="P6269" s="5">
        <v>44907</v>
      </c>
      <c r="Q6269" s="6">
        <v>46.405525880552347</v>
      </c>
      <c r="R6269" s="4">
        <v>4</v>
      </c>
      <c r="S6269" s="4" t="str" cm="1">
        <f t="array" ref="S6269">_xlfn.IFS(R6269=0,"None",R6269&lt;3,"Low",R6269&lt;6,"Medium",R6269&lt;=10,"High")</f>
        <v>Medium</v>
      </c>
      <c r="T6269" s="4" t="str" cm="1">
        <f t="array" ref="T6269">_xlfn.IFS(M6269&lt;=20,"Low",M6269&lt;=50,"Medium",M6269&lt;=90,"High")</f>
        <v>Medium</v>
      </c>
      <c r="U6269" s="7">
        <f>Datos_Limpios[[#This Row],[Number of Complaints or Support]]/Datos_Limpios[[#This Row],[Account Length (in months)]]</f>
        <v>7.6923076923076927E-2</v>
      </c>
      <c r="V6269" s="4" t="str" cm="1">
        <f t="array" ref="V6269">_xlfn.IFS(H6269&lt;30,"Under 30",H6269&lt;66,"Middle Age",H6269&gt;=66,"Senior")</f>
        <v>Under 30</v>
      </c>
      <c r="W6269" s="4" t="s">
        <v>29</v>
      </c>
    </row>
    <row r="6270" spans="1:23" x14ac:dyDescent="0.3">
      <c r="A6270" s="4" t="s">
        <v>6385</v>
      </c>
      <c r="B6270" s="4" t="s">
        <v>24</v>
      </c>
      <c r="C6270" s="4">
        <v>70</v>
      </c>
      <c r="D6270" s="4">
        <v>0</v>
      </c>
      <c r="E6270" s="4" t="s">
        <v>24</v>
      </c>
      <c r="F6270" s="4" t="s">
        <v>120</v>
      </c>
      <c r="G6270" s="4" t="s">
        <v>26</v>
      </c>
      <c r="H6270" s="4">
        <v>56</v>
      </c>
      <c r="I6270" s="4" t="s">
        <v>24</v>
      </c>
      <c r="J6270" s="4">
        <v>0</v>
      </c>
      <c r="K6270" s="4" t="s">
        <v>46</v>
      </c>
      <c r="L6270" s="4" t="s">
        <v>28</v>
      </c>
      <c r="M6270" s="4">
        <v>24</v>
      </c>
      <c r="P6270" s="5">
        <v>45249</v>
      </c>
      <c r="Q6270" s="6">
        <v>20.488411293177581</v>
      </c>
      <c r="R6270" s="4">
        <v>4</v>
      </c>
      <c r="S6270" s="4" t="str" cm="1">
        <f t="array" ref="S6270">_xlfn.IFS(R6270=0,"None",R6270&lt;3,"Low",R6270&lt;6,"Medium",R6270&lt;=10,"High")</f>
        <v>Medium</v>
      </c>
      <c r="T6270" s="4" t="str" cm="1">
        <f t="array" ref="T6270">_xlfn.IFS(M6270&lt;=20,"Low",M6270&lt;=50,"Medium",M6270&lt;=90,"High")</f>
        <v>Medium</v>
      </c>
      <c r="U6270" s="7">
        <f>Datos_Limpios[[#This Row],[Number of Complaints or Support]]/Datos_Limpios[[#This Row],[Account Length (in months)]]</f>
        <v>5.7142857142857141E-2</v>
      </c>
      <c r="V6270" s="4" t="str" cm="1">
        <f t="array" ref="V6270">_xlfn.IFS(H6270&lt;30,"Under 30",H6270&lt;66,"Middle Age",H6270&gt;=66,"Senior")</f>
        <v>Middle Age</v>
      </c>
      <c r="W6270" s="4" t="s">
        <v>29</v>
      </c>
    </row>
    <row r="6271" spans="1:23" x14ac:dyDescent="0.3">
      <c r="A6271" s="4" t="s">
        <v>6386</v>
      </c>
      <c r="B6271" s="4" t="s">
        <v>24</v>
      </c>
      <c r="C6271" s="4">
        <v>9</v>
      </c>
      <c r="D6271" s="4">
        <v>1</v>
      </c>
      <c r="E6271" s="4" t="s">
        <v>24</v>
      </c>
      <c r="F6271" s="4" t="s">
        <v>118</v>
      </c>
      <c r="G6271" s="4" t="s">
        <v>33</v>
      </c>
      <c r="H6271" s="4">
        <v>43</v>
      </c>
      <c r="I6271" s="4" t="s">
        <v>24</v>
      </c>
      <c r="J6271" s="4">
        <v>0</v>
      </c>
      <c r="K6271" s="4" t="s">
        <v>34</v>
      </c>
      <c r="L6271" s="4" t="s">
        <v>28</v>
      </c>
      <c r="M6271" s="4">
        <v>13</v>
      </c>
      <c r="P6271" s="5">
        <v>44125</v>
      </c>
      <c r="Q6271" s="6">
        <v>14.639168530375381</v>
      </c>
      <c r="R6271" s="4">
        <v>1</v>
      </c>
      <c r="S6271" s="4" t="str" cm="1">
        <f t="array" ref="S6271">_xlfn.IFS(R6271=0,"None",R6271&lt;3,"Low",R6271&lt;6,"Medium",R6271&lt;=10,"High")</f>
        <v>Low</v>
      </c>
      <c r="T6271" s="4" t="str" cm="1">
        <f t="array" ref="T6271">_xlfn.IFS(M6271&lt;=20,"Low",M6271&lt;=50,"Medium",M6271&lt;=90,"High")</f>
        <v>Low</v>
      </c>
      <c r="U6271" s="7">
        <f>Datos_Limpios[[#This Row],[Number of Complaints or Support]]/Datos_Limpios[[#This Row],[Account Length (in months)]]</f>
        <v>0.1111111111111111</v>
      </c>
      <c r="V6271" s="4" t="str" cm="1">
        <f t="array" ref="V6271">_xlfn.IFS(H6271&lt;30,"Under 30",H6271&lt;66,"Middle Age",H6271&gt;=66,"Senior")</f>
        <v>Middle Age</v>
      </c>
      <c r="W6271" s="4" t="s">
        <v>47</v>
      </c>
    </row>
    <row r="6272" spans="1:23" x14ac:dyDescent="0.3">
      <c r="A6272" s="4" t="s">
        <v>6387</v>
      </c>
      <c r="B6272" s="4" t="s">
        <v>24</v>
      </c>
      <c r="C6272" s="4">
        <v>56</v>
      </c>
      <c r="D6272" s="4">
        <v>0</v>
      </c>
      <c r="E6272" s="4" t="s">
        <v>31</v>
      </c>
      <c r="F6272" s="4" t="s">
        <v>104</v>
      </c>
      <c r="G6272" s="4" t="s">
        <v>26</v>
      </c>
      <c r="H6272" s="4">
        <v>69</v>
      </c>
      <c r="I6272" s="4" t="s">
        <v>24</v>
      </c>
      <c r="J6272" s="4">
        <v>0</v>
      </c>
      <c r="K6272" s="4" t="s">
        <v>46</v>
      </c>
      <c r="L6272" s="4" t="s">
        <v>35</v>
      </c>
      <c r="M6272" s="4">
        <v>34</v>
      </c>
      <c r="P6272" s="5">
        <v>45254</v>
      </c>
      <c r="Q6272" s="6">
        <v>27.765324469990372</v>
      </c>
      <c r="R6272" s="4">
        <v>5</v>
      </c>
      <c r="S6272" s="4" t="str" cm="1">
        <f t="array" ref="S6272">_xlfn.IFS(R6272=0,"None",R6272&lt;3,"Low",R6272&lt;6,"Medium",R6272&lt;=10,"High")</f>
        <v>Medium</v>
      </c>
      <c r="T6272" s="4" t="str" cm="1">
        <f t="array" ref="T6272">_xlfn.IFS(M6272&lt;=20,"Low",M6272&lt;=50,"Medium",M6272&lt;=90,"High")</f>
        <v>Medium</v>
      </c>
      <c r="U6272" s="7">
        <f>Datos_Limpios[[#This Row],[Number of Complaints or Support]]/Datos_Limpios[[#This Row],[Account Length (in months)]]</f>
        <v>8.9285714285714288E-2</v>
      </c>
      <c r="V6272" s="4" t="str" cm="1">
        <f t="array" ref="V6272">_xlfn.IFS(H6272&lt;30,"Under 30",H6272&lt;66,"Middle Age",H6272&gt;=66,"Senior")</f>
        <v>Senior</v>
      </c>
      <c r="W6272" s="4" t="s">
        <v>43</v>
      </c>
    </row>
    <row r="6273" spans="1:23" x14ac:dyDescent="0.3">
      <c r="A6273" s="4" t="s">
        <v>6388</v>
      </c>
      <c r="B6273" s="4" t="s">
        <v>24</v>
      </c>
      <c r="C6273" s="4">
        <v>1</v>
      </c>
      <c r="D6273" s="4">
        <v>2</v>
      </c>
      <c r="E6273" s="4" t="s">
        <v>31</v>
      </c>
      <c r="F6273" s="4" t="s">
        <v>102</v>
      </c>
      <c r="G6273" s="4" t="s">
        <v>26</v>
      </c>
      <c r="H6273" s="4">
        <v>42</v>
      </c>
      <c r="I6273" s="4" t="s">
        <v>24</v>
      </c>
      <c r="J6273" s="4">
        <v>0</v>
      </c>
      <c r="K6273" s="4" t="s">
        <v>27</v>
      </c>
      <c r="L6273" s="4" t="s">
        <v>28</v>
      </c>
      <c r="M6273" s="4">
        <v>17</v>
      </c>
      <c r="P6273" s="5">
        <v>45037</v>
      </c>
      <c r="Q6273" s="6">
        <v>18.532148663065399</v>
      </c>
      <c r="R6273" s="4">
        <v>5</v>
      </c>
      <c r="S6273" s="4" t="str" cm="1">
        <f t="array" ref="S6273">_xlfn.IFS(R6273=0,"None",R6273&lt;3,"Low",R6273&lt;6,"Medium",R6273&lt;=10,"High")</f>
        <v>Medium</v>
      </c>
      <c r="T6273" s="4" t="str" cm="1">
        <f t="array" ref="T6273">_xlfn.IFS(M6273&lt;=20,"Low",M6273&lt;=50,"Medium",M6273&lt;=90,"High")</f>
        <v>Low</v>
      </c>
      <c r="U6273" s="7">
        <f>Datos_Limpios[[#This Row],[Number of Complaints or Support]]/Datos_Limpios[[#This Row],[Account Length (in months)]]</f>
        <v>5</v>
      </c>
      <c r="V6273" s="4" t="str" cm="1">
        <f t="array" ref="V6273">_xlfn.IFS(H6273&lt;30,"Under 30",H6273&lt;66,"Middle Age",H6273&gt;=66,"Senior")</f>
        <v>Middle Age</v>
      </c>
      <c r="W6273" s="4" t="s">
        <v>40</v>
      </c>
    </row>
    <row r="6274" spans="1:23" x14ac:dyDescent="0.3">
      <c r="A6274" s="4" t="s">
        <v>6389</v>
      </c>
      <c r="B6274" s="4" t="s">
        <v>24</v>
      </c>
      <c r="C6274" s="4">
        <v>25</v>
      </c>
      <c r="D6274" s="4">
        <v>0</v>
      </c>
      <c r="E6274" s="4" t="s">
        <v>24</v>
      </c>
      <c r="F6274" s="4" t="s">
        <v>72</v>
      </c>
      <c r="G6274" s="4" t="s">
        <v>26</v>
      </c>
      <c r="H6274" s="4">
        <v>53</v>
      </c>
      <c r="I6274" s="4" t="s">
        <v>24</v>
      </c>
      <c r="J6274" s="4">
        <v>0</v>
      </c>
      <c r="K6274" s="4" t="s">
        <v>34</v>
      </c>
      <c r="L6274" s="4" t="s">
        <v>35</v>
      </c>
      <c r="M6274" s="4">
        <v>8</v>
      </c>
      <c r="P6274" s="5">
        <v>44286</v>
      </c>
      <c r="Q6274" s="6">
        <v>7.2976293497607712</v>
      </c>
      <c r="R6274" s="4">
        <v>9</v>
      </c>
      <c r="S6274" s="4" t="str" cm="1">
        <f t="array" ref="S6274">_xlfn.IFS(R6274=0,"None",R6274&lt;3,"Low",R6274&lt;6,"Medium",R6274&lt;=10,"High")</f>
        <v>High</v>
      </c>
      <c r="T6274" s="4" t="str" cm="1">
        <f t="array" ref="T6274">_xlfn.IFS(M6274&lt;=20,"Low",M6274&lt;=50,"Medium",M6274&lt;=90,"High")</f>
        <v>Low</v>
      </c>
      <c r="U6274" s="7">
        <f>Datos_Limpios[[#This Row],[Number of Complaints or Support]]/Datos_Limpios[[#This Row],[Account Length (in months)]]</f>
        <v>0.36</v>
      </c>
      <c r="V6274" s="4" t="str" cm="1">
        <f t="array" ref="V6274">_xlfn.IFS(H6274&lt;30,"Under 30",H6274&lt;66,"Middle Age",H6274&gt;=66,"Senior")</f>
        <v>Middle Age</v>
      </c>
      <c r="W6274" s="4" t="s">
        <v>29</v>
      </c>
    </row>
    <row r="6275" spans="1:23" x14ac:dyDescent="0.3">
      <c r="A6275" s="4" t="s">
        <v>6390</v>
      </c>
      <c r="B6275" s="4" t="s">
        <v>24</v>
      </c>
      <c r="C6275" s="4">
        <v>11</v>
      </c>
      <c r="D6275" s="4">
        <v>0</v>
      </c>
      <c r="E6275" s="4" t="s">
        <v>31</v>
      </c>
      <c r="F6275" s="4" t="s">
        <v>106</v>
      </c>
      <c r="G6275" s="4" t="s">
        <v>33</v>
      </c>
      <c r="H6275" s="4">
        <v>29</v>
      </c>
      <c r="I6275" s="4" t="s">
        <v>24</v>
      </c>
      <c r="J6275" s="4">
        <v>0</v>
      </c>
      <c r="K6275" s="4" t="s">
        <v>27</v>
      </c>
      <c r="L6275" s="4" t="s">
        <v>28</v>
      </c>
      <c r="M6275" s="4">
        <v>48</v>
      </c>
      <c r="P6275" s="5">
        <v>44142</v>
      </c>
      <c r="Q6275" s="6">
        <v>48.791561476746253</v>
      </c>
      <c r="R6275" s="4">
        <v>4</v>
      </c>
      <c r="S6275" s="4" t="str" cm="1">
        <f t="array" ref="S6275">_xlfn.IFS(R6275=0,"None",R6275&lt;3,"Low",R6275&lt;6,"Medium",R6275&lt;=10,"High")</f>
        <v>Medium</v>
      </c>
      <c r="T6275" s="4" t="str" cm="1">
        <f t="array" ref="T6275">_xlfn.IFS(M6275&lt;=20,"Low",M6275&lt;=50,"Medium",M6275&lt;=90,"High")</f>
        <v>Medium</v>
      </c>
      <c r="U6275" s="7">
        <f>Datos_Limpios[[#This Row],[Number of Complaints or Support]]/Datos_Limpios[[#This Row],[Account Length (in months)]]</f>
        <v>0.36363636363636365</v>
      </c>
      <c r="V6275" s="4" t="str" cm="1">
        <f t="array" ref="V6275">_xlfn.IFS(H6275&lt;30,"Under 30",H6275&lt;66,"Middle Age",H6275&gt;=66,"Senior")</f>
        <v>Under 30</v>
      </c>
      <c r="W6275" s="4" t="s">
        <v>29</v>
      </c>
    </row>
    <row r="6276" spans="1:23" x14ac:dyDescent="0.3">
      <c r="A6276" s="4" t="s">
        <v>6391</v>
      </c>
      <c r="B6276" s="4" t="s">
        <v>31</v>
      </c>
      <c r="C6276" s="4">
        <v>3</v>
      </c>
      <c r="D6276" s="4">
        <v>5</v>
      </c>
      <c r="E6276" s="4" t="s">
        <v>31</v>
      </c>
      <c r="F6276" s="4" t="s">
        <v>140</v>
      </c>
      <c r="G6276" s="4" t="s">
        <v>26</v>
      </c>
      <c r="H6276" s="4">
        <v>47</v>
      </c>
      <c r="I6276" s="4" t="s">
        <v>24</v>
      </c>
      <c r="J6276" s="4">
        <v>0</v>
      </c>
      <c r="K6276" s="4" t="s">
        <v>27</v>
      </c>
      <c r="L6276" s="4" t="s">
        <v>35</v>
      </c>
      <c r="M6276" s="4">
        <v>55</v>
      </c>
      <c r="N6276" s="4" t="s">
        <v>92</v>
      </c>
      <c r="O6276" s="4" t="s">
        <v>93</v>
      </c>
      <c r="P6276" s="5">
        <v>44896</v>
      </c>
      <c r="Q6276" s="6">
        <v>55.528203221471863</v>
      </c>
      <c r="R6276" s="4">
        <v>4</v>
      </c>
      <c r="S6276" s="4" t="str" cm="1">
        <f t="array" ref="S6276">_xlfn.IFS(R6276=0,"None",R6276&lt;3,"Low",R6276&lt;6,"Medium",R6276&lt;=10,"High")</f>
        <v>Medium</v>
      </c>
      <c r="T6276" s="4" t="str" cm="1">
        <f t="array" ref="T6276">_xlfn.IFS(M6276&lt;=20,"Low",M6276&lt;=50,"Medium",M6276&lt;=90,"High")</f>
        <v>High</v>
      </c>
      <c r="U6276" s="7">
        <f>Datos_Limpios[[#This Row],[Number of Complaints or Support]]/Datos_Limpios[[#This Row],[Account Length (in months)]]</f>
        <v>1.3333333333333333</v>
      </c>
      <c r="V6276" s="4" t="str" cm="1">
        <f t="array" ref="V6276">_xlfn.IFS(H6276&lt;30,"Under 30",H6276&lt;66,"Middle Age",H6276&gt;=66,"Senior")</f>
        <v>Middle Age</v>
      </c>
      <c r="W6276" s="4" t="s">
        <v>40</v>
      </c>
    </row>
    <row r="6277" spans="1:23" x14ac:dyDescent="0.3">
      <c r="A6277" s="4" t="s">
        <v>6392</v>
      </c>
      <c r="B6277" s="4" t="s">
        <v>24</v>
      </c>
      <c r="C6277" s="4">
        <v>8</v>
      </c>
      <c r="D6277" s="4">
        <v>0</v>
      </c>
      <c r="E6277" s="4" t="s">
        <v>31</v>
      </c>
      <c r="F6277" s="4" t="s">
        <v>129</v>
      </c>
      <c r="G6277" s="4" t="s">
        <v>33</v>
      </c>
      <c r="H6277" s="4">
        <v>77</v>
      </c>
      <c r="I6277" s="4" t="s">
        <v>31</v>
      </c>
      <c r="J6277" s="4">
        <v>4</v>
      </c>
      <c r="K6277" s="4" t="s">
        <v>46</v>
      </c>
      <c r="L6277" s="4" t="s">
        <v>28</v>
      </c>
      <c r="M6277" s="4">
        <v>13</v>
      </c>
      <c r="P6277" s="5">
        <v>44952</v>
      </c>
      <c r="Q6277" s="6">
        <v>14.351169111141751</v>
      </c>
      <c r="R6277" s="4">
        <v>4</v>
      </c>
      <c r="S6277" s="4" t="str" cm="1">
        <f t="array" ref="S6277">_xlfn.IFS(R6277=0,"None",R6277&lt;3,"Low",R6277&lt;6,"Medium",R6277&lt;=10,"High")</f>
        <v>Medium</v>
      </c>
      <c r="T6277" s="4" t="str" cm="1">
        <f t="array" ref="T6277">_xlfn.IFS(M6277&lt;=20,"Low",M6277&lt;=50,"Medium",M6277&lt;=90,"High")</f>
        <v>Low</v>
      </c>
      <c r="U6277" s="7">
        <f>Datos_Limpios[[#This Row],[Number of Complaints or Support]]/Datos_Limpios[[#This Row],[Account Length (in months)]]</f>
        <v>0.5</v>
      </c>
      <c r="V6277" s="4" t="str" cm="1">
        <f t="array" ref="V6277">_xlfn.IFS(H6277&lt;30,"Under 30",H6277&lt;66,"Middle Age",H6277&gt;=66,"Senior")</f>
        <v>Senior</v>
      </c>
      <c r="W6277" s="4" t="s">
        <v>29</v>
      </c>
    </row>
    <row r="6278" spans="1:23" x14ac:dyDescent="0.3">
      <c r="A6278" s="4" t="s">
        <v>6393</v>
      </c>
      <c r="B6278" s="4" t="s">
        <v>24</v>
      </c>
      <c r="C6278" s="4">
        <v>51</v>
      </c>
      <c r="D6278" s="4">
        <v>0</v>
      </c>
      <c r="E6278" s="4" t="s">
        <v>31</v>
      </c>
      <c r="F6278" s="4" t="s">
        <v>175</v>
      </c>
      <c r="G6278" s="4" t="s">
        <v>33</v>
      </c>
      <c r="H6278" s="4">
        <v>61</v>
      </c>
      <c r="I6278" s="4" t="s">
        <v>24</v>
      </c>
      <c r="J6278" s="4">
        <v>0</v>
      </c>
      <c r="K6278" s="4" t="s">
        <v>34</v>
      </c>
      <c r="L6278" s="4" t="s">
        <v>28</v>
      </c>
      <c r="M6278" s="4">
        <v>51</v>
      </c>
      <c r="P6278" s="5">
        <v>45261</v>
      </c>
      <c r="Q6278" s="6">
        <v>50.588669040899113</v>
      </c>
      <c r="R6278" s="4">
        <v>1</v>
      </c>
      <c r="S6278" s="4" t="str" cm="1">
        <f t="array" ref="S6278">_xlfn.IFS(R6278=0,"None",R6278&lt;3,"Low",R6278&lt;6,"Medium",R6278&lt;=10,"High")</f>
        <v>Low</v>
      </c>
      <c r="T6278" s="4" t="str" cm="1">
        <f t="array" ref="T6278">_xlfn.IFS(M6278&lt;=20,"Low",M6278&lt;=50,"Medium",M6278&lt;=90,"High")</f>
        <v>High</v>
      </c>
      <c r="U6278" s="7">
        <f>Datos_Limpios[[#This Row],[Number of Complaints or Support]]/Datos_Limpios[[#This Row],[Account Length (in months)]]</f>
        <v>1.9607843137254902E-2</v>
      </c>
      <c r="V6278" s="4" t="str" cm="1">
        <f t="array" ref="V6278">_xlfn.IFS(H6278&lt;30,"Under 30",H6278&lt;66,"Middle Age",H6278&gt;=66,"Senior")</f>
        <v>Middle Age</v>
      </c>
      <c r="W6278" s="4" t="s">
        <v>29</v>
      </c>
    </row>
    <row r="6279" spans="1:23" x14ac:dyDescent="0.3">
      <c r="A6279" s="4" t="s">
        <v>6394</v>
      </c>
      <c r="B6279" s="4" t="s">
        <v>24</v>
      </c>
      <c r="C6279" s="4">
        <v>1</v>
      </c>
      <c r="D6279" s="4">
        <v>0</v>
      </c>
      <c r="E6279" s="4" t="s">
        <v>31</v>
      </c>
      <c r="F6279" s="4" t="s">
        <v>129</v>
      </c>
      <c r="G6279" s="4" t="s">
        <v>26</v>
      </c>
      <c r="H6279" s="4">
        <v>19</v>
      </c>
      <c r="I6279" s="4" t="s">
        <v>24</v>
      </c>
      <c r="J6279" s="4">
        <v>0</v>
      </c>
      <c r="K6279" s="4" t="s">
        <v>27</v>
      </c>
      <c r="L6279" s="4" t="s">
        <v>28</v>
      </c>
      <c r="M6279" s="4">
        <v>14</v>
      </c>
      <c r="P6279" s="5">
        <v>44453</v>
      </c>
      <c r="Q6279" s="6">
        <v>11.211965318704619</v>
      </c>
      <c r="R6279" s="4">
        <v>2</v>
      </c>
      <c r="S6279" s="4" t="str" cm="1">
        <f t="array" ref="S6279">_xlfn.IFS(R6279=0,"None",R6279&lt;3,"Low",R6279&lt;6,"Medium",R6279&lt;=10,"High")</f>
        <v>Low</v>
      </c>
      <c r="T6279" s="4" t="str" cm="1">
        <f t="array" ref="T6279">_xlfn.IFS(M6279&lt;=20,"Low",M6279&lt;=50,"Medium",M6279&lt;=90,"High")</f>
        <v>Low</v>
      </c>
      <c r="U6279" s="7">
        <f>Datos_Limpios[[#This Row],[Number of Complaints or Support]]/Datos_Limpios[[#This Row],[Account Length (in months)]]</f>
        <v>2</v>
      </c>
      <c r="V6279" s="4" t="str" cm="1">
        <f t="array" ref="V6279">_xlfn.IFS(H6279&lt;30,"Under 30",H6279&lt;66,"Middle Age",H6279&gt;=66,"Senior")</f>
        <v>Under 30</v>
      </c>
      <c r="W6279" s="4" t="s">
        <v>29</v>
      </c>
    </row>
    <row r="6280" spans="1:23" x14ac:dyDescent="0.3">
      <c r="A6280" s="4" t="s">
        <v>6395</v>
      </c>
      <c r="B6280" s="4" t="s">
        <v>24</v>
      </c>
      <c r="C6280" s="4">
        <v>60</v>
      </c>
      <c r="D6280" s="4">
        <v>0</v>
      </c>
      <c r="E6280" s="4" t="s">
        <v>24</v>
      </c>
      <c r="F6280" s="4" t="s">
        <v>42</v>
      </c>
      <c r="G6280" s="4" t="s">
        <v>33</v>
      </c>
      <c r="H6280" s="4">
        <v>48</v>
      </c>
      <c r="I6280" s="4" t="s">
        <v>31</v>
      </c>
      <c r="J6280" s="4">
        <v>3</v>
      </c>
      <c r="K6280" s="4" t="s">
        <v>46</v>
      </c>
      <c r="L6280" s="4" t="s">
        <v>28</v>
      </c>
      <c r="M6280" s="4">
        <v>8</v>
      </c>
      <c r="P6280" s="5">
        <v>45085</v>
      </c>
      <c r="Q6280" s="6">
        <v>6.7192096560586547</v>
      </c>
      <c r="R6280" s="4">
        <v>2</v>
      </c>
      <c r="S6280" s="4" t="str" cm="1">
        <f t="array" ref="S6280">_xlfn.IFS(R6280=0,"None",R6280&lt;3,"Low",R6280&lt;6,"Medium",R6280&lt;=10,"High")</f>
        <v>Low</v>
      </c>
      <c r="T6280" s="4" t="str" cm="1">
        <f t="array" ref="T6280">_xlfn.IFS(M6280&lt;=20,"Low",M6280&lt;=50,"Medium",M6280&lt;=90,"High")</f>
        <v>Low</v>
      </c>
      <c r="U6280" s="7">
        <f>Datos_Limpios[[#This Row],[Number of Complaints or Support]]/Datos_Limpios[[#This Row],[Account Length (in months)]]</f>
        <v>3.3333333333333333E-2</v>
      </c>
      <c r="V6280" s="4" t="str" cm="1">
        <f t="array" ref="V6280">_xlfn.IFS(H6280&lt;30,"Under 30",H6280&lt;66,"Middle Age",H6280&gt;=66,"Senior")</f>
        <v>Middle Age</v>
      </c>
      <c r="W6280" s="4" t="s">
        <v>43</v>
      </c>
    </row>
    <row r="6281" spans="1:23" x14ac:dyDescent="0.3">
      <c r="A6281" s="4" t="s">
        <v>6396</v>
      </c>
      <c r="B6281" s="4" t="s">
        <v>31</v>
      </c>
      <c r="C6281" s="4">
        <v>22</v>
      </c>
      <c r="D6281" s="4">
        <v>1</v>
      </c>
      <c r="E6281" s="4" t="s">
        <v>31</v>
      </c>
      <c r="F6281" s="4" t="s">
        <v>45</v>
      </c>
      <c r="G6281" s="4" t="s">
        <v>26</v>
      </c>
      <c r="H6281" s="4">
        <v>55</v>
      </c>
      <c r="I6281" s="4" t="s">
        <v>24</v>
      </c>
      <c r="J6281" s="4">
        <v>0</v>
      </c>
      <c r="K6281" s="4" t="s">
        <v>27</v>
      </c>
      <c r="L6281" s="4" t="s">
        <v>35</v>
      </c>
      <c r="M6281" s="4">
        <v>54</v>
      </c>
      <c r="N6281" s="4" t="s">
        <v>66</v>
      </c>
      <c r="O6281" s="4" t="s">
        <v>779</v>
      </c>
      <c r="P6281" s="5">
        <v>45278</v>
      </c>
      <c r="Q6281" s="6">
        <v>59.514260243904573</v>
      </c>
      <c r="R6281" s="4">
        <v>0</v>
      </c>
      <c r="S6281" s="4" t="str" cm="1">
        <f t="array" ref="S6281">_xlfn.IFS(R6281=0,"None",R6281&lt;3,"Low",R6281&lt;6,"Medium",R6281&lt;=10,"High")</f>
        <v>None</v>
      </c>
      <c r="T6281" s="4" t="str" cm="1">
        <f t="array" ref="T6281">_xlfn.IFS(M6281&lt;=20,"Low",M6281&lt;=50,"Medium",M6281&lt;=90,"High")</f>
        <v>High</v>
      </c>
      <c r="U6281" s="7">
        <f>Datos_Limpios[[#This Row],[Number of Complaints or Support]]/Datos_Limpios[[#This Row],[Account Length (in months)]]</f>
        <v>0</v>
      </c>
      <c r="V6281" s="4" t="str" cm="1">
        <f t="array" ref="V6281">_xlfn.IFS(H6281&lt;30,"Under 30",H6281&lt;66,"Middle Age",H6281&gt;=66,"Senior")</f>
        <v>Middle Age</v>
      </c>
      <c r="W6281" s="4" t="s">
        <v>47</v>
      </c>
    </row>
    <row r="6282" spans="1:23" x14ac:dyDescent="0.3">
      <c r="A6282" s="4" t="s">
        <v>6397</v>
      </c>
      <c r="B6282" s="4" t="s">
        <v>24</v>
      </c>
      <c r="C6282" s="4">
        <v>69</v>
      </c>
      <c r="D6282" s="4">
        <v>0</v>
      </c>
      <c r="E6282" s="4" t="s">
        <v>31</v>
      </c>
      <c r="F6282" s="4" t="s">
        <v>138</v>
      </c>
      <c r="G6282" s="4" t="s">
        <v>26</v>
      </c>
      <c r="H6282" s="4">
        <v>59</v>
      </c>
      <c r="I6282" s="4" t="s">
        <v>31</v>
      </c>
      <c r="J6282" s="4">
        <v>4</v>
      </c>
      <c r="K6282" s="4" t="s">
        <v>46</v>
      </c>
      <c r="L6282" s="4" t="s">
        <v>35</v>
      </c>
      <c r="M6282" s="4">
        <v>43</v>
      </c>
      <c r="P6282" s="5">
        <v>44283</v>
      </c>
      <c r="Q6282" s="6">
        <v>37.445076189373083</v>
      </c>
      <c r="R6282" s="4">
        <v>4</v>
      </c>
      <c r="S6282" s="4" t="str" cm="1">
        <f t="array" ref="S6282">_xlfn.IFS(R6282=0,"None",R6282&lt;3,"Low",R6282&lt;6,"Medium",R6282&lt;=10,"High")</f>
        <v>Medium</v>
      </c>
      <c r="T6282" s="4" t="str" cm="1">
        <f t="array" ref="T6282">_xlfn.IFS(M6282&lt;=20,"Low",M6282&lt;=50,"Medium",M6282&lt;=90,"High")</f>
        <v>Medium</v>
      </c>
      <c r="U6282" s="7">
        <f>Datos_Limpios[[#This Row],[Number of Complaints or Support]]/Datos_Limpios[[#This Row],[Account Length (in months)]]</f>
        <v>5.7971014492753624E-2</v>
      </c>
      <c r="V6282" s="4" t="str" cm="1">
        <f t="array" ref="V6282">_xlfn.IFS(H6282&lt;30,"Under 30",H6282&lt;66,"Middle Age",H6282&gt;=66,"Senior")</f>
        <v>Middle Age</v>
      </c>
      <c r="W6282" s="4" t="s">
        <v>47</v>
      </c>
    </row>
    <row r="6283" spans="1:23" x14ac:dyDescent="0.3">
      <c r="A6283" s="4" t="s">
        <v>6398</v>
      </c>
      <c r="B6283" s="4" t="s">
        <v>24</v>
      </c>
      <c r="C6283" s="4">
        <v>3</v>
      </c>
      <c r="D6283" s="4">
        <v>0</v>
      </c>
      <c r="E6283" s="4" t="s">
        <v>31</v>
      </c>
      <c r="F6283" s="4" t="s">
        <v>56</v>
      </c>
      <c r="G6283" s="4" t="s">
        <v>26</v>
      </c>
      <c r="H6283" s="4">
        <v>20</v>
      </c>
      <c r="I6283" s="4" t="s">
        <v>24</v>
      </c>
      <c r="J6283" s="4">
        <v>0</v>
      </c>
      <c r="K6283" s="4" t="s">
        <v>27</v>
      </c>
      <c r="L6283" s="4" t="s">
        <v>35</v>
      </c>
      <c r="M6283" s="4">
        <v>26</v>
      </c>
      <c r="P6283" s="5">
        <v>43854</v>
      </c>
      <c r="Q6283" s="6">
        <v>26.96831581037036</v>
      </c>
      <c r="R6283" s="4">
        <v>8</v>
      </c>
      <c r="S6283" s="4" t="str" cm="1">
        <f t="array" ref="S6283">_xlfn.IFS(R6283=0,"None",R6283&lt;3,"Low",R6283&lt;6,"Medium",R6283&lt;=10,"High")</f>
        <v>High</v>
      </c>
      <c r="T6283" s="4" t="str" cm="1">
        <f t="array" ref="T6283">_xlfn.IFS(M6283&lt;=20,"Low",M6283&lt;=50,"Medium",M6283&lt;=90,"High")</f>
        <v>Medium</v>
      </c>
      <c r="U6283" s="7">
        <f>Datos_Limpios[[#This Row],[Number of Complaints or Support]]/Datos_Limpios[[#This Row],[Account Length (in months)]]</f>
        <v>2.6666666666666665</v>
      </c>
      <c r="V6283" s="4" t="str" cm="1">
        <f t="array" ref="V6283">_xlfn.IFS(H6283&lt;30,"Under 30",H6283&lt;66,"Middle Age",H6283&gt;=66,"Senior")</f>
        <v>Under 30</v>
      </c>
      <c r="W6283" s="4" t="s">
        <v>29</v>
      </c>
    </row>
    <row r="6284" spans="1:23" x14ac:dyDescent="0.3">
      <c r="A6284" s="4" t="s">
        <v>6399</v>
      </c>
      <c r="B6284" s="4" t="s">
        <v>31</v>
      </c>
      <c r="C6284" s="4">
        <v>7</v>
      </c>
      <c r="D6284" s="4">
        <v>5</v>
      </c>
      <c r="E6284" s="4" t="s">
        <v>24</v>
      </c>
      <c r="F6284" s="4" t="s">
        <v>165</v>
      </c>
      <c r="G6284" s="4" t="s">
        <v>26</v>
      </c>
      <c r="H6284" s="4">
        <v>82</v>
      </c>
      <c r="I6284" s="4" t="s">
        <v>31</v>
      </c>
      <c r="J6284" s="4">
        <v>4</v>
      </c>
      <c r="K6284" s="4" t="s">
        <v>27</v>
      </c>
      <c r="L6284" s="4" t="s">
        <v>35</v>
      </c>
      <c r="M6284" s="4">
        <v>38</v>
      </c>
      <c r="N6284" s="4" t="s">
        <v>92</v>
      </c>
      <c r="O6284" s="4" t="s">
        <v>153</v>
      </c>
      <c r="P6284" s="5">
        <v>44733</v>
      </c>
      <c r="Q6284" s="6">
        <v>31.773390187940969</v>
      </c>
      <c r="R6284" s="4">
        <v>8</v>
      </c>
      <c r="S6284" s="4" t="str" cm="1">
        <f t="array" ref="S6284">_xlfn.IFS(R6284=0,"None",R6284&lt;3,"Low",R6284&lt;6,"Medium",R6284&lt;=10,"High")</f>
        <v>High</v>
      </c>
      <c r="T6284" s="4" t="str" cm="1">
        <f t="array" ref="T6284">_xlfn.IFS(M6284&lt;=20,"Low",M6284&lt;=50,"Medium",M6284&lt;=90,"High")</f>
        <v>Medium</v>
      </c>
      <c r="U6284" s="7">
        <f>Datos_Limpios[[#This Row],[Number of Complaints or Support]]/Datos_Limpios[[#This Row],[Account Length (in months)]]</f>
        <v>1.1428571428571428</v>
      </c>
      <c r="V6284" s="4" t="str" cm="1">
        <f t="array" ref="V6284">_xlfn.IFS(H6284&lt;30,"Under 30",H6284&lt;66,"Middle Age",H6284&gt;=66,"Senior")</f>
        <v>Senior</v>
      </c>
      <c r="W6284" s="4" t="s">
        <v>40</v>
      </c>
    </row>
    <row r="6285" spans="1:23" x14ac:dyDescent="0.3">
      <c r="A6285" s="4" t="s">
        <v>6400</v>
      </c>
      <c r="B6285" s="4" t="s">
        <v>24</v>
      </c>
      <c r="C6285" s="4">
        <v>67</v>
      </c>
      <c r="D6285" s="4">
        <v>0</v>
      </c>
      <c r="E6285" s="4" t="s">
        <v>31</v>
      </c>
      <c r="F6285" s="4" t="s">
        <v>37</v>
      </c>
      <c r="G6285" s="4" t="s">
        <v>26</v>
      </c>
      <c r="H6285" s="4">
        <v>61</v>
      </c>
      <c r="I6285" s="4" t="s">
        <v>24</v>
      </c>
      <c r="J6285" s="4">
        <v>0</v>
      </c>
      <c r="K6285" s="4" t="s">
        <v>27</v>
      </c>
      <c r="L6285" s="4" t="s">
        <v>28</v>
      </c>
      <c r="M6285" s="4">
        <v>20</v>
      </c>
      <c r="P6285" s="5">
        <v>44623</v>
      </c>
      <c r="Q6285" s="6">
        <v>19.622852592714711</v>
      </c>
      <c r="R6285" s="4">
        <v>6</v>
      </c>
      <c r="S6285" s="4" t="str" cm="1">
        <f t="array" ref="S6285">_xlfn.IFS(R6285=0,"None",R6285&lt;3,"Low",R6285&lt;6,"Medium",R6285&lt;=10,"High")</f>
        <v>High</v>
      </c>
      <c r="T6285" s="4" t="str" cm="1">
        <f t="array" ref="T6285">_xlfn.IFS(M6285&lt;=20,"Low",M6285&lt;=50,"Medium",M6285&lt;=90,"High")</f>
        <v>Low</v>
      </c>
      <c r="U6285" s="7">
        <f>Datos_Limpios[[#This Row],[Number of Complaints or Support]]/Datos_Limpios[[#This Row],[Account Length (in months)]]</f>
        <v>8.9552238805970144E-2</v>
      </c>
      <c r="V6285" s="4" t="str" cm="1">
        <f t="array" ref="V6285">_xlfn.IFS(H6285&lt;30,"Under 30",H6285&lt;66,"Middle Age",H6285&gt;=66,"Senior")</f>
        <v>Middle Age</v>
      </c>
      <c r="W6285" s="4" t="s">
        <v>40</v>
      </c>
    </row>
    <row r="6286" spans="1:23" x14ac:dyDescent="0.3">
      <c r="A6286" s="4" t="s">
        <v>6401</v>
      </c>
      <c r="B6286" s="4" t="s">
        <v>31</v>
      </c>
      <c r="C6286" s="4">
        <v>1</v>
      </c>
      <c r="D6286" s="4">
        <v>2</v>
      </c>
      <c r="E6286" s="4" t="s">
        <v>31</v>
      </c>
      <c r="F6286" s="4" t="s">
        <v>70</v>
      </c>
      <c r="G6286" s="4" t="s">
        <v>26</v>
      </c>
      <c r="H6286" s="4">
        <v>51</v>
      </c>
      <c r="I6286" s="4" t="s">
        <v>24</v>
      </c>
      <c r="J6286" s="4">
        <v>0</v>
      </c>
      <c r="K6286" s="4" t="s">
        <v>27</v>
      </c>
      <c r="L6286" s="4" t="s">
        <v>35</v>
      </c>
      <c r="M6286" s="4">
        <v>36</v>
      </c>
      <c r="N6286" s="4" t="s">
        <v>92</v>
      </c>
      <c r="O6286" s="4" t="s">
        <v>153</v>
      </c>
      <c r="P6286" s="5">
        <v>44693</v>
      </c>
      <c r="Q6286" s="6">
        <v>31.958706847637881</v>
      </c>
      <c r="R6286" s="4">
        <v>0</v>
      </c>
      <c r="S6286" s="4" t="str" cm="1">
        <f t="array" ref="S6286">_xlfn.IFS(R6286=0,"None",R6286&lt;3,"Low",R6286&lt;6,"Medium",R6286&lt;=10,"High")</f>
        <v>None</v>
      </c>
      <c r="T6286" s="4" t="str" cm="1">
        <f t="array" ref="T6286">_xlfn.IFS(M6286&lt;=20,"Low",M6286&lt;=50,"Medium",M6286&lt;=90,"High")</f>
        <v>Medium</v>
      </c>
      <c r="U6286" s="7">
        <f>Datos_Limpios[[#This Row],[Number of Complaints or Support]]/Datos_Limpios[[#This Row],[Account Length (in months)]]</f>
        <v>0</v>
      </c>
      <c r="V6286" s="4" t="str" cm="1">
        <f t="array" ref="V6286">_xlfn.IFS(H6286&lt;30,"Under 30",H6286&lt;66,"Middle Age",H6286&gt;=66,"Senior")</f>
        <v>Middle Age</v>
      </c>
      <c r="W6286" s="4" t="s">
        <v>29</v>
      </c>
    </row>
    <row r="6287" spans="1:23" x14ac:dyDescent="0.3">
      <c r="A6287" s="4" t="s">
        <v>6402</v>
      </c>
      <c r="B6287" s="4" t="s">
        <v>24</v>
      </c>
      <c r="C6287" s="4">
        <v>37</v>
      </c>
      <c r="D6287" s="4">
        <v>0</v>
      </c>
      <c r="E6287" s="4" t="s">
        <v>31</v>
      </c>
      <c r="F6287" s="4" t="s">
        <v>209</v>
      </c>
      <c r="G6287" s="4" t="s">
        <v>26</v>
      </c>
      <c r="H6287" s="4">
        <v>60</v>
      </c>
      <c r="I6287" s="4" t="s">
        <v>24</v>
      </c>
      <c r="J6287" s="4">
        <v>0</v>
      </c>
      <c r="K6287" s="4" t="s">
        <v>34</v>
      </c>
      <c r="L6287" s="4" t="s">
        <v>35</v>
      </c>
      <c r="M6287" s="4">
        <v>36</v>
      </c>
      <c r="P6287" s="5">
        <v>44648</v>
      </c>
      <c r="Q6287" s="6">
        <v>36.222333222062367</v>
      </c>
      <c r="R6287" s="4">
        <v>1</v>
      </c>
      <c r="S6287" s="4" t="str" cm="1">
        <f t="array" ref="S6287">_xlfn.IFS(R6287=0,"None",R6287&lt;3,"Low",R6287&lt;6,"Medium",R6287&lt;=10,"High")</f>
        <v>Low</v>
      </c>
      <c r="T6287" s="4" t="str" cm="1">
        <f t="array" ref="T6287">_xlfn.IFS(M6287&lt;=20,"Low",M6287&lt;=50,"Medium",M6287&lt;=90,"High")</f>
        <v>Medium</v>
      </c>
      <c r="U6287" s="7">
        <f>Datos_Limpios[[#This Row],[Number of Complaints or Support]]/Datos_Limpios[[#This Row],[Account Length (in months)]]</f>
        <v>2.7027027027027029E-2</v>
      </c>
      <c r="V6287" s="4" t="str" cm="1">
        <f t="array" ref="V6287">_xlfn.IFS(H6287&lt;30,"Under 30",H6287&lt;66,"Middle Age",H6287&gt;=66,"Senior")</f>
        <v>Middle Age</v>
      </c>
      <c r="W6287" s="4" t="s">
        <v>40</v>
      </c>
    </row>
    <row r="6288" spans="1:23" x14ac:dyDescent="0.3">
      <c r="A6288" s="4" t="s">
        <v>6403</v>
      </c>
      <c r="B6288" s="4" t="s">
        <v>24</v>
      </c>
      <c r="C6288" s="4">
        <v>70</v>
      </c>
      <c r="D6288" s="4">
        <v>0</v>
      </c>
      <c r="E6288" s="4" t="s">
        <v>31</v>
      </c>
      <c r="F6288" s="4" t="s">
        <v>138</v>
      </c>
      <c r="G6288" s="4" t="s">
        <v>33</v>
      </c>
      <c r="H6288" s="4">
        <v>37</v>
      </c>
      <c r="I6288" s="4" t="s">
        <v>31</v>
      </c>
      <c r="J6288" s="4">
        <v>5</v>
      </c>
      <c r="K6288" s="4" t="s">
        <v>46</v>
      </c>
      <c r="L6288" s="4" t="s">
        <v>28</v>
      </c>
      <c r="M6288" s="4">
        <v>32</v>
      </c>
      <c r="P6288" s="5">
        <v>44816</v>
      </c>
      <c r="Q6288" s="6">
        <v>28.085981651914668</v>
      </c>
      <c r="R6288" s="4">
        <v>7</v>
      </c>
      <c r="S6288" s="4" t="str" cm="1">
        <f t="array" ref="S6288">_xlfn.IFS(R6288=0,"None",R6288&lt;3,"Low",R6288&lt;6,"Medium",R6288&lt;=10,"High")</f>
        <v>High</v>
      </c>
      <c r="T6288" s="4" t="str" cm="1">
        <f t="array" ref="T6288">_xlfn.IFS(M6288&lt;=20,"Low",M6288&lt;=50,"Medium",M6288&lt;=90,"High")</f>
        <v>Medium</v>
      </c>
      <c r="U6288" s="7">
        <f>Datos_Limpios[[#This Row],[Number of Complaints or Support]]/Datos_Limpios[[#This Row],[Account Length (in months)]]</f>
        <v>0.1</v>
      </c>
      <c r="V6288" s="4" t="str" cm="1">
        <f t="array" ref="V6288">_xlfn.IFS(H6288&lt;30,"Under 30",H6288&lt;66,"Middle Age",H6288&gt;=66,"Senior")</f>
        <v>Middle Age</v>
      </c>
      <c r="W6288" s="4" t="s">
        <v>47</v>
      </c>
    </row>
    <row r="6289" spans="1:23" x14ac:dyDescent="0.3">
      <c r="A6289" s="4" t="s">
        <v>6404</v>
      </c>
      <c r="B6289" s="4" t="s">
        <v>24</v>
      </c>
      <c r="C6289" s="4">
        <v>28</v>
      </c>
      <c r="D6289" s="4">
        <v>0</v>
      </c>
      <c r="E6289" s="4" t="s">
        <v>31</v>
      </c>
      <c r="F6289" s="4" t="s">
        <v>56</v>
      </c>
      <c r="G6289" s="4" t="s">
        <v>33</v>
      </c>
      <c r="H6289" s="4">
        <v>58</v>
      </c>
      <c r="I6289" s="4" t="s">
        <v>31</v>
      </c>
      <c r="J6289" s="4">
        <v>3</v>
      </c>
      <c r="K6289" s="4" t="s">
        <v>27</v>
      </c>
      <c r="L6289" s="4" t="s">
        <v>28</v>
      </c>
      <c r="M6289" s="4">
        <v>39</v>
      </c>
      <c r="P6289" s="5">
        <v>45164</v>
      </c>
      <c r="Q6289" s="6">
        <v>46.187634698074483</v>
      </c>
      <c r="R6289" s="4">
        <v>7</v>
      </c>
      <c r="S6289" s="4" t="str" cm="1">
        <f t="array" ref="S6289">_xlfn.IFS(R6289=0,"None",R6289&lt;3,"Low",R6289&lt;6,"Medium",R6289&lt;=10,"High")</f>
        <v>High</v>
      </c>
      <c r="T6289" s="4" t="str" cm="1">
        <f t="array" ref="T6289">_xlfn.IFS(M6289&lt;=20,"Low",M6289&lt;=50,"Medium",M6289&lt;=90,"High")</f>
        <v>Medium</v>
      </c>
      <c r="U6289" s="7">
        <f>Datos_Limpios[[#This Row],[Number of Complaints or Support]]/Datos_Limpios[[#This Row],[Account Length (in months)]]</f>
        <v>0.25</v>
      </c>
      <c r="V6289" s="4" t="str" cm="1">
        <f t="array" ref="V6289">_xlfn.IFS(H6289&lt;30,"Under 30",H6289&lt;66,"Middle Age",H6289&gt;=66,"Senior")</f>
        <v>Middle Age</v>
      </c>
      <c r="W6289" s="4" t="s">
        <v>29</v>
      </c>
    </row>
    <row r="6290" spans="1:23" x14ac:dyDescent="0.3">
      <c r="A6290" s="4" t="s">
        <v>6405</v>
      </c>
      <c r="B6290" s="4" t="s">
        <v>24</v>
      </c>
      <c r="C6290" s="4">
        <v>72</v>
      </c>
      <c r="D6290" s="4">
        <v>2</v>
      </c>
      <c r="E6290" s="4" t="s">
        <v>24</v>
      </c>
      <c r="F6290" s="4" t="s">
        <v>165</v>
      </c>
      <c r="G6290" s="4" t="s">
        <v>33</v>
      </c>
      <c r="H6290" s="4">
        <v>23</v>
      </c>
      <c r="I6290" s="4" t="s">
        <v>24</v>
      </c>
      <c r="J6290" s="4">
        <v>0</v>
      </c>
      <c r="K6290" s="4" t="s">
        <v>46</v>
      </c>
      <c r="L6290" s="4" t="s">
        <v>28</v>
      </c>
      <c r="M6290" s="4">
        <v>11</v>
      </c>
      <c r="P6290" s="5">
        <v>45100</v>
      </c>
      <c r="Q6290" s="6">
        <v>9.8010905436889146</v>
      </c>
      <c r="R6290" s="4">
        <v>9</v>
      </c>
      <c r="S6290" s="4" t="str" cm="1">
        <f t="array" ref="S6290">_xlfn.IFS(R6290=0,"None",R6290&lt;3,"Low",R6290&lt;6,"Medium",R6290&lt;=10,"High")</f>
        <v>High</v>
      </c>
      <c r="T6290" s="4" t="str" cm="1">
        <f t="array" ref="T6290">_xlfn.IFS(M6290&lt;=20,"Low",M6290&lt;=50,"Medium",M6290&lt;=90,"High")</f>
        <v>Low</v>
      </c>
      <c r="U6290" s="7">
        <f>Datos_Limpios[[#This Row],[Number of Complaints or Support]]/Datos_Limpios[[#This Row],[Account Length (in months)]]</f>
        <v>0.125</v>
      </c>
      <c r="V6290" s="4" t="str" cm="1">
        <f t="array" ref="V6290">_xlfn.IFS(H6290&lt;30,"Under 30",H6290&lt;66,"Middle Age",H6290&gt;=66,"Senior")</f>
        <v>Under 30</v>
      </c>
      <c r="W6290" s="4" t="s">
        <v>40</v>
      </c>
    </row>
    <row r="6291" spans="1:23" x14ac:dyDescent="0.3">
      <c r="A6291" s="4" t="s">
        <v>6406</v>
      </c>
      <c r="B6291" s="4" t="s">
        <v>24</v>
      </c>
      <c r="C6291" s="4">
        <v>71</v>
      </c>
      <c r="D6291" s="4">
        <v>0</v>
      </c>
      <c r="E6291" s="4" t="s">
        <v>24</v>
      </c>
      <c r="F6291" s="4" t="s">
        <v>159</v>
      </c>
      <c r="G6291" s="4" t="s">
        <v>33</v>
      </c>
      <c r="H6291" s="4">
        <v>59</v>
      </c>
      <c r="I6291" s="4" t="s">
        <v>31</v>
      </c>
      <c r="J6291" s="4">
        <v>2</v>
      </c>
      <c r="K6291" s="4" t="s">
        <v>46</v>
      </c>
      <c r="L6291" s="4" t="s">
        <v>28</v>
      </c>
      <c r="M6291" s="4">
        <v>12</v>
      </c>
      <c r="P6291" s="5">
        <v>44732</v>
      </c>
      <c r="Q6291" s="6">
        <v>12.96844927042069</v>
      </c>
      <c r="R6291" s="4">
        <v>4</v>
      </c>
      <c r="S6291" s="4" t="str" cm="1">
        <f t="array" ref="S6291">_xlfn.IFS(R6291=0,"None",R6291&lt;3,"Low",R6291&lt;6,"Medium",R6291&lt;=10,"High")</f>
        <v>Medium</v>
      </c>
      <c r="T6291" s="4" t="str" cm="1">
        <f t="array" ref="T6291">_xlfn.IFS(M6291&lt;=20,"Low",M6291&lt;=50,"Medium",M6291&lt;=90,"High")</f>
        <v>Low</v>
      </c>
      <c r="U6291" s="7">
        <f>Datos_Limpios[[#This Row],[Number of Complaints or Support]]/Datos_Limpios[[#This Row],[Account Length (in months)]]</f>
        <v>5.6338028169014086E-2</v>
      </c>
      <c r="V6291" s="4" t="str" cm="1">
        <f t="array" ref="V6291">_xlfn.IFS(H6291&lt;30,"Under 30",H6291&lt;66,"Middle Age",H6291&gt;=66,"Senior")</f>
        <v>Middle Age</v>
      </c>
      <c r="W6291" s="4" t="s">
        <v>29</v>
      </c>
    </row>
    <row r="6292" spans="1:23" x14ac:dyDescent="0.3">
      <c r="A6292" s="4" t="s">
        <v>6407</v>
      </c>
      <c r="B6292" s="4" t="s">
        <v>24</v>
      </c>
      <c r="C6292" s="4">
        <v>55</v>
      </c>
      <c r="D6292" s="4">
        <v>1</v>
      </c>
      <c r="E6292" s="4" t="s">
        <v>24</v>
      </c>
      <c r="F6292" s="4" t="s">
        <v>222</v>
      </c>
      <c r="G6292" s="4" t="s">
        <v>33</v>
      </c>
      <c r="H6292" s="4">
        <v>22</v>
      </c>
      <c r="I6292" s="4" t="s">
        <v>24</v>
      </c>
      <c r="J6292" s="4">
        <v>0</v>
      </c>
      <c r="K6292" s="4" t="s">
        <v>34</v>
      </c>
      <c r="L6292" s="4" t="s">
        <v>35</v>
      </c>
      <c r="M6292" s="4">
        <v>24</v>
      </c>
      <c r="P6292" s="5">
        <v>44548</v>
      </c>
      <c r="Q6292" s="6">
        <v>20.417619312809851</v>
      </c>
      <c r="R6292" s="4">
        <v>9</v>
      </c>
      <c r="S6292" s="4" t="str" cm="1">
        <f t="array" ref="S6292">_xlfn.IFS(R6292=0,"None",R6292&lt;3,"Low",R6292&lt;6,"Medium",R6292&lt;=10,"High")</f>
        <v>High</v>
      </c>
      <c r="T6292" s="4" t="str" cm="1">
        <f t="array" ref="T6292">_xlfn.IFS(M6292&lt;=20,"Low",M6292&lt;=50,"Medium",M6292&lt;=90,"High")</f>
        <v>Medium</v>
      </c>
      <c r="U6292" s="7">
        <f>Datos_Limpios[[#This Row],[Number of Complaints or Support]]/Datos_Limpios[[#This Row],[Account Length (in months)]]</f>
        <v>0.16363636363636364</v>
      </c>
      <c r="V6292" s="4" t="str" cm="1">
        <f t="array" ref="V6292">_xlfn.IFS(H6292&lt;30,"Under 30",H6292&lt;66,"Middle Age",H6292&gt;=66,"Senior")</f>
        <v>Under 30</v>
      </c>
      <c r="W6292" s="4" t="s">
        <v>29</v>
      </c>
    </row>
    <row r="6293" spans="1:23" x14ac:dyDescent="0.3">
      <c r="A6293" s="4" t="s">
        <v>6408</v>
      </c>
      <c r="B6293" s="4" t="s">
        <v>24</v>
      </c>
      <c r="C6293" s="4">
        <v>54</v>
      </c>
      <c r="D6293" s="4">
        <v>0</v>
      </c>
      <c r="E6293" s="4" t="s">
        <v>31</v>
      </c>
      <c r="F6293" s="4" t="s">
        <v>138</v>
      </c>
      <c r="G6293" s="4" t="s">
        <v>26</v>
      </c>
      <c r="H6293" s="4">
        <v>56</v>
      </c>
      <c r="I6293" s="4" t="s">
        <v>24</v>
      </c>
      <c r="J6293" s="4">
        <v>0</v>
      </c>
      <c r="K6293" s="4" t="s">
        <v>34</v>
      </c>
      <c r="L6293" s="4" t="s">
        <v>28</v>
      </c>
      <c r="M6293" s="4">
        <v>53</v>
      </c>
      <c r="P6293" s="5">
        <v>44916</v>
      </c>
      <c r="Q6293" s="6">
        <v>48.58422556318645</v>
      </c>
      <c r="R6293" s="4">
        <v>10</v>
      </c>
      <c r="S6293" s="4" t="str" cm="1">
        <f t="array" ref="S6293">_xlfn.IFS(R6293=0,"None",R6293&lt;3,"Low",R6293&lt;6,"Medium",R6293&lt;=10,"High")</f>
        <v>High</v>
      </c>
      <c r="T6293" s="4" t="str" cm="1">
        <f t="array" ref="T6293">_xlfn.IFS(M6293&lt;=20,"Low",M6293&lt;=50,"Medium",M6293&lt;=90,"High")</f>
        <v>High</v>
      </c>
      <c r="U6293" s="7">
        <f>Datos_Limpios[[#This Row],[Number of Complaints or Support]]/Datos_Limpios[[#This Row],[Account Length (in months)]]</f>
        <v>0.18518518518518517</v>
      </c>
      <c r="V6293" s="4" t="str" cm="1">
        <f t="array" ref="V6293">_xlfn.IFS(H6293&lt;30,"Under 30",H6293&lt;66,"Middle Age",H6293&gt;=66,"Senior")</f>
        <v>Middle Age</v>
      </c>
      <c r="W6293" s="4" t="s">
        <v>47</v>
      </c>
    </row>
    <row r="6294" spans="1:23" x14ac:dyDescent="0.3">
      <c r="A6294" s="4" t="s">
        <v>6409</v>
      </c>
      <c r="B6294" s="4" t="s">
        <v>24</v>
      </c>
      <c r="C6294" s="4">
        <v>68</v>
      </c>
      <c r="D6294" s="4">
        <v>0</v>
      </c>
      <c r="E6294" s="4" t="s">
        <v>31</v>
      </c>
      <c r="F6294" s="4" t="s">
        <v>42</v>
      </c>
      <c r="G6294" s="4" t="s">
        <v>26</v>
      </c>
      <c r="H6294" s="4">
        <v>40</v>
      </c>
      <c r="I6294" s="4" t="s">
        <v>24</v>
      </c>
      <c r="J6294" s="4">
        <v>0</v>
      </c>
      <c r="K6294" s="4" t="s">
        <v>46</v>
      </c>
      <c r="L6294" s="4" t="s">
        <v>35</v>
      </c>
      <c r="M6294" s="4">
        <v>41</v>
      </c>
      <c r="P6294" s="5">
        <v>44718</v>
      </c>
      <c r="Q6294" s="6">
        <v>39.316139320533779</v>
      </c>
      <c r="R6294" s="4">
        <v>3</v>
      </c>
      <c r="S6294" s="4" t="str" cm="1">
        <f t="array" ref="S6294">_xlfn.IFS(R6294=0,"None",R6294&lt;3,"Low",R6294&lt;6,"Medium",R6294&lt;=10,"High")</f>
        <v>Medium</v>
      </c>
      <c r="T6294" s="4" t="str" cm="1">
        <f t="array" ref="T6294">_xlfn.IFS(M6294&lt;=20,"Low",M6294&lt;=50,"Medium",M6294&lt;=90,"High")</f>
        <v>Medium</v>
      </c>
      <c r="U6294" s="7">
        <f>Datos_Limpios[[#This Row],[Number of Complaints or Support]]/Datos_Limpios[[#This Row],[Account Length (in months)]]</f>
        <v>4.4117647058823532E-2</v>
      </c>
      <c r="V6294" s="4" t="str" cm="1">
        <f t="array" ref="V6294">_xlfn.IFS(H6294&lt;30,"Under 30",H6294&lt;66,"Middle Age",H6294&gt;=66,"Senior")</f>
        <v>Middle Age</v>
      </c>
      <c r="W6294" s="4" t="s">
        <v>43</v>
      </c>
    </row>
    <row r="6295" spans="1:23" x14ac:dyDescent="0.3">
      <c r="A6295" s="4" t="s">
        <v>6410</v>
      </c>
      <c r="B6295" s="4" t="s">
        <v>31</v>
      </c>
      <c r="C6295" s="4">
        <v>1</v>
      </c>
      <c r="D6295" s="4">
        <v>5</v>
      </c>
      <c r="E6295" s="4" t="s">
        <v>24</v>
      </c>
      <c r="F6295" s="4" t="s">
        <v>118</v>
      </c>
      <c r="G6295" s="4" t="s">
        <v>33</v>
      </c>
      <c r="H6295" s="4">
        <v>56</v>
      </c>
      <c r="I6295" s="4" t="s">
        <v>24</v>
      </c>
      <c r="J6295" s="4">
        <v>0</v>
      </c>
      <c r="K6295" s="4" t="s">
        <v>27</v>
      </c>
      <c r="L6295" s="4" t="s">
        <v>115</v>
      </c>
      <c r="M6295" s="4">
        <v>12</v>
      </c>
      <c r="N6295" s="4" t="s">
        <v>66</v>
      </c>
      <c r="O6295" s="4" t="s">
        <v>87</v>
      </c>
      <c r="P6295" s="5">
        <v>44476</v>
      </c>
      <c r="Q6295" s="6">
        <v>13.31197512692964</v>
      </c>
      <c r="R6295" s="4">
        <v>8</v>
      </c>
      <c r="S6295" s="4" t="str" cm="1">
        <f t="array" ref="S6295">_xlfn.IFS(R6295=0,"None",R6295&lt;3,"Low",R6295&lt;6,"Medium",R6295&lt;=10,"High")</f>
        <v>High</v>
      </c>
      <c r="T6295" s="4" t="str" cm="1">
        <f t="array" ref="T6295">_xlfn.IFS(M6295&lt;=20,"Low",M6295&lt;=50,"Medium",M6295&lt;=90,"High")</f>
        <v>Low</v>
      </c>
      <c r="U6295" s="7">
        <f>Datos_Limpios[[#This Row],[Number of Complaints or Support]]/Datos_Limpios[[#This Row],[Account Length (in months)]]</f>
        <v>8</v>
      </c>
      <c r="V6295" s="4" t="str" cm="1">
        <f t="array" ref="V6295">_xlfn.IFS(H6295&lt;30,"Under 30",H6295&lt;66,"Middle Age",H6295&gt;=66,"Senior")</f>
        <v>Middle Age</v>
      </c>
      <c r="W6295" s="4" t="s">
        <v>47</v>
      </c>
    </row>
    <row r="6296" spans="1:23" x14ac:dyDescent="0.3">
      <c r="A6296" s="4" t="s">
        <v>6411</v>
      </c>
      <c r="B6296" s="4" t="s">
        <v>24</v>
      </c>
      <c r="C6296" s="4">
        <v>11</v>
      </c>
      <c r="D6296" s="4">
        <v>2</v>
      </c>
      <c r="E6296" s="4" t="s">
        <v>31</v>
      </c>
      <c r="F6296" s="4" t="s">
        <v>165</v>
      </c>
      <c r="G6296" s="4" t="s">
        <v>26</v>
      </c>
      <c r="H6296" s="4">
        <v>41</v>
      </c>
      <c r="I6296" s="4" t="s">
        <v>24</v>
      </c>
      <c r="J6296" s="4">
        <v>0</v>
      </c>
      <c r="K6296" s="4" t="s">
        <v>27</v>
      </c>
      <c r="L6296" s="4" t="s">
        <v>35</v>
      </c>
      <c r="M6296" s="4">
        <v>41</v>
      </c>
      <c r="P6296" s="5">
        <v>44999</v>
      </c>
      <c r="Q6296" s="6">
        <v>33.703216427877649</v>
      </c>
      <c r="R6296" s="4">
        <v>1</v>
      </c>
      <c r="S6296" s="4" t="str" cm="1">
        <f t="array" ref="S6296">_xlfn.IFS(R6296=0,"None",R6296&lt;3,"Low",R6296&lt;6,"Medium",R6296&lt;=10,"High")</f>
        <v>Low</v>
      </c>
      <c r="T6296" s="4" t="str" cm="1">
        <f t="array" ref="T6296">_xlfn.IFS(M6296&lt;=20,"Low",M6296&lt;=50,"Medium",M6296&lt;=90,"High")</f>
        <v>Medium</v>
      </c>
      <c r="U6296" s="7">
        <f>Datos_Limpios[[#This Row],[Number of Complaints or Support]]/Datos_Limpios[[#This Row],[Account Length (in months)]]</f>
        <v>9.0909090909090912E-2</v>
      </c>
      <c r="V6296" s="4" t="str" cm="1">
        <f t="array" ref="V6296">_xlfn.IFS(H6296&lt;30,"Under 30",H6296&lt;66,"Middle Age",H6296&gt;=66,"Senior")</f>
        <v>Middle Age</v>
      </c>
      <c r="W6296" s="4" t="s">
        <v>40</v>
      </c>
    </row>
    <row r="6297" spans="1:23" x14ac:dyDescent="0.3">
      <c r="A6297" s="4" t="s">
        <v>6412</v>
      </c>
      <c r="B6297" s="4" t="s">
        <v>24</v>
      </c>
      <c r="C6297" s="4">
        <v>18</v>
      </c>
      <c r="D6297" s="4">
        <v>0</v>
      </c>
      <c r="E6297" s="4" t="s">
        <v>31</v>
      </c>
      <c r="F6297" s="4" t="s">
        <v>89</v>
      </c>
      <c r="G6297" s="4" t="s">
        <v>33</v>
      </c>
      <c r="H6297" s="4">
        <v>65</v>
      </c>
      <c r="I6297" s="4" t="s">
        <v>24</v>
      </c>
      <c r="J6297" s="4">
        <v>0</v>
      </c>
      <c r="K6297" s="4" t="s">
        <v>27</v>
      </c>
      <c r="L6297" s="4" t="s">
        <v>28</v>
      </c>
      <c r="M6297" s="4">
        <v>32</v>
      </c>
      <c r="P6297" s="5">
        <v>44442</v>
      </c>
      <c r="Q6297" s="6">
        <v>36.373448424191643</v>
      </c>
      <c r="R6297" s="4">
        <v>1</v>
      </c>
      <c r="S6297" s="4" t="str" cm="1">
        <f t="array" ref="S6297">_xlfn.IFS(R6297=0,"None",R6297&lt;3,"Low",R6297&lt;6,"Medium",R6297&lt;=10,"High")</f>
        <v>Low</v>
      </c>
      <c r="T6297" s="4" t="str" cm="1">
        <f t="array" ref="T6297">_xlfn.IFS(M6297&lt;=20,"Low",M6297&lt;=50,"Medium",M6297&lt;=90,"High")</f>
        <v>Medium</v>
      </c>
      <c r="U6297" s="7">
        <f>Datos_Limpios[[#This Row],[Number of Complaints or Support]]/Datos_Limpios[[#This Row],[Account Length (in months)]]</f>
        <v>5.5555555555555552E-2</v>
      </c>
      <c r="V6297" s="4" t="str" cm="1">
        <f t="array" ref="V6297">_xlfn.IFS(H6297&lt;30,"Under 30",H6297&lt;66,"Middle Age",H6297&gt;=66,"Senior")</f>
        <v>Middle Age</v>
      </c>
      <c r="W6297" s="4" t="s">
        <v>40</v>
      </c>
    </row>
    <row r="6298" spans="1:23" x14ac:dyDescent="0.3">
      <c r="A6298" s="4" t="s">
        <v>6413</v>
      </c>
      <c r="B6298" s="4" t="s">
        <v>24</v>
      </c>
      <c r="C6298" s="4">
        <v>45</v>
      </c>
      <c r="D6298" s="4">
        <v>0</v>
      </c>
      <c r="E6298" s="4" t="s">
        <v>31</v>
      </c>
      <c r="F6298" s="4" t="s">
        <v>213</v>
      </c>
      <c r="G6298" s="4" t="s">
        <v>33</v>
      </c>
      <c r="H6298" s="4">
        <v>73</v>
      </c>
      <c r="I6298" s="4" t="s">
        <v>24</v>
      </c>
      <c r="J6298" s="4">
        <v>0</v>
      </c>
      <c r="K6298" s="4" t="s">
        <v>46</v>
      </c>
      <c r="L6298" s="4" t="s">
        <v>35</v>
      </c>
      <c r="M6298" s="4">
        <v>32</v>
      </c>
      <c r="P6298" s="5">
        <v>44274</v>
      </c>
      <c r="Q6298" s="6">
        <v>28.623575934298</v>
      </c>
      <c r="R6298" s="4">
        <v>8</v>
      </c>
      <c r="S6298" s="4" t="str" cm="1">
        <f t="array" ref="S6298">_xlfn.IFS(R6298=0,"None",R6298&lt;3,"Low",R6298&lt;6,"Medium",R6298&lt;=10,"High")</f>
        <v>High</v>
      </c>
      <c r="T6298" s="4" t="str" cm="1">
        <f t="array" ref="T6298">_xlfn.IFS(M6298&lt;=20,"Low",M6298&lt;=50,"Medium",M6298&lt;=90,"High")</f>
        <v>Medium</v>
      </c>
      <c r="U6298" s="7">
        <f>Datos_Limpios[[#This Row],[Number of Complaints or Support]]/Datos_Limpios[[#This Row],[Account Length (in months)]]</f>
        <v>0.17777777777777778</v>
      </c>
      <c r="V6298" s="4" t="str" cm="1">
        <f t="array" ref="V6298">_xlfn.IFS(H6298&lt;30,"Under 30",H6298&lt;66,"Middle Age",H6298&gt;=66,"Senior")</f>
        <v>Senior</v>
      </c>
      <c r="W6298" s="4" t="s">
        <v>47</v>
      </c>
    </row>
    <row r="6299" spans="1:23" x14ac:dyDescent="0.3">
      <c r="A6299" s="4" t="s">
        <v>6414</v>
      </c>
      <c r="B6299" s="4" t="s">
        <v>24</v>
      </c>
      <c r="C6299" s="4">
        <v>3</v>
      </c>
      <c r="D6299" s="4">
        <v>0</v>
      </c>
      <c r="E6299" s="4" t="s">
        <v>24</v>
      </c>
      <c r="F6299" s="4" t="s">
        <v>74</v>
      </c>
      <c r="G6299" s="4" t="s">
        <v>33</v>
      </c>
      <c r="H6299" s="4">
        <v>56</v>
      </c>
      <c r="I6299" s="4" t="s">
        <v>31</v>
      </c>
      <c r="J6299" s="4">
        <v>5</v>
      </c>
      <c r="K6299" s="4" t="s">
        <v>27</v>
      </c>
      <c r="L6299" s="4" t="s">
        <v>28</v>
      </c>
      <c r="M6299" s="4">
        <v>6</v>
      </c>
      <c r="P6299" s="5">
        <v>45195</v>
      </c>
      <c r="Q6299" s="6">
        <v>5.8886822138035928</v>
      </c>
      <c r="R6299" s="4">
        <v>5</v>
      </c>
      <c r="S6299" s="4" t="str" cm="1">
        <f t="array" ref="S6299">_xlfn.IFS(R6299=0,"None",R6299&lt;3,"Low",R6299&lt;6,"Medium",R6299&lt;=10,"High")</f>
        <v>Medium</v>
      </c>
      <c r="T6299" s="4" t="str" cm="1">
        <f t="array" ref="T6299">_xlfn.IFS(M6299&lt;=20,"Low",M6299&lt;=50,"Medium",M6299&lt;=90,"High")</f>
        <v>Low</v>
      </c>
      <c r="U6299" s="7">
        <f>Datos_Limpios[[#This Row],[Number of Complaints or Support]]/Datos_Limpios[[#This Row],[Account Length (in months)]]</f>
        <v>1.6666666666666667</v>
      </c>
      <c r="V6299" s="4" t="str" cm="1">
        <f t="array" ref="V6299">_xlfn.IFS(H6299&lt;30,"Under 30",H6299&lt;66,"Middle Age",H6299&gt;=66,"Senior")</f>
        <v>Middle Age</v>
      </c>
      <c r="W6299" s="4" t="s">
        <v>43</v>
      </c>
    </row>
    <row r="6300" spans="1:23" x14ac:dyDescent="0.3">
      <c r="A6300" s="4" t="s">
        <v>6415</v>
      </c>
      <c r="B6300" s="4" t="s">
        <v>24</v>
      </c>
      <c r="C6300" s="4">
        <v>2</v>
      </c>
      <c r="D6300" s="4">
        <v>0</v>
      </c>
      <c r="E6300" s="4" t="s">
        <v>31</v>
      </c>
      <c r="F6300" s="4" t="s">
        <v>124</v>
      </c>
      <c r="G6300" s="4" t="s">
        <v>26</v>
      </c>
      <c r="H6300" s="4">
        <v>43</v>
      </c>
      <c r="I6300" s="4" t="s">
        <v>24</v>
      </c>
      <c r="J6300" s="4">
        <v>0</v>
      </c>
      <c r="K6300" s="4" t="s">
        <v>27</v>
      </c>
      <c r="L6300" s="4" t="s">
        <v>35</v>
      </c>
      <c r="M6300" s="4">
        <v>45</v>
      </c>
      <c r="P6300" s="5">
        <v>44827</v>
      </c>
      <c r="Q6300" s="6">
        <v>46.377936157711822</v>
      </c>
      <c r="R6300" s="4">
        <v>2</v>
      </c>
      <c r="S6300" s="4" t="str" cm="1">
        <f t="array" ref="S6300">_xlfn.IFS(R6300=0,"None",R6300&lt;3,"Low",R6300&lt;6,"Medium",R6300&lt;=10,"High")</f>
        <v>Low</v>
      </c>
      <c r="T6300" s="4" t="str" cm="1">
        <f t="array" ref="T6300">_xlfn.IFS(M6300&lt;=20,"Low",M6300&lt;=50,"Medium",M6300&lt;=90,"High")</f>
        <v>Medium</v>
      </c>
      <c r="U6300" s="7">
        <f>Datos_Limpios[[#This Row],[Number of Complaints or Support]]/Datos_Limpios[[#This Row],[Account Length (in months)]]</f>
        <v>1</v>
      </c>
      <c r="V6300" s="4" t="str" cm="1">
        <f t="array" ref="V6300">_xlfn.IFS(H6300&lt;30,"Under 30",H6300&lt;66,"Middle Age",H6300&gt;=66,"Senior")</f>
        <v>Middle Age</v>
      </c>
      <c r="W6300" s="4" t="s">
        <v>43</v>
      </c>
    </row>
    <row r="6301" spans="1:23" x14ac:dyDescent="0.3">
      <c r="A6301" s="4" t="s">
        <v>6416</v>
      </c>
      <c r="B6301" s="4" t="s">
        <v>31</v>
      </c>
      <c r="C6301" s="4">
        <v>4</v>
      </c>
      <c r="D6301" s="4">
        <v>2</v>
      </c>
      <c r="E6301" s="4" t="s">
        <v>24</v>
      </c>
      <c r="F6301" s="4" t="s">
        <v>106</v>
      </c>
      <c r="G6301" s="4" t="s">
        <v>26</v>
      </c>
      <c r="H6301" s="4">
        <v>29</v>
      </c>
      <c r="I6301" s="4" t="s">
        <v>24</v>
      </c>
      <c r="J6301" s="4">
        <v>0</v>
      </c>
      <c r="K6301" s="4" t="s">
        <v>27</v>
      </c>
      <c r="L6301" s="4" t="s">
        <v>35</v>
      </c>
      <c r="M6301" s="4">
        <v>33</v>
      </c>
      <c r="N6301" s="4" t="s">
        <v>66</v>
      </c>
      <c r="O6301" s="4" t="s">
        <v>317</v>
      </c>
      <c r="P6301" s="5">
        <v>44565</v>
      </c>
      <c r="Q6301" s="6">
        <v>27.632609363102912</v>
      </c>
      <c r="R6301" s="4">
        <v>1</v>
      </c>
      <c r="S6301" s="4" t="str" cm="1">
        <f t="array" ref="S6301">_xlfn.IFS(R6301=0,"None",R6301&lt;3,"Low",R6301&lt;6,"Medium",R6301&lt;=10,"High")</f>
        <v>Low</v>
      </c>
      <c r="T6301" s="4" t="str" cm="1">
        <f t="array" ref="T6301">_xlfn.IFS(M6301&lt;=20,"Low",M6301&lt;=50,"Medium",M6301&lt;=90,"High")</f>
        <v>Medium</v>
      </c>
      <c r="U6301" s="7">
        <f>Datos_Limpios[[#This Row],[Number of Complaints or Support]]/Datos_Limpios[[#This Row],[Account Length (in months)]]</f>
        <v>0.25</v>
      </c>
      <c r="V6301" s="4" t="str" cm="1">
        <f t="array" ref="V6301">_xlfn.IFS(H6301&lt;30,"Under 30",H6301&lt;66,"Middle Age",H6301&gt;=66,"Senior")</f>
        <v>Under 30</v>
      </c>
      <c r="W6301" s="4" t="s">
        <v>29</v>
      </c>
    </row>
    <row r="6302" spans="1:23" x14ac:dyDescent="0.3">
      <c r="A6302" s="4" t="s">
        <v>6417</v>
      </c>
      <c r="B6302" s="4" t="s">
        <v>24</v>
      </c>
      <c r="C6302" s="4">
        <v>15</v>
      </c>
      <c r="D6302" s="4">
        <v>0</v>
      </c>
      <c r="E6302" s="4" t="s">
        <v>31</v>
      </c>
      <c r="F6302" s="4" t="s">
        <v>45</v>
      </c>
      <c r="G6302" s="4" t="s">
        <v>33</v>
      </c>
      <c r="H6302" s="4">
        <v>47</v>
      </c>
      <c r="I6302" s="4" t="s">
        <v>24</v>
      </c>
      <c r="J6302" s="4">
        <v>0</v>
      </c>
      <c r="K6302" s="4" t="s">
        <v>27</v>
      </c>
      <c r="L6302" s="4" t="s">
        <v>28</v>
      </c>
      <c r="M6302" s="4">
        <v>44</v>
      </c>
      <c r="P6302" s="5">
        <v>45247</v>
      </c>
      <c r="Q6302" s="6">
        <v>41.454646086200931</v>
      </c>
      <c r="R6302" s="4">
        <v>8</v>
      </c>
      <c r="S6302" s="4" t="str" cm="1">
        <f t="array" ref="S6302">_xlfn.IFS(R6302=0,"None",R6302&lt;3,"Low",R6302&lt;6,"Medium",R6302&lt;=10,"High")</f>
        <v>High</v>
      </c>
      <c r="T6302" s="4" t="str" cm="1">
        <f t="array" ref="T6302">_xlfn.IFS(M6302&lt;=20,"Low",M6302&lt;=50,"Medium",M6302&lt;=90,"High")</f>
        <v>Medium</v>
      </c>
      <c r="U6302" s="7">
        <f>Datos_Limpios[[#This Row],[Number of Complaints or Support]]/Datos_Limpios[[#This Row],[Account Length (in months)]]</f>
        <v>0.53333333333333333</v>
      </c>
      <c r="V6302" s="4" t="str" cm="1">
        <f t="array" ref="V6302">_xlfn.IFS(H6302&lt;30,"Under 30",H6302&lt;66,"Middle Age",H6302&gt;=66,"Senior")</f>
        <v>Middle Age</v>
      </c>
      <c r="W6302" s="4" t="s">
        <v>47</v>
      </c>
    </row>
    <row r="6303" spans="1:23" x14ac:dyDescent="0.3">
      <c r="A6303" s="4" t="s">
        <v>6418</v>
      </c>
      <c r="B6303" s="4" t="s">
        <v>31</v>
      </c>
      <c r="C6303" s="4">
        <v>1</v>
      </c>
      <c r="D6303" s="4">
        <v>0</v>
      </c>
      <c r="E6303" s="4" t="s">
        <v>31</v>
      </c>
      <c r="F6303" s="4" t="s">
        <v>60</v>
      </c>
      <c r="G6303" s="4" t="s">
        <v>26</v>
      </c>
      <c r="H6303" s="4">
        <v>54</v>
      </c>
      <c r="I6303" s="4" t="s">
        <v>24</v>
      </c>
      <c r="J6303" s="4">
        <v>0</v>
      </c>
      <c r="K6303" s="4" t="s">
        <v>27</v>
      </c>
      <c r="L6303" s="4" t="s">
        <v>35</v>
      </c>
      <c r="M6303" s="4">
        <v>35</v>
      </c>
      <c r="N6303" s="4" t="s">
        <v>107</v>
      </c>
      <c r="O6303" s="4" t="s">
        <v>108</v>
      </c>
      <c r="P6303" s="5">
        <v>44869</v>
      </c>
      <c r="Q6303" s="6">
        <v>38.490651078866627</v>
      </c>
      <c r="R6303" s="4">
        <v>5</v>
      </c>
      <c r="S6303" s="4" t="str" cm="1">
        <f t="array" ref="S6303">_xlfn.IFS(R6303=0,"None",R6303&lt;3,"Low",R6303&lt;6,"Medium",R6303&lt;=10,"High")</f>
        <v>Medium</v>
      </c>
      <c r="T6303" s="4" t="str" cm="1">
        <f t="array" ref="T6303">_xlfn.IFS(M6303&lt;=20,"Low",M6303&lt;=50,"Medium",M6303&lt;=90,"High")</f>
        <v>Medium</v>
      </c>
      <c r="U6303" s="7">
        <f>Datos_Limpios[[#This Row],[Number of Complaints or Support]]/Datos_Limpios[[#This Row],[Account Length (in months)]]</f>
        <v>5</v>
      </c>
      <c r="V6303" s="4" t="str" cm="1">
        <f t="array" ref="V6303">_xlfn.IFS(H6303&lt;30,"Under 30",H6303&lt;66,"Middle Age",H6303&gt;=66,"Senior")</f>
        <v>Middle Age</v>
      </c>
      <c r="W6303" s="4" t="s">
        <v>40</v>
      </c>
    </row>
    <row r="6304" spans="1:23" x14ac:dyDescent="0.3">
      <c r="A6304" s="4" t="s">
        <v>6419</v>
      </c>
      <c r="B6304" s="4" t="s">
        <v>24</v>
      </c>
      <c r="C6304" s="4">
        <v>39</v>
      </c>
      <c r="D6304" s="4">
        <v>0</v>
      </c>
      <c r="E6304" s="4" t="s">
        <v>31</v>
      </c>
      <c r="F6304" s="4" t="s">
        <v>68</v>
      </c>
      <c r="G6304" s="4" t="s">
        <v>26</v>
      </c>
      <c r="H6304" s="4">
        <v>57</v>
      </c>
      <c r="I6304" s="4" t="s">
        <v>24</v>
      </c>
      <c r="J6304" s="4">
        <v>0</v>
      </c>
      <c r="K6304" s="4" t="s">
        <v>34</v>
      </c>
      <c r="L6304" s="4" t="s">
        <v>35</v>
      </c>
      <c r="M6304" s="4">
        <v>38</v>
      </c>
      <c r="P6304" s="5">
        <v>44980</v>
      </c>
      <c r="Q6304" s="6">
        <v>39.528198798902771</v>
      </c>
      <c r="R6304" s="4">
        <v>4</v>
      </c>
      <c r="S6304" s="4" t="str" cm="1">
        <f t="array" ref="S6304">_xlfn.IFS(R6304=0,"None",R6304&lt;3,"Low",R6304&lt;6,"Medium",R6304&lt;=10,"High")</f>
        <v>Medium</v>
      </c>
      <c r="T6304" s="4" t="str" cm="1">
        <f t="array" ref="T6304">_xlfn.IFS(M6304&lt;=20,"Low",M6304&lt;=50,"Medium",M6304&lt;=90,"High")</f>
        <v>Medium</v>
      </c>
      <c r="U6304" s="7">
        <f>Datos_Limpios[[#This Row],[Number of Complaints or Support]]/Datos_Limpios[[#This Row],[Account Length (in months)]]</f>
        <v>0.10256410256410256</v>
      </c>
      <c r="V6304" s="4" t="str" cm="1">
        <f t="array" ref="V6304">_xlfn.IFS(H6304&lt;30,"Under 30",H6304&lt;66,"Middle Age",H6304&gt;=66,"Senior")</f>
        <v>Middle Age</v>
      </c>
      <c r="W6304" s="4" t="s">
        <v>40</v>
      </c>
    </row>
    <row r="6305" spans="1:23" x14ac:dyDescent="0.3">
      <c r="A6305" s="4" t="s">
        <v>6420</v>
      </c>
      <c r="B6305" s="4" t="s">
        <v>24</v>
      </c>
      <c r="C6305" s="4">
        <v>35</v>
      </c>
      <c r="D6305" s="4">
        <v>0</v>
      </c>
      <c r="E6305" s="4" t="s">
        <v>31</v>
      </c>
      <c r="F6305" s="4" t="s">
        <v>175</v>
      </c>
      <c r="G6305" s="4" t="s">
        <v>26</v>
      </c>
      <c r="H6305" s="4">
        <v>61</v>
      </c>
      <c r="I6305" s="4" t="s">
        <v>24</v>
      </c>
      <c r="J6305" s="4">
        <v>0</v>
      </c>
      <c r="K6305" s="4" t="s">
        <v>27</v>
      </c>
      <c r="L6305" s="4" t="s">
        <v>28</v>
      </c>
      <c r="M6305" s="4">
        <v>49</v>
      </c>
      <c r="P6305" s="5">
        <v>43888</v>
      </c>
      <c r="Q6305" s="6">
        <v>45.404729218317378</v>
      </c>
      <c r="R6305" s="4">
        <v>0</v>
      </c>
      <c r="S6305" s="4" t="str" cm="1">
        <f t="array" ref="S6305">_xlfn.IFS(R6305=0,"None",R6305&lt;3,"Low",R6305&lt;6,"Medium",R6305&lt;=10,"High")</f>
        <v>None</v>
      </c>
      <c r="T6305" s="4" t="str" cm="1">
        <f t="array" ref="T6305">_xlfn.IFS(M6305&lt;=20,"Low",M6305&lt;=50,"Medium",M6305&lt;=90,"High")</f>
        <v>Medium</v>
      </c>
      <c r="U6305" s="7">
        <f>Datos_Limpios[[#This Row],[Number of Complaints or Support]]/Datos_Limpios[[#This Row],[Account Length (in months)]]</f>
        <v>0</v>
      </c>
      <c r="V6305" s="4" t="str" cm="1">
        <f t="array" ref="V6305">_xlfn.IFS(H6305&lt;30,"Under 30",H6305&lt;66,"Middle Age",H6305&gt;=66,"Senior")</f>
        <v>Middle Age</v>
      </c>
      <c r="W6305" s="4" t="s">
        <v>29</v>
      </c>
    </row>
    <row r="6306" spans="1:23" x14ac:dyDescent="0.3">
      <c r="A6306" s="4" t="s">
        <v>6421</v>
      </c>
      <c r="B6306" s="4" t="s">
        <v>24</v>
      </c>
      <c r="C6306" s="4">
        <v>71</v>
      </c>
      <c r="D6306" s="4">
        <v>1</v>
      </c>
      <c r="E6306" s="4" t="s">
        <v>31</v>
      </c>
      <c r="F6306" s="4" t="s">
        <v>106</v>
      </c>
      <c r="G6306" s="4" t="s">
        <v>33</v>
      </c>
      <c r="H6306" s="4">
        <v>60</v>
      </c>
      <c r="I6306" s="4" t="s">
        <v>24</v>
      </c>
      <c r="J6306" s="4">
        <v>0</v>
      </c>
      <c r="K6306" s="4" t="s">
        <v>46</v>
      </c>
      <c r="L6306" s="4" t="s">
        <v>28</v>
      </c>
      <c r="M6306" s="4">
        <v>29</v>
      </c>
      <c r="P6306" s="5">
        <v>45028</v>
      </c>
      <c r="Q6306" s="6">
        <v>32.189387307815807</v>
      </c>
      <c r="R6306" s="4">
        <v>0</v>
      </c>
      <c r="S6306" s="4" t="str" cm="1">
        <f t="array" ref="S6306">_xlfn.IFS(R6306=0,"None",R6306&lt;3,"Low",R6306&lt;6,"Medium",R6306&lt;=10,"High")</f>
        <v>None</v>
      </c>
      <c r="T6306" s="4" t="str" cm="1">
        <f t="array" ref="T6306">_xlfn.IFS(M6306&lt;=20,"Low",M6306&lt;=50,"Medium",M6306&lt;=90,"High")</f>
        <v>Medium</v>
      </c>
      <c r="U6306" s="7">
        <f>Datos_Limpios[[#This Row],[Number of Complaints or Support]]/Datos_Limpios[[#This Row],[Account Length (in months)]]</f>
        <v>0</v>
      </c>
      <c r="V6306" s="4" t="str" cm="1">
        <f t="array" ref="V6306">_xlfn.IFS(H6306&lt;30,"Under 30",H6306&lt;66,"Middle Age",H6306&gt;=66,"Senior")</f>
        <v>Middle Age</v>
      </c>
      <c r="W6306" s="4" t="s">
        <v>29</v>
      </c>
    </row>
    <row r="6307" spans="1:23" x14ac:dyDescent="0.3">
      <c r="A6307" s="4" t="s">
        <v>6422</v>
      </c>
      <c r="B6307" s="4" t="s">
        <v>31</v>
      </c>
      <c r="C6307" s="4">
        <v>1</v>
      </c>
      <c r="D6307" s="4">
        <v>0</v>
      </c>
      <c r="E6307" s="4" t="s">
        <v>24</v>
      </c>
      <c r="F6307" s="4" t="s">
        <v>49</v>
      </c>
      <c r="G6307" s="4" t="s">
        <v>33</v>
      </c>
      <c r="H6307" s="4">
        <v>54</v>
      </c>
      <c r="I6307" s="4" t="s">
        <v>24</v>
      </c>
      <c r="J6307" s="4">
        <v>0</v>
      </c>
      <c r="K6307" s="4" t="s">
        <v>34</v>
      </c>
      <c r="L6307" s="4" t="s">
        <v>28</v>
      </c>
      <c r="M6307" s="4">
        <v>11</v>
      </c>
      <c r="N6307" s="4" t="s">
        <v>92</v>
      </c>
      <c r="O6307" s="4" t="s">
        <v>234</v>
      </c>
      <c r="P6307" s="5">
        <v>45274</v>
      </c>
      <c r="Q6307" s="6">
        <v>12.815802925095671</v>
      </c>
      <c r="R6307" s="4">
        <v>1</v>
      </c>
      <c r="S6307" s="4" t="str" cm="1">
        <f t="array" ref="S6307">_xlfn.IFS(R6307=0,"None",R6307&lt;3,"Low",R6307&lt;6,"Medium",R6307&lt;=10,"High")</f>
        <v>Low</v>
      </c>
      <c r="T6307" s="4" t="str" cm="1">
        <f t="array" ref="T6307">_xlfn.IFS(M6307&lt;=20,"Low",M6307&lt;=50,"Medium",M6307&lt;=90,"High")</f>
        <v>Low</v>
      </c>
      <c r="U6307" s="7">
        <f>Datos_Limpios[[#This Row],[Number of Complaints or Support]]/Datos_Limpios[[#This Row],[Account Length (in months)]]</f>
        <v>1</v>
      </c>
      <c r="V6307" s="4" t="str" cm="1">
        <f t="array" ref="V6307">_xlfn.IFS(H6307&lt;30,"Under 30",H6307&lt;66,"Middle Age",H6307&gt;=66,"Senior")</f>
        <v>Middle Age</v>
      </c>
      <c r="W6307" s="4" t="s">
        <v>29</v>
      </c>
    </row>
    <row r="6308" spans="1:23" x14ac:dyDescent="0.3">
      <c r="A6308" s="4" t="s">
        <v>6423</v>
      </c>
      <c r="B6308" s="4" t="s">
        <v>24</v>
      </c>
      <c r="C6308" s="4">
        <v>19</v>
      </c>
      <c r="D6308" s="4">
        <v>2</v>
      </c>
      <c r="E6308" s="4" t="s">
        <v>24</v>
      </c>
      <c r="F6308" s="4" t="s">
        <v>37</v>
      </c>
      <c r="G6308" s="4" t="s">
        <v>26</v>
      </c>
      <c r="H6308" s="4">
        <v>54</v>
      </c>
      <c r="I6308" s="4" t="s">
        <v>24</v>
      </c>
      <c r="J6308" s="4">
        <v>0</v>
      </c>
      <c r="K6308" s="4" t="s">
        <v>34</v>
      </c>
      <c r="L6308" s="4" t="s">
        <v>35</v>
      </c>
      <c r="M6308" s="4">
        <v>8</v>
      </c>
      <c r="P6308" s="5">
        <v>44047</v>
      </c>
      <c r="Q6308" s="6">
        <v>8.8486953743157333</v>
      </c>
      <c r="R6308" s="4">
        <v>5</v>
      </c>
      <c r="S6308" s="4" t="str" cm="1">
        <f t="array" ref="S6308">_xlfn.IFS(R6308=0,"None",R6308&lt;3,"Low",R6308&lt;6,"Medium",R6308&lt;=10,"High")</f>
        <v>Medium</v>
      </c>
      <c r="T6308" s="4" t="str" cm="1">
        <f t="array" ref="T6308">_xlfn.IFS(M6308&lt;=20,"Low",M6308&lt;=50,"Medium",M6308&lt;=90,"High")</f>
        <v>Low</v>
      </c>
      <c r="U6308" s="7">
        <f>Datos_Limpios[[#This Row],[Number of Complaints or Support]]/Datos_Limpios[[#This Row],[Account Length (in months)]]</f>
        <v>0.26315789473684209</v>
      </c>
      <c r="V6308" s="4" t="str" cm="1">
        <f t="array" ref="V6308">_xlfn.IFS(H6308&lt;30,"Under 30",H6308&lt;66,"Middle Age",H6308&gt;=66,"Senior")</f>
        <v>Middle Age</v>
      </c>
      <c r="W6308" s="4" t="s">
        <v>40</v>
      </c>
    </row>
    <row r="6309" spans="1:23" x14ac:dyDescent="0.3">
      <c r="A6309" s="4" t="s">
        <v>6424</v>
      </c>
      <c r="B6309" s="4" t="s">
        <v>31</v>
      </c>
      <c r="C6309" s="4">
        <v>1</v>
      </c>
      <c r="D6309" s="4">
        <v>4</v>
      </c>
      <c r="E6309" s="4" t="s">
        <v>24</v>
      </c>
      <c r="F6309" s="4" t="s">
        <v>129</v>
      </c>
      <c r="G6309" s="4" t="s">
        <v>33</v>
      </c>
      <c r="H6309" s="4">
        <v>62</v>
      </c>
      <c r="I6309" s="4" t="s">
        <v>24</v>
      </c>
      <c r="J6309" s="4">
        <v>0</v>
      </c>
      <c r="K6309" s="4" t="s">
        <v>27</v>
      </c>
      <c r="L6309" s="4" t="s">
        <v>115</v>
      </c>
      <c r="M6309" s="4">
        <v>40</v>
      </c>
      <c r="N6309" s="4" t="s">
        <v>107</v>
      </c>
      <c r="O6309" s="4" t="s">
        <v>220</v>
      </c>
      <c r="P6309" s="5">
        <v>44008</v>
      </c>
      <c r="Q6309" s="6">
        <v>35.702190245926793</v>
      </c>
      <c r="R6309" s="4">
        <v>1</v>
      </c>
      <c r="S6309" s="4" t="str" cm="1">
        <f t="array" ref="S6309">_xlfn.IFS(R6309=0,"None",R6309&lt;3,"Low",R6309&lt;6,"Medium",R6309&lt;=10,"High")</f>
        <v>Low</v>
      </c>
      <c r="T6309" s="4" t="str" cm="1">
        <f t="array" ref="T6309">_xlfn.IFS(M6309&lt;=20,"Low",M6309&lt;=50,"Medium",M6309&lt;=90,"High")</f>
        <v>Medium</v>
      </c>
      <c r="U6309" s="7">
        <f>Datos_Limpios[[#This Row],[Number of Complaints or Support]]/Datos_Limpios[[#This Row],[Account Length (in months)]]</f>
        <v>1</v>
      </c>
      <c r="V6309" s="4" t="str" cm="1">
        <f t="array" ref="V6309">_xlfn.IFS(H6309&lt;30,"Under 30",H6309&lt;66,"Middle Age",H6309&gt;=66,"Senior")</f>
        <v>Middle Age</v>
      </c>
      <c r="W6309" s="4" t="s">
        <v>29</v>
      </c>
    </row>
    <row r="6310" spans="1:23" x14ac:dyDescent="0.3">
      <c r="A6310" s="4" t="s">
        <v>6425</v>
      </c>
      <c r="B6310" s="4" t="s">
        <v>24</v>
      </c>
      <c r="C6310" s="4">
        <v>46</v>
      </c>
      <c r="D6310" s="4">
        <v>0</v>
      </c>
      <c r="E6310" s="4" t="s">
        <v>24</v>
      </c>
      <c r="F6310" s="4" t="s">
        <v>124</v>
      </c>
      <c r="G6310" s="4" t="s">
        <v>26</v>
      </c>
      <c r="H6310" s="4">
        <v>40</v>
      </c>
      <c r="I6310" s="4" t="s">
        <v>24</v>
      </c>
      <c r="J6310" s="4">
        <v>0</v>
      </c>
      <c r="K6310" s="4" t="s">
        <v>46</v>
      </c>
      <c r="L6310" s="4" t="s">
        <v>35</v>
      </c>
      <c r="M6310" s="4">
        <v>12</v>
      </c>
      <c r="P6310" s="5">
        <v>44808</v>
      </c>
      <c r="Q6310" s="6">
        <v>12.271495983986471</v>
      </c>
      <c r="R6310" s="4">
        <v>10</v>
      </c>
      <c r="S6310" s="4" t="str" cm="1">
        <f t="array" ref="S6310">_xlfn.IFS(R6310=0,"None",R6310&lt;3,"Low",R6310&lt;6,"Medium",R6310&lt;=10,"High")</f>
        <v>High</v>
      </c>
      <c r="T6310" s="4" t="str" cm="1">
        <f t="array" ref="T6310">_xlfn.IFS(M6310&lt;=20,"Low",M6310&lt;=50,"Medium",M6310&lt;=90,"High")</f>
        <v>Low</v>
      </c>
      <c r="U6310" s="7">
        <f>Datos_Limpios[[#This Row],[Number of Complaints or Support]]/Datos_Limpios[[#This Row],[Account Length (in months)]]</f>
        <v>0.21739130434782608</v>
      </c>
      <c r="V6310" s="4" t="str" cm="1">
        <f t="array" ref="V6310">_xlfn.IFS(H6310&lt;30,"Under 30",H6310&lt;66,"Middle Age",H6310&gt;=66,"Senior")</f>
        <v>Middle Age</v>
      </c>
      <c r="W6310" s="4" t="s">
        <v>43</v>
      </c>
    </row>
    <row r="6311" spans="1:23" x14ac:dyDescent="0.3">
      <c r="A6311" s="4" t="s">
        <v>6426</v>
      </c>
      <c r="B6311" s="4" t="s">
        <v>24</v>
      </c>
      <c r="C6311" s="4">
        <v>28</v>
      </c>
      <c r="D6311" s="4">
        <v>0</v>
      </c>
      <c r="E6311" s="4" t="s">
        <v>31</v>
      </c>
      <c r="F6311" s="4" t="s">
        <v>140</v>
      </c>
      <c r="G6311" s="4" t="s">
        <v>33</v>
      </c>
      <c r="H6311" s="4">
        <v>52</v>
      </c>
      <c r="I6311" s="4" t="s">
        <v>31</v>
      </c>
      <c r="J6311" s="4">
        <v>2</v>
      </c>
      <c r="K6311" s="4" t="s">
        <v>27</v>
      </c>
      <c r="L6311" s="4" t="s">
        <v>28</v>
      </c>
      <c r="M6311" s="4">
        <v>21</v>
      </c>
      <c r="P6311" s="5">
        <v>45254</v>
      </c>
      <c r="Q6311" s="6">
        <v>22.80290198936461</v>
      </c>
      <c r="R6311" s="4">
        <v>5</v>
      </c>
      <c r="S6311" s="4" t="str" cm="1">
        <f t="array" ref="S6311">_xlfn.IFS(R6311=0,"None",R6311&lt;3,"Low",R6311&lt;6,"Medium",R6311&lt;=10,"High")</f>
        <v>Medium</v>
      </c>
      <c r="T6311" s="4" t="str" cm="1">
        <f t="array" ref="T6311">_xlfn.IFS(M6311&lt;=20,"Low",M6311&lt;=50,"Medium",M6311&lt;=90,"High")</f>
        <v>Medium</v>
      </c>
      <c r="U6311" s="7">
        <f>Datos_Limpios[[#This Row],[Number of Complaints or Support]]/Datos_Limpios[[#This Row],[Account Length (in months)]]</f>
        <v>0.17857142857142858</v>
      </c>
      <c r="V6311" s="4" t="str" cm="1">
        <f t="array" ref="V6311">_xlfn.IFS(H6311&lt;30,"Under 30",H6311&lt;66,"Middle Age",H6311&gt;=66,"Senior")</f>
        <v>Middle Age</v>
      </c>
      <c r="W6311" s="4" t="s">
        <v>40</v>
      </c>
    </row>
    <row r="6312" spans="1:23" x14ac:dyDescent="0.3">
      <c r="A6312" s="4" t="s">
        <v>6427</v>
      </c>
      <c r="B6312" s="4" t="s">
        <v>24</v>
      </c>
      <c r="C6312" s="4">
        <v>63</v>
      </c>
      <c r="D6312" s="4">
        <v>0</v>
      </c>
      <c r="E6312" s="4" t="s">
        <v>31</v>
      </c>
      <c r="F6312" s="4" t="s">
        <v>65</v>
      </c>
      <c r="G6312" s="4" t="s">
        <v>26</v>
      </c>
      <c r="H6312" s="4">
        <v>38</v>
      </c>
      <c r="I6312" s="4" t="s">
        <v>24</v>
      </c>
      <c r="J6312" s="4">
        <v>0</v>
      </c>
      <c r="K6312" s="4" t="s">
        <v>34</v>
      </c>
      <c r="L6312" s="4" t="s">
        <v>35</v>
      </c>
      <c r="M6312" s="4">
        <v>66</v>
      </c>
      <c r="P6312" s="5">
        <v>44312</v>
      </c>
      <c r="Q6312" s="6">
        <v>56.830171270362356</v>
      </c>
      <c r="R6312" s="4">
        <v>3</v>
      </c>
      <c r="S6312" s="4" t="str" cm="1">
        <f t="array" ref="S6312">_xlfn.IFS(R6312=0,"None",R6312&lt;3,"Low",R6312&lt;6,"Medium",R6312&lt;=10,"High")</f>
        <v>Medium</v>
      </c>
      <c r="T6312" s="4" t="str" cm="1">
        <f t="array" ref="T6312">_xlfn.IFS(M6312&lt;=20,"Low",M6312&lt;=50,"Medium",M6312&lt;=90,"High")</f>
        <v>High</v>
      </c>
      <c r="U6312" s="7">
        <f>Datos_Limpios[[#This Row],[Number of Complaints or Support]]/Datos_Limpios[[#This Row],[Account Length (in months)]]</f>
        <v>4.7619047619047616E-2</v>
      </c>
      <c r="V6312" s="4" t="str" cm="1">
        <f t="array" ref="V6312">_xlfn.IFS(H6312&lt;30,"Under 30",H6312&lt;66,"Middle Age",H6312&gt;=66,"Senior")</f>
        <v>Middle Age</v>
      </c>
      <c r="W6312" s="4" t="s">
        <v>43</v>
      </c>
    </row>
    <row r="6313" spans="1:23" x14ac:dyDescent="0.3">
      <c r="A6313" s="4" t="s">
        <v>6428</v>
      </c>
      <c r="B6313" s="4" t="s">
        <v>24</v>
      </c>
      <c r="C6313" s="4">
        <v>64</v>
      </c>
      <c r="D6313" s="4">
        <v>2</v>
      </c>
      <c r="E6313" s="4" t="s">
        <v>31</v>
      </c>
      <c r="F6313" s="4" t="s">
        <v>49</v>
      </c>
      <c r="G6313" s="4" t="s">
        <v>26</v>
      </c>
      <c r="H6313" s="4">
        <v>23</v>
      </c>
      <c r="I6313" s="4" t="s">
        <v>31</v>
      </c>
      <c r="J6313" s="4">
        <v>3</v>
      </c>
      <c r="K6313" s="4" t="s">
        <v>34</v>
      </c>
      <c r="L6313" s="4" t="s">
        <v>35</v>
      </c>
      <c r="M6313" s="4">
        <v>47</v>
      </c>
      <c r="P6313" s="5">
        <v>45147</v>
      </c>
      <c r="Q6313" s="6">
        <v>49.266847108562729</v>
      </c>
      <c r="R6313" s="4">
        <v>6</v>
      </c>
      <c r="S6313" s="4" t="str" cm="1">
        <f t="array" ref="S6313">_xlfn.IFS(R6313=0,"None",R6313&lt;3,"Low",R6313&lt;6,"Medium",R6313&lt;=10,"High")</f>
        <v>High</v>
      </c>
      <c r="T6313" s="4" t="str" cm="1">
        <f t="array" ref="T6313">_xlfn.IFS(M6313&lt;=20,"Low",M6313&lt;=50,"Medium",M6313&lt;=90,"High")</f>
        <v>Medium</v>
      </c>
      <c r="U6313" s="7">
        <f>Datos_Limpios[[#This Row],[Number of Complaints or Support]]/Datos_Limpios[[#This Row],[Account Length (in months)]]</f>
        <v>9.375E-2</v>
      </c>
      <c r="V6313" s="4" t="str" cm="1">
        <f t="array" ref="V6313">_xlfn.IFS(H6313&lt;30,"Under 30",H6313&lt;66,"Middle Age",H6313&gt;=66,"Senior")</f>
        <v>Under 30</v>
      </c>
      <c r="W6313" s="4" t="s">
        <v>29</v>
      </c>
    </row>
    <row r="6314" spans="1:23" x14ac:dyDescent="0.3">
      <c r="A6314" s="4" t="s">
        <v>6429</v>
      </c>
      <c r="B6314" s="4" t="s">
        <v>24</v>
      </c>
      <c r="C6314" s="4">
        <v>2</v>
      </c>
      <c r="D6314" s="4">
        <v>0</v>
      </c>
      <c r="E6314" s="4" t="s">
        <v>24</v>
      </c>
      <c r="F6314" s="4" t="s">
        <v>98</v>
      </c>
      <c r="G6314" s="4" t="s">
        <v>33</v>
      </c>
      <c r="H6314" s="4">
        <v>53</v>
      </c>
      <c r="I6314" s="4" t="s">
        <v>24</v>
      </c>
      <c r="J6314" s="4">
        <v>0</v>
      </c>
      <c r="K6314" s="4" t="s">
        <v>27</v>
      </c>
      <c r="L6314" s="4" t="s">
        <v>35</v>
      </c>
      <c r="M6314" s="4">
        <v>7</v>
      </c>
      <c r="P6314" s="5">
        <v>44525</v>
      </c>
      <c r="Q6314" s="6">
        <v>5.7710430683825109</v>
      </c>
      <c r="R6314" s="4">
        <v>3</v>
      </c>
      <c r="S6314" s="4" t="str" cm="1">
        <f t="array" ref="S6314">_xlfn.IFS(R6314=0,"None",R6314&lt;3,"Low",R6314&lt;6,"Medium",R6314&lt;=10,"High")</f>
        <v>Medium</v>
      </c>
      <c r="T6314" s="4" t="str" cm="1">
        <f t="array" ref="T6314">_xlfn.IFS(M6314&lt;=20,"Low",M6314&lt;=50,"Medium",M6314&lt;=90,"High")</f>
        <v>Low</v>
      </c>
      <c r="U6314" s="7">
        <f>Datos_Limpios[[#This Row],[Number of Complaints or Support]]/Datos_Limpios[[#This Row],[Account Length (in months)]]</f>
        <v>1.5</v>
      </c>
      <c r="V6314" s="4" t="str" cm="1">
        <f t="array" ref="V6314">_xlfn.IFS(H6314&lt;30,"Under 30",H6314&lt;66,"Middle Age",H6314&gt;=66,"Senior")</f>
        <v>Middle Age</v>
      </c>
      <c r="W6314" s="4" t="s">
        <v>29</v>
      </c>
    </row>
    <row r="6315" spans="1:23" x14ac:dyDescent="0.3">
      <c r="A6315" s="4" t="s">
        <v>6430</v>
      </c>
      <c r="B6315" s="4" t="s">
        <v>24</v>
      </c>
      <c r="C6315" s="4">
        <v>55</v>
      </c>
      <c r="D6315" s="4">
        <v>2</v>
      </c>
      <c r="E6315" s="4" t="s">
        <v>24</v>
      </c>
      <c r="F6315" s="4" t="s">
        <v>70</v>
      </c>
      <c r="G6315" s="4" t="s">
        <v>33</v>
      </c>
      <c r="H6315" s="4">
        <v>58</v>
      </c>
      <c r="I6315" s="4" t="s">
        <v>24</v>
      </c>
      <c r="J6315" s="4">
        <v>0</v>
      </c>
      <c r="K6315" s="4" t="s">
        <v>46</v>
      </c>
      <c r="L6315" s="4" t="s">
        <v>35</v>
      </c>
      <c r="M6315" s="4">
        <v>13</v>
      </c>
      <c r="P6315" s="5">
        <v>44568</v>
      </c>
      <c r="Q6315" s="6">
        <v>13.916832545646241</v>
      </c>
      <c r="R6315" s="4">
        <v>5</v>
      </c>
      <c r="S6315" s="4" t="str" cm="1">
        <f t="array" ref="S6315">_xlfn.IFS(R6315=0,"None",R6315&lt;3,"Low",R6315&lt;6,"Medium",R6315&lt;=10,"High")</f>
        <v>Medium</v>
      </c>
      <c r="T6315" s="4" t="str" cm="1">
        <f t="array" ref="T6315">_xlfn.IFS(M6315&lt;=20,"Low",M6315&lt;=50,"Medium",M6315&lt;=90,"High")</f>
        <v>Low</v>
      </c>
      <c r="U6315" s="7">
        <f>Datos_Limpios[[#This Row],[Number of Complaints or Support]]/Datos_Limpios[[#This Row],[Account Length (in months)]]</f>
        <v>9.0909090909090912E-2</v>
      </c>
      <c r="V6315" s="4" t="str" cm="1">
        <f t="array" ref="V6315">_xlfn.IFS(H6315&lt;30,"Under 30",H6315&lt;66,"Middle Age",H6315&gt;=66,"Senior")</f>
        <v>Middle Age</v>
      </c>
      <c r="W6315" s="4" t="s">
        <v>29</v>
      </c>
    </row>
    <row r="6316" spans="1:23" x14ac:dyDescent="0.3">
      <c r="A6316" s="4" t="s">
        <v>6431</v>
      </c>
      <c r="B6316" s="4" t="s">
        <v>24</v>
      </c>
      <c r="C6316" s="4">
        <v>61</v>
      </c>
      <c r="D6316" s="4">
        <v>0</v>
      </c>
      <c r="E6316" s="4" t="s">
        <v>31</v>
      </c>
      <c r="F6316" s="4" t="s">
        <v>89</v>
      </c>
      <c r="G6316" s="4" t="s">
        <v>33</v>
      </c>
      <c r="H6316" s="4">
        <v>33</v>
      </c>
      <c r="I6316" s="4" t="s">
        <v>24</v>
      </c>
      <c r="J6316" s="4">
        <v>0</v>
      </c>
      <c r="K6316" s="4" t="s">
        <v>34</v>
      </c>
      <c r="L6316" s="4" t="s">
        <v>35</v>
      </c>
      <c r="M6316" s="4">
        <v>42</v>
      </c>
      <c r="P6316" s="5">
        <v>44508</v>
      </c>
      <c r="Q6316" s="6">
        <v>45.095845233463777</v>
      </c>
      <c r="R6316" s="4">
        <v>2</v>
      </c>
      <c r="S6316" s="4" t="str" cm="1">
        <f t="array" ref="S6316">_xlfn.IFS(R6316=0,"None",R6316&lt;3,"Low",R6316&lt;6,"Medium",R6316&lt;=10,"High")</f>
        <v>Low</v>
      </c>
      <c r="T6316" s="4" t="str" cm="1">
        <f t="array" ref="T6316">_xlfn.IFS(M6316&lt;=20,"Low",M6316&lt;=50,"Medium",M6316&lt;=90,"High")</f>
        <v>Medium</v>
      </c>
      <c r="U6316" s="7">
        <f>Datos_Limpios[[#This Row],[Number of Complaints or Support]]/Datos_Limpios[[#This Row],[Account Length (in months)]]</f>
        <v>3.2786885245901641E-2</v>
      </c>
      <c r="V6316" s="4" t="str" cm="1">
        <f t="array" ref="V6316">_xlfn.IFS(H6316&lt;30,"Under 30",H6316&lt;66,"Middle Age",H6316&gt;=66,"Senior")</f>
        <v>Middle Age</v>
      </c>
      <c r="W6316" s="4" t="s">
        <v>40</v>
      </c>
    </row>
    <row r="6317" spans="1:23" x14ac:dyDescent="0.3">
      <c r="A6317" s="4" t="s">
        <v>6432</v>
      </c>
      <c r="B6317" s="4" t="s">
        <v>24</v>
      </c>
      <c r="C6317" s="4">
        <v>22</v>
      </c>
      <c r="D6317" s="4">
        <v>0</v>
      </c>
      <c r="E6317" s="4" t="s">
        <v>24</v>
      </c>
      <c r="F6317" s="4" t="s">
        <v>140</v>
      </c>
      <c r="G6317" s="4" t="s">
        <v>26</v>
      </c>
      <c r="H6317" s="4">
        <v>47</v>
      </c>
      <c r="I6317" s="4" t="s">
        <v>24</v>
      </c>
      <c r="J6317" s="4">
        <v>0</v>
      </c>
      <c r="K6317" s="4" t="s">
        <v>27</v>
      </c>
      <c r="L6317" s="4" t="s">
        <v>28</v>
      </c>
      <c r="M6317" s="4">
        <v>19</v>
      </c>
      <c r="P6317" s="5">
        <v>43901</v>
      </c>
      <c r="Q6317" s="6">
        <v>19.504976248305891</v>
      </c>
      <c r="R6317" s="4">
        <v>1</v>
      </c>
      <c r="S6317" s="4" t="str" cm="1">
        <f t="array" ref="S6317">_xlfn.IFS(R6317=0,"None",R6317&lt;3,"Low",R6317&lt;6,"Medium",R6317&lt;=10,"High")</f>
        <v>Low</v>
      </c>
      <c r="T6317" s="4" t="str" cm="1">
        <f t="array" ref="T6317">_xlfn.IFS(M6317&lt;=20,"Low",M6317&lt;=50,"Medium",M6317&lt;=90,"High")</f>
        <v>Low</v>
      </c>
      <c r="U6317" s="7">
        <f>Datos_Limpios[[#This Row],[Number of Complaints or Support]]/Datos_Limpios[[#This Row],[Account Length (in months)]]</f>
        <v>4.5454545454545456E-2</v>
      </c>
      <c r="V6317" s="4" t="str" cm="1">
        <f t="array" ref="V6317">_xlfn.IFS(H6317&lt;30,"Under 30",H6317&lt;66,"Middle Age",H6317&gt;=66,"Senior")</f>
        <v>Middle Age</v>
      </c>
      <c r="W6317" s="4" t="s">
        <v>40</v>
      </c>
    </row>
    <row r="6318" spans="1:23" x14ac:dyDescent="0.3">
      <c r="A6318" s="4" t="s">
        <v>6433</v>
      </c>
      <c r="B6318" s="4" t="s">
        <v>31</v>
      </c>
      <c r="C6318" s="4">
        <v>1</v>
      </c>
      <c r="D6318" s="4">
        <v>0</v>
      </c>
      <c r="E6318" s="4" t="s">
        <v>31</v>
      </c>
      <c r="F6318" s="4" t="s">
        <v>213</v>
      </c>
      <c r="G6318" s="4" t="s">
        <v>26</v>
      </c>
      <c r="H6318" s="4">
        <v>30</v>
      </c>
      <c r="I6318" s="4" t="s">
        <v>24</v>
      </c>
      <c r="J6318" s="4">
        <v>0</v>
      </c>
      <c r="K6318" s="4" t="s">
        <v>27</v>
      </c>
      <c r="L6318" s="4" t="s">
        <v>28</v>
      </c>
      <c r="M6318" s="4">
        <v>42</v>
      </c>
      <c r="N6318" s="4" t="s">
        <v>38</v>
      </c>
      <c r="O6318" s="4" t="s">
        <v>125</v>
      </c>
      <c r="P6318" s="5">
        <v>44178</v>
      </c>
      <c r="Q6318" s="6">
        <v>36.102217608258293</v>
      </c>
      <c r="R6318" s="4">
        <v>1</v>
      </c>
      <c r="S6318" s="4" t="str" cm="1">
        <f t="array" ref="S6318">_xlfn.IFS(R6318=0,"None",R6318&lt;3,"Low",R6318&lt;6,"Medium",R6318&lt;=10,"High")</f>
        <v>Low</v>
      </c>
      <c r="T6318" s="4" t="str" cm="1">
        <f t="array" ref="T6318">_xlfn.IFS(M6318&lt;=20,"Low",M6318&lt;=50,"Medium",M6318&lt;=90,"High")</f>
        <v>Medium</v>
      </c>
      <c r="U6318" s="7">
        <f>Datos_Limpios[[#This Row],[Number of Complaints or Support]]/Datos_Limpios[[#This Row],[Account Length (in months)]]</f>
        <v>1</v>
      </c>
      <c r="V6318" s="4" t="str" cm="1">
        <f t="array" ref="V6318">_xlfn.IFS(H6318&lt;30,"Under 30",H6318&lt;66,"Middle Age",H6318&gt;=66,"Senior")</f>
        <v>Middle Age</v>
      </c>
      <c r="W6318" s="4" t="s">
        <v>47</v>
      </c>
    </row>
    <row r="6319" spans="1:23" x14ac:dyDescent="0.3">
      <c r="A6319" s="4" t="s">
        <v>6434</v>
      </c>
      <c r="B6319" s="4" t="s">
        <v>24</v>
      </c>
      <c r="C6319" s="4">
        <v>16</v>
      </c>
      <c r="D6319" s="4">
        <v>2</v>
      </c>
      <c r="E6319" s="4" t="s">
        <v>31</v>
      </c>
      <c r="F6319" s="4" t="s">
        <v>37</v>
      </c>
      <c r="G6319" s="4" t="s">
        <v>33</v>
      </c>
      <c r="H6319" s="4">
        <v>45</v>
      </c>
      <c r="I6319" s="4" t="s">
        <v>31</v>
      </c>
      <c r="J6319" s="4">
        <v>6</v>
      </c>
      <c r="K6319" s="4" t="s">
        <v>27</v>
      </c>
      <c r="L6319" s="4" t="s">
        <v>35</v>
      </c>
      <c r="M6319" s="4">
        <v>35</v>
      </c>
      <c r="P6319" s="5">
        <v>44821</v>
      </c>
      <c r="Q6319" s="6">
        <v>29.35818060095027</v>
      </c>
      <c r="R6319" s="4">
        <v>10</v>
      </c>
      <c r="S6319" s="4" t="str" cm="1">
        <f t="array" ref="S6319">_xlfn.IFS(R6319=0,"None",R6319&lt;3,"Low",R6319&lt;6,"Medium",R6319&lt;=10,"High")</f>
        <v>High</v>
      </c>
      <c r="T6319" s="4" t="str" cm="1">
        <f t="array" ref="T6319">_xlfn.IFS(M6319&lt;=20,"Low",M6319&lt;=50,"Medium",M6319&lt;=90,"High")</f>
        <v>Medium</v>
      </c>
      <c r="U6319" s="7">
        <f>Datos_Limpios[[#This Row],[Number of Complaints or Support]]/Datos_Limpios[[#This Row],[Account Length (in months)]]</f>
        <v>0.625</v>
      </c>
      <c r="V6319" s="4" t="str" cm="1">
        <f t="array" ref="V6319">_xlfn.IFS(H6319&lt;30,"Under 30",H6319&lt;66,"Middle Age",H6319&gt;=66,"Senior")</f>
        <v>Middle Age</v>
      </c>
      <c r="W6319" s="4" t="s">
        <v>40</v>
      </c>
    </row>
    <row r="6320" spans="1:23" x14ac:dyDescent="0.3">
      <c r="A6320" s="4" t="s">
        <v>6435</v>
      </c>
      <c r="B6320" s="4" t="s">
        <v>24</v>
      </c>
      <c r="C6320" s="4">
        <v>9</v>
      </c>
      <c r="D6320" s="4">
        <v>1</v>
      </c>
      <c r="E6320" s="4" t="s">
        <v>24</v>
      </c>
      <c r="F6320" s="4" t="s">
        <v>49</v>
      </c>
      <c r="G6320" s="4" t="s">
        <v>26</v>
      </c>
      <c r="H6320" s="4">
        <v>57</v>
      </c>
      <c r="I6320" s="4" t="s">
        <v>31</v>
      </c>
      <c r="J6320" s="4">
        <v>2</v>
      </c>
      <c r="K6320" s="4" t="s">
        <v>34</v>
      </c>
      <c r="L6320" s="4" t="s">
        <v>28</v>
      </c>
      <c r="M6320" s="4">
        <v>8</v>
      </c>
      <c r="P6320" s="5">
        <v>44790</v>
      </c>
      <c r="Q6320" s="6">
        <v>6.5591033480190104</v>
      </c>
      <c r="R6320" s="4">
        <v>6</v>
      </c>
      <c r="S6320" s="4" t="str" cm="1">
        <f t="array" ref="S6320">_xlfn.IFS(R6320=0,"None",R6320&lt;3,"Low",R6320&lt;6,"Medium",R6320&lt;=10,"High")</f>
        <v>High</v>
      </c>
      <c r="T6320" s="4" t="str" cm="1">
        <f t="array" ref="T6320">_xlfn.IFS(M6320&lt;=20,"Low",M6320&lt;=50,"Medium",M6320&lt;=90,"High")</f>
        <v>Low</v>
      </c>
      <c r="U6320" s="7">
        <f>Datos_Limpios[[#This Row],[Number of Complaints or Support]]/Datos_Limpios[[#This Row],[Account Length (in months)]]</f>
        <v>0.66666666666666663</v>
      </c>
      <c r="V6320" s="4" t="str" cm="1">
        <f t="array" ref="V6320">_xlfn.IFS(H6320&lt;30,"Under 30",H6320&lt;66,"Middle Age",H6320&gt;=66,"Senior")</f>
        <v>Middle Age</v>
      </c>
      <c r="W6320" s="4" t="s">
        <v>29</v>
      </c>
    </row>
    <row r="6321" spans="1:23" x14ac:dyDescent="0.3">
      <c r="A6321" s="4" t="s">
        <v>6436</v>
      </c>
      <c r="B6321" s="4" t="s">
        <v>24</v>
      </c>
      <c r="C6321" s="4">
        <v>51</v>
      </c>
      <c r="D6321" s="4">
        <v>0</v>
      </c>
      <c r="E6321" s="4" t="s">
        <v>31</v>
      </c>
      <c r="F6321" s="4" t="s">
        <v>89</v>
      </c>
      <c r="G6321" s="4" t="s">
        <v>26</v>
      </c>
      <c r="H6321" s="4">
        <v>35</v>
      </c>
      <c r="I6321" s="4" t="s">
        <v>24</v>
      </c>
      <c r="J6321" s="4">
        <v>0</v>
      </c>
      <c r="K6321" s="4" t="s">
        <v>34</v>
      </c>
      <c r="L6321" s="4" t="s">
        <v>28</v>
      </c>
      <c r="M6321" s="4">
        <v>57</v>
      </c>
      <c r="P6321" s="5">
        <v>45073</v>
      </c>
      <c r="Q6321" s="6">
        <v>67.151195684939225</v>
      </c>
      <c r="R6321" s="4">
        <v>5</v>
      </c>
      <c r="S6321" s="4" t="str" cm="1">
        <f t="array" ref="S6321">_xlfn.IFS(R6321=0,"None",R6321&lt;3,"Low",R6321&lt;6,"Medium",R6321&lt;=10,"High")</f>
        <v>Medium</v>
      </c>
      <c r="T6321" s="4" t="str" cm="1">
        <f t="array" ref="T6321">_xlfn.IFS(M6321&lt;=20,"Low",M6321&lt;=50,"Medium",M6321&lt;=90,"High")</f>
        <v>High</v>
      </c>
      <c r="U6321" s="7">
        <f>Datos_Limpios[[#This Row],[Number of Complaints or Support]]/Datos_Limpios[[#This Row],[Account Length (in months)]]</f>
        <v>9.8039215686274508E-2</v>
      </c>
      <c r="V6321" s="4" t="str" cm="1">
        <f t="array" ref="V6321">_xlfn.IFS(H6321&lt;30,"Under 30",H6321&lt;66,"Middle Age",H6321&gt;=66,"Senior")</f>
        <v>Middle Age</v>
      </c>
      <c r="W6321" s="4" t="s">
        <v>40</v>
      </c>
    </row>
    <row r="6322" spans="1:23" x14ac:dyDescent="0.3">
      <c r="A6322" s="4" t="s">
        <v>6437</v>
      </c>
      <c r="B6322" s="4" t="s">
        <v>24</v>
      </c>
      <c r="C6322" s="4">
        <v>25</v>
      </c>
      <c r="D6322" s="4">
        <v>0</v>
      </c>
      <c r="E6322" s="4" t="s">
        <v>31</v>
      </c>
      <c r="F6322" s="4" t="s">
        <v>367</v>
      </c>
      <c r="G6322" s="4" t="s">
        <v>33</v>
      </c>
      <c r="H6322" s="4">
        <v>37</v>
      </c>
      <c r="I6322" s="4" t="s">
        <v>24</v>
      </c>
      <c r="J6322" s="4">
        <v>0</v>
      </c>
      <c r="K6322" s="4" t="s">
        <v>27</v>
      </c>
      <c r="L6322" s="4" t="s">
        <v>28</v>
      </c>
      <c r="M6322" s="4">
        <v>44</v>
      </c>
      <c r="P6322" s="5">
        <v>44256</v>
      </c>
      <c r="Q6322" s="6">
        <v>44.804166465181801</v>
      </c>
      <c r="R6322" s="4">
        <v>7</v>
      </c>
      <c r="S6322" s="4" t="str" cm="1">
        <f t="array" ref="S6322">_xlfn.IFS(R6322=0,"None",R6322&lt;3,"Low",R6322&lt;6,"Medium",R6322&lt;=10,"High")</f>
        <v>High</v>
      </c>
      <c r="T6322" s="4" t="str" cm="1">
        <f t="array" ref="T6322">_xlfn.IFS(M6322&lt;=20,"Low",M6322&lt;=50,"Medium",M6322&lt;=90,"High")</f>
        <v>Medium</v>
      </c>
      <c r="U6322" s="7">
        <f>Datos_Limpios[[#This Row],[Number of Complaints or Support]]/Datos_Limpios[[#This Row],[Account Length (in months)]]</f>
        <v>0.28000000000000003</v>
      </c>
      <c r="V6322" s="4" t="str" cm="1">
        <f t="array" ref="V6322">_xlfn.IFS(H6322&lt;30,"Under 30",H6322&lt;66,"Middle Age",H6322&gt;=66,"Senior")</f>
        <v>Middle Age</v>
      </c>
      <c r="W6322" s="4" t="s">
        <v>29</v>
      </c>
    </row>
    <row r="6323" spans="1:23" x14ac:dyDescent="0.3">
      <c r="A6323" s="4" t="s">
        <v>6438</v>
      </c>
      <c r="B6323" s="4" t="s">
        <v>24</v>
      </c>
      <c r="C6323" s="4">
        <v>33</v>
      </c>
      <c r="D6323" s="4">
        <v>0</v>
      </c>
      <c r="E6323" s="4" t="s">
        <v>24</v>
      </c>
      <c r="F6323" s="4" t="s">
        <v>219</v>
      </c>
      <c r="G6323" s="4" t="s">
        <v>26</v>
      </c>
      <c r="H6323" s="4">
        <v>50</v>
      </c>
      <c r="I6323" s="4" t="s">
        <v>24</v>
      </c>
      <c r="J6323" s="4">
        <v>0</v>
      </c>
      <c r="K6323" s="4" t="s">
        <v>46</v>
      </c>
      <c r="L6323" s="4" t="s">
        <v>28</v>
      </c>
      <c r="M6323" s="4">
        <v>8</v>
      </c>
      <c r="P6323" s="5">
        <v>44917</v>
      </c>
      <c r="Q6323" s="6">
        <v>9.1890280566517735</v>
      </c>
      <c r="R6323" s="4">
        <v>8</v>
      </c>
      <c r="S6323" s="4" t="str" cm="1">
        <f t="array" ref="S6323">_xlfn.IFS(R6323=0,"None",R6323&lt;3,"Low",R6323&lt;6,"Medium",R6323&lt;=10,"High")</f>
        <v>High</v>
      </c>
      <c r="T6323" s="4" t="str" cm="1">
        <f t="array" ref="T6323">_xlfn.IFS(M6323&lt;=20,"Low",M6323&lt;=50,"Medium",M6323&lt;=90,"High")</f>
        <v>Low</v>
      </c>
      <c r="U6323" s="7">
        <f>Datos_Limpios[[#This Row],[Number of Complaints or Support]]/Datos_Limpios[[#This Row],[Account Length (in months)]]</f>
        <v>0.24242424242424243</v>
      </c>
      <c r="V6323" s="4" t="str" cm="1">
        <f t="array" ref="V6323">_xlfn.IFS(H6323&lt;30,"Under 30",H6323&lt;66,"Middle Age",H6323&gt;=66,"Senior")</f>
        <v>Middle Age</v>
      </c>
      <c r="W6323" s="4" t="s">
        <v>43</v>
      </c>
    </row>
    <row r="6324" spans="1:23" x14ac:dyDescent="0.3">
      <c r="A6324" s="4" t="s">
        <v>6439</v>
      </c>
      <c r="B6324" s="4" t="s">
        <v>24</v>
      </c>
      <c r="C6324" s="4">
        <v>25</v>
      </c>
      <c r="D6324" s="4">
        <v>1</v>
      </c>
      <c r="E6324" s="4" t="s">
        <v>31</v>
      </c>
      <c r="F6324" s="4" t="s">
        <v>145</v>
      </c>
      <c r="G6324" s="4" t="s">
        <v>26</v>
      </c>
      <c r="H6324" s="4">
        <v>76</v>
      </c>
      <c r="I6324" s="4" t="s">
        <v>24</v>
      </c>
      <c r="J6324" s="4">
        <v>0</v>
      </c>
      <c r="K6324" s="4" t="s">
        <v>46</v>
      </c>
      <c r="L6324" s="4" t="s">
        <v>35</v>
      </c>
      <c r="M6324" s="4">
        <v>28</v>
      </c>
      <c r="P6324" s="5">
        <v>43870</v>
      </c>
      <c r="Q6324" s="6">
        <v>25.035809984727631</v>
      </c>
      <c r="R6324" s="4">
        <v>0</v>
      </c>
      <c r="S6324" s="4" t="str" cm="1">
        <f t="array" ref="S6324">_xlfn.IFS(R6324=0,"None",R6324&lt;3,"Low",R6324&lt;6,"Medium",R6324&lt;=10,"High")</f>
        <v>None</v>
      </c>
      <c r="T6324" s="4" t="str" cm="1">
        <f t="array" ref="T6324">_xlfn.IFS(M6324&lt;=20,"Low",M6324&lt;=50,"Medium",M6324&lt;=90,"High")</f>
        <v>Medium</v>
      </c>
      <c r="U6324" s="7">
        <f>Datos_Limpios[[#This Row],[Number of Complaints or Support]]/Datos_Limpios[[#This Row],[Account Length (in months)]]</f>
        <v>0</v>
      </c>
      <c r="V6324" s="4" t="str" cm="1">
        <f t="array" ref="V6324">_xlfn.IFS(H6324&lt;30,"Under 30",H6324&lt;66,"Middle Age",H6324&gt;=66,"Senior")</f>
        <v>Senior</v>
      </c>
      <c r="W6324" s="4" t="s">
        <v>47</v>
      </c>
    </row>
    <row r="6325" spans="1:23" x14ac:dyDescent="0.3">
      <c r="A6325" s="4" t="s">
        <v>6440</v>
      </c>
      <c r="B6325" s="4" t="s">
        <v>24</v>
      </c>
      <c r="C6325" s="4">
        <v>65</v>
      </c>
      <c r="D6325" s="4">
        <v>0</v>
      </c>
      <c r="E6325" s="4" t="s">
        <v>31</v>
      </c>
      <c r="F6325" s="4" t="s">
        <v>104</v>
      </c>
      <c r="G6325" s="4" t="s">
        <v>26</v>
      </c>
      <c r="H6325" s="4">
        <v>77</v>
      </c>
      <c r="I6325" s="4" t="s">
        <v>24</v>
      </c>
      <c r="J6325" s="4">
        <v>0</v>
      </c>
      <c r="K6325" s="4" t="s">
        <v>34</v>
      </c>
      <c r="L6325" s="4" t="s">
        <v>28</v>
      </c>
      <c r="M6325" s="4">
        <v>27</v>
      </c>
      <c r="P6325" s="5">
        <v>44126</v>
      </c>
      <c r="Q6325" s="6">
        <v>27.521083003937029</v>
      </c>
      <c r="R6325" s="4">
        <v>2</v>
      </c>
      <c r="S6325" s="4" t="str" cm="1">
        <f t="array" ref="S6325">_xlfn.IFS(R6325=0,"None",R6325&lt;3,"Low",R6325&lt;6,"Medium",R6325&lt;=10,"High")</f>
        <v>Low</v>
      </c>
      <c r="T6325" s="4" t="str" cm="1">
        <f t="array" ref="T6325">_xlfn.IFS(M6325&lt;=20,"Low",M6325&lt;=50,"Medium",M6325&lt;=90,"High")</f>
        <v>Medium</v>
      </c>
      <c r="U6325" s="7">
        <f>Datos_Limpios[[#This Row],[Number of Complaints or Support]]/Datos_Limpios[[#This Row],[Account Length (in months)]]</f>
        <v>3.0769230769230771E-2</v>
      </c>
      <c r="V6325" s="4" t="str" cm="1">
        <f t="array" ref="V6325">_xlfn.IFS(H6325&lt;30,"Under 30",H6325&lt;66,"Middle Age",H6325&gt;=66,"Senior")</f>
        <v>Senior</v>
      </c>
      <c r="W6325" s="4" t="s">
        <v>43</v>
      </c>
    </row>
    <row r="6326" spans="1:23" x14ac:dyDescent="0.3">
      <c r="A6326" s="4" t="s">
        <v>6441</v>
      </c>
      <c r="B6326" s="4" t="s">
        <v>31</v>
      </c>
      <c r="C6326" s="4">
        <v>48</v>
      </c>
      <c r="D6326" s="4">
        <v>3</v>
      </c>
      <c r="E6326" s="4" t="s">
        <v>31</v>
      </c>
      <c r="F6326" s="4" t="s">
        <v>213</v>
      </c>
      <c r="G6326" s="4" t="s">
        <v>33</v>
      </c>
      <c r="H6326" s="4">
        <v>41</v>
      </c>
      <c r="I6326" s="4" t="s">
        <v>24</v>
      </c>
      <c r="J6326" s="4">
        <v>0</v>
      </c>
      <c r="K6326" s="4" t="s">
        <v>34</v>
      </c>
      <c r="L6326" s="4" t="s">
        <v>28</v>
      </c>
      <c r="M6326" s="4">
        <v>62</v>
      </c>
      <c r="N6326" s="4" t="s">
        <v>92</v>
      </c>
      <c r="O6326" s="4" t="s">
        <v>93</v>
      </c>
      <c r="P6326" s="5">
        <v>45249</v>
      </c>
      <c r="Q6326" s="6">
        <v>62.775872145142507</v>
      </c>
      <c r="R6326" s="4">
        <v>5</v>
      </c>
      <c r="S6326" s="4" t="str" cm="1">
        <f t="array" ref="S6326">_xlfn.IFS(R6326=0,"None",R6326&lt;3,"Low",R6326&lt;6,"Medium",R6326&lt;=10,"High")</f>
        <v>Medium</v>
      </c>
      <c r="T6326" s="4" t="str" cm="1">
        <f t="array" ref="T6326">_xlfn.IFS(M6326&lt;=20,"Low",M6326&lt;=50,"Medium",M6326&lt;=90,"High")</f>
        <v>High</v>
      </c>
      <c r="U6326" s="7">
        <f>Datos_Limpios[[#This Row],[Number of Complaints or Support]]/Datos_Limpios[[#This Row],[Account Length (in months)]]</f>
        <v>0.10416666666666667</v>
      </c>
      <c r="V6326" s="4" t="str" cm="1">
        <f t="array" ref="V6326">_xlfn.IFS(H6326&lt;30,"Under 30",H6326&lt;66,"Middle Age",H6326&gt;=66,"Senior")</f>
        <v>Middle Age</v>
      </c>
      <c r="W6326" s="4" t="s">
        <v>47</v>
      </c>
    </row>
    <row r="6327" spans="1:23" x14ac:dyDescent="0.3">
      <c r="A6327" s="4" t="s">
        <v>6442</v>
      </c>
      <c r="B6327" s="4" t="s">
        <v>31</v>
      </c>
      <c r="C6327" s="4">
        <v>44</v>
      </c>
      <c r="D6327" s="4">
        <v>3</v>
      </c>
      <c r="E6327" s="4" t="s">
        <v>31</v>
      </c>
      <c r="F6327" s="4" t="s">
        <v>145</v>
      </c>
      <c r="G6327" s="4" t="s">
        <v>26</v>
      </c>
      <c r="H6327" s="4">
        <v>69</v>
      </c>
      <c r="I6327" s="4" t="s">
        <v>24</v>
      </c>
      <c r="J6327" s="4">
        <v>0</v>
      </c>
      <c r="K6327" s="4" t="s">
        <v>34</v>
      </c>
      <c r="L6327" s="4" t="s">
        <v>35</v>
      </c>
      <c r="M6327" s="4">
        <v>46</v>
      </c>
      <c r="N6327" s="4" t="s">
        <v>38</v>
      </c>
      <c r="O6327" s="4" t="s">
        <v>142</v>
      </c>
      <c r="P6327" s="5">
        <v>44404</v>
      </c>
      <c r="Q6327" s="6">
        <v>44.495176768919663</v>
      </c>
      <c r="R6327" s="4">
        <v>8</v>
      </c>
      <c r="S6327" s="4" t="str" cm="1">
        <f t="array" ref="S6327">_xlfn.IFS(R6327=0,"None",R6327&lt;3,"Low",R6327&lt;6,"Medium",R6327&lt;=10,"High")</f>
        <v>High</v>
      </c>
      <c r="T6327" s="4" t="str" cm="1">
        <f t="array" ref="T6327">_xlfn.IFS(M6327&lt;=20,"Low",M6327&lt;=50,"Medium",M6327&lt;=90,"High")</f>
        <v>Medium</v>
      </c>
      <c r="U6327" s="7">
        <f>Datos_Limpios[[#This Row],[Number of Complaints or Support]]/Datos_Limpios[[#This Row],[Account Length (in months)]]</f>
        <v>0.18181818181818182</v>
      </c>
      <c r="V6327" s="4" t="str" cm="1">
        <f t="array" ref="V6327">_xlfn.IFS(H6327&lt;30,"Under 30",H6327&lt;66,"Middle Age",H6327&gt;=66,"Senior")</f>
        <v>Senior</v>
      </c>
      <c r="W6327" s="4" t="s">
        <v>47</v>
      </c>
    </row>
    <row r="6328" spans="1:23" x14ac:dyDescent="0.3">
      <c r="A6328" s="4" t="s">
        <v>6443</v>
      </c>
      <c r="B6328" s="4" t="s">
        <v>31</v>
      </c>
      <c r="C6328" s="4">
        <v>10</v>
      </c>
      <c r="D6328" s="4">
        <v>0</v>
      </c>
      <c r="E6328" s="4" t="s">
        <v>31</v>
      </c>
      <c r="F6328" s="4" t="s">
        <v>25</v>
      </c>
      <c r="G6328" s="4" t="s">
        <v>26</v>
      </c>
      <c r="H6328" s="4">
        <v>71</v>
      </c>
      <c r="I6328" s="4" t="s">
        <v>24</v>
      </c>
      <c r="J6328" s="4">
        <v>0</v>
      </c>
      <c r="K6328" s="4" t="s">
        <v>27</v>
      </c>
      <c r="L6328" s="4" t="s">
        <v>35</v>
      </c>
      <c r="M6328" s="4">
        <v>58</v>
      </c>
      <c r="N6328" s="4" t="s">
        <v>92</v>
      </c>
      <c r="O6328" s="4" t="s">
        <v>249</v>
      </c>
      <c r="P6328" s="5">
        <v>44924</v>
      </c>
      <c r="Q6328" s="6">
        <v>51.7666458962088</v>
      </c>
      <c r="R6328" s="4">
        <v>2</v>
      </c>
      <c r="S6328" s="4" t="str" cm="1">
        <f t="array" ref="S6328">_xlfn.IFS(R6328=0,"None",R6328&lt;3,"Low",R6328&lt;6,"Medium",R6328&lt;=10,"High")</f>
        <v>Low</v>
      </c>
      <c r="T6328" s="4" t="str" cm="1">
        <f t="array" ref="T6328">_xlfn.IFS(M6328&lt;=20,"Low",M6328&lt;=50,"Medium",M6328&lt;=90,"High")</f>
        <v>High</v>
      </c>
      <c r="U6328" s="7">
        <f>Datos_Limpios[[#This Row],[Number of Complaints or Support]]/Datos_Limpios[[#This Row],[Account Length (in months)]]</f>
        <v>0.2</v>
      </c>
      <c r="V6328" s="4" t="str" cm="1">
        <f t="array" ref="V6328">_xlfn.IFS(H6328&lt;30,"Under 30",H6328&lt;66,"Middle Age",H6328&gt;=66,"Senior")</f>
        <v>Senior</v>
      </c>
      <c r="W6328" s="4" t="s">
        <v>29</v>
      </c>
    </row>
    <row r="6329" spans="1:23" x14ac:dyDescent="0.3">
      <c r="A6329" s="4" t="s">
        <v>6444</v>
      </c>
      <c r="B6329" s="4" t="s">
        <v>24</v>
      </c>
      <c r="C6329" s="4">
        <v>69</v>
      </c>
      <c r="D6329" s="4">
        <v>0</v>
      </c>
      <c r="E6329" s="4" t="s">
        <v>24</v>
      </c>
      <c r="F6329" s="4" t="s">
        <v>63</v>
      </c>
      <c r="G6329" s="4" t="s">
        <v>26</v>
      </c>
      <c r="H6329" s="4">
        <v>21</v>
      </c>
      <c r="I6329" s="4" t="s">
        <v>31</v>
      </c>
      <c r="J6329" s="4">
        <v>2</v>
      </c>
      <c r="K6329" s="4" t="s">
        <v>46</v>
      </c>
      <c r="L6329" s="4" t="s">
        <v>28</v>
      </c>
      <c r="M6329" s="4">
        <v>9</v>
      </c>
      <c r="P6329" s="5">
        <v>45073</v>
      </c>
      <c r="Q6329" s="6">
        <v>7.4069432566578914</v>
      </c>
      <c r="R6329" s="4">
        <v>4</v>
      </c>
      <c r="S6329" s="4" t="str" cm="1">
        <f t="array" ref="S6329">_xlfn.IFS(R6329=0,"None",R6329&lt;3,"Low",R6329&lt;6,"Medium",R6329&lt;=10,"High")</f>
        <v>Medium</v>
      </c>
      <c r="T6329" s="4" t="str" cm="1">
        <f t="array" ref="T6329">_xlfn.IFS(M6329&lt;=20,"Low",M6329&lt;=50,"Medium",M6329&lt;=90,"High")</f>
        <v>Low</v>
      </c>
      <c r="U6329" s="7">
        <f>Datos_Limpios[[#This Row],[Number of Complaints or Support]]/Datos_Limpios[[#This Row],[Account Length (in months)]]</f>
        <v>5.7971014492753624E-2</v>
      </c>
      <c r="V6329" s="4" t="str" cm="1">
        <f t="array" ref="V6329">_xlfn.IFS(H6329&lt;30,"Under 30",H6329&lt;66,"Middle Age",H6329&gt;=66,"Senior")</f>
        <v>Under 30</v>
      </c>
      <c r="W6329" s="4" t="s">
        <v>40</v>
      </c>
    </row>
    <row r="6330" spans="1:23" x14ac:dyDescent="0.3">
      <c r="A6330" s="4" t="s">
        <v>6445</v>
      </c>
      <c r="B6330" s="4" t="s">
        <v>24</v>
      </c>
      <c r="C6330" s="4">
        <v>46</v>
      </c>
      <c r="D6330" s="4">
        <v>0</v>
      </c>
      <c r="E6330" s="4" t="s">
        <v>31</v>
      </c>
      <c r="F6330" s="4" t="s">
        <v>213</v>
      </c>
      <c r="G6330" s="4" t="s">
        <v>26</v>
      </c>
      <c r="H6330" s="4">
        <v>80</v>
      </c>
      <c r="I6330" s="4" t="s">
        <v>31</v>
      </c>
      <c r="J6330" s="4">
        <v>2</v>
      </c>
      <c r="K6330" s="4" t="s">
        <v>34</v>
      </c>
      <c r="L6330" s="4" t="s">
        <v>35</v>
      </c>
      <c r="M6330" s="4">
        <v>15</v>
      </c>
      <c r="P6330" s="5">
        <v>44112</v>
      </c>
      <c r="Q6330" s="6">
        <v>15.816446907371599</v>
      </c>
      <c r="R6330" s="4">
        <v>2</v>
      </c>
      <c r="S6330" s="4" t="str" cm="1">
        <f t="array" ref="S6330">_xlfn.IFS(R6330=0,"None",R6330&lt;3,"Low",R6330&lt;6,"Medium",R6330&lt;=10,"High")</f>
        <v>Low</v>
      </c>
      <c r="T6330" s="4" t="str" cm="1">
        <f t="array" ref="T6330">_xlfn.IFS(M6330&lt;=20,"Low",M6330&lt;=50,"Medium",M6330&lt;=90,"High")</f>
        <v>Low</v>
      </c>
      <c r="U6330" s="7">
        <f>Datos_Limpios[[#This Row],[Number of Complaints or Support]]/Datos_Limpios[[#This Row],[Account Length (in months)]]</f>
        <v>4.3478260869565216E-2</v>
      </c>
      <c r="V6330" s="4" t="str" cm="1">
        <f t="array" ref="V6330">_xlfn.IFS(H6330&lt;30,"Under 30",H6330&lt;66,"Middle Age",H6330&gt;=66,"Senior")</f>
        <v>Senior</v>
      </c>
      <c r="W6330" s="4" t="s">
        <v>47</v>
      </c>
    </row>
    <row r="6331" spans="1:23" x14ac:dyDescent="0.3">
      <c r="A6331" s="4" t="s">
        <v>6446</v>
      </c>
      <c r="B6331" s="4" t="s">
        <v>31</v>
      </c>
      <c r="C6331" s="4">
        <v>1</v>
      </c>
      <c r="D6331" s="4">
        <v>0</v>
      </c>
      <c r="E6331" s="4" t="s">
        <v>31</v>
      </c>
      <c r="F6331" s="4" t="s">
        <v>54</v>
      </c>
      <c r="G6331" s="4" t="s">
        <v>26</v>
      </c>
      <c r="H6331" s="4">
        <v>22</v>
      </c>
      <c r="I6331" s="4" t="s">
        <v>24</v>
      </c>
      <c r="J6331" s="4">
        <v>0</v>
      </c>
      <c r="K6331" s="4" t="s">
        <v>27</v>
      </c>
      <c r="L6331" s="4" t="s">
        <v>35</v>
      </c>
      <c r="M6331" s="4">
        <v>29</v>
      </c>
      <c r="N6331" s="4" t="s">
        <v>38</v>
      </c>
      <c r="O6331" s="4" t="s">
        <v>142</v>
      </c>
      <c r="P6331" s="5">
        <v>44589</v>
      </c>
      <c r="Q6331" s="6">
        <v>33.387817619523361</v>
      </c>
      <c r="R6331" s="4">
        <v>4</v>
      </c>
      <c r="S6331" s="4" t="str" cm="1">
        <f t="array" ref="S6331">_xlfn.IFS(R6331=0,"None",R6331&lt;3,"Low",R6331&lt;6,"Medium",R6331&lt;=10,"High")</f>
        <v>Medium</v>
      </c>
      <c r="T6331" s="4" t="str" cm="1">
        <f t="array" ref="T6331">_xlfn.IFS(M6331&lt;=20,"Low",M6331&lt;=50,"Medium",M6331&lt;=90,"High")</f>
        <v>Medium</v>
      </c>
      <c r="U6331" s="7">
        <f>Datos_Limpios[[#This Row],[Number of Complaints or Support]]/Datos_Limpios[[#This Row],[Account Length (in months)]]</f>
        <v>4</v>
      </c>
      <c r="V6331" s="4" t="str" cm="1">
        <f t="array" ref="V6331">_xlfn.IFS(H6331&lt;30,"Under 30",H6331&lt;66,"Middle Age",H6331&gt;=66,"Senior")</f>
        <v>Under 30</v>
      </c>
      <c r="W6331" s="4" t="s">
        <v>43</v>
      </c>
    </row>
    <row r="6332" spans="1:23" x14ac:dyDescent="0.3">
      <c r="A6332" s="4" t="s">
        <v>6447</v>
      </c>
      <c r="B6332" s="4" t="s">
        <v>24</v>
      </c>
      <c r="C6332" s="4">
        <v>6</v>
      </c>
      <c r="D6332" s="4">
        <v>0</v>
      </c>
      <c r="E6332" s="4" t="s">
        <v>24</v>
      </c>
      <c r="F6332" s="4" t="s">
        <v>157</v>
      </c>
      <c r="G6332" s="4" t="s">
        <v>33</v>
      </c>
      <c r="H6332" s="4">
        <v>45</v>
      </c>
      <c r="I6332" s="4" t="s">
        <v>31</v>
      </c>
      <c r="J6332" s="4">
        <v>2</v>
      </c>
      <c r="K6332" s="4" t="s">
        <v>27</v>
      </c>
      <c r="L6332" s="4" t="s">
        <v>115</v>
      </c>
      <c r="M6332" s="4">
        <v>5</v>
      </c>
      <c r="P6332" s="5">
        <v>44521</v>
      </c>
      <c r="Q6332" s="6">
        <v>5.5286010801688414</v>
      </c>
      <c r="R6332" s="4">
        <v>0</v>
      </c>
      <c r="S6332" s="4" t="str" cm="1">
        <f t="array" ref="S6332">_xlfn.IFS(R6332=0,"None",R6332&lt;3,"Low",R6332&lt;6,"Medium",R6332&lt;=10,"High")</f>
        <v>None</v>
      </c>
      <c r="T6332" s="4" t="str" cm="1">
        <f t="array" ref="T6332">_xlfn.IFS(M6332&lt;=20,"Low",M6332&lt;=50,"Medium",M6332&lt;=90,"High")</f>
        <v>Low</v>
      </c>
      <c r="U6332" s="7">
        <f>Datos_Limpios[[#This Row],[Number of Complaints or Support]]/Datos_Limpios[[#This Row],[Account Length (in months)]]</f>
        <v>0</v>
      </c>
      <c r="V6332" s="4" t="str" cm="1">
        <f t="array" ref="V6332">_xlfn.IFS(H6332&lt;30,"Under 30",H6332&lt;66,"Middle Age",H6332&gt;=66,"Senior")</f>
        <v>Middle Age</v>
      </c>
      <c r="W6332" s="4" t="s">
        <v>47</v>
      </c>
    </row>
    <row r="6333" spans="1:23" x14ac:dyDescent="0.3">
      <c r="A6333" s="4" t="s">
        <v>6448</v>
      </c>
      <c r="B6333" s="4" t="s">
        <v>24</v>
      </c>
      <c r="C6333" s="4">
        <v>41</v>
      </c>
      <c r="D6333" s="4">
        <v>0</v>
      </c>
      <c r="E6333" s="4" t="s">
        <v>24</v>
      </c>
      <c r="F6333" s="4" t="s">
        <v>25</v>
      </c>
      <c r="G6333" s="4" t="s">
        <v>33</v>
      </c>
      <c r="H6333" s="4">
        <v>27</v>
      </c>
      <c r="I6333" s="4" t="s">
        <v>31</v>
      </c>
      <c r="J6333" s="4">
        <v>3</v>
      </c>
      <c r="K6333" s="4" t="s">
        <v>34</v>
      </c>
      <c r="L6333" s="4" t="s">
        <v>35</v>
      </c>
      <c r="M6333" s="4">
        <v>10</v>
      </c>
      <c r="P6333" s="5">
        <v>45239</v>
      </c>
      <c r="Q6333" s="6">
        <v>11.191682872568609</v>
      </c>
      <c r="R6333" s="4">
        <v>7</v>
      </c>
      <c r="S6333" s="4" t="str" cm="1">
        <f t="array" ref="S6333">_xlfn.IFS(R6333=0,"None",R6333&lt;3,"Low",R6333&lt;6,"Medium",R6333&lt;=10,"High")</f>
        <v>High</v>
      </c>
      <c r="T6333" s="4" t="str" cm="1">
        <f t="array" ref="T6333">_xlfn.IFS(M6333&lt;=20,"Low",M6333&lt;=50,"Medium",M6333&lt;=90,"High")</f>
        <v>Low</v>
      </c>
      <c r="U6333" s="7">
        <f>Datos_Limpios[[#This Row],[Number of Complaints or Support]]/Datos_Limpios[[#This Row],[Account Length (in months)]]</f>
        <v>0.17073170731707318</v>
      </c>
      <c r="V6333" s="4" t="str" cm="1">
        <f t="array" ref="V6333">_xlfn.IFS(H6333&lt;30,"Under 30",H6333&lt;66,"Middle Age",H6333&gt;=66,"Senior")</f>
        <v>Under 30</v>
      </c>
      <c r="W6333" s="4" t="s">
        <v>29</v>
      </c>
    </row>
    <row r="6334" spans="1:23" x14ac:dyDescent="0.3">
      <c r="A6334" s="4" t="s">
        <v>6449</v>
      </c>
      <c r="B6334" s="4" t="s">
        <v>24</v>
      </c>
      <c r="C6334" s="4">
        <v>33</v>
      </c>
      <c r="D6334" s="4">
        <v>0</v>
      </c>
      <c r="E6334" s="4" t="s">
        <v>31</v>
      </c>
      <c r="F6334" s="4" t="s">
        <v>25</v>
      </c>
      <c r="G6334" s="4" t="s">
        <v>33</v>
      </c>
      <c r="H6334" s="4">
        <v>57</v>
      </c>
      <c r="I6334" s="4" t="s">
        <v>24</v>
      </c>
      <c r="J6334" s="4">
        <v>0</v>
      </c>
      <c r="K6334" s="4" t="s">
        <v>27</v>
      </c>
      <c r="L6334" s="4" t="s">
        <v>28</v>
      </c>
      <c r="M6334" s="4">
        <v>45</v>
      </c>
      <c r="P6334" s="5">
        <v>45223</v>
      </c>
      <c r="Q6334" s="6">
        <v>41.000926719485008</v>
      </c>
      <c r="R6334" s="4">
        <v>10</v>
      </c>
      <c r="S6334" s="4" t="str" cm="1">
        <f t="array" ref="S6334">_xlfn.IFS(R6334=0,"None",R6334&lt;3,"Low",R6334&lt;6,"Medium",R6334&lt;=10,"High")</f>
        <v>High</v>
      </c>
      <c r="T6334" s="4" t="str" cm="1">
        <f t="array" ref="T6334">_xlfn.IFS(M6334&lt;=20,"Low",M6334&lt;=50,"Medium",M6334&lt;=90,"High")</f>
        <v>Medium</v>
      </c>
      <c r="U6334" s="7">
        <f>Datos_Limpios[[#This Row],[Number of Complaints or Support]]/Datos_Limpios[[#This Row],[Account Length (in months)]]</f>
        <v>0.30303030303030304</v>
      </c>
      <c r="V6334" s="4" t="str" cm="1">
        <f t="array" ref="V6334">_xlfn.IFS(H6334&lt;30,"Under 30",H6334&lt;66,"Middle Age",H6334&gt;=66,"Senior")</f>
        <v>Middle Age</v>
      </c>
      <c r="W6334" s="4" t="s">
        <v>29</v>
      </c>
    </row>
    <row r="6335" spans="1:23" x14ac:dyDescent="0.3">
      <c r="A6335" s="4" t="s">
        <v>6450</v>
      </c>
      <c r="B6335" s="4" t="s">
        <v>24</v>
      </c>
      <c r="C6335" s="4">
        <v>58</v>
      </c>
      <c r="D6335" s="4">
        <v>2</v>
      </c>
      <c r="E6335" s="4" t="s">
        <v>31</v>
      </c>
      <c r="F6335" s="4" t="s">
        <v>45</v>
      </c>
      <c r="G6335" s="4" t="s">
        <v>26</v>
      </c>
      <c r="H6335" s="4">
        <v>34</v>
      </c>
      <c r="I6335" s="4" t="s">
        <v>31</v>
      </c>
      <c r="J6335" s="4">
        <v>6</v>
      </c>
      <c r="K6335" s="4" t="s">
        <v>27</v>
      </c>
      <c r="L6335" s="4" t="s">
        <v>35</v>
      </c>
      <c r="M6335" s="4">
        <v>45</v>
      </c>
      <c r="P6335" s="5">
        <v>45193</v>
      </c>
      <c r="Q6335" s="6">
        <v>38.335594618689328</v>
      </c>
      <c r="R6335" s="4">
        <v>7</v>
      </c>
      <c r="S6335" s="4" t="str" cm="1">
        <f t="array" ref="S6335">_xlfn.IFS(R6335=0,"None",R6335&lt;3,"Low",R6335&lt;6,"Medium",R6335&lt;=10,"High")</f>
        <v>High</v>
      </c>
      <c r="T6335" s="4" t="str" cm="1">
        <f t="array" ref="T6335">_xlfn.IFS(M6335&lt;=20,"Low",M6335&lt;=50,"Medium",M6335&lt;=90,"High")</f>
        <v>Medium</v>
      </c>
      <c r="U6335" s="7">
        <f>Datos_Limpios[[#This Row],[Number of Complaints or Support]]/Datos_Limpios[[#This Row],[Account Length (in months)]]</f>
        <v>0.1206896551724138</v>
      </c>
      <c r="V6335" s="4" t="str" cm="1">
        <f t="array" ref="V6335">_xlfn.IFS(H6335&lt;30,"Under 30",H6335&lt;66,"Middle Age",H6335&gt;=66,"Senior")</f>
        <v>Middle Age</v>
      </c>
      <c r="W6335" s="4" t="s">
        <v>47</v>
      </c>
    </row>
    <row r="6336" spans="1:23" x14ac:dyDescent="0.3">
      <c r="A6336" s="4" t="s">
        <v>6451</v>
      </c>
      <c r="B6336" s="4" t="s">
        <v>31</v>
      </c>
      <c r="C6336" s="4">
        <v>31</v>
      </c>
      <c r="D6336" s="4">
        <v>5</v>
      </c>
      <c r="E6336" s="4" t="s">
        <v>24</v>
      </c>
      <c r="F6336" s="4" t="s">
        <v>32</v>
      </c>
      <c r="G6336" s="4" t="s">
        <v>26</v>
      </c>
      <c r="H6336" s="4">
        <v>32</v>
      </c>
      <c r="I6336" s="4" t="s">
        <v>24</v>
      </c>
      <c r="J6336" s="4">
        <v>0</v>
      </c>
      <c r="K6336" s="4" t="s">
        <v>27</v>
      </c>
      <c r="L6336" s="4" t="s">
        <v>28</v>
      </c>
      <c r="M6336" s="4">
        <v>25</v>
      </c>
      <c r="N6336" s="4" t="s">
        <v>38</v>
      </c>
      <c r="O6336" s="4" t="s">
        <v>181</v>
      </c>
      <c r="P6336" s="5">
        <v>45264</v>
      </c>
      <c r="Q6336" s="6">
        <v>20.754419223341689</v>
      </c>
      <c r="R6336" s="4">
        <v>0</v>
      </c>
      <c r="S6336" s="4" t="str" cm="1">
        <f t="array" ref="S6336">_xlfn.IFS(R6336=0,"None",R6336&lt;3,"Low",R6336&lt;6,"Medium",R6336&lt;=10,"High")</f>
        <v>None</v>
      </c>
      <c r="T6336" s="4" t="str" cm="1">
        <f t="array" ref="T6336">_xlfn.IFS(M6336&lt;=20,"Low",M6336&lt;=50,"Medium",M6336&lt;=90,"High")</f>
        <v>Medium</v>
      </c>
      <c r="U6336" s="7">
        <f>Datos_Limpios[[#This Row],[Number of Complaints or Support]]/Datos_Limpios[[#This Row],[Account Length (in months)]]</f>
        <v>0</v>
      </c>
      <c r="V6336" s="4" t="str" cm="1">
        <f t="array" ref="V6336">_xlfn.IFS(H6336&lt;30,"Under 30",H6336&lt;66,"Middle Age",H6336&gt;=66,"Senior")</f>
        <v>Middle Age</v>
      </c>
      <c r="W6336" s="4" t="s">
        <v>29</v>
      </c>
    </row>
    <row r="6337" spans="1:23" x14ac:dyDescent="0.3">
      <c r="A6337" s="4" t="s">
        <v>6452</v>
      </c>
      <c r="B6337" s="4" t="s">
        <v>31</v>
      </c>
      <c r="C6337" s="4">
        <v>13</v>
      </c>
      <c r="D6337" s="4">
        <v>0</v>
      </c>
      <c r="E6337" s="4" t="s">
        <v>31</v>
      </c>
      <c r="F6337" s="4" t="s">
        <v>129</v>
      </c>
      <c r="G6337" s="4" t="s">
        <v>26</v>
      </c>
      <c r="H6337" s="4">
        <v>28</v>
      </c>
      <c r="I6337" s="4" t="s">
        <v>24</v>
      </c>
      <c r="J6337" s="4">
        <v>0</v>
      </c>
      <c r="K6337" s="4" t="s">
        <v>27</v>
      </c>
      <c r="L6337" s="4" t="s">
        <v>35</v>
      </c>
      <c r="M6337" s="4">
        <v>53</v>
      </c>
      <c r="N6337" s="4" t="s">
        <v>107</v>
      </c>
      <c r="O6337" s="4" t="s">
        <v>108</v>
      </c>
      <c r="P6337" s="5">
        <v>43950</v>
      </c>
      <c r="Q6337" s="6">
        <v>49.537778523979789</v>
      </c>
      <c r="R6337" s="4">
        <v>2</v>
      </c>
      <c r="S6337" s="4" t="str" cm="1">
        <f t="array" ref="S6337">_xlfn.IFS(R6337=0,"None",R6337&lt;3,"Low",R6337&lt;6,"Medium",R6337&lt;=10,"High")</f>
        <v>Low</v>
      </c>
      <c r="T6337" s="4" t="str" cm="1">
        <f t="array" ref="T6337">_xlfn.IFS(M6337&lt;=20,"Low",M6337&lt;=50,"Medium",M6337&lt;=90,"High")</f>
        <v>High</v>
      </c>
      <c r="U6337" s="7">
        <f>Datos_Limpios[[#This Row],[Number of Complaints or Support]]/Datos_Limpios[[#This Row],[Account Length (in months)]]</f>
        <v>0.15384615384615385</v>
      </c>
      <c r="V6337" s="4" t="str" cm="1">
        <f t="array" ref="V6337">_xlfn.IFS(H6337&lt;30,"Under 30",H6337&lt;66,"Middle Age",H6337&gt;=66,"Senior")</f>
        <v>Under 30</v>
      </c>
      <c r="W6337" s="4" t="s">
        <v>29</v>
      </c>
    </row>
    <row r="6338" spans="1:23" x14ac:dyDescent="0.3">
      <c r="A6338" s="4" t="s">
        <v>6453</v>
      </c>
      <c r="B6338" s="4" t="s">
        <v>24</v>
      </c>
      <c r="C6338" s="4">
        <v>22</v>
      </c>
      <c r="D6338" s="4">
        <v>0</v>
      </c>
      <c r="E6338" s="4" t="s">
        <v>24</v>
      </c>
      <c r="F6338" s="4" t="s">
        <v>56</v>
      </c>
      <c r="G6338" s="4" t="s">
        <v>26</v>
      </c>
      <c r="H6338" s="4">
        <v>54</v>
      </c>
      <c r="I6338" s="4" t="s">
        <v>24</v>
      </c>
      <c r="J6338" s="4">
        <v>0</v>
      </c>
      <c r="K6338" s="4" t="s">
        <v>34</v>
      </c>
      <c r="L6338" s="4" t="s">
        <v>35</v>
      </c>
      <c r="M6338" s="4">
        <v>12</v>
      </c>
      <c r="P6338" s="5">
        <v>44371</v>
      </c>
      <c r="Q6338" s="6">
        <v>12.84787946012621</v>
      </c>
      <c r="R6338" s="4">
        <v>7</v>
      </c>
      <c r="S6338" s="4" t="str" cm="1">
        <f t="array" ref="S6338">_xlfn.IFS(R6338=0,"None",R6338&lt;3,"Low",R6338&lt;6,"Medium",R6338&lt;=10,"High")</f>
        <v>High</v>
      </c>
      <c r="T6338" s="4" t="str" cm="1">
        <f t="array" ref="T6338">_xlfn.IFS(M6338&lt;=20,"Low",M6338&lt;=50,"Medium",M6338&lt;=90,"High")</f>
        <v>Low</v>
      </c>
      <c r="U6338" s="7">
        <f>Datos_Limpios[[#This Row],[Number of Complaints or Support]]/Datos_Limpios[[#This Row],[Account Length (in months)]]</f>
        <v>0.31818181818181818</v>
      </c>
      <c r="V6338" s="4" t="str" cm="1">
        <f t="array" ref="V6338">_xlfn.IFS(H6338&lt;30,"Under 30",H6338&lt;66,"Middle Age",H6338&gt;=66,"Senior")</f>
        <v>Middle Age</v>
      </c>
      <c r="W6338" s="4" t="s">
        <v>29</v>
      </c>
    </row>
    <row r="6339" spans="1:23" x14ac:dyDescent="0.3">
      <c r="A6339" s="4" t="s">
        <v>6454</v>
      </c>
      <c r="B6339" s="4" t="s">
        <v>31</v>
      </c>
      <c r="C6339" s="4">
        <v>28</v>
      </c>
      <c r="D6339" s="4">
        <v>1</v>
      </c>
      <c r="E6339" s="4" t="s">
        <v>31</v>
      </c>
      <c r="F6339" s="4" t="s">
        <v>45</v>
      </c>
      <c r="G6339" s="4" t="s">
        <v>33</v>
      </c>
      <c r="H6339" s="4">
        <v>70</v>
      </c>
      <c r="I6339" s="4" t="s">
        <v>24</v>
      </c>
      <c r="J6339" s="4">
        <v>0</v>
      </c>
      <c r="K6339" s="4" t="s">
        <v>27</v>
      </c>
      <c r="L6339" s="4" t="s">
        <v>35</v>
      </c>
      <c r="M6339" s="4">
        <v>56</v>
      </c>
      <c r="N6339" s="4" t="s">
        <v>38</v>
      </c>
      <c r="O6339" s="4" t="s">
        <v>125</v>
      </c>
      <c r="P6339" s="5">
        <v>44951</v>
      </c>
      <c r="Q6339" s="6">
        <v>50.572695353868347</v>
      </c>
      <c r="R6339" s="4">
        <v>6</v>
      </c>
      <c r="S6339" s="4" t="str" cm="1">
        <f t="array" ref="S6339">_xlfn.IFS(R6339=0,"None",R6339&lt;3,"Low",R6339&lt;6,"Medium",R6339&lt;=10,"High")</f>
        <v>High</v>
      </c>
      <c r="T6339" s="4" t="str" cm="1">
        <f t="array" ref="T6339">_xlfn.IFS(M6339&lt;=20,"Low",M6339&lt;=50,"Medium",M6339&lt;=90,"High")</f>
        <v>High</v>
      </c>
      <c r="U6339" s="7">
        <f>Datos_Limpios[[#This Row],[Number of Complaints or Support]]/Datos_Limpios[[#This Row],[Account Length (in months)]]</f>
        <v>0.21428571428571427</v>
      </c>
      <c r="V6339" s="4" t="str" cm="1">
        <f t="array" ref="V6339">_xlfn.IFS(H6339&lt;30,"Under 30",H6339&lt;66,"Middle Age",H6339&gt;=66,"Senior")</f>
        <v>Senior</v>
      </c>
      <c r="W6339" s="4" t="s">
        <v>47</v>
      </c>
    </row>
    <row r="6340" spans="1:23" x14ac:dyDescent="0.3">
      <c r="A6340" s="4" t="s">
        <v>6455</v>
      </c>
      <c r="B6340" s="4" t="s">
        <v>24</v>
      </c>
      <c r="C6340" s="4">
        <v>3</v>
      </c>
      <c r="D6340" s="4">
        <v>2</v>
      </c>
      <c r="E6340" s="4" t="s">
        <v>31</v>
      </c>
      <c r="F6340" s="4" t="s">
        <v>138</v>
      </c>
      <c r="G6340" s="4" t="s">
        <v>33</v>
      </c>
      <c r="H6340" s="4">
        <v>24</v>
      </c>
      <c r="I6340" s="4" t="s">
        <v>24</v>
      </c>
      <c r="J6340" s="4">
        <v>0</v>
      </c>
      <c r="K6340" s="4" t="s">
        <v>27</v>
      </c>
      <c r="L6340" s="4" t="s">
        <v>35</v>
      </c>
      <c r="M6340" s="4">
        <v>35</v>
      </c>
      <c r="P6340" s="5">
        <v>44166</v>
      </c>
      <c r="Q6340" s="6">
        <v>32.30254118771532</v>
      </c>
      <c r="R6340" s="4">
        <v>10</v>
      </c>
      <c r="S6340" s="4" t="str" cm="1">
        <f t="array" ref="S6340">_xlfn.IFS(R6340=0,"None",R6340&lt;3,"Low",R6340&lt;6,"Medium",R6340&lt;=10,"High")</f>
        <v>High</v>
      </c>
      <c r="T6340" s="4" t="str" cm="1">
        <f t="array" ref="T6340">_xlfn.IFS(M6340&lt;=20,"Low",M6340&lt;=50,"Medium",M6340&lt;=90,"High")</f>
        <v>Medium</v>
      </c>
      <c r="U6340" s="7">
        <f>Datos_Limpios[[#This Row],[Number of Complaints or Support]]/Datos_Limpios[[#This Row],[Account Length (in months)]]</f>
        <v>3.3333333333333335</v>
      </c>
      <c r="V6340" s="4" t="str" cm="1">
        <f t="array" ref="V6340">_xlfn.IFS(H6340&lt;30,"Under 30",H6340&lt;66,"Middle Age",H6340&gt;=66,"Senior")</f>
        <v>Under 30</v>
      </c>
      <c r="W6340" s="4" t="s">
        <v>47</v>
      </c>
    </row>
    <row r="6341" spans="1:23" x14ac:dyDescent="0.3">
      <c r="A6341" s="4" t="s">
        <v>6456</v>
      </c>
      <c r="B6341" s="4" t="s">
        <v>31</v>
      </c>
      <c r="C6341" s="4">
        <v>9</v>
      </c>
      <c r="D6341" s="4">
        <v>2</v>
      </c>
      <c r="E6341" s="4" t="s">
        <v>31</v>
      </c>
      <c r="F6341" s="4" t="s">
        <v>79</v>
      </c>
      <c r="G6341" s="4" t="s">
        <v>33</v>
      </c>
      <c r="H6341" s="4">
        <v>41</v>
      </c>
      <c r="I6341" s="4" t="s">
        <v>24</v>
      </c>
      <c r="J6341" s="4">
        <v>0</v>
      </c>
      <c r="K6341" s="4" t="s">
        <v>27</v>
      </c>
      <c r="L6341" s="4" t="s">
        <v>28</v>
      </c>
      <c r="M6341" s="4">
        <v>14</v>
      </c>
      <c r="N6341" s="4" t="s">
        <v>75</v>
      </c>
      <c r="O6341" s="4" t="s">
        <v>133</v>
      </c>
      <c r="P6341" s="5">
        <v>44462</v>
      </c>
      <c r="Q6341" s="6">
        <v>12.43729260747277</v>
      </c>
      <c r="R6341" s="4">
        <v>10</v>
      </c>
      <c r="S6341" s="4" t="str" cm="1">
        <f t="array" ref="S6341">_xlfn.IFS(R6341=0,"None",R6341&lt;3,"Low",R6341&lt;6,"Medium",R6341&lt;=10,"High")</f>
        <v>High</v>
      </c>
      <c r="T6341" s="4" t="str" cm="1">
        <f t="array" ref="T6341">_xlfn.IFS(M6341&lt;=20,"Low",M6341&lt;=50,"Medium",M6341&lt;=90,"High")</f>
        <v>Low</v>
      </c>
      <c r="U6341" s="7">
        <f>Datos_Limpios[[#This Row],[Number of Complaints or Support]]/Datos_Limpios[[#This Row],[Account Length (in months)]]</f>
        <v>1.1111111111111112</v>
      </c>
      <c r="V6341" s="4" t="str" cm="1">
        <f t="array" ref="V6341">_xlfn.IFS(H6341&lt;30,"Under 30",H6341&lt;66,"Middle Age",H6341&gt;=66,"Senior")</f>
        <v>Middle Age</v>
      </c>
      <c r="W6341" s="4" t="s">
        <v>43</v>
      </c>
    </row>
    <row r="6342" spans="1:23" x14ac:dyDescent="0.3">
      <c r="A6342" s="4" t="s">
        <v>6457</v>
      </c>
      <c r="B6342" s="4" t="s">
        <v>24</v>
      </c>
      <c r="C6342" s="4">
        <v>58</v>
      </c>
      <c r="D6342" s="4">
        <v>0</v>
      </c>
      <c r="E6342" s="4" t="s">
        <v>31</v>
      </c>
      <c r="F6342" s="4" t="s">
        <v>37</v>
      </c>
      <c r="G6342" s="4" t="s">
        <v>33</v>
      </c>
      <c r="H6342" s="4">
        <v>42</v>
      </c>
      <c r="I6342" s="4" t="s">
        <v>24</v>
      </c>
      <c r="J6342" s="4">
        <v>0</v>
      </c>
      <c r="K6342" s="4" t="s">
        <v>27</v>
      </c>
      <c r="L6342" s="4" t="s">
        <v>35</v>
      </c>
      <c r="M6342" s="4">
        <v>19</v>
      </c>
      <c r="P6342" s="5">
        <v>43890</v>
      </c>
      <c r="Q6342" s="6">
        <v>15.69733959701205</v>
      </c>
      <c r="R6342" s="4">
        <v>3</v>
      </c>
      <c r="S6342" s="4" t="str" cm="1">
        <f t="array" ref="S6342">_xlfn.IFS(R6342=0,"None",R6342&lt;3,"Low",R6342&lt;6,"Medium",R6342&lt;=10,"High")</f>
        <v>Medium</v>
      </c>
      <c r="T6342" s="4" t="str" cm="1">
        <f t="array" ref="T6342">_xlfn.IFS(M6342&lt;=20,"Low",M6342&lt;=50,"Medium",M6342&lt;=90,"High")</f>
        <v>Low</v>
      </c>
      <c r="U6342" s="7">
        <f>Datos_Limpios[[#This Row],[Number of Complaints or Support]]/Datos_Limpios[[#This Row],[Account Length (in months)]]</f>
        <v>5.1724137931034482E-2</v>
      </c>
      <c r="V6342" s="4" t="str" cm="1">
        <f t="array" ref="V6342">_xlfn.IFS(H6342&lt;30,"Under 30",H6342&lt;66,"Middle Age",H6342&gt;=66,"Senior")</f>
        <v>Middle Age</v>
      </c>
      <c r="W6342" s="4" t="s">
        <v>40</v>
      </c>
    </row>
    <row r="6343" spans="1:23" x14ac:dyDescent="0.3">
      <c r="A6343" s="4" t="s">
        <v>6458</v>
      </c>
      <c r="B6343" s="4" t="s">
        <v>24</v>
      </c>
      <c r="C6343" s="4">
        <v>1</v>
      </c>
      <c r="D6343" s="4">
        <v>0</v>
      </c>
      <c r="E6343" s="4" t="s">
        <v>31</v>
      </c>
      <c r="F6343" s="4" t="s">
        <v>56</v>
      </c>
      <c r="G6343" s="4" t="s">
        <v>33</v>
      </c>
      <c r="H6343" s="4">
        <v>19</v>
      </c>
      <c r="I6343" s="4" t="s">
        <v>24</v>
      </c>
      <c r="J6343" s="4">
        <v>0</v>
      </c>
      <c r="K6343" s="4" t="s">
        <v>27</v>
      </c>
      <c r="L6343" s="4" t="s">
        <v>28</v>
      </c>
      <c r="M6343" s="4">
        <v>31</v>
      </c>
      <c r="P6343" s="5">
        <v>45188</v>
      </c>
      <c r="Q6343" s="6">
        <v>31.1377688608166</v>
      </c>
      <c r="R6343" s="4">
        <v>5</v>
      </c>
      <c r="S6343" s="4" t="str" cm="1">
        <f t="array" ref="S6343">_xlfn.IFS(R6343=0,"None",R6343&lt;3,"Low",R6343&lt;6,"Medium",R6343&lt;=10,"High")</f>
        <v>Medium</v>
      </c>
      <c r="T6343" s="4" t="str" cm="1">
        <f t="array" ref="T6343">_xlfn.IFS(M6343&lt;=20,"Low",M6343&lt;=50,"Medium",M6343&lt;=90,"High")</f>
        <v>Medium</v>
      </c>
      <c r="U6343" s="7">
        <f>Datos_Limpios[[#This Row],[Number of Complaints or Support]]/Datos_Limpios[[#This Row],[Account Length (in months)]]</f>
        <v>5</v>
      </c>
      <c r="V6343" s="4" t="str" cm="1">
        <f t="array" ref="V6343">_xlfn.IFS(H6343&lt;30,"Under 30",H6343&lt;66,"Middle Age",H6343&gt;=66,"Senior")</f>
        <v>Under 30</v>
      </c>
      <c r="W6343" s="4" t="s">
        <v>29</v>
      </c>
    </row>
    <row r="6344" spans="1:23" x14ac:dyDescent="0.3">
      <c r="A6344" s="4" t="s">
        <v>6459</v>
      </c>
      <c r="B6344" s="4" t="s">
        <v>24</v>
      </c>
      <c r="C6344" s="4">
        <v>25</v>
      </c>
      <c r="D6344" s="4">
        <v>0</v>
      </c>
      <c r="E6344" s="4" t="s">
        <v>31</v>
      </c>
      <c r="F6344" s="4" t="s">
        <v>124</v>
      </c>
      <c r="G6344" s="4" t="s">
        <v>33</v>
      </c>
      <c r="H6344" s="4">
        <v>58</v>
      </c>
      <c r="I6344" s="4" t="s">
        <v>24</v>
      </c>
      <c r="J6344" s="4">
        <v>0</v>
      </c>
      <c r="K6344" s="4" t="s">
        <v>27</v>
      </c>
      <c r="L6344" s="4" t="s">
        <v>35</v>
      </c>
      <c r="M6344" s="4">
        <v>55</v>
      </c>
      <c r="P6344" s="5">
        <v>44154</v>
      </c>
      <c r="Q6344" s="6">
        <v>44.442433776904068</v>
      </c>
      <c r="R6344" s="4">
        <v>5</v>
      </c>
      <c r="S6344" s="4" t="str" cm="1">
        <f t="array" ref="S6344">_xlfn.IFS(R6344=0,"None",R6344&lt;3,"Low",R6344&lt;6,"Medium",R6344&lt;=10,"High")</f>
        <v>Medium</v>
      </c>
      <c r="T6344" s="4" t="str" cm="1">
        <f t="array" ref="T6344">_xlfn.IFS(M6344&lt;=20,"Low",M6344&lt;=50,"Medium",M6344&lt;=90,"High")</f>
        <v>High</v>
      </c>
      <c r="U6344" s="7">
        <f>Datos_Limpios[[#This Row],[Number of Complaints or Support]]/Datos_Limpios[[#This Row],[Account Length (in months)]]</f>
        <v>0.2</v>
      </c>
      <c r="V6344" s="4" t="str" cm="1">
        <f t="array" ref="V6344">_xlfn.IFS(H6344&lt;30,"Under 30",H6344&lt;66,"Middle Age",H6344&gt;=66,"Senior")</f>
        <v>Middle Age</v>
      </c>
      <c r="W6344" s="4" t="s">
        <v>43</v>
      </c>
    </row>
    <row r="6345" spans="1:23" x14ac:dyDescent="0.3">
      <c r="A6345" s="4" t="s">
        <v>6460</v>
      </c>
      <c r="B6345" s="4" t="s">
        <v>31</v>
      </c>
      <c r="C6345" s="4">
        <v>4</v>
      </c>
      <c r="D6345" s="4">
        <v>2</v>
      </c>
      <c r="E6345" s="4" t="s">
        <v>31</v>
      </c>
      <c r="F6345" s="4" t="s">
        <v>264</v>
      </c>
      <c r="G6345" s="4" t="s">
        <v>33</v>
      </c>
      <c r="H6345" s="4">
        <v>43</v>
      </c>
      <c r="I6345" s="4" t="s">
        <v>31</v>
      </c>
      <c r="J6345" s="4">
        <v>6</v>
      </c>
      <c r="K6345" s="4" t="s">
        <v>27</v>
      </c>
      <c r="L6345" s="4" t="s">
        <v>28</v>
      </c>
      <c r="M6345" s="4">
        <v>32</v>
      </c>
      <c r="N6345" s="4" t="s">
        <v>92</v>
      </c>
      <c r="O6345" s="4" t="s">
        <v>93</v>
      </c>
      <c r="P6345" s="5">
        <v>44101</v>
      </c>
      <c r="Q6345" s="6">
        <v>26.48607368978309</v>
      </c>
      <c r="R6345" s="4">
        <v>10</v>
      </c>
      <c r="S6345" s="4" t="str" cm="1">
        <f t="array" ref="S6345">_xlfn.IFS(R6345=0,"None",R6345&lt;3,"Low",R6345&lt;6,"Medium",R6345&lt;=10,"High")</f>
        <v>High</v>
      </c>
      <c r="T6345" s="4" t="str" cm="1">
        <f t="array" ref="T6345">_xlfn.IFS(M6345&lt;=20,"Low",M6345&lt;=50,"Medium",M6345&lt;=90,"High")</f>
        <v>Medium</v>
      </c>
      <c r="U6345" s="7">
        <f>Datos_Limpios[[#This Row],[Number of Complaints or Support]]/Datos_Limpios[[#This Row],[Account Length (in months)]]</f>
        <v>2.5</v>
      </c>
      <c r="V6345" s="4" t="str" cm="1">
        <f t="array" ref="V6345">_xlfn.IFS(H6345&lt;30,"Under 30",H6345&lt;66,"Middle Age",H6345&gt;=66,"Senior")</f>
        <v>Middle Age</v>
      </c>
      <c r="W6345" s="4" t="s">
        <v>47</v>
      </c>
    </row>
    <row r="6346" spans="1:23" x14ac:dyDescent="0.3">
      <c r="A6346" s="4" t="s">
        <v>6461</v>
      </c>
      <c r="B6346" s="4" t="s">
        <v>31</v>
      </c>
      <c r="C6346" s="4">
        <v>19</v>
      </c>
      <c r="D6346" s="4">
        <v>2</v>
      </c>
      <c r="E6346" s="4" t="s">
        <v>24</v>
      </c>
      <c r="F6346" s="4" t="s">
        <v>120</v>
      </c>
      <c r="G6346" s="4" t="s">
        <v>33</v>
      </c>
      <c r="H6346" s="4">
        <v>33</v>
      </c>
      <c r="I6346" s="4" t="s">
        <v>31</v>
      </c>
      <c r="J6346" s="4">
        <v>2</v>
      </c>
      <c r="K6346" s="4" t="s">
        <v>27</v>
      </c>
      <c r="L6346" s="4" t="s">
        <v>35</v>
      </c>
      <c r="M6346" s="4">
        <v>6</v>
      </c>
      <c r="N6346" s="4" t="s">
        <v>75</v>
      </c>
      <c r="O6346" s="4" t="s">
        <v>133</v>
      </c>
      <c r="P6346" s="5">
        <v>44030</v>
      </c>
      <c r="Q6346" s="6">
        <v>6.3027587329606423</v>
      </c>
      <c r="R6346" s="4">
        <v>5</v>
      </c>
      <c r="S6346" s="4" t="str" cm="1">
        <f t="array" ref="S6346">_xlfn.IFS(R6346=0,"None",R6346&lt;3,"Low",R6346&lt;6,"Medium",R6346&lt;=10,"High")</f>
        <v>Medium</v>
      </c>
      <c r="T6346" s="4" t="str" cm="1">
        <f t="array" ref="T6346">_xlfn.IFS(M6346&lt;=20,"Low",M6346&lt;=50,"Medium",M6346&lt;=90,"High")</f>
        <v>Low</v>
      </c>
      <c r="U6346" s="7">
        <f>Datos_Limpios[[#This Row],[Number of Complaints or Support]]/Datos_Limpios[[#This Row],[Account Length (in months)]]</f>
        <v>0.26315789473684209</v>
      </c>
      <c r="V6346" s="4" t="str" cm="1">
        <f t="array" ref="V6346">_xlfn.IFS(H6346&lt;30,"Under 30",H6346&lt;66,"Middle Age",H6346&gt;=66,"Senior")</f>
        <v>Middle Age</v>
      </c>
      <c r="W6346" s="4" t="s">
        <v>29</v>
      </c>
    </row>
    <row r="6347" spans="1:23" x14ac:dyDescent="0.3">
      <c r="A6347" s="4" t="s">
        <v>6462</v>
      </c>
      <c r="B6347" s="4" t="s">
        <v>24</v>
      </c>
      <c r="C6347" s="4">
        <v>29</v>
      </c>
      <c r="D6347" s="4">
        <v>0</v>
      </c>
      <c r="E6347" s="4" t="s">
        <v>31</v>
      </c>
      <c r="F6347" s="4" t="s">
        <v>157</v>
      </c>
      <c r="G6347" s="4" t="s">
        <v>33</v>
      </c>
      <c r="H6347" s="4">
        <v>32</v>
      </c>
      <c r="I6347" s="4" t="s">
        <v>24</v>
      </c>
      <c r="J6347" s="4">
        <v>0</v>
      </c>
      <c r="K6347" s="4" t="s">
        <v>34</v>
      </c>
      <c r="L6347" s="4" t="s">
        <v>28</v>
      </c>
      <c r="M6347" s="4">
        <v>29</v>
      </c>
      <c r="P6347" s="5">
        <v>43899</v>
      </c>
      <c r="Q6347" s="6">
        <v>27.423023653686251</v>
      </c>
      <c r="R6347" s="4">
        <v>7</v>
      </c>
      <c r="S6347" s="4" t="str" cm="1">
        <f t="array" ref="S6347">_xlfn.IFS(R6347=0,"None",R6347&lt;3,"Low",R6347&lt;6,"Medium",R6347&lt;=10,"High")</f>
        <v>High</v>
      </c>
      <c r="T6347" s="4" t="str" cm="1">
        <f t="array" ref="T6347">_xlfn.IFS(M6347&lt;=20,"Low",M6347&lt;=50,"Medium",M6347&lt;=90,"High")</f>
        <v>Medium</v>
      </c>
      <c r="U6347" s="7">
        <f>Datos_Limpios[[#This Row],[Number of Complaints or Support]]/Datos_Limpios[[#This Row],[Account Length (in months)]]</f>
        <v>0.2413793103448276</v>
      </c>
      <c r="V6347" s="4" t="str" cm="1">
        <f t="array" ref="V6347">_xlfn.IFS(H6347&lt;30,"Under 30",H6347&lt;66,"Middle Age",H6347&gt;=66,"Senior")</f>
        <v>Middle Age</v>
      </c>
      <c r="W6347" s="4" t="s">
        <v>47</v>
      </c>
    </row>
    <row r="6348" spans="1:23" x14ac:dyDescent="0.3">
      <c r="A6348" s="4" t="s">
        <v>6463</v>
      </c>
      <c r="B6348" s="4" t="s">
        <v>24</v>
      </c>
      <c r="C6348" s="4">
        <v>71</v>
      </c>
      <c r="D6348" s="4">
        <v>0</v>
      </c>
      <c r="E6348" s="4" t="s">
        <v>31</v>
      </c>
      <c r="F6348" s="4" t="s">
        <v>25</v>
      </c>
      <c r="G6348" s="4" t="s">
        <v>26</v>
      </c>
      <c r="H6348" s="4">
        <v>54</v>
      </c>
      <c r="I6348" s="4" t="s">
        <v>24</v>
      </c>
      <c r="J6348" s="4">
        <v>0</v>
      </c>
      <c r="K6348" s="4" t="s">
        <v>34</v>
      </c>
      <c r="L6348" s="4" t="s">
        <v>35</v>
      </c>
      <c r="M6348" s="4">
        <v>52</v>
      </c>
      <c r="P6348" s="5">
        <v>43886</v>
      </c>
      <c r="Q6348" s="6">
        <v>52.189667443073127</v>
      </c>
      <c r="R6348" s="4">
        <v>5</v>
      </c>
      <c r="S6348" s="4" t="str" cm="1">
        <f t="array" ref="S6348">_xlfn.IFS(R6348=0,"None",R6348&lt;3,"Low",R6348&lt;6,"Medium",R6348&lt;=10,"High")</f>
        <v>Medium</v>
      </c>
      <c r="T6348" s="4" t="str" cm="1">
        <f t="array" ref="T6348">_xlfn.IFS(M6348&lt;=20,"Low",M6348&lt;=50,"Medium",M6348&lt;=90,"High")</f>
        <v>High</v>
      </c>
      <c r="U6348" s="7">
        <f>Datos_Limpios[[#This Row],[Number of Complaints or Support]]/Datos_Limpios[[#This Row],[Account Length (in months)]]</f>
        <v>7.0422535211267609E-2</v>
      </c>
      <c r="V6348" s="4" t="str" cm="1">
        <f t="array" ref="V6348">_xlfn.IFS(H6348&lt;30,"Under 30",H6348&lt;66,"Middle Age",H6348&gt;=66,"Senior")</f>
        <v>Middle Age</v>
      </c>
      <c r="W6348" s="4" t="s">
        <v>29</v>
      </c>
    </row>
    <row r="6349" spans="1:23" x14ac:dyDescent="0.3">
      <c r="A6349" s="4" t="s">
        <v>6464</v>
      </c>
      <c r="B6349" s="4" t="s">
        <v>31</v>
      </c>
      <c r="C6349" s="4">
        <v>3</v>
      </c>
      <c r="D6349" s="4">
        <v>0</v>
      </c>
      <c r="E6349" s="4" t="s">
        <v>31</v>
      </c>
      <c r="F6349" s="4" t="s">
        <v>72</v>
      </c>
      <c r="G6349" s="4" t="s">
        <v>33</v>
      </c>
      <c r="H6349" s="4">
        <v>43</v>
      </c>
      <c r="I6349" s="4" t="s">
        <v>24</v>
      </c>
      <c r="J6349" s="4">
        <v>0</v>
      </c>
      <c r="K6349" s="4" t="s">
        <v>27</v>
      </c>
      <c r="L6349" s="4" t="s">
        <v>115</v>
      </c>
      <c r="M6349" s="4">
        <v>16</v>
      </c>
      <c r="N6349" s="4" t="s">
        <v>38</v>
      </c>
      <c r="O6349" s="4" t="s">
        <v>142</v>
      </c>
      <c r="P6349" s="5">
        <v>44629</v>
      </c>
      <c r="Q6349" s="6">
        <v>17.33853544895269</v>
      </c>
      <c r="R6349" s="4">
        <v>7</v>
      </c>
      <c r="S6349" s="4" t="str" cm="1">
        <f t="array" ref="S6349">_xlfn.IFS(R6349=0,"None",R6349&lt;3,"Low",R6349&lt;6,"Medium",R6349&lt;=10,"High")</f>
        <v>High</v>
      </c>
      <c r="T6349" s="4" t="str" cm="1">
        <f t="array" ref="T6349">_xlfn.IFS(M6349&lt;=20,"Low",M6349&lt;=50,"Medium",M6349&lt;=90,"High")</f>
        <v>Low</v>
      </c>
      <c r="U6349" s="7">
        <f>Datos_Limpios[[#This Row],[Number of Complaints or Support]]/Datos_Limpios[[#This Row],[Account Length (in months)]]</f>
        <v>2.3333333333333335</v>
      </c>
      <c r="V6349" s="4" t="str" cm="1">
        <f t="array" ref="V6349">_xlfn.IFS(H6349&lt;30,"Under 30",H6349&lt;66,"Middle Age",H6349&gt;=66,"Senior")</f>
        <v>Middle Age</v>
      </c>
      <c r="W6349" s="4" t="s">
        <v>29</v>
      </c>
    </row>
    <row r="6350" spans="1:23" x14ac:dyDescent="0.3">
      <c r="A6350" s="4" t="s">
        <v>6465</v>
      </c>
      <c r="B6350" s="4" t="s">
        <v>24</v>
      </c>
      <c r="C6350" s="4">
        <v>1</v>
      </c>
      <c r="D6350" s="4">
        <v>1</v>
      </c>
      <c r="E6350" s="4" t="s">
        <v>24</v>
      </c>
      <c r="F6350" s="4" t="s">
        <v>222</v>
      </c>
      <c r="G6350" s="4" t="s">
        <v>26</v>
      </c>
      <c r="H6350" s="4">
        <v>47</v>
      </c>
      <c r="I6350" s="4" t="s">
        <v>24</v>
      </c>
      <c r="J6350" s="4">
        <v>0</v>
      </c>
      <c r="K6350" s="4" t="s">
        <v>27</v>
      </c>
      <c r="L6350" s="4" t="s">
        <v>28</v>
      </c>
      <c r="M6350" s="4">
        <v>9</v>
      </c>
      <c r="P6350" s="5">
        <v>44673</v>
      </c>
      <c r="Q6350" s="6">
        <v>9.2456138628275699</v>
      </c>
      <c r="R6350" s="4">
        <v>8</v>
      </c>
      <c r="S6350" s="4" t="str" cm="1">
        <f t="array" ref="S6350">_xlfn.IFS(R6350=0,"None",R6350&lt;3,"Low",R6350&lt;6,"Medium",R6350&lt;=10,"High")</f>
        <v>High</v>
      </c>
      <c r="T6350" s="4" t="str" cm="1">
        <f t="array" ref="T6350">_xlfn.IFS(M6350&lt;=20,"Low",M6350&lt;=50,"Medium",M6350&lt;=90,"High")</f>
        <v>Low</v>
      </c>
      <c r="U6350" s="7">
        <f>Datos_Limpios[[#This Row],[Number of Complaints or Support]]/Datos_Limpios[[#This Row],[Account Length (in months)]]</f>
        <v>8</v>
      </c>
      <c r="V6350" s="4" t="str" cm="1">
        <f t="array" ref="V6350">_xlfn.IFS(H6350&lt;30,"Under 30",H6350&lt;66,"Middle Age",H6350&gt;=66,"Senior")</f>
        <v>Middle Age</v>
      </c>
      <c r="W6350" s="4" t="s">
        <v>29</v>
      </c>
    </row>
    <row r="6351" spans="1:23" x14ac:dyDescent="0.3">
      <c r="A6351" s="4" t="s">
        <v>6466</v>
      </c>
      <c r="B6351" s="4" t="s">
        <v>31</v>
      </c>
      <c r="C6351" s="4">
        <v>68</v>
      </c>
      <c r="D6351" s="4">
        <v>4</v>
      </c>
      <c r="E6351" s="4" t="s">
        <v>24</v>
      </c>
      <c r="F6351" s="4" t="s">
        <v>145</v>
      </c>
      <c r="G6351" s="4" t="s">
        <v>33</v>
      </c>
      <c r="H6351" s="4">
        <v>69</v>
      </c>
      <c r="I6351" s="4" t="s">
        <v>24</v>
      </c>
      <c r="J6351" s="4">
        <v>0</v>
      </c>
      <c r="K6351" s="4" t="s">
        <v>27</v>
      </c>
      <c r="L6351" s="4" t="s">
        <v>35</v>
      </c>
      <c r="M6351" s="4">
        <v>36</v>
      </c>
      <c r="N6351" s="4" t="s">
        <v>38</v>
      </c>
      <c r="O6351" s="4" t="s">
        <v>125</v>
      </c>
      <c r="P6351" s="5">
        <v>43952</v>
      </c>
      <c r="Q6351" s="6">
        <v>30.14507277003046</v>
      </c>
      <c r="R6351" s="4">
        <v>2</v>
      </c>
      <c r="S6351" s="4" t="str" cm="1">
        <f t="array" ref="S6351">_xlfn.IFS(R6351=0,"None",R6351&lt;3,"Low",R6351&lt;6,"Medium",R6351&lt;=10,"High")</f>
        <v>Low</v>
      </c>
      <c r="T6351" s="4" t="str" cm="1">
        <f t="array" ref="T6351">_xlfn.IFS(M6351&lt;=20,"Low",M6351&lt;=50,"Medium",M6351&lt;=90,"High")</f>
        <v>Medium</v>
      </c>
      <c r="U6351" s="7">
        <f>Datos_Limpios[[#This Row],[Number of Complaints or Support]]/Datos_Limpios[[#This Row],[Account Length (in months)]]</f>
        <v>2.9411764705882353E-2</v>
      </c>
      <c r="V6351" s="4" t="str" cm="1">
        <f t="array" ref="V6351">_xlfn.IFS(H6351&lt;30,"Under 30",H6351&lt;66,"Middle Age",H6351&gt;=66,"Senior")</f>
        <v>Senior</v>
      </c>
      <c r="W6351" s="4" t="s">
        <v>47</v>
      </c>
    </row>
    <row r="6352" spans="1:23" x14ac:dyDescent="0.3">
      <c r="A6352" s="4" t="s">
        <v>6467</v>
      </c>
      <c r="B6352" s="4" t="s">
        <v>31</v>
      </c>
      <c r="C6352" s="4">
        <v>16</v>
      </c>
      <c r="D6352" s="4">
        <v>3</v>
      </c>
      <c r="E6352" s="4" t="s">
        <v>24</v>
      </c>
      <c r="F6352" s="4" t="s">
        <v>118</v>
      </c>
      <c r="G6352" s="4" t="s">
        <v>26</v>
      </c>
      <c r="H6352" s="4">
        <v>55</v>
      </c>
      <c r="I6352" s="4" t="s">
        <v>24</v>
      </c>
      <c r="J6352" s="4">
        <v>0</v>
      </c>
      <c r="K6352" s="4" t="s">
        <v>27</v>
      </c>
      <c r="L6352" s="4" t="s">
        <v>35</v>
      </c>
      <c r="M6352" s="4">
        <v>32</v>
      </c>
      <c r="N6352" s="4" t="s">
        <v>75</v>
      </c>
      <c r="O6352" s="4" t="s">
        <v>133</v>
      </c>
      <c r="P6352" s="5">
        <v>43966</v>
      </c>
      <c r="Q6352" s="6">
        <v>37.696528961124883</v>
      </c>
      <c r="R6352" s="4">
        <v>6</v>
      </c>
      <c r="S6352" s="4" t="str" cm="1">
        <f t="array" ref="S6352">_xlfn.IFS(R6352=0,"None",R6352&lt;3,"Low",R6352&lt;6,"Medium",R6352&lt;=10,"High")</f>
        <v>High</v>
      </c>
      <c r="T6352" s="4" t="str" cm="1">
        <f t="array" ref="T6352">_xlfn.IFS(M6352&lt;=20,"Low",M6352&lt;=50,"Medium",M6352&lt;=90,"High")</f>
        <v>Medium</v>
      </c>
      <c r="U6352" s="7">
        <f>Datos_Limpios[[#This Row],[Number of Complaints or Support]]/Datos_Limpios[[#This Row],[Account Length (in months)]]</f>
        <v>0.375</v>
      </c>
      <c r="V6352" s="4" t="str" cm="1">
        <f t="array" ref="V6352">_xlfn.IFS(H6352&lt;30,"Under 30",H6352&lt;66,"Middle Age",H6352&gt;=66,"Senior")</f>
        <v>Middle Age</v>
      </c>
      <c r="W6352" s="4" t="s">
        <v>47</v>
      </c>
    </row>
    <row r="6353" spans="1:23" x14ac:dyDescent="0.3">
      <c r="A6353" s="4" t="s">
        <v>6468</v>
      </c>
      <c r="B6353" s="4" t="s">
        <v>24</v>
      </c>
      <c r="C6353" s="4">
        <v>6</v>
      </c>
      <c r="D6353" s="4">
        <v>0</v>
      </c>
      <c r="E6353" s="4" t="s">
        <v>24</v>
      </c>
      <c r="F6353" s="4" t="s">
        <v>264</v>
      </c>
      <c r="G6353" s="4" t="s">
        <v>33</v>
      </c>
      <c r="H6353" s="4">
        <v>26</v>
      </c>
      <c r="I6353" s="4" t="s">
        <v>24</v>
      </c>
      <c r="J6353" s="4">
        <v>0</v>
      </c>
      <c r="K6353" s="4" t="s">
        <v>27</v>
      </c>
      <c r="L6353" s="4" t="s">
        <v>35</v>
      </c>
      <c r="M6353" s="4">
        <v>10</v>
      </c>
      <c r="P6353" s="5">
        <v>44668</v>
      </c>
      <c r="Q6353" s="6">
        <v>8.7992574647888944</v>
      </c>
      <c r="R6353" s="4">
        <v>2</v>
      </c>
      <c r="S6353" s="4" t="str" cm="1">
        <f t="array" ref="S6353">_xlfn.IFS(R6353=0,"None",R6353&lt;3,"Low",R6353&lt;6,"Medium",R6353&lt;=10,"High")</f>
        <v>Low</v>
      </c>
      <c r="T6353" s="4" t="str" cm="1">
        <f t="array" ref="T6353">_xlfn.IFS(M6353&lt;=20,"Low",M6353&lt;=50,"Medium",M6353&lt;=90,"High")</f>
        <v>Low</v>
      </c>
      <c r="U6353" s="7">
        <f>Datos_Limpios[[#This Row],[Number of Complaints or Support]]/Datos_Limpios[[#This Row],[Account Length (in months)]]</f>
        <v>0.33333333333333331</v>
      </c>
      <c r="V6353" s="4" t="str" cm="1">
        <f t="array" ref="V6353">_xlfn.IFS(H6353&lt;30,"Under 30",H6353&lt;66,"Middle Age",H6353&gt;=66,"Senior")</f>
        <v>Under 30</v>
      </c>
      <c r="W6353" s="4" t="s">
        <v>47</v>
      </c>
    </row>
    <row r="6354" spans="1:23" x14ac:dyDescent="0.3">
      <c r="A6354" s="4" t="s">
        <v>6469</v>
      </c>
      <c r="B6354" s="4" t="s">
        <v>24</v>
      </c>
      <c r="C6354" s="4">
        <v>70</v>
      </c>
      <c r="D6354" s="4">
        <v>0</v>
      </c>
      <c r="E6354" s="4" t="s">
        <v>24</v>
      </c>
      <c r="F6354" s="4" t="s">
        <v>129</v>
      </c>
      <c r="G6354" s="4" t="s">
        <v>26</v>
      </c>
      <c r="H6354" s="4">
        <v>46</v>
      </c>
      <c r="I6354" s="4" t="s">
        <v>24</v>
      </c>
      <c r="J6354" s="4">
        <v>0</v>
      </c>
      <c r="K6354" s="4" t="s">
        <v>46</v>
      </c>
      <c r="L6354" s="4" t="s">
        <v>35</v>
      </c>
      <c r="M6354" s="4">
        <v>60</v>
      </c>
      <c r="P6354" s="5">
        <v>45218</v>
      </c>
      <c r="Q6354" s="6">
        <v>67.245248552906375</v>
      </c>
      <c r="R6354" s="4">
        <v>9</v>
      </c>
      <c r="S6354" s="4" t="str" cm="1">
        <f t="array" ref="S6354">_xlfn.IFS(R6354=0,"None",R6354&lt;3,"Low",R6354&lt;6,"Medium",R6354&lt;=10,"High")</f>
        <v>High</v>
      </c>
      <c r="T6354" s="4" t="str" cm="1">
        <f t="array" ref="T6354">_xlfn.IFS(M6354&lt;=20,"Low",M6354&lt;=50,"Medium",M6354&lt;=90,"High")</f>
        <v>High</v>
      </c>
      <c r="U6354" s="7">
        <f>Datos_Limpios[[#This Row],[Number of Complaints or Support]]/Datos_Limpios[[#This Row],[Account Length (in months)]]</f>
        <v>0.12857142857142856</v>
      </c>
      <c r="V6354" s="4" t="str" cm="1">
        <f t="array" ref="V6354">_xlfn.IFS(H6354&lt;30,"Under 30",H6354&lt;66,"Middle Age",H6354&gt;=66,"Senior")</f>
        <v>Middle Age</v>
      </c>
      <c r="W6354" s="4" t="s">
        <v>29</v>
      </c>
    </row>
    <row r="6355" spans="1:23" x14ac:dyDescent="0.3">
      <c r="A6355" s="4" t="s">
        <v>6470</v>
      </c>
      <c r="B6355" s="4" t="s">
        <v>31</v>
      </c>
      <c r="C6355" s="4">
        <v>2</v>
      </c>
      <c r="D6355" s="4">
        <v>1</v>
      </c>
      <c r="E6355" s="4" t="s">
        <v>24</v>
      </c>
      <c r="F6355" s="4" t="s">
        <v>98</v>
      </c>
      <c r="G6355" s="4" t="s">
        <v>33</v>
      </c>
      <c r="H6355" s="4">
        <v>43</v>
      </c>
      <c r="I6355" s="4" t="s">
        <v>24</v>
      </c>
      <c r="J6355" s="4">
        <v>0</v>
      </c>
      <c r="K6355" s="4" t="s">
        <v>34</v>
      </c>
      <c r="L6355" s="4" t="s">
        <v>115</v>
      </c>
      <c r="M6355" s="4">
        <v>7</v>
      </c>
      <c r="N6355" s="4" t="s">
        <v>75</v>
      </c>
      <c r="O6355" s="4" t="s">
        <v>133</v>
      </c>
      <c r="P6355" s="5">
        <v>43929</v>
      </c>
      <c r="Q6355" s="6">
        <v>6.8978337643438312</v>
      </c>
      <c r="R6355" s="4">
        <v>0</v>
      </c>
      <c r="S6355" s="4" t="str" cm="1">
        <f t="array" ref="S6355">_xlfn.IFS(R6355=0,"None",R6355&lt;3,"Low",R6355&lt;6,"Medium",R6355&lt;=10,"High")</f>
        <v>None</v>
      </c>
      <c r="T6355" s="4" t="str" cm="1">
        <f t="array" ref="T6355">_xlfn.IFS(M6355&lt;=20,"Low",M6355&lt;=50,"Medium",M6355&lt;=90,"High")</f>
        <v>Low</v>
      </c>
      <c r="U6355" s="7">
        <f>Datos_Limpios[[#This Row],[Number of Complaints or Support]]/Datos_Limpios[[#This Row],[Account Length (in months)]]</f>
        <v>0</v>
      </c>
      <c r="V6355" s="4" t="str" cm="1">
        <f t="array" ref="V6355">_xlfn.IFS(H6355&lt;30,"Under 30",H6355&lt;66,"Middle Age",H6355&gt;=66,"Senior")</f>
        <v>Middle Age</v>
      </c>
      <c r="W6355" s="4" t="s">
        <v>29</v>
      </c>
    </row>
    <row r="6356" spans="1:23" x14ac:dyDescent="0.3">
      <c r="A6356" s="4" t="s">
        <v>6471</v>
      </c>
      <c r="B6356" s="4" t="s">
        <v>24</v>
      </c>
      <c r="C6356" s="4">
        <v>8</v>
      </c>
      <c r="D6356" s="4">
        <v>1</v>
      </c>
      <c r="E6356" s="4" t="s">
        <v>31</v>
      </c>
      <c r="F6356" s="4" t="s">
        <v>145</v>
      </c>
      <c r="G6356" s="4" t="s">
        <v>26</v>
      </c>
      <c r="H6356" s="4">
        <v>63</v>
      </c>
      <c r="I6356" s="4" t="s">
        <v>24</v>
      </c>
      <c r="J6356" s="4">
        <v>0</v>
      </c>
      <c r="K6356" s="4" t="s">
        <v>46</v>
      </c>
      <c r="L6356" s="4" t="s">
        <v>28</v>
      </c>
      <c r="M6356" s="4">
        <v>46</v>
      </c>
      <c r="P6356" s="5">
        <v>44721</v>
      </c>
      <c r="Q6356" s="6">
        <v>41.174805895937318</v>
      </c>
      <c r="R6356" s="4">
        <v>1</v>
      </c>
      <c r="S6356" s="4" t="str" cm="1">
        <f t="array" ref="S6356">_xlfn.IFS(R6356=0,"None",R6356&lt;3,"Low",R6356&lt;6,"Medium",R6356&lt;=10,"High")</f>
        <v>Low</v>
      </c>
      <c r="T6356" s="4" t="str" cm="1">
        <f t="array" ref="T6356">_xlfn.IFS(M6356&lt;=20,"Low",M6356&lt;=50,"Medium",M6356&lt;=90,"High")</f>
        <v>Medium</v>
      </c>
      <c r="U6356" s="7">
        <f>Datos_Limpios[[#This Row],[Number of Complaints or Support]]/Datos_Limpios[[#This Row],[Account Length (in months)]]</f>
        <v>0.125</v>
      </c>
      <c r="V6356" s="4" t="str" cm="1">
        <f t="array" ref="V6356">_xlfn.IFS(H6356&lt;30,"Under 30",H6356&lt;66,"Middle Age",H6356&gt;=66,"Senior")</f>
        <v>Middle Age</v>
      </c>
      <c r="W6356" s="4" t="s">
        <v>47</v>
      </c>
    </row>
    <row r="6357" spans="1:23" x14ac:dyDescent="0.3">
      <c r="A6357" s="4" t="s">
        <v>6472</v>
      </c>
      <c r="B6357" s="4" t="s">
        <v>24</v>
      </c>
      <c r="C6357" s="4">
        <v>7</v>
      </c>
      <c r="D6357" s="4">
        <v>0</v>
      </c>
      <c r="E6357" s="4" t="s">
        <v>31</v>
      </c>
      <c r="F6357" s="4" t="s">
        <v>138</v>
      </c>
      <c r="G6357" s="4" t="s">
        <v>33</v>
      </c>
      <c r="H6357" s="4">
        <v>21</v>
      </c>
      <c r="I6357" s="4" t="s">
        <v>24</v>
      </c>
      <c r="J6357" s="4">
        <v>0</v>
      </c>
      <c r="K6357" s="4" t="s">
        <v>27</v>
      </c>
      <c r="L6357" s="4" t="s">
        <v>35</v>
      </c>
      <c r="M6357" s="4">
        <v>37</v>
      </c>
      <c r="P6357" s="5">
        <v>44329</v>
      </c>
      <c r="Q6357" s="6">
        <v>39.57960190530649</v>
      </c>
      <c r="R6357" s="4">
        <v>9</v>
      </c>
      <c r="S6357" s="4" t="str" cm="1">
        <f t="array" ref="S6357">_xlfn.IFS(R6357=0,"None",R6357&lt;3,"Low",R6357&lt;6,"Medium",R6357&lt;=10,"High")</f>
        <v>High</v>
      </c>
      <c r="T6357" s="4" t="str" cm="1">
        <f t="array" ref="T6357">_xlfn.IFS(M6357&lt;=20,"Low",M6357&lt;=50,"Medium",M6357&lt;=90,"High")</f>
        <v>Medium</v>
      </c>
      <c r="U6357" s="7">
        <f>Datos_Limpios[[#This Row],[Number of Complaints or Support]]/Datos_Limpios[[#This Row],[Account Length (in months)]]</f>
        <v>1.2857142857142858</v>
      </c>
      <c r="V6357" s="4" t="str" cm="1">
        <f t="array" ref="V6357">_xlfn.IFS(H6357&lt;30,"Under 30",H6357&lt;66,"Middle Age",H6357&gt;=66,"Senior")</f>
        <v>Under 30</v>
      </c>
      <c r="W6357" s="4" t="s">
        <v>47</v>
      </c>
    </row>
    <row r="6358" spans="1:23" x14ac:dyDescent="0.3">
      <c r="A6358" s="4" t="s">
        <v>6473</v>
      </c>
      <c r="B6358" s="4" t="s">
        <v>24</v>
      </c>
      <c r="C6358" s="4">
        <v>36</v>
      </c>
      <c r="D6358" s="4">
        <v>0</v>
      </c>
      <c r="E6358" s="4" t="s">
        <v>31</v>
      </c>
      <c r="F6358" s="4" t="s">
        <v>104</v>
      </c>
      <c r="G6358" s="4" t="s">
        <v>33</v>
      </c>
      <c r="H6358" s="4">
        <v>45</v>
      </c>
      <c r="I6358" s="4" t="s">
        <v>24</v>
      </c>
      <c r="J6358" s="4">
        <v>0</v>
      </c>
      <c r="K6358" s="4" t="s">
        <v>34</v>
      </c>
      <c r="L6358" s="4" t="s">
        <v>35</v>
      </c>
      <c r="M6358" s="4">
        <v>23</v>
      </c>
      <c r="P6358" s="5">
        <v>44288</v>
      </c>
      <c r="Q6358" s="6">
        <v>23.633953663447791</v>
      </c>
      <c r="R6358" s="4">
        <v>4</v>
      </c>
      <c r="S6358" s="4" t="str" cm="1">
        <f t="array" ref="S6358">_xlfn.IFS(R6358=0,"None",R6358&lt;3,"Low",R6358&lt;6,"Medium",R6358&lt;=10,"High")</f>
        <v>Medium</v>
      </c>
      <c r="T6358" s="4" t="str" cm="1">
        <f t="array" ref="T6358">_xlfn.IFS(M6358&lt;=20,"Low",M6358&lt;=50,"Medium",M6358&lt;=90,"High")</f>
        <v>Medium</v>
      </c>
      <c r="U6358" s="7">
        <f>Datos_Limpios[[#This Row],[Number of Complaints or Support]]/Datos_Limpios[[#This Row],[Account Length (in months)]]</f>
        <v>0.1111111111111111</v>
      </c>
      <c r="V6358" s="4" t="str" cm="1">
        <f t="array" ref="V6358">_xlfn.IFS(H6358&lt;30,"Under 30",H6358&lt;66,"Middle Age",H6358&gt;=66,"Senior")</f>
        <v>Middle Age</v>
      </c>
      <c r="W6358" s="4" t="s">
        <v>43</v>
      </c>
    </row>
    <row r="6359" spans="1:23" x14ac:dyDescent="0.3">
      <c r="A6359" s="4" t="s">
        <v>6474</v>
      </c>
      <c r="B6359" s="4" t="s">
        <v>24</v>
      </c>
      <c r="C6359" s="4">
        <v>2</v>
      </c>
      <c r="D6359" s="4">
        <v>0</v>
      </c>
      <c r="E6359" s="4" t="s">
        <v>24</v>
      </c>
      <c r="F6359" s="4" t="s">
        <v>45</v>
      </c>
      <c r="G6359" s="4" t="s">
        <v>33</v>
      </c>
      <c r="H6359" s="4">
        <v>38</v>
      </c>
      <c r="I6359" s="4" t="s">
        <v>24</v>
      </c>
      <c r="J6359" s="4">
        <v>0</v>
      </c>
      <c r="K6359" s="4" t="s">
        <v>27</v>
      </c>
      <c r="L6359" s="4" t="s">
        <v>28</v>
      </c>
      <c r="M6359" s="4">
        <v>7</v>
      </c>
      <c r="P6359" s="5">
        <v>44657</v>
      </c>
      <c r="Q6359" s="6">
        <v>5.9785551916314139</v>
      </c>
      <c r="R6359" s="4">
        <v>0</v>
      </c>
      <c r="S6359" s="4" t="str" cm="1">
        <f t="array" ref="S6359">_xlfn.IFS(R6359=0,"None",R6359&lt;3,"Low",R6359&lt;6,"Medium",R6359&lt;=10,"High")</f>
        <v>None</v>
      </c>
      <c r="T6359" s="4" t="str" cm="1">
        <f t="array" ref="T6359">_xlfn.IFS(M6359&lt;=20,"Low",M6359&lt;=50,"Medium",M6359&lt;=90,"High")</f>
        <v>Low</v>
      </c>
      <c r="U6359" s="7">
        <f>Datos_Limpios[[#This Row],[Number of Complaints or Support]]/Datos_Limpios[[#This Row],[Account Length (in months)]]</f>
        <v>0</v>
      </c>
      <c r="V6359" s="4" t="str" cm="1">
        <f t="array" ref="V6359">_xlfn.IFS(H6359&lt;30,"Under 30",H6359&lt;66,"Middle Age",H6359&gt;=66,"Senior")</f>
        <v>Middle Age</v>
      </c>
      <c r="W6359" s="4" t="s">
        <v>47</v>
      </c>
    </row>
    <row r="6360" spans="1:23" x14ac:dyDescent="0.3">
      <c r="A6360" s="4" t="s">
        <v>6475</v>
      </c>
      <c r="B6360" s="4" t="s">
        <v>24</v>
      </c>
      <c r="C6360" s="4">
        <v>9</v>
      </c>
      <c r="D6360" s="4">
        <v>1</v>
      </c>
      <c r="E6360" s="4" t="s">
        <v>24</v>
      </c>
      <c r="F6360" s="4" t="s">
        <v>85</v>
      </c>
      <c r="G6360" s="4" t="s">
        <v>26</v>
      </c>
      <c r="H6360" s="4">
        <v>26</v>
      </c>
      <c r="I6360" s="4" t="s">
        <v>31</v>
      </c>
      <c r="J6360" s="4">
        <v>3</v>
      </c>
      <c r="K6360" s="4" t="s">
        <v>27</v>
      </c>
      <c r="L6360" s="4" t="s">
        <v>115</v>
      </c>
      <c r="M6360" s="4">
        <v>10</v>
      </c>
      <c r="P6360" s="5">
        <v>44052</v>
      </c>
      <c r="Q6360" s="6">
        <v>9.0862363312272514</v>
      </c>
      <c r="R6360" s="4">
        <v>10</v>
      </c>
      <c r="S6360" s="4" t="str" cm="1">
        <f t="array" ref="S6360">_xlfn.IFS(R6360=0,"None",R6360&lt;3,"Low",R6360&lt;6,"Medium",R6360&lt;=10,"High")</f>
        <v>High</v>
      </c>
      <c r="T6360" s="4" t="str" cm="1">
        <f t="array" ref="T6360">_xlfn.IFS(M6360&lt;=20,"Low",M6360&lt;=50,"Medium",M6360&lt;=90,"High")</f>
        <v>Low</v>
      </c>
      <c r="U6360" s="7">
        <f>Datos_Limpios[[#This Row],[Number of Complaints or Support]]/Datos_Limpios[[#This Row],[Account Length (in months)]]</f>
        <v>1.1111111111111112</v>
      </c>
      <c r="V6360" s="4" t="str" cm="1">
        <f t="array" ref="V6360">_xlfn.IFS(H6360&lt;30,"Under 30",H6360&lt;66,"Middle Age",H6360&gt;=66,"Senior")</f>
        <v>Under 30</v>
      </c>
      <c r="W6360" s="4" t="s">
        <v>43</v>
      </c>
    </row>
    <row r="6361" spans="1:23" x14ac:dyDescent="0.3">
      <c r="A6361" s="4" t="s">
        <v>6476</v>
      </c>
      <c r="B6361" s="4" t="s">
        <v>24</v>
      </c>
      <c r="C6361" s="4">
        <v>26</v>
      </c>
      <c r="D6361" s="4">
        <v>0</v>
      </c>
      <c r="E6361" s="4" t="s">
        <v>31</v>
      </c>
      <c r="F6361" s="4" t="s">
        <v>264</v>
      </c>
      <c r="G6361" s="4" t="s">
        <v>33</v>
      </c>
      <c r="H6361" s="4">
        <v>28</v>
      </c>
      <c r="I6361" s="4" t="s">
        <v>24</v>
      </c>
      <c r="J6361" s="4">
        <v>0</v>
      </c>
      <c r="K6361" s="4" t="s">
        <v>27</v>
      </c>
      <c r="L6361" s="4" t="s">
        <v>35</v>
      </c>
      <c r="M6361" s="4">
        <v>65</v>
      </c>
      <c r="P6361" s="5">
        <v>43880</v>
      </c>
      <c r="Q6361" s="6">
        <v>67.456518858294729</v>
      </c>
      <c r="R6361" s="4">
        <v>5</v>
      </c>
      <c r="S6361" s="4" t="str" cm="1">
        <f t="array" ref="S6361">_xlfn.IFS(R6361=0,"None",R6361&lt;3,"Low",R6361&lt;6,"Medium",R6361&lt;=10,"High")</f>
        <v>Medium</v>
      </c>
      <c r="T6361" s="4" t="str" cm="1">
        <f t="array" ref="T6361">_xlfn.IFS(M6361&lt;=20,"Low",M6361&lt;=50,"Medium",M6361&lt;=90,"High")</f>
        <v>High</v>
      </c>
      <c r="U6361" s="7">
        <f>Datos_Limpios[[#This Row],[Number of Complaints or Support]]/Datos_Limpios[[#This Row],[Account Length (in months)]]</f>
        <v>0.19230769230769232</v>
      </c>
      <c r="V6361" s="4" t="str" cm="1">
        <f t="array" ref="V6361">_xlfn.IFS(H6361&lt;30,"Under 30",H6361&lt;66,"Middle Age",H6361&gt;=66,"Senior")</f>
        <v>Under 30</v>
      </c>
      <c r="W6361" s="4" t="s">
        <v>47</v>
      </c>
    </row>
    <row r="6362" spans="1:23" x14ac:dyDescent="0.3">
      <c r="A6362" s="4" t="s">
        <v>6477</v>
      </c>
      <c r="B6362" s="4" t="s">
        <v>31</v>
      </c>
      <c r="C6362" s="4">
        <v>11</v>
      </c>
      <c r="D6362" s="4">
        <v>4</v>
      </c>
      <c r="E6362" s="4" t="s">
        <v>24</v>
      </c>
      <c r="F6362" s="4" t="s">
        <v>124</v>
      </c>
      <c r="G6362" s="4" t="s">
        <v>33</v>
      </c>
      <c r="H6362" s="4">
        <v>20</v>
      </c>
      <c r="I6362" s="4" t="s">
        <v>24</v>
      </c>
      <c r="J6362" s="4">
        <v>0</v>
      </c>
      <c r="K6362" s="4" t="s">
        <v>27</v>
      </c>
      <c r="L6362" s="4" t="s">
        <v>28</v>
      </c>
      <c r="M6362" s="4">
        <v>46</v>
      </c>
      <c r="N6362" s="4" t="s">
        <v>38</v>
      </c>
      <c r="O6362" s="4" t="s">
        <v>125</v>
      </c>
      <c r="P6362" s="5">
        <v>45249</v>
      </c>
      <c r="Q6362" s="6">
        <v>44.008926707344017</v>
      </c>
      <c r="R6362" s="4">
        <v>4</v>
      </c>
      <c r="S6362" s="4" t="str" cm="1">
        <f t="array" ref="S6362">_xlfn.IFS(R6362=0,"None",R6362&lt;3,"Low",R6362&lt;6,"Medium",R6362&lt;=10,"High")</f>
        <v>Medium</v>
      </c>
      <c r="T6362" s="4" t="str" cm="1">
        <f t="array" ref="T6362">_xlfn.IFS(M6362&lt;=20,"Low",M6362&lt;=50,"Medium",M6362&lt;=90,"High")</f>
        <v>Medium</v>
      </c>
      <c r="U6362" s="7">
        <f>Datos_Limpios[[#This Row],[Number of Complaints or Support]]/Datos_Limpios[[#This Row],[Account Length (in months)]]</f>
        <v>0.36363636363636365</v>
      </c>
      <c r="V6362" s="4" t="str" cm="1">
        <f t="array" ref="V6362">_xlfn.IFS(H6362&lt;30,"Under 30",H6362&lt;66,"Middle Age",H6362&gt;=66,"Senior")</f>
        <v>Under 30</v>
      </c>
      <c r="W6362" s="4" t="s">
        <v>43</v>
      </c>
    </row>
    <row r="6363" spans="1:23" x14ac:dyDescent="0.3">
      <c r="A6363" s="4" t="s">
        <v>6478</v>
      </c>
      <c r="B6363" s="4" t="s">
        <v>31</v>
      </c>
      <c r="C6363" s="4">
        <v>1</v>
      </c>
      <c r="D6363" s="4">
        <v>1</v>
      </c>
      <c r="E6363" s="4" t="s">
        <v>31</v>
      </c>
      <c r="F6363" s="4" t="s">
        <v>124</v>
      </c>
      <c r="G6363" s="4" t="s">
        <v>26</v>
      </c>
      <c r="H6363" s="4">
        <v>42</v>
      </c>
      <c r="I6363" s="4" t="s">
        <v>24</v>
      </c>
      <c r="J6363" s="4">
        <v>0</v>
      </c>
      <c r="K6363" s="4" t="s">
        <v>27</v>
      </c>
      <c r="L6363" s="4" t="s">
        <v>35</v>
      </c>
      <c r="M6363" s="4">
        <v>26</v>
      </c>
      <c r="N6363" s="4" t="s">
        <v>38</v>
      </c>
      <c r="O6363" s="4" t="s">
        <v>181</v>
      </c>
      <c r="P6363" s="5">
        <v>43907</v>
      </c>
      <c r="Q6363" s="6">
        <v>29.955941923349069</v>
      </c>
      <c r="R6363" s="4">
        <v>4</v>
      </c>
      <c r="S6363" s="4" t="str" cm="1">
        <f t="array" ref="S6363">_xlfn.IFS(R6363=0,"None",R6363&lt;3,"Low",R6363&lt;6,"Medium",R6363&lt;=10,"High")</f>
        <v>Medium</v>
      </c>
      <c r="T6363" s="4" t="str" cm="1">
        <f t="array" ref="T6363">_xlfn.IFS(M6363&lt;=20,"Low",M6363&lt;=50,"Medium",M6363&lt;=90,"High")</f>
        <v>Medium</v>
      </c>
      <c r="U6363" s="7">
        <f>Datos_Limpios[[#This Row],[Number of Complaints or Support]]/Datos_Limpios[[#This Row],[Account Length (in months)]]</f>
        <v>4</v>
      </c>
      <c r="V6363" s="4" t="str" cm="1">
        <f t="array" ref="V6363">_xlfn.IFS(H6363&lt;30,"Under 30",H6363&lt;66,"Middle Age",H6363&gt;=66,"Senior")</f>
        <v>Middle Age</v>
      </c>
      <c r="W6363" s="4" t="s">
        <v>43</v>
      </c>
    </row>
    <row r="6364" spans="1:23" x14ac:dyDescent="0.3">
      <c r="A6364" s="4" t="s">
        <v>6479</v>
      </c>
      <c r="B6364" s="4" t="s">
        <v>31</v>
      </c>
      <c r="C6364" s="4">
        <v>43</v>
      </c>
      <c r="D6364" s="4">
        <v>5</v>
      </c>
      <c r="E6364" s="4" t="s">
        <v>24</v>
      </c>
      <c r="F6364" s="4" t="s">
        <v>132</v>
      </c>
      <c r="G6364" s="4" t="s">
        <v>33</v>
      </c>
      <c r="H6364" s="4">
        <v>66</v>
      </c>
      <c r="I6364" s="4" t="s">
        <v>24</v>
      </c>
      <c r="J6364" s="4">
        <v>0</v>
      </c>
      <c r="K6364" s="4" t="s">
        <v>27</v>
      </c>
      <c r="L6364" s="4" t="s">
        <v>35</v>
      </c>
      <c r="M6364" s="4">
        <v>56</v>
      </c>
      <c r="N6364" s="4" t="s">
        <v>66</v>
      </c>
      <c r="O6364" s="4" t="s">
        <v>122</v>
      </c>
      <c r="P6364" s="5">
        <v>44521</v>
      </c>
      <c r="Q6364" s="6">
        <v>52.26531153428639</v>
      </c>
      <c r="R6364" s="4">
        <v>7</v>
      </c>
      <c r="S6364" s="4" t="str" cm="1">
        <f t="array" ref="S6364">_xlfn.IFS(R6364=0,"None",R6364&lt;3,"Low",R6364&lt;6,"Medium",R6364&lt;=10,"High")</f>
        <v>High</v>
      </c>
      <c r="T6364" s="4" t="str" cm="1">
        <f t="array" ref="T6364">_xlfn.IFS(M6364&lt;=20,"Low",M6364&lt;=50,"Medium",M6364&lt;=90,"High")</f>
        <v>High</v>
      </c>
      <c r="U6364" s="7">
        <f>Datos_Limpios[[#This Row],[Number of Complaints or Support]]/Datos_Limpios[[#This Row],[Account Length (in months)]]</f>
        <v>0.16279069767441862</v>
      </c>
      <c r="V6364" s="4" t="str" cm="1">
        <f t="array" ref="V6364">_xlfn.IFS(H6364&lt;30,"Under 30",H6364&lt;66,"Middle Age",H6364&gt;=66,"Senior")</f>
        <v>Senior</v>
      </c>
      <c r="W6364" s="4" t="s">
        <v>43</v>
      </c>
    </row>
    <row r="6365" spans="1:23" x14ac:dyDescent="0.3">
      <c r="A6365" s="4" t="s">
        <v>6480</v>
      </c>
      <c r="B6365" s="4" t="s">
        <v>24</v>
      </c>
      <c r="C6365" s="4">
        <v>71</v>
      </c>
      <c r="D6365" s="4">
        <v>0</v>
      </c>
      <c r="E6365" s="4" t="s">
        <v>24</v>
      </c>
      <c r="F6365" s="4" t="s">
        <v>56</v>
      </c>
      <c r="G6365" s="4" t="s">
        <v>26</v>
      </c>
      <c r="H6365" s="4">
        <v>38</v>
      </c>
      <c r="I6365" s="4" t="s">
        <v>24</v>
      </c>
      <c r="J6365" s="4">
        <v>0</v>
      </c>
      <c r="K6365" s="4" t="s">
        <v>34</v>
      </c>
      <c r="L6365" s="4" t="s">
        <v>28</v>
      </c>
      <c r="M6365" s="4">
        <v>12</v>
      </c>
      <c r="P6365" s="5">
        <v>44711</v>
      </c>
      <c r="Q6365" s="6">
        <v>13.995905137125471</v>
      </c>
      <c r="R6365" s="4">
        <v>6</v>
      </c>
      <c r="S6365" s="4" t="str" cm="1">
        <f t="array" ref="S6365">_xlfn.IFS(R6365=0,"None",R6365&lt;3,"Low",R6365&lt;6,"Medium",R6365&lt;=10,"High")</f>
        <v>High</v>
      </c>
      <c r="T6365" s="4" t="str" cm="1">
        <f t="array" ref="T6365">_xlfn.IFS(M6365&lt;=20,"Low",M6365&lt;=50,"Medium",M6365&lt;=90,"High")</f>
        <v>Low</v>
      </c>
      <c r="U6365" s="7">
        <f>Datos_Limpios[[#This Row],[Number of Complaints or Support]]/Datos_Limpios[[#This Row],[Account Length (in months)]]</f>
        <v>8.4507042253521125E-2</v>
      </c>
      <c r="V6365" s="4" t="str" cm="1">
        <f t="array" ref="V6365">_xlfn.IFS(H6365&lt;30,"Under 30",H6365&lt;66,"Middle Age",H6365&gt;=66,"Senior")</f>
        <v>Middle Age</v>
      </c>
      <c r="W6365" s="4" t="s">
        <v>29</v>
      </c>
    </row>
    <row r="6366" spans="1:23" x14ac:dyDescent="0.3">
      <c r="A6366" s="4" t="s">
        <v>6481</v>
      </c>
      <c r="B6366" s="4" t="s">
        <v>24</v>
      </c>
      <c r="C6366" s="4">
        <v>26</v>
      </c>
      <c r="D6366" s="4">
        <v>0</v>
      </c>
      <c r="E6366" s="4" t="s">
        <v>31</v>
      </c>
      <c r="F6366" s="4" t="s">
        <v>209</v>
      </c>
      <c r="G6366" s="4" t="s">
        <v>26</v>
      </c>
      <c r="H6366" s="4">
        <v>49</v>
      </c>
      <c r="I6366" s="4" t="s">
        <v>24</v>
      </c>
      <c r="J6366" s="4">
        <v>0</v>
      </c>
      <c r="K6366" s="4" t="s">
        <v>34</v>
      </c>
      <c r="L6366" s="4" t="s">
        <v>28</v>
      </c>
      <c r="M6366" s="4">
        <v>37</v>
      </c>
      <c r="P6366" s="5">
        <v>44481</v>
      </c>
      <c r="Q6366" s="6">
        <v>43.691941418618441</v>
      </c>
      <c r="R6366" s="4">
        <v>0</v>
      </c>
      <c r="S6366" s="4" t="str" cm="1">
        <f t="array" ref="S6366">_xlfn.IFS(R6366=0,"None",R6366&lt;3,"Low",R6366&lt;6,"Medium",R6366&lt;=10,"High")</f>
        <v>None</v>
      </c>
      <c r="T6366" s="4" t="str" cm="1">
        <f t="array" ref="T6366">_xlfn.IFS(M6366&lt;=20,"Low",M6366&lt;=50,"Medium",M6366&lt;=90,"High")</f>
        <v>Medium</v>
      </c>
      <c r="U6366" s="7">
        <f>Datos_Limpios[[#This Row],[Number of Complaints or Support]]/Datos_Limpios[[#This Row],[Account Length (in months)]]</f>
        <v>0</v>
      </c>
      <c r="V6366" s="4" t="str" cm="1">
        <f t="array" ref="V6366">_xlfn.IFS(H6366&lt;30,"Under 30",H6366&lt;66,"Middle Age",H6366&gt;=66,"Senior")</f>
        <v>Middle Age</v>
      </c>
      <c r="W6366" s="4" t="s">
        <v>40</v>
      </c>
    </row>
    <row r="6367" spans="1:23" x14ac:dyDescent="0.3">
      <c r="A6367" s="4" t="s">
        <v>6482</v>
      </c>
      <c r="B6367" s="4" t="s">
        <v>24</v>
      </c>
      <c r="C6367" s="4">
        <v>67</v>
      </c>
      <c r="D6367" s="4">
        <v>0</v>
      </c>
      <c r="E6367" s="4" t="s">
        <v>31</v>
      </c>
      <c r="F6367" s="4" t="s">
        <v>85</v>
      </c>
      <c r="G6367" s="4" t="s">
        <v>33</v>
      </c>
      <c r="H6367" s="4">
        <v>42</v>
      </c>
      <c r="I6367" s="4" t="s">
        <v>31</v>
      </c>
      <c r="J6367" s="4">
        <v>6</v>
      </c>
      <c r="K6367" s="4" t="s">
        <v>34</v>
      </c>
      <c r="L6367" s="4" t="s">
        <v>28</v>
      </c>
      <c r="M6367" s="4">
        <v>22</v>
      </c>
      <c r="P6367" s="5">
        <v>44668</v>
      </c>
      <c r="Q6367" s="6">
        <v>26.245472088102641</v>
      </c>
      <c r="R6367" s="4">
        <v>5</v>
      </c>
      <c r="S6367" s="4" t="str" cm="1">
        <f t="array" ref="S6367">_xlfn.IFS(R6367=0,"None",R6367&lt;3,"Low",R6367&lt;6,"Medium",R6367&lt;=10,"High")</f>
        <v>Medium</v>
      </c>
      <c r="T6367" s="4" t="str" cm="1">
        <f t="array" ref="T6367">_xlfn.IFS(M6367&lt;=20,"Low",M6367&lt;=50,"Medium",M6367&lt;=90,"High")</f>
        <v>Medium</v>
      </c>
      <c r="U6367" s="7">
        <f>Datos_Limpios[[#This Row],[Number of Complaints or Support]]/Datos_Limpios[[#This Row],[Account Length (in months)]]</f>
        <v>7.4626865671641784E-2</v>
      </c>
      <c r="V6367" s="4" t="str" cm="1">
        <f t="array" ref="V6367">_xlfn.IFS(H6367&lt;30,"Under 30",H6367&lt;66,"Middle Age",H6367&gt;=66,"Senior")</f>
        <v>Middle Age</v>
      </c>
      <c r="W6367" s="4" t="s">
        <v>43</v>
      </c>
    </row>
    <row r="6368" spans="1:23" x14ac:dyDescent="0.3">
      <c r="A6368" s="4" t="s">
        <v>6483</v>
      </c>
      <c r="B6368" s="4" t="s">
        <v>24</v>
      </c>
      <c r="C6368" s="4">
        <v>34</v>
      </c>
      <c r="D6368" s="4">
        <v>0</v>
      </c>
      <c r="E6368" s="4" t="s">
        <v>31</v>
      </c>
      <c r="F6368" s="4" t="s">
        <v>98</v>
      </c>
      <c r="G6368" s="4" t="s">
        <v>26</v>
      </c>
      <c r="H6368" s="4">
        <v>56</v>
      </c>
      <c r="I6368" s="4" t="s">
        <v>24</v>
      </c>
      <c r="J6368" s="4">
        <v>0</v>
      </c>
      <c r="K6368" s="4" t="s">
        <v>46</v>
      </c>
      <c r="L6368" s="4" t="s">
        <v>35</v>
      </c>
      <c r="M6368" s="4">
        <v>30</v>
      </c>
      <c r="P6368" s="5">
        <v>45008</v>
      </c>
      <c r="Q6368" s="6">
        <v>26.03771975566762</v>
      </c>
      <c r="R6368" s="4">
        <v>3</v>
      </c>
      <c r="S6368" s="4" t="str" cm="1">
        <f t="array" ref="S6368">_xlfn.IFS(R6368=0,"None",R6368&lt;3,"Low",R6368&lt;6,"Medium",R6368&lt;=10,"High")</f>
        <v>Medium</v>
      </c>
      <c r="T6368" s="4" t="str" cm="1">
        <f t="array" ref="T6368">_xlfn.IFS(M6368&lt;=20,"Low",M6368&lt;=50,"Medium",M6368&lt;=90,"High")</f>
        <v>Medium</v>
      </c>
      <c r="U6368" s="7">
        <f>Datos_Limpios[[#This Row],[Number of Complaints or Support]]/Datos_Limpios[[#This Row],[Account Length (in months)]]</f>
        <v>8.8235294117647065E-2</v>
      </c>
      <c r="V6368" s="4" t="str" cm="1">
        <f t="array" ref="V6368">_xlfn.IFS(H6368&lt;30,"Under 30",H6368&lt;66,"Middle Age",H6368&gt;=66,"Senior")</f>
        <v>Middle Age</v>
      </c>
      <c r="W6368" s="4" t="s">
        <v>29</v>
      </c>
    </row>
    <row r="6369" spans="1:23" x14ac:dyDescent="0.3">
      <c r="A6369" s="4" t="s">
        <v>6484</v>
      </c>
      <c r="B6369" s="4" t="s">
        <v>31</v>
      </c>
      <c r="C6369" s="4">
        <v>3</v>
      </c>
      <c r="D6369" s="4">
        <v>0</v>
      </c>
      <c r="E6369" s="4" t="s">
        <v>31</v>
      </c>
      <c r="F6369" s="4" t="s">
        <v>157</v>
      </c>
      <c r="G6369" s="4" t="s">
        <v>33</v>
      </c>
      <c r="H6369" s="4">
        <v>63</v>
      </c>
      <c r="I6369" s="4" t="s">
        <v>24</v>
      </c>
      <c r="J6369" s="4">
        <v>0</v>
      </c>
      <c r="K6369" s="4" t="s">
        <v>27</v>
      </c>
      <c r="L6369" s="4" t="s">
        <v>35</v>
      </c>
      <c r="M6369" s="4">
        <v>50</v>
      </c>
      <c r="N6369" s="4" t="s">
        <v>38</v>
      </c>
      <c r="O6369" s="4" t="s">
        <v>142</v>
      </c>
      <c r="P6369" s="5">
        <v>43991</v>
      </c>
      <c r="Q6369" s="6">
        <v>52.030557198760143</v>
      </c>
      <c r="R6369" s="4">
        <v>6</v>
      </c>
      <c r="S6369" s="4" t="str" cm="1">
        <f t="array" ref="S6369">_xlfn.IFS(R6369=0,"None",R6369&lt;3,"Low",R6369&lt;6,"Medium",R6369&lt;=10,"High")</f>
        <v>High</v>
      </c>
      <c r="T6369" s="4" t="str" cm="1">
        <f t="array" ref="T6369">_xlfn.IFS(M6369&lt;=20,"Low",M6369&lt;=50,"Medium",M6369&lt;=90,"High")</f>
        <v>Medium</v>
      </c>
      <c r="U6369" s="7">
        <f>Datos_Limpios[[#This Row],[Number of Complaints or Support]]/Datos_Limpios[[#This Row],[Account Length (in months)]]</f>
        <v>2</v>
      </c>
      <c r="V6369" s="4" t="str" cm="1">
        <f t="array" ref="V6369">_xlfn.IFS(H6369&lt;30,"Under 30",H6369&lt;66,"Middle Age",H6369&gt;=66,"Senior")</f>
        <v>Middle Age</v>
      </c>
      <c r="W6369" s="4" t="s">
        <v>47</v>
      </c>
    </row>
    <row r="6370" spans="1:23" x14ac:dyDescent="0.3">
      <c r="A6370" s="4" t="s">
        <v>6485</v>
      </c>
      <c r="B6370" s="4" t="s">
        <v>31</v>
      </c>
      <c r="C6370" s="4">
        <v>4</v>
      </c>
      <c r="D6370" s="4">
        <v>5</v>
      </c>
      <c r="E6370" s="4" t="s">
        <v>31</v>
      </c>
      <c r="F6370" s="4" t="s">
        <v>222</v>
      </c>
      <c r="G6370" s="4" t="s">
        <v>33</v>
      </c>
      <c r="H6370" s="4">
        <v>30</v>
      </c>
      <c r="I6370" s="4" t="s">
        <v>24</v>
      </c>
      <c r="J6370" s="4">
        <v>0</v>
      </c>
      <c r="K6370" s="4" t="s">
        <v>27</v>
      </c>
      <c r="L6370" s="4" t="s">
        <v>28</v>
      </c>
      <c r="M6370" s="4">
        <v>51</v>
      </c>
      <c r="N6370" s="4" t="s">
        <v>38</v>
      </c>
      <c r="O6370" s="4" t="s">
        <v>181</v>
      </c>
      <c r="P6370" s="5">
        <v>44978</v>
      </c>
      <c r="Q6370" s="6">
        <v>49.968283939340992</v>
      </c>
      <c r="R6370" s="4">
        <v>3</v>
      </c>
      <c r="S6370" s="4" t="str" cm="1">
        <f t="array" ref="S6370">_xlfn.IFS(R6370=0,"None",R6370&lt;3,"Low",R6370&lt;6,"Medium",R6370&lt;=10,"High")</f>
        <v>Medium</v>
      </c>
      <c r="T6370" s="4" t="str" cm="1">
        <f t="array" ref="T6370">_xlfn.IFS(M6370&lt;=20,"Low",M6370&lt;=50,"Medium",M6370&lt;=90,"High")</f>
        <v>High</v>
      </c>
      <c r="U6370" s="7">
        <f>Datos_Limpios[[#This Row],[Number of Complaints or Support]]/Datos_Limpios[[#This Row],[Account Length (in months)]]</f>
        <v>0.75</v>
      </c>
      <c r="V6370" s="4" t="str" cm="1">
        <f t="array" ref="V6370">_xlfn.IFS(H6370&lt;30,"Under 30",H6370&lt;66,"Middle Age",H6370&gt;=66,"Senior")</f>
        <v>Middle Age</v>
      </c>
      <c r="W6370" s="4" t="s">
        <v>29</v>
      </c>
    </row>
    <row r="6371" spans="1:23" x14ac:dyDescent="0.3">
      <c r="A6371" s="4" t="s">
        <v>6486</v>
      </c>
      <c r="B6371" s="4" t="s">
        <v>24</v>
      </c>
      <c r="C6371" s="4">
        <v>36</v>
      </c>
      <c r="D6371" s="4">
        <v>0</v>
      </c>
      <c r="E6371" s="4" t="s">
        <v>31</v>
      </c>
      <c r="F6371" s="4" t="s">
        <v>70</v>
      </c>
      <c r="G6371" s="4" t="s">
        <v>33</v>
      </c>
      <c r="H6371" s="4">
        <v>25</v>
      </c>
      <c r="I6371" s="4" t="s">
        <v>31</v>
      </c>
      <c r="J6371" s="4">
        <v>2</v>
      </c>
      <c r="K6371" s="4" t="s">
        <v>34</v>
      </c>
      <c r="L6371" s="4" t="s">
        <v>35</v>
      </c>
      <c r="M6371" s="4">
        <v>37</v>
      </c>
      <c r="P6371" s="5">
        <v>44723</v>
      </c>
      <c r="Q6371" s="6">
        <v>30.251549303506639</v>
      </c>
      <c r="R6371" s="4">
        <v>0</v>
      </c>
      <c r="S6371" s="4" t="str" cm="1">
        <f t="array" ref="S6371">_xlfn.IFS(R6371=0,"None",R6371&lt;3,"Low",R6371&lt;6,"Medium",R6371&lt;=10,"High")</f>
        <v>None</v>
      </c>
      <c r="T6371" s="4" t="str" cm="1">
        <f t="array" ref="T6371">_xlfn.IFS(M6371&lt;=20,"Low",M6371&lt;=50,"Medium",M6371&lt;=90,"High")</f>
        <v>Medium</v>
      </c>
      <c r="U6371" s="7">
        <f>Datos_Limpios[[#This Row],[Number of Complaints or Support]]/Datos_Limpios[[#This Row],[Account Length (in months)]]</f>
        <v>0</v>
      </c>
      <c r="V6371" s="4" t="str" cm="1">
        <f t="array" ref="V6371">_xlfn.IFS(H6371&lt;30,"Under 30",H6371&lt;66,"Middle Age",H6371&gt;=66,"Senior")</f>
        <v>Under 30</v>
      </c>
      <c r="W6371" s="4" t="s">
        <v>29</v>
      </c>
    </row>
    <row r="6372" spans="1:23" x14ac:dyDescent="0.3">
      <c r="A6372" s="4" t="s">
        <v>6487</v>
      </c>
      <c r="B6372" s="4" t="s">
        <v>24</v>
      </c>
      <c r="C6372" s="4">
        <v>66</v>
      </c>
      <c r="D6372" s="4">
        <v>0</v>
      </c>
      <c r="E6372" s="4" t="s">
        <v>31</v>
      </c>
      <c r="F6372" s="4" t="s">
        <v>157</v>
      </c>
      <c r="G6372" s="4" t="s">
        <v>33</v>
      </c>
      <c r="H6372" s="4">
        <v>41</v>
      </c>
      <c r="I6372" s="4" t="s">
        <v>24</v>
      </c>
      <c r="J6372" s="4">
        <v>0</v>
      </c>
      <c r="K6372" s="4" t="s">
        <v>46</v>
      </c>
      <c r="L6372" s="4" t="s">
        <v>28</v>
      </c>
      <c r="M6372" s="4">
        <v>45</v>
      </c>
      <c r="P6372" s="5">
        <v>44227</v>
      </c>
      <c r="Q6372" s="6">
        <v>49.221890629037333</v>
      </c>
      <c r="R6372" s="4">
        <v>10</v>
      </c>
      <c r="S6372" s="4" t="str" cm="1">
        <f t="array" ref="S6372">_xlfn.IFS(R6372=0,"None",R6372&lt;3,"Low",R6372&lt;6,"Medium",R6372&lt;=10,"High")</f>
        <v>High</v>
      </c>
      <c r="T6372" s="4" t="str" cm="1">
        <f t="array" ref="T6372">_xlfn.IFS(M6372&lt;=20,"Low",M6372&lt;=50,"Medium",M6372&lt;=90,"High")</f>
        <v>Medium</v>
      </c>
      <c r="U6372" s="7">
        <f>Datos_Limpios[[#This Row],[Number of Complaints or Support]]/Datos_Limpios[[#This Row],[Account Length (in months)]]</f>
        <v>0.15151515151515152</v>
      </c>
      <c r="V6372" s="4" t="str" cm="1">
        <f t="array" ref="V6372">_xlfn.IFS(H6372&lt;30,"Under 30",H6372&lt;66,"Middle Age",H6372&gt;=66,"Senior")</f>
        <v>Middle Age</v>
      </c>
      <c r="W6372" s="4" t="s">
        <v>47</v>
      </c>
    </row>
    <row r="6373" spans="1:23" x14ac:dyDescent="0.3">
      <c r="A6373" s="4" t="s">
        <v>6488</v>
      </c>
      <c r="B6373" s="4" t="s">
        <v>24</v>
      </c>
      <c r="C6373" s="4">
        <v>48</v>
      </c>
      <c r="D6373" s="4">
        <v>0</v>
      </c>
      <c r="E6373" s="4" t="s">
        <v>31</v>
      </c>
      <c r="F6373" s="4" t="s">
        <v>196</v>
      </c>
      <c r="G6373" s="4" t="s">
        <v>33</v>
      </c>
      <c r="H6373" s="4">
        <v>49</v>
      </c>
      <c r="I6373" s="4" t="s">
        <v>24</v>
      </c>
      <c r="J6373" s="4">
        <v>0</v>
      </c>
      <c r="K6373" s="4" t="s">
        <v>34</v>
      </c>
      <c r="L6373" s="4" t="s">
        <v>35</v>
      </c>
      <c r="M6373" s="4">
        <v>46</v>
      </c>
      <c r="P6373" s="5">
        <v>44122</v>
      </c>
      <c r="Q6373" s="6">
        <v>52.763822584041968</v>
      </c>
      <c r="R6373" s="4">
        <v>8</v>
      </c>
      <c r="S6373" s="4" t="str" cm="1">
        <f t="array" ref="S6373">_xlfn.IFS(R6373=0,"None",R6373&lt;3,"Low",R6373&lt;6,"Medium",R6373&lt;=10,"High")</f>
        <v>High</v>
      </c>
      <c r="T6373" s="4" t="str" cm="1">
        <f t="array" ref="T6373">_xlfn.IFS(M6373&lt;=20,"Low",M6373&lt;=50,"Medium",M6373&lt;=90,"High")</f>
        <v>Medium</v>
      </c>
      <c r="U6373" s="7">
        <f>Datos_Limpios[[#This Row],[Number of Complaints or Support]]/Datos_Limpios[[#This Row],[Account Length (in months)]]</f>
        <v>0.16666666666666666</v>
      </c>
      <c r="V6373" s="4" t="str" cm="1">
        <f t="array" ref="V6373">_xlfn.IFS(H6373&lt;30,"Under 30",H6373&lt;66,"Middle Age",H6373&gt;=66,"Senior")</f>
        <v>Middle Age</v>
      </c>
      <c r="W6373" s="4" t="s">
        <v>47</v>
      </c>
    </row>
    <row r="6374" spans="1:23" x14ac:dyDescent="0.3">
      <c r="A6374" s="4" t="s">
        <v>6489</v>
      </c>
      <c r="B6374" s="4" t="s">
        <v>24</v>
      </c>
      <c r="C6374" s="4">
        <v>48</v>
      </c>
      <c r="D6374" s="4">
        <v>2</v>
      </c>
      <c r="E6374" s="4" t="s">
        <v>31</v>
      </c>
      <c r="F6374" s="4" t="s">
        <v>262</v>
      </c>
      <c r="G6374" s="4" t="s">
        <v>26</v>
      </c>
      <c r="H6374" s="4">
        <v>41</v>
      </c>
      <c r="I6374" s="4" t="s">
        <v>31</v>
      </c>
      <c r="J6374" s="4">
        <v>2</v>
      </c>
      <c r="K6374" s="4" t="s">
        <v>27</v>
      </c>
      <c r="L6374" s="4" t="s">
        <v>28</v>
      </c>
      <c r="M6374" s="4">
        <v>8</v>
      </c>
      <c r="P6374" s="5">
        <v>43969</v>
      </c>
      <c r="Q6374" s="6">
        <v>7.7708001525220087</v>
      </c>
      <c r="R6374" s="4">
        <v>6</v>
      </c>
      <c r="S6374" s="4" t="str" cm="1">
        <f t="array" ref="S6374">_xlfn.IFS(R6374=0,"None",R6374&lt;3,"Low",R6374&lt;6,"Medium",R6374&lt;=10,"High")</f>
        <v>High</v>
      </c>
      <c r="T6374" s="4" t="str" cm="1">
        <f t="array" ref="T6374">_xlfn.IFS(M6374&lt;=20,"Low",M6374&lt;=50,"Medium",M6374&lt;=90,"High")</f>
        <v>Low</v>
      </c>
      <c r="U6374" s="7">
        <f>Datos_Limpios[[#This Row],[Number of Complaints or Support]]/Datos_Limpios[[#This Row],[Account Length (in months)]]</f>
        <v>0.125</v>
      </c>
      <c r="V6374" s="4" t="str" cm="1">
        <f t="array" ref="V6374">_xlfn.IFS(H6374&lt;30,"Under 30",H6374&lt;66,"Middle Age",H6374&gt;=66,"Senior")</f>
        <v>Middle Age</v>
      </c>
      <c r="W6374" s="4" t="s">
        <v>29</v>
      </c>
    </row>
    <row r="6375" spans="1:23" x14ac:dyDescent="0.3">
      <c r="A6375" s="4" t="s">
        <v>6490</v>
      </c>
      <c r="B6375" s="4" t="s">
        <v>31</v>
      </c>
      <c r="C6375" s="4">
        <v>1</v>
      </c>
      <c r="D6375" s="4">
        <v>5</v>
      </c>
      <c r="E6375" s="4" t="s">
        <v>31</v>
      </c>
      <c r="F6375" s="4" t="s">
        <v>25</v>
      </c>
      <c r="G6375" s="4" t="s">
        <v>26</v>
      </c>
      <c r="H6375" s="4">
        <v>35</v>
      </c>
      <c r="I6375" s="4" t="s">
        <v>31</v>
      </c>
      <c r="J6375" s="4">
        <v>6</v>
      </c>
      <c r="K6375" s="4" t="s">
        <v>27</v>
      </c>
      <c r="L6375" s="4" t="s">
        <v>35</v>
      </c>
      <c r="M6375" s="4">
        <v>26</v>
      </c>
      <c r="N6375" s="4" t="s">
        <v>38</v>
      </c>
      <c r="O6375" s="4" t="s">
        <v>125</v>
      </c>
      <c r="P6375" s="5">
        <v>45185</v>
      </c>
      <c r="Q6375" s="6">
        <v>29.343945342878921</v>
      </c>
      <c r="R6375" s="4">
        <v>5</v>
      </c>
      <c r="S6375" s="4" t="str" cm="1">
        <f t="array" ref="S6375">_xlfn.IFS(R6375=0,"None",R6375&lt;3,"Low",R6375&lt;6,"Medium",R6375&lt;=10,"High")</f>
        <v>Medium</v>
      </c>
      <c r="T6375" s="4" t="str" cm="1">
        <f t="array" ref="T6375">_xlfn.IFS(M6375&lt;=20,"Low",M6375&lt;=50,"Medium",M6375&lt;=90,"High")</f>
        <v>Medium</v>
      </c>
      <c r="U6375" s="7">
        <f>Datos_Limpios[[#This Row],[Number of Complaints or Support]]/Datos_Limpios[[#This Row],[Account Length (in months)]]</f>
        <v>5</v>
      </c>
      <c r="V6375" s="4" t="str" cm="1">
        <f t="array" ref="V6375">_xlfn.IFS(H6375&lt;30,"Under 30",H6375&lt;66,"Middle Age",H6375&gt;=66,"Senior")</f>
        <v>Middle Age</v>
      </c>
      <c r="W6375" s="4" t="s">
        <v>29</v>
      </c>
    </row>
    <row r="6376" spans="1:23" x14ac:dyDescent="0.3">
      <c r="A6376" s="4" t="s">
        <v>6491</v>
      </c>
      <c r="B6376" s="4" t="s">
        <v>31</v>
      </c>
      <c r="C6376" s="4">
        <v>1</v>
      </c>
      <c r="D6376" s="4">
        <v>4</v>
      </c>
      <c r="E6376" s="4" t="s">
        <v>31</v>
      </c>
      <c r="F6376" s="4" t="s">
        <v>42</v>
      </c>
      <c r="G6376" s="4" t="s">
        <v>26</v>
      </c>
      <c r="H6376" s="4">
        <v>39</v>
      </c>
      <c r="I6376" s="4" t="s">
        <v>24</v>
      </c>
      <c r="J6376" s="4">
        <v>0</v>
      </c>
      <c r="K6376" s="4" t="s">
        <v>27</v>
      </c>
      <c r="L6376" s="4" t="s">
        <v>35</v>
      </c>
      <c r="M6376" s="4">
        <v>49</v>
      </c>
      <c r="N6376" s="4" t="s">
        <v>66</v>
      </c>
      <c r="O6376" s="4" t="s">
        <v>395</v>
      </c>
      <c r="P6376" s="5">
        <v>44298</v>
      </c>
      <c r="Q6376" s="6">
        <v>46.069475987248268</v>
      </c>
      <c r="R6376" s="4">
        <v>1</v>
      </c>
      <c r="S6376" s="4" t="str" cm="1">
        <f t="array" ref="S6376">_xlfn.IFS(R6376=0,"None",R6376&lt;3,"Low",R6376&lt;6,"Medium",R6376&lt;=10,"High")</f>
        <v>Low</v>
      </c>
      <c r="T6376" s="4" t="str" cm="1">
        <f t="array" ref="T6376">_xlfn.IFS(M6376&lt;=20,"Low",M6376&lt;=50,"Medium",M6376&lt;=90,"High")</f>
        <v>Medium</v>
      </c>
      <c r="U6376" s="7">
        <f>Datos_Limpios[[#This Row],[Number of Complaints or Support]]/Datos_Limpios[[#This Row],[Account Length (in months)]]</f>
        <v>1</v>
      </c>
      <c r="V6376" s="4" t="str" cm="1">
        <f t="array" ref="V6376">_xlfn.IFS(H6376&lt;30,"Under 30",H6376&lt;66,"Middle Age",H6376&gt;=66,"Senior")</f>
        <v>Middle Age</v>
      </c>
      <c r="W6376" s="4" t="s">
        <v>43</v>
      </c>
    </row>
    <row r="6377" spans="1:23" x14ac:dyDescent="0.3">
      <c r="A6377" s="4" t="s">
        <v>6492</v>
      </c>
      <c r="B6377" s="4" t="s">
        <v>24</v>
      </c>
      <c r="C6377" s="4">
        <v>73</v>
      </c>
      <c r="D6377" s="4">
        <v>0</v>
      </c>
      <c r="E6377" s="4" t="s">
        <v>24</v>
      </c>
      <c r="F6377" s="4" t="s">
        <v>222</v>
      </c>
      <c r="G6377" s="4" t="s">
        <v>33</v>
      </c>
      <c r="H6377" s="4">
        <v>23</v>
      </c>
      <c r="I6377" s="4" t="s">
        <v>31</v>
      </c>
      <c r="J6377" s="4">
        <v>2</v>
      </c>
      <c r="K6377" s="4" t="s">
        <v>46</v>
      </c>
      <c r="L6377" s="4" t="s">
        <v>28</v>
      </c>
      <c r="M6377" s="4">
        <v>11</v>
      </c>
      <c r="P6377" s="5">
        <v>45055</v>
      </c>
      <c r="Q6377" s="6">
        <v>8.9130582949320711</v>
      </c>
      <c r="R6377" s="4">
        <v>2</v>
      </c>
      <c r="S6377" s="4" t="str" cm="1">
        <f t="array" ref="S6377">_xlfn.IFS(R6377=0,"None",R6377&lt;3,"Low",R6377&lt;6,"Medium",R6377&lt;=10,"High")</f>
        <v>Low</v>
      </c>
      <c r="T6377" s="4" t="str" cm="1">
        <f t="array" ref="T6377">_xlfn.IFS(M6377&lt;=20,"Low",M6377&lt;=50,"Medium",M6377&lt;=90,"High")</f>
        <v>Low</v>
      </c>
      <c r="U6377" s="7">
        <f>Datos_Limpios[[#This Row],[Number of Complaints or Support]]/Datos_Limpios[[#This Row],[Account Length (in months)]]</f>
        <v>2.7397260273972601E-2</v>
      </c>
      <c r="V6377" s="4" t="str" cm="1">
        <f t="array" ref="V6377">_xlfn.IFS(H6377&lt;30,"Under 30",H6377&lt;66,"Middle Age",H6377&gt;=66,"Senior")</f>
        <v>Under 30</v>
      </c>
      <c r="W6377" s="4" t="s">
        <v>29</v>
      </c>
    </row>
    <row r="6378" spans="1:23" x14ac:dyDescent="0.3">
      <c r="A6378" s="4" t="s">
        <v>6493</v>
      </c>
      <c r="B6378" s="4" t="s">
        <v>31</v>
      </c>
      <c r="C6378" s="4">
        <v>1</v>
      </c>
      <c r="D6378" s="4">
        <v>2</v>
      </c>
      <c r="E6378" s="4" t="s">
        <v>31</v>
      </c>
      <c r="F6378" s="4" t="s">
        <v>120</v>
      </c>
      <c r="G6378" s="4" t="s">
        <v>33</v>
      </c>
      <c r="H6378" s="4">
        <v>34</v>
      </c>
      <c r="I6378" s="4" t="s">
        <v>24</v>
      </c>
      <c r="J6378" s="4">
        <v>0</v>
      </c>
      <c r="K6378" s="4" t="s">
        <v>27</v>
      </c>
      <c r="L6378" s="4" t="s">
        <v>35</v>
      </c>
      <c r="M6378" s="4">
        <v>53</v>
      </c>
      <c r="N6378" s="4" t="s">
        <v>66</v>
      </c>
      <c r="O6378" s="4" t="s">
        <v>87</v>
      </c>
      <c r="P6378" s="5">
        <v>44559</v>
      </c>
      <c r="Q6378" s="6">
        <v>48.88100574641075</v>
      </c>
      <c r="R6378" s="4">
        <v>2</v>
      </c>
      <c r="S6378" s="4" t="str" cm="1">
        <f t="array" ref="S6378">_xlfn.IFS(R6378=0,"None",R6378&lt;3,"Low",R6378&lt;6,"Medium",R6378&lt;=10,"High")</f>
        <v>Low</v>
      </c>
      <c r="T6378" s="4" t="str" cm="1">
        <f t="array" ref="T6378">_xlfn.IFS(M6378&lt;=20,"Low",M6378&lt;=50,"Medium",M6378&lt;=90,"High")</f>
        <v>High</v>
      </c>
      <c r="U6378" s="7">
        <f>Datos_Limpios[[#This Row],[Number of Complaints or Support]]/Datos_Limpios[[#This Row],[Account Length (in months)]]</f>
        <v>2</v>
      </c>
      <c r="V6378" s="4" t="str" cm="1">
        <f t="array" ref="V6378">_xlfn.IFS(H6378&lt;30,"Under 30",H6378&lt;66,"Middle Age",H6378&gt;=66,"Senior")</f>
        <v>Middle Age</v>
      </c>
      <c r="W6378" s="4" t="s">
        <v>29</v>
      </c>
    </row>
    <row r="6379" spans="1:23" x14ac:dyDescent="0.3">
      <c r="A6379" s="4" t="s">
        <v>6494</v>
      </c>
      <c r="B6379" s="4" t="s">
        <v>24</v>
      </c>
      <c r="C6379" s="4">
        <v>7</v>
      </c>
      <c r="D6379" s="4">
        <v>0</v>
      </c>
      <c r="E6379" s="4" t="s">
        <v>31</v>
      </c>
      <c r="F6379" s="4" t="s">
        <v>65</v>
      </c>
      <c r="G6379" s="4" t="s">
        <v>33</v>
      </c>
      <c r="H6379" s="4">
        <v>67</v>
      </c>
      <c r="I6379" s="4" t="s">
        <v>31</v>
      </c>
      <c r="J6379" s="4">
        <v>2</v>
      </c>
      <c r="K6379" s="4" t="s">
        <v>27</v>
      </c>
      <c r="L6379" s="4" t="s">
        <v>28</v>
      </c>
      <c r="M6379" s="4">
        <v>30</v>
      </c>
      <c r="P6379" s="5">
        <v>45244</v>
      </c>
      <c r="Q6379" s="6">
        <v>33.307300083127153</v>
      </c>
      <c r="R6379" s="4">
        <v>1</v>
      </c>
      <c r="S6379" s="4" t="str" cm="1">
        <f t="array" ref="S6379">_xlfn.IFS(R6379=0,"None",R6379&lt;3,"Low",R6379&lt;6,"Medium",R6379&lt;=10,"High")</f>
        <v>Low</v>
      </c>
      <c r="T6379" s="4" t="str" cm="1">
        <f t="array" ref="T6379">_xlfn.IFS(M6379&lt;=20,"Low",M6379&lt;=50,"Medium",M6379&lt;=90,"High")</f>
        <v>Medium</v>
      </c>
      <c r="U6379" s="7">
        <f>Datos_Limpios[[#This Row],[Number of Complaints or Support]]/Datos_Limpios[[#This Row],[Account Length (in months)]]</f>
        <v>0.14285714285714285</v>
      </c>
      <c r="V6379" s="4" t="str" cm="1">
        <f t="array" ref="V6379">_xlfn.IFS(H6379&lt;30,"Under 30",H6379&lt;66,"Middle Age",H6379&gt;=66,"Senior")</f>
        <v>Senior</v>
      </c>
      <c r="W6379" s="4" t="s">
        <v>43</v>
      </c>
    </row>
    <row r="6380" spans="1:23" x14ac:dyDescent="0.3">
      <c r="A6380" s="4" t="s">
        <v>6495</v>
      </c>
      <c r="B6380" s="4" t="s">
        <v>24</v>
      </c>
      <c r="C6380" s="4">
        <v>8</v>
      </c>
      <c r="D6380" s="4">
        <v>0</v>
      </c>
      <c r="E6380" s="4" t="s">
        <v>24</v>
      </c>
      <c r="F6380" s="4" t="s">
        <v>79</v>
      </c>
      <c r="G6380" s="4" t="s">
        <v>26</v>
      </c>
      <c r="H6380" s="4">
        <v>59</v>
      </c>
      <c r="I6380" s="4" t="s">
        <v>31</v>
      </c>
      <c r="J6380" s="4">
        <v>3</v>
      </c>
      <c r="K6380" s="4" t="s">
        <v>27</v>
      </c>
      <c r="L6380" s="4" t="s">
        <v>28</v>
      </c>
      <c r="M6380" s="4">
        <v>8</v>
      </c>
      <c r="P6380" s="5">
        <v>44210</v>
      </c>
      <c r="Q6380" s="6">
        <v>6.9809012446711538</v>
      </c>
      <c r="R6380" s="4">
        <v>0</v>
      </c>
      <c r="S6380" s="4" t="str" cm="1">
        <f t="array" ref="S6380">_xlfn.IFS(R6380=0,"None",R6380&lt;3,"Low",R6380&lt;6,"Medium",R6380&lt;=10,"High")</f>
        <v>None</v>
      </c>
      <c r="T6380" s="4" t="str" cm="1">
        <f t="array" ref="T6380">_xlfn.IFS(M6380&lt;=20,"Low",M6380&lt;=50,"Medium",M6380&lt;=90,"High")</f>
        <v>Low</v>
      </c>
      <c r="U6380" s="7">
        <f>Datos_Limpios[[#This Row],[Number of Complaints or Support]]/Datos_Limpios[[#This Row],[Account Length (in months)]]</f>
        <v>0</v>
      </c>
      <c r="V6380" s="4" t="str" cm="1">
        <f t="array" ref="V6380">_xlfn.IFS(H6380&lt;30,"Under 30",H6380&lt;66,"Middle Age",H6380&gt;=66,"Senior")</f>
        <v>Middle Age</v>
      </c>
      <c r="W6380" s="4" t="s">
        <v>43</v>
      </c>
    </row>
    <row r="6381" spans="1:23" x14ac:dyDescent="0.3">
      <c r="A6381" s="4" t="s">
        <v>6496</v>
      </c>
      <c r="B6381" s="4" t="s">
        <v>24</v>
      </c>
      <c r="C6381" s="4">
        <v>4</v>
      </c>
      <c r="D6381" s="4">
        <v>0</v>
      </c>
      <c r="E6381" s="4" t="s">
        <v>24</v>
      </c>
      <c r="F6381" s="4" t="s">
        <v>45</v>
      </c>
      <c r="G6381" s="4" t="s">
        <v>26</v>
      </c>
      <c r="H6381" s="4">
        <v>30</v>
      </c>
      <c r="I6381" s="4" t="s">
        <v>24</v>
      </c>
      <c r="J6381" s="4">
        <v>0</v>
      </c>
      <c r="K6381" s="4" t="s">
        <v>27</v>
      </c>
      <c r="L6381" s="4" t="s">
        <v>28</v>
      </c>
      <c r="M6381" s="4">
        <v>42</v>
      </c>
      <c r="P6381" s="5">
        <v>44340</v>
      </c>
      <c r="Q6381" s="6">
        <v>33.984925690843738</v>
      </c>
      <c r="R6381" s="4">
        <v>2</v>
      </c>
      <c r="S6381" s="4" t="str" cm="1">
        <f t="array" ref="S6381">_xlfn.IFS(R6381=0,"None",R6381&lt;3,"Low",R6381&lt;6,"Medium",R6381&lt;=10,"High")</f>
        <v>Low</v>
      </c>
      <c r="T6381" s="4" t="str" cm="1">
        <f t="array" ref="T6381">_xlfn.IFS(M6381&lt;=20,"Low",M6381&lt;=50,"Medium",M6381&lt;=90,"High")</f>
        <v>Medium</v>
      </c>
      <c r="U6381" s="7">
        <f>Datos_Limpios[[#This Row],[Number of Complaints or Support]]/Datos_Limpios[[#This Row],[Account Length (in months)]]</f>
        <v>0.5</v>
      </c>
      <c r="V6381" s="4" t="str" cm="1">
        <f t="array" ref="V6381">_xlfn.IFS(H6381&lt;30,"Under 30",H6381&lt;66,"Middle Age",H6381&gt;=66,"Senior")</f>
        <v>Middle Age</v>
      </c>
      <c r="W6381" s="4" t="s">
        <v>47</v>
      </c>
    </row>
    <row r="6382" spans="1:23" x14ac:dyDescent="0.3">
      <c r="A6382" s="4" t="s">
        <v>6497</v>
      </c>
      <c r="B6382" s="4" t="s">
        <v>24</v>
      </c>
      <c r="C6382" s="4">
        <v>12</v>
      </c>
      <c r="D6382" s="4">
        <v>0</v>
      </c>
      <c r="E6382" s="4" t="s">
        <v>31</v>
      </c>
      <c r="F6382" s="4" t="s">
        <v>68</v>
      </c>
      <c r="G6382" s="4" t="s">
        <v>33</v>
      </c>
      <c r="H6382" s="4">
        <v>54</v>
      </c>
      <c r="I6382" s="4" t="s">
        <v>31</v>
      </c>
      <c r="J6382" s="4">
        <v>3</v>
      </c>
      <c r="K6382" s="4" t="s">
        <v>27</v>
      </c>
      <c r="L6382" s="4" t="s">
        <v>35</v>
      </c>
      <c r="M6382" s="4">
        <v>24</v>
      </c>
      <c r="P6382" s="5">
        <v>44791</v>
      </c>
      <c r="Q6382" s="6">
        <v>24.466461776655731</v>
      </c>
      <c r="R6382" s="4">
        <v>1</v>
      </c>
      <c r="S6382" s="4" t="str" cm="1">
        <f t="array" ref="S6382">_xlfn.IFS(R6382=0,"None",R6382&lt;3,"Low",R6382&lt;6,"Medium",R6382&lt;=10,"High")</f>
        <v>Low</v>
      </c>
      <c r="T6382" s="4" t="str" cm="1">
        <f t="array" ref="T6382">_xlfn.IFS(M6382&lt;=20,"Low",M6382&lt;=50,"Medium",M6382&lt;=90,"High")</f>
        <v>Medium</v>
      </c>
      <c r="U6382" s="7">
        <f>Datos_Limpios[[#This Row],[Number of Complaints or Support]]/Datos_Limpios[[#This Row],[Account Length (in months)]]</f>
        <v>8.3333333333333329E-2</v>
      </c>
      <c r="V6382" s="4" t="str" cm="1">
        <f t="array" ref="V6382">_xlfn.IFS(H6382&lt;30,"Under 30",H6382&lt;66,"Middle Age",H6382&gt;=66,"Senior")</f>
        <v>Middle Age</v>
      </c>
      <c r="W6382" s="4" t="s">
        <v>40</v>
      </c>
    </row>
    <row r="6383" spans="1:23" x14ac:dyDescent="0.3">
      <c r="A6383" s="4" t="s">
        <v>6498</v>
      </c>
      <c r="B6383" s="4" t="s">
        <v>24</v>
      </c>
      <c r="C6383" s="4">
        <v>71</v>
      </c>
      <c r="D6383" s="4">
        <v>0</v>
      </c>
      <c r="E6383" s="4" t="s">
        <v>31</v>
      </c>
      <c r="F6383" s="4" t="s">
        <v>42</v>
      </c>
      <c r="G6383" s="4" t="s">
        <v>26</v>
      </c>
      <c r="H6383" s="4">
        <v>67</v>
      </c>
      <c r="I6383" s="4" t="s">
        <v>31</v>
      </c>
      <c r="J6383" s="4">
        <v>6</v>
      </c>
      <c r="K6383" s="4" t="s">
        <v>46</v>
      </c>
      <c r="L6383" s="4" t="s">
        <v>35</v>
      </c>
      <c r="M6383" s="4">
        <v>58</v>
      </c>
      <c r="P6383" s="5">
        <v>44123</v>
      </c>
      <c r="Q6383" s="6">
        <v>53.356621554875943</v>
      </c>
      <c r="R6383" s="4">
        <v>4</v>
      </c>
      <c r="S6383" s="4" t="str" cm="1">
        <f t="array" ref="S6383">_xlfn.IFS(R6383=0,"None",R6383&lt;3,"Low",R6383&lt;6,"Medium",R6383&lt;=10,"High")</f>
        <v>Medium</v>
      </c>
      <c r="T6383" s="4" t="str" cm="1">
        <f t="array" ref="T6383">_xlfn.IFS(M6383&lt;=20,"Low",M6383&lt;=50,"Medium",M6383&lt;=90,"High")</f>
        <v>High</v>
      </c>
      <c r="U6383" s="7">
        <f>Datos_Limpios[[#This Row],[Number of Complaints or Support]]/Datos_Limpios[[#This Row],[Account Length (in months)]]</f>
        <v>5.6338028169014086E-2</v>
      </c>
      <c r="V6383" s="4" t="str" cm="1">
        <f t="array" ref="V6383">_xlfn.IFS(H6383&lt;30,"Under 30",H6383&lt;66,"Middle Age",H6383&gt;=66,"Senior")</f>
        <v>Senior</v>
      </c>
      <c r="W6383" s="4" t="s">
        <v>43</v>
      </c>
    </row>
    <row r="6384" spans="1:23" x14ac:dyDescent="0.3">
      <c r="A6384" s="4" t="s">
        <v>6499</v>
      </c>
      <c r="B6384" s="4" t="s">
        <v>31</v>
      </c>
      <c r="C6384" s="4">
        <v>28</v>
      </c>
      <c r="D6384" s="4">
        <v>1</v>
      </c>
      <c r="E6384" s="4" t="s">
        <v>31</v>
      </c>
      <c r="F6384" s="4" t="s">
        <v>100</v>
      </c>
      <c r="G6384" s="4" t="s">
        <v>33</v>
      </c>
      <c r="H6384" s="4">
        <v>64</v>
      </c>
      <c r="I6384" s="4" t="s">
        <v>24</v>
      </c>
      <c r="J6384" s="4">
        <v>0</v>
      </c>
      <c r="K6384" s="4" t="s">
        <v>27</v>
      </c>
      <c r="L6384" s="4" t="s">
        <v>35</v>
      </c>
      <c r="M6384" s="4">
        <v>47</v>
      </c>
      <c r="N6384" s="4" t="s">
        <v>92</v>
      </c>
      <c r="O6384" s="4" t="s">
        <v>234</v>
      </c>
      <c r="P6384" s="5">
        <v>44573</v>
      </c>
      <c r="Q6384" s="6">
        <v>55.960411515729668</v>
      </c>
      <c r="R6384" s="4">
        <v>2</v>
      </c>
      <c r="S6384" s="4" t="str" cm="1">
        <f t="array" ref="S6384">_xlfn.IFS(R6384=0,"None",R6384&lt;3,"Low",R6384&lt;6,"Medium",R6384&lt;=10,"High")</f>
        <v>Low</v>
      </c>
      <c r="T6384" s="4" t="str" cm="1">
        <f t="array" ref="T6384">_xlfn.IFS(M6384&lt;=20,"Low",M6384&lt;=50,"Medium",M6384&lt;=90,"High")</f>
        <v>Medium</v>
      </c>
      <c r="U6384" s="7">
        <f>Datos_Limpios[[#This Row],[Number of Complaints or Support]]/Datos_Limpios[[#This Row],[Account Length (in months)]]</f>
        <v>7.1428571428571425E-2</v>
      </c>
      <c r="V6384" s="4" t="str" cm="1">
        <f t="array" ref="V6384">_xlfn.IFS(H6384&lt;30,"Under 30",H6384&lt;66,"Middle Age",H6384&gt;=66,"Senior")</f>
        <v>Middle Age</v>
      </c>
      <c r="W6384" s="4" t="s">
        <v>40</v>
      </c>
    </row>
    <row r="6385" spans="1:23" x14ac:dyDescent="0.3">
      <c r="A6385" s="4" t="s">
        <v>6500</v>
      </c>
      <c r="B6385" s="4" t="s">
        <v>24</v>
      </c>
      <c r="C6385" s="4">
        <v>1</v>
      </c>
      <c r="D6385" s="4">
        <v>0</v>
      </c>
      <c r="E6385" s="4" t="s">
        <v>24</v>
      </c>
      <c r="F6385" s="4" t="s">
        <v>183</v>
      </c>
      <c r="G6385" s="4" t="s">
        <v>26</v>
      </c>
      <c r="H6385" s="4">
        <v>23</v>
      </c>
      <c r="I6385" s="4" t="s">
        <v>31</v>
      </c>
      <c r="J6385" s="4">
        <v>5</v>
      </c>
      <c r="K6385" s="4" t="s">
        <v>27</v>
      </c>
      <c r="L6385" s="4" t="s">
        <v>115</v>
      </c>
      <c r="M6385" s="4">
        <v>13</v>
      </c>
      <c r="P6385" s="5">
        <v>45045</v>
      </c>
      <c r="Q6385" s="6">
        <v>11.35125489851535</v>
      </c>
      <c r="R6385" s="4">
        <v>10</v>
      </c>
      <c r="S6385" s="4" t="str" cm="1">
        <f t="array" ref="S6385">_xlfn.IFS(R6385=0,"None",R6385&lt;3,"Low",R6385&lt;6,"Medium",R6385&lt;=10,"High")</f>
        <v>High</v>
      </c>
      <c r="T6385" s="4" t="str" cm="1">
        <f t="array" ref="T6385">_xlfn.IFS(M6385&lt;=20,"Low",M6385&lt;=50,"Medium",M6385&lt;=90,"High")</f>
        <v>Low</v>
      </c>
      <c r="U6385" s="7">
        <f>Datos_Limpios[[#This Row],[Number of Complaints or Support]]/Datos_Limpios[[#This Row],[Account Length (in months)]]</f>
        <v>10</v>
      </c>
      <c r="V6385" s="4" t="str" cm="1">
        <f t="array" ref="V6385">_xlfn.IFS(H6385&lt;30,"Under 30",H6385&lt;66,"Middle Age",H6385&gt;=66,"Senior")</f>
        <v>Under 30</v>
      </c>
      <c r="W6385" s="4" t="s">
        <v>43</v>
      </c>
    </row>
    <row r="6386" spans="1:23" x14ac:dyDescent="0.3">
      <c r="A6386" s="4" t="s">
        <v>6501</v>
      </c>
      <c r="B6386" s="4" t="s">
        <v>24</v>
      </c>
      <c r="C6386" s="4">
        <v>46</v>
      </c>
      <c r="D6386" s="4">
        <v>0</v>
      </c>
      <c r="E6386" s="4" t="s">
        <v>24</v>
      </c>
      <c r="F6386" s="4" t="s">
        <v>145</v>
      </c>
      <c r="G6386" s="4" t="s">
        <v>33</v>
      </c>
      <c r="H6386" s="4">
        <v>21</v>
      </c>
      <c r="I6386" s="4" t="s">
        <v>24</v>
      </c>
      <c r="J6386" s="4">
        <v>0</v>
      </c>
      <c r="K6386" s="4" t="s">
        <v>46</v>
      </c>
      <c r="L6386" s="4" t="s">
        <v>35</v>
      </c>
      <c r="M6386" s="4">
        <v>11</v>
      </c>
      <c r="P6386" s="5">
        <v>44370</v>
      </c>
      <c r="Q6386" s="6">
        <v>11.392923906307789</v>
      </c>
      <c r="R6386" s="4">
        <v>3</v>
      </c>
      <c r="S6386" s="4" t="str" cm="1">
        <f t="array" ref="S6386">_xlfn.IFS(R6386=0,"None",R6386&lt;3,"Low",R6386&lt;6,"Medium",R6386&lt;=10,"High")</f>
        <v>Medium</v>
      </c>
      <c r="T6386" s="4" t="str" cm="1">
        <f t="array" ref="T6386">_xlfn.IFS(M6386&lt;=20,"Low",M6386&lt;=50,"Medium",M6386&lt;=90,"High")</f>
        <v>Low</v>
      </c>
      <c r="U6386" s="7">
        <f>Datos_Limpios[[#This Row],[Number of Complaints or Support]]/Datos_Limpios[[#This Row],[Account Length (in months)]]</f>
        <v>6.5217391304347824E-2</v>
      </c>
      <c r="V6386" s="4" t="str" cm="1">
        <f t="array" ref="V6386">_xlfn.IFS(H6386&lt;30,"Under 30",H6386&lt;66,"Middle Age",H6386&gt;=66,"Senior")</f>
        <v>Under 30</v>
      </c>
      <c r="W6386" s="4" t="s">
        <v>47</v>
      </c>
    </row>
    <row r="6387" spans="1:23" x14ac:dyDescent="0.3">
      <c r="A6387" s="4" t="s">
        <v>6502</v>
      </c>
      <c r="B6387" s="4" t="s">
        <v>31</v>
      </c>
      <c r="C6387" s="4">
        <v>53</v>
      </c>
      <c r="D6387" s="4">
        <v>2</v>
      </c>
      <c r="E6387" s="4" t="s">
        <v>31</v>
      </c>
      <c r="F6387" s="4" t="s">
        <v>155</v>
      </c>
      <c r="G6387" s="4" t="s">
        <v>26</v>
      </c>
      <c r="H6387" s="4">
        <v>23</v>
      </c>
      <c r="I6387" s="4" t="s">
        <v>24</v>
      </c>
      <c r="J6387" s="4">
        <v>0</v>
      </c>
      <c r="K6387" s="4" t="s">
        <v>34</v>
      </c>
      <c r="L6387" s="4" t="s">
        <v>35</v>
      </c>
      <c r="M6387" s="4">
        <v>42</v>
      </c>
      <c r="N6387" s="4" t="s">
        <v>38</v>
      </c>
      <c r="O6387" s="4" t="s">
        <v>125</v>
      </c>
      <c r="P6387" s="5">
        <v>44961</v>
      </c>
      <c r="Q6387" s="6">
        <v>39.107768040383938</v>
      </c>
      <c r="R6387" s="4">
        <v>8</v>
      </c>
      <c r="S6387" s="4" t="str" cm="1">
        <f t="array" ref="S6387">_xlfn.IFS(R6387=0,"None",R6387&lt;3,"Low",R6387&lt;6,"Medium",R6387&lt;=10,"High")</f>
        <v>High</v>
      </c>
      <c r="T6387" s="4" t="str" cm="1">
        <f t="array" ref="T6387">_xlfn.IFS(M6387&lt;=20,"Low",M6387&lt;=50,"Medium",M6387&lt;=90,"High")</f>
        <v>Medium</v>
      </c>
      <c r="U6387" s="7">
        <f>Datos_Limpios[[#This Row],[Number of Complaints or Support]]/Datos_Limpios[[#This Row],[Account Length (in months)]]</f>
        <v>0.15094339622641509</v>
      </c>
      <c r="V6387" s="4" t="str" cm="1">
        <f t="array" ref="V6387">_xlfn.IFS(H6387&lt;30,"Under 30",H6387&lt;66,"Middle Age",H6387&gt;=66,"Senior")</f>
        <v>Under 30</v>
      </c>
      <c r="W6387" s="4" t="s">
        <v>40</v>
      </c>
    </row>
    <row r="6388" spans="1:23" x14ac:dyDescent="0.3">
      <c r="A6388" s="4" t="s">
        <v>6503</v>
      </c>
      <c r="B6388" s="4" t="s">
        <v>31</v>
      </c>
      <c r="C6388" s="4">
        <v>46</v>
      </c>
      <c r="D6388" s="4">
        <v>4</v>
      </c>
      <c r="E6388" s="4" t="s">
        <v>31</v>
      </c>
      <c r="F6388" s="4" t="s">
        <v>63</v>
      </c>
      <c r="G6388" s="4" t="s">
        <v>26</v>
      </c>
      <c r="H6388" s="4">
        <v>32</v>
      </c>
      <c r="I6388" s="4" t="s">
        <v>24</v>
      </c>
      <c r="J6388" s="4">
        <v>0</v>
      </c>
      <c r="K6388" s="4" t="s">
        <v>27</v>
      </c>
      <c r="L6388" s="4" t="s">
        <v>35</v>
      </c>
      <c r="M6388" s="4">
        <v>58</v>
      </c>
      <c r="N6388" s="4" t="s">
        <v>38</v>
      </c>
      <c r="O6388" s="4" t="s">
        <v>142</v>
      </c>
      <c r="P6388" s="5">
        <v>44593</v>
      </c>
      <c r="Q6388" s="6">
        <v>63.7032223391153</v>
      </c>
      <c r="R6388" s="4">
        <v>8</v>
      </c>
      <c r="S6388" s="4" t="str" cm="1">
        <f t="array" ref="S6388">_xlfn.IFS(R6388=0,"None",R6388&lt;3,"Low",R6388&lt;6,"Medium",R6388&lt;=10,"High")</f>
        <v>High</v>
      </c>
      <c r="T6388" s="4" t="str" cm="1">
        <f t="array" ref="T6388">_xlfn.IFS(M6388&lt;=20,"Low",M6388&lt;=50,"Medium",M6388&lt;=90,"High")</f>
        <v>High</v>
      </c>
      <c r="U6388" s="7">
        <f>Datos_Limpios[[#This Row],[Number of Complaints or Support]]/Datos_Limpios[[#This Row],[Account Length (in months)]]</f>
        <v>0.17391304347826086</v>
      </c>
      <c r="V6388" s="4" t="str" cm="1">
        <f t="array" ref="V6388">_xlfn.IFS(H6388&lt;30,"Under 30",H6388&lt;66,"Middle Age",H6388&gt;=66,"Senior")</f>
        <v>Middle Age</v>
      </c>
      <c r="W6388" s="4" t="s">
        <v>40</v>
      </c>
    </row>
    <row r="6389" spans="1:23" x14ac:dyDescent="0.3">
      <c r="A6389" s="4" t="s">
        <v>6504</v>
      </c>
      <c r="B6389" s="4" t="s">
        <v>24</v>
      </c>
      <c r="C6389" s="4">
        <v>69</v>
      </c>
      <c r="D6389" s="4">
        <v>0</v>
      </c>
      <c r="E6389" s="4" t="s">
        <v>24</v>
      </c>
      <c r="F6389" s="4" t="s">
        <v>132</v>
      </c>
      <c r="G6389" s="4" t="s">
        <v>33</v>
      </c>
      <c r="H6389" s="4">
        <v>61</v>
      </c>
      <c r="I6389" s="4" t="s">
        <v>31</v>
      </c>
      <c r="J6389" s="4">
        <v>5</v>
      </c>
      <c r="K6389" s="4" t="s">
        <v>46</v>
      </c>
      <c r="L6389" s="4" t="s">
        <v>35</v>
      </c>
      <c r="M6389" s="4">
        <v>10</v>
      </c>
      <c r="P6389" s="5">
        <v>44259</v>
      </c>
      <c r="Q6389" s="6">
        <v>8.3225003507097401</v>
      </c>
      <c r="R6389" s="4">
        <v>4</v>
      </c>
      <c r="S6389" s="4" t="str" cm="1">
        <f t="array" ref="S6389">_xlfn.IFS(R6389=0,"None",R6389&lt;3,"Low",R6389&lt;6,"Medium",R6389&lt;=10,"High")</f>
        <v>Medium</v>
      </c>
      <c r="T6389" s="4" t="str" cm="1">
        <f t="array" ref="T6389">_xlfn.IFS(M6389&lt;=20,"Low",M6389&lt;=50,"Medium",M6389&lt;=90,"High")</f>
        <v>Low</v>
      </c>
      <c r="U6389" s="7">
        <f>Datos_Limpios[[#This Row],[Number of Complaints or Support]]/Datos_Limpios[[#This Row],[Account Length (in months)]]</f>
        <v>5.7971014492753624E-2</v>
      </c>
      <c r="V6389" s="4" t="str" cm="1">
        <f t="array" ref="V6389">_xlfn.IFS(H6389&lt;30,"Under 30",H6389&lt;66,"Middle Age",H6389&gt;=66,"Senior")</f>
        <v>Middle Age</v>
      </c>
      <c r="W6389" s="4" t="s">
        <v>43</v>
      </c>
    </row>
    <row r="6390" spans="1:23" x14ac:dyDescent="0.3">
      <c r="A6390" s="4" t="s">
        <v>6505</v>
      </c>
      <c r="B6390" s="4" t="s">
        <v>24</v>
      </c>
      <c r="C6390" s="4">
        <v>48</v>
      </c>
      <c r="D6390" s="4">
        <v>0</v>
      </c>
      <c r="E6390" s="4" t="s">
        <v>31</v>
      </c>
      <c r="F6390" s="4" t="s">
        <v>219</v>
      </c>
      <c r="G6390" s="4" t="s">
        <v>33</v>
      </c>
      <c r="H6390" s="4">
        <v>48</v>
      </c>
      <c r="I6390" s="4" t="s">
        <v>24</v>
      </c>
      <c r="J6390" s="4">
        <v>0</v>
      </c>
      <c r="K6390" s="4" t="s">
        <v>46</v>
      </c>
      <c r="L6390" s="4" t="s">
        <v>35</v>
      </c>
      <c r="M6390" s="4">
        <v>40</v>
      </c>
      <c r="P6390" s="5">
        <v>45198</v>
      </c>
      <c r="Q6390" s="6">
        <v>40.14394563599042</v>
      </c>
      <c r="R6390" s="4">
        <v>8</v>
      </c>
      <c r="S6390" s="4" t="str" cm="1">
        <f t="array" ref="S6390">_xlfn.IFS(R6390=0,"None",R6390&lt;3,"Low",R6390&lt;6,"Medium",R6390&lt;=10,"High")</f>
        <v>High</v>
      </c>
      <c r="T6390" s="4" t="str" cm="1">
        <f t="array" ref="T6390">_xlfn.IFS(M6390&lt;=20,"Low",M6390&lt;=50,"Medium",M6390&lt;=90,"High")</f>
        <v>Medium</v>
      </c>
      <c r="U6390" s="7">
        <f>Datos_Limpios[[#This Row],[Number of Complaints or Support]]/Datos_Limpios[[#This Row],[Account Length (in months)]]</f>
        <v>0.16666666666666666</v>
      </c>
      <c r="V6390" s="4" t="str" cm="1">
        <f t="array" ref="V6390">_xlfn.IFS(H6390&lt;30,"Under 30",H6390&lt;66,"Middle Age",H6390&gt;=66,"Senior")</f>
        <v>Middle Age</v>
      </c>
      <c r="W6390" s="4" t="s">
        <v>43</v>
      </c>
    </row>
    <row r="6391" spans="1:23" x14ac:dyDescent="0.3">
      <c r="A6391" s="4" t="s">
        <v>6506</v>
      </c>
      <c r="B6391" s="4" t="s">
        <v>24</v>
      </c>
      <c r="C6391" s="4">
        <v>14</v>
      </c>
      <c r="D6391" s="4">
        <v>0</v>
      </c>
      <c r="E6391" s="4" t="s">
        <v>24</v>
      </c>
      <c r="F6391" s="4" t="s">
        <v>110</v>
      </c>
      <c r="G6391" s="4" t="s">
        <v>26</v>
      </c>
      <c r="H6391" s="4">
        <v>27</v>
      </c>
      <c r="I6391" s="4" t="s">
        <v>24</v>
      </c>
      <c r="J6391" s="4">
        <v>0</v>
      </c>
      <c r="K6391" s="4" t="s">
        <v>27</v>
      </c>
      <c r="L6391" s="4" t="s">
        <v>28</v>
      </c>
      <c r="M6391" s="4">
        <v>7</v>
      </c>
      <c r="P6391" s="5">
        <v>44074</v>
      </c>
      <c r="Q6391" s="6">
        <v>7.1267292121812318</v>
      </c>
      <c r="R6391" s="4">
        <v>2</v>
      </c>
      <c r="S6391" s="4" t="str" cm="1">
        <f t="array" ref="S6391">_xlfn.IFS(R6391=0,"None",R6391&lt;3,"Low",R6391&lt;6,"Medium",R6391&lt;=10,"High")</f>
        <v>Low</v>
      </c>
      <c r="T6391" s="4" t="str" cm="1">
        <f t="array" ref="T6391">_xlfn.IFS(M6391&lt;=20,"Low",M6391&lt;=50,"Medium",M6391&lt;=90,"High")</f>
        <v>Low</v>
      </c>
      <c r="U6391" s="7">
        <f>Datos_Limpios[[#This Row],[Number of Complaints or Support]]/Datos_Limpios[[#This Row],[Account Length (in months)]]</f>
        <v>0.14285714285714285</v>
      </c>
      <c r="V6391" s="4" t="str" cm="1">
        <f t="array" ref="V6391">_xlfn.IFS(H6391&lt;30,"Under 30",H6391&lt;66,"Middle Age",H6391&gt;=66,"Senior")</f>
        <v>Under 30</v>
      </c>
      <c r="W6391" s="4" t="s">
        <v>29</v>
      </c>
    </row>
    <row r="6392" spans="1:23" x14ac:dyDescent="0.3">
      <c r="A6392" s="4" t="s">
        <v>6507</v>
      </c>
      <c r="B6392" s="4" t="s">
        <v>24</v>
      </c>
      <c r="C6392" s="4">
        <v>36</v>
      </c>
      <c r="D6392" s="4">
        <v>0</v>
      </c>
      <c r="E6392" s="4" t="s">
        <v>31</v>
      </c>
      <c r="F6392" s="4" t="s">
        <v>219</v>
      </c>
      <c r="G6392" s="4" t="s">
        <v>26</v>
      </c>
      <c r="H6392" s="4">
        <v>41</v>
      </c>
      <c r="I6392" s="4" t="s">
        <v>24</v>
      </c>
      <c r="J6392" s="4">
        <v>0</v>
      </c>
      <c r="K6392" s="4" t="s">
        <v>34</v>
      </c>
      <c r="L6392" s="4" t="s">
        <v>35</v>
      </c>
      <c r="M6392" s="4">
        <v>55</v>
      </c>
      <c r="P6392" s="5">
        <v>44136</v>
      </c>
      <c r="Q6392" s="6">
        <v>52.108608305105157</v>
      </c>
      <c r="R6392" s="4">
        <v>8</v>
      </c>
      <c r="S6392" s="4" t="str" cm="1">
        <f t="array" ref="S6392">_xlfn.IFS(R6392=0,"None",R6392&lt;3,"Low",R6392&lt;6,"Medium",R6392&lt;=10,"High")</f>
        <v>High</v>
      </c>
      <c r="T6392" s="4" t="str" cm="1">
        <f t="array" ref="T6392">_xlfn.IFS(M6392&lt;=20,"Low",M6392&lt;=50,"Medium",M6392&lt;=90,"High")</f>
        <v>High</v>
      </c>
      <c r="U6392" s="7">
        <f>Datos_Limpios[[#This Row],[Number of Complaints or Support]]/Datos_Limpios[[#This Row],[Account Length (in months)]]</f>
        <v>0.22222222222222221</v>
      </c>
      <c r="V6392" s="4" t="str" cm="1">
        <f t="array" ref="V6392">_xlfn.IFS(H6392&lt;30,"Under 30",H6392&lt;66,"Middle Age",H6392&gt;=66,"Senior")</f>
        <v>Middle Age</v>
      </c>
      <c r="W6392" s="4" t="s">
        <v>43</v>
      </c>
    </row>
    <row r="6393" spans="1:23" x14ac:dyDescent="0.3">
      <c r="A6393" s="4" t="s">
        <v>6508</v>
      </c>
      <c r="B6393" s="4" t="s">
        <v>24</v>
      </c>
      <c r="C6393" s="4">
        <v>26</v>
      </c>
      <c r="D6393" s="4">
        <v>0</v>
      </c>
      <c r="E6393" s="4" t="s">
        <v>31</v>
      </c>
      <c r="F6393" s="4" t="s">
        <v>120</v>
      </c>
      <c r="G6393" s="4" t="s">
        <v>33</v>
      </c>
      <c r="H6393" s="4">
        <v>26</v>
      </c>
      <c r="I6393" s="4" t="s">
        <v>31</v>
      </c>
      <c r="J6393" s="4">
        <v>3</v>
      </c>
      <c r="K6393" s="4" t="s">
        <v>27</v>
      </c>
      <c r="L6393" s="4" t="s">
        <v>35</v>
      </c>
      <c r="M6393" s="4">
        <v>25</v>
      </c>
      <c r="P6393" s="5">
        <v>44517</v>
      </c>
      <c r="Q6393" s="6">
        <v>20.18119427209086</v>
      </c>
      <c r="R6393" s="4">
        <v>8</v>
      </c>
      <c r="S6393" s="4" t="str" cm="1">
        <f t="array" ref="S6393">_xlfn.IFS(R6393=0,"None",R6393&lt;3,"Low",R6393&lt;6,"Medium",R6393&lt;=10,"High")</f>
        <v>High</v>
      </c>
      <c r="T6393" s="4" t="str" cm="1">
        <f t="array" ref="T6393">_xlfn.IFS(M6393&lt;=20,"Low",M6393&lt;=50,"Medium",M6393&lt;=90,"High")</f>
        <v>Medium</v>
      </c>
      <c r="U6393" s="7">
        <f>Datos_Limpios[[#This Row],[Number of Complaints or Support]]/Datos_Limpios[[#This Row],[Account Length (in months)]]</f>
        <v>0.30769230769230771</v>
      </c>
      <c r="V6393" s="4" t="str" cm="1">
        <f t="array" ref="V6393">_xlfn.IFS(H6393&lt;30,"Under 30",H6393&lt;66,"Middle Age",H6393&gt;=66,"Senior")</f>
        <v>Under 30</v>
      </c>
      <c r="W6393" s="4" t="s">
        <v>29</v>
      </c>
    </row>
    <row r="6394" spans="1:23" x14ac:dyDescent="0.3">
      <c r="A6394" s="4" t="s">
        <v>6509</v>
      </c>
      <c r="B6394" s="4" t="s">
        <v>24</v>
      </c>
      <c r="C6394" s="4">
        <v>32</v>
      </c>
      <c r="D6394" s="4">
        <v>0</v>
      </c>
      <c r="E6394" s="4" t="s">
        <v>31</v>
      </c>
      <c r="F6394" s="4" t="s">
        <v>65</v>
      </c>
      <c r="G6394" s="4" t="s">
        <v>33</v>
      </c>
      <c r="H6394" s="4">
        <v>83</v>
      </c>
      <c r="I6394" s="4" t="s">
        <v>24</v>
      </c>
      <c r="J6394" s="4">
        <v>0</v>
      </c>
      <c r="K6394" s="4" t="s">
        <v>46</v>
      </c>
      <c r="L6394" s="4" t="s">
        <v>35</v>
      </c>
      <c r="M6394" s="4">
        <v>52</v>
      </c>
      <c r="P6394" s="5">
        <v>44920</v>
      </c>
      <c r="Q6394" s="6">
        <v>55.871944441918721</v>
      </c>
      <c r="R6394" s="4">
        <v>4</v>
      </c>
      <c r="S6394" s="4" t="str" cm="1">
        <f t="array" ref="S6394">_xlfn.IFS(R6394=0,"None",R6394&lt;3,"Low",R6394&lt;6,"Medium",R6394&lt;=10,"High")</f>
        <v>Medium</v>
      </c>
      <c r="T6394" s="4" t="str" cm="1">
        <f t="array" ref="T6394">_xlfn.IFS(M6394&lt;=20,"Low",M6394&lt;=50,"Medium",M6394&lt;=90,"High")</f>
        <v>High</v>
      </c>
      <c r="U6394" s="7">
        <f>Datos_Limpios[[#This Row],[Number of Complaints or Support]]/Datos_Limpios[[#This Row],[Account Length (in months)]]</f>
        <v>0.125</v>
      </c>
      <c r="V6394" s="4" t="str" cm="1">
        <f t="array" ref="V6394">_xlfn.IFS(H6394&lt;30,"Under 30",H6394&lt;66,"Middle Age",H6394&gt;=66,"Senior")</f>
        <v>Senior</v>
      </c>
      <c r="W6394" s="4" t="s">
        <v>43</v>
      </c>
    </row>
    <row r="6395" spans="1:23" x14ac:dyDescent="0.3">
      <c r="A6395" s="4" t="s">
        <v>6510</v>
      </c>
      <c r="B6395" s="4" t="s">
        <v>24</v>
      </c>
      <c r="C6395" s="4">
        <v>69</v>
      </c>
      <c r="D6395" s="4">
        <v>2</v>
      </c>
      <c r="E6395" s="4" t="s">
        <v>24</v>
      </c>
      <c r="F6395" s="4" t="s">
        <v>98</v>
      </c>
      <c r="G6395" s="4" t="s">
        <v>26</v>
      </c>
      <c r="H6395" s="4">
        <v>48</v>
      </c>
      <c r="I6395" s="4" t="s">
        <v>31</v>
      </c>
      <c r="J6395" s="4">
        <v>2</v>
      </c>
      <c r="K6395" s="4" t="s">
        <v>46</v>
      </c>
      <c r="L6395" s="4" t="s">
        <v>35</v>
      </c>
      <c r="M6395" s="4">
        <v>9</v>
      </c>
      <c r="P6395" s="5">
        <v>44007</v>
      </c>
      <c r="Q6395" s="6">
        <v>10.194178075469139</v>
      </c>
      <c r="R6395" s="4">
        <v>1</v>
      </c>
      <c r="S6395" s="4" t="str" cm="1">
        <f t="array" ref="S6395">_xlfn.IFS(R6395=0,"None",R6395&lt;3,"Low",R6395&lt;6,"Medium",R6395&lt;=10,"High")</f>
        <v>Low</v>
      </c>
      <c r="T6395" s="4" t="str" cm="1">
        <f t="array" ref="T6395">_xlfn.IFS(M6395&lt;=20,"Low",M6395&lt;=50,"Medium",M6395&lt;=90,"High")</f>
        <v>Low</v>
      </c>
      <c r="U6395" s="7">
        <f>Datos_Limpios[[#This Row],[Number of Complaints or Support]]/Datos_Limpios[[#This Row],[Account Length (in months)]]</f>
        <v>1.4492753623188406E-2</v>
      </c>
      <c r="V6395" s="4" t="str" cm="1">
        <f t="array" ref="V6395">_xlfn.IFS(H6395&lt;30,"Under 30",H6395&lt;66,"Middle Age",H6395&gt;=66,"Senior")</f>
        <v>Middle Age</v>
      </c>
      <c r="W6395" s="4" t="s">
        <v>29</v>
      </c>
    </row>
    <row r="6396" spans="1:23" x14ac:dyDescent="0.3">
      <c r="A6396" s="4" t="s">
        <v>6511</v>
      </c>
      <c r="B6396" s="4" t="s">
        <v>24</v>
      </c>
      <c r="C6396" s="4">
        <v>7</v>
      </c>
      <c r="D6396" s="4">
        <v>0</v>
      </c>
      <c r="E6396" s="4" t="s">
        <v>31</v>
      </c>
      <c r="F6396" s="4" t="s">
        <v>159</v>
      </c>
      <c r="G6396" s="4" t="s">
        <v>33</v>
      </c>
      <c r="H6396" s="4">
        <v>51</v>
      </c>
      <c r="I6396" s="4" t="s">
        <v>24</v>
      </c>
      <c r="J6396" s="4">
        <v>0</v>
      </c>
      <c r="K6396" s="4" t="s">
        <v>27</v>
      </c>
      <c r="L6396" s="4" t="s">
        <v>28</v>
      </c>
      <c r="M6396" s="4">
        <v>30</v>
      </c>
      <c r="P6396" s="5">
        <v>44587</v>
      </c>
      <c r="Q6396" s="6">
        <v>34.132716070764772</v>
      </c>
      <c r="R6396" s="4">
        <v>0</v>
      </c>
      <c r="S6396" s="4" t="str" cm="1">
        <f t="array" ref="S6396">_xlfn.IFS(R6396=0,"None",R6396&lt;3,"Low",R6396&lt;6,"Medium",R6396&lt;=10,"High")</f>
        <v>None</v>
      </c>
      <c r="T6396" s="4" t="str" cm="1">
        <f t="array" ref="T6396">_xlfn.IFS(M6396&lt;=20,"Low",M6396&lt;=50,"Medium",M6396&lt;=90,"High")</f>
        <v>Medium</v>
      </c>
      <c r="U6396" s="7">
        <f>Datos_Limpios[[#This Row],[Number of Complaints or Support]]/Datos_Limpios[[#This Row],[Account Length (in months)]]</f>
        <v>0</v>
      </c>
      <c r="V6396" s="4" t="str" cm="1">
        <f t="array" ref="V6396">_xlfn.IFS(H6396&lt;30,"Under 30",H6396&lt;66,"Middle Age",H6396&gt;=66,"Senior")</f>
        <v>Middle Age</v>
      </c>
      <c r="W6396" s="4" t="s">
        <v>29</v>
      </c>
    </row>
    <row r="6397" spans="1:23" x14ac:dyDescent="0.3">
      <c r="A6397" s="4" t="s">
        <v>6512</v>
      </c>
      <c r="B6397" s="4" t="s">
        <v>24</v>
      </c>
      <c r="C6397" s="4">
        <v>42</v>
      </c>
      <c r="D6397" s="4">
        <v>0</v>
      </c>
      <c r="E6397" s="4" t="s">
        <v>31</v>
      </c>
      <c r="F6397" s="4" t="s">
        <v>124</v>
      </c>
      <c r="G6397" s="4" t="s">
        <v>33</v>
      </c>
      <c r="H6397" s="4">
        <v>58</v>
      </c>
      <c r="I6397" s="4" t="s">
        <v>31</v>
      </c>
      <c r="J6397" s="4">
        <v>6</v>
      </c>
      <c r="K6397" s="4" t="s">
        <v>34</v>
      </c>
      <c r="L6397" s="4" t="s">
        <v>35</v>
      </c>
      <c r="M6397" s="4">
        <v>28</v>
      </c>
      <c r="P6397" s="5">
        <v>44426</v>
      </c>
      <c r="Q6397" s="6">
        <v>28.984759731710959</v>
      </c>
      <c r="R6397" s="4">
        <v>10</v>
      </c>
      <c r="S6397" s="4" t="str" cm="1">
        <f t="array" ref="S6397">_xlfn.IFS(R6397=0,"None",R6397&lt;3,"Low",R6397&lt;6,"Medium",R6397&lt;=10,"High")</f>
        <v>High</v>
      </c>
      <c r="T6397" s="4" t="str" cm="1">
        <f t="array" ref="T6397">_xlfn.IFS(M6397&lt;=20,"Low",M6397&lt;=50,"Medium",M6397&lt;=90,"High")</f>
        <v>Medium</v>
      </c>
      <c r="U6397" s="7">
        <f>Datos_Limpios[[#This Row],[Number of Complaints or Support]]/Datos_Limpios[[#This Row],[Account Length (in months)]]</f>
        <v>0.23809523809523808</v>
      </c>
      <c r="V6397" s="4" t="str" cm="1">
        <f t="array" ref="V6397">_xlfn.IFS(H6397&lt;30,"Under 30",H6397&lt;66,"Middle Age",H6397&gt;=66,"Senior")</f>
        <v>Middle Age</v>
      </c>
      <c r="W6397" s="4" t="s">
        <v>43</v>
      </c>
    </row>
    <row r="6398" spans="1:23" x14ac:dyDescent="0.3">
      <c r="A6398" s="4" t="s">
        <v>6513</v>
      </c>
      <c r="B6398" s="4" t="s">
        <v>31</v>
      </c>
      <c r="C6398" s="4">
        <v>8</v>
      </c>
      <c r="D6398" s="4">
        <v>3</v>
      </c>
      <c r="E6398" s="4" t="s">
        <v>24</v>
      </c>
      <c r="F6398" s="4" t="s">
        <v>147</v>
      </c>
      <c r="G6398" s="4" t="s">
        <v>26</v>
      </c>
      <c r="H6398" s="4">
        <v>24</v>
      </c>
      <c r="I6398" s="4" t="s">
        <v>24</v>
      </c>
      <c r="J6398" s="4">
        <v>0</v>
      </c>
      <c r="K6398" s="4" t="s">
        <v>27</v>
      </c>
      <c r="L6398" s="4" t="s">
        <v>35</v>
      </c>
      <c r="M6398" s="4">
        <v>7</v>
      </c>
      <c r="N6398" s="4" t="s">
        <v>92</v>
      </c>
      <c r="O6398" s="4" t="s">
        <v>93</v>
      </c>
      <c r="P6398" s="5">
        <v>44955</v>
      </c>
      <c r="Q6398" s="6">
        <v>6.3902968744862427</v>
      </c>
      <c r="R6398" s="4">
        <v>1</v>
      </c>
      <c r="S6398" s="4" t="str" cm="1">
        <f t="array" ref="S6398">_xlfn.IFS(R6398=0,"None",R6398&lt;3,"Low",R6398&lt;6,"Medium",R6398&lt;=10,"High")</f>
        <v>Low</v>
      </c>
      <c r="T6398" s="4" t="str" cm="1">
        <f t="array" ref="T6398">_xlfn.IFS(M6398&lt;=20,"Low",M6398&lt;=50,"Medium",M6398&lt;=90,"High")</f>
        <v>Low</v>
      </c>
      <c r="U6398" s="7">
        <f>Datos_Limpios[[#This Row],[Number of Complaints or Support]]/Datos_Limpios[[#This Row],[Account Length (in months)]]</f>
        <v>0.125</v>
      </c>
      <c r="V6398" s="4" t="str" cm="1">
        <f t="array" ref="V6398">_xlfn.IFS(H6398&lt;30,"Under 30",H6398&lt;66,"Middle Age",H6398&gt;=66,"Senior")</f>
        <v>Under 30</v>
      </c>
      <c r="W6398" s="4" t="s">
        <v>43</v>
      </c>
    </row>
    <row r="6399" spans="1:23" x14ac:dyDescent="0.3">
      <c r="A6399" s="4" t="s">
        <v>6514</v>
      </c>
      <c r="B6399" s="4" t="s">
        <v>31</v>
      </c>
      <c r="C6399" s="4">
        <v>16</v>
      </c>
      <c r="D6399" s="4">
        <v>1</v>
      </c>
      <c r="E6399" s="4" t="s">
        <v>31</v>
      </c>
      <c r="F6399" s="4" t="s">
        <v>85</v>
      </c>
      <c r="G6399" s="4" t="s">
        <v>33</v>
      </c>
      <c r="H6399" s="4">
        <v>71</v>
      </c>
      <c r="I6399" s="4" t="s">
        <v>24</v>
      </c>
      <c r="J6399" s="4">
        <v>0</v>
      </c>
      <c r="K6399" s="4" t="s">
        <v>27</v>
      </c>
      <c r="L6399" s="4" t="s">
        <v>35</v>
      </c>
      <c r="M6399" s="4">
        <v>43</v>
      </c>
      <c r="N6399" s="4" t="s">
        <v>38</v>
      </c>
      <c r="O6399" s="4" t="s">
        <v>125</v>
      </c>
      <c r="P6399" s="5">
        <v>45222</v>
      </c>
      <c r="Q6399" s="6">
        <v>48.248716553807178</v>
      </c>
      <c r="R6399" s="4">
        <v>4</v>
      </c>
      <c r="S6399" s="4" t="str" cm="1">
        <f t="array" ref="S6399">_xlfn.IFS(R6399=0,"None",R6399&lt;3,"Low",R6399&lt;6,"Medium",R6399&lt;=10,"High")</f>
        <v>Medium</v>
      </c>
      <c r="T6399" s="4" t="str" cm="1">
        <f t="array" ref="T6399">_xlfn.IFS(M6399&lt;=20,"Low",M6399&lt;=50,"Medium",M6399&lt;=90,"High")</f>
        <v>Medium</v>
      </c>
      <c r="U6399" s="7">
        <f>Datos_Limpios[[#This Row],[Number of Complaints or Support]]/Datos_Limpios[[#This Row],[Account Length (in months)]]</f>
        <v>0.25</v>
      </c>
      <c r="V6399" s="4" t="str" cm="1">
        <f t="array" ref="V6399">_xlfn.IFS(H6399&lt;30,"Under 30",H6399&lt;66,"Middle Age",H6399&gt;=66,"Senior")</f>
        <v>Senior</v>
      </c>
      <c r="W6399" s="4" t="s">
        <v>43</v>
      </c>
    </row>
    <row r="6400" spans="1:23" x14ac:dyDescent="0.3">
      <c r="A6400" s="4" t="s">
        <v>6515</v>
      </c>
      <c r="B6400" s="4" t="s">
        <v>24</v>
      </c>
      <c r="C6400" s="4">
        <v>52</v>
      </c>
      <c r="D6400" s="4">
        <v>0</v>
      </c>
      <c r="E6400" s="4" t="s">
        <v>24</v>
      </c>
      <c r="F6400" s="4" t="s">
        <v>25</v>
      </c>
      <c r="G6400" s="4" t="s">
        <v>33</v>
      </c>
      <c r="H6400" s="4">
        <v>51</v>
      </c>
      <c r="I6400" s="4" t="s">
        <v>31</v>
      </c>
      <c r="J6400" s="4">
        <v>2</v>
      </c>
      <c r="K6400" s="4" t="s">
        <v>34</v>
      </c>
      <c r="L6400" s="4" t="s">
        <v>35</v>
      </c>
      <c r="M6400" s="4">
        <v>7</v>
      </c>
      <c r="P6400" s="5">
        <v>44546</v>
      </c>
      <c r="Q6400" s="6">
        <v>6.2971488165221379</v>
      </c>
      <c r="R6400" s="4">
        <v>5</v>
      </c>
      <c r="S6400" s="4" t="str" cm="1">
        <f t="array" ref="S6400">_xlfn.IFS(R6400=0,"None",R6400&lt;3,"Low",R6400&lt;6,"Medium",R6400&lt;=10,"High")</f>
        <v>Medium</v>
      </c>
      <c r="T6400" s="4" t="str" cm="1">
        <f t="array" ref="T6400">_xlfn.IFS(M6400&lt;=20,"Low",M6400&lt;=50,"Medium",M6400&lt;=90,"High")</f>
        <v>Low</v>
      </c>
      <c r="U6400" s="7">
        <f>Datos_Limpios[[#This Row],[Number of Complaints or Support]]/Datos_Limpios[[#This Row],[Account Length (in months)]]</f>
        <v>9.6153846153846159E-2</v>
      </c>
      <c r="V6400" s="4" t="str" cm="1">
        <f t="array" ref="V6400">_xlfn.IFS(H6400&lt;30,"Under 30",H6400&lt;66,"Middle Age",H6400&gt;=66,"Senior")</f>
        <v>Middle Age</v>
      </c>
      <c r="W6400" s="4" t="s">
        <v>29</v>
      </c>
    </row>
    <row r="6401" spans="1:23" x14ac:dyDescent="0.3">
      <c r="A6401" s="4" t="s">
        <v>6516</v>
      </c>
      <c r="B6401" s="4" t="s">
        <v>24</v>
      </c>
      <c r="C6401" s="4">
        <v>13</v>
      </c>
      <c r="D6401" s="4">
        <v>0</v>
      </c>
      <c r="E6401" s="4" t="s">
        <v>24</v>
      </c>
      <c r="F6401" s="4" t="s">
        <v>89</v>
      </c>
      <c r="G6401" s="4" t="s">
        <v>26</v>
      </c>
      <c r="H6401" s="4">
        <v>57</v>
      </c>
      <c r="I6401" s="4" t="s">
        <v>24</v>
      </c>
      <c r="J6401" s="4">
        <v>0</v>
      </c>
      <c r="K6401" s="4" t="s">
        <v>27</v>
      </c>
      <c r="L6401" s="4" t="s">
        <v>28</v>
      </c>
      <c r="M6401" s="4">
        <v>30</v>
      </c>
      <c r="P6401" s="5">
        <v>44706</v>
      </c>
      <c r="Q6401" s="6">
        <v>35.144036838405142</v>
      </c>
      <c r="R6401" s="4">
        <v>1</v>
      </c>
      <c r="S6401" s="4" t="str" cm="1">
        <f t="array" ref="S6401">_xlfn.IFS(R6401=0,"None",R6401&lt;3,"Low",R6401&lt;6,"Medium",R6401&lt;=10,"High")</f>
        <v>Low</v>
      </c>
      <c r="T6401" s="4" t="str" cm="1">
        <f t="array" ref="T6401">_xlfn.IFS(M6401&lt;=20,"Low",M6401&lt;=50,"Medium",M6401&lt;=90,"High")</f>
        <v>Medium</v>
      </c>
      <c r="U6401" s="7">
        <f>Datos_Limpios[[#This Row],[Number of Complaints or Support]]/Datos_Limpios[[#This Row],[Account Length (in months)]]</f>
        <v>7.6923076923076927E-2</v>
      </c>
      <c r="V6401" s="4" t="str" cm="1">
        <f t="array" ref="V6401">_xlfn.IFS(H6401&lt;30,"Under 30",H6401&lt;66,"Middle Age",H6401&gt;=66,"Senior")</f>
        <v>Middle Age</v>
      </c>
      <c r="W6401" s="4" t="s">
        <v>40</v>
      </c>
    </row>
    <row r="6402" spans="1:23" x14ac:dyDescent="0.3">
      <c r="A6402" s="4" t="s">
        <v>6517</v>
      </c>
      <c r="B6402" s="4" t="s">
        <v>31</v>
      </c>
      <c r="C6402" s="4">
        <v>10</v>
      </c>
      <c r="D6402" s="4">
        <v>4</v>
      </c>
      <c r="E6402" s="4" t="s">
        <v>24</v>
      </c>
      <c r="F6402" s="4" t="s">
        <v>165</v>
      </c>
      <c r="G6402" s="4" t="s">
        <v>33</v>
      </c>
      <c r="H6402" s="4">
        <v>58</v>
      </c>
      <c r="I6402" s="4" t="s">
        <v>24</v>
      </c>
      <c r="J6402" s="4">
        <v>0</v>
      </c>
      <c r="K6402" s="4" t="s">
        <v>27</v>
      </c>
      <c r="L6402" s="4" t="s">
        <v>35</v>
      </c>
      <c r="M6402" s="4">
        <v>39</v>
      </c>
      <c r="N6402" s="4" t="s">
        <v>38</v>
      </c>
      <c r="O6402" s="4" t="s">
        <v>225</v>
      </c>
      <c r="P6402" s="5">
        <v>44824</v>
      </c>
      <c r="Q6402" s="6">
        <v>39.609670828807381</v>
      </c>
      <c r="R6402" s="4">
        <v>3</v>
      </c>
      <c r="S6402" s="4" t="str" cm="1">
        <f t="array" ref="S6402">_xlfn.IFS(R6402=0,"None",R6402&lt;3,"Low",R6402&lt;6,"Medium",R6402&lt;=10,"High")</f>
        <v>Medium</v>
      </c>
      <c r="T6402" s="4" t="str" cm="1">
        <f t="array" ref="T6402">_xlfn.IFS(M6402&lt;=20,"Low",M6402&lt;=50,"Medium",M6402&lt;=90,"High")</f>
        <v>Medium</v>
      </c>
      <c r="U6402" s="7">
        <f>Datos_Limpios[[#This Row],[Number of Complaints or Support]]/Datos_Limpios[[#This Row],[Account Length (in months)]]</f>
        <v>0.3</v>
      </c>
      <c r="V6402" s="4" t="str" cm="1">
        <f t="array" ref="V6402">_xlfn.IFS(H6402&lt;30,"Under 30",H6402&lt;66,"Middle Age",H6402&gt;=66,"Senior")</f>
        <v>Middle Age</v>
      </c>
      <c r="W6402" s="4" t="s">
        <v>40</v>
      </c>
    </row>
    <row r="6403" spans="1:23" x14ac:dyDescent="0.3">
      <c r="A6403" s="4" t="s">
        <v>6518</v>
      </c>
      <c r="B6403" s="4" t="s">
        <v>31</v>
      </c>
      <c r="C6403" s="4">
        <v>41</v>
      </c>
      <c r="D6403" s="4">
        <v>1</v>
      </c>
      <c r="E6403" s="4" t="s">
        <v>31</v>
      </c>
      <c r="F6403" s="4" t="s">
        <v>95</v>
      </c>
      <c r="G6403" s="4" t="s">
        <v>33</v>
      </c>
      <c r="H6403" s="4">
        <v>38</v>
      </c>
      <c r="I6403" s="4" t="s">
        <v>24</v>
      </c>
      <c r="J6403" s="4">
        <v>0</v>
      </c>
      <c r="K6403" s="4" t="s">
        <v>34</v>
      </c>
      <c r="L6403" s="4" t="s">
        <v>35</v>
      </c>
      <c r="M6403" s="4">
        <v>21</v>
      </c>
      <c r="N6403" s="4" t="s">
        <v>75</v>
      </c>
      <c r="O6403" s="4" t="s">
        <v>133</v>
      </c>
      <c r="P6403" s="5">
        <v>44949</v>
      </c>
      <c r="Q6403" s="6">
        <v>24.81788093957308</v>
      </c>
      <c r="R6403" s="4">
        <v>1</v>
      </c>
      <c r="S6403" s="4" t="str" cm="1">
        <f t="array" ref="S6403">_xlfn.IFS(R6403=0,"None",R6403&lt;3,"Low",R6403&lt;6,"Medium",R6403&lt;=10,"High")</f>
        <v>Low</v>
      </c>
      <c r="T6403" s="4" t="str" cm="1">
        <f t="array" ref="T6403">_xlfn.IFS(M6403&lt;=20,"Low",M6403&lt;=50,"Medium",M6403&lt;=90,"High")</f>
        <v>Medium</v>
      </c>
      <c r="U6403" s="7">
        <f>Datos_Limpios[[#This Row],[Number of Complaints or Support]]/Datos_Limpios[[#This Row],[Account Length (in months)]]</f>
        <v>2.4390243902439025E-2</v>
      </c>
      <c r="V6403" s="4" t="str" cm="1">
        <f t="array" ref="V6403">_xlfn.IFS(H6403&lt;30,"Under 30",H6403&lt;66,"Middle Age",H6403&gt;=66,"Senior")</f>
        <v>Middle Age</v>
      </c>
      <c r="W6403" s="4" t="s">
        <v>47</v>
      </c>
    </row>
    <row r="6404" spans="1:23" x14ac:dyDescent="0.3">
      <c r="A6404" s="4" t="s">
        <v>6519</v>
      </c>
      <c r="B6404" s="4" t="s">
        <v>24</v>
      </c>
      <c r="C6404" s="4">
        <v>19</v>
      </c>
      <c r="D6404" s="4">
        <v>1</v>
      </c>
      <c r="E6404" s="4" t="s">
        <v>24</v>
      </c>
      <c r="F6404" s="4" t="s">
        <v>102</v>
      </c>
      <c r="G6404" s="4" t="s">
        <v>26</v>
      </c>
      <c r="H6404" s="4">
        <v>48</v>
      </c>
      <c r="I6404" s="4" t="s">
        <v>24</v>
      </c>
      <c r="J6404" s="4">
        <v>0</v>
      </c>
      <c r="K6404" s="4" t="s">
        <v>34</v>
      </c>
      <c r="L6404" s="4" t="s">
        <v>28</v>
      </c>
      <c r="M6404" s="4">
        <v>10</v>
      </c>
      <c r="P6404" s="5">
        <v>44722</v>
      </c>
      <c r="Q6404" s="6">
        <v>8.257768841437894</v>
      </c>
      <c r="R6404" s="4">
        <v>8</v>
      </c>
      <c r="S6404" s="4" t="str" cm="1">
        <f t="array" ref="S6404">_xlfn.IFS(R6404=0,"None",R6404&lt;3,"Low",R6404&lt;6,"Medium",R6404&lt;=10,"High")</f>
        <v>High</v>
      </c>
      <c r="T6404" s="4" t="str" cm="1">
        <f t="array" ref="T6404">_xlfn.IFS(M6404&lt;=20,"Low",M6404&lt;=50,"Medium",M6404&lt;=90,"High")</f>
        <v>Low</v>
      </c>
      <c r="U6404" s="7">
        <f>Datos_Limpios[[#This Row],[Number of Complaints or Support]]/Datos_Limpios[[#This Row],[Account Length (in months)]]</f>
        <v>0.42105263157894735</v>
      </c>
      <c r="V6404" s="4" t="str" cm="1">
        <f t="array" ref="V6404">_xlfn.IFS(H6404&lt;30,"Under 30",H6404&lt;66,"Middle Age",H6404&gt;=66,"Senior")</f>
        <v>Middle Age</v>
      </c>
      <c r="W6404" s="4" t="s">
        <v>40</v>
      </c>
    </row>
    <row r="6405" spans="1:23" x14ac:dyDescent="0.3">
      <c r="A6405" s="4" t="s">
        <v>6520</v>
      </c>
      <c r="B6405" s="4" t="s">
        <v>24</v>
      </c>
      <c r="C6405" s="4">
        <v>42</v>
      </c>
      <c r="D6405" s="4">
        <v>0</v>
      </c>
      <c r="E6405" s="4" t="s">
        <v>24</v>
      </c>
      <c r="F6405" s="4" t="s">
        <v>79</v>
      </c>
      <c r="G6405" s="4" t="s">
        <v>33</v>
      </c>
      <c r="H6405" s="4">
        <v>62</v>
      </c>
      <c r="I6405" s="4" t="s">
        <v>31</v>
      </c>
      <c r="J6405" s="4">
        <v>2</v>
      </c>
      <c r="K6405" s="4" t="s">
        <v>34</v>
      </c>
      <c r="L6405" s="4" t="s">
        <v>35</v>
      </c>
      <c r="M6405" s="4">
        <v>7</v>
      </c>
      <c r="P6405" s="5">
        <v>44968</v>
      </c>
      <c r="Q6405" s="6">
        <v>6.6340524893270461</v>
      </c>
      <c r="R6405" s="4">
        <v>7</v>
      </c>
      <c r="S6405" s="4" t="str" cm="1">
        <f t="array" ref="S6405">_xlfn.IFS(R6405=0,"None",R6405&lt;3,"Low",R6405&lt;6,"Medium",R6405&lt;=10,"High")</f>
        <v>High</v>
      </c>
      <c r="T6405" s="4" t="str" cm="1">
        <f t="array" ref="T6405">_xlfn.IFS(M6405&lt;=20,"Low",M6405&lt;=50,"Medium",M6405&lt;=90,"High")</f>
        <v>Low</v>
      </c>
      <c r="U6405" s="7">
        <f>Datos_Limpios[[#This Row],[Number of Complaints or Support]]/Datos_Limpios[[#This Row],[Account Length (in months)]]</f>
        <v>0.16666666666666666</v>
      </c>
      <c r="V6405" s="4" t="str" cm="1">
        <f t="array" ref="V6405">_xlfn.IFS(H6405&lt;30,"Under 30",H6405&lt;66,"Middle Age",H6405&gt;=66,"Senior")</f>
        <v>Middle Age</v>
      </c>
      <c r="W6405" s="4" t="s">
        <v>43</v>
      </c>
    </row>
    <row r="6406" spans="1:23" x14ac:dyDescent="0.3">
      <c r="A6406" s="4" t="s">
        <v>6521</v>
      </c>
      <c r="B6406" s="4" t="s">
        <v>24</v>
      </c>
      <c r="C6406" s="4">
        <v>60</v>
      </c>
      <c r="D6406" s="4">
        <v>0</v>
      </c>
      <c r="E6406" s="4" t="s">
        <v>24</v>
      </c>
      <c r="F6406" s="4" t="s">
        <v>42</v>
      </c>
      <c r="G6406" s="4" t="s">
        <v>33</v>
      </c>
      <c r="H6406" s="4">
        <v>45</v>
      </c>
      <c r="I6406" s="4" t="s">
        <v>31</v>
      </c>
      <c r="J6406" s="4">
        <v>3</v>
      </c>
      <c r="K6406" s="4" t="s">
        <v>34</v>
      </c>
      <c r="L6406" s="4" t="s">
        <v>28</v>
      </c>
      <c r="M6406" s="4">
        <v>6</v>
      </c>
      <c r="P6406" s="5">
        <v>45071</v>
      </c>
      <c r="Q6406" s="6">
        <v>6.0384045852969344</v>
      </c>
      <c r="R6406" s="4">
        <v>7</v>
      </c>
      <c r="S6406" s="4" t="str" cm="1">
        <f t="array" ref="S6406">_xlfn.IFS(R6406=0,"None",R6406&lt;3,"Low",R6406&lt;6,"Medium",R6406&lt;=10,"High")</f>
        <v>High</v>
      </c>
      <c r="T6406" s="4" t="str" cm="1">
        <f t="array" ref="T6406">_xlfn.IFS(M6406&lt;=20,"Low",M6406&lt;=50,"Medium",M6406&lt;=90,"High")</f>
        <v>Low</v>
      </c>
      <c r="U6406" s="7">
        <f>Datos_Limpios[[#This Row],[Number of Complaints or Support]]/Datos_Limpios[[#This Row],[Account Length (in months)]]</f>
        <v>0.11666666666666667</v>
      </c>
      <c r="V6406" s="4" t="str" cm="1">
        <f t="array" ref="V6406">_xlfn.IFS(H6406&lt;30,"Under 30",H6406&lt;66,"Middle Age",H6406&gt;=66,"Senior")</f>
        <v>Middle Age</v>
      </c>
      <c r="W6406" s="4" t="s">
        <v>43</v>
      </c>
    </row>
    <row r="6407" spans="1:23" x14ac:dyDescent="0.3">
      <c r="A6407" s="4" t="s">
        <v>6522</v>
      </c>
      <c r="B6407" s="4" t="s">
        <v>24</v>
      </c>
      <c r="C6407" s="4">
        <v>34</v>
      </c>
      <c r="D6407" s="4">
        <v>2</v>
      </c>
      <c r="E6407" s="4" t="s">
        <v>31</v>
      </c>
      <c r="F6407" s="4" t="s">
        <v>89</v>
      </c>
      <c r="G6407" s="4" t="s">
        <v>33</v>
      </c>
      <c r="H6407" s="4">
        <v>39</v>
      </c>
      <c r="I6407" s="4" t="s">
        <v>31</v>
      </c>
      <c r="J6407" s="4">
        <v>4</v>
      </c>
      <c r="K6407" s="4" t="s">
        <v>34</v>
      </c>
      <c r="L6407" s="4" t="s">
        <v>28</v>
      </c>
      <c r="M6407" s="4">
        <v>19</v>
      </c>
      <c r="P6407" s="5">
        <v>44664</v>
      </c>
      <c r="Q6407" s="6">
        <v>16.399093845623959</v>
      </c>
      <c r="R6407" s="4">
        <v>8</v>
      </c>
      <c r="S6407" s="4" t="str" cm="1">
        <f t="array" ref="S6407">_xlfn.IFS(R6407=0,"None",R6407&lt;3,"Low",R6407&lt;6,"Medium",R6407&lt;=10,"High")</f>
        <v>High</v>
      </c>
      <c r="T6407" s="4" t="str" cm="1">
        <f t="array" ref="T6407">_xlfn.IFS(M6407&lt;=20,"Low",M6407&lt;=50,"Medium",M6407&lt;=90,"High")</f>
        <v>Low</v>
      </c>
      <c r="U6407" s="7">
        <f>Datos_Limpios[[#This Row],[Number of Complaints or Support]]/Datos_Limpios[[#This Row],[Account Length (in months)]]</f>
        <v>0.23529411764705882</v>
      </c>
      <c r="V6407" s="4" t="str" cm="1">
        <f t="array" ref="V6407">_xlfn.IFS(H6407&lt;30,"Under 30",H6407&lt;66,"Middle Age",H6407&gt;=66,"Senior")</f>
        <v>Middle Age</v>
      </c>
      <c r="W6407" s="4" t="s">
        <v>40</v>
      </c>
    </row>
    <row r="6408" spans="1:23" x14ac:dyDescent="0.3">
      <c r="A6408" s="4" t="s">
        <v>6523</v>
      </c>
      <c r="B6408" s="4" t="s">
        <v>24</v>
      </c>
      <c r="C6408" s="4">
        <v>6</v>
      </c>
      <c r="D6408" s="4">
        <v>1</v>
      </c>
      <c r="E6408" s="4" t="s">
        <v>24</v>
      </c>
      <c r="F6408" s="4" t="s">
        <v>140</v>
      </c>
      <c r="G6408" s="4" t="s">
        <v>33</v>
      </c>
      <c r="H6408" s="4">
        <v>47</v>
      </c>
      <c r="I6408" s="4" t="s">
        <v>31</v>
      </c>
      <c r="J6408" s="4">
        <v>4</v>
      </c>
      <c r="K6408" s="4" t="s">
        <v>27</v>
      </c>
      <c r="L6408" s="4" t="s">
        <v>28</v>
      </c>
      <c r="M6408" s="4">
        <v>9</v>
      </c>
      <c r="P6408" s="5">
        <v>44795</v>
      </c>
      <c r="Q6408" s="6">
        <v>9.4025029752868967</v>
      </c>
      <c r="R6408" s="4">
        <v>5</v>
      </c>
      <c r="S6408" s="4" t="str" cm="1">
        <f t="array" ref="S6408">_xlfn.IFS(R6408=0,"None",R6408&lt;3,"Low",R6408&lt;6,"Medium",R6408&lt;=10,"High")</f>
        <v>Medium</v>
      </c>
      <c r="T6408" s="4" t="str" cm="1">
        <f t="array" ref="T6408">_xlfn.IFS(M6408&lt;=20,"Low",M6408&lt;=50,"Medium",M6408&lt;=90,"High")</f>
        <v>Low</v>
      </c>
      <c r="U6408" s="7">
        <f>Datos_Limpios[[#This Row],[Number of Complaints or Support]]/Datos_Limpios[[#This Row],[Account Length (in months)]]</f>
        <v>0.83333333333333337</v>
      </c>
      <c r="V6408" s="4" t="str" cm="1">
        <f t="array" ref="V6408">_xlfn.IFS(H6408&lt;30,"Under 30",H6408&lt;66,"Middle Age",H6408&gt;=66,"Senior")</f>
        <v>Middle Age</v>
      </c>
      <c r="W6408" s="4" t="s">
        <v>40</v>
      </c>
    </row>
    <row r="6409" spans="1:23" x14ac:dyDescent="0.3">
      <c r="A6409" s="4" t="s">
        <v>6524</v>
      </c>
      <c r="B6409" s="4" t="s">
        <v>24</v>
      </c>
      <c r="C6409" s="4">
        <v>74</v>
      </c>
      <c r="D6409" s="4">
        <v>0</v>
      </c>
      <c r="E6409" s="4" t="s">
        <v>24</v>
      </c>
      <c r="F6409" s="4" t="s">
        <v>147</v>
      </c>
      <c r="G6409" s="4" t="s">
        <v>26</v>
      </c>
      <c r="H6409" s="4">
        <v>40</v>
      </c>
      <c r="I6409" s="4" t="s">
        <v>24</v>
      </c>
      <c r="J6409" s="4">
        <v>0</v>
      </c>
      <c r="K6409" s="4" t="s">
        <v>46</v>
      </c>
      <c r="L6409" s="4" t="s">
        <v>35</v>
      </c>
      <c r="M6409" s="4">
        <v>12</v>
      </c>
      <c r="P6409" s="5">
        <v>44829</v>
      </c>
      <c r="Q6409" s="6">
        <v>10.786791652539589</v>
      </c>
      <c r="R6409" s="4">
        <v>8</v>
      </c>
      <c r="S6409" s="4" t="str" cm="1">
        <f t="array" ref="S6409">_xlfn.IFS(R6409=0,"None",R6409&lt;3,"Low",R6409&lt;6,"Medium",R6409&lt;=10,"High")</f>
        <v>High</v>
      </c>
      <c r="T6409" s="4" t="str" cm="1">
        <f t="array" ref="T6409">_xlfn.IFS(M6409&lt;=20,"Low",M6409&lt;=50,"Medium",M6409&lt;=90,"High")</f>
        <v>Low</v>
      </c>
      <c r="U6409" s="7">
        <f>Datos_Limpios[[#This Row],[Number of Complaints or Support]]/Datos_Limpios[[#This Row],[Account Length (in months)]]</f>
        <v>0.10810810810810811</v>
      </c>
      <c r="V6409" s="4" t="str" cm="1">
        <f t="array" ref="V6409">_xlfn.IFS(H6409&lt;30,"Under 30",H6409&lt;66,"Middle Age",H6409&gt;=66,"Senior")</f>
        <v>Middle Age</v>
      </c>
      <c r="W6409" s="4" t="s">
        <v>43</v>
      </c>
    </row>
    <row r="6410" spans="1:23" x14ac:dyDescent="0.3">
      <c r="A6410" s="4" t="s">
        <v>6525</v>
      </c>
      <c r="B6410" s="4" t="s">
        <v>24</v>
      </c>
      <c r="C6410" s="4">
        <v>17</v>
      </c>
      <c r="D6410" s="4">
        <v>0</v>
      </c>
      <c r="E6410" s="4" t="s">
        <v>31</v>
      </c>
      <c r="F6410" s="4" t="s">
        <v>85</v>
      </c>
      <c r="G6410" s="4" t="s">
        <v>33</v>
      </c>
      <c r="H6410" s="4">
        <v>38</v>
      </c>
      <c r="I6410" s="4" t="s">
        <v>31</v>
      </c>
      <c r="J6410" s="4">
        <v>6</v>
      </c>
      <c r="K6410" s="4" t="s">
        <v>27</v>
      </c>
      <c r="L6410" s="4" t="s">
        <v>28</v>
      </c>
      <c r="M6410" s="4">
        <v>21</v>
      </c>
      <c r="P6410" s="5">
        <v>44052</v>
      </c>
      <c r="Q6410" s="6">
        <v>21.08572856652502</v>
      </c>
      <c r="R6410" s="4">
        <v>2</v>
      </c>
      <c r="S6410" s="4" t="str" cm="1">
        <f t="array" ref="S6410">_xlfn.IFS(R6410=0,"None",R6410&lt;3,"Low",R6410&lt;6,"Medium",R6410&lt;=10,"High")</f>
        <v>Low</v>
      </c>
      <c r="T6410" s="4" t="str" cm="1">
        <f t="array" ref="T6410">_xlfn.IFS(M6410&lt;=20,"Low",M6410&lt;=50,"Medium",M6410&lt;=90,"High")</f>
        <v>Medium</v>
      </c>
      <c r="U6410" s="7">
        <f>Datos_Limpios[[#This Row],[Number of Complaints or Support]]/Datos_Limpios[[#This Row],[Account Length (in months)]]</f>
        <v>0.11764705882352941</v>
      </c>
      <c r="V6410" s="4" t="str" cm="1">
        <f t="array" ref="V6410">_xlfn.IFS(H6410&lt;30,"Under 30",H6410&lt;66,"Middle Age",H6410&gt;=66,"Senior")</f>
        <v>Middle Age</v>
      </c>
      <c r="W6410" s="4" t="s">
        <v>43</v>
      </c>
    </row>
    <row r="6411" spans="1:23" x14ac:dyDescent="0.3">
      <c r="A6411" s="4" t="s">
        <v>6526</v>
      </c>
      <c r="B6411" s="4" t="s">
        <v>24</v>
      </c>
      <c r="C6411" s="4">
        <v>63</v>
      </c>
      <c r="D6411" s="4">
        <v>1</v>
      </c>
      <c r="E6411" s="4" t="s">
        <v>31</v>
      </c>
      <c r="F6411" s="4" t="s">
        <v>102</v>
      </c>
      <c r="G6411" s="4" t="s">
        <v>33</v>
      </c>
      <c r="H6411" s="4">
        <v>59</v>
      </c>
      <c r="I6411" s="4" t="s">
        <v>24</v>
      </c>
      <c r="J6411" s="4">
        <v>0</v>
      </c>
      <c r="K6411" s="4" t="s">
        <v>46</v>
      </c>
      <c r="L6411" s="4" t="s">
        <v>28</v>
      </c>
      <c r="M6411" s="4">
        <v>53</v>
      </c>
      <c r="P6411" s="5">
        <v>45096</v>
      </c>
      <c r="Q6411" s="6">
        <v>55.133200457603152</v>
      </c>
      <c r="R6411" s="4">
        <v>8</v>
      </c>
      <c r="S6411" s="4" t="str" cm="1">
        <f t="array" ref="S6411">_xlfn.IFS(R6411=0,"None",R6411&lt;3,"Low",R6411&lt;6,"Medium",R6411&lt;=10,"High")</f>
        <v>High</v>
      </c>
      <c r="T6411" s="4" t="str" cm="1">
        <f t="array" ref="T6411">_xlfn.IFS(M6411&lt;=20,"Low",M6411&lt;=50,"Medium",M6411&lt;=90,"High")</f>
        <v>High</v>
      </c>
      <c r="U6411" s="7">
        <f>Datos_Limpios[[#This Row],[Number of Complaints or Support]]/Datos_Limpios[[#This Row],[Account Length (in months)]]</f>
        <v>0.12698412698412698</v>
      </c>
      <c r="V6411" s="4" t="str" cm="1">
        <f t="array" ref="V6411">_xlfn.IFS(H6411&lt;30,"Under 30",H6411&lt;66,"Middle Age",H6411&gt;=66,"Senior")</f>
        <v>Middle Age</v>
      </c>
      <c r="W6411" s="4" t="s">
        <v>40</v>
      </c>
    </row>
    <row r="6412" spans="1:23" x14ac:dyDescent="0.3">
      <c r="A6412" s="4" t="s">
        <v>6527</v>
      </c>
      <c r="B6412" s="4" t="s">
        <v>24</v>
      </c>
      <c r="C6412" s="4">
        <v>8</v>
      </c>
      <c r="D6412" s="4">
        <v>0</v>
      </c>
      <c r="E6412" s="4" t="s">
        <v>31</v>
      </c>
      <c r="F6412" s="4" t="s">
        <v>63</v>
      </c>
      <c r="G6412" s="4" t="s">
        <v>33</v>
      </c>
      <c r="H6412" s="4">
        <v>26</v>
      </c>
      <c r="I6412" s="4" t="s">
        <v>24</v>
      </c>
      <c r="J6412" s="4">
        <v>0</v>
      </c>
      <c r="K6412" s="4" t="s">
        <v>27</v>
      </c>
      <c r="L6412" s="4" t="s">
        <v>115</v>
      </c>
      <c r="M6412" s="4">
        <v>45</v>
      </c>
      <c r="P6412" s="5">
        <v>44218</v>
      </c>
      <c r="Q6412" s="6">
        <v>37.376265025223049</v>
      </c>
      <c r="R6412" s="4">
        <v>10</v>
      </c>
      <c r="S6412" s="4" t="str" cm="1">
        <f t="array" ref="S6412">_xlfn.IFS(R6412=0,"None",R6412&lt;3,"Low",R6412&lt;6,"Medium",R6412&lt;=10,"High")</f>
        <v>High</v>
      </c>
      <c r="T6412" s="4" t="str" cm="1">
        <f t="array" ref="T6412">_xlfn.IFS(M6412&lt;=20,"Low",M6412&lt;=50,"Medium",M6412&lt;=90,"High")</f>
        <v>Medium</v>
      </c>
      <c r="U6412" s="7">
        <f>Datos_Limpios[[#This Row],[Number of Complaints or Support]]/Datos_Limpios[[#This Row],[Account Length (in months)]]</f>
        <v>1.25</v>
      </c>
      <c r="V6412" s="4" t="str" cm="1">
        <f t="array" ref="V6412">_xlfn.IFS(H6412&lt;30,"Under 30",H6412&lt;66,"Middle Age",H6412&gt;=66,"Senior")</f>
        <v>Under 30</v>
      </c>
      <c r="W6412" s="4" t="s">
        <v>40</v>
      </c>
    </row>
    <row r="6413" spans="1:23" x14ac:dyDescent="0.3">
      <c r="A6413" s="4" t="s">
        <v>6528</v>
      </c>
      <c r="B6413" s="4" t="s">
        <v>24</v>
      </c>
      <c r="C6413" s="4">
        <v>10</v>
      </c>
      <c r="D6413" s="4">
        <v>0</v>
      </c>
      <c r="E6413" s="4" t="s">
        <v>24</v>
      </c>
      <c r="F6413" s="4" t="s">
        <v>54</v>
      </c>
      <c r="G6413" s="4" t="s">
        <v>33</v>
      </c>
      <c r="H6413" s="4">
        <v>57</v>
      </c>
      <c r="I6413" s="4" t="s">
        <v>31</v>
      </c>
      <c r="J6413" s="4">
        <v>3</v>
      </c>
      <c r="K6413" s="4" t="s">
        <v>46</v>
      </c>
      <c r="L6413" s="4" t="s">
        <v>115</v>
      </c>
      <c r="M6413" s="4">
        <v>10</v>
      </c>
      <c r="P6413" s="5">
        <v>43878</v>
      </c>
      <c r="Q6413" s="6">
        <v>8.985412411694897</v>
      </c>
      <c r="R6413" s="4">
        <v>10</v>
      </c>
      <c r="S6413" s="4" t="str" cm="1">
        <f t="array" ref="S6413">_xlfn.IFS(R6413=0,"None",R6413&lt;3,"Low",R6413&lt;6,"Medium",R6413&lt;=10,"High")</f>
        <v>High</v>
      </c>
      <c r="T6413" s="4" t="str" cm="1">
        <f t="array" ref="T6413">_xlfn.IFS(M6413&lt;=20,"Low",M6413&lt;=50,"Medium",M6413&lt;=90,"High")</f>
        <v>Low</v>
      </c>
      <c r="U6413" s="7">
        <f>Datos_Limpios[[#This Row],[Number of Complaints or Support]]/Datos_Limpios[[#This Row],[Account Length (in months)]]</f>
        <v>1</v>
      </c>
      <c r="V6413" s="4" t="str" cm="1">
        <f t="array" ref="V6413">_xlfn.IFS(H6413&lt;30,"Under 30",H6413&lt;66,"Middle Age",H6413&gt;=66,"Senior")</f>
        <v>Middle Age</v>
      </c>
      <c r="W6413" s="4" t="s">
        <v>43</v>
      </c>
    </row>
    <row r="6414" spans="1:23" x14ac:dyDescent="0.3">
      <c r="A6414" s="4" t="s">
        <v>6529</v>
      </c>
      <c r="B6414" s="4" t="s">
        <v>24</v>
      </c>
      <c r="C6414" s="4">
        <v>9</v>
      </c>
      <c r="D6414" s="4">
        <v>0</v>
      </c>
      <c r="E6414" s="4" t="s">
        <v>24</v>
      </c>
      <c r="F6414" s="4" t="s">
        <v>262</v>
      </c>
      <c r="G6414" s="4" t="s">
        <v>33</v>
      </c>
      <c r="H6414" s="4">
        <v>58</v>
      </c>
      <c r="I6414" s="4" t="s">
        <v>31</v>
      </c>
      <c r="J6414" s="4">
        <v>6</v>
      </c>
      <c r="K6414" s="4" t="s">
        <v>34</v>
      </c>
      <c r="L6414" s="4" t="s">
        <v>28</v>
      </c>
      <c r="M6414" s="4">
        <v>7</v>
      </c>
      <c r="P6414" s="5">
        <v>45258</v>
      </c>
      <c r="Q6414" s="6">
        <v>8.294018754713175</v>
      </c>
      <c r="R6414" s="4">
        <v>4</v>
      </c>
      <c r="S6414" s="4" t="str" cm="1">
        <f t="array" ref="S6414">_xlfn.IFS(R6414=0,"None",R6414&lt;3,"Low",R6414&lt;6,"Medium",R6414&lt;=10,"High")</f>
        <v>Medium</v>
      </c>
      <c r="T6414" s="4" t="str" cm="1">
        <f t="array" ref="T6414">_xlfn.IFS(M6414&lt;=20,"Low",M6414&lt;=50,"Medium",M6414&lt;=90,"High")</f>
        <v>Low</v>
      </c>
      <c r="U6414" s="7">
        <f>Datos_Limpios[[#This Row],[Number of Complaints or Support]]/Datos_Limpios[[#This Row],[Account Length (in months)]]</f>
        <v>0.44444444444444442</v>
      </c>
      <c r="V6414" s="4" t="str" cm="1">
        <f t="array" ref="V6414">_xlfn.IFS(H6414&lt;30,"Under 30",H6414&lt;66,"Middle Age",H6414&gt;=66,"Senior")</f>
        <v>Middle Age</v>
      </c>
      <c r="W6414" s="4" t="s">
        <v>29</v>
      </c>
    </row>
    <row r="6415" spans="1:23" x14ac:dyDescent="0.3">
      <c r="A6415" s="4" t="s">
        <v>6530</v>
      </c>
      <c r="B6415" s="4" t="s">
        <v>24</v>
      </c>
      <c r="C6415" s="4">
        <v>62</v>
      </c>
      <c r="D6415" s="4">
        <v>2</v>
      </c>
      <c r="E6415" s="4" t="s">
        <v>24</v>
      </c>
      <c r="F6415" s="4" t="s">
        <v>98</v>
      </c>
      <c r="G6415" s="4" t="s">
        <v>33</v>
      </c>
      <c r="H6415" s="4">
        <v>23</v>
      </c>
      <c r="I6415" s="4" t="s">
        <v>24</v>
      </c>
      <c r="J6415" s="4">
        <v>0</v>
      </c>
      <c r="K6415" s="4" t="s">
        <v>34</v>
      </c>
      <c r="L6415" s="4" t="s">
        <v>35</v>
      </c>
      <c r="M6415" s="4">
        <v>16</v>
      </c>
      <c r="P6415" s="5">
        <v>43901</v>
      </c>
      <c r="Q6415" s="6">
        <v>14.18879201610962</v>
      </c>
      <c r="R6415" s="4">
        <v>8</v>
      </c>
      <c r="S6415" s="4" t="str" cm="1">
        <f t="array" ref="S6415">_xlfn.IFS(R6415=0,"None",R6415&lt;3,"Low",R6415&lt;6,"Medium",R6415&lt;=10,"High")</f>
        <v>High</v>
      </c>
      <c r="T6415" s="4" t="str" cm="1">
        <f t="array" ref="T6415">_xlfn.IFS(M6415&lt;=20,"Low",M6415&lt;=50,"Medium",M6415&lt;=90,"High")</f>
        <v>Low</v>
      </c>
      <c r="U6415" s="7">
        <f>Datos_Limpios[[#This Row],[Number of Complaints or Support]]/Datos_Limpios[[#This Row],[Account Length (in months)]]</f>
        <v>0.12903225806451613</v>
      </c>
      <c r="V6415" s="4" t="str" cm="1">
        <f t="array" ref="V6415">_xlfn.IFS(H6415&lt;30,"Under 30",H6415&lt;66,"Middle Age",H6415&gt;=66,"Senior")</f>
        <v>Under 30</v>
      </c>
      <c r="W6415" s="4" t="s">
        <v>29</v>
      </c>
    </row>
    <row r="6416" spans="1:23" x14ac:dyDescent="0.3">
      <c r="A6416" s="4" t="s">
        <v>6531</v>
      </c>
      <c r="B6416" s="4" t="s">
        <v>24</v>
      </c>
      <c r="C6416" s="4">
        <v>73</v>
      </c>
      <c r="D6416" s="4">
        <v>0</v>
      </c>
      <c r="E6416" s="4" t="s">
        <v>31</v>
      </c>
      <c r="F6416" s="4" t="s">
        <v>74</v>
      </c>
      <c r="G6416" s="4" t="s">
        <v>33</v>
      </c>
      <c r="H6416" s="4">
        <v>62</v>
      </c>
      <c r="I6416" s="4" t="s">
        <v>24</v>
      </c>
      <c r="J6416" s="4">
        <v>0</v>
      </c>
      <c r="K6416" s="4" t="s">
        <v>46</v>
      </c>
      <c r="L6416" s="4" t="s">
        <v>35</v>
      </c>
      <c r="M6416" s="4">
        <v>75</v>
      </c>
      <c r="P6416" s="5">
        <v>44836</v>
      </c>
      <c r="Q6416" s="6">
        <v>81.265156890844295</v>
      </c>
      <c r="R6416" s="4">
        <v>2</v>
      </c>
      <c r="S6416" s="4" t="str" cm="1">
        <f t="array" ref="S6416">_xlfn.IFS(R6416=0,"None",R6416&lt;3,"Low",R6416&lt;6,"Medium",R6416&lt;=10,"High")</f>
        <v>Low</v>
      </c>
      <c r="T6416" s="4" t="str" cm="1">
        <f t="array" ref="T6416">_xlfn.IFS(M6416&lt;=20,"Low",M6416&lt;=50,"Medium",M6416&lt;=90,"High")</f>
        <v>High</v>
      </c>
      <c r="U6416" s="7">
        <f>Datos_Limpios[[#This Row],[Number of Complaints or Support]]/Datos_Limpios[[#This Row],[Account Length (in months)]]</f>
        <v>2.7397260273972601E-2</v>
      </c>
      <c r="V6416" s="4" t="str" cm="1">
        <f t="array" ref="V6416">_xlfn.IFS(H6416&lt;30,"Under 30",H6416&lt;66,"Middle Age",H6416&gt;=66,"Senior")</f>
        <v>Middle Age</v>
      </c>
      <c r="W6416" s="4" t="s">
        <v>43</v>
      </c>
    </row>
    <row r="6417" spans="1:23" x14ac:dyDescent="0.3">
      <c r="A6417" s="4" t="s">
        <v>6532</v>
      </c>
      <c r="B6417" s="4" t="s">
        <v>24</v>
      </c>
      <c r="C6417" s="4">
        <v>72</v>
      </c>
      <c r="D6417" s="4">
        <v>2</v>
      </c>
      <c r="E6417" s="4" t="s">
        <v>31</v>
      </c>
      <c r="F6417" s="4" t="s">
        <v>213</v>
      </c>
      <c r="G6417" s="4" t="s">
        <v>33</v>
      </c>
      <c r="H6417" s="4">
        <v>49</v>
      </c>
      <c r="I6417" s="4" t="s">
        <v>24</v>
      </c>
      <c r="J6417" s="4">
        <v>0</v>
      </c>
      <c r="K6417" s="4" t="s">
        <v>46</v>
      </c>
      <c r="L6417" s="4" t="s">
        <v>35</v>
      </c>
      <c r="M6417" s="4">
        <v>24</v>
      </c>
      <c r="P6417" s="5">
        <v>43857</v>
      </c>
      <c r="Q6417" s="6">
        <v>21.27845225110871</v>
      </c>
      <c r="R6417" s="4">
        <v>8</v>
      </c>
      <c r="S6417" s="4" t="str" cm="1">
        <f t="array" ref="S6417">_xlfn.IFS(R6417=0,"None",R6417&lt;3,"Low",R6417&lt;6,"Medium",R6417&lt;=10,"High")</f>
        <v>High</v>
      </c>
      <c r="T6417" s="4" t="str" cm="1">
        <f t="array" ref="T6417">_xlfn.IFS(M6417&lt;=20,"Low",M6417&lt;=50,"Medium",M6417&lt;=90,"High")</f>
        <v>Medium</v>
      </c>
      <c r="U6417" s="7">
        <f>Datos_Limpios[[#This Row],[Number of Complaints or Support]]/Datos_Limpios[[#This Row],[Account Length (in months)]]</f>
        <v>0.1111111111111111</v>
      </c>
      <c r="V6417" s="4" t="str" cm="1">
        <f t="array" ref="V6417">_xlfn.IFS(H6417&lt;30,"Under 30",H6417&lt;66,"Middle Age",H6417&gt;=66,"Senior")</f>
        <v>Middle Age</v>
      </c>
      <c r="W6417" s="4" t="s">
        <v>47</v>
      </c>
    </row>
    <row r="6418" spans="1:23" x14ac:dyDescent="0.3">
      <c r="A6418" s="4" t="s">
        <v>6533</v>
      </c>
      <c r="B6418" s="4" t="s">
        <v>24</v>
      </c>
      <c r="C6418" s="4">
        <v>9</v>
      </c>
      <c r="D6418" s="4">
        <v>1</v>
      </c>
      <c r="E6418" s="4" t="s">
        <v>24</v>
      </c>
      <c r="F6418" s="4" t="s">
        <v>85</v>
      </c>
      <c r="G6418" s="4" t="s">
        <v>26</v>
      </c>
      <c r="H6418" s="4">
        <v>29</v>
      </c>
      <c r="I6418" s="4" t="s">
        <v>24</v>
      </c>
      <c r="J6418" s="4">
        <v>0</v>
      </c>
      <c r="K6418" s="4" t="s">
        <v>34</v>
      </c>
      <c r="L6418" s="4" t="s">
        <v>28</v>
      </c>
      <c r="M6418" s="4">
        <v>8</v>
      </c>
      <c r="P6418" s="5">
        <v>44760</v>
      </c>
      <c r="Q6418" s="6">
        <v>8.7314146029577078</v>
      </c>
      <c r="R6418" s="4">
        <v>3</v>
      </c>
      <c r="S6418" s="4" t="str" cm="1">
        <f t="array" ref="S6418">_xlfn.IFS(R6418=0,"None",R6418&lt;3,"Low",R6418&lt;6,"Medium",R6418&lt;=10,"High")</f>
        <v>Medium</v>
      </c>
      <c r="T6418" s="4" t="str" cm="1">
        <f t="array" ref="T6418">_xlfn.IFS(M6418&lt;=20,"Low",M6418&lt;=50,"Medium",M6418&lt;=90,"High")</f>
        <v>Low</v>
      </c>
      <c r="U6418" s="7">
        <f>Datos_Limpios[[#This Row],[Number of Complaints or Support]]/Datos_Limpios[[#This Row],[Account Length (in months)]]</f>
        <v>0.33333333333333331</v>
      </c>
      <c r="V6418" s="4" t="str" cm="1">
        <f t="array" ref="V6418">_xlfn.IFS(H6418&lt;30,"Under 30",H6418&lt;66,"Middle Age",H6418&gt;=66,"Senior")</f>
        <v>Under 30</v>
      </c>
      <c r="W6418" s="4" t="s">
        <v>43</v>
      </c>
    </row>
    <row r="6419" spans="1:23" x14ac:dyDescent="0.3">
      <c r="A6419" s="4" t="s">
        <v>6534</v>
      </c>
      <c r="B6419" s="4" t="s">
        <v>24</v>
      </c>
      <c r="C6419" s="4">
        <v>73</v>
      </c>
      <c r="D6419" s="4">
        <v>1</v>
      </c>
      <c r="E6419" s="4" t="s">
        <v>31</v>
      </c>
      <c r="F6419" s="4" t="s">
        <v>102</v>
      </c>
      <c r="G6419" s="4" t="s">
        <v>26</v>
      </c>
      <c r="H6419" s="4">
        <v>44</v>
      </c>
      <c r="I6419" s="4" t="s">
        <v>24</v>
      </c>
      <c r="J6419" s="4">
        <v>0</v>
      </c>
      <c r="K6419" s="4" t="s">
        <v>46</v>
      </c>
      <c r="L6419" s="4" t="s">
        <v>35</v>
      </c>
      <c r="M6419" s="4">
        <v>50</v>
      </c>
      <c r="P6419" s="5">
        <v>44269</v>
      </c>
      <c r="Q6419" s="6">
        <v>53.251943913054589</v>
      </c>
      <c r="R6419" s="4">
        <v>5</v>
      </c>
      <c r="S6419" s="4" t="str" cm="1">
        <f t="array" ref="S6419">_xlfn.IFS(R6419=0,"None",R6419&lt;3,"Low",R6419&lt;6,"Medium",R6419&lt;=10,"High")</f>
        <v>Medium</v>
      </c>
      <c r="T6419" s="4" t="str" cm="1">
        <f t="array" ref="T6419">_xlfn.IFS(M6419&lt;=20,"Low",M6419&lt;=50,"Medium",M6419&lt;=90,"High")</f>
        <v>Medium</v>
      </c>
      <c r="U6419" s="7">
        <f>Datos_Limpios[[#This Row],[Number of Complaints or Support]]/Datos_Limpios[[#This Row],[Account Length (in months)]]</f>
        <v>6.8493150684931503E-2</v>
      </c>
      <c r="V6419" s="4" t="str" cm="1">
        <f t="array" ref="V6419">_xlfn.IFS(H6419&lt;30,"Under 30",H6419&lt;66,"Middle Age",H6419&gt;=66,"Senior")</f>
        <v>Middle Age</v>
      </c>
      <c r="W6419" s="4" t="s">
        <v>40</v>
      </c>
    </row>
    <row r="6420" spans="1:23" x14ac:dyDescent="0.3">
      <c r="A6420" s="4" t="s">
        <v>6535</v>
      </c>
      <c r="B6420" s="4" t="s">
        <v>31</v>
      </c>
      <c r="C6420" s="4">
        <v>1</v>
      </c>
      <c r="D6420" s="4">
        <v>0</v>
      </c>
      <c r="E6420" s="4" t="s">
        <v>31</v>
      </c>
      <c r="F6420" s="4" t="s">
        <v>175</v>
      </c>
      <c r="G6420" s="4" t="s">
        <v>26</v>
      </c>
      <c r="H6420" s="4">
        <v>40</v>
      </c>
      <c r="I6420" s="4" t="s">
        <v>24</v>
      </c>
      <c r="J6420" s="4">
        <v>0</v>
      </c>
      <c r="K6420" s="4" t="s">
        <v>27</v>
      </c>
      <c r="L6420" s="4" t="s">
        <v>35</v>
      </c>
      <c r="M6420" s="4">
        <v>33</v>
      </c>
      <c r="N6420" s="4" t="s">
        <v>38</v>
      </c>
      <c r="O6420" s="4" t="s">
        <v>125</v>
      </c>
      <c r="P6420" s="5">
        <v>44645</v>
      </c>
      <c r="Q6420" s="6">
        <v>37.473221366159109</v>
      </c>
      <c r="R6420" s="4">
        <v>0</v>
      </c>
      <c r="S6420" s="4" t="str" cm="1">
        <f t="array" ref="S6420">_xlfn.IFS(R6420=0,"None",R6420&lt;3,"Low",R6420&lt;6,"Medium",R6420&lt;=10,"High")</f>
        <v>None</v>
      </c>
      <c r="T6420" s="4" t="str" cm="1">
        <f t="array" ref="T6420">_xlfn.IFS(M6420&lt;=20,"Low",M6420&lt;=50,"Medium",M6420&lt;=90,"High")</f>
        <v>Medium</v>
      </c>
      <c r="U6420" s="7">
        <f>Datos_Limpios[[#This Row],[Number of Complaints or Support]]/Datos_Limpios[[#This Row],[Account Length (in months)]]</f>
        <v>0</v>
      </c>
      <c r="V6420" s="4" t="str" cm="1">
        <f t="array" ref="V6420">_xlfn.IFS(H6420&lt;30,"Under 30",H6420&lt;66,"Middle Age",H6420&gt;=66,"Senior")</f>
        <v>Middle Age</v>
      </c>
      <c r="W6420" s="4" t="s">
        <v>29</v>
      </c>
    </row>
    <row r="6421" spans="1:23" x14ac:dyDescent="0.3">
      <c r="A6421" s="4" t="s">
        <v>6536</v>
      </c>
      <c r="B6421" s="4" t="s">
        <v>24</v>
      </c>
      <c r="C6421" s="4">
        <v>25</v>
      </c>
      <c r="D6421" s="4">
        <v>0</v>
      </c>
      <c r="E6421" s="4" t="s">
        <v>24</v>
      </c>
      <c r="F6421" s="4" t="s">
        <v>79</v>
      </c>
      <c r="G6421" s="4" t="s">
        <v>33</v>
      </c>
      <c r="H6421" s="4">
        <v>36</v>
      </c>
      <c r="I6421" s="4" t="s">
        <v>31</v>
      </c>
      <c r="J6421" s="4">
        <v>6</v>
      </c>
      <c r="K6421" s="4" t="s">
        <v>27</v>
      </c>
      <c r="L6421" s="4" t="s">
        <v>28</v>
      </c>
      <c r="M6421" s="4">
        <v>28</v>
      </c>
      <c r="P6421" s="5">
        <v>44376</v>
      </c>
      <c r="Q6421" s="6">
        <v>22.890232790333069</v>
      </c>
      <c r="R6421" s="4">
        <v>8</v>
      </c>
      <c r="S6421" s="4" t="str" cm="1">
        <f t="array" ref="S6421">_xlfn.IFS(R6421=0,"None",R6421&lt;3,"Low",R6421&lt;6,"Medium",R6421&lt;=10,"High")</f>
        <v>High</v>
      </c>
      <c r="T6421" s="4" t="str" cm="1">
        <f t="array" ref="T6421">_xlfn.IFS(M6421&lt;=20,"Low",M6421&lt;=50,"Medium",M6421&lt;=90,"High")</f>
        <v>Medium</v>
      </c>
      <c r="U6421" s="7">
        <f>Datos_Limpios[[#This Row],[Number of Complaints or Support]]/Datos_Limpios[[#This Row],[Account Length (in months)]]</f>
        <v>0.32</v>
      </c>
      <c r="V6421" s="4" t="str" cm="1">
        <f t="array" ref="V6421">_xlfn.IFS(H6421&lt;30,"Under 30",H6421&lt;66,"Middle Age",H6421&gt;=66,"Senior")</f>
        <v>Middle Age</v>
      </c>
      <c r="W6421" s="4" t="s">
        <v>43</v>
      </c>
    </row>
    <row r="6422" spans="1:23" x14ac:dyDescent="0.3">
      <c r="A6422" s="4" t="s">
        <v>6537</v>
      </c>
      <c r="B6422" s="4" t="s">
        <v>24</v>
      </c>
      <c r="C6422" s="4">
        <v>70</v>
      </c>
      <c r="D6422" s="4">
        <v>2</v>
      </c>
      <c r="E6422" s="4" t="s">
        <v>24</v>
      </c>
      <c r="F6422" s="4" t="s">
        <v>68</v>
      </c>
      <c r="G6422" s="4" t="s">
        <v>26</v>
      </c>
      <c r="H6422" s="4">
        <v>59</v>
      </c>
      <c r="I6422" s="4" t="s">
        <v>24</v>
      </c>
      <c r="J6422" s="4">
        <v>0</v>
      </c>
      <c r="K6422" s="4" t="s">
        <v>46</v>
      </c>
      <c r="L6422" s="4" t="s">
        <v>28</v>
      </c>
      <c r="M6422" s="4">
        <v>9</v>
      </c>
      <c r="P6422" s="5">
        <v>45158</v>
      </c>
      <c r="Q6422" s="6">
        <v>9.0762305676164257</v>
      </c>
      <c r="R6422" s="4">
        <v>5</v>
      </c>
      <c r="S6422" s="4" t="str" cm="1">
        <f t="array" ref="S6422">_xlfn.IFS(R6422=0,"None",R6422&lt;3,"Low",R6422&lt;6,"Medium",R6422&lt;=10,"High")</f>
        <v>Medium</v>
      </c>
      <c r="T6422" s="4" t="str" cm="1">
        <f t="array" ref="T6422">_xlfn.IFS(M6422&lt;=20,"Low",M6422&lt;=50,"Medium",M6422&lt;=90,"High")</f>
        <v>Low</v>
      </c>
      <c r="U6422" s="7">
        <f>Datos_Limpios[[#This Row],[Number of Complaints or Support]]/Datos_Limpios[[#This Row],[Account Length (in months)]]</f>
        <v>7.1428571428571425E-2</v>
      </c>
      <c r="V6422" s="4" t="str" cm="1">
        <f t="array" ref="V6422">_xlfn.IFS(H6422&lt;30,"Under 30",H6422&lt;66,"Middle Age",H6422&gt;=66,"Senior")</f>
        <v>Middle Age</v>
      </c>
      <c r="W6422" s="4" t="s">
        <v>40</v>
      </c>
    </row>
    <row r="6423" spans="1:23" x14ac:dyDescent="0.3">
      <c r="A6423" s="4" t="s">
        <v>6538</v>
      </c>
      <c r="B6423" s="4" t="s">
        <v>24</v>
      </c>
      <c r="C6423" s="4">
        <v>17</v>
      </c>
      <c r="D6423" s="4">
        <v>0</v>
      </c>
      <c r="E6423" s="4" t="s">
        <v>31</v>
      </c>
      <c r="F6423" s="4" t="s">
        <v>367</v>
      </c>
      <c r="G6423" s="4" t="s">
        <v>26</v>
      </c>
      <c r="H6423" s="4">
        <v>40</v>
      </c>
      <c r="I6423" s="4" t="s">
        <v>31</v>
      </c>
      <c r="J6423" s="4">
        <v>6</v>
      </c>
      <c r="K6423" s="4" t="s">
        <v>27</v>
      </c>
      <c r="L6423" s="4" t="s">
        <v>28</v>
      </c>
      <c r="M6423" s="4">
        <v>49</v>
      </c>
      <c r="P6423" s="5">
        <v>45220</v>
      </c>
      <c r="Q6423" s="6">
        <v>50.361666380149103</v>
      </c>
      <c r="R6423" s="4">
        <v>1</v>
      </c>
      <c r="S6423" s="4" t="str" cm="1">
        <f t="array" ref="S6423">_xlfn.IFS(R6423=0,"None",R6423&lt;3,"Low",R6423&lt;6,"Medium",R6423&lt;=10,"High")</f>
        <v>Low</v>
      </c>
      <c r="T6423" s="4" t="str" cm="1">
        <f t="array" ref="T6423">_xlfn.IFS(M6423&lt;=20,"Low",M6423&lt;=50,"Medium",M6423&lt;=90,"High")</f>
        <v>Medium</v>
      </c>
      <c r="U6423" s="7">
        <f>Datos_Limpios[[#This Row],[Number of Complaints or Support]]/Datos_Limpios[[#This Row],[Account Length (in months)]]</f>
        <v>5.8823529411764705E-2</v>
      </c>
      <c r="V6423" s="4" t="str" cm="1">
        <f t="array" ref="V6423">_xlfn.IFS(H6423&lt;30,"Under 30",H6423&lt;66,"Middle Age",H6423&gt;=66,"Senior")</f>
        <v>Middle Age</v>
      </c>
      <c r="W6423" s="4" t="s">
        <v>29</v>
      </c>
    </row>
    <row r="6424" spans="1:23" x14ac:dyDescent="0.3">
      <c r="A6424" s="4" t="s">
        <v>6539</v>
      </c>
      <c r="B6424" s="4" t="s">
        <v>31</v>
      </c>
      <c r="C6424" s="4">
        <v>1</v>
      </c>
      <c r="D6424" s="4">
        <v>4</v>
      </c>
      <c r="E6424" s="4" t="s">
        <v>31</v>
      </c>
      <c r="F6424" s="4" t="s">
        <v>120</v>
      </c>
      <c r="G6424" s="4" t="s">
        <v>26</v>
      </c>
      <c r="H6424" s="4">
        <v>22</v>
      </c>
      <c r="I6424" s="4" t="s">
        <v>24</v>
      </c>
      <c r="J6424" s="4">
        <v>0</v>
      </c>
      <c r="K6424" s="4" t="s">
        <v>27</v>
      </c>
      <c r="L6424" s="4" t="s">
        <v>35</v>
      </c>
      <c r="M6424" s="4">
        <v>36</v>
      </c>
      <c r="N6424" s="4" t="s">
        <v>107</v>
      </c>
      <c r="O6424" s="4" t="s">
        <v>1038</v>
      </c>
      <c r="P6424" s="5">
        <v>44226</v>
      </c>
      <c r="Q6424" s="6">
        <v>38.492566125801702</v>
      </c>
      <c r="R6424" s="4">
        <v>10</v>
      </c>
      <c r="S6424" s="4" t="str" cm="1">
        <f t="array" ref="S6424">_xlfn.IFS(R6424=0,"None",R6424&lt;3,"Low",R6424&lt;6,"Medium",R6424&lt;=10,"High")</f>
        <v>High</v>
      </c>
      <c r="T6424" s="4" t="str" cm="1">
        <f t="array" ref="T6424">_xlfn.IFS(M6424&lt;=20,"Low",M6424&lt;=50,"Medium",M6424&lt;=90,"High")</f>
        <v>Medium</v>
      </c>
      <c r="U6424" s="7">
        <f>Datos_Limpios[[#This Row],[Number of Complaints or Support]]/Datos_Limpios[[#This Row],[Account Length (in months)]]</f>
        <v>10</v>
      </c>
      <c r="V6424" s="4" t="str" cm="1">
        <f t="array" ref="V6424">_xlfn.IFS(H6424&lt;30,"Under 30",H6424&lt;66,"Middle Age",H6424&gt;=66,"Senior")</f>
        <v>Under 30</v>
      </c>
      <c r="W6424" s="4" t="s">
        <v>29</v>
      </c>
    </row>
    <row r="6425" spans="1:23" x14ac:dyDescent="0.3">
      <c r="A6425" s="4" t="s">
        <v>6540</v>
      </c>
      <c r="B6425" s="4" t="s">
        <v>24</v>
      </c>
      <c r="C6425" s="4">
        <v>11</v>
      </c>
      <c r="D6425" s="4">
        <v>0</v>
      </c>
      <c r="E6425" s="4" t="s">
        <v>31</v>
      </c>
      <c r="F6425" s="4" t="s">
        <v>140</v>
      </c>
      <c r="G6425" s="4" t="s">
        <v>26</v>
      </c>
      <c r="H6425" s="4">
        <v>53</v>
      </c>
      <c r="I6425" s="4" t="s">
        <v>24</v>
      </c>
      <c r="J6425" s="4">
        <v>0</v>
      </c>
      <c r="K6425" s="4" t="s">
        <v>34</v>
      </c>
      <c r="L6425" s="4" t="s">
        <v>28</v>
      </c>
      <c r="M6425" s="4">
        <v>26</v>
      </c>
      <c r="P6425" s="5">
        <v>43914</v>
      </c>
      <c r="Q6425" s="6">
        <v>26.300795980442398</v>
      </c>
      <c r="R6425" s="4">
        <v>2</v>
      </c>
      <c r="S6425" s="4" t="str" cm="1">
        <f t="array" ref="S6425">_xlfn.IFS(R6425=0,"None",R6425&lt;3,"Low",R6425&lt;6,"Medium",R6425&lt;=10,"High")</f>
        <v>Low</v>
      </c>
      <c r="T6425" s="4" t="str" cm="1">
        <f t="array" ref="T6425">_xlfn.IFS(M6425&lt;=20,"Low",M6425&lt;=50,"Medium",M6425&lt;=90,"High")</f>
        <v>Medium</v>
      </c>
      <c r="U6425" s="7">
        <f>Datos_Limpios[[#This Row],[Number of Complaints or Support]]/Datos_Limpios[[#This Row],[Account Length (in months)]]</f>
        <v>0.18181818181818182</v>
      </c>
      <c r="V6425" s="4" t="str" cm="1">
        <f t="array" ref="V6425">_xlfn.IFS(H6425&lt;30,"Under 30",H6425&lt;66,"Middle Age",H6425&gt;=66,"Senior")</f>
        <v>Middle Age</v>
      </c>
      <c r="W6425" s="4" t="s">
        <v>40</v>
      </c>
    </row>
    <row r="6426" spans="1:23" x14ac:dyDescent="0.3">
      <c r="A6426" s="4" t="s">
        <v>6541</v>
      </c>
      <c r="B6426" s="4" t="s">
        <v>24</v>
      </c>
      <c r="C6426" s="4">
        <v>47</v>
      </c>
      <c r="D6426" s="4">
        <v>0</v>
      </c>
      <c r="E6426" s="4" t="s">
        <v>31</v>
      </c>
      <c r="F6426" s="4" t="s">
        <v>70</v>
      </c>
      <c r="G6426" s="4" t="s">
        <v>33</v>
      </c>
      <c r="H6426" s="4">
        <v>40</v>
      </c>
      <c r="I6426" s="4" t="s">
        <v>24</v>
      </c>
      <c r="J6426" s="4">
        <v>0</v>
      </c>
      <c r="K6426" s="4" t="s">
        <v>34</v>
      </c>
      <c r="L6426" s="4" t="s">
        <v>35</v>
      </c>
      <c r="M6426" s="4">
        <v>64</v>
      </c>
      <c r="P6426" s="5">
        <v>44254</v>
      </c>
      <c r="Q6426" s="6">
        <v>61.006384379598572</v>
      </c>
      <c r="R6426" s="4">
        <v>4</v>
      </c>
      <c r="S6426" s="4" t="str" cm="1">
        <f t="array" ref="S6426">_xlfn.IFS(R6426=0,"None",R6426&lt;3,"Low",R6426&lt;6,"Medium",R6426&lt;=10,"High")</f>
        <v>Medium</v>
      </c>
      <c r="T6426" s="4" t="str" cm="1">
        <f t="array" ref="T6426">_xlfn.IFS(M6426&lt;=20,"Low",M6426&lt;=50,"Medium",M6426&lt;=90,"High")</f>
        <v>High</v>
      </c>
      <c r="U6426" s="7">
        <f>Datos_Limpios[[#This Row],[Number of Complaints or Support]]/Datos_Limpios[[#This Row],[Account Length (in months)]]</f>
        <v>8.5106382978723402E-2</v>
      </c>
      <c r="V6426" s="4" t="str" cm="1">
        <f t="array" ref="V6426">_xlfn.IFS(H6426&lt;30,"Under 30",H6426&lt;66,"Middle Age",H6426&gt;=66,"Senior")</f>
        <v>Middle Age</v>
      </c>
      <c r="W6426" s="4" t="s">
        <v>29</v>
      </c>
    </row>
    <row r="6427" spans="1:23" x14ac:dyDescent="0.3">
      <c r="A6427" s="4" t="s">
        <v>6542</v>
      </c>
      <c r="B6427" s="4" t="s">
        <v>31</v>
      </c>
      <c r="C6427" s="4">
        <v>3</v>
      </c>
      <c r="D6427" s="4">
        <v>2</v>
      </c>
      <c r="E6427" s="4" t="s">
        <v>24</v>
      </c>
      <c r="F6427" s="4" t="s">
        <v>100</v>
      </c>
      <c r="G6427" s="4" t="s">
        <v>33</v>
      </c>
      <c r="H6427" s="4">
        <v>43</v>
      </c>
      <c r="I6427" s="4" t="s">
        <v>24</v>
      </c>
      <c r="J6427" s="4">
        <v>0</v>
      </c>
      <c r="K6427" s="4" t="s">
        <v>27</v>
      </c>
      <c r="L6427" s="4" t="s">
        <v>35</v>
      </c>
      <c r="M6427" s="4">
        <v>41</v>
      </c>
      <c r="N6427" s="4" t="s">
        <v>38</v>
      </c>
      <c r="O6427" s="4" t="s">
        <v>142</v>
      </c>
      <c r="P6427" s="5">
        <v>44631</v>
      </c>
      <c r="Q6427" s="6">
        <v>33.750830081545963</v>
      </c>
      <c r="R6427" s="4">
        <v>2</v>
      </c>
      <c r="S6427" s="4" t="str" cm="1">
        <f t="array" ref="S6427">_xlfn.IFS(R6427=0,"None",R6427&lt;3,"Low",R6427&lt;6,"Medium",R6427&lt;=10,"High")</f>
        <v>Low</v>
      </c>
      <c r="T6427" s="4" t="str" cm="1">
        <f t="array" ref="T6427">_xlfn.IFS(M6427&lt;=20,"Low",M6427&lt;=50,"Medium",M6427&lt;=90,"High")</f>
        <v>Medium</v>
      </c>
      <c r="U6427" s="7">
        <f>Datos_Limpios[[#This Row],[Number of Complaints or Support]]/Datos_Limpios[[#This Row],[Account Length (in months)]]</f>
        <v>0.66666666666666663</v>
      </c>
      <c r="V6427" s="4" t="str" cm="1">
        <f t="array" ref="V6427">_xlfn.IFS(H6427&lt;30,"Under 30",H6427&lt;66,"Middle Age",H6427&gt;=66,"Senior")</f>
        <v>Middle Age</v>
      </c>
      <c r="W6427" s="4" t="s">
        <v>40</v>
      </c>
    </row>
    <row r="6428" spans="1:23" x14ac:dyDescent="0.3">
      <c r="A6428" s="4" t="s">
        <v>6543</v>
      </c>
      <c r="B6428" s="4" t="s">
        <v>24</v>
      </c>
      <c r="C6428" s="4">
        <v>71</v>
      </c>
      <c r="D6428" s="4">
        <v>0</v>
      </c>
      <c r="E6428" s="4" t="s">
        <v>24</v>
      </c>
      <c r="F6428" s="4" t="s">
        <v>159</v>
      </c>
      <c r="G6428" s="4" t="s">
        <v>26</v>
      </c>
      <c r="H6428" s="4">
        <v>24</v>
      </c>
      <c r="I6428" s="4" t="s">
        <v>31</v>
      </c>
      <c r="J6428" s="4">
        <v>3</v>
      </c>
      <c r="K6428" s="4" t="s">
        <v>46</v>
      </c>
      <c r="L6428" s="4" t="s">
        <v>35</v>
      </c>
      <c r="M6428" s="4">
        <v>33</v>
      </c>
      <c r="P6428" s="5">
        <v>44359</v>
      </c>
      <c r="Q6428" s="6">
        <v>32.084576653614192</v>
      </c>
      <c r="R6428" s="4">
        <v>2</v>
      </c>
      <c r="S6428" s="4" t="str" cm="1">
        <f t="array" ref="S6428">_xlfn.IFS(R6428=0,"None",R6428&lt;3,"Low",R6428&lt;6,"Medium",R6428&lt;=10,"High")</f>
        <v>Low</v>
      </c>
      <c r="T6428" s="4" t="str" cm="1">
        <f t="array" ref="T6428">_xlfn.IFS(M6428&lt;=20,"Low",M6428&lt;=50,"Medium",M6428&lt;=90,"High")</f>
        <v>Medium</v>
      </c>
      <c r="U6428" s="7">
        <f>Datos_Limpios[[#This Row],[Number of Complaints or Support]]/Datos_Limpios[[#This Row],[Account Length (in months)]]</f>
        <v>2.8169014084507043E-2</v>
      </c>
      <c r="V6428" s="4" t="str" cm="1">
        <f t="array" ref="V6428">_xlfn.IFS(H6428&lt;30,"Under 30",H6428&lt;66,"Middle Age",H6428&gt;=66,"Senior")</f>
        <v>Under 30</v>
      </c>
      <c r="W6428" s="4" t="s">
        <v>29</v>
      </c>
    </row>
    <row r="6429" spans="1:23" x14ac:dyDescent="0.3">
      <c r="A6429" s="4" t="s">
        <v>6544</v>
      </c>
      <c r="B6429" s="4" t="s">
        <v>24</v>
      </c>
      <c r="C6429" s="4">
        <v>23</v>
      </c>
      <c r="D6429" s="4">
        <v>0</v>
      </c>
      <c r="E6429" s="4" t="s">
        <v>24</v>
      </c>
      <c r="F6429" s="4" t="s">
        <v>104</v>
      </c>
      <c r="G6429" s="4" t="s">
        <v>33</v>
      </c>
      <c r="H6429" s="4">
        <v>42</v>
      </c>
      <c r="I6429" s="4" t="s">
        <v>24</v>
      </c>
      <c r="J6429" s="4">
        <v>0</v>
      </c>
      <c r="K6429" s="4" t="s">
        <v>27</v>
      </c>
      <c r="L6429" s="4" t="s">
        <v>35</v>
      </c>
      <c r="M6429" s="4">
        <v>10</v>
      </c>
      <c r="P6429" s="5">
        <v>44114</v>
      </c>
      <c r="Q6429" s="6">
        <v>11.786856975931491</v>
      </c>
      <c r="R6429" s="4">
        <v>0</v>
      </c>
      <c r="S6429" s="4" t="str" cm="1">
        <f t="array" ref="S6429">_xlfn.IFS(R6429=0,"None",R6429&lt;3,"Low",R6429&lt;6,"Medium",R6429&lt;=10,"High")</f>
        <v>None</v>
      </c>
      <c r="T6429" s="4" t="str" cm="1">
        <f t="array" ref="T6429">_xlfn.IFS(M6429&lt;=20,"Low",M6429&lt;=50,"Medium",M6429&lt;=90,"High")</f>
        <v>Low</v>
      </c>
      <c r="U6429" s="7">
        <f>Datos_Limpios[[#This Row],[Number of Complaints or Support]]/Datos_Limpios[[#This Row],[Account Length (in months)]]</f>
        <v>0</v>
      </c>
      <c r="V6429" s="4" t="str" cm="1">
        <f t="array" ref="V6429">_xlfn.IFS(H6429&lt;30,"Under 30",H6429&lt;66,"Middle Age",H6429&gt;=66,"Senior")</f>
        <v>Middle Age</v>
      </c>
      <c r="W6429" s="4" t="s">
        <v>43</v>
      </c>
    </row>
    <row r="6430" spans="1:23" x14ac:dyDescent="0.3">
      <c r="A6430" s="4" t="s">
        <v>6545</v>
      </c>
      <c r="B6430" s="4" t="s">
        <v>24</v>
      </c>
      <c r="C6430" s="4">
        <v>9</v>
      </c>
      <c r="D6430" s="4">
        <v>0</v>
      </c>
      <c r="E6430" s="4" t="s">
        <v>24</v>
      </c>
      <c r="F6430" s="4" t="s">
        <v>120</v>
      </c>
      <c r="G6430" s="4" t="s">
        <v>33</v>
      </c>
      <c r="H6430" s="4">
        <v>61</v>
      </c>
      <c r="I6430" s="4" t="s">
        <v>24</v>
      </c>
      <c r="J6430" s="4">
        <v>0</v>
      </c>
      <c r="K6430" s="4" t="s">
        <v>27</v>
      </c>
      <c r="L6430" s="4" t="s">
        <v>28</v>
      </c>
      <c r="M6430" s="4">
        <v>8</v>
      </c>
      <c r="P6430" s="5">
        <v>45270</v>
      </c>
      <c r="Q6430" s="6">
        <v>8.1587807374778034</v>
      </c>
      <c r="R6430" s="4">
        <v>1</v>
      </c>
      <c r="S6430" s="4" t="str" cm="1">
        <f t="array" ref="S6430">_xlfn.IFS(R6430=0,"None",R6430&lt;3,"Low",R6430&lt;6,"Medium",R6430&lt;=10,"High")</f>
        <v>Low</v>
      </c>
      <c r="T6430" s="4" t="str" cm="1">
        <f t="array" ref="T6430">_xlfn.IFS(M6430&lt;=20,"Low",M6430&lt;=50,"Medium",M6430&lt;=90,"High")</f>
        <v>Low</v>
      </c>
      <c r="U6430" s="7">
        <f>Datos_Limpios[[#This Row],[Number of Complaints or Support]]/Datos_Limpios[[#This Row],[Account Length (in months)]]</f>
        <v>0.1111111111111111</v>
      </c>
      <c r="V6430" s="4" t="str" cm="1">
        <f t="array" ref="V6430">_xlfn.IFS(H6430&lt;30,"Under 30",H6430&lt;66,"Middle Age",H6430&gt;=66,"Senior")</f>
        <v>Middle Age</v>
      </c>
      <c r="W6430" s="4" t="s">
        <v>29</v>
      </c>
    </row>
    <row r="6431" spans="1:23" x14ac:dyDescent="0.3">
      <c r="A6431" s="4" t="s">
        <v>6546</v>
      </c>
      <c r="B6431" s="4" t="s">
        <v>24</v>
      </c>
      <c r="C6431" s="4">
        <v>36</v>
      </c>
      <c r="D6431" s="4">
        <v>0</v>
      </c>
      <c r="E6431" s="4" t="s">
        <v>31</v>
      </c>
      <c r="F6431" s="4" t="s">
        <v>37</v>
      </c>
      <c r="G6431" s="4" t="s">
        <v>26</v>
      </c>
      <c r="H6431" s="4">
        <v>55</v>
      </c>
      <c r="I6431" s="4" t="s">
        <v>24</v>
      </c>
      <c r="J6431" s="4">
        <v>0</v>
      </c>
      <c r="K6431" s="4" t="s">
        <v>34</v>
      </c>
      <c r="L6431" s="4" t="s">
        <v>35</v>
      </c>
      <c r="M6431" s="4">
        <v>22</v>
      </c>
      <c r="P6431" s="5">
        <v>44962</v>
      </c>
      <c r="Q6431" s="6">
        <v>21.97574654774613</v>
      </c>
      <c r="R6431" s="4">
        <v>0</v>
      </c>
      <c r="S6431" s="4" t="str" cm="1">
        <f t="array" ref="S6431">_xlfn.IFS(R6431=0,"None",R6431&lt;3,"Low",R6431&lt;6,"Medium",R6431&lt;=10,"High")</f>
        <v>None</v>
      </c>
      <c r="T6431" s="4" t="str" cm="1">
        <f t="array" ref="T6431">_xlfn.IFS(M6431&lt;=20,"Low",M6431&lt;=50,"Medium",M6431&lt;=90,"High")</f>
        <v>Medium</v>
      </c>
      <c r="U6431" s="7">
        <f>Datos_Limpios[[#This Row],[Number of Complaints or Support]]/Datos_Limpios[[#This Row],[Account Length (in months)]]</f>
        <v>0</v>
      </c>
      <c r="V6431" s="4" t="str" cm="1">
        <f t="array" ref="V6431">_xlfn.IFS(H6431&lt;30,"Under 30",H6431&lt;66,"Middle Age",H6431&gt;=66,"Senior")</f>
        <v>Middle Age</v>
      </c>
      <c r="W6431" s="4" t="s">
        <v>40</v>
      </c>
    </row>
    <row r="6432" spans="1:23" x14ac:dyDescent="0.3">
      <c r="A6432" s="4" t="s">
        <v>6547</v>
      </c>
      <c r="B6432" s="4" t="s">
        <v>31</v>
      </c>
      <c r="C6432" s="4">
        <v>49</v>
      </c>
      <c r="D6432" s="4">
        <v>5</v>
      </c>
      <c r="E6432" s="4" t="s">
        <v>24</v>
      </c>
      <c r="F6432" s="4" t="s">
        <v>124</v>
      </c>
      <c r="G6432" s="4" t="s">
        <v>33</v>
      </c>
      <c r="H6432" s="4">
        <v>26</v>
      </c>
      <c r="I6432" s="4" t="s">
        <v>24</v>
      </c>
      <c r="J6432" s="4">
        <v>0</v>
      </c>
      <c r="K6432" s="4" t="s">
        <v>27</v>
      </c>
      <c r="L6432" s="4" t="s">
        <v>35</v>
      </c>
      <c r="M6432" s="4">
        <v>35</v>
      </c>
      <c r="N6432" s="4" t="s">
        <v>66</v>
      </c>
      <c r="O6432" s="4" t="s">
        <v>122</v>
      </c>
      <c r="P6432" s="5">
        <v>44106</v>
      </c>
      <c r="Q6432" s="6">
        <v>36.746976742700753</v>
      </c>
      <c r="R6432" s="4">
        <v>1</v>
      </c>
      <c r="S6432" s="4" t="str" cm="1">
        <f t="array" ref="S6432">_xlfn.IFS(R6432=0,"None",R6432&lt;3,"Low",R6432&lt;6,"Medium",R6432&lt;=10,"High")</f>
        <v>Low</v>
      </c>
      <c r="T6432" s="4" t="str" cm="1">
        <f t="array" ref="T6432">_xlfn.IFS(M6432&lt;=20,"Low",M6432&lt;=50,"Medium",M6432&lt;=90,"High")</f>
        <v>Medium</v>
      </c>
      <c r="U6432" s="7">
        <f>Datos_Limpios[[#This Row],[Number of Complaints or Support]]/Datos_Limpios[[#This Row],[Account Length (in months)]]</f>
        <v>2.0408163265306121E-2</v>
      </c>
      <c r="V6432" s="4" t="str" cm="1">
        <f t="array" ref="V6432">_xlfn.IFS(H6432&lt;30,"Under 30",H6432&lt;66,"Middle Age",H6432&gt;=66,"Senior")</f>
        <v>Under 30</v>
      </c>
      <c r="W6432" s="4" t="s">
        <v>43</v>
      </c>
    </row>
    <row r="6433" spans="1:23" x14ac:dyDescent="0.3">
      <c r="A6433" s="4" t="s">
        <v>6548</v>
      </c>
      <c r="B6433" s="4" t="s">
        <v>24</v>
      </c>
      <c r="C6433" s="4">
        <v>70</v>
      </c>
      <c r="D6433" s="4">
        <v>0</v>
      </c>
      <c r="E6433" s="4" t="s">
        <v>31</v>
      </c>
      <c r="F6433" s="4" t="s">
        <v>72</v>
      </c>
      <c r="G6433" s="4" t="s">
        <v>33</v>
      </c>
      <c r="H6433" s="4">
        <v>54</v>
      </c>
      <c r="I6433" s="4" t="s">
        <v>24</v>
      </c>
      <c r="J6433" s="4">
        <v>0</v>
      </c>
      <c r="K6433" s="4" t="s">
        <v>34</v>
      </c>
      <c r="L6433" s="4" t="s">
        <v>35</v>
      </c>
      <c r="M6433" s="4">
        <v>67</v>
      </c>
      <c r="P6433" s="5">
        <v>45040</v>
      </c>
      <c r="Q6433" s="6">
        <v>71.048022558982083</v>
      </c>
      <c r="R6433" s="4">
        <v>7</v>
      </c>
      <c r="S6433" s="4" t="str" cm="1">
        <f t="array" ref="S6433">_xlfn.IFS(R6433=0,"None",R6433&lt;3,"Low",R6433&lt;6,"Medium",R6433&lt;=10,"High")</f>
        <v>High</v>
      </c>
      <c r="T6433" s="4" t="str" cm="1">
        <f t="array" ref="T6433">_xlfn.IFS(M6433&lt;=20,"Low",M6433&lt;=50,"Medium",M6433&lt;=90,"High")</f>
        <v>High</v>
      </c>
      <c r="U6433" s="7">
        <f>Datos_Limpios[[#This Row],[Number of Complaints or Support]]/Datos_Limpios[[#This Row],[Account Length (in months)]]</f>
        <v>0.1</v>
      </c>
      <c r="V6433" s="4" t="str" cm="1">
        <f t="array" ref="V6433">_xlfn.IFS(H6433&lt;30,"Under 30",H6433&lt;66,"Middle Age",H6433&gt;=66,"Senior")</f>
        <v>Middle Age</v>
      </c>
      <c r="W6433" s="4" t="s">
        <v>29</v>
      </c>
    </row>
    <row r="6434" spans="1:23" x14ac:dyDescent="0.3">
      <c r="A6434" s="4" t="s">
        <v>6549</v>
      </c>
      <c r="B6434" s="4" t="s">
        <v>24</v>
      </c>
      <c r="C6434" s="4">
        <v>16</v>
      </c>
      <c r="D6434" s="4">
        <v>0</v>
      </c>
      <c r="E6434" s="4" t="s">
        <v>24</v>
      </c>
      <c r="F6434" s="4" t="s">
        <v>100</v>
      </c>
      <c r="G6434" s="4" t="s">
        <v>26</v>
      </c>
      <c r="H6434" s="4">
        <v>68</v>
      </c>
      <c r="I6434" s="4" t="s">
        <v>24</v>
      </c>
      <c r="J6434" s="4">
        <v>0</v>
      </c>
      <c r="K6434" s="4" t="s">
        <v>34</v>
      </c>
      <c r="L6434" s="4" t="s">
        <v>115</v>
      </c>
      <c r="M6434" s="4">
        <v>7</v>
      </c>
      <c r="P6434" s="5">
        <v>44310</v>
      </c>
      <c r="Q6434" s="6">
        <v>5.8009202844244854</v>
      </c>
      <c r="R6434" s="4">
        <v>8</v>
      </c>
      <c r="S6434" s="4" t="str" cm="1">
        <f t="array" ref="S6434">_xlfn.IFS(R6434=0,"None",R6434&lt;3,"Low",R6434&lt;6,"Medium",R6434&lt;=10,"High")</f>
        <v>High</v>
      </c>
      <c r="T6434" s="4" t="str" cm="1">
        <f t="array" ref="T6434">_xlfn.IFS(M6434&lt;=20,"Low",M6434&lt;=50,"Medium",M6434&lt;=90,"High")</f>
        <v>Low</v>
      </c>
      <c r="U6434" s="7">
        <f>Datos_Limpios[[#This Row],[Number of Complaints or Support]]/Datos_Limpios[[#This Row],[Account Length (in months)]]</f>
        <v>0.5</v>
      </c>
      <c r="V6434" s="4" t="str" cm="1">
        <f t="array" ref="V6434">_xlfn.IFS(H6434&lt;30,"Under 30",H6434&lt;66,"Middle Age",H6434&gt;=66,"Senior")</f>
        <v>Senior</v>
      </c>
      <c r="W6434" s="4" t="s">
        <v>40</v>
      </c>
    </row>
    <row r="6435" spans="1:23" x14ac:dyDescent="0.3">
      <c r="A6435" s="4" t="s">
        <v>6550</v>
      </c>
      <c r="B6435" s="4" t="s">
        <v>31</v>
      </c>
      <c r="C6435" s="4">
        <v>2</v>
      </c>
      <c r="D6435" s="4">
        <v>5</v>
      </c>
      <c r="E6435" s="4" t="s">
        <v>31</v>
      </c>
      <c r="F6435" s="4" t="s">
        <v>79</v>
      </c>
      <c r="G6435" s="4" t="s">
        <v>26</v>
      </c>
      <c r="H6435" s="4">
        <v>66</v>
      </c>
      <c r="I6435" s="4" t="s">
        <v>24</v>
      </c>
      <c r="J6435" s="4">
        <v>0</v>
      </c>
      <c r="K6435" s="4" t="s">
        <v>27</v>
      </c>
      <c r="L6435" s="4" t="s">
        <v>35</v>
      </c>
      <c r="M6435" s="4">
        <v>41</v>
      </c>
      <c r="N6435" s="4" t="s">
        <v>38</v>
      </c>
      <c r="O6435" s="4" t="s">
        <v>125</v>
      </c>
      <c r="P6435" s="5">
        <v>45249</v>
      </c>
      <c r="Q6435" s="6">
        <v>37.616531294349997</v>
      </c>
      <c r="R6435" s="4">
        <v>7</v>
      </c>
      <c r="S6435" s="4" t="str" cm="1">
        <f t="array" ref="S6435">_xlfn.IFS(R6435=0,"None",R6435&lt;3,"Low",R6435&lt;6,"Medium",R6435&lt;=10,"High")</f>
        <v>High</v>
      </c>
      <c r="T6435" s="4" t="str" cm="1">
        <f t="array" ref="T6435">_xlfn.IFS(M6435&lt;=20,"Low",M6435&lt;=50,"Medium",M6435&lt;=90,"High")</f>
        <v>Medium</v>
      </c>
      <c r="U6435" s="7">
        <f>Datos_Limpios[[#This Row],[Number of Complaints or Support]]/Datos_Limpios[[#This Row],[Account Length (in months)]]</f>
        <v>3.5</v>
      </c>
      <c r="V6435" s="4" t="str" cm="1">
        <f t="array" ref="V6435">_xlfn.IFS(H6435&lt;30,"Under 30",H6435&lt;66,"Middle Age",H6435&gt;=66,"Senior")</f>
        <v>Senior</v>
      </c>
      <c r="W6435" s="4" t="s">
        <v>43</v>
      </c>
    </row>
    <row r="6436" spans="1:23" x14ac:dyDescent="0.3">
      <c r="A6436" s="4" t="s">
        <v>6551</v>
      </c>
      <c r="B6436" s="4" t="s">
        <v>24</v>
      </c>
      <c r="C6436" s="4">
        <v>40</v>
      </c>
      <c r="D6436" s="4">
        <v>0</v>
      </c>
      <c r="E6436" s="4" t="s">
        <v>31</v>
      </c>
      <c r="F6436" s="4" t="s">
        <v>140</v>
      </c>
      <c r="G6436" s="4" t="s">
        <v>26</v>
      </c>
      <c r="H6436" s="4">
        <v>40</v>
      </c>
      <c r="I6436" s="4" t="s">
        <v>31</v>
      </c>
      <c r="J6436" s="4">
        <v>5</v>
      </c>
      <c r="K6436" s="4" t="s">
        <v>34</v>
      </c>
      <c r="L6436" s="4" t="s">
        <v>28</v>
      </c>
      <c r="M6436" s="4">
        <v>17</v>
      </c>
      <c r="P6436" s="5">
        <v>44384</v>
      </c>
      <c r="Q6436" s="6">
        <v>20.393696500446961</v>
      </c>
      <c r="R6436" s="4">
        <v>6</v>
      </c>
      <c r="S6436" s="4" t="str" cm="1">
        <f t="array" ref="S6436">_xlfn.IFS(R6436=0,"None",R6436&lt;3,"Low",R6436&lt;6,"Medium",R6436&lt;=10,"High")</f>
        <v>High</v>
      </c>
      <c r="T6436" s="4" t="str" cm="1">
        <f t="array" ref="T6436">_xlfn.IFS(M6436&lt;=20,"Low",M6436&lt;=50,"Medium",M6436&lt;=90,"High")</f>
        <v>Low</v>
      </c>
      <c r="U6436" s="7">
        <f>Datos_Limpios[[#This Row],[Number of Complaints or Support]]/Datos_Limpios[[#This Row],[Account Length (in months)]]</f>
        <v>0.15</v>
      </c>
      <c r="V6436" s="4" t="str" cm="1">
        <f t="array" ref="V6436">_xlfn.IFS(H6436&lt;30,"Under 30",H6436&lt;66,"Middle Age",H6436&gt;=66,"Senior")</f>
        <v>Middle Age</v>
      </c>
      <c r="W6436" s="4" t="s">
        <v>40</v>
      </c>
    </row>
    <row r="6437" spans="1:23" x14ac:dyDescent="0.3">
      <c r="A6437" s="4" t="s">
        <v>6552</v>
      </c>
      <c r="B6437" s="4" t="s">
        <v>24</v>
      </c>
      <c r="C6437" s="4">
        <v>66</v>
      </c>
      <c r="D6437" s="4">
        <v>2</v>
      </c>
      <c r="E6437" s="4" t="s">
        <v>31</v>
      </c>
      <c r="F6437" s="4" t="s">
        <v>106</v>
      </c>
      <c r="G6437" s="4" t="s">
        <v>26</v>
      </c>
      <c r="H6437" s="4">
        <v>31</v>
      </c>
      <c r="I6437" s="4" t="s">
        <v>24</v>
      </c>
      <c r="J6437" s="4">
        <v>0</v>
      </c>
      <c r="K6437" s="4" t="s">
        <v>34</v>
      </c>
      <c r="L6437" s="4" t="s">
        <v>28</v>
      </c>
      <c r="M6437" s="4">
        <v>45</v>
      </c>
      <c r="P6437" s="5">
        <v>44553</v>
      </c>
      <c r="Q6437" s="6">
        <v>42.087332318552967</v>
      </c>
      <c r="R6437" s="4">
        <v>1</v>
      </c>
      <c r="S6437" s="4" t="str" cm="1">
        <f t="array" ref="S6437">_xlfn.IFS(R6437=0,"None",R6437&lt;3,"Low",R6437&lt;6,"Medium",R6437&lt;=10,"High")</f>
        <v>Low</v>
      </c>
      <c r="T6437" s="4" t="str" cm="1">
        <f t="array" ref="T6437">_xlfn.IFS(M6437&lt;=20,"Low",M6437&lt;=50,"Medium",M6437&lt;=90,"High")</f>
        <v>Medium</v>
      </c>
      <c r="U6437" s="7">
        <f>Datos_Limpios[[#This Row],[Number of Complaints or Support]]/Datos_Limpios[[#This Row],[Account Length (in months)]]</f>
        <v>1.5151515151515152E-2</v>
      </c>
      <c r="V6437" s="4" t="str" cm="1">
        <f t="array" ref="V6437">_xlfn.IFS(H6437&lt;30,"Under 30",H6437&lt;66,"Middle Age",H6437&gt;=66,"Senior")</f>
        <v>Middle Age</v>
      </c>
      <c r="W6437" s="4" t="s">
        <v>29</v>
      </c>
    </row>
    <row r="6438" spans="1:23" x14ac:dyDescent="0.3">
      <c r="A6438" s="4" t="s">
        <v>6553</v>
      </c>
      <c r="B6438" s="4" t="s">
        <v>24</v>
      </c>
      <c r="C6438" s="4">
        <v>8</v>
      </c>
      <c r="D6438" s="4">
        <v>0</v>
      </c>
      <c r="E6438" s="4" t="s">
        <v>31</v>
      </c>
      <c r="F6438" s="4" t="s">
        <v>196</v>
      </c>
      <c r="G6438" s="4" t="s">
        <v>33</v>
      </c>
      <c r="H6438" s="4">
        <v>26</v>
      </c>
      <c r="I6438" s="4" t="s">
        <v>24</v>
      </c>
      <c r="J6438" s="4">
        <v>0</v>
      </c>
      <c r="K6438" s="4" t="s">
        <v>27</v>
      </c>
      <c r="L6438" s="4" t="s">
        <v>35</v>
      </c>
      <c r="M6438" s="4">
        <v>34</v>
      </c>
      <c r="P6438" s="5">
        <v>44209</v>
      </c>
      <c r="Q6438" s="6">
        <v>31.77009111913139</v>
      </c>
      <c r="R6438" s="4">
        <v>10</v>
      </c>
      <c r="S6438" s="4" t="str" cm="1">
        <f t="array" ref="S6438">_xlfn.IFS(R6438=0,"None",R6438&lt;3,"Low",R6438&lt;6,"Medium",R6438&lt;=10,"High")</f>
        <v>High</v>
      </c>
      <c r="T6438" s="4" t="str" cm="1">
        <f t="array" ref="T6438">_xlfn.IFS(M6438&lt;=20,"Low",M6438&lt;=50,"Medium",M6438&lt;=90,"High")</f>
        <v>Medium</v>
      </c>
      <c r="U6438" s="7">
        <f>Datos_Limpios[[#This Row],[Number of Complaints or Support]]/Datos_Limpios[[#This Row],[Account Length (in months)]]</f>
        <v>1.25</v>
      </c>
      <c r="V6438" s="4" t="str" cm="1">
        <f t="array" ref="V6438">_xlfn.IFS(H6438&lt;30,"Under 30",H6438&lt;66,"Middle Age",H6438&gt;=66,"Senior")</f>
        <v>Under 30</v>
      </c>
      <c r="W6438" s="4" t="s">
        <v>47</v>
      </c>
    </row>
    <row r="6439" spans="1:23" x14ac:dyDescent="0.3">
      <c r="A6439" s="4" t="s">
        <v>6554</v>
      </c>
      <c r="B6439" s="4" t="s">
        <v>31</v>
      </c>
      <c r="C6439" s="4">
        <v>3</v>
      </c>
      <c r="D6439" s="4">
        <v>0</v>
      </c>
      <c r="E6439" s="4" t="s">
        <v>31</v>
      </c>
      <c r="F6439" s="4" t="s">
        <v>25</v>
      </c>
      <c r="G6439" s="4" t="s">
        <v>33</v>
      </c>
      <c r="H6439" s="4">
        <v>42</v>
      </c>
      <c r="I6439" s="4" t="s">
        <v>24</v>
      </c>
      <c r="J6439" s="4">
        <v>0</v>
      </c>
      <c r="K6439" s="4" t="s">
        <v>27</v>
      </c>
      <c r="L6439" s="4" t="s">
        <v>35</v>
      </c>
      <c r="M6439" s="4">
        <v>35</v>
      </c>
      <c r="N6439" s="4" t="s">
        <v>38</v>
      </c>
      <c r="O6439" s="4" t="s">
        <v>125</v>
      </c>
      <c r="P6439" s="5">
        <v>43991</v>
      </c>
      <c r="Q6439" s="6">
        <v>39.521886530792393</v>
      </c>
      <c r="R6439" s="4">
        <v>7</v>
      </c>
      <c r="S6439" s="4" t="str" cm="1">
        <f t="array" ref="S6439">_xlfn.IFS(R6439=0,"None",R6439&lt;3,"Low",R6439&lt;6,"Medium",R6439&lt;=10,"High")</f>
        <v>High</v>
      </c>
      <c r="T6439" s="4" t="str" cm="1">
        <f t="array" ref="T6439">_xlfn.IFS(M6439&lt;=20,"Low",M6439&lt;=50,"Medium",M6439&lt;=90,"High")</f>
        <v>Medium</v>
      </c>
      <c r="U6439" s="7">
        <f>Datos_Limpios[[#This Row],[Number of Complaints or Support]]/Datos_Limpios[[#This Row],[Account Length (in months)]]</f>
        <v>2.3333333333333335</v>
      </c>
      <c r="V6439" s="4" t="str" cm="1">
        <f t="array" ref="V6439">_xlfn.IFS(H6439&lt;30,"Under 30",H6439&lt;66,"Middle Age",H6439&gt;=66,"Senior")</f>
        <v>Middle Age</v>
      </c>
      <c r="W6439" s="4" t="s">
        <v>29</v>
      </c>
    </row>
    <row r="6440" spans="1:23" x14ac:dyDescent="0.3">
      <c r="A6440" s="4" t="s">
        <v>6555</v>
      </c>
      <c r="B6440" s="4" t="s">
        <v>31</v>
      </c>
      <c r="C6440" s="4">
        <v>2</v>
      </c>
      <c r="D6440" s="4">
        <v>0</v>
      </c>
      <c r="E6440" s="4" t="s">
        <v>31</v>
      </c>
      <c r="F6440" s="4" t="s">
        <v>104</v>
      </c>
      <c r="G6440" s="4" t="s">
        <v>33</v>
      </c>
      <c r="H6440" s="4">
        <v>24</v>
      </c>
      <c r="I6440" s="4" t="s">
        <v>24</v>
      </c>
      <c r="J6440" s="4">
        <v>0</v>
      </c>
      <c r="K6440" s="4" t="s">
        <v>27</v>
      </c>
      <c r="L6440" s="4" t="s">
        <v>35</v>
      </c>
      <c r="M6440" s="4">
        <v>57</v>
      </c>
      <c r="N6440" s="4" t="s">
        <v>38</v>
      </c>
      <c r="O6440" s="4" t="s">
        <v>142</v>
      </c>
      <c r="P6440" s="5">
        <v>45016</v>
      </c>
      <c r="Q6440" s="6">
        <v>55.470664981889009</v>
      </c>
      <c r="R6440" s="4">
        <v>2</v>
      </c>
      <c r="S6440" s="4" t="str" cm="1">
        <f t="array" ref="S6440">_xlfn.IFS(R6440=0,"None",R6440&lt;3,"Low",R6440&lt;6,"Medium",R6440&lt;=10,"High")</f>
        <v>Low</v>
      </c>
      <c r="T6440" s="4" t="str" cm="1">
        <f t="array" ref="T6440">_xlfn.IFS(M6440&lt;=20,"Low",M6440&lt;=50,"Medium",M6440&lt;=90,"High")</f>
        <v>High</v>
      </c>
      <c r="U6440" s="7">
        <f>Datos_Limpios[[#This Row],[Number of Complaints or Support]]/Datos_Limpios[[#This Row],[Account Length (in months)]]</f>
        <v>1</v>
      </c>
      <c r="V6440" s="4" t="str" cm="1">
        <f t="array" ref="V6440">_xlfn.IFS(H6440&lt;30,"Under 30",H6440&lt;66,"Middle Age",H6440&gt;=66,"Senior")</f>
        <v>Under 30</v>
      </c>
      <c r="W6440" s="4" t="s">
        <v>43</v>
      </c>
    </row>
    <row r="6441" spans="1:23" x14ac:dyDescent="0.3">
      <c r="A6441" s="4" t="s">
        <v>6556</v>
      </c>
      <c r="B6441" s="4" t="s">
        <v>24</v>
      </c>
      <c r="C6441" s="4">
        <v>46</v>
      </c>
      <c r="D6441" s="4">
        <v>1</v>
      </c>
      <c r="E6441" s="4" t="s">
        <v>31</v>
      </c>
      <c r="F6441" s="4" t="s">
        <v>65</v>
      </c>
      <c r="G6441" s="4" t="s">
        <v>26</v>
      </c>
      <c r="H6441" s="4">
        <v>40</v>
      </c>
      <c r="I6441" s="4" t="s">
        <v>31</v>
      </c>
      <c r="J6441" s="4">
        <v>3</v>
      </c>
      <c r="K6441" s="4" t="s">
        <v>46</v>
      </c>
      <c r="L6441" s="4" t="s">
        <v>28</v>
      </c>
      <c r="M6441" s="4">
        <v>29</v>
      </c>
      <c r="P6441" s="5">
        <v>43952</v>
      </c>
      <c r="Q6441" s="6">
        <v>28.02274445377703</v>
      </c>
      <c r="R6441" s="4">
        <v>1</v>
      </c>
      <c r="S6441" s="4" t="str" cm="1">
        <f t="array" ref="S6441">_xlfn.IFS(R6441=0,"None",R6441&lt;3,"Low",R6441&lt;6,"Medium",R6441&lt;=10,"High")</f>
        <v>Low</v>
      </c>
      <c r="T6441" s="4" t="str" cm="1">
        <f t="array" ref="T6441">_xlfn.IFS(M6441&lt;=20,"Low",M6441&lt;=50,"Medium",M6441&lt;=90,"High")</f>
        <v>Medium</v>
      </c>
      <c r="U6441" s="7">
        <f>Datos_Limpios[[#This Row],[Number of Complaints or Support]]/Datos_Limpios[[#This Row],[Account Length (in months)]]</f>
        <v>2.1739130434782608E-2</v>
      </c>
      <c r="V6441" s="4" t="str" cm="1">
        <f t="array" ref="V6441">_xlfn.IFS(H6441&lt;30,"Under 30",H6441&lt;66,"Middle Age",H6441&gt;=66,"Senior")</f>
        <v>Middle Age</v>
      </c>
      <c r="W6441" s="4" t="s">
        <v>43</v>
      </c>
    </row>
    <row r="6442" spans="1:23" x14ac:dyDescent="0.3">
      <c r="A6442" s="4" t="s">
        <v>6557</v>
      </c>
      <c r="B6442" s="4" t="s">
        <v>31</v>
      </c>
      <c r="C6442" s="4">
        <v>29</v>
      </c>
      <c r="D6442" s="4">
        <v>5</v>
      </c>
      <c r="E6442" s="4" t="s">
        <v>31</v>
      </c>
      <c r="F6442" s="4" t="s">
        <v>79</v>
      </c>
      <c r="G6442" s="4" t="s">
        <v>26</v>
      </c>
      <c r="H6442" s="4">
        <v>54</v>
      </c>
      <c r="I6442" s="4" t="s">
        <v>24</v>
      </c>
      <c r="J6442" s="4">
        <v>0</v>
      </c>
      <c r="K6442" s="4" t="s">
        <v>27</v>
      </c>
      <c r="L6442" s="4" t="s">
        <v>35</v>
      </c>
      <c r="M6442" s="4">
        <v>50</v>
      </c>
      <c r="N6442" s="4" t="s">
        <v>75</v>
      </c>
      <c r="O6442" s="4" t="s">
        <v>76</v>
      </c>
      <c r="P6442" s="5">
        <v>43890</v>
      </c>
      <c r="Q6442" s="6">
        <v>55.901208661194723</v>
      </c>
      <c r="R6442" s="4">
        <v>3</v>
      </c>
      <c r="S6442" s="4" t="str" cm="1">
        <f t="array" ref="S6442">_xlfn.IFS(R6442=0,"None",R6442&lt;3,"Low",R6442&lt;6,"Medium",R6442&lt;=10,"High")</f>
        <v>Medium</v>
      </c>
      <c r="T6442" s="4" t="str" cm="1">
        <f t="array" ref="T6442">_xlfn.IFS(M6442&lt;=20,"Low",M6442&lt;=50,"Medium",M6442&lt;=90,"High")</f>
        <v>Medium</v>
      </c>
      <c r="U6442" s="7">
        <f>Datos_Limpios[[#This Row],[Number of Complaints or Support]]/Datos_Limpios[[#This Row],[Account Length (in months)]]</f>
        <v>0.10344827586206896</v>
      </c>
      <c r="V6442" s="4" t="str" cm="1">
        <f t="array" ref="V6442">_xlfn.IFS(H6442&lt;30,"Under 30",H6442&lt;66,"Middle Age",H6442&gt;=66,"Senior")</f>
        <v>Middle Age</v>
      </c>
      <c r="W6442" s="4" t="s">
        <v>43</v>
      </c>
    </row>
    <row r="6443" spans="1:23" x14ac:dyDescent="0.3">
      <c r="A6443" s="4" t="s">
        <v>6558</v>
      </c>
      <c r="B6443" s="4" t="s">
        <v>31</v>
      </c>
      <c r="C6443" s="4">
        <v>1</v>
      </c>
      <c r="D6443" s="4">
        <v>3</v>
      </c>
      <c r="E6443" s="4" t="s">
        <v>24</v>
      </c>
      <c r="F6443" s="4" t="s">
        <v>60</v>
      </c>
      <c r="G6443" s="4" t="s">
        <v>26</v>
      </c>
      <c r="H6443" s="4">
        <v>40</v>
      </c>
      <c r="I6443" s="4" t="s">
        <v>24</v>
      </c>
      <c r="J6443" s="4">
        <v>0</v>
      </c>
      <c r="K6443" s="4" t="s">
        <v>27</v>
      </c>
      <c r="L6443" s="4" t="s">
        <v>35</v>
      </c>
      <c r="M6443" s="4">
        <v>25</v>
      </c>
      <c r="N6443" s="4" t="s">
        <v>38</v>
      </c>
      <c r="O6443" s="4" t="s">
        <v>142</v>
      </c>
      <c r="P6443" s="5">
        <v>44422</v>
      </c>
      <c r="Q6443" s="6">
        <v>28.527298800876629</v>
      </c>
      <c r="R6443" s="4">
        <v>5</v>
      </c>
      <c r="S6443" s="4" t="str" cm="1">
        <f t="array" ref="S6443">_xlfn.IFS(R6443=0,"None",R6443&lt;3,"Low",R6443&lt;6,"Medium",R6443&lt;=10,"High")</f>
        <v>Medium</v>
      </c>
      <c r="T6443" s="4" t="str" cm="1">
        <f t="array" ref="T6443">_xlfn.IFS(M6443&lt;=20,"Low",M6443&lt;=50,"Medium",M6443&lt;=90,"High")</f>
        <v>Medium</v>
      </c>
      <c r="U6443" s="7">
        <f>Datos_Limpios[[#This Row],[Number of Complaints or Support]]/Datos_Limpios[[#This Row],[Account Length (in months)]]</f>
        <v>5</v>
      </c>
      <c r="V6443" s="4" t="str" cm="1">
        <f t="array" ref="V6443">_xlfn.IFS(H6443&lt;30,"Under 30",H6443&lt;66,"Middle Age",H6443&gt;=66,"Senior")</f>
        <v>Middle Age</v>
      </c>
      <c r="W6443" s="4" t="s">
        <v>40</v>
      </c>
    </row>
    <row r="6444" spans="1:23" x14ac:dyDescent="0.3">
      <c r="A6444" s="4" t="s">
        <v>6559</v>
      </c>
      <c r="B6444" s="4" t="s">
        <v>24</v>
      </c>
      <c r="C6444" s="4">
        <v>36</v>
      </c>
      <c r="D6444" s="4">
        <v>2</v>
      </c>
      <c r="E6444" s="4" t="s">
        <v>24</v>
      </c>
      <c r="F6444" s="4" t="s">
        <v>110</v>
      </c>
      <c r="G6444" s="4" t="s">
        <v>26</v>
      </c>
      <c r="H6444" s="4">
        <v>58</v>
      </c>
      <c r="I6444" s="4" t="s">
        <v>24</v>
      </c>
      <c r="J6444" s="4">
        <v>0</v>
      </c>
      <c r="K6444" s="4" t="s">
        <v>34</v>
      </c>
      <c r="L6444" s="4" t="s">
        <v>35</v>
      </c>
      <c r="M6444" s="4">
        <v>10</v>
      </c>
      <c r="P6444" s="5">
        <v>44367</v>
      </c>
      <c r="Q6444" s="6">
        <v>10.904065895845459</v>
      </c>
      <c r="R6444" s="4">
        <v>8</v>
      </c>
      <c r="S6444" s="4" t="str" cm="1">
        <f t="array" ref="S6444">_xlfn.IFS(R6444=0,"None",R6444&lt;3,"Low",R6444&lt;6,"Medium",R6444&lt;=10,"High")</f>
        <v>High</v>
      </c>
      <c r="T6444" s="4" t="str" cm="1">
        <f t="array" ref="T6444">_xlfn.IFS(M6444&lt;=20,"Low",M6444&lt;=50,"Medium",M6444&lt;=90,"High")</f>
        <v>Low</v>
      </c>
      <c r="U6444" s="7">
        <f>Datos_Limpios[[#This Row],[Number of Complaints or Support]]/Datos_Limpios[[#This Row],[Account Length (in months)]]</f>
        <v>0.22222222222222221</v>
      </c>
      <c r="V6444" s="4" t="str" cm="1">
        <f t="array" ref="V6444">_xlfn.IFS(H6444&lt;30,"Under 30",H6444&lt;66,"Middle Age",H6444&gt;=66,"Senior")</f>
        <v>Middle Age</v>
      </c>
      <c r="W6444" s="4" t="s">
        <v>29</v>
      </c>
    </row>
    <row r="6445" spans="1:23" x14ac:dyDescent="0.3">
      <c r="A6445" s="4" t="s">
        <v>6560</v>
      </c>
      <c r="B6445" s="4" t="s">
        <v>24</v>
      </c>
      <c r="C6445" s="4">
        <v>61</v>
      </c>
      <c r="D6445" s="4">
        <v>0</v>
      </c>
      <c r="E6445" s="4" t="s">
        <v>31</v>
      </c>
      <c r="F6445" s="4" t="s">
        <v>63</v>
      </c>
      <c r="G6445" s="4" t="s">
        <v>33</v>
      </c>
      <c r="H6445" s="4">
        <v>63</v>
      </c>
      <c r="I6445" s="4" t="s">
        <v>24</v>
      </c>
      <c r="J6445" s="4">
        <v>0</v>
      </c>
      <c r="K6445" s="4" t="s">
        <v>34</v>
      </c>
      <c r="L6445" s="4" t="s">
        <v>35</v>
      </c>
      <c r="M6445" s="4">
        <v>58</v>
      </c>
      <c r="P6445" s="5">
        <v>44132</v>
      </c>
      <c r="Q6445" s="6">
        <v>64.959509343722473</v>
      </c>
      <c r="R6445" s="4">
        <v>10</v>
      </c>
      <c r="S6445" s="4" t="str" cm="1">
        <f t="array" ref="S6445">_xlfn.IFS(R6445=0,"None",R6445&lt;3,"Low",R6445&lt;6,"Medium",R6445&lt;=10,"High")</f>
        <v>High</v>
      </c>
      <c r="T6445" s="4" t="str" cm="1">
        <f t="array" ref="T6445">_xlfn.IFS(M6445&lt;=20,"Low",M6445&lt;=50,"Medium",M6445&lt;=90,"High")</f>
        <v>High</v>
      </c>
      <c r="U6445" s="7">
        <f>Datos_Limpios[[#This Row],[Number of Complaints or Support]]/Datos_Limpios[[#This Row],[Account Length (in months)]]</f>
        <v>0.16393442622950818</v>
      </c>
      <c r="V6445" s="4" t="str" cm="1">
        <f t="array" ref="V6445">_xlfn.IFS(H6445&lt;30,"Under 30",H6445&lt;66,"Middle Age",H6445&gt;=66,"Senior")</f>
        <v>Middle Age</v>
      </c>
      <c r="W6445" s="4" t="s">
        <v>40</v>
      </c>
    </row>
    <row r="6446" spans="1:23" x14ac:dyDescent="0.3">
      <c r="A6446" s="4" t="s">
        <v>6561</v>
      </c>
      <c r="B6446" s="4" t="s">
        <v>24</v>
      </c>
      <c r="C6446" s="4">
        <v>32</v>
      </c>
      <c r="D6446" s="4">
        <v>0</v>
      </c>
      <c r="E6446" s="4" t="s">
        <v>24</v>
      </c>
      <c r="F6446" s="4" t="s">
        <v>100</v>
      </c>
      <c r="G6446" s="4" t="s">
        <v>180</v>
      </c>
      <c r="H6446" s="4">
        <v>53</v>
      </c>
      <c r="I6446" s="4" t="s">
        <v>24</v>
      </c>
      <c r="J6446" s="4">
        <v>0</v>
      </c>
      <c r="K6446" s="4" t="s">
        <v>27</v>
      </c>
      <c r="L6446" s="4" t="s">
        <v>35</v>
      </c>
      <c r="M6446" s="4">
        <v>10</v>
      </c>
      <c r="P6446" s="5">
        <v>44232</v>
      </c>
      <c r="Q6446" s="6">
        <v>9.9400030251626923</v>
      </c>
      <c r="R6446" s="4">
        <v>4</v>
      </c>
      <c r="S6446" s="4" t="str" cm="1">
        <f t="array" ref="S6446">_xlfn.IFS(R6446=0,"None",R6446&lt;3,"Low",R6446&lt;6,"Medium",R6446&lt;=10,"High")</f>
        <v>Medium</v>
      </c>
      <c r="T6446" s="4" t="str" cm="1">
        <f t="array" ref="T6446">_xlfn.IFS(M6446&lt;=20,"Low",M6446&lt;=50,"Medium",M6446&lt;=90,"High")</f>
        <v>Low</v>
      </c>
      <c r="U6446" s="7">
        <f>Datos_Limpios[[#This Row],[Number of Complaints or Support]]/Datos_Limpios[[#This Row],[Account Length (in months)]]</f>
        <v>0.125</v>
      </c>
      <c r="V6446" s="4" t="str" cm="1">
        <f t="array" ref="V6446">_xlfn.IFS(H6446&lt;30,"Under 30",H6446&lt;66,"Middle Age",H6446&gt;=66,"Senior")</f>
        <v>Middle Age</v>
      </c>
      <c r="W6446" s="4" t="s">
        <v>40</v>
      </c>
    </row>
    <row r="6447" spans="1:23" x14ac:dyDescent="0.3">
      <c r="A6447" s="4" t="s">
        <v>6562</v>
      </c>
      <c r="B6447" s="4" t="s">
        <v>31</v>
      </c>
      <c r="C6447" s="4">
        <v>9</v>
      </c>
      <c r="D6447" s="4">
        <v>1</v>
      </c>
      <c r="E6447" s="4" t="s">
        <v>31</v>
      </c>
      <c r="F6447" s="4" t="s">
        <v>165</v>
      </c>
      <c r="G6447" s="4" t="s">
        <v>26</v>
      </c>
      <c r="H6447" s="4">
        <v>43</v>
      </c>
      <c r="I6447" s="4" t="s">
        <v>24</v>
      </c>
      <c r="J6447" s="4">
        <v>0</v>
      </c>
      <c r="K6447" s="4" t="s">
        <v>27</v>
      </c>
      <c r="L6447" s="4" t="s">
        <v>35</v>
      </c>
      <c r="M6447" s="4">
        <v>27</v>
      </c>
      <c r="N6447" s="4" t="s">
        <v>38</v>
      </c>
      <c r="O6447" s="4" t="s">
        <v>142</v>
      </c>
      <c r="P6447" s="5">
        <v>45187</v>
      </c>
      <c r="Q6447" s="6">
        <v>26.065900167458601</v>
      </c>
      <c r="R6447" s="4">
        <v>6</v>
      </c>
      <c r="S6447" s="4" t="str" cm="1">
        <f t="array" ref="S6447">_xlfn.IFS(R6447=0,"None",R6447&lt;3,"Low",R6447&lt;6,"Medium",R6447&lt;=10,"High")</f>
        <v>High</v>
      </c>
      <c r="T6447" s="4" t="str" cm="1">
        <f t="array" ref="T6447">_xlfn.IFS(M6447&lt;=20,"Low",M6447&lt;=50,"Medium",M6447&lt;=90,"High")</f>
        <v>Medium</v>
      </c>
      <c r="U6447" s="7">
        <f>Datos_Limpios[[#This Row],[Number of Complaints or Support]]/Datos_Limpios[[#This Row],[Account Length (in months)]]</f>
        <v>0.66666666666666663</v>
      </c>
      <c r="V6447" s="4" t="str" cm="1">
        <f t="array" ref="V6447">_xlfn.IFS(H6447&lt;30,"Under 30",H6447&lt;66,"Middle Age",H6447&gt;=66,"Senior")</f>
        <v>Middle Age</v>
      </c>
      <c r="W6447" s="4" t="s">
        <v>40</v>
      </c>
    </row>
    <row r="6448" spans="1:23" x14ac:dyDescent="0.3">
      <c r="A6448" s="4" t="s">
        <v>6563</v>
      </c>
      <c r="B6448" s="4" t="s">
        <v>31</v>
      </c>
      <c r="C6448" s="4">
        <v>1</v>
      </c>
      <c r="D6448" s="4">
        <v>2</v>
      </c>
      <c r="E6448" s="4" t="s">
        <v>31</v>
      </c>
      <c r="F6448" s="4" t="s">
        <v>25</v>
      </c>
      <c r="G6448" s="4" t="s">
        <v>26</v>
      </c>
      <c r="H6448" s="4">
        <v>43</v>
      </c>
      <c r="I6448" s="4" t="s">
        <v>24</v>
      </c>
      <c r="J6448" s="4">
        <v>0</v>
      </c>
      <c r="K6448" s="4" t="s">
        <v>27</v>
      </c>
      <c r="L6448" s="4" t="s">
        <v>115</v>
      </c>
      <c r="M6448" s="4">
        <v>26</v>
      </c>
      <c r="N6448" s="4" t="s">
        <v>66</v>
      </c>
      <c r="O6448" s="4" t="s">
        <v>317</v>
      </c>
      <c r="P6448" s="5">
        <v>44797</v>
      </c>
      <c r="Q6448" s="6">
        <v>22.624636569891379</v>
      </c>
      <c r="R6448" s="4">
        <v>2</v>
      </c>
      <c r="S6448" s="4" t="str" cm="1">
        <f t="array" ref="S6448">_xlfn.IFS(R6448=0,"None",R6448&lt;3,"Low",R6448&lt;6,"Medium",R6448&lt;=10,"High")</f>
        <v>Low</v>
      </c>
      <c r="T6448" s="4" t="str" cm="1">
        <f t="array" ref="T6448">_xlfn.IFS(M6448&lt;=20,"Low",M6448&lt;=50,"Medium",M6448&lt;=90,"High")</f>
        <v>Medium</v>
      </c>
      <c r="U6448" s="7">
        <f>Datos_Limpios[[#This Row],[Number of Complaints or Support]]/Datos_Limpios[[#This Row],[Account Length (in months)]]</f>
        <v>2</v>
      </c>
      <c r="V6448" s="4" t="str" cm="1">
        <f t="array" ref="V6448">_xlfn.IFS(H6448&lt;30,"Under 30",H6448&lt;66,"Middle Age",H6448&gt;=66,"Senior")</f>
        <v>Middle Age</v>
      </c>
      <c r="W6448" s="4" t="s">
        <v>29</v>
      </c>
    </row>
    <row r="6449" spans="1:23" x14ac:dyDescent="0.3">
      <c r="A6449" s="4" t="s">
        <v>6564</v>
      </c>
      <c r="B6449" s="4" t="s">
        <v>31</v>
      </c>
      <c r="C6449" s="4">
        <v>45</v>
      </c>
      <c r="D6449" s="4">
        <v>0</v>
      </c>
      <c r="E6449" s="4" t="s">
        <v>31</v>
      </c>
      <c r="F6449" s="4" t="s">
        <v>79</v>
      </c>
      <c r="G6449" s="4" t="s">
        <v>33</v>
      </c>
      <c r="H6449" s="4">
        <v>73</v>
      </c>
      <c r="I6449" s="4" t="s">
        <v>24</v>
      </c>
      <c r="J6449" s="4">
        <v>0</v>
      </c>
      <c r="K6449" s="4" t="s">
        <v>27</v>
      </c>
      <c r="L6449" s="4" t="s">
        <v>35</v>
      </c>
      <c r="M6449" s="4">
        <v>41</v>
      </c>
      <c r="N6449" s="4" t="s">
        <v>66</v>
      </c>
      <c r="O6449" s="4" t="s">
        <v>122</v>
      </c>
      <c r="P6449" s="5">
        <v>44649</v>
      </c>
      <c r="Q6449" s="6">
        <v>34.714356468210802</v>
      </c>
      <c r="R6449" s="4">
        <v>7</v>
      </c>
      <c r="S6449" s="4" t="str" cm="1">
        <f t="array" ref="S6449">_xlfn.IFS(R6449=0,"None",R6449&lt;3,"Low",R6449&lt;6,"Medium",R6449&lt;=10,"High")</f>
        <v>High</v>
      </c>
      <c r="T6449" s="4" t="str" cm="1">
        <f t="array" ref="T6449">_xlfn.IFS(M6449&lt;=20,"Low",M6449&lt;=50,"Medium",M6449&lt;=90,"High")</f>
        <v>Medium</v>
      </c>
      <c r="U6449" s="7">
        <f>Datos_Limpios[[#This Row],[Number of Complaints or Support]]/Datos_Limpios[[#This Row],[Account Length (in months)]]</f>
        <v>0.15555555555555556</v>
      </c>
      <c r="V6449" s="4" t="str" cm="1">
        <f t="array" ref="V6449">_xlfn.IFS(H6449&lt;30,"Under 30",H6449&lt;66,"Middle Age",H6449&gt;=66,"Senior")</f>
        <v>Senior</v>
      </c>
      <c r="W6449" s="4" t="s">
        <v>43</v>
      </c>
    </row>
    <row r="6450" spans="1:23" x14ac:dyDescent="0.3">
      <c r="A6450" s="4" t="s">
        <v>6565</v>
      </c>
      <c r="B6450" s="4" t="s">
        <v>24</v>
      </c>
      <c r="C6450" s="4">
        <v>71</v>
      </c>
      <c r="D6450" s="4">
        <v>0</v>
      </c>
      <c r="E6450" s="4" t="s">
        <v>31</v>
      </c>
      <c r="F6450" s="4" t="s">
        <v>52</v>
      </c>
      <c r="G6450" s="4" t="s">
        <v>26</v>
      </c>
      <c r="H6450" s="4">
        <v>84</v>
      </c>
      <c r="I6450" s="4" t="s">
        <v>24</v>
      </c>
      <c r="J6450" s="4">
        <v>0</v>
      </c>
      <c r="K6450" s="4" t="s">
        <v>46</v>
      </c>
      <c r="L6450" s="4" t="s">
        <v>28</v>
      </c>
      <c r="M6450" s="4">
        <v>57</v>
      </c>
      <c r="P6450" s="5">
        <v>44376</v>
      </c>
      <c r="Q6450" s="6">
        <v>59.241535959111339</v>
      </c>
      <c r="R6450" s="4">
        <v>2</v>
      </c>
      <c r="S6450" s="4" t="str" cm="1">
        <f t="array" ref="S6450">_xlfn.IFS(R6450=0,"None",R6450&lt;3,"Low",R6450&lt;6,"Medium",R6450&lt;=10,"High")</f>
        <v>Low</v>
      </c>
      <c r="T6450" s="4" t="str" cm="1">
        <f t="array" ref="T6450">_xlfn.IFS(M6450&lt;=20,"Low",M6450&lt;=50,"Medium",M6450&lt;=90,"High")</f>
        <v>High</v>
      </c>
      <c r="U6450" s="7">
        <f>Datos_Limpios[[#This Row],[Number of Complaints or Support]]/Datos_Limpios[[#This Row],[Account Length (in months)]]</f>
        <v>2.8169014084507043E-2</v>
      </c>
      <c r="V6450" s="4" t="str" cm="1">
        <f t="array" ref="V6450">_xlfn.IFS(H6450&lt;30,"Under 30",H6450&lt;66,"Middle Age",H6450&gt;=66,"Senior")</f>
        <v>Senior</v>
      </c>
      <c r="W6450" s="4" t="s">
        <v>40</v>
      </c>
    </row>
    <row r="6451" spans="1:23" x14ac:dyDescent="0.3">
      <c r="A6451" s="4" t="s">
        <v>6566</v>
      </c>
      <c r="B6451" s="4" t="s">
        <v>24</v>
      </c>
      <c r="C6451" s="4">
        <v>15</v>
      </c>
      <c r="D6451" s="4">
        <v>0</v>
      </c>
      <c r="E6451" s="4" t="s">
        <v>24</v>
      </c>
      <c r="F6451" s="4" t="s">
        <v>173</v>
      </c>
      <c r="G6451" s="4" t="s">
        <v>26</v>
      </c>
      <c r="H6451" s="4">
        <v>60</v>
      </c>
      <c r="I6451" s="4" t="s">
        <v>24</v>
      </c>
      <c r="J6451" s="4">
        <v>0</v>
      </c>
      <c r="K6451" s="4" t="s">
        <v>34</v>
      </c>
      <c r="L6451" s="4" t="s">
        <v>115</v>
      </c>
      <c r="M6451" s="4">
        <v>8</v>
      </c>
      <c r="P6451" s="5">
        <v>44135</v>
      </c>
      <c r="Q6451" s="6">
        <v>7.6543914179354848</v>
      </c>
      <c r="R6451" s="4">
        <v>8</v>
      </c>
      <c r="S6451" s="4" t="str" cm="1">
        <f t="array" ref="S6451">_xlfn.IFS(R6451=0,"None",R6451&lt;3,"Low",R6451&lt;6,"Medium",R6451&lt;=10,"High")</f>
        <v>High</v>
      </c>
      <c r="T6451" s="4" t="str" cm="1">
        <f t="array" ref="T6451">_xlfn.IFS(M6451&lt;=20,"Low",M6451&lt;=50,"Medium",M6451&lt;=90,"High")</f>
        <v>Low</v>
      </c>
      <c r="U6451" s="7">
        <f>Datos_Limpios[[#This Row],[Number of Complaints or Support]]/Datos_Limpios[[#This Row],[Account Length (in months)]]</f>
        <v>0.53333333333333333</v>
      </c>
      <c r="V6451" s="4" t="str" cm="1">
        <f t="array" ref="V6451">_xlfn.IFS(H6451&lt;30,"Under 30",H6451&lt;66,"Middle Age",H6451&gt;=66,"Senior")</f>
        <v>Middle Age</v>
      </c>
      <c r="W6451" s="4" t="s">
        <v>43</v>
      </c>
    </row>
    <row r="6452" spans="1:23" x14ac:dyDescent="0.3">
      <c r="A6452" s="4" t="s">
        <v>6567</v>
      </c>
      <c r="B6452" s="4" t="s">
        <v>31</v>
      </c>
      <c r="C6452" s="4">
        <v>1</v>
      </c>
      <c r="D6452" s="4">
        <v>3</v>
      </c>
      <c r="E6452" s="4" t="s">
        <v>31</v>
      </c>
      <c r="F6452" s="4" t="s">
        <v>213</v>
      </c>
      <c r="G6452" s="4" t="s">
        <v>26</v>
      </c>
      <c r="H6452" s="4">
        <v>25</v>
      </c>
      <c r="I6452" s="4" t="s">
        <v>24</v>
      </c>
      <c r="J6452" s="4">
        <v>0</v>
      </c>
      <c r="K6452" s="4" t="s">
        <v>27</v>
      </c>
      <c r="L6452" s="4" t="s">
        <v>28</v>
      </c>
      <c r="M6452" s="4">
        <v>30</v>
      </c>
      <c r="N6452" s="4" t="s">
        <v>75</v>
      </c>
      <c r="O6452" s="4" t="s">
        <v>133</v>
      </c>
      <c r="P6452" s="5">
        <v>45098</v>
      </c>
      <c r="Q6452" s="6">
        <v>34.41281673703493</v>
      </c>
      <c r="R6452" s="4">
        <v>7</v>
      </c>
      <c r="S6452" s="4" t="str" cm="1">
        <f t="array" ref="S6452">_xlfn.IFS(R6452=0,"None",R6452&lt;3,"Low",R6452&lt;6,"Medium",R6452&lt;=10,"High")</f>
        <v>High</v>
      </c>
      <c r="T6452" s="4" t="str" cm="1">
        <f t="array" ref="T6452">_xlfn.IFS(M6452&lt;=20,"Low",M6452&lt;=50,"Medium",M6452&lt;=90,"High")</f>
        <v>Medium</v>
      </c>
      <c r="U6452" s="7">
        <f>Datos_Limpios[[#This Row],[Number of Complaints or Support]]/Datos_Limpios[[#This Row],[Account Length (in months)]]</f>
        <v>7</v>
      </c>
      <c r="V6452" s="4" t="str" cm="1">
        <f t="array" ref="V6452">_xlfn.IFS(H6452&lt;30,"Under 30",H6452&lt;66,"Middle Age",H6452&gt;=66,"Senior")</f>
        <v>Under 30</v>
      </c>
      <c r="W6452" s="4" t="s">
        <v>47</v>
      </c>
    </row>
    <row r="6453" spans="1:23" x14ac:dyDescent="0.3">
      <c r="A6453" s="4" t="s">
        <v>6568</v>
      </c>
      <c r="B6453" s="4" t="s">
        <v>24</v>
      </c>
      <c r="C6453" s="4">
        <v>2</v>
      </c>
      <c r="D6453" s="4">
        <v>0</v>
      </c>
      <c r="E6453" s="4" t="s">
        <v>31</v>
      </c>
      <c r="F6453" s="4" t="s">
        <v>74</v>
      </c>
      <c r="G6453" s="4" t="s">
        <v>26</v>
      </c>
      <c r="H6453" s="4">
        <v>55</v>
      </c>
      <c r="I6453" s="4" t="s">
        <v>24</v>
      </c>
      <c r="J6453" s="4">
        <v>0</v>
      </c>
      <c r="K6453" s="4" t="s">
        <v>27</v>
      </c>
      <c r="L6453" s="4" t="s">
        <v>35</v>
      </c>
      <c r="M6453" s="4">
        <v>36</v>
      </c>
      <c r="P6453" s="5">
        <v>45198</v>
      </c>
      <c r="Q6453" s="6">
        <v>32.436650718666129</v>
      </c>
      <c r="R6453" s="4">
        <v>7</v>
      </c>
      <c r="S6453" s="4" t="str" cm="1">
        <f t="array" ref="S6453">_xlfn.IFS(R6453=0,"None",R6453&lt;3,"Low",R6453&lt;6,"Medium",R6453&lt;=10,"High")</f>
        <v>High</v>
      </c>
      <c r="T6453" s="4" t="str" cm="1">
        <f t="array" ref="T6453">_xlfn.IFS(M6453&lt;=20,"Low",M6453&lt;=50,"Medium",M6453&lt;=90,"High")</f>
        <v>Medium</v>
      </c>
      <c r="U6453" s="7">
        <f>Datos_Limpios[[#This Row],[Number of Complaints or Support]]/Datos_Limpios[[#This Row],[Account Length (in months)]]</f>
        <v>3.5</v>
      </c>
      <c r="V6453" s="4" t="str" cm="1">
        <f t="array" ref="V6453">_xlfn.IFS(H6453&lt;30,"Under 30",H6453&lt;66,"Middle Age",H6453&gt;=66,"Senior")</f>
        <v>Middle Age</v>
      </c>
      <c r="W6453" s="4" t="s">
        <v>43</v>
      </c>
    </row>
    <row r="6454" spans="1:23" x14ac:dyDescent="0.3">
      <c r="A6454" s="4" t="s">
        <v>6569</v>
      </c>
      <c r="B6454" s="4" t="s">
        <v>24</v>
      </c>
      <c r="C6454" s="4">
        <v>51</v>
      </c>
      <c r="D6454" s="4">
        <v>1</v>
      </c>
      <c r="E6454" s="4" t="s">
        <v>24</v>
      </c>
      <c r="F6454" s="4" t="s">
        <v>264</v>
      </c>
      <c r="G6454" s="4" t="s">
        <v>33</v>
      </c>
      <c r="H6454" s="4">
        <v>62</v>
      </c>
      <c r="I6454" s="4" t="s">
        <v>24</v>
      </c>
      <c r="J6454" s="4">
        <v>0</v>
      </c>
      <c r="K6454" s="4" t="s">
        <v>34</v>
      </c>
      <c r="L6454" s="4" t="s">
        <v>35</v>
      </c>
      <c r="M6454" s="4">
        <v>8</v>
      </c>
      <c r="P6454" s="5">
        <v>45117</v>
      </c>
      <c r="Q6454" s="6">
        <v>8.139682803938376</v>
      </c>
      <c r="R6454" s="4">
        <v>10</v>
      </c>
      <c r="S6454" s="4" t="str" cm="1">
        <f t="array" ref="S6454">_xlfn.IFS(R6454=0,"None",R6454&lt;3,"Low",R6454&lt;6,"Medium",R6454&lt;=10,"High")</f>
        <v>High</v>
      </c>
      <c r="T6454" s="4" t="str" cm="1">
        <f t="array" ref="T6454">_xlfn.IFS(M6454&lt;=20,"Low",M6454&lt;=50,"Medium",M6454&lt;=90,"High")</f>
        <v>Low</v>
      </c>
      <c r="U6454" s="7">
        <f>Datos_Limpios[[#This Row],[Number of Complaints or Support]]/Datos_Limpios[[#This Row],[Account Length (in months)]]</f>
        <v>0.19607843137254902</v>
      </c>
      <c r="V6454" s="4" t="str" cm="1">
        <f t="array" ref="V6454">_xlfn.IFS(H6454&lt;30,"Under 30",H6454&lt;66,"Middle Age",H6454&gt;=66,"Senior")</f>
        <v>Middle Age</v>
      </c>
      <c r="W6454" s="4" t="s">
        <v>47</v>
      </c>
    </row>
    <row r="6455" spans="1:23" x14ac:dyDescent="0.3">
      <c r="A6455" s="4" t="s">
        <v>6570</v>
      </c>
      <c r="B6455" s="4" t="s">
        <v>24</v>
      </c>
      <c r="C6455" s="4">
        <v>56</v>
      </c>
      <c r="D6455" s="4">
        <v>0</v>
      </c>
      <c r="E6455" s="4" t="s">
        <v>31</v>
      </c>
      <c r="F6455" s="4" t="s">
        <v>104</v>
      </c>
      <c r="G6455" s="4" t="s">
        <v>33</v>
      </c>
      <c r="H6455" s="4">
        <v>26</v>
      </c>
      <c r="I6455" s="4" t="s">
        <v>31</v>
      </c>
      <c r="J6455" s="4">
        <v>2</v>
      </c>
      <c r="K6455" s="4" t="s">
        <v>46</v>
      </c>
      <c r="L6455" s="4" t="s">
        <v>28</v>
      </c>
      <c r="M6455" s="4">
        <v>19</v>
      </c>
      <c r="P6455" s="5">
        <v>44904</v>
      </c>
      <c r="Q6455" s="6">
        <v>16.671264349754139</v>
      </c>
      <c r="R6455" s="4">
        <v>0</v>
      </c>
      <c r="S6455" s="4" t="str" cm="1">
        <f t="array" ref="S6455">_xlfn.IFS(R6455=0,"None",R6455&lt;3,"Low",R6455&lt;6,"Medium",R6455&lt;=10,"High")</f>
        <v>None</v>
      </c>
      <c r="T6455" s="4" t="str" cm="1">
        <f t="array" ref="T6455">_xlfn.IFS(M6455&lt;=20,"Low",M6455&lt;=50,"Medium",M6455&lt;=90,"High")</f>
        <v>Low</v>
      </c>
      <c r="U6455" s="7">
        <f>Datos_Limpios[[#This Row],[Number of Complaints or Support]]/Datos_Limpios[[#This Row],[Account Length (in months)]]</f>
        <v>0</v>
      </c>
      <c r="V6455" s="4" t="str" cm="1">
        <f t="array" ref="V6455">_xlfn.IFS(H6455&lt;30,"Under 30",H6455&lt;66,"Middle Age",H6455&gt;=66,"Senior")</f>
        <v>Under 30</v>
      </c>
      <c r="W6455" s="4" t="s">
        <v>43</v>
      </c>
    </row>
    <row r="6456" spans="1:23" x14ac:dyDescent="0.3">
      <c r="A6456" s="4" t="s">
        <v>6571</v>
      </c>
      <c r="B6456" s="4" t="s">
        <v>31</v>
      </c>
      <c r="C6456" s="4">
        <v>8</v>
      </c>
      <c r="D6456" s="4">
        <v>0</v>
      </c>
      <c r="E6456" s="4" t="s">
        <v>31</v>
      </c>
      <c r="F6456" s="4" t="s">
        <v>25</v>
      </c>
      <c r="G6456" s="4" t="s">
        <v>33</v>
      </c>
      <c r="H6456" s="4">
        <v>60</v>
      </c>
      <c r="I6456" s="4" t="s">
        <v>24</v>
      </c>
      <c r="J6456" s="4">
        <v>0</v>
      </c>
      <c r="K6456" s="4" t="s">
        <v>27</v>
      </c>
      <c r="L6456" s="4" t="s">
        <v>35</v>
      </c>
      <c r="M6456" s="4">
        <v>38</v>
      </c>
      <c r="N6456" s="4" t="s">
        <v>75</v>
      </c>
      <c r="O6456" s="4" t="s">
        <v>76</v>
      </c>
      <c r="P6456" s="5">
        <v>45264</v>
      </c>
      <c r="Q6456" s="6">
        <v>41.590515197563143</v>
      </c>
      <c r="R6456" s="4">
        <v>0</v>
      </c>
      <c r="S6456" s="4" t="str" cm="1">
        <f t="array" ref="S6456">_xlfn.IFS(R6456=0,"None",R6456&lt;3,"Low",R6456&lt;6,"Medium",R6456&lt;=10,"High")</f>
        <v>None</v>
      </c>
      <c r="T6456" s="4" t="str" cm="1">
        <f t="array" ref="T6456">_xlfn.IFS(M6456&lt;=20,"Low",M6456&lt;=50,"Medium",M6456&lt;=90,"High")</f>
        <v>Medium</v>
      </c>
      <c r="U6456" s="7">
        <f>Datos_Limpios[[#This Row],[Number of Complaints or Support]]/Datos_Limpios[[#This Row],[Account Length (in months)]]</f>
        <v>0</v>
      </c>
      <c r="V6456" s="4" t="str" cm="1">
        <f t="array" ref="V6456">_xlfn.IFS(H6456&lt;30,"Under 30",H6456&lt;66,"Middle Age",H6456&gt;=66,"Senior")</f>
        <v>Middle Age</v>
      </c>
      <c r="W6456" s="4" t="s">
        <v>29</v>
      </c>
    </row>
    <row r="6457" spans="1:23" x14ac:dyDescent="0.3">
      <c r="A6457" s="4" t="s">
        <v>6572</v>
      </c>
      <c r="B6457" s="4" t="s">
        <v>31</v>
      </c>
      <c r="C6457" s="4">
        <v>35</v>
      </c>
      <c r="D6457" s="4">
        <v>1</v>
      </c>
      <c r="E6457" s="4" t="s">
        <v>31</v>
      </c>
      <c r="F6457" s="4" t="s">
        <v>196</v>
      </c>
      <c r="G6457" s="4" t="s">
        <v>33</v>
      </c>
      <c r="H6457" s="4">
        <v>27</v>
      </c>
      <c r="I6457" s="4" t="s">
        <v>24</v>
      </c>
      <c r="J6457" s="4">
        <v>0</v>
      </c>
      <c r="K6457" s="4" t="s">
        <v>27</v>
      </c>
      <c r="L6457" s="4" t="s">
        <v>35</v>
      </c>
      <c r="M6457" s="4">
        <v>58</v>
      </c>
      <c r="N6457" s="4" t="s">
        <v>38</v>
      </c>
      <c r="O6457" s="4" t="s">
        <v>142</v>
      </c>
      <c r="P6457" s="5">
        <v>44747</v>
      </c>
      <c r="Q6457" s="6">
        <v>55.895849445116092</v>
      </c>
      <c r="R6457" s="4">
        <v>0</v>
      </c>
      <c r="S6457" s="4" t="str" cm="1">
        <f t="array" ref="S6457">_xlfn.IFS(R6457=0,"None",R6457&lt;3,"Low",R6457&lt;6,"Medium",R6457&lt;=10,"High")</f>
        <v>None</v>
      </c>
      <c r="T6457" s="4" t="str" cm="1">
        <f t="array" ref="T6457">_xlfn.IFS(M6457&lt;=20,"Low",M6457&lt;=50,"Medium",M6457&lt;=90,"High")</f>
        <v>High</v>
      </c>
      <c r="U6457" s="7">
        <f>Datos_Limpios[[#This Row],[Number of Complaints or Support]]/Datos_Limpios[[#This Row],[Account Length (in months)]]</f>
        <v>0</v>
      </c>
      <c r="V6457" s="4" t="str" cm="1">
        <f t="array" ref="V6457">_xlfn.IFS(H6457&lt;30,"Under 30",H6457&lt;66,"Middle Age",H6457&gt;=66,"Senior")</f>
        <v>Under 30</v>
      </c>
      <c r="W6457" s="4" t="s">
        <v>47</v>
      </c>
    </row>
    <row r="6458" spans="1:23" x14ac:dyDescent="0.3">
      <c r="A6458" s="4" t="s">
        <v>6573</v>
      </c>
      <c r="B6458" s="4" t="s">
        <v>31</v>
      </c>
      <c r="C6458" s="4">
        <v>32</v>
      </c>
      <c r="D6458" s="4">
        <v>2</v>
      </c>
      <c r="E6458" s="4" t="s">
        <v>31</v>
      </c>
      <c r="F6458" s="4" t="s">
        <v>159</v>
      </c>
      <c r="G6458" s="4" t="s">
        <v>33</v>
      </c>
      <c r="H6458" s="4">
        <v>81</v>
      </c>
      <c r="I6458" s="4" t="s">
        <v>24</v>
      </c>
      <c r="J6458" s="4">
        <v>0</v>
      </c>
      <c r="K6458" s="4" t="s">
        <v>27</v>
      </c>
      <c r="L6458" s="4" t="s">
        <v>35</v>
      </c>
      <c r="M6458" s="4">
        <v>49</v>
      </c>
      <c r="N6458" s="4" t="s">
        <v>75</v>
      </c>
      <c r="O6458" s="4" t="s">
        <v>133</v>
      </c>
      <c r="P6458" s="5">
        <v>44410</v>
      </c>
      <c r="Q6458" s="6">
        <v>40.977895522813697</v>
      </c>
      <c r="R6458" s="4">
        <v>8</v>
      </c>
      <c r="S6458" s="4" t="str" cm="1">
        <f t="array" ref="S6458">_xlfn.IFS(R6458=0,"None",R6458&lt;3,"Low",R6458&lt;6,"Medium",R6458&lt;=10,"High")</f>
        <v>High</v>
      </c>
      <c r="T6458" s="4" t="str" cm="1">
        <f t="array" ref="T6458">_xlfn.IFS(M6458&lt;=20,"Low",M6458&lt;=50,"Medium",M6458&lt;=90,"High")</f>
        <v>Medium</v>
      </c>
      <c r="U6458" s="7">
        <f>Datos_Limpios[[#This Row],[Number of Complaints or Support]]/Datos_Limpios[[#This Row],[Account Length (in months)]]</f>
        <v>0.25</v>
      </c>
      <c r="V6458" s="4" t="str" cm="1">
        <f t="array" ref="V6458">_xlfn.IFS(H6458&lt;30,"Under 30",H6458&lt;66,"Middle Age",H6458&gt;=66,"Senior")</f>
        <v>Senior</v>
      </c>
      <c r="W6458" s="4" t="s">
        <v>29</v>
      </c>
    </row>
    <row r="6459" spans="1:23" x14ac:dyDescent="0.3">
      <c r="A6459" s="4" t="s">
        <v>6574</v>
      </c>
      <c r="B6459" s="4" t="s">
        <v>24</v>
      </c>
      <c r="C6459" s="4">
        <v>24</v>
      </c>
      <c r="D6459" s="4">
        <v>0</v>
      </c>
      <c r="E6459" s="4" t="s">
        <v>31</v>
      </c>
      <c r="F6459" s="4" t="s">
        <v>165</v>
      </c>
      <c r="G6459" s="4" t="s">
        <v>26</v>
      </c>
      <c r="H6459" s="4">
        <v>32</v>
      </c>
      <c r="I6459" s="4" t="s">
        <v>31</v>
      </c>
      <c r="J6459" s="4">
        <v>5</v>
      </c>
      <c r="K6459" s="4" t="s">
        <v>27</v>
      </c>
      <c r="L6459" s="4" t="s">
        <v>35</v>
      </c>
      <c r="M6459" s="4">
        <v>24</v>
      </c>
      <c r="P6459" s="5">
        <v>44226</v>
      </c>
      <c r="Q6459" s="6">
        <v>20.705316914249739</v>
      </c>
      <c r="R6459" s="4">
        <v>1</v>
      </c>
      <c r="S6459" s="4" t="str" cm="1">
        <f t="array" ref="S6459">_xlfn.IFS(R6459=0,"None",R6459&lt;3,"Low",R6459&lt;6,"Medium",R6459&lt;=10,"High")</f>
        <v>Low</v>
      </c>
      <c r="T6459" s="4" t="str" cm="1">
        <f t="array" ref="T6459">_xlfn.IFS(M6459&lt;=20,"Low",M6459&lt;=50,"Medium",M6459&lt;=90,"High")</f>
        <v>Medium</v>
      </c>
      <c r="U6459" s="7">
        <f>Datos_Limpios[[#This Row],[Number of Complaints or Support]]/Datos_Limpios[[#This Row],[Account Length (in months)]]</f>
        <v>4.1666666666666664E-2</v>
      </c>
      <c r="V6459" s="4" t="str" cm="1">
        <f t="array" ref="V6459">_xlfn.IFS(H6459&lt;30,"Under 30",H6459&lt;66,"Middle Age",H6459&gt;=66,"Senior")</f>
        <v>Middle Age</v>
      </c>
      <c r="W6459" s="4" t="s">
        <v>40</v>
      </c>
    </row>
    <row r="6460" spans="1:23" x14ac:dyDescent="0.3">
      <c r="A6460" s="4" t="s">
        <v>6575</v>
      </c>
      <c r="B6460" s="4" t="s">
        <v>24</v>
      </c>
      <c r="C6460" s="4">
        <v>12</v>
      </c>
      <c r="D6460" s="4">
        <v>0</v>
      </c>
      <c r="E6460" s="4" t="s">
        <v>31</v>
      </c>
      <c r="F6460" s="4" t="s">
        <v>129</v>
      </c>
      <c r="G6460" s="4" t="s">
        <v>26</v>
      </c>
      <c r="H6460" s="4">
        <v>60</v>
      </c>
      <c r="I6460" s="4" t="s">
        <v>31</v>
      </c>
      <c r="J6460" s="4">
        <v>3</v>
      </c>
      <c r="K6460" s="4" t="s">
        <v>27</v>
      </c>
      <c r="L6460" s="4" t="s">
        <v>35</v>
      </c>
      <c r="M6460" s="4">
        <v>44</v>
      </c>
      <c r="P6460" s="5">
        <v>45042</v>
      </c>
      <c r="Q6460" s="6">
        <v>40.166529912946999</v>
      </c>
      <c r="R6460" s="4">
        <v>6</v>
      </c>
      <c r="S6460" s="4" t="str" cm="1">
        <f t="array" ref="S6460">_xlfn.IFS(R6460=0,"None",R6460&lt;3,"Low",R6460&lt;6,"Medium",R6460&lt;=10,"High")</f>
        <v>High</v>
      </c>
      <c r="T6460" s="4" t="str" cm="1">
        <f t="array" ref="T6460">_xlfn.IFS(M6460&lt;=20,"Low",M6460&lt;=50,"Medium",M6460&lt;=90,"High")</f>
        <v>Medium</v>
      </c>
      <c r="U6460" s="7">
        <f>Datos_Limpios[[#This Row],[Number of Complaints or Support]]/Datos_Limpios[[#This Row],[Account Length (in months)]]</f>
        <v>0.5</v>
      </c>
      <c r="V6460" s="4" t="str" cm="1">
        <f t="array" ref="V6460">_xlfn.IFS(H6460&lt;30,"Under 30",H6460&lt;66,"Middle Age",H6460&gt;=66,"Senior")</f>
        <v>Middle Age</v>
      </c>
      <c r="W6460" s="4" t="s">
        <v>29</v>
      </c>
    </row>
    <row r="6461" spans="1:23" x14ac:dyDescent="0.3">
      <c r="A6461" s="4" t="s">
        <v>6576</v>
      </c>
      <c r="B6461" s="4" t="s">
        <v>31</v>
      </c>
      <c r="C6461" s="4">
        <v>44</v>
      </c>
      <c r="D6461" s="4">
        <v>3</v>
      </c>
      <c r="E6461" s="4" t="s">
        <v>31</v>
      </c>
      <c r="F6461" s="4" t="s">
        <v>219</v>
      </c>
      <c r="G6461" s="4" t="s">
        <v>33</v>
      </c>
      <c r="H6461" s="4">
        <v>41</v>
      </c>
      <c r="I6461" s="4" t="s">
        <v>24</v>
      </c>
      <c r="J6461" s="4">
        <v>0</v>
      </c>
      <c r="K6461" s="4" t="s">
        <v>34</v>
      </c>
      <c r="L6461" s="4" t="s">
        <v>28</v>
      </c>
      <c r="M6461" s="4">
        <v>28</v>
      </c>
      <c r="N6461" s="4" t="s">
        <v>38</v>
      </c>
      <c r="O6461" s="4" t="s">
        <v>225</v>
      </c>
      <c r="P6461" s="5">
        <v>44895</v>
      </c>
      <c r="Q6461" s="6">
        <v>23.285804237783541</v>
      </c>
      <c r="R6461" s="4">
        <v>6</v>
      </c>
      <c r="S6461" s="4" t="str" cm="1">
        <f t="array" ref="S6461">_xlfn.IFS(R6461=0,"None",R6461&lt;3,"Low",R6461&lt;6,"Medium",R6461&lt;=10,"High")</f>
        <v>High</v>
      </c>
      <c r="T6461" s="4" t="str" cm="1">
        <f t="array" ref="T6461">_xlfn.IFS(M6461&lt;=20,"Low",M6461&lt;=50,"Medium",M6461&lt;=90,"High")</f>
        <v>Medium</v>
      </c>
      <c r="U6461" s="7">
        <f>Datos_Limpios[[#This Row],[Number of Complaints or Support]]/Datos_Limpios[[#This Row],[Account Length (in months)]]</f>
        <v>0.13636363636363635</v>
      </c>
      <c r="V6461" s="4" t="str" cm="1">
        <f t="array" ref="V6461">_xlfn.IFS(H6461&lt;30,"Under 30",H6461&lt;66,"Middle Age",H6461&gt;=66,"Senior")</f>
        <v>Middle Age</v>
      </c>
      <c r="W6461" s="4" t="s">
        <v>43</v>
      </c>
    </row>
    <row r="6462" spans="1:23" x14ac:dyDescent="0.3">
      <c r="A6462" s="4" t="s">
        <v>6577</v>
      </c>
      <c r="B6462" s="4" t="s">
        <v>24</v>
      </c>
      <c r="C6462" s="4">
        <v>1</v>
      </c>
      <c r="D6462" s="4">
        <v>0</v>
      </c>
      <c r="E6462" s="4" t="s">
        <v>31</v>
      </c>
      <c r="F6462" s="4" t="s">
        <v>79</v>
      </c>
      <c r="G6462" s="4" t="s">
        <v>33</v>
      </c>
      <c r="H6462" s="4">
        <v>65</v>
      </c>
      <c r="I6462" s="4" t="s">
        <v>24</v>
      </c>
      <c r="J6462" s="4">
        <v>0</v>
      </c>
      <c r="K6462" s="4" t="s">
        <v>27</v>
      </c>
      <c r="L6462" s="4" t="s">
        <v>115</v>
      </c>
      <c r="M6462" s="4">
        <v>22</v>
      </c>
      <c r="P6462" s="5">
        <v>44237</v>
      </c>
      <c r="Q6462" s="6">
        <v>20.409944222298058</v>
      </c>
      <c r="R6462" s="4">
        <v>9</v>
      </c>
      <c r="S6462" s="4" t="str" cm="1">
        <f t="array" ref="S6462">_xlfn.IFS(R6462=0,"None",R6462&lt;3,"Low",R6462&lt;6,"Medium",R6462&lt;=10,"High")</f>
        <v>High</v>
      </c>
      <c r="T6462" s="4" t="str" cm="1">
        <f t="array" ref="T6462">_xlfn.IFS(M6462&lt;=20,"Low",M6462&lt;=50,"Medium",M6462&lt;=90,"High")</f>
        <v>Medium</v>
      </c>
      <c r="U6462" s="7">
        <f>Datos_Limpios[[#This Row],[Number of Complaints or Support]]/Datos_Limpios[[#This Row],[Account Length (in months)]]</f>
        <v>9</v>
      </c>
      <c r="V6462" s="4" t="str" cm="1">
        <f t="array" ref="V6462">_xlfn.IFS(H6462&lt;30,"Under 30",H6462&lt;66,"Middle Age",H6462&gt;=66,"Senior")</f>
        <v>Middle Age</v>
      </c>
      <c r="W6462" s="4" t="s">
        <v>43</v>
      </c>
    </row>
    <row r="6463" spans="1:23" x14ac:dyDescent="0.3">
      <c r="A6463" s="4" t="s">
        <v>6578</v>
      </c>
      <c r="B6463" s="4" t="s">
        <v>24</v>
      </c>
      <c r="C6463" s="4">
        <v>9</v>
      </c>
      <c r="D6463" s="4">
        <v>0</v>
      </c>
      <c r="E6463" s="4" t="s">
        <v>31</v>
      </c>
      <c r="F6463" s="4" t="s">
        <v>32</v>
      </c>
      <c r="G6463" s="4" t="s">
        <v>26</v>
      </c>
      <c r="H6463" s="4">
        <v>49</v>
      </c>
      <c r="I6463" s="4" t="s">
        <v>24</v>
      </c>
      <c r="J6463" s="4">
        <v>0</v>
      </c>
      <c r="K6463" s="4" t="s">
        <v>27</v>
      </c>
      <c r="L6463" s="4" t="s">
        <v>35</v>
      </c>
      <c r="M6463" s="4">
        <v>30</v>
      </c>
      <c r="P6463" s="5">
        <v>44156</v>
      </c>
      <c r="Q6463" s="6">
        <v>34.430062848011588</v>
      </c>
      <c r="R6463" s="4">
        <v>4</v>
      </c>
      <c r="S6463" s="4" t="str" cm="1">
        <f t="array" ref="S6463">_xlfn.IFS(R6463=0,"None",R6463&lt;3,"Low",R6463&lt;6,"Medium",R6463&lt;=10,"High")</f>
        <v>Medium</v>
      </c>
      <c r="T6463" s="4" t="str" cm="1">
        <f t="array" ref="T6463">_xlfn.IFS(M6463&lt;=20,"Low",M6463&lt;=50,"Medium",M6463&lt;=90,"High")</f>
        <v>Medium</v>
      </c>
      <c r="U6463" s="7">
        <f>Datos_Limpios[[#This Row],[Number of Complaints or Support]]/Datos_Limpios[[#This Row],[Account Length (in months)]]</f>
        <v>0.44444444444444442</v>
      </c>
      <c r="V6463" s="4" t="str" cm="1">
        <f t="array" ref="V6463">_xlfn.IFS(H6463&lt;30,"Under 30",H6463&lt;66,"Middle Age",H6463&gt;=66,"Senior")</f>
        <v>Middle Age</v>
      </c>
      <c r="W6463" s="4" t="s">
        <v>29</v>
      </c>
    </row>
    <row r="6464" spans="1:23" x14ac:dyDescent="0.3">
      <c r="A6464" s="4" t="s">
        <v>6579</v>
      </c>
      <c r="B6464" s="4" t="s">
        <v>31</v>
      </c>
      <c r="C6464" s="4">
        <v>1</v>
      </c>
      <c r="D6464" s="4">
        <v>1</v>
      </c>
      <c r="E6464" s="4" t="s">
        <v>24</v>
      </c>
      <c r="F6464" s="4" t="s">
        <v>102</v>
      </c>
      <c r="G6464" s="4" t="s">
        <v>33</v>
      </c>
      <c r="H6464" s="4">
        <v>27</v>
      </c>
      <c r="I6464" s="4" t="s">
        <v>24</v>
      </c>
      <c r="J6464" s="4">
        <v>0</v>
      </c>
      <c r="K6464" s="4" t="s">
        <v>27</v>
      </c>
      <c r="L6464" s="4" t="s">
        <v>35</v>
      </c>
      <c r="M6464" s="4">
        <v>50</v>
      </c>
      <c r="N6464" s="4" t="s">
        <v>38</v>
      </c>
      <c r="O6464" s="4" t="s">
        <v>125</v>
      </c>
      <c r="P6464" s="5">
        <v>44595</v>
      </c>
      <c r="Q6464" s="6">
        <v>54.742990364022667</v>
      </c>
      <c r="R6464" s="4">
        <v>0</v>
      </c>
      <c r="S6464" s="4" t="str" cm="1">
        <f t="array" ref="S6464">_xlfn.IFS(R6464=0,"None",R6464&lt;3,"Low",R6464&lt;6,"Medium",R6464&lt;=10,"High")</f>
        <v>None</v>
      </c>
      <c r="T6464" s="4" t="str" cm="1">
        <f t="array" ref="T6464">_xlfn.IFS(M6464&lt;=20,"Low",M6464&lt;=50,"Medium",M6464&lt;=90,"High")</f>
        <v>Medium</v>
      </c>
      <c r="U6464" s="7">
        <f>Datos_Limpios[[#This Row],[Number of Complaints or Support]]/Datos_Limpios[[#This Row],[Account Length (in months)]]</f>
        <v>0</v>
      </c>
      <c r="V6464" s="4" t="str" cm="1">
        <f t="array" ref="V6464">_xlfn.IFS(H6464&lt;30,"Under 30",H6464&lt;66,"Middle Age",H6464&gt;=66,"Senior")</f>
        <v>Under 30</v>
      </c>
      <c r="W6464" s="4" t="s">
        <v>40</v>
      </c>
    </row>
    <row r="6465" spans="1:23" x14ac:dyDescent="0.3">
      <c r="A6465" s="4" t="s">
        <v>6580</v>
      </c>
      <c r="B6465" s="4" t="s">
        <v>24</v>
      </c>
      <c r="C6465" s="4">
        <v>24</v>
      </c>
      <c r="D6465" s="4">
        <v>0</v>
      </c>
      <c r="E6465" s="4" t="s">
        <v>24</v>
      </c>
      <c r="F6465" s="4" t="s">
        <v>63</v>
      </c>
      <c r="G6465" s="4" t="s">
        <v>33</v>
      </c>
      <c r="H6465" s="4">
        <v>58</v>
      </c>
      <c r="I6465" s="4" t="s">
        <v>24</v>
      </c>
      <c r="J6465" s="4">
        <v>0</v>
      </c>
      <c r="K6465" s="4" t="s">
        <v>34</v>
      </c>
      <c r="L6465" s="4" t="s">
        <v>35</v>
      </c>
      <c r="M6465" s="4">
        <v>14</v>
      </c>
      <c r="P6465" s="5">
        <v>43861</v>
      </c>
      <c r="Q6465" s="6">
        <v>16.314908477181412</v>
      </c>
      <c r="R6465" s="4">
        <v>0</v>
      </c>
      <c r="S6465" s="4" t="str" cm="1">
        <f t="array" ref="S6465">_xlfn.IFS(R6465=0,"None",R6465&lt;3,"Low",R6465&lt;6,"Medium",R6465&lt;=10,"High")</f>
        <v>None</v>
      </c>
      <c r="T6465" s="4" t="str" cm="1">
        <f t="array" ref="T6465">_xlfn.IFS(M6465&lt;=20,"Low",M6465&lt;=50,"Medium",M6465&lt;=90,"High")</f>
        <v>Low</v>
      </c>
      <c r="U6465" s="7">
        <f>Datos_Limpios[[#This Row],[Number of Complaints or Support]]/Datos_Limpios[[#This Row],[Account Length (in months)]]</f>
        <v>0</v>
      </c>
      <c r="V6465" s="4" t="str" cm="1">
        <f t="array" ref="V6465">_xlfn.IFS(H6465&lt;30,"Under 30",H6465&lt;66,"Middle Age",H6465&gt;=66,"Senior")</f>
        <v>Middle Age</v>
      </c>
      <c r="W6465" s="4" t="s">
        <v>40</v>
      </c>
    </row>
    <row r="6466" spans="1:23" x14ac:dyDescent="0.3">
      <c r="A6466" s="4" t="s">
        <v>6581</v>
      </c>
      <c r="B6466" s="4" t="s">
        <v>24</v>
      </c>
      <c r="C6466" s="4">
        <v>31</v>
      </c>
      <c r="D6466" s="4">
        <v>0</v>
      </c>
      <c r="E6466" s="4" t="s">
        <v>31</v>
      </c>
      <c r="F6466" s="4" t="s">
        <v>209</v>
      </c>
      <c r="G6466" s="4" t="s">
        <v>26</v>
      </c>
      <c r="H6466" s="4">
        <v>63</v>
      </c>
      <c r="I6466" s="4" t="s">
        <v>31</v>
      </c>
      <c r="J6466" s="4">
        <v>2</v>
      </c>
      <c r="K6466" s="4" t="s">
        <v>27</v>
      </c>
      <c r="L6466" s="4" t="s">
        <v>35</v>
      </c>
      <c r="M6466" s="4">
        <v>43</v>
      </c>
      <c r="P6466" s="5">
        <v>45225</v>
      </c>
      <c r="Q6466" s="6">
        <v>37.7831359759017</v>
      </c>
      <c r="R6466" s="4">
        <v>10</v>
      </c>
      <c r="S6466" s="4" t="str" cm="1">
        <f t="array" ref="S6466">_xlfn.IFS(R6466=0,"None",R6466&lt;3,"Low",R6466&lt;6,"Medium",R6466&lt;=10,"High")</f>
        <v>High</v>
      </c>
      <c r="T6466" s="4" t="str" cm="1">
        <f t="array" ref="T6466">_xlfn.IFS(M6466&lt;=20,"Low",M6466&lt;=50,"Medium",M6466&lt;=90,"High")</f>
        <v>Medium</v>
      </c>
      <c r="U6466" s="7">
        <f>Datos_Limpios[[#This Row],[Number of Complaints or Support]]/Datos_Limpios[[#This Row],[Account Length (in months)]]</f>
        <v>0.32258064516129031</v>
      </c>
      <c r="V6466" s="4" t="str" cm="1">
        <f t="array" ref="V6466">_xlfn.IFS(H6466&lt;30,"Under 30",H6466&lt;66,"Middle Age",H6466&gt;=66,"Senior")</f>
        <v>Middle Age</v>
      </c>
      <c r="W6466" s="4" t="s">
        <v>40</v>
      </c>
    </row>
    <row r="6467" spans="1:23" x14ac:dyDescent="0.3">
      <c r="A6467" s="4" t="s">
        <v>6582</v>
      </c>
      <c r="B6467" s="4" t="s">
        <v>24</v>
      </c>
      <c r="C6467" s="4">
        <v>67</v>
      </c>
      <c r="D6467" s="4">
        <v>1</v>
      </c>
      <c r="E6467" s="4" t="s">
        <v>31</v>
      </c>
      <c r="F6467" s="4" t="s">
        <v>183</v>
      </c>
      <c r="G6467" s="4" t="s">
        <v>26</v>
      </c>
      <c r="H6467" s="4">
        <v>57</v>
      </c>
      <c r="I6467" s="4" t="s">
        <v>31</v>
      </c>
      <c r="J6467" s="4">
        <v>4</v>
      </c>
      <c r="K6467" s="4" t="s">
        <v>46</v>
      </c>
      <c r="L6467" s="4" t="s">
        <v>28</v>
      </c>
      <c r="M6467" s="4">
        <v>35</v>
      </c>
      <c r="P6467" s="5">
        <v>44616</v>
      </c>
      <c r="Q6467" s="6">
        <v>35.822567924165988</v>
      </c>
      <c r="R6467" s="4">
        <v>3</v>
      </c>
      <c r="S6467" s="4" t="str" cm="1">
        <f t="array" ref="S6467">_xlfn.IFS(R6467=0,"None",R6467&lt;3,"Low",R6467&lt;6,"Medium",R6467&lt;=10,"High")</f>
        <v>Medium</v>
      </c>
      <c r="T6467" s="4" t="str" cm="1">
        <f t="array" ref="T6467">_xlfn.IFS(M6467&lt;=20,"Low",M6467&lt;=50,"Medium",M6467&lt;=90,"High")</f>
        <v>Medium</v>
      </c>
      <c r="U6467" s="7">
        <f>Datos_Limpios[[#This Row],[Number of Complaints or Support]]/Datos_Limpios[[#This Row],[Account Length (in months)]]</f>
        <v>4.4776119402985072E-2</v>
      </c>
      <c r="V6467" s="4" t="str" cm="1">
        <f t="array" ref="V6467">_xlfn.IFS(H6467&lt;30,"Under 30",H6467&lt;66,"Middle Age",H6467&gt;=66,"Senior")</f>
        <v>Middle Age</v>
      </c>
      <c r="W6467" s="4" t="s">
        <v>43</v>
      </c>
    </row>
    <row r="6468" spans="1:23" x14ac:dyDescent="0.3">
      <c r="A6468" s="4" t="s">
        <v>6583</v>
      </c>
      <c r="B6468" s="4" t="s">
        <v>24</v>
      </c>
      <c r="C6468" s="4">
        <v>22</v>
      </c>
      <c r="D6468" s="4">
        <v>0</v>
      </c>
      <c r="E6468" s="4" t="s">
        <v>24</v>
      </c>
      <c r="F6468" s="4" t="s">
        <v>173</v>
      </c>
      <c r="G6468" s="4" t="s">
        <v>26</v>
      </c>
      <c r="H6468" s="4">
        <v>46</v>
      </c>
      <c r="I6468" s="4" t="s">
        <v>24</v>
      </c>
      <c r="J6468" s="4">
        <v>0</v>
      </c>
      <c r="K6468" s="4" t="s">
        <v>27</v>
      </c>
      <c r="L6468" s="4" t="s">
        <v>35</v>
      </c>
      <c r="M6468" s="4">
        <v>18</v>
      </c>
      <c r="P6468" s="5">
        <v>43976</v>
      </c>
      <c r="Q6468" s="6">
        <v>15.78171216895795</v>
      </c>
      <c r="R6468" s="4">
        <v>4</v>
      </c>
      <c r="S6468" s="4" t="str" cm="1">
        <f t="array" ref="S6468">_xlfn.IFS(R6468=0,"None",R6468&lt;3,"Low",R6468&lt;6,"Medium",R6468&lt;=10,"High")</f>
        <v>Medium</v>
      </c>
      <c r="T6468" s="4" t="str" cm="1">
        <f t="array" ref="T6468">_xlfn.IFS(M6468&lt;=20,"Low",M6468&lt;=50,"Medium",M6468&lt;=90,"High")</f>
        <v>Low</v>
      </c>
      <c r="U6468" s="7">
        <f>Datos_Limpios[[#This Row],[Number of Complaints or Support]]/Datos_Limpios[[#This Row],[Account Length (in months)]]</f>
        <v>0.18181818181818182</v>
      </c>
      <c r="V6468" s="4" t="str" cm="1">
        <f t="array" ref="V6468">_xlfn.IFS(H6468&lt;30,"Under 30",H6468&lt;66,"Middle Age",H6468&gt;=66,"Senior")</f>
        <v>Middle Age</v>
      </c>
      <c r="W6468" s="4" t="s">
        <v>43</v>
      </c>
    </row>
    <row r="6469" spans="1:23" x14ac:dyDescent="0.3">
      <c r="A6469" s="4" t="s">
        <v>6584</v>
      </c>
      <c r="B6469" s="4" t="s">
        <v>24</v>
      </c>
      <c r="C6469" s="4">
        <v>23</v>
      </c>
      <c r="D6469" s="4">
        <v>0</v>
      </c>
      <c r="E6469" s="4" t="s">
        <v>31</v>
      </c>
      <c r="F6469" s="4" t="s">
        <v>70</v>
      </c>
      <c r="G6469" s="4" t="s">
        <v>26</v>
      </c>
      <c r="H6469" s="4">
        <v>39</v>
      </c>
      <c r="I6469" s="4" t="s">
        <v>24</v>
      </c>
      <c r="J6469" s="4">
        <v>0</v>
      </c>
      <c r="K6469" s="4" t="s">
        <v>27</v>
      </c>
      <c r="L6469" s="4" t="s">
        <v>28</v>
      </c>
      <c r="M6469" s="4">
        <v>39</v>
      </c>
      <c r="P6469" s="5">
        <v>45256</v>
      </c>
      <c r="Q6469" s="6">
        <v>33.926389061054103</v>
      </c>
      <c r="R6469" s="4">
        <v>7</v>
      </c>
      <c r="S6469" s="4" t="str" cm="1">
        <f t="array" ref="S6469">_xlfn.IFS(R6469=0,"None",R6469&lt;3,"Low",R6469&lt;6,"Medium",R6469&lt;=10,"High")</f>
        <v>High</v>
      </c>
      <c r="T6469" s="4" t="str" cm="1">
        <f t="array" ref="T6469">_xlfn.IFS(M6469&lt;=20,"Low",M6469&lt;=50,"Medium",M6469&lt;=90,"High")</f>
        <v>Medium</v>
      </c>
      <c r="U6469" s="7">
        <f>Datos_Limpios[[#This Row],[Number of Complaints or Support]]/Datos_Limpios[[#This Row],[Account Length (in months)]]</f>
        <v>0.30434782608695654</v>
      </c>
      <c r="V6469" s="4" t="str" cm="1">
        <f t="array" ref="V6469">_xlfn.IFS(H6469&lt;30,"Under 30",H6469&lt;66,"Middle Age",H6469&gt;=66,"Senior")</f>
        <v>Middle Age</v>
      </c>
      <c r="W6469" s="4" t="s">
        <v>29</v>
      </c>
    </row>
    <row r="6470" spans="1:23" x14ac:dyDescent="0.3">
      <c r="A6470" s="4" t="s">
        <v>6585</v>
      </c>
      <c r="B6470" s="4" t="s">
        <v>24</v>
      </c>
      <c r="C6470" s="4">
        <v>16</v>
      </c>
      <c r="D6470" s="4">
        <v>0</v>
      </c>
      <c r="E6470" s="4" t="s">
        <v>31</v>
      </c>
      <c r="F6470" s="4" t="s">
        <v>98</v>
      </c>
      <c r="G6470" s="4" t="s">
        <v>26</v>
      </c>
      <c r="H6470" s="4">
        <v>33</v>
      </c>
      <c r="I6470" s="4" t="s">
        <v>31</v>
      </c>
      <c r="J6470" s="4">
        <v>2</v>
      </c>
      <c r="K6470" s="4" t="s">
        <v>34</v>
      </c>
      <c r="L6470" s="4" t="s">
        <v>28</v>
      </c>
      <c r="M6470" s="4">
        <v>37</v>
      </c>
      <c r="P6470" s="5">
        <v>44061</v>
      </c>
      <c r="Q6470" s="6">
        <v>32.064552922160182</v>
      </c>
      <c r="R6470" s="4">
        <v>4</v>
      </c>
      <c r="S6470" s="4" t="str" cm="1">
        <f t="array" ref="S6470">_xlfn.IFS(R6470=0,"None",R6470&lt;3,"Low",R6470&lt;6,"Medium",R6470&lt;=10,"High")</f>
        <v>Medium</v>
      </c>
      <c r="T6470" s="4" t="str" cm="1">
        <f t="array" ref="T6470">_xlfn.IFS(M6470&lt;=20,"Low",M6470&lt;=50,"Medium",M6470&lt;=90,"High")</f>
        <v>Medium</v>
      </c>
      <c r="U6470" s="7">
        <f>Datos_Limpios[[#This Row],[Number of Complaints or Support]]/Datos_Limpios[[#This Row],[Account Length (in months)]]</f>
        <v>0.25</v>
      </c>
      <c r="V6470" s="4" t="str" cm="1">
        <f t="array" ref="V6470">_xlfn.IFS(H6470&lt;30,"Under 30",H6470&lt;66,"Middle Age",H6470&gt;=66,"Senior")</f>
        <v>Middle Age</v>
      </c>
      <c r="W6470" s="4" t="s">
        <v>29</v>
      </c>
    </row>
    <row r="6471" spans="1:23" x14ac:dyDescent="0.3">
      <c r="A6471" s="4" t="s">
        <v>6586</v>
      </c>
      <c r="B6471" s="4" t="s">
        <v>24</v>
      </c>
      <c r="C6471" s="4">
        <v>56</v>
      </c>
      <c r="D6471" s="4">
        <v>0</v>
      </c>
      <c r="E6471" s="4" t="s">
        <v>24</v>
      </c>
      <c r="F6471" s="4" t="s">
        <v>45</v>
      </c>
      <c r="G6471" s="4" t="s">
        <v>26</v>
      </c>
      <c r="H6471" s="4">
        <v>83</v>
      </c>
      <c r="I6471" s="4" t="s">
        <v>31</v>
      </c>
      <c r="J6471" s="4">
        <v>3</v>
      </c>
      <c r="K6471" s="4" t="s">
        <v>46</v>
      </c>
      <c r="L6471" s="4" t="s">
        <v>28</v>
      </c>
      <c r="M6471" s="4">
        <v>21</v>
      </c>
      <c r="P6471" s="5">
        <v>45064</v>
      </c>
      <c r="Q6471" s="6">
        <v>17.251905205267171</v>
      </c>
      <c r="R6471" s="4">
        <v>4</v>
      </c>
      <c r="S6471" s="4" t="str" cm="1">
        <f t="array" ref="S6471">_xlfn.IFS(R6471=0,"None",R6471&lt;3,"Low",R6471&lt;6,"Medium",R6471&lt;=10,"High")</f>
        <v>Medium</v>
      </c>
      <c r="T6471" s="4" t="str" cm="1">
        <f t="array" ref="T6471">_xlfn.IFS(M6471&lt;=20,"Low",M6471&lt;=50,"Medium",M6471&lt;=90,"High")</f>
        <v>Medium</v>
      </c>
      <c r="U6471" s="7">
        <f>Datos_Limpios[[#This Row],[Number of Complaints or Support]]/Datos_Limpios[[#This Row],[Account Length (in months)]]</f>
        <v>7.1428571428571425E-2</v>
      </c>
      <c r="V6471" s="4" t="str" cm="1">
        <f t="array" ref="V6471">_xlfn.IFS(H6471&lt;30,"Under 30",H6471&lt;66,"Middle Age",H6471&gt;=66,"Senior")</f>
        <v>Senior</v>
      </c>
      <c r="W6471" s="4" t="s">
        <v>47</v>
      </c>
    </row>
    <row r="6472" spans="1:23" x14ac:dyDescent="0.3">
      <c r="A6472" s="4" t="s">
        <v>6587</v>
      </c>
      <c r="B6472" s="4" t="s">
        <v>24</v>
      </c>
      <c r="C6472" s="4">
        <v>30</v>
      </c>
      <c r="D6472" s="4">
        <v>0</v>
      </c>
      <c r="E6472" s="4" t="s">
        <v>31</v>
      </c>
      <c r="F6472" s="4" t="s">
        <v>124</v>
      </c>
      <c r="G6472" s="4" t="s">
        <v>26</v>
      </c>
      <c r="H6472" s="4">
        <v>29</v>
      </c>
      <c r="I6472" s="4" t="s">
        <v>24</v>
      </c>
      <c r="J6472" s="4">
        <v>0</v>
      </c>
      <c r="K6472" s="4" t="s">
        <v>27</v>
      </c>
      <c r="L6472" s="4" t="s">
        <v>35</v>
      </c>
      <c r="M6472" s="4">
        <v>11</v>
      </c>
      <c r="P6472" s="5">
        <v>43935</v>
      </c>
      <c r="Q6472" s="6">
        <v>9.1709663486675534</v>
      </c>
      <c r="R6472" s="4">
        <v>9</v>
      </c>
      <c r="S6472" s="4" t="str" cm="1">
        <f t="array" ref="S6472">_xlfn.IFS(R6472=0,"None",R6472&lt;3,"Low",R6472&lt;6,"Medium",R6472&lt;=10,"High")</f>
        <v>High</v>
      </c>
      <c r="T6472" s="4" t="str" cm="1">
        <f t="array" ref="T6472">_xlfn.IFS(M6472&lt;=20,"Low",M6472&lt;=50,"Medium",M6472&lt;=90,"High")</f>
        <v>Low</v>
      </c>
      <c r="U6472" s="7">
        <f>Datos_Limpios[[#This Row],[Number of Complaints or Support]]/Datos_Limpios[[#This Row],[Account Length (in months)]]</f>
        <v>0.3</v>
      </c>
      <c r="V6472" s="4" t="str" cm="1">
        <f t="array" ref="V6472">_xlfn.IFS(H6472&lt;30,"Under 30",H6472&lt;66,"Middle Age",H6472&gt;=66,"Senior")</f>
        <v>Under 30</v>
      </c>
      <c r="W6472" s="4" t="s">
        <v>43</v>
      </c>
    </row>
    <row r="6473" spans="1:23" x14ac:dyDescent="0.3">
      <c r="A6473" s="4" t="s">
        <v>6588</v>
      </c>
      <c r="B6473" s="4" t="s">
        <v>24</v>
      </c>
      <c r="C6473" s="4">
        <v>2</v>
      </c>
      <c r="D6473" s="4">
        <v>2</v>
      </c>
      <c r="E6473" s="4" t="s">
        <v>31</v>
      </c>
      <c r="F6473" s="4" t="s">
        <v>68</v>
      </c>
      <c r="G6473" s="4" t="s">
        <v>26</v>
      </c>
      <c r="H6473" s="4">
        <v>48</v>
      </c>
      <c r="I6473" s="4" t="s">
        <v>24</v>
      </c>
      <c r="J6473" s="4">
        <v>0</v>
      </c>
      <c r="K6473" s="4" t="s">
        <v>27</v>
      </c>
      <c r="L6473" s="4" t="s">
        <v>35</v>
      </c>
      <c r="M6473" s="4">
        <v>48</v>
      </c>
      <c r="P6473" s="5">
        <v>44757</v>
      </c>
      <c r="Q6473" s="6">
        <v>51.274282975468267</v>
      </c>
      <c r="R6473" s="4">
        <v>6</v>
      </c>
      <c r="S6473" s="4" t="str" cm="1">
        <f t="array" ref="S6473">_xlfn.IFS(R6473=0,"None",R6473&lt;3,"Low",R6473&lt;6,"Medium",R6473&lt;=10,"High")</f>
        <v>High</v>
      </c>
      <c r="T6473" s="4" t="str" cm="1">
        <f t="array" ref="T6473">_xlfn.IFS(M6473&lt;=20,"Low",M6473&lt;=50,"Medium",M6473&lt;=90,"High")</f>
        <v>Medium</v>
      </c>
      <c r="U6473" s="7">
        <f>Datos_Limpios[[#This Row],[Number of Complaints or Support]]/Datos_Limpios[[#This Row],[Account Length (in months)]]</f>
        <v>3</v>
      </c>
      <c r="V6473" s="4" t="str" cm="1">
        <f t="array" ref="V6473">_xlfn.IFS(H6473&lt;30,"Under 30",H6473&lt;66,"Middle Age",H6473&gt;=66,"Senior")</f>
        <v>Middle Age</v>
      </c>
      <c r="W6473" s="4" t="s">
        <v>40</v>
      </c>
    </row>
    <row r="6474" spans="1:23" x14ac:dyDescent="0.3">
      <c r="A6474" s="4" t="s">
        <v>6589</v>
      </c>
      <c r="B6474" s="4" t="s">
        <v>24</v>
      </c>
      <c r="C6474" s="4">
        <v>72</v>
      </c>
      <c r="D6474" s="4">
        <v>0</v>
      </c>
      <c r="E6474" s="4" t="s">
        <v>31</v>
      </c>
      <c r="F6474" s="4" t="s">
        <v>159</v>
      </c>
      <c r="G6474" s="4" t="s">
        <v>26</v>
      </c>
      <c r="H6474" s="4">
        <v>44</v>
      </c>
      <c r="I6474" s="4" t="s">
        <v>31</v>
      </c>
      <c r="J6474" s="4">
        <v>6</v>
      </c>
      <c r="K6474" s="4" t="s">
        <v>46</v>
      </c>
      <c r="L6474" s="4" t="s">
        <v>28</v>
      </c>
      <c r="M6474" s="4">
        <v>44</v>
      </c>
      <c r="P6474" s="5">
        <v>44171</v>
      </c>
      <c r="Q6474" s="6">
        <v>37.258657079257922</v>
      </c>
      <c r="R6474" s="4">
        <v>10</v>
      </c>
      <c r="S6474" s="4" t="str" cm="1">
        <f t="array" ref="S6474">_xlfn.IFS(R6474=0,"None",R6474&lt;3,"Low",R6474&lt;6,"Medium",R6474&lt;=10,"High")</f>
        <v>High</v>
      </c>
      <c r="T6474" s="4" t="str" cm="1">
        <f t="array" ref="T6474">_xlfn.IFS(M6474&lt;=20,"Low",M6474&lt;=50,"Medium",M6474&lt;=90,"High")</f>
        <v>Medium</v>
      </c>
      <c r="U6474" s="7">
        <f>Datos_Limpios[[#This Row],[Number of Complaints or Support]]/Datos_Limpios[[#This Row],[Account Length (in months)]]</f>
        <v>0.1388888888888889</v>
      </c>
      <c r="V6474" s="4" t="str" cm="1">
        <f t="array" ref="V6474">_xlfn.IFS(H6474&lt;30,"Under 30",H6474&lt;66,"Middle Age",H6474&gt;=66,"Senior")</f>
        <v>Middle Age</v>
      </c>
      <c r="W6474" s="4" t="s">
        <v>29</v>
      </c>
    </row>
    <row r="6475" spans="1:23" x14ac:dyDescent="0.3">
      <c r="A6475" s="4" t="s">
        <v>6590</v>
      </c>
      <c r="B6475" s="4" t="s">
        <v>31</v>
      </c>
      <c r="C6475" s="4">
        <v>1</v>
      </c>
      <c r="D6475" s="4">
        <v>3</v>
      </c>
      <c r="E6475" s="4" t="s">
        <v>31</v>
      </c>
      <c r="F6475" s="4" t="s">
        <v>100</v>
      </c>
      <c r="G6475" s="4" t="s">
        <v>26</v>
      </c>
      <c r="H6475" s="4">
        <v>61</v>
      </c>
      <c r="I6475" s="4" t="s">
        <v>24</v>
      </c>
      <c r="J6475" s="4">
        <v>0</v>
      </c>
      <c r="K6475" s="4" t="s">
        <v>27</v>
      </c>
      <c r="L6475" s="4" t="s">
        <v>35</v>
      </c>
      <c r="M6475" s="4">
        <v>27</v>
      </c>
      <c r="N6475" s="4" t="s">
        <v>38</v>
      </c>
      <c r="O6475" s="4" t="s">
        <v>142</v>
      </c>
      <c r="P6475" s="5">
        <v>45268</v>
      </c>
      <c r="Q6475" s="6">
        <v>29.466260652096139</v>
      </c>
      <c r="R6475" s="4">
        <v>5</v>
      </c>
      <c r="S6475" s="4" t="str" cm="1">
        <f t="array" ref="S6475">_xlfn.IFS(R6475=0,"None",R6475&lt;3,"Low",R6475&lt;6,"Medium",R6475&lt;=10,"High")</f>
        <v>Medium</v>
      </c>
      <c r="T6475" s="4" t="str" cm="1">
        <f t="array" ref="T6475">_xlfn.IFS(M6475&lt;=20,"Low",M6475&lt;=50,"Medium",M6475&lt;=90,"High")</f>
        <v>Medium</v>
      </c>
      <c r="U6475" s="7">
        <f>Datos_Limpios[[#This Row],[Number of Complaints or Support]]/Datos_Limpios[[#This Row],[Account Length (in months)]]</f>
        <v>5</v>
      </c>
      <c r="V6475" s="4" t="str" cm="1">
        <f t="array" ref="V6475">_xlfn.IFS(H6475&lt;30,"Under 30",H6475&lt;66,"Middle Age",H6475&gt;=66,"Senior")</f>
        <v>Middle Age</v>
      </c>
      <c r="W6475" s="4" t="s">
        <v>40</v>
      </c>
    </row>
    <row r="6476" spans="1:23" x14ac:dyDescent="0.3">
      <c r="A6476" s="4" t="s">
        <v>6591</v>
      </c>
      <c r="B6476" s="4" t="s">
        <v>24</v>
      </c>
      <c r="C6476" s="4">
        <v>1</v>
      </c>
      <c r="D6476" s="4">
        <v>1</v>
      </c>
      <c r="E6476" s="4" t="s">
        <v>24</v>
      </c>
      <c r="F6476" s="4" t="s">
        <v>100</v>
      </c>
      <c r="G6476" s="4" t="s">
        <v>33</v>
      </c>
      <c r="H6476" s="4">
        <v>52</v>
      </c>
      <c r="I6476" s="4" t="s">
        <v>24</v>
      </c>
      <c r="J6476" s="4">
        <v>0</v>
      </c>
      <c r="K6476" s="4" t="s">
        <v>27</v>
      </c>
      <c r="L6476" s="4" t="s">
        <v>35</v>
      </c>
      <c r="M6476" s="4">
        <v>25</v>
      </c>
      <c r="P6476" s="5">
        <v>44931</v>
      </c>
      <c r="Q6476" s="6">
        <v>20.139079844282609</v>
      </c>
      <c r="R6476" s="4">
        <v>5</v>
      </c>
      <c r="S6476" s="4" t="str" cm="1">
        <f t="array" ref="S6476">_xlfn.IFS(R6476=0,"None",R6476&lt;3,"Low",R6476&lt;6,"Medium",R6476&lt;=10,"High")</f>
        <v>Medium</v>
      </c>
      <c r="T6476" s="4" t="str" cm="1">
        <f t="array" ref="T6476">_xlfn.IFS(M6476&lt;=20,"Low",M6476&lt;=50,"Medium",M6476&lt;=90,"High")</f>
        <v>Medium</v>
      </c>
      <c r="U6476" s="7">
        <f>Datos_Limpios[[#This Row],[Number of Complaints or Support]]/Datos_Limpios[[#This Row],[Account Length (in months)]]</f>
        <v>5</v>
      </c>
      <c r="V6476" s="4" t="str" cm="1">
        <f t="array" ref="V6476">_xlfn.IFS(H6476&lt;30,"Under 30",H6476&lt;66,"Middle Age",H6476&gt;=66,"Senior")</f>
        <v>Middle Age</v>
      </c>
      <c r="W6476" s="4" t="s">
        <v>40</v>
      </c>
    </row>
    <row r="6477" spans="1:23" x14ac:dyDescent="0.3">
      <c r="A6477" s="4" t="s">
        <v>6592</v>
      </c>
      <c r="B6477" s="4" t="s">
        <v>24</v>
      </c>
      <c r="C6477" s="4">
        <v>13</v>
      </c>
      <c r="D6477" s="4">
        <v>0</v>
      </c>
      <c r="E6477" s="4" t="s">
        <v>31</v>
      </c>
      <c r="F6477" s="4" t="s">
        <v>145</v>
      </c>
      <c r="G6477" s="4" t="s">
        <v>26</v>
      </c>
      <c r="H6477" s="4">
        <v>22</v>
      </c>
      <c r="I6477" s="4" t="s">
        <v>24</v>
      </c>
      <c r="J6477" s="4">
        <v>0</v>
      </c>
      <c r="K6477" s="4" t="s">
        <v>34</v>
      </c>
      <c r="L6477" s="4" t="s">
        <v>28</v>
      </c>
      <c r="M6477" s="4">
        <v>21</v>
      </c>
      <c r="P6477" s="5">
        <v>44544</v>
      </c>
      <c r="Q6477" s="6">
        <v>21.516295934082301</v>
      </c>
      <c r="R6477" s="4">
        <v>2</v>
      </c>
      <c r="S6477" s="4" t="str" cm="1">
        <f t="array" ref="S6477">_xlfn.IFS(R6477=0,"None",R6477&lt;3,"Low",R6477&lt;6,"Medium",R6477&lt;=10,"High")</f>
        <v>Low</v>
      </c>
      <c r="T6477" s="4" t="str" cm="1">
        <f t="array" ref="T6477">_xlfn.IFS(M6477&lt;=20,"Low",M6477&lt;=50,"Medium",M6477&lt;=90,"High")</f>
        <v>Medium</v>
      </c>
      <c r="U6477" s="7">
        <f>Datos_Limpios[[#This Row],[Number of Complaints or Support]]/Datos_Limpios[[#This Row],[Account Length (in months)]]</f>
        <v>0.15384615384615385</v>
      </c>
      <c r="V6477" s="4" t="str" cm="1">
        <f t="array" ref="V6477">_xlfn.IFS(H6477&lt;30,"Under 30",H6477&lt;66,"Middle Age",H6477&gt;=66,"Senior")</f>
        <v>Under 30</v>
      </c>
      <c r="W6477" s="4" t="s">
        <v>47</v>
      </c>
    </row>
    <row r="6478" spans="1:23" x14ac:dyDescent="0.3">
      <c r="A6478" s="4" t="s">
        <v>6593</v>
      </c>
      <c r="B6478" s="4" t="s">
        <v>24</v>
      </c>
      <c r="C6478" s="4">
        <v>55</v>
      </c>
      <c r="D6478" s="4">
        <v>0</v>
      </c>
      <c r="E6478" s="4" t="s">
        <v>31</v>
      </c>
      <c r="F6478" s="4" t="s">
        <v>49</v>
      </c>
      <c r="G6478" s="4" t="s">
        <v>33</v>
      </c>
      <c r="H6478" s="4">
        <v>29</v>
      </c>
      <c r="I6478" s="4" t="s">
        <v>31</v>
      </c>
      <c r="J6478" s="4">
        <v>3</v>
      </c>
      <c r="K6478" s="4" t="s">
        <v>27</v>
      </c>
      <c r="L6478" s="4" t="s">
        <v>35</v>
      </c>
      <c r="M6478" s="4">
        <v>30</v>
      </c>
      <c r="P6478" s="5">
        <v>45142</v>
      </c>
      <c r="Q6478" s="6">
        <v>35.267596264946498</v>
      </c>
      <c r="R6478" s="4">
        <v>8</v>
      </c>
      <c r="S6478" s="4" t="str" cm="1">
        <f t="array" ref="S6478">_xlfn.IFS(R6478=0,"None",R6478&lt;3,"Low",R6478&lt;6,"Medium",R6478&lt;=10,"High")</f>
        <v>High</v>
      </c>
      <c r="T6478" s="4" t="str" cm="1">
        <f t="array" ref="T6478">_xlfn.IFS(M6478&lt;=20,"Low",M6478&lt;=50,"Medium",M6478&lt;=90,"High")</f>
        <v>Medium</v>
      </c>
      <c r="U6478" s="7">
        <f>Datos_Limpios[[#This Row],[Number of Complaints or Support]]/Datos_Limpios[[#This Row],[Account Length (in months)]]</f>
        <v>0.14545454545454545</v>
      </c>
      <c r="V6478" s="4" t="str" cm="1">
        <f t="array" ref="V6478">_xlfn.IFS(H6478&lt;30,"Under 30",H6478&lt;66,"Middle Age",H6478&gt;=66,"Senior")</f>
        <v>Under 30</v>
      </c>
      <c r="W6478" s="4" t="s">
        <v>29</v>
      </c>
    </row>
    <row r="6479" spans="1:23" x14ac:dyDescent="0.3">
      <c r="A6479" s="4" t="s">
        <v>6594</v>
      </c>
      <c r="B6479" s="4" t="s">
        <v>31</v>
      </c>
      <c r="C6479" s="4">
        <v>2</v>
      </c>
      <c r="D6479" s="4">
        <v>4</v>
      </c>
      <c r="E6479" s="4" t="s">
        <v>31</v>
      </c>
      <c r="F6479" s="4" t="s">
        <v>165</v>
      </c>
      <c r="G6479" s="4" t="s">
        <v>26</v>
      </c>
      <c r="H6479" s="4">
        <v>54</v>
      </c>
      <c r="I6479" s="4" t="s">
        <v>24</v>
      </c>
      <c r="J6479" s="4">
        <v>0</v>
      </c>
      <c r="K6479" s="4" t="s">
        <v>27</v>
      </c>
      <c r="L6479" s="4" t="s">
        <v>35</v>
      </c>
      <c r="M6479" s="4">
        <v>38</v>
      </c>
      <c r="N6479" s="4" t="s">
        <v>38</v>
      </c>
      <c r="O6479" s="4" t="s">
        <v>125</v>
      </c>
      <c r="P6479" s="5">
        <v>45135</v>
      </c>
      <c r="Q6479" s="6">
        <v>35.093315591355122</v>
      </c>
      <c r="R6479" s="4">
        <v>7</v>
      </c>
      <c r="S6479" s="4" t="str" cm="1">
        <f t="array" ref="S6479">_xlfn.IFS(R6479=0,"None",R6479&lt;3,"Low",R6479&lt;6,"Medium",R6479&lt;=10,"High")</f>
        <v>High</v>
      </c>
      <c r="T6479" s="4" t="str" cm="1">
        <f t="array" ref="T6479">_xlfn.IFS(M6479&lt;=20,"Low",M6479&lt;=50,"Medium",M6479&lt;=90,"High")</f>
        <v>Medium</v>
      </c>
      <c r="U6479" s="7">
        <f>Datos_Limpios[[#This Row],[Number of Complaints or Support]]/Datos_Limpios[[#This Row],[Account Length (in months)]]</f>
        <v>3.5</v>
      </c>
      <c r="V6479" s="4" t="str" cm="1">
        <f t="array" ref="V6479">_xlfn.IFS(H6479&lt;30,"Under 30",H6479&lt;66,"Middle Age",H6479&gt;=66,"Senior")</f>
        <v>Middle Age</v>
      </c>
      <c r="W6479" s="4" t="s">
        <v>40</v>
      </c>
    </row>
    <row r="6480" spans="1:23" x14ac:dyDescent="0.3">
      <c r="A6480" s="4" t="s">
        <v>6595</v>
      </c>
      <c r="B6480" s="4" t="s">
        <v>24</v>
      </c>
      <c r="C6480" s="4">
        <v>64</v>
      </c>
      <c r="D6480" s="4">
        <v>0</v>
      </c>
      <c r="E6480" s="4" t="s">
        <v>24</v>
      </c>
      <c r="F6480" s="4" t="s">
        <v>42</v>
      </c>
      <c r="G6480" s="4" t="s">
        <v>26</v>
      </c>
      <c r="H6480" s="4">
        <v>67</v>
      </c>
      <c r="I6480" s="4" t="s">
        <v>31</v>
      </c>
      <c r="J6480" s="4">
        <v>6</v>
      </c>
      <c r="K6480" s="4" t="s">
        <v>34</v>
      </c>
      <c r="L6480" s="4" t="s">
        <v>35</v>
      </c>
      <c r="M6480" s="4">
        <v>56</v>
      </c>
      <c r="P6480" s="5">
        <v>45250</v>
      </c>
      <c r="Q6480" s="6">
        <v>62.004440287020778</v>
      </c>
      <c r="R6480" s="4">
        <v>10</v>
      </c>
      <c r="S6480" s="4" t="str" cm="1">
        <f t="array" ref="S6480">_xlfn.IFS(R6480=0,"None",R6480&lt;3,"Low",R6480&lt;6,"Medium",R6480&lt;=10,"High")</f>
        <v>High</v>
      </c>
      <c r="T6480" s="4" t="str" cm="1">
        <f t="array" ref="T6480">_xlfn.IFS(M6480&lt;=20,"Low",M6480&lt;=50,"Medium",M6480&lt;=90,"High")</f>
        <v>High</v>
      </c>
      <c r="U6480" s="7">
        <f>Datos_Limpios[[#This Row],[Number of Complaints or Support]]/Datos_Limpios[[#This Row],[Account Length (in months)]]</f>
        <v>0.15625</v>
      </c>
      <c r="V6480" s="4" t="str" cm="1">
        <f t="array" ref="V6480">_xlfn.IFS(H6480&lt;30,"Under 30",H6480&lt;66,"Middle Age",H6480&gt;=66,"Senior")</f>
        <v>Senior</v>
      </c>
      <c r="W6480" s="4" t="s">
        <v>43</v>
      </c>
    </row>
    <row r="6481" spans="1:23" x14ac:dyDescent="0.3">
      <c r="A6481" s="4" t="s">
        <v>6596</v>
      </c>
      <c r="B6481" s="4" t="s">
        <v>24</v>
      </c>
      <c r="C6481" s="4">
        <v>45</v>
      </c>
      <c r="D6481" s="4">
        <v>0</v>
      </c>
      <c r="E6481" s="4" t="s">
        <v>31</v>
      </c>
      <c r="F6481" s="4" t="s">
        <v>118</v>
      </c>
      <c r="G6481" s="4" t="s">
        <v>26</v>
      </c>
      <c r="H6481" s="4">
        <v>68</v>
      </c>
      <c r="I6481" s="4" t="s">
        <v>24</v>
      </c>
      <c r="J6481" s="4">
        <v>0</v>
      </c>
      <c r="K6481" s="4" t="s">
        <v>34</v>
      </c>
      <c r="L6481" s="4" t="s">
        <v>35</v>
      </c>
      <c r="M6481" s="4">
        <v>28</v>
      </c>
      <c r="P6481" s="5">
        <v>45010</v>
      </c>
      <c r="Q6481" s="6">
        <v>22.633154487054821</v>
      </c>
      <c r="R6481" s="4">
        <v>10</v>
      </c>
      <c r="S6481" s="4" t="str" cm="1">
        <f t="array" ref="S6481">_xlfn.IFS(R6481=0,"None",R6481&lt;3,"Low",R6481&lt;6,"Medium",R6481&lt;=10,"High")</f>
        <v>High</v>
      </c>
      <c r="T6481" s="4" t="str" cm="1">
        <f t="array" ref="T6481">_xlfn.IFS(M6481&lt;=20,"Low",M6481&lt;=50,"Medium",M6481&lt;=90,"High")</f>
        <v>Medium</v>
      </c>
      <c r="U6481" s="7">
        <f>Datos_Limpios[[#This Row],[Number of Complaints or Support]]/Datos_Limpios[[#This Row],[Account Length (in months)]]</f>
        <v>0.22222222222222221</v>
      </c>
      <c r="V6481" s="4" t="str" cm="1">
        <f t="array" ref="V6481">_xlfn.IFS(H6481&lt;30,"Under 30",H6481&lt;66,"Middle Age",H6481&gt;=66,"Senior")</f>
        <v>Senior</v>
      </c>
      <c r="W6481" s="4" t="s">
        <v>47</v>
      </c>
    </row>
    <row r="6482" spans="1:23" x14ac:dyDescent="0.3">
      <c r="A6482" s="4" t="s">
        <v>6597</v>
      </c>
      <c r="B6482" s="4" t="s">
        <v>31</v>
      </c>
      <c r="C6482" s="4">
        <v>12</v>
      </c>
      <c r="D6482" s="4">
        <v>3</v>
      </c>
      <c r="E6482" s="4" t="s">
        <v>31</v>
      </c>
      <c r="F6482" s="4" t="s">
        <v>49</v>
      </c>
      <c r="G6482" s="4" t="s">
        <v>26</v>
      </c>
      <c r="H6482" s="4">
        <v>35</v>
      </c>
      <c r="I6482" s="4" t="s">
        <v>24</v>
      </c>
      <c r="J6482" s="4">
        <v>0</v>
      </c>
      <c r="K6482" s="4" t="s">
        <v>27</v>
      </c>
      <c r="L6482" s="4" t="s">
        <v>35</v>
      </c>
      <c r="M6482" s="4">
        <v>32</v>
      </c>
      <c r="N6482" s="4" t="s">
        <v>75</v>
      </c>
      <c r="O6482" s="4" t="s">
        <v>133</v>
      </c>
      <c r="P6482" s="5">
        <v>44567</v>
      </c>
      <c r="Q6482" s="6">
        <v>37.205837968761138</v>
      </c>
      <c r="R6482" s="4">
        <v>3</v>
      </c>
      <c r="S6482" s="4" t="str" cm="1">
        <f t="array" ref="S6482">_xlfn.IFS(R6482=0,"None",R6482&lt;3,"Low",R6482&lt;6,"Medium",R6482&lt;=10,"High")</f>
        <v>Medium</v>
      </c>
      <c r="T6482" s="4" t="str" cm="1">
        <f t="array" ref="T6482">_xlfn.IFS(M6482&lt;=20,"Low",M6482&lt;=50,"Medium",M6482&lt;=90,"High")</f>
        <v>Medium</v>
      </c>
      <c r="U6482" s="7">
        <f>Datos_Limpios[[#This Row],[Number of Complaints or Support]]/Datos_Limpios[[#This Row],[Account Length (in months)]]</f>
        <v>0.25</v>
      </c>
      <c r="V6482" s="4" t="str" cm="1">
        <f t="array" ref="V6482">_xlfn.IFS(H6482&lt;30,"Under 30",H6482&lt;66,"Middle Age",H6482&gt;=66,"Senior")</f>
        <v>Middle Age</v>
      </c>
      <c r="W6482" s="4" t="s">
        <v>29</v>
      </c>
    </row>
    <row r="6483" spans="1:23" x14ac:dyDescent="0.3">
      <c r="A6483" s="4" t="s">
        <v>6598</v>
      </c>
      <c r="B6483" s="4" t="s">
        <v>31</v>
      </c>
      <c r="C6483" s="4">
        <v>49</v>
      </c>
      <c r="D6483" s="4">
        <v>4</v>
      </c>
      <c r="E6483" s="4" t="s">
        <v>24</v>
      </c>
      <c r="F6483" s="4" t="s">
        <v>85</v>
      </c>
      <c r="G6483" s="4" t="s">
        <v>26</v>
      </c>
      <c r="H6483" s="4">
        <v>25</v>
      </c>
      <c r="I6483" s="4" t="s">
        <v>24</v>
      </c>
      <c r="J6483" s="4">
        <v>0</v>
      </c>
      <c r="K6483" s="4" t="s">
        <v>34</v>
      </c>
      <c r="L6483" s="4" t="s">
        <v>35</v>
      </c>
      <c r="M6483" s="4">
        <v>13</v>
      </c>
      <c r="N6483" s="4" t="s">
        <v>92</v>
      </c>
      <c r="O6483" s="4" t="s">
        <v>93</v>
      </c>
      <c r="P6483" s="5">
        <v>45287</v>
      </c>
      <c r="Q6483" s="6">
        <v>12.829924666568971</v>
      </c>
      <c r="R6483" s="4">
        <v>1</v>
      </c>
      <c r="S6483" s="4" t="str" cm="1">
        <f t="array" ref="S6483">_xlfn.IFS(R6483=0,"None",R6483&lt;3,"Low",R6483&lt;6,"Medium",R6483&lt;=10,"High")</f>
        <v>Low</v>
      </c>
      <c r="T6483" s="4" t="str" cm="1">
        <f t="array" ref="T6483">_xlfn.IFS(M6483&lt;=20,"Low",M6483&lt;=50,"Medium",M6483&lt;=90,"High")</f>
        <v>Low</v>
      </c>
      <c r="U6483" s="7">
        <f>Datos_Limpios[[#This Row],[Number of Complaints or Support]]/Datos_Limpios[[#This Row],[Account Length (in months)]]</f>
        <v>2.0408163265306121E-2</v>
      </c>
      <c r="V6483" s="4" t="str" cm="1">
        <f t="array" ref="V6483">_xlfn.IFS(H6483&lt;30,"Under 30",H6483&lt;66,"Middle Age",H6483&gt;=66,"Senior")</f>
        <v>Under 30</v>
      </c>
      <c r="W6483" s="4" t="s">
        <v>43</v>
      </c>
    </row>
    <row r="6484" spans="1:23" x14ac:dyDescent="0.3">
      <c r="A6484" s="4" t="s">
        <v>6599</v>
      </c>
      <c r="B6484" s="4" t="s">
        <v>31</v>
      </c>
      <c r="C6484" s="4">
        <v>2</v>
      </c>
      <c r="D6484" s="4">
        <v>1</v>
      </c>
      <c r="E6484" s="4" t="s">
        <v>31</v>
      </c>
      <c r="F6484" s="4" t="s">
        <v>159</v>
      </c>
      <c r="G6484" s="4" t="s">
        <v>33</v>
      </c>
      <c r="H6484" s="4">
        <v>45</v>
      </c>
      <c r="I6484" s="4" t="s">
        <v>24</v>
      </c>
      <c r="J6484" s="4">
        <v>0</v>
      </c>
      <c r="K6484" s="4" t="s">
        <v>27</v>
      </c>
      <c r="L6484" s="4" t="s">
        <v>35</v>
      </c>
      <c r="M6484" s="4">
        <v>45</v>
      </c>
      <c r="N6484" s="4" t="s">
        <v>66</v>
      </c>
      <c r="O6484" s="4" t="s">
        <v>87</v>
      </c>
      <c r="P6484" s="5">
        <v>44569</v>
      </c>
      <c r="Q6484" s="6">
        <v>50.590111506428521</v>
      </c>
      <c r="R6484" s="4">
        <v>3</v>
      </c>
      <c r="S6484" s="4" t="str" cm="1">
        <f t="array" ref="S6484">_xlfn.IFS(R6484=0,"None",R6484&lt;3,"Low",R6484&lt;6,"Medium",R6484&lt;=10,"High")</f>
        <v>Medium</v>
      </c>
      <c r="T6484" s="4" t="str" cm="1">
        <f t="array" ref="T6484">_xlfn.IFS(M6484&lt;=20,"Low",M6484&lt;=50,"Medium",M6484&lt;=90,"High")</f>
        <v>Medium</v>
      </c>
      <c r="U6484" s="7">
        <f>Datos_Limpios[[#This Row],[Number of Complaints or Support]]/Datos_Limpios[[#This Row],[Account Length (in months)]]</f>
        <v>1.5</v>
      </c>
      <c r="V6484" s="4" t="str" cm="1">
        <f t="array" ref="V6484">_xlfn.IFS(H6484&lt;30,"Under 30",H6484&lt;66,"Middle Age",H6484&gt;=66,"Senior")</f>
        <v>Middle Age</v>
      </c>
      <c r="W6484" s="4" t="s">
        <v>29</v>
      </c>
    </row>
    <row r="6485" spans="1:23" x14ac:dyDescent="0.3">
      <c r="A6485" s="4" t="s">
        <v>6600</v>
      </c>
      <c r="B6485" s="4" t="s">
        <v>24</v>
      </c>
      <c r="C6485" s="4">
        <v>68</v>
      </c>
      <c r="D6485" s="4">
        <v>0</v>
      </c>
      <c r="E6485" s="4" t="s">
        <v>31</v>
      </c>
      <c r="F6485" s="4" t="s">
        <v>63</v>
      </c>
      <c r="G6485" s="4" t="s">
        <v>26</v>
      </c>
      <c r="H6485" s="4">
        <v>28</v>
      </c>
      <c r="I6485" s="4" t="s">
        <v>31</v>
      </c>
      <c r="J6485" s="4">
        <v>5</v>
      </c>
      <c r="K6485" s="4" t="s">
        <v>46</v>
      </c>
      <c r="L6485" s="4" t="s">
        <v>35</v>
      </c>
      <c r="M6485" s="4">
        <v>29</v>
      </c>
      <c r="P6485" s="5">
        <v>44948</v>
      </c>
      <c r="Q6485" s="6">
        <v>30.627545826225401</v>
      </c>
      <c r="R6485" s="4">
        <v>8</v>
      </c>
      <c r="S6485" s="4" t="str" cm="1">
        <f t="array" ref="S6485">_xlfn.IFS(R6485=0,"None",R6485&lt;3,"Low",R6485&lt;6,"Medium",R6485&lt;=10,"High")</f>
        <v>High</v>
      </c>
      <c r="T6485" s="4" t="str" cm="1">
        <f t="array" ref="T6485">_xlfn.IFS(M6485&lt;=20,"Low",M6485&lt;=50,"Medium",M6485&lt;=90,"High")</f>
        <v>Medium</v>
      </c>
      <c r="U6485" s="7">
        <f>Datos_Limpios[[#This Row],[Number of Complaints or Support]]/Datos_Limpios[[#This Row],[Account Length (in months)]]</f>
        <v>0.11764705882352941</v>
      </c>
      <c r="V6485" s="4" t="str" cm="1">
        <f t="array" ref="V6485">_xlfn.IFS(H6485&lt;30,"Under 30",H6485&lt;66,"Middle Age",H6485&gt;=66,"Senior")</f>
        <v>Under 30</v>
      </c>
      <c r="W6485" s="4" t="s">
        <v>40</v>
      </c>
    </row>
    <row r="6486" spans="1:23" x14ac:dyDescent="0.3">
      <c r="A6486" s="4" t="s">
        <v>6601</v>
      </c>
      <c r="B6486" s="4" t="s">
        <v>24</v>
      </c>
      <c r="C6486" s="4">
        <v>72</v>
      </c>
      <c r="D6486" s="4">
        <v>0</v>
      </c>
      <c r="E6486" s="4" t="s">
        <v>31</v>
      </c>
      <c r="F6486" s="4" t="s">
        <v>120</v>
      </c>
      <c r="G6486" s="4" t="s">
        <v>33</v>
      </c>
      <c r="H6486" s="4">
        <v>26</v>
      </c>
      <c r="I6486" s="4" t="s">
        <v>31</v>
      </c>
      <c r="J6486" s="4">
        <v>3</v>
      </c>
      <c r="K6486" s="4" t="s">
        <v>46</v>
      </c>
      <c r="L6486" s="4" t="s">
        <v>35</v>
      </c>
      <c r="M6486" s="4">
        <v>50</v>
      </c>
      <c r="P6486" s="5">
        <v>44011</v>
      </c>
      <c r="Q6486" s="6">
        <v>44.1337001222578</v>
      </c>
      <c r="R6486" s="4">
        <v>4</v>
      </c>
      <c r="S6486" s="4" t="str" cm="1">
        <f t="array" ref="S6486">_xlfn.IFS(R6486=0,"None",R6486&lt;3,"Low",R6486&lt;6,"Medium",R6486&lt;=10,"High")</f>
        <v>Medium</v>
      </c>
      <c r="T6486" s="4" t="str" cm="1">
        <f t="array" ref="T6486">_xlfn.IFS(M6486&lt;=20,"Low",M6486&lt;=50,"Medium",M6486&lt;=90,"High")</f>
        <v>Medium</v>
      </c>
      <c r="U6486" s="7">
        <f>Datos_Limpios[[#This Row],[Number of Complaints or Support]]/Datos_Limpios[[#This Row],[Account Length (in months)]]</f>
        <v>5.5555555555555552E-2</v>
      </c>
      <c r="V6486" s="4" t="str" cm="1">
        <f t="array" ref="V6486">_xlfn.IFS(H6486&lt;30,"Under 30",H6486&lt;66,"Middle Age",H6486&gt;=66,"Senior")</f>
        <v>Under 30</v>
      </c>
      <c r="W6486" s="4" t="s">
        <v>29</v>
      </c>
    </row>
    <row r="6487" spans="1:23" x14ac:dyDescent="0.3">
      <c r="A6487" s="4" t="s">
        <v>6602</v>
      </c>
      <c r="B6487" s="4" t="s">
        <v>24</v>
      </c>
      <c r="C6487" s="4">
        <v>72</v>
      </c>
      <c r="D6487" s="4">
        <v>0</v>
      </c>
      <c r="E6487" s="4" t="s">
        <v>24</v>
      </c>
      <c r="F6487" s="4" t="s">
        <v>85</v>
      </c>
      <c r="G6487" s="4" t="s">
        <v>33</v>
      </c>
      <c r="H6487" s="4">
        <v>78</v>
      </c>
      <c r="I6487" s="4" t="s">
        <v>24</v>
      </c>
      <c r="J6487" s="4">
        <v>0</v>
      </c>
      <c r="K6487" s="4" t="s">
        <v>27</v>
      </c>
      <c r="L6487" s="4" t="s">
        <v>35</v>
      </c>
      <c r="M6487" s="4">
        <v>26</v>
      </c>
      <c r="P6487" s="5">
        <v>44187</v>
      </c>
      <c r="Q6487" s="6">
        <v>27.546408101275379</v>
      </c>
      <c r="R6487" s="4">
        <v>2</v>
      </c>
      <c r="S6487" s="4" t="str" cm="1">
        <f t="array" ref="S6487">_xlfn.IFS(R6487=0,"None",R6487&lt;3,"Low",R6487&lt;6,"Medium",R6487&lt;=10,"High")</f>
        <v>Low</v>
      </c>
      <c r="T6487" s="4" t="str" cm="1">
        <f t="array" ref="T6487">_xlfn.IFS(M6487&lt;=20,"Low",M6487&lt;=50,"Medium",M6487&lt;=90,"High")</f>
        <v>Medium</v>
      </c>
      <c r="U6487" s="7">
        <f>Datos_Limpios[[#This Row],[Number of Complaints or Support]]/Datos_Limpios[[#This Row],[Account Length (in months)]]</f>
        <v>2.7777777777777776E-2</v>
      </c>
      <c r="V6487" s="4" t="str" cm="1">
        <f t="array" ref="V6487">_xlfn.IFS(H6487&lt;30,"Under 30",H6487&lt;66,"Middle Age",H6487&gt;=66,"Senior")</f>
        <v>Senior</v>
      </c>
      <c r="W6487" s="4" t="s">
        <v>43</v>
      </c>
    </row>
    <row r="6488" spans="1:23" x14ac:dyDescent="0.3">
      <c r="A6488" s="4" t="s">
        <v>6603</v>
      </c>
      <c r="B6488" s="4" t="s">
        <v>24</v>
      </c>
      <c r="C6488" s="4">
        <v>48</v>
      </c>
      <c r="D6488" s="4">
        <v>0</v>
      </c>
      <c r="E6488" s="4" t="s">
        <v>24</v>
      </c>
      <c r="F6488" s="4" t="s">
        <v>70</v>
      </c>
      <c r="G6488" s="4" t="s">
        <v>26</v>
      </c>
      <c r="H6488" s="4">
        <v>25</v>
      </c>
      <c r="I6488" s="4" t="s">
        <v>31</v>
      </c>
      <c r="J6488" s="4">
        <v>6</v>
      </c>
      <c r="K6488" s="4" t="s">
        <v>46</v>
      </c>
      <c r="L6488" s="4" t="s">
        <v>28</v>
      </c>
      <c r="M6488" s="4">
        <v>9</v>
      </c>
      <c r="P6488" s="5">
        <v>44254</v>
      </c>
      <c r="Q6488" s="6">
        <v>7.4628657476432458</v>
      </c>
      <c r="R6488" s="4">
        <v>10</v>
      </c>
      <c r="S6488" s="4" t="str" cm="1">
        <f t="array" ref="S6488">_xlfn.IFS(R6488=0,"None",R6488&lt;3,"Low",R6488&lt;6,"Medium",R6488&lt;=10,"High")</f>
        <v>High</v>
      </c>
      <c r="T6488" s="4" t="str" cm="1">
        <f t="array" ref="T6488">_xlfn.IFS(M6488&lt;=20,"Low",M6488&lt;=50,"Medium",M6488&lt;=90,"High")</f>
        <v>Low</v>
      </c>
      <c r="U6488" s="7">
        <f>Datos_Limpios[[#This Row],[Number of Complaints or Support]]/Datos_Limpios[[#This Row],[Account Length (in months)]]</f>
        <v>0.20833333333333334</v>
      </c>
      <c r="V6488" s="4" t="str" cm="1">
        <f t="array" ref="V6488">_xlfn.IFS(H6488&lt;30,"Under 30",H6488&lt;66,"Middle Age",H6488&gt;=66,"Senior")</f>
        <v>Under 30</v>
      </c>
      <c r="W6488" s="4" t="s">
        <v>29</v>
      </c>
    </row>
    <row r="6489" spans="1:23" x14ac:dyDescent="0.3">
      <c r="A6489" s="4" t="s">
        <v>6604</v>
      </c>
      <c r="B6489" s="4" t="s">
        <v>24</v>
      </c>
      <c r="C6489" s="4">
        <v>51</v>
      </c>
      <c r="D6489" s="4">
        <v>0</v>
      </c>
      <c r="E6489" s="4" t="s">
        <v>31</v>
      </c>
      <c r="F6489" s="4" t="s">
        <v>42</v>
      </c>
      <c r="G6489" s="4" t="s">
        <v>33</v>
      </c>
      <c r="H6489" s="4">
        <v>35</v>
      </c>
      <c r="I6489" s="4" t="s">
        <v>31</v>
      </c>
      <c r="J6489" s="4">
        <v>2</v>
      </c>
      <c r="K6489" s="4" t="s">
        <v>34</v>
      </c>
      <c r="L6489" s="4" t="s">
        <v>35</v>
      </c>
      <c r="M6489" s="4">
        <v>36</v>
      </c>
      <c r="P6489" s="5">
        <v>44410</v>
      </c>
      <c r="Q6489" s="6">
        <v>32.207341386421419</v>
      </c>
      <c r="R6489" s="4">
        <v>8</v>
      </c>
      <c r="S6489" s="4" t="str" cm="1">
        <f t="array" ref="S6489">_xlfn.IFS(R6489=0,"None",R6489&lt;3,"Low",R6489&lt;6,"Medium",R6489&lt;=10,"High")</f>
        <v>High</v>
      </c>
      <c r="T6489" s="4" t="str" cm="1">
        <f t="array" ref="T6489">_xlfn.IFS(M6489&lt;=20,"Low",M6489&lt;=50,"Medium",M6489&lt;=90,"High")</f>
        <v>Medium</v>
      </c>
      <c r="U6489" s="7">
        <f>Datos_Limpios[[#This Row],[Number of Complaints or Support]]/Datos_Limpios[[#This Row],[Account Length (in months)]]</f>
        <v>0.15686274509803921</v>
      </c>
      <c r="V6489" s="4" t="str" cm="1">
        <f t="array" ref="V6489">_xlfn.IFS(H6489&lt;30,"Under 30",H6489&lt;66,"Middle Age",H6489&gt;=66,"Senior")</f>
        <v>Middle Age</v>
      </c>
      <c r="W6489" s="4" t="s">
        <v>43</v>
      </c>
    </row>
    <row r="6490" spans="1:23" x14ac:dyDescent="0.3">
      <c r="A6490" s="4" t="s">
        <v>6605</v>
      </c>
      <c r="B6490" s="4" t="s">
        <v>24</v>
      </c>
      <c r="C6490" s="4">
        <v>70</v>
      </c>
      <c r="D6490" s="4">
        <v>0</v>
      </c>
      <c r="E6490" s="4" t="s">
        <v>31</v>
      </c>
      <c r="F6490" s="4" t="s">
        <v>110</v>
      </c>
      <c r="G6490" s="4" t="s">
        <v>33</v>
      </c>
      <c r="H6490" s="4">
        <v>34</v>
      </c>
      <c r="I6490" s="4" t="s">
        <v>31</v>
      </c>
      <c r="J6490" s="4">
        <v>6</v>
      </c>
      <c r="K6490" s="4" t="s">
        <v>34</v>
      </c>
      <c r="L6490" s="4" t="s">
        <v>35</v>
      </c>
      <c r="M6490" s="4">
        <v>17</v>
      </c>
      <c r="P6490" s="5">
        <v>44365</v>
      </c>
      <c r="Q6490" s="6">
        <v>20.138721100775982</v>
      </c>
      <c r="R6490" s="4">
        <v>7</v>
      </c>
      <c r="S6490" s="4" t="str" cm="1">
        <f t="array" ref="S6490">_xlfn.IFS(R6490=0,"None",R6490&lt;3,"Low",R6490&lt;6,"Medium",R6490&lt;=10,"High")</f>
        <v>High</v>
      </c>
      <c r="T6490" s="4" t="str" cm="1">
        <f t="array" ref="T6490">_xlfn.IFS(M6490&lt;=20,"Low",M6490&lt;=50,"Medium",M6490&lt;=90,"High")</f>
        <v>Low</v>
      </c>
      <c r="U6490" s="7">
        <f>Datos_Limpios[[#This Row],[Number of Complaints or Support]]/Datos_Limpios[[#This Row],[Account Length (in months)]]</f>
        <v>0.1</v>
      </c>
      <c r="V6490" s="4" t="str" cm="1">
        <f t="array" ref="V6490">_xlfn.IFS(H6490&lt;30,"Under 30",H6490&lt;66,"Middle Age",H6490&gt;=66,"Senior")</f>
        <v>Middle Age</v>
      </c>
      <c r="W6490" s="4" t="s">
        <v>29</v>
      </c>
    </row>
    <row r="6491" spans="1:23" x14ac:dyDescent="0.3">
      <c r="A6491" s="4" t="s">
        <v>6606</v>
      </c>
      <c r="B6491" s="4" t="s">
        <v>24</v>
      </c>
      <c r="C6491" s="4">
        <v>74</v>
      </c>
      <c r="D6491" s="4">
        <v>0</v>
      </c>
      <c r="E6491" s="4" t="s">
        <v>31</v>
      </c>
      <c r="F6491" s="4" t="s">
        <v>175</v>
      </c>
      <c r="G6491" s="4" t="s">
        <v>33</v>
      </c>
      <c r="H6491" s="4">
        <v>61</v>
      </c>
      <c r="I6491" s="4" t="s">
        <v>31</v>
      </c>
      <c r="J6491" s="4">
        <v>6</v>
      </c>
      <c r="K6491" s="4" t="s">
        <v>34</v>
      </c>
      <c r="L6491" s="4" t="s">
        <v>35</v>
      </c>
      <c r="M6491" s="4">
        <v>23</v>
      </c>
      <c r="P6491" s="5">
        <v>45165</v>
      </c>
      <c r="Q6491" s="6">
        <v>24.03898700617512</v>
      </c>
      <c r="R6491" s="4">
        <v>2</v>
      </c>
      <c r="S6491" s="4" t="str" cm="1">
        <f t="array" ref="S6491">_xlfn.IFS(R6491=0,"None",R6491&lt;3,"Low",R6491&lt;6,"Medium",R6491&lt;=10,"High")</f>
        <v>Low</v>
      </c>
      <c r="T6491" s="4" t="str" cm="1">
        <f t="array" ref="T6491">_xlfn.IFS(M6491&lt;=20,"Low",M6491&lt;=50,"Medium",M6491&lt;=90,"High")</f>
        <v>Medium</v>
      </c>
      <c r="U6491" s="7">
        <f>Datos_Limpios[[#This Row],[Number of Complaints or Support]]/Datos_Limpios[[#This Row],[Account Length (in months)]]</f>
        <v>2.7027027027027029E-2</v>
      </c>
      <c r="V6491" s="4" t="str" cm="1">
        <f t="array" ref="V6491">_xlfn.IFS(H6491&lt;30,"Under 30",H6491&lt;66,"Middle Age",H6491&gt;=66,"Senior")</f>
        <v>Middle Age</v>
      </c>
      <c r="W6491" s="4" t="s">
        <v>29</v>
      </c>
    </row>
    <row r="6492" spans="1:23" x14ac:dyDescent="0.3">
      <c r="A6492" s="4" t="s">
        <v>6607</v>
      </c>
      <c r="B6492" s="4" t="s">
        <v>31</v>
      </c>
      <c r="C6492" s="4">
        <v>22</v>
      </c>
      <c r="D6492" s="4">
        <v>0</v>
      </c>
      <c r="E6492" s="4" t="s">
        <v>31</v>
      </c>
      <c r="F6492" s="4" t="s">
        <v>45</v>
      </c>
      <c r="G6492" s="4" t="s">
        <v>26</v>
      </c>
      <c r="H6492" s="4">
        <v>27</v>
      </c>
      <c r="I6492" s="4" t="s">
        <v>24</v>
      </c>
      <c r="J6492" s="4">
        <v>0</v>
      </c>
      <c r="K6492" s="4" t="s">
        <v>27</v>
      </c>
      <c r="L6492" s="4" t="s">
        <v>115</v>
      </c>
      <c r="M6492" s="4">
        <v>42</v>
      </c>
      <c r="N6492" s="4" t="s">
        <v>38</v>
      </c>
      <c r="O6492" s="4" t="s">
        <v>125</v>
      </c>
      <c r="P6492" s="5">
        <v>44711</v>
      </c>
      <c r="Q6492" s="6">
        <v>48.549261893466728</v>
      </c>
      <c r="R6492" s="4">
        <v>6</v>
      </c>
      <c r="S6492" s="4" t="str" cm="1">
        <f t="array" ref="S6492">_xlfn.IFS(R6492=0,"None",R6492&lt;3,"Low",R6492&lt;6,"Medium",R6492&lt;=10,"High")</f>
        <v>High</v>
      </c>
      <c r="T6492" s="4" t="str" cm="1">
        <f t="array" ref="T6492">_xlfn.IFS(M6492&lt;=20,"Low",M6492&lt;=50,"Medium",M6492&lt;=90,"High")</f>
        <v>Medium</v>
      </c>
      <c r="U6492" s="7">
        <f>Datos_Limpios[[#This Row],[Number of Complaints or Support]]/Datos_Limpios[[#This Row],[Account Length (in months)]]</f>
        <v>0.27272727272727271</v>
      </c>
      <c r="V6492" s="4" t="str" cm="1">
        <f t="array" ref="V6492">_xlfn.IFS(H6492&lt;30,"Under 30",H6492&lt;66,"Middle Age",H6492&gt;=66,"Senior")</f>
        <v>Under 30</v>
      </c>
      <c r="W6492" s="4" t="s">
        <v>47</v>
      </c>
    </row>
    <row r="6493" spans="1:23" x14ac:dyDescent="0.3">
      <c r="A6493" s="4" t="s">
        <v>6608</v>
      </c>
      <c r="B6493" s="4" t="s">
        <v>24</v>
      </c>
      <c r="C6493" s="4">
        <v>70</v>
      </c>
      <c r="D6493" s="4">
        <v>0</v>
      </c>
      <c r="E6493" s="4" t="s">
        <v>31</v>
      </c>
      <c r="F6493" s="4" t="s">
        <v>85</v>
      </c>
      <c r="G6493" s="4" t="s">
        <v>33</v>
      </c>
      <c r="H6493" s="4">
        <v>19</v>
      </c>
      <c r="I6493" s="4" t="s">
        <v>24</v>
      </c>
      <c r="J6493" s="4">
        <v>0</v>
      </c>
      <c r="K6493" s="4" t="s">
        <v>27</v>
      </c>
      <c r="L6493" s="4" t="s">
        <v>35</v>
      </c>
      <c r="M6493" s="4">
        <v>21</v>
      </c>
      <c r="P6493" s="5">
        <v>44566</v>
      </c>
      <c r="Q6493" s="6">
        <v>24.112444686836511</v>
      </c>
      <c r="R6493" s="4">
        <v>1</v>
      </c>
      <c r="S6493" s="4" t="str" cm="1">
        <f t="array" ref="S6493">_xlfn.IFS(R6493=0,"None",R6493&lt;3,"Low",R6493&lt;6,"Medium",R6493&lt;=10,"High")</f>
        <v>Low</v>
      </c>
      <c r="T6493" s="4" t="str" cm="1">
        <f t="array" ref="T6493">_xlfn.IFS(M6493&lt;=20,"Low",M6493&lt;=50,"Medium",M6493&lt;=90,"High")</f>
        <v>Medium</v>
      </c>
      <c r="U6493" s="7">
        <f>Datos_Limpios[[#This Row],[Number of Complaints or Support]]/Datos_Limpios[[#This Row],[Account Length (in months)]]</f>
        <v>1.4285714285714285E-2</v>
      </c>
      <c r="V6493" s="4" t="str" cm="1">
        <f t="array" ref="V6493">_xlfn.IFS(H6493&lt;30,"Under 30",H6493&lt;66,"Middle Age",H6493&gt;=66,"Senior")</f>
        <v>Under 30</v>
      </c>
      <c r="W6493" s="4" t="s">
        <v>43</v>
      </c>
    </row>
    <row r="6494" spans="1:23" x14ac:dyDescent="0.3">
      <c r="A6494" s="4" t="s">
        <v>6609</v>
      </c>
      <c r="B6494" s="4" t="s">
        <v>24</v>
      </c>
      <c r="C6494" s="4">
        <v>29</v>
      </c>
      <c r="D6494" s="4">
        <v>0</v>
      </c>
      <c r="E6494" s="4" t="s">
        <v>24</v>
      </c>
      <c r="F6494" s="4" t="s">
        <v>25</v>
      </c>
      <c r="G6494" s="4" t="s">
        <v>33</v>
      </c>
      <c r="H6494" s="4">
        <v>60</v>
      </c>
      <c r="I6494" s="4" t="s">
        <v>24</v>
      </c>
      <c r="J6494" s="4">
        <v>0</v>
      </c>
      <c r="K6494" s="4" t="s">
        <v>27</v>
      </c>
      <c r="L6494" s="4" t="s">
        <v>35</v>
      </c>
      <c r="M6494" s="4">
        <v>29</v>
      </c>
      <c r="P6494" s="5">
        <v>44166</v>
      </c>
      <c r="Q6494" s="6">
        <v>27.9588690973589</v>
      </c>
      <c r="R6494" s="4">
        <v>2</v>
      </c>
      <c r="S6494" s="4" t="str" cm="1">
        <f t="array" ref="S6494">_xlfn.IFS(R6494=0,"None",R6494&lt;3,"Low",R6494&lt;6,"Medium",R6494&lt;=10,"High")</f>
        <v>Low</v>
      </c>
      <c r="T6494" s="4" t="str" cm="1">
        <f t="array" ref="T6494">_xlfn.IFS(M6494&lt;=20,"Low",M6494&lt;=50,"Medium",M6494&lt;=90,"High")</f>
        <v>Medium</v>
      </c>
      <c r="U6494" s="7">
        <f>Datos_Limpios[[#This Row],[Number of Complaints or Support]]/Datos_Limpios[[#This Row],[Account Length (in months)]]</f>
        <v>6.8965517241379309E-2</v>
      </c>
      <c r="V6494" s="4" t="str" cm="1">
        <f t="array" ref="V6494">_xlfn.IFS(H6494&lt;30,"Under 30",H6494&lt;66,"Middle Age",H6494&gt;=66,"Senior")</f>
        <v>Middle Age</v>
      </c>
      <c r="W6494" s="4" t="s">
        <v>29</v>
      </c>
    </row>
    <row r="6495" spans="1:23" x14ac:dyDescent="0.3">
      <c r="A6495" s="4" t="s">
        <v>6610</v>
      </c>
      <c r="B6495" s="4" t="s">
        <v>24</v>
      </c>
      <c r="C6495" s="4">
        <v>71</v>
      </c>
      <c r="D6495" s="4">
        <v>1</v>
      </c>
      <c r="E6495" s="4" t="s">
        <v>24</v>
      </c>
      <c r="F6495" s="4" t="s">
        <v>102</v>
      </c>
      <c r="G6495" s="4" t="s">
        <v>26</v>
      </c>
      <c r="H6495" s="4">
        <v>63</v>
      </c>
      <c r="I6495" s="4" t="s">
        <v>24</v>
      </c>
      <c r="J6495" s="4">
        <v>0</v>
      </c>
      <c r="K6495" s="4" t="s">
        <v>46</v>
      </c>
      <c r="L6495" s="4" t="s">
        <v>35</v>
      </c>
      <c r="M6495" s="4">
        <v>50</v>
      </c>
      <c r="P6495" s="5">
        <v>44006</v>
      </c>
      <c r="Q6495" s="6">
        <v>43.445455206932102</v>
      </c>
      <c r="R6495" s="4">
        <v>6</v>
      </c>
      <c r="S6495" s="4" t="str" cm="1">
        <f t="array" ref="S6495">_xlfn.IFS(R6495=0,"None",R6495&lt;3,"Low",R6495&lt;6,"Medium",R6495&lt;=10,"High")</f>
        <v>High</v>
      </c>
      <c r="T6495" s="4" t="str" cm="1">
        <f t="array" ref="T6495">_xlfn.IFS(M6495&lt;=20,"Low",M6495&lt;=50,"Medium",M6495&lt;=90,"High")</f>
        <v>Medium</v>
      </c>
      <c r="U6495" s="7">
        <f>Datos_Limpios[[#This Row],[Number of Complaints or Support]]/Datos_Limpios[[#This Row],[Account Length (in months)]]</f>
        <v>8.4507042253521125E-2</v>
      </c>
      <c r="V6495" s="4" t="str" cm="1">
        <f t="array" ref="V6495">_xlfn.IFS(H6495&lt;30,"Under 30",H6495&lt;66,"Middle Age",H6495&gt;=66,"Senior")</f>
        <v>Middle Age</v>
      </c>
      <c r="W6495" s="4" t="s">
        <v>40</v>
      </c>
    </row>
    <row r="6496" spans="1:23" x14ac:dyDescent="0.3">
      <c r="A6496" s="4" t="s">
        <v>6611</v>
      </c>
      <c r="B6496" s="4" t="s">
        <v>24</v>
      </c>
      <c r="C6496" s="4">
        <v>23</v>
      </c>
      <c r="D6496" s="4">
        <v>0</v>
      </c>
      <c r="E6496" s="4" t="s">
        <v>31</v>
      </c>
      <c r="F6496" s="4" t="s">
        <v>60</v>
      </c>
      <c r="G6496" s="4" t="s">
        <v>33</v>
      </c>
      <c r="H6496" s="4">
        <v>27</v>
      </c>
      <c r="I6496" s="4" t="s">
        <v>24</v>
      </c>
      <c r="J6496" s="4">
        <v>0</v>
      </c>
      <c r="K6496" s="4" t="s">
        <v>27</v>
      </c>
      <c r="L6496" s="4" t="s">
        <v>28</v>
      </c>
      <c r="M6496" s="4">
        <v>33</v>
      </c>
      <c r="P6496" s="5">
        <v>43999</v>
      </c>
      <c r="Q6496" s="6">
        <v>38.767030028713698</v>
      </c>
      <c r="R6496" s="4">
        <v>10</v>
      </c>
      <c r="S6496" s="4" t="str" cm="1">
        <f t="array" ref="S6496">_xlfn.IFS(R6496=0,"None",R6496&lt;3,"Low",R6496&lt;6,"Medium",R6496&lt;=10,"High")</f>
        <v>High</v>
      </c>
      <c r="T6496" s="4" t="str" cm="1">
        <f t="array" ref="T6496">_xlfn.IFS(M6496&lt;=20,"Low",M6496&lt;=50,"Medium",M6496&lt;=90,"High")</f>
        <v>Medium</v>
      </c>
      <c r="U6496" s="7">
        <f>Datos_Limpios[[#This Row],[Number of Complaints or Support]]/Datos_Limpios[[#This Row],[Account Length (in months)]]</f>
        <v>0.43478260869565216</v>
      </c>
      <c r="V6496" s="4" t="str" cm="1">
        <f t="array" ref="V6496">_xlfn.IFS(H6496&lt;30,"Under 30",H6496&lt;66,"Middle Age",H6496&gt;=66,"Senior")</f>
        <v>Under 30</v>
      </c>
      <c r="W6496" s="4" t="s">
        <v>40</v>
      </c>
    </row>
    <row r="6497" spans="1:23" x14ac:dyDescent="0.3">
      <c r="A6497" s="4" t="s">
        <v>6612</v>
      </c>
      <c r="B6497" s="4" t="s">
        <v>24</v>
      </c>
      <c r="C6497" s="4">
        <v>55</v>
      </c>
      <c r="D6497" s="4">
        <v>0</v>
      </c>
      <c r="E6497" s="4" t="s">
        <v>24</v>
      </c>
      <c r="F6497" s="4" t="s">
        <v>89</v>
      </c>
      <c r="G6497" s="4" t="s">
        <v>33</v>
      </c>
      <c r="H6497" s="4">
        <v>56</v>
      </c>
      <c r="I6497" s="4" t="s">
        <v>31</v>
      </c>
      <c r="J6497" s="4">
        <v>6</v>
      </c>
      <c r="K6497" s="4" t="s">
        <v>34</v>
      </c>
      <c r="L6497" s="4" t="s">
        <v>35</v>
      </c>
      <c r="M6497" s="4">
        <v>44</v>
      </c>
      <c r="P6497" s="5">
        <v>43937</v>
      </c>
      <c r="Q6497" s="6">
        <v>50.26928764485136</v>
      </c>
      <c r="R6497" s="4">
        <v>7</v>
      </c>
      <c r="S6497" s="4" t="str" cm="1">
        <f t="array" ref="S6497">_xlfn.IFS(R6497=0,"None",R6497&lt;3,"Low",R6497&lt;6,"Medium",R6497&lt;=10,"High")</f>
        <v>High</v>
      </c>
      <c r="T6497" s="4" t="str" cm="1">
        <f t="array" ref="T6497">_xlfn.IFS(M6497&lt;=20,"Low",M6497&lt;=50,"Medium",M6497&lt;=90,"High")</f>
        <v>Medium</v>
      </c>
      <c r="U6497" s="7">
        <f>Datos_Limpios[[#This Row],[Number of Complaints or Support]]/Datos_Limpios[[#This Row],[Account Length (in months)]]</f>
        <v>0.12727272727272726</v>
      </c>
      <c r="V6497" s="4" t="str" cm="1">
        <f t="array" ref="V6497">_xlfn.IFS(H6497&lt;30,"Under 30",H6497&lt;66,"Middle Age",H6497&gt;=66,"Senior")</f>
        <v>Middle Age</v>
      </c>
      <c r="W6497" s="4" t="s">
        <v>40</v>
      </c>
    </row>
    <row r="6498" spans="1:23" x14ac:dyDescent="0.3">
      <c r="A6498" s="4" t="s">
        <v>6613</v>
      </c>
      <c r="B6498" s="4" t="s">
        <v>24</v>
      </c>
      <c r="C6498" s="4">
        <v>3</v>
      </c>
      <c r="D6498" s="4">
        <v>1</v>
      </c>
      <c r="E6498" s="4" t="s">
        <v>31</v>
      </c>
      <c r="F6498" s="4" t="s">
        <v>98</v>
      </c>
      <c r="G6498" s="4" t="s">
        <v>33</v>
      </c>
      <c r="H6498" s="4">
        <v>68</v>
      </c>
      <c r="I6498" s="4" t="s">
        <v>24</v>
      </c>
      <c r="J6498" s="4">
        <v>0</v>
      </c>
      <c r="K6498" s="4" t="s">
        <v>27</v>
      </c>
      <c r="L6498" s="4" t="s">
        <v>115</v>
      </c>
      <c r="M6498" s="4">
        <v>33</v>
      </c>
      <c r="P6498" s="5">
        <v>44871</v>
      </c>
      <c r="Q6498" s="6">
        <v>36.042084398784517</v>
      </c>
      <c r="R6498" s="4">
        <v>1</v>
      </c>
      <c r="S6498" s="4" t="str" cm="1">
        <f t="array" ref="S6498">_xlfn.IFS(R6498=0,"None",R6498&lt;3,"Low",R6498&lt;6,"Medium",R6498&lt;=10,"High")</f>
        <v>Low</v>
      </c>
      <c r="T6498" s="4" t="str" cm="1">
        <f t="array" ref="T6498">_xlfn.IFS(M6498&lt;=20,"Low",M6498&lt;=50,"Medium",M6498&lt;=90,"High")</f>
        <v>Medium</v>
      </c>
      <c r="U6498" s="7">
        <f>Datos_Limpios[[#This Row],[Number of Complaints or Support]]/Datos_Limpios[[#This Row],[Account Length (in months)]]</f>
        <v>0.33333333333333331</v>
      </c>
      <c r="V6498" s="4" t="str" cm="1">
        <f t="array" ref="V6498">_xlfn.IFS(H6498&lt;30,"Under 30",H6498&lt;66,"Middle Age",H6498&gt;=66,"Senior")</f>
        <v>Senior</v>
      </c>
      <c r="W6498" s="4" t="s">
        <v>29</v>
      </c>
    </row>
    <row r="6499" spans="1:23" x14ac:dyDescent="0.3">
      <c r="A6499" s="4" t="s">
        <v>6614</v>
      </c>
      <c r="B6499" s="4" t="s">
        <v>24</v>
      </c>
      <c r="C6499" s="4">
        <v>16</v>
      </c>
      <c r="D6499" s="4">
        <v>2</v>
      </c>
      <c r="E6499" s="4" t="s">
        <v>31</v>
      </c>
      <c r="F6499" s="4" t="s">
        <v>45</v>
      </c>
      <c r="G6499" s="4" t="s">
        <v>33</v>
      </c>
      <c r="H6499" s="4">
        <v>57</v>
      </c>
      <c r="I6499" s="4" t="s">
        <v>24</v>
      </c>
      <c r="J6499" s="4">
        <v>0</v>
      </c>
      <c r="K6499" s="4" t="s">
        <v>27</v>
      </c>
      <c r="L6499" s="4" t="s">
        <v>35</v>
      </c>
      <c r="M6499" s="4">
        <v>38</v>
      </c>
      <c r="P6499" s="5">
        <v>44490</v>
      </c>
      <c r="Q6499" s="6">
        <v>40.074470099459532</v>
      </c>
      <c r="R6499" s="4">
        <v>7</v>
      </c>
      <c r="S6499" s="4" t="str" cm="1">
        <f t="array" ref="S6499">_xlfn.IFS(R6499=0,"None",R6499&lt;3,"Low",R6499&lt;6,"Medium",R6499&lt;=10,"High")</f>
        <v>High</v>
      </c>
      <c r="T6499" s="4" t="str" cm="1">
        <f t="array" ref="T6499">_xlfn.IFS(M6499&lt;=20,"Low",M6499&lt;=50,"Medium",M6499&lt;=90,"High")</f>
        <v>Medium</v>
      </c>
      <c r="U6499" s="7">
        <f>Datos_Limpios[[#This Row],[Number of Complaints or Support]]/Datos_Limpios[[#This Row],[Account Length (in months)]]</f>
        <v>0.4375</v>
      </c>
      <c r="V6499" s="4" t="str" cm="1">
        <f t="array" ref="V6499">_xlfn.IFS(H6499&lt;30,"Under 30",H6499&lt;66,"Middle Age",H6499&gt;=66,"Senior")</f>
        <v>Middle Age</v>
      </c>
      <c r="W6499" s="4" t="s">
        <v>47</v>
      </c>
    </row>
    <row r="6500" spans="1:23" x14ac:dyDescent="0.3">
      <c r="A6500" s="4" t="s">
        <v>6615</v>
      </c>
      <c r="B6500" s="4" t="s">
        <v>24</v>
      </c>
      <c r="C6500" s="4">
        <v>72</v>
      </c>
      <c r="D6500" s="4">
        <v>0</v>
      </c>
      <c r="E6500" s="4" t="s">
        <v>31</v>
      </c>
      <c r="F6500" s="4" t="s">
        <v>79</v>
      </c>
      <c r="G6500" s="4" t="s">
        <v>33</v>
      </c>
      <c r="H6500" s="4">
        <v>22</v>
      </c>
      <c r="I6500" s="4" t="s">
        <v>31</v>
      </c>
      <c r="J6500" s="4">
        <v>2</v>
      </c>
      <c r="K6500" s="4" t="s">
        <v>46</v>
      </c>
      <c r="L6500" s="4" t="s">
        <v>28</v>
      </c>
      <c r="M6500" s="4">
        <v>33</v>
      </c>
      <c r="P6500" s="5">
        <v>44030</v>
      </c>
      <c r="Q6500" s="6">
        <v>29.785484406885459</v>
      </c>
      <c r="R6500" s="4">
        <v>9</v>
      </c>
      <c r="S6500" s="4" t="str" cm="1">
        <f t="array" ref="S6500">_xlfn.IFS(R6500=0,"None",R6500&lt;3,"Low",R6500&lt;6,"Medium",R6500&lt;=10,"High")</f>
        <v>High</v>
      </c>
      <c r="T6500" s="4" t="str" cm="1">
        <f t="array" ref="T6500">_xlfn.IFS(M6500&lt;=20,"Low",M6500&lt;=50,"Medium",M6500&lt;=90,"High")</f>
        <v>Medium</v>
      </c>
      <c r="U6500" s="7">
        <f>Datos_Limpios[[#This Row],[Number of Complaints or Support]]/Datos_Limpios[[#This Row],[Account Length (in months)]]</f>
        <v>0.125</v>
      </c>
      <c r="V6500" s="4" t="str" cm="1">
        <f t="array" ref="V6500">_xlfn.IFS(H6500&lt;30,"Under 30",H6500&lt;66,"Middle Age",H6500&gt;=66,"Senior")</f>
        <v>Under 30</v>
      </c>
      <c r="W6500" s="4" t="s">
        <v>43</v>
      </c>
    </row>
    <row r="6501" spans="1:23" x14ac:dyDescent="0.3">
      <c r="A6501" s="4" t="s">
        <v>6616</v>
      </c>
      <c r="B6501" s="4" t="s">
        <v>31</v>
      </c>
      <c r="C6501" s="4">
        <v>1</v>
      </c>
      <c r="D6501" s="4">
        <v>1</v>
      </c>
      <c r="E6501" s="4" t="s">
        <v>31</v>
      </c>
      <c r="F6501" s="4" t="s">
        <v>159</v>
      </c>
      <c r="G6501" s="4" t="s">
        <v>26</v>
      </c>
      <c r="H6501" s="4">
        <v>46</v>
      </c>
      <c r="I6501" s="4" t="s">
        <v>24</v>
      </c>
      <c r="J6501" s="4">
        <v>0</v>
      </c>
      <c r="K6501" s="4" t="s">
        <v>27</v>
      </c>
      <c r="L6501" s="4" t="s">
        <v>28</v>
      </c>
      <c r="M6501" s="4">
        <v>34</v>
      </c>
      <c r="N6501" s="4" t="s">
        <v>92</v>
      </c>
      <c r="O6501" s="4" t="s">
        <v>234</v>
      </c>
      <c r="P6501" s="5">
        <v>44707</v>
      </c>
      <c r="Q6501" s="6">
        <v>36.741842206761767</v>
      </c>
      <c r="R6501" s="4">
        <v>3</v>
      </c>
      <c r="S6501" s="4" t="str" cm="1">
        <f t="array" ref="S6501">_xlfn.IFS(R6501=0,"None",R6501&lt;3,"Low",R6501&lt;6,"Medium",R6501&lt;=10,"High")</f>
        <v>Medium</v>
      </c>
      <c r="T6501" s="4" t="str" cm="1">
        <f t="array" ref="T6501">_xlfn.IFS(M6501&lt;=20,"Low",M6501&lt;=50,"Medium",M6501&lt;=90,"High")</f>
        <v>Medium</v>
      </c>
      <c r="U6501" s="7">
        <f>Datos_Limpios[[#This Row],[Number of Complaints or Support]]/Datos_Limpios[[#This Row],[Account Length (in months)]]</f>
        <v>3</v>
      </c>
      <c r="V6501" s="4" t="str" cm="1">
        <f t="array" ref="V6501">_xlfn.IFS(H6501&lt;30,"Under 30",H6501&lt;66,"Middle Age",H6501&gt;=66,"Senior")</f>
        <v>Middle Age</v>
      </c>
      <c r="W6501" s="4" t="s">
        <v>29</v>
      </c>
    </row>
    <row r="6502" spans="1:23" x14ac:dyDescent="0.3">
      <c r="A6502" s="4" t="s">
        <v>6617</v>
      </c>
      <c r="B6502" s="4" t="s">
        <v>24</v>
      </c>
      <c r="C6502" s="4">
        <v>43</v>
      </c>
      <c r="D6502" s="4">
        <v>0</v>
      </c>
      <c r="E6502" s="4" t="s">
        <v>31</v>
      </c>
      <c r="F6502" s="4" t="s">
        <v>138</v>
      </c>
      <c r="G6502" s="4" t="s">
        <v>26</v>
      </c>
      <c r="H6502" s="4">
        <v>29</v>
      </c>
      <c r="I6502" s="4" t="s">
        <v>24</v>
      </c>
      <c r="J6502" s="4">
        <v>0</v>
      </c>
      <c r="K6502" s="4" t="s">
        <v>27</v>
      </c>
      <c r="L6502" s="4" t="s">
        <v>35</v>
      </c>
      <c r="M6502" s="4">
        <v>30</v>
      </c>
      <c r="P6502" s="5">
        <v>45156</v>
      </c>
      <c r="Q6502" s="6">
        <v>32.51402962153383</v>
      </c>
      <c r="R6502" s="4">
        <v>6</v>
      </c>
      <c r="S6502" s="4" t="str" cm="1">
        <f t="array" ref="S6502">_xlfn.IFS(R6502=0,"None",R6502&lt;3,"Low",R6502&lt;6,"Medium",R6502&lt;=10,"High")</f>
        <v>High</v>
      </c>
      <c r="T6502" s="4" t="str" cm="1">
        <f t="array" ref="T6502">_xlfn.IFS(M6502&lt;=20,"Low",M6502&lt;=50,"Medium",M6502&lt;=90,"High")</f>
        <v>Medium</v>
      </c>
      <c r="U6502" s="7">
        <f>Datos_Limpios[[#This Row],[Number of Complaints or Support]]/Datos_Limpios[[#This Row],[Account Length (in months)]]</f>
        <v>0.13953488372093023</v>
      </c>
      <c r="V6502" s="4" t="str" cm="1">
        <f t="array" ref="V6502">_xlfn.IFS(H6502&lt;30,"Under 30",H6502&lt;66,"Middle Age",H6502&gt;=66,"Senior")</f>
        <v>Under 30</v>
      </c>
      <c r="W6502" s="4" t="s">
        <v>47</v>
      </c>
    </row>
    <row r="6503" spans="1:23" x14ac:dyDescent="0.3">
      <c r="A6503" s="4" t="s">
        <v>6618</v>
      </c>
      <c r="B6503" s="4" t="s">
        <v>24</v>
      </c>
      <c r="C6503" s="4">
        <v>40</v>
      </c>
      <c r="D6503" s="4">
        <v>0</v>
      </c>
      <c r="E6503" s="4" t="s">
        <v>31</v>
      </c>
      <c r="F6503" s="4" t="s">
        <v>165</v>
      </c>
      <c r="G6503" s="4" t="s">
        <v>33</v>
      </c>
      <c r="H6503" s="4">
        <v>30</v>
      </c>
      <c r="I6503" s="4" t="s">
        <v>24</v>
      </c>
      <c r="J6503" s="4">
        <v>0</v>
      </c>
      <c r="K6503" s="4" t="s">
        <v>27</v>
      </c>
      <c r="L6503" s="4" t="s">
        <v>35</v>
      </c>
      <c r="M6503" s="4">
        <v>30</v>
      </c>
      <c r="P6503" s="5">
        <v>44155</v>
      </c>
      <c r="Q6503" s="6">
        <v>28.35533059178454</v>
      </c>
      <c r="R6503" s="4">
        <v>3</v>
      </c>
      <c r="S6503" s="4" t="str" cm="1">
        <f t="array" ref="S6503">_xlfn.IFS(R6503=0,"None",R6503&lt;3,"Low",R6503&lt;6,"Medium",R6503&lt;=10,"High")</f>
        <v>Medium</v>
      </c>
      <c r="T6503" s="4" t="str" cm="1">
        <f t="array" ref="T6503">_xlfn.IFS(M6503&lt;=20,"Low",M6503&lt;=50,"Medium",M6503&lt;=90,"High")</f>
        <v>Medium</v>
      </c>
      <c r="U6503" s="7">
        <f>Datos_Limpios[[#This Row],[Number of Complaints or Support]]/Datos_Limpios[[#This Row],[Account Length (in months)]]</f>
        <v>7.4999999999999997E-2</v>
      </c>
      <c r="V6503" s="4" t="str" cm="1">
        <f t="array" ref="V6503">_xlfn.IFS(H6503&lt;30,"Under 30",H6503&lt;66,"Middle Age",H6503&gt;=66,"Senior")</f>
        <v>Middle Age</v>
      </c>
      <c r="W6503" s="4" t="s">
        <v>40</v>
      </c>
    </row>
    <row r="6504" spans="1:23" x14ac:dyDescent="0.3">
      <c r="A6504" s="4" t="s">
        <v>6619</v>
      </c>
      <c r="B6504" s="4" t="s">
        <v>31</v>
      </c>
      <c r="C6504" s="4">
        <v>38</v>
      </c>
      <c r="D6504" s="4">
        <v>1</v>
      </c>
      <c r="E6504" s="4" t="s">
        <v>31</v>
      </c>
      <c r="F6504" s="4" t="s">
        <v>54</v>
      </c>
      <c r="G6504" s="4" t="s">
        <v>33</v>
      </c>
      <c r="H6504" s="4">
        <v>27</v>
      </c>
      <c r="I6504" s="4" t="s">
        <v>24</v>
      </c>
      <c r="J6504" s="4">
        <v>0</v>
      </c>
      <c r="K6504" s="4" t="s">
        <v>27</v>
      </c>
      <c r="L6504" s="4" t="s">
        <v>35</v>
      </c>
      <c r="M6504" s="4">
        <v>42</v>
      </c>
      <c r="N6504" s="4" t="s">
        <v>107</v>
      </c>
      <c r="O6504" s="4" t="s">
        <v>108</v>
      </c>
      <c r="P6504" s="5">
        <v>44413</v>
      </c>
      <c r="Q6504" s="6">
        <v>46.101861773223</v>
      </c>
      <c r="R6504" s="4">
        <v>4</v>
      </c>
      <c r="S6504" s="4" t="str" cm="1">
        <f t="array" ref="S6504">_xlfn.IFS(R6504=0,"None",R6504&lt;3,"Low",R6504&lt;6,"Medium",R6504&lt;=10,"High")</f>
        <v>Medium</v>
      </c>
      <c r="T6504" s="4" t="str" cm="1">
        <f t="array" ref="T6504">_xlfn.IFS(M6504&lt;=20,"Low",M6504&lt;=50,"Medium",M6504&lt;=90,"High")</f>
        <v>Medium</v>
      </c>
      <c r="U6504" s="7">
        <f>Datos_Limpios[[#This Row],[Number of Complaints or Support]]/Datos_Limpios[[#This Row],[Account Length (in months)]]</f>
        <v>0.10526315789473684</v>
      </c>
      <c r="V6504" s="4" t="str" cm="1">
        <f t="array" ref="V6504">_xlfn.IFS(H6504&lt;30,"Under 30",H6504&lt;66,"Middle Age",H6504&gt;=66,"Senior")</f>
        <v>Under 30</v>
      </c>
      <c r="W6504" s="4" t="s">
        <v>43</v>
      </c>
    </row>
    <row r="6505" spans="1:23" x14ac:dyDescent="0.3">
      <c r="A6505" s="4" t="s">
        <v>6620</v>
      </c>
      <c r="B6505" s="4" t="s">
        <v>24</v>
      </c>
      <c r="C6505" s="4">
        <v>70</v>
      </c>
      <c r="D6505" s="4">
        <v>0</v>
      </c>
      <c r="E6505" s="4" t="s">
        <v>24</v>
      </c>
      <c r="F6505" s="4" t="s">
        <v>213</v>
      </c>
      <c r="G6505" s="4" t="s">
        <v>33</v>
      </c>
      <c r="H6505" s="4">
        <v>24</v>
      </c>
      <c r="I6505" s="4" t="s">
        <v>24</v>
      </c>
      <c r="J6505" s="4">
        <v>0</v>
      </c>
      <c r="K6505" s="4" t="s">
        <v>46</v>
      </c>
      <c r="L6505" s="4" t="s">
        <v>28</v>
      </c>
      <c r="M6505" s="4">
        <v>10</v>
      </c>
      <c r="P6505" s="5">
        <v>44378</v>
      </c>
      <c r="Q6505" s="6">
        <v>9.2387566949516398</v>
      </c>
      <c r="R6505" s="4">
        <v>8</v>
      </c>
      <c r="S6505" s="4" t="str" cm="1">
        <f t="array" ref="S6505">_xlfn.IFS(R6505=0,"None",R6505&lt;3,"Low",R6505&lt;6,"Medium",R6505&lt;=10,"High")</f>
        <v>High</v>
      </c>
      <c r="T6505" s="4" t="str" cm="1">
        <f t="array" ref="T6505">_xlfn.IFS(M6505&lt;=20,"Low",M6505&lt;=50,"Medium",M6505&lt;=90,"High")</f>
        <v>Low</v>
      </c>
      <c r="U6505" s="7">
        <f>Datos_Limpios[[#This Row],[Number of Complaints or Support]]/Datos_Limpios[[#This Row],[Account Length (in months)]]</f>
        <v>0.11428571428571428</v>
      </c>
      <c r="V6505" s="4" t="str" cm="1">
        <f t="array" ref="V6505">_xlfn.IFS(H6505&lt;30,"Under 30",H6505&lt;66,"Middle Age",H6505&gt;=66,"Senior")</f>
        <v>Under 30</v>
      </c>
      <c r="W6505" s="4" t="s">
        <v>47</v>
      </c>
    </row>
    <row r="6506" spans="1:23" x14ac:dyDescent="0.3">
      <c r="A6506" s="4" t="s">
        <v>6621</v>
      </c>
      <c r="B6506" s="4" t="s">
        <v>31</v>
      </c>
      <c r="C6506" s="4">
        <v>29</v>
      </c>
      <c r="D6506" s="4">
        <v>2</v>
      </c>
      <c r="E6506" s="4" t="s">
        <v>24</v>
      </c>
      <c r="F6506" s="4" t="s">
        <v>37</v>
      </c>
      <c r="G6506" s="4" t="s">
        <v>33</v>
      </c>
      <c r="H6506" s="4">
        <v>75</v>
      </c>
      <c r="I6506" s="4" t="s">
        <v>24</v>
      </c>
      <c r="J6506" s="4">
        <v>0</v>
      </c>
      <c r="K6506" s="4" t="s">
        <v>27</v>
      </c>
      <c r="L6506" s="4" t="s">
        <v>35</v>
      </c>
      <c r="M6506" s="4">
        <v>60</v>
      </c>
      <c r="N6506" s="4" t="s">
        <v>92</v>
      </c>
      <c r="O6506" s="4" t="s">
        <v>249</v>
      </c>
      <c r="P6506" s="5">
        <v>44513</v>
      </c>
      <c r="Q6506" s="6">
        <v>68.621959738513681</v>
      </c>
      <c r="R6506" s="4">
        <v>5</v>
      </c>
      <c r="S6506" s="4" t="str" cm="1">
        <f t="array" ref="S6506">_xlfn.IFS(R6506=0,"None",R6506&lt;3,"Low",R6506&lt;6,"Medium",R6506&lt;=10,"High")</f>
        <v>Medium</v>
      </c>
      <c r="T6506" s="4" t="str" cm="1">
        <f t="array" ref="T6506">_xlfn.IFS(M6506&lt;=20,"Low",M6506&lt;=50,"Medium",M6506&lt;=90,"High")</f>
        <v>High</v>
      </c>
      <c r="U6506" s="7">
        <f>Datos_Limpios[[#This Row],[Number of Complaints or Support]]/Datos_Limpios[[#This Row],[Account Length (in months)]]</f>
        <v>0.17241379310344829</v>
      </c>
      <c r="V6506" s="4" t="str" cm="1">
        <f t="array" ref="V6506">_xlfn.IFS(H6506&lt;30,"Under 30",H6506&lt;66,"Middle Age",H6506&gt;=66,"Senior")</f>
        <v>Senior</v>
      </c>
      <c r="W6506" s="4" t="s">
        <v>40</v>
      </c>
    </row>
    <row r="6507" spans="1:23" x14ac:dyDescent="0.3">
      <c r="A6507" s="4" t="s">
        <v>6622</v>
      </c>
      <c r="B6507" s="4" t="s">
        <v>24</v>
      </c>
      <c r="C6507" s="4">
        <v>5</v>
      </c>
      <c r="D6507" s="4">
        <v>2</v>
      </c>
      <c r="E6507" s="4" t="s">
        <v>24</v>
      </c>
      <c r="F6507" s="4" t="s">
        <v>100</v>
      </c>
      <c r="G6507" s="4" t="s">
        <v>33</v>
      </c>
      <c r="H6507" s="4">
        <v>43</v>
      </c>
      <c r="I6507" s="4" t="s">
        <v>31</v>
      </c>
      <c r="J6507" s="4">
        <v>4</v>
      </c>
      <c r="K6507" s="4" t="s">
        <v>46</v>
      </c>
      <c r="L6507" s="4" t="s">
        <v>28</v>
      </c>
      <c r="M6507" s="4">
        <v>13</v>
      </c>
      <c r="P6507" s="5">
        <v>44227</v>
      </c>
      <c r="Q6507" s="6">
        <v>15.28249825555945</v>
      </c>
      <c r="R6507" s="4">
        <v>10</v>
      </c>
      <c r="S6507" s="4" t="str" cm="1">
        <f t="array" ref="S6507">_xlfn.IFS(R6507=0,"None",R6507&lt;3,"Low",R6507&lt;6,"Medium",R6507&lt;=10,"High")</f>
        <v>High</v>
      </c>
      <c r="T6507" s="4" t="str" cm="1">
        <f t="array" ref="T6507">_xlfn.IFS(M6507&lt;=20,"Low",M6507&lt;=50,"Medium",M6507&lt;=90,"High")</f>
        <v>Low</v>
      </c>
      <c r="U6507" s="7">
        <f>Datos_Limpios[[#This Row],[Number of Complaints or Support]]/Datos_Limpios[[#This Row],[Account Length (in months)]]</f>
        <v>2</v>
      </c>
      <c r="V6507" s="4" t="str" cm="1">
        <f t="array" ref="V6507">_xlfn.IFS(H6507&lt;30,"Under 30",H6507&lt;66,"Middle Age",H6507&gt;=66,"Senior")</f>
        <v>Middle Age</v>
      </c>
      <c r="W6507" s="4" t="s">
        <v>40</v>
      </c>
    </row>
    <row r="6508" spans="1:23" x14ac:dyDescent="0.3">
      <c r="A6508" s="4" t="s">
        <v>6623</v>
      </c>
      <c r="B6508" s="4" t="s">
        <v>24</v>
      </c>
      <c r="C6508" s="4">
        <v>38</v>
      </c>
      <c r="D6508" s="4">
        <v>0</v>
      </c>
      <c r="E6508" s="4" t="s">
        <v>31</v>
      </c>
      <c r="F6508" s="4" t="s">
        <v>145</v>
      </c>
      <c r="G6508" s="4" t="s">
        <v>33</v>
      </c>
      <c r="H6508" s="4">
        <v>29</v>
      </c>
      <c r="I6508" s="4" t="s">
        <v>24</v>
      </c>
      <c r="J6508" s="4">
        <v>0</v>
      </c>
      <c r="K6508" s="4" t="s">
        <v>34</v>
      </c>
      <c r="L6508" s="4" t="s">
        <v>28</v>
      </c>
      <c r="M6508" s="4">
        <v>16</v>
      </c>
      <c r="P6508" s="5">
        <v>44358</v>
      </c>
      <c r="Q6508" s="6">
        <v>16.122495941528751</v>
      </c>
      <c r="R6508" s="4">
        <v>5</v>
      </c>
      <c r="S6508" s="4" t="str" cm="1">
        <f t="array" ref="S6508">_xlfn.IFS(R6508=0,"None",R6508&lt;3,"Low",R6508&lt;6,"Medium",R6508&lt;=10,"High")</f>
        <v>Medium</v>
      </c>
      <c r="T6508" s="4" t="str" cm="1">
        <f t="array" ref="T6508">_xlfn.IFS(M6508&lt;=20,"Low",M6508&lt;=50,"Medium",M6508&lt;=90,"High")</f>
        <v>Low</v>
      </c>
      <c r="U6508" s="7">
        <f>Datos_Limpios[[#This Row],[Number of Complaints or Support]]/Datos_Limpios[[#This Row],[Account Length (in months)]]</f>
        <v>0.13157894736842105</v>
      </c>
      <c r="V6508" s="4" t="str" cm="1">
        <f t="array" ref="V6508">_xlfn.IFS(H6508&lt;30,"Under 30",H6508&lt;66,"Middle Age",H6508&gt;=66,"Senior")</f>
        <v>Under 30</v>
      </c>
      <c r="W6508" s="4" t="s">
        <v>47</v>
      </c>
    </row>
    <row r="6509" spans="1:23" x14ac:dyDescent="0.3">
      <c r="A6509" s="4" t="s">
        <v>6624</v>
      </c>
      <c r="B6509" s="4" t="s">
        <v>24</v>
      </c>
      <c r="C6509" s="4">
        <v>17</v>
      </c>
      <c r="D6509" s="4">
        <v>0</v>
      </c>
      <c r="E6509" s="4" t="s">
        <v>24</v>
      </c>
      <c r="F6509" s="4" t="s">
        <v>79</v>
      </c>
      <c r="G6509" s="4" t="s">
        <v>26</v>
      </c>
      <c r="H6509" s="4">
        <v>67</v>
      </c>
      <c r="I6509" s="4" t="s">
        <v>24</v>
      </c>
      <c r="J6509" s="4">
        <v>0</v>
      </c>
      <c r="K6509" s="4" t="s">
        <v>34</v>
      </c>
      <c r="L6509" s="4" t="s">
        <v>28</v>
      </c>
      <c r="M6509" s="4">
        <v>7</v>
      </c>
      <c r="P6509" s="5">
        <v>43949</v>
      </c>
      <c r="Q6509" s="6">
        <v>6.4310130147690518</v>
      </c>
      <c r="R6509" s="4">
        <v>1</v>
      </c>
      <c r="S6509" s="4" t="str" cm="1">
        <f t="array" ref="S6509">_xlfn.IFS(R6509=0,"None",R6509&lt;3,"Low",R6509&lt;6,"Medium",R6509&lt;=10,"High")</f>
        <v>Low</v>
      </c>
      <c r="T6509" s="4" t="str" cm="1">
        <f t="array" ref="T6509">_xlfn.IFS(M6509&lt;=20,"Low",M6509&lt;=50,"Medium",M6509&lt;=90,"High")</f>
        <v>Low</v>
      </c>
      <c r="U6509" s="7">
        <f>Datos_Limpios[[#This Row],[Number of Complaints or Support]]/Datos_Limpios[[#This Row],[Account Length (in months)]]</f>
        <v>5.8823529411764705E-2</v>
      </c>
      <c r="V6509" s="4" t="str" cm="1">
        <f t="array" ref="V6509">_xlfn.IFS(H6509&lt;30,"Under 30",H6509&lt;66,"Middle Age",H6509&gt;=66,"Senior")</f>
        <v>Senior</v>
      </c>
      <c r="W6509" s="4" t="s">
        <v>43</v>
      </c>
    </row>
    <row r="6510" spans="1:23" x14ac:dyDescent="0.3">
      <c r="A6510" s="4" t="s">
        <v>6625</v>
      </c>
      <c r="B6510" s="4" t="s">
        <v>24</v>
      </c>
      <c r="C6510" s="4">
        <v>25</v>
      </c>
      <c r="D6510" s="4">
        <v>0</v>
      </c>
      <c r="E6510" s="4" t="s">
        <v>31</v>
      </c>
      <c r="F6510" s="4" t="s">
        <v>98</v>
      </c>
      <c r="G6510" s="4" t="s">
        <v>26</v>
      </c>
      <c r="H6510" s="4">
        <v>63</v>
      </c>
      <c r="I6510" s="4" t="s">
        <v>24</v>
      </c>
      <c r="J6510" s="4">
        <v>0</v>
      </c>
      <c r="K6510" s="4" t="s">
        <v>34</v>
      </c>
      <c r="L6510" s="4" t="s">
        <v>28</v>
      </c>
      <c r="M6510" s="4">
        <v>32</v>
      </c>
      <c r="P6510" s="5">
        <v>44376</v>
      </c>
      <c r="Q6510" s="6">
        <v>30.571661186092921</v>
      </c>
      <c r="R6510" s="4">
        <v>6</v>
      </c>
      <c r="S6510" s="4" t="str" cm="1">
        <f t="array" ref="S6510">_xlfn.IFS(R6510=0,"None",R6510&lt;3,"Low",R6510&lt;6,"Medium",R6510&lt;=10,"High")</f>
        <v>High</v>
      </c>
      <c r="T6510" s="4" t="str" cm="1">
        <f t="array" ref="T6510">_xlfn.IFS(M6510&lt;=20,"Low",M6510&lt;=50,"Medium",M6510&lt;=90,"High")</f>
        <v>Medium</v>
      </c>
      <c r="U6510" s="7">
        <f>Datos_Limpios[[#This Row],[Number of Complaints or Support]]/Datos_Limpios[[#This Row],[Account Length (in months)]]</f>
        <v>0.24</v>
      </c>
      <c r="V6510" s="4" t="str" cm="1">
        <f t="array" ref="V6510">_xlfn.IFS(H6510&lt;30,"Under 30",H6510&lt;66,"Middle Age",H6510&gt;=66,"Senior")</f>
        <v>Middle Age</v>
      </c>
      <c r="W6510" s="4" t="s">
        <v>29</v>
      </c>
    </row>
    <row r="6511" spans="1:23" x14ac:dyDescent="0.3">
      <c r="A6511" s="4" t="s">
        <v>6626</v>
      </c>
      <c r="B6511" s="4" t="s">
        <v>24</v>
      </c>
      <c r="C6511" s="4">
        <v>64</v>
      </c>
      <c r="D6511" s="4">
        <v>0</v>
      </c>
      <c r="E6511" s="4" t="s">
        <v>31</v>
      </c>
      <c r="F6511" s="4" t="s">
        <v>42</v>
      </c>
      <c r="G6511" s="4" t="s">
        <v>33</v>
      </c>
      <c r="H6511" s="4">
        <v>54</v>
      </c>
      <c r="I6511" s="4" t="s">
        <v>24</v>
      </c>
      <c r="J6511" s="4">
        <v>0</v>
      </c>
      <c r="K6511" s="4" t="s">
        <v>46</v>
      </c>
      <c r="L6511" s="4" t="s">
        <v>28</v>
      </c>
      <c r="M6511" s="4">
        <v>45</v>
      </c>
      <c r="P6511" s="5">
        <v>43921</v>
      </c>
      <c r="Q6511" s="6">
        <v>47.119113752856109</v>
      </c>
      <c r="R6511" s="4">
        <v>8</v>
      </c>
      <c r="S6511" s="4" t="str" cm="1">
        <f t="array" ref="S6511">_xlfn.IFS(R6511=0,"None",R6511&lt;3,"Low",R6511&lt;6,"Medium",R6511&lt;=10,"High")</f>
        <v>High</v>
      </c>
      <c r="T6511" s="4" t="str" cm="1">
        <f t="array" ref="T6511">_xlfn.IFS(M6511&lt;=20,"Low",M6511&lt;=50,"Medium",M6511&lt;=90,"High")</f>
        <v>Medium</v>
      </c>
      <c r="U6511" s="7">
        <f>Datos_Limpios[[#This Row],[Number of Complaints or Support]]/Datos_Limpios[[#This Row],[Account Length (in months)]]</f>
        <v>0.125</v>
      </c>
      <c r="V6511" s="4" t="str" cm="1">
        <f t="array" ref="V6511">_xlfn.IFS(H6511&lt;30,"Under 30",H6511&lt;66,"Middle Age",H6511&gt;=66,"Senior")</f>
        <v>Middle Age</v>
      </c>
      <c r="W6511" s="4" t="s">
        <v>43</v>
      </c>
    </row>
    <row r="6512" spans="1:23" x14ac:dyDescent="0.3">
      <c r="A6512" s="4" t="s">
        <v>6627</v>
      </c>
      <c r="B6512" s="4" t="s">
        <v>24</v>
      </c>
      <c r="C6512" s="4">
        <v>31</v>
      </c>
      <c r="D6512" s="4">
        <v>0</v>
      </c>
      <c r="E6512" s="4" t="s">
        <v>31</v>
      </c>
      <c r="F6512" s="4" t="s">
        <v>68</v>
      </c>
      <c r="G6512" s="4" t="s">
        <v>26</v>
      </c>
      <c r="H6512" s="4">
        <v>62</v>
      </c>
      <c r="I6512" s="4" t="s">
        <v>24</v>
      </c>
      <c r="J6512" s="4">
        <v>0</v>
      </c>
      <c r="K6512" s="4" t="s">
        <v>46</v>
      </c>
      <c r="L6512" s="4" t="s">
        <v>35</v>
      </c>
      <c r="M6512" s="4">
        <v>32</v>
      </c>
      <c r="P6512" s="5">
        <v>44427</v>
      </c>
      <c r="Q6512" s="6">
        <v>33.631074779646539</v>
      </c>
      <c r="R6512" s="4">
        <v>3</v>
      </c>
      <c r="S6512" s="4" t="str" cm="1">
        <f t="array" ref="S6512">_xlfn.IFS(R6512=0,"None",R6512&lt;3,"Low",R6512&lt;6,"Medium",R6512&lt;=10,"High")</f>
        <v>Medium</v>
      </c>
      <c r="T6512" s="4" t="str" cm="1">
        <f t="array" ref="T6512">_xlfn.IFS(M6512&lt;=20,"Low",M6512&lt;=50,"Medium",M6512&lt;=90,"High")</f>
        <v>Medium</v>
      </c>
      <c r="U6512" s="7">
        <f>Datos_Limpios[[#This Row],[Number of Complaints or Support]]/Datos_Limpios[[#This Row],[Account Length (in months)]]</f>
        <v>9.6774193548387094E-2</v>
      </c>
      <c r="V6512" s="4" t="str" cm="1">
        <f t="array" ref="V6512">_xlfn.IFS(H6512&lt;30,"Under 30",H6512&lt;66,"Middle Age",H6512&gt;=66,"Senior")</f>
        <v>Middle Age</v>
      </c>
      <c r="W6512" s="4" t="s">
        <v>40</v>
      </c>
    </row>
    <row r="6513" spans="1:23" x14ac:dyDescent="0.3">
      <c r="A6513" s="4" t="s">
        <v>6628</v>
      </c>
      <c r="B6513" s="4" t="s">
        <v>31</v>
      </c>
      <c r="C6513" s="4">
        <v>1</v>
      </c>
      <c r="D6513" s="4">
        <v>0</v>
      </c>
      <c r="E6513" s="4" t="s">
        <v>31</v>
      </c>
      <c r="F6513" s="4" t="s">
        <v>25</v>
      </c>
      <c r="G6513" s="4" t="s">
        <v>26</v>
      </c>
      <c r="H6513" s="4">
        <v>67</v>
      </c>
      <c r="I6513" s="4" t="s">
        <v>24</v>
      </c>
      <c r="J6513" s="4">
        <v>0</v>
      </c>
      <c r="K6513" s="4" t="s">
        <v>27</v>
      </c>
      <c r="L6513" s="4" t="s">
        <v>28</v>
      </c>
      <c r="M6513" s="4">
        <v>10</v>
      </c>
      <c r="N6513" s="4" t="s">
        <v>38</v>
      </c>
      <c r="O6513" s="4" t="s">
        <v>125</v>
      </c>
      <c r="P6513" s="5">
        <v>44142</v>
      </c>
      <c r="Q6513" s="6">
        <v>8.0332786690657727</v>
      </c>
      <c r="R6513" s="4">
        <v>3</v>
      </c>
      <c r="S6513" s="4" t="str" cm="1">
        <f t="array" ref="S6513">_xlfn.IFS(R6513=0,"None",R6513&lt;3,"Low",R6513&lt;6,"Medium",R6513&lt;=10,"High")</f>
        <v>Medium</v>
      </c>
      <c r="T6513" s="4" t="str" cm="1">
        <f t="array" ref="T6513">_xlfn.IFS(M6513&lt;=20,"Low",M6513&lt;=50,"Medium",M6513&lt;=90,"High")</f>
        <v>Low</v>
      </c>
      <c r="U6513" s="7">
        <f>Datos_Limpios[[#This Row],[Number of Complaints or Support]]/Datos_Limpios[[#This Row],[Account Length (in months)]]</f>
        <v>3</v>
      </c>
      <c r="V6513" s="4" t="str" cm="1">
        <f t="array" ref="V6513">_xlfn.IFS(H6513&lt;30,"Under 30",H6513&lt;66,"Middle Age",H6513&gt;=66,"Senior")</f>
        <v>Senior</v>
      </c>
      <c r="W6513" s="4" t="s">
        <v>29</v>
      </c>
    </row>
    <row r="6514" spans="1:23" x14ac:dyDescent="0.3">
      <c r="A6514" s="4" t="s">
        <v>6629</v>
      </c>
      <c r="B6514" s="4" t="s">
        <v>24</v>
      </c>
      <c r="C6514" s="4">
        <v>45</v>
      </c>
      <c r="D6514" s="4">
        <v>0</v>
      </c>
      <c r="E6514" s="4" t="s">
        <v>24</v>
      </c>
      <c r="F6514" s="4" t="s">
        <v>68</v>
      </c>
      <c r="G6514" s="4" t="s">
        <v>33</v>
      </c>
      <c r="H6514" s="4">
        <v>20</v>
      </c>
      <c r="I6514" s="4" t="s">
        <v>24</v>
      </c>
      <c r="J6514" s="4">
        <v>0</v>
      </c>
      <c r="K6514" s="4" t="s">
        <v>27</v>
      </c>
      <c r="L6514" s="4" t="s">
        <v>35</v>
      </c>
      <c r="M6514" s="4">
        <v>11</v>
      </c>
      <c r="P6514" s="5">
        <v>44655</v>
      </c>
      <c r="Q6514" s="6">
        <v>12.04787990008847</v>
      </c>
      <c r="R6514" s="4">
        <v>4</v>
      </c>
      <c r="S6514" s="4" t="str" cm="1">
        <f t="array" ref="S6514">_xlfn.IFS(R6514=0,"None",R6514&lt;3,"Low",R6514&lt;6,"Medium",R6514&lt;=10,"High")</f>
        <v>Medium</v>
      </c>
      <c r="T6514" s="4" t="str" cm="1">
        <f t="array" ref="T6514">_xlfn.IFS(M6514&lt;=20,"Low",M6514&lt;=50,"Medium",M6514&lt;=90,"High")</f>
        <v>Low</v>
      </c>
      <c r="U6514" s="7">
        <f>Datos_Limpios[[#This Row],[Number of Complaints or Support]]/Datos_Limpios[[#This Row],[Account Length (in months)]]</f>
        <v>8.8888888888888892E-2</v>
      </c>
      <c r="V6514" s="4" t="str" cm="1">
        <f t="array" ref="V6514">_xlfn.IFS(H6514&lt;30,"Under 30",H6514&lt;66,"Middle Age",H6514&gt;=66,"Senior")</f>
        <v>Under 30</v>
      </c>
      <c r="W6514" s="4" t="s">
        <v>40</v>
      </c>
    </row>
    <row r="6515" spans="1:23" x14ac:dyDescent="0.3">
      <c r="A6515" s="4" t="s">
        <v>6630</v>
      </c>
      <c r="B6515" s="4" t="s">
        <v>24</v>
      </c>
      <c r="C6515" s="4">
        <v>24</v>
      </c>
      <c r="D6515" s="4">
        <v>0</v>
      </c>
      <c r="E6515" s="4" t="s">
        <v>31</v>
      </c>
      <c r="F6515" s="4" t="s">
        <v>173</v>
      </c>
      <c r="G6515" s="4" t="s">
        <v>26</v>
      </c>
      <c r="H6515" s="4">
        <v>45</v>
      </c>
      <c r="I6515" s="4" t="s">
        <v>24</v>
      </c>
      <c r="J6515" s="4">
        <v>0</v>
      </c>
      <c r="K6515" s="4" t="s">
        <v>34</v>
      </c>
      <c r="L6515" s="4" t="s">
        <v>35</v>
      </c>
      <c r="M6515" s="4">
        <v>23</v>
      </c>
      <c r="P6515" s="5">
        <v>44947</v>
      </c>
      <c r="Q6515" s="6">
        <v>18.767990380891749</v>
      </c>
      <c r="R6515" s="4">
        <v>6</v>
      </c>
      <c r="S6515" s="4" t="str" cm="1">
        <f t="array" ref="S6515">_xlfn.IFS(R6515=0,"None",R6515&lt;3,"Low",R6515&lt;6,"Medium",R6515&lt;=10,"High")</f>
        <v>High</v>
      </c>
      <c r="T6515" s="4" t="str" cm="1">
        <f t="array" ref="T6515">_xlfn.IFS(M6515&lt;=20,"Low",M6515&lt;=50,"Medium",M6515&lt;=90,"High")</f>
        <v>Medium</v>
      </c>
      <c r="U6515" s="7">
        <f>Datos_Limpios[[#This Row],[Number of Complaints or Support]]/Datos_Limpios[[#This Row],[Account Length (in months)]]</f>
        <v>0.25</v>
      </c>
      <c r="V6515" s="4" t="str" cm="1">
        <f t="array" ref="V6515">_xlfn.IFS(H6515&lt;30,"Under 30",H6515&lt;66,"Middle Age",H6515&gt;=66,"Senior")</f>
        <v>Middle Age</v>
      </c>
      <c r="W6515" s="4" t="s">
        <v>43</v>
      </c>
    </row>
    <row r="6516" spans="1:23" x14ac:dyDescent="0.3">
      <c r="A6516" s="4" t="s">
        <v>6631</v>
      </c>
      <c r="B6516" s="4" t="s">
        <v>31</v>
      </c>
      <c r="C6516" s="4">
        <v>7</v>
      </c>
      <c r="D6516" s="4">
        <v>5</v>
      </c>
      <c r="E6516" s="4" t="s">
        <v>31</v>
      </c>
      <c r="F6516" s="4" t="s">
        <v>63</v>
      </c>
      <c r="G6516" s="4" t="s">
        <v>33</v>
      </c>
      <c r="H6516" s="4">
        <v>71</v>
      </c>
      <c r="I6516" s="4" t="s">
        <v>24</v>
      </c>
      <c r="J6516" s="4">
        <v>0</v>
      </c>
      <c r="K6516" s="4" t="s">
        <v>27</v>
      </c>
      <c r="L6516" s="4" t="s">
        <v>35</v>
      </c>
      <c r="M6516" s="4">
        <v>48</v>
      </c>
      <c r="N6516" s="4" t="s">
        <v>38</v>
      </c>
      <c r="O6516" s="4" t="s">
        <v>142</v>
      </c>
      <c r="P6516" s="5">
        <v>44370</v>
      </c>
      <c r="Q6516" s="6">
        <v>57.047601588836329</v>
      </c>
      <c r="R6516" s="4">
        <v>5</v>
      </c>
      <c r="S6516" s="4" t="str" cm="1">
        <f t="array" ref="S6516">_xlfn.IFS(R6516=0,"None",R6516&lt;3,"Low",R6516&lt;6,"Medium",R6516&lt;=10,"High")</f>
        <v>Medium</v>
      </c>
      <c r="T6516" s="4" t="str" cm="1">
        <f t="array" ref="T6516">_xlfn.IFS(M6516&lt;=20,"Low",M6516&lt;=50,"Medium",M6516&lt;=90,"High")</f>
        <v>Medium</v>
      </c>
      <c r="U6516" s="7">
        <f>Datos_Limpios[[#This Row],[Number of Complaints or Support]]/Datos_Limpios[[#This Row],[Account Length (in months)]]</f>
        <v>0.7142857142857143</v>
      </c>
      <c r="V6516" s="4" t="str" cm="1">
        <f t="array" ref="V6516">_xlfn.IFS(H6516&lt;30,"Under 30",H6516&lt;66,"Middle Age",H6516&gt;=66,"Senior")</f>
        <v>Senior</v>
      </c>
      <c r="W6516" s="4" t="s">
        <v>40</v>
      </c>
    </row>
    <row r="6517" spans="1:23" x14ac:dyDescent="0.3">
      <c r="A6517" s="4" t="s">
        <v>6632</v>
      </c>
      <c r="B6517" s="4" t="s">
        <v>24</v>
      </c>
      <c r="C6517" s="4">
        <v>50</v>
      </c>
      <c r="D6517" s="4">
        <v>0</v>
      </c>
      <c r="E6517" s="4" t="s">
        <v>31</v>
      </c>
      <c r="F6517" s="4" t="s">
        <v>65</v>
      </c>
      <c r="G6517" s="4" t="s">
        <v>33</v>
      </c>
      <c r="H6517" s="4">
        <v>37</v>
      </c>
      <c r="I6517" s="4" t="s">
        <v>24</v>
      </c>
      <c r="J6517" s="4">
        <v>0</v>
      </c>
      <c r="K6517" s="4" t="s">
        <v>34</v>
      </c>
      <c r="L6517" s="4" t="s">
        <v>28</v>
      </c>
      <c r="M6517" s="4">
        <v>42</v>
      </c>
      <c r="P6517" s="5">
        <v>44962</v>
      </c>
      <c r="Q6517" s="6">
        <v>39.033230039125172</v>
      </c>
      <c r="R6517" s="4">
        <v>5</v>
      </c>
      <c r="S6517" s="4" t="str" cm="1">
        <f t="array" ref="S6517">_xlfn.IFS(R6517=0,"None",R6517&lt;3,"Low",R6517&lt;6,"Medium",R6517&lt;=10,"High")</f>
        <v>Medium</v>
      </c>
      <c r="T6517" s="4" t="str" cm="1">
        <f t="array" ref="T6517">_xlfn.IFS(M6517&lt;=20,"Low",M6517&lt;=50,"Medium",M6517&lt;=90,"High")</f>
        <v>Medium</v>
      </c>
      <c r="U6517" s="7">
        <f>Datos_Limpios[[#This Row],[Number of Complaints or Support]]/Datos_Limpios[[#This Row],[Account Length (in months)]]</f>
        <v>0.1</v>
      </c>
      <c r="V6517" s="4" t="str" cm="1">
        <f t="array" ref="V6517">_xlfn.IFS(H6517&lt;30,"Under 30",H6517&lt;66,"Middle Age",H6517&gt;=66,"Senior")</f>
        <v>Middle Age</v>
      </c>
      <c r="W6517" s="4" t="s">
        <v>43</v>
      </c>
    </row>
    <row r="6518" spans="1:23" x14ac:dyDescent="0.3">
      <c r="A6518" s="4" t="s">
        <v>6633</v>
      </c>
      <c r="B6518" s="4" t="s">
        <v>24</v>
      </c>
      <c r="C6518" s="4">
        <v>7</v>
      </c>
      <c r="D6518" s="4">
        <v>0</v>
      </c>
      <c r="E6518" s="4" t="s">
        <v>24</v>
      </c>
      <c r="F6518" s="4" t="s">
        <v>65</v>
      </c>
      <c r="G6518" s="4" t="s">
        <v>26</v>
      </c>
      <c r="H6518" s="4">
        <v>46</v>
      </c>
      <c r="I6518" s="4" t="s">
        <v>24</v>
      </c>
      <c r="J6518" s="4">
        <v>0</v>
      </c>
      <c r="K6518" s="4" t="s">
        <v>27</v>
      </c>
      <c r="L6518" s="4" t="s">
        <v>28</v>
      </c>
      <c r="M6518" s="4">
        <v>7</v>
      </c>
      <c r="P6518" s="5">
        <v>44489</v>
      </c>
      <c r="Q6518" s="6">
        <v>8.2190574491540147</v>
      </c>
      <c r="R6518" s="4">
        <v>8</v>
      </c>
      <c r="S6518" s="4" t="str" cm="1">
        <f t="array" ref="S6518">_xlfn.IFS(R6518=0,"None",R6518&lt;3,"Low",R6518&lt;6,"Medium",R6518&lt;=10,"High")</f>
        <v>High</v>
      </c>
      <c r="T6518" s="4" t="str" cm="1">
        <f t="array" ref="T6518">_xlfn.IFS(M6518&lt;=20,"Low",M6518&lt;=50,"Medium",M6518&lt;=90,"High")</f>
        <v>Low</v>
      </c>
      <c r="U6518" s="7">
        <f>Datos_Limpios[[#This Row],[Number of Complaints or Support]]/Datos_Limpios[[#This Row],[Account Length (in months)]]</f>
        <v>1.1428571428571428</v>
      </c>
      <c r="V6518" s="4" t="str" cm="1">
        <f t="array" ref="V6518">_xlfn.IFS(H6518&lt;30,"Under 30",H6518&lt;66,"Middle Age",H6518&gt;=66,"Senior")</f>
        <v>Middle Age</v>
      </c>
      <c r="W6518" s="4" t="s">
        <v>43</v>
      </c>
    </row>
    <row r="6519" spans="1:23" x14ac:dyDescent="0.3">
      <c r="A6519" s="4" t="s">
        <v>6634</v>
      </c>
      <c r="B6519" s="4" t="s">
        <v>24</v>
      </c>
      <c r="C6519" s="4">
        <v>21</v>
      </c>
      <c r="D6519" s="4">
        <v>0</v>
      </c>
      <c r="E6519" s="4" t="s">
        <v>31</v>
      </c>
      <c r="F6519" s="4" t="s">
        <v>155</v>
      </c>
      <c r="G6519" s="4" t="s">
        <v>33</v>
      </c>
      <c r="H6519" s="4">
        <v>44</v>
      </c>
      <c r="I6519" s="4" t="s">
        <v>24</v>
      </c>
      <c r="J6519" s="4">
        <v>0</v>
      </c>
      <c r="K6519" s="4" t="s">
        <v>27</v>
      </c>
      <c r="L6519" s="4" t="s">
        <v>28</v>
      </c>
      <c r="M6519" s="4">
        <v>24</v>
      </c>
      <c r="P6519" s="5">
        <v>45237</v>
      </c>
      <c r="Q6519" s="6">
        <v>27.523182276581309</v>
      </c>
      <c r="R6519" s="4">
        <v>9</v>
      </c>
      <c r="S6519" s="4" t="str" cm="1">
        <f t="array" ref="S6519">_xlfn.IFS(R6519=0,"None",R6519&lt;3,"Low",R6519&lt;6,"Medium",R6519&lt;=10,"High")</f>
        <v>High</v>
      </c>
      <c r="T6519" s="4" t="str" cm="1">
        <f t="array" ref="T6519">_xlfn.IFS(M6519&lt;=20,"Low",M6519&lt;=50,"Medium",M6519&lt;=90,"High")</f>
        <v>Medium</v>
      </c>
      <c r="U6519" s="7">
        <f>Datos_Limpios[[#This Row],[Number of Complaints or Support]]/Datos_Limpios[[#This Row],[Account Length (in months)]]</f>
        <v>0.42857142857142855</v>
      </c>
      <c r="V6519" s="4" t="str" cm="1">
        <f t="array" ref="V6519">_xlfn.IFS(H6519&lt;30,"Under 30",H6519&lt;66,"Middle Age",H6519&gt;=66,"Senior")</f>
        <v>Middle Age</v>
      </c>
      <c r="W6519" s="4" t="s">
        <v>40</v>
      </c>
    </row>
    <row r="6520" spans="1:23" x14ac:dyDescent="0.3">
      <c r="A6520" s="4" t="s">
        <v>6635</v>
      </c>
      <c r="B6520" s="4" t="s">
        <v>24</v>
      </c>
      <c r="C6520" s="4">
        <v>20</v>
      </c>
      <c r="D6520" s="4">
        <v>1</v>
      </c>
      <c r="E6520" s="4" t="s">
        <v>24</v>
      </c>
      <c r="F6520" s="4" t="s">
        <v>54</v>
      </c>
      <c r="G6520" s="4" t="s">
        <v>26</v>
      </c>
      <c r="H6520" s="4">
        <v>32</v>
      </c>
      <c r="I6520" s="4" t="s">
        <v>31</v>
      </c>
      <c r="J6520" s="4">
        <v>2</v>
      </c>
      <c r="K6520" s="4" t="s">
        <v>27</v>
      </c>
      <c r="L6520" s="4" t="s">
        <v>28</v>
      </c>
      <c r="M6520" s="4">
        <v>6</v>
      </c>
      <c r="P6520" s="5">
        <v>44003</v>
      </c>
      <c r="Q6520" s="6">
        <v>5.0101192279924076</v>
      </c>
      <c r="R6520" s="4">
        <v>1</v>
      </c>
      <c r="S6520" s="4" t="str" cm="1">
        <f t="array" ref="S6520">_xlfn.IFS(R6520=0,"None",R6520&lt;3,"Low",R6520&lt;6,"Medium",R6520&lt;=10,"High")</f>
        <v>Low</v>
      </c>
      <c r="T6520" s="4" t="str" cm="1">
        <f t="array" ref="T6520">_xlfn.IFS(M6520&lt;=20,"Low",M6520&lt;=50,"Medium",M6520&lt;=90,"High")</f>
        <v>Low</v>
      </c>
      <c r="U6520" s="7">
        <f>Datos_Limpios[[#This Row],[Number of Complaints or Support]]/Datos_Limpios[[#This Row],[Account Length (in months)]]</f>
        <v>0.05</v>
      </c>
      <c r="V6520" s="4" t="str" cm="1">
        <f t="array" ref="V6520">_xlfn.IFS(H6520&lt;30,"Under 30",H6520&lt;66,"Middle Age",H6520&gt;=66,"Senior")</f>
        <v>Middle Age</v>
      </c>
      <c r="W6520" s="4" t="s">
        <v>43</v>
      </c>
    </row>
    <row r="6521" spans="1:23" x14ac:dyDescent="0.3">
      <c r="A6521" s="4" t="s">
        <v>6636</v>
      </c>
      <c r="B6521" s="4" t="s">
        <v>31</v>
      </c>
      <c r="C6521" s="4">
        <v>1</v>
      </c>
      <c r="D6521" s="4">
        <v>1</v>
      </c>
      <c r="E6521" s="4" t="s">
        <v>31</v>
      </c>
      <c r="F6521" s="4" t="s">
        <v>89</v>
      </c>
      <c r="G6521" s="4" t="s">
        <v>26</v>
      </c>
      <c r="H6521" s="4">
        <v>22</v>
      </c>
      <c r="I6521" s="4" t="s">
        <v>24</v>
      </c>
      <c r="J6521" s="4">
        <v>0</v>
      </c>
      <c r="K6521" s="4" t="s">
        <v>27</v>
      </c>
      <c r="L6521" s="4" t="s">
        <v>28</v>
      </c>
      <c r="M6521" s="4">
        <v>31</v>
      </c>
      <c r="N6521" s="4" t="s">
        <v>66</v>
      </c>
      <c r="O6521" s="4" t="s">
        <v>436</v>
      </c>
      <c r="P6521" s="5">
        <v>45068</v>
      </c>
      <c r="Q6521" s="6">
        <v>27.986912825092318</v>
      </c>
      <c r="R6521" s="4">
        <v>6</v>
      </c>
      <c r="S6521" s="4" t="str" cm="1">
        <f t="array" ref="S6521">_xlfn.IFS(R6521=0,"None",R6521&lt;3,"Low",R6521&lt;6,"Medium",R6521&lt;=10,"High")</f>
        <v>High</v>
      </c>
      <c r="T6521" s="4" t="str" cm="1">
        <f t="array" ref="T6521">_xlfn.IFS(M6521&lt;=20,"Low",M6521&lt;=50,"Medium",M6521&lt;=90,"High")</f>
        <v>Medium</v>
      </c>
      <c r="U6521" s="7">
        <f>Datos_Limpios[[#This Row],[Number of Complaints or Support]]/Datos_Limpios[[#This Row],[Account Length (in months)]]</f>
        <v>6</v>
      </c>
      <c r="V6521" s="4" t="str" cm="1">
        <f t="array" ref="V6521">_xlfn.IFS(H6521&lt;30,"Under 30",H6521&lt;66,"Middle Age",H6521&gt;=66,"Senior")</f>
        <v>Under 30</v>
      </c>
      <c r="W6521" s="4" t="s">
        <v>40</v>
      </c>
    </row>
    <row r="6522" spans="1:23" x14ac:dyDescent="0.3">
      <c r="A6522" s="4" t="s">
        <v>6637</v>
      </c>
      <c r="B6522" s="4" t="s">
        <v>31</v>
      </c>
      <c r="C6522" s="4">
        <v>35</v>
      </c>
      <c r="D6522" s="4">
        <v>4</v>
      </c>
      <c r="E6522" s="4" t="s">
        <v>24</v>
      </c>
      <c r="F6522" s="4" t="s">
        <v>63</v>
      </c>
      <c r="G6522" s="4" t="s">
        <v>33</v>
      </c>
      <c r="H6522" s="4">
        <v>24</v>
      </c>
      <c r="I6522" s="4" t="s">
        <v>24</v>
      </c>
      <c r="J6522" s="4">
        <v>0</v>
      </c>
      <c r="K6522" s="4" t="s">
        <v>27</v>
      </c>
      <c r="L6522" s="4" t="s">
        <v>35</v>
      </c>
      <c r="M6522" s="4">
        <v>42</v>
      </c>
      <c r="N6522" s="4" t="s">
        <v>107</v>
      </c>
      <c r="O6522" s="4" t="s">
        <v>436</v>
      </c>
      <c r="P6522" s="5">
        <v>45242</v>
      </c>
      <c r="Q6522" s="6">
        <v>44.479771861977397</v>
      </c>
      <c r="R6522" s="4">
        <v>4</v>
      </c>
      <c r="S6522" s="4" t="str" cm="1">
        <f t="array" ref="S6522">_xlfn.IFS(R6522=0,"None",R6522&lt;3,"Low",R6522&lt;6,"Medium",R6522&lt;=10,"High")</f>
        <v>Medium</v>
      </c>
      <c r="T6522" s="4" t="str" cm="1">
        <f t="array" ref="T6522">_xlfn.IFS(M6522&lt;=20,"Low",M6522&lt;=50,"Medium",M6522&lt;=90,"High")</f>
        <v>Medium</v>
      </c>
      <c r="U6522" s="7">
        <f>Datos_Limpios[[#This Row],[Number of Complaints or Support]]/Datos_Limpios[[#This Row],[Account Length (in months)]]</f>
        <v>0.11428571428571428</v>
      </c>
      <c r="V6522" s="4" t="str" cm="1">
        <f t="array" ref="V6522">_xlfn.IFS(H6522&lt;30,"Under 30",H6522&lt;66,"Middle Age",H6522&gt;=66,"Senior")</f>
        <v>Under 30</v>
      </c>
      <c r="W6522" s="4" t="s">
        <v>40</v>
      </c>
    </row>
    <row r="6523" spans="1:23" x14ac:dyDescent="0.3">
      <c r="A6523" s="4" t="s">
        <v>6638</v>
      </c>
      <c r="B6523" s="4" t="s">
        <v>24</v>
      </c>
      <c r="C6523" s="4">
        <v>67</v>
      </c>
      <c r="D6523" s="4">
        <v>0</v>
      </c>
      <c r="E6523" s="4" t="s">
        <v>31</v>
      </c>
      <c r="F6523" s="4" t="s">
        <v>196</v>
      </c>
      <c r="G6523" s="4" t="s">
        <v>26</v>
      </c>
      <c r="H6523" s="4">
        <v>36</v>
      </c>
      <c r="I6523" s="4" t="s">
        <v>24</v>
      </c>
      <c r="J6523" s="4">
        <v>0</v>
      </c>
      <c r="K6523" s="4" t="s">
        <v>34</v>
      </c>
      <c r="L6523" s="4" t="s">
        <v>35</v>
      </c>
      <c r="M6523" s="4">
        <v>59</v>
      </c>
      <c r="P6523" s="5">
        <v>44670</v>
      </c>
      <c r="Q6523" s="6">
        <v>58.223922105662353</v>
      </c>
      <c r="R6523" s="4">
        <v>8</v>
      </c>
      <c r="S6523" s="4" t="str" cm="1">
        <f t="array" ref="S6523">_xlfn.IFS(R6523=0,"None",R6523&lt;3,"Low",R6523&lt;6,"Medium",R6523&lt;=10,"High")</f>
        <v>High</v>
      </c>
      <c r="T6523" s="4" t="str" cm="1">
        <f t="array" ref="T6523">_xlfn.IFS(M6523&lt;=20,"Low",M6523&lt;=50,"Medium",M6523&lt;=90,"High")</f>
        <v>High</v>
      </c>
      <c r="U6523" s="7">
        <f>Datos_Limpios[[#This Row],[Number of Complaints or Support]]/Datos_Limpios[[#This Row],[Account Length (in months)]]</f>
        <v>0.11940298507462686</v>
      </c>
      <c r="V6523" s="4" t="str" cm="1">
        <f t="array" ref="V6523">_xlfn.IFS(H6523&lt;30,"Under 30",H6523&lt;66,"Middle Age",H6523&gt;=66,"Senior")</f>
        <v>Middle Age</v>
      </c>
      <c r="W6523" s="4" t="s">
        <v>47</v>
      </c>
    </row>
    <row r="6524" spans="1:23" x14ac:dyDescent="0.3">
      <c r="A6524" s="4" t="s">
        <v>6639</v>
      </c>
      <c r="B6524" s="4" t="s">
        <v>24</v>
      </c>
      <c r="C6524" s="4">
        <v>13</v>
      </c>
      <c r="D6524" s="4">
        <v>0</v>
      </c>
      <c r="E6524" s="4" t="s">
        <v>31</v>
      </c>
      <c r="F6524" s="4" t="s">
        <v>219</v>
      </c>
      <c r="G6524" s="4" t="s">
        <v>26</v>
      </c>
      <c r="H6524" s="4">
        <v>56</v>
      </c>
      <c r="I6524" s="4" t="s">
        <v>24</v>
      </c>
      <c r="J6524" s="4">
        <v>0</v>
      </c>
      <c r="K6524" s="4" t="s">
        <v>27</v>
      </c>
      <c r="L6524" s="4" t="s">
        <v>35</v>
      </c>
      <c r="M6524" s="4">
        <v>37</v>
      </c>
      <c r="P6524" s="5">
        <v>44955</v>
      </c>
      <c r="Q6524" s="6">
        <v>40.505662340848822</v>
      </c>
      <c r="R6524" s="4">
        <v>5</v>
      </c>
      <c r="S6524" s="4" t="str" cm="1">
        <f t="array" ref="S6524">_xlfn.IFS(R6524=0,"None",R6524&lt;3,"Low",R6524&lt;6,"Medium",R6524&lt;=10,"High")</f>
        <v>Medium</v>
      </c>
      <c r="T6524" s="4" t="str" cm="1">
        <f t="array" ref="T6524">_xlfn.IFS(M6524&lt;=20,"Low",M6524&lt;=50,"Medium",M6524&lt;=90,"High")</f>
        <v>Medium</v>
      </c>
      <c r="U6524" s="7">
        <f>Datos_Limpios[[#This Row],[Number of Complaints or Support]]/Datos_Limpios[[#This Row],[Account Length (in months)]]</f>
        <v>0.38461538461538464</v>
      </c>
      <c r="V6524" s="4" t="str" cm="1">
        <f t="array" ref="V6524">_xlfn.IFS(H6524&lt;30,"Under 30",H6524&lt;66,"Middle Age",H6524&gt;=66,"Senior")</f>
        <v>Middle Age</v>
      </c>
      <c r="W6524" s="4" t="s">
        <v>43</v>
      </c>
    </row>
    <row r="6525" spans="1:23" x14ac:dyDescent="0.3">
      <c r="A6525" s="4" t="s">
        <v>6640</v>
      </c>
      <c r="B6525" s="4" t="s">
        <v>31</v>
      </c>
      <c r="C6525" s="4">
        <v>3</v>
      </c>
      <c r="D6525" s="4">
        <v>3</v>
      </c>
      <c r="E6525" s="4" t="s">
        <v>31</v>
      </c>
      <c r="F6525" s="4" t="s">
        <v>147</v>
      </c>
      <c r="G6525" s="4" t="s">
        <v>26</v>
      </c>
      <c r="H6525" s="4">
        <v>64</v>
      </c>
      <c r="I6525" s="4" t="s">
        <v>24</v>
      </c>
      <c r="J6525" s="4">
        <v>0</v>
      </c>
      <c r="K6525" s="4" t="s">
        <v>27</v>
      </c>
      <c r="L6525" s="4" t="s">
        <v>35</v>
      </c>
      <c r="M6525" s="4">
        <v>31</v>
      </c>
      <c r="N6525" s="4" t="s">
        <v>75</v>
      </c>
      <c r="O6525" s="4" t="s">
        <v>133</v>
      </c>
      <c r="P6525" s="5">
        <v>44657</v>
      </c>
      <c r="Q6525" s="6">
        <v>26.964303567727971</v>
      </c>
      <c r="R6525" s="4">
        <v>4</v>
      </c>
      <c r="S6525" s="4" t="str" cm="1">
        <f t="array" ref="S6525">_xlfn.IFS(R6525=0,"None",R6525&lt;3,"Low",R6525&lt;6,"Medium",R6525&lt;=10,"High")</f>
        <v>Medium</v>
      </c>
      <c r="T6525" s="4" t="str" cm="1">
        <f t="array" ref="T6525">_xlfn.IFS(M6525&lt;=20,"Low",M6525&lt;=50,"Medium",M6525&lt;=90,"High")</f>
        <v>Medium</v>
      </c>
      <c r="U6525" s="7">
        <f>Datos_Limpios[[#This Row],[Number of Complaints or Support]]/Datos_Limpios[[#This Row],[Account Length (in months)]]</f>
        <v>1.3333333333333333</v>
      </c>
      <c r="V6525" s="4" t="str" cm="1">
        <f t="array" ref="V6525">_xlfn.IFS(H6525&lt;30,"Under 30",H6525&lt;66,"Middle Age",H6525&gt;=66,"Senior")</f>
        <v>Middle Age</v>
      </c>
      <c r="W6525" s="4" t="s">
        <v>43</v>
      </c>
    </row>
    <row r="6526" spans="1:23" x14ac:dyDescent="0.3">
      <c r="A6526" s="4" t="s">
        <v>6641</v>
      </c>
      <c r="B6526" s="4" t="s">
        <v>24</v>
      </c>
      <c r="C6526" s="4">
        <v>1</v>
      </c>
      <c r="D6526" s="4">
        <v>0</v>
      </c>
      <c r="E6526" s="4" t="s">
        <v>31</v>
      </c>
      <c r="F6526" s="4" t="s">
        <v>56</v>
      </c>
      <c r="G6526" s="4" t="s">
        <v>33</v>
      </c>
      <c r="H6526" s="4">
        <v>30</v>
      </c>
      <c r="I6526" s="4" t="s">
        <v>24</v>
      </c>
      <c r="J6526" s="4">
        <v>0</v>
      </c>
      <c r="K6526" s="4" t="s">
        <v>27</v>
      </c>
      <c r="L6526" s="4" t="s">
        <v>28</v>
      </c>
      <c r="M6526" s="4">
        <v>13</v>
      </c>
      <c r="P6526" s="5">
        <v>44257</v>
      </c>
      <c r="Q6526" s="6">
        <v>14.43752908295858</v>
      </c>
      <c r="R6526" s="4">
        <v>7</v>
      </c>
      <c r="S6526" s="4" t="str" cm="1">
        <f t="array" ref="S6526">_xlfn.IFS(R6526=0,"None",R6526&lt;3,"Low",R6526&lt;6,"Medium",R6526&lt;=10,"High")</f>
        <v>High</v>
      </c>
      <c r="T6526" s="4" t="str" cm="1">
        <f t="array" ref="T6526">_xlfn.IFS(M6526&lt;=20,"Low",M6526&lt;=50,"Medium",M6526&lt;=90,"High")</f>
        <v>Low</v>
      </c>
      <c r="U6526" s="7">
        <f>Datos_Limpios[[#This Row],[Number of Complaints or Support]]/Datos_Limpios[[#This Row],[Account Length (in months)]]</f>
        <v>7</v>
      </c>
      <c r="V6526" s="4" t="str" cm="1">
        <f t="array" ref="V6526">_xlfn.IFS(H6526&lt;30,"Under 30",H6526&lt;66,"Middle Age",H6526&gt;=66,"Senior")</f>
        <v>Middle Age</v>
      </c>
      <c r="W6526" s="4" t="s">
        <v>29</v>
      </c>
    </row>
    <row r="6527" spans="1:23" x14ac:dyDescent="0.3">
      <c r="A6527" s="4" t="s">
        <v>6642</v>
      </c>
      <c r="B6527" s="4" t="s">
        <v>24</v>
      </c>
      <c r="C6527" s="4">
        <v>11</v>
      </c>
      <c r="D6527" s="4">
        <v>0</v>
      </c>
      <c r="E6527" s="4" t="s">
        <v>31</v>
      </c>
      <c r="F6527" s="4" t="s">
        <v>58</v>
      </c>
      <c r="G6527" s="4" t="s">
        <v>26</v>
      </c>
      <c r="H6527" s="4">
        <v>45</v>
      </c>
      <c r="I6527" s="4" t="s">
        <v>24</v>
      </c>
      <c r="J6527" s="4">
        <v>0</v>
      </c>
      <c r="K6527" s="4" t="s">
        <v>27</v>
      </c>
      <c r="L6527" s="4" t="s">
        <v>35</v>
      </c>
      <c r="M6527" s="4">
        <v>31</v>
      </c>
      <c r="P6527" s="5">
        <v>44020</v>
      </c>
      <c r="Q6527" s="6">
        <v>35.332831698178317</v>
      </c>
      <c r="R6527" s="4">
        <v>8</v>
      </c>
      <c r="S6527" s="4" t="str" cm="1">
        <f t="array" ref="S6527">_xlfn.IFS(R6527=0,"None",R6527&lt;3,"Low",R6527&lt;6,"Medium",R6527&lt;=10,"High")</f>
        <v>High</v>
      </c>
      <c r="T6527" s="4" t="str" cm="1">
        <f t="array" ref="T6527">_xlfn.IFS(M6527&lt;=20,"Low",M6527&lt;=50,"Medium",M6527&lt;=90,"High")</f>
        <v>Medium</v>
      </c>
      <c r="U6527" s="7">
        <f>Datos_Limpios[[#This Row],[Number of Complaints or Support]]/Datos_Limpios[[#This Row],[Account Length (in months)]]</f>
        <v>0.72727272727272729</v>
      </c>
      <c r="V6527" s="4" t="str" cm="1">
        <f t="array" ref="V6527">_xlfn.IFS(H6527&lt;30,"Under 30",H6527&lt;66,"Middle Age",H6527&gt;=66,"Senior")</f>
        <v>Middle Age</v>
      </c>
      <c r="W6527" s="4" t="s">
        <v>29</v>
      </c>
    </row>
    <row r="6528" spans="1:23" x14ac:dyDescent="0.3">
      <c r="A6528" s="4" t="s">
        <v>6643</v>
      </c>
      <c r="B6528" s="4" t="s">
        <v>24</v>
      </c>
      <c r="C6528" s="4">
        <v>36</v>
      </c>
      <c r="D6528" s="4">
        <v>2</v>
      </c>
      <c r="E6528" s="4" t="s">
        <v>31</v>
      </c>
      <c r="F6528" s="4" t="s">
        <v>25</v>
      </c>
      <c r="G6528" s="4" t="s">
        <v>26</v>
      </c>
      <c r="H6528" s="4">
        <v>41</v>
      </c>
      <c r="I6528" s="4" t="s">
        <v>31</v>
      </c>
      <c r="J6528" s="4">
        <v>5</v>
      </c>
      <c r="K6528" s="4" t="s">
        <v>27</v>
      </c>
      <c r="L6528" s="4" t="s">
        <v>28</v>
      </c>
      <c r="M6528" s="4">
        <v>28</v>
      </c>
      <c r="P6528" s="5">
        <v>44594</v>
      </c>
      <c r="Q6528" s="6">
        <v>23.680003469356809</v>
      </c>
      <c r="R6528" s="4">
        <v>7</v>
      </c>
      <c r="S6528" s="4" t="str" cm="1">
        <f t="array" ref="S6528">_xlfn.IFS(R6528=0,"None",R6528&lt;3,"Low",R6528&lt;6,"Medium",R6528&lt;=10,"High")</f>
        <v>High</v>
      </c>
      <c r="T6528" s="4" t="str" cm="1">
        <f t="array" ref="T6528">_xlfn.IFS(M6528&lt;=20,"Low",M6528&lt;=50,"Medium",M6528&lt;=90,"High")</f>
        <v>Medium</v>
      </c>
      <c r="U6528" s="7">
        <f>Datos_Limpios[[#This Row],[Number of Complaints or Support]]/Datos_Limpios[[#This Row],[Account Length (in months)]]</f>
        <v>0.19444444444444445</v>
      </c>
      <c r="V6528" s="4" t="str" cm="1">
        <f t="array" ref="V6528">_xlfn.IFS(H6528&lt;30,"Under 30",H6528&lt;66,"Middle Age",H6528&gt;=66,"Senior")</f>
        <v>Middle Age</v>
      </c>
      <c r="W6528" s="4" t="s">
        <v>29</v>
      </c>
    </row>
    <row r="6529" spans="1:23" x14ac:dyDescent="0.3">
      <c r="A6529" s="4" t="s">
        <v>6644</v>
      </c>
      <c r="B6529" s="4" t="s">
        <v>24</v>
      </c>
      <c r="C6529" s="4">
        <v>2</v>
      </c>
      <c r="D6529" s="4">
        <v>2</v>
      </c>
      <c r="E6529" s="4" t="s">
        <v>24</v>
      </c>
      <c r="F6529" s="4" t="s">
        <v>145</v>
      </c>
      <c r="G6529" s="4" t="s">
        <v>33</v>
      </c>
      <c r="H6529" s="4">
        <v>34</v>
      </c>
      <c r="I6529" s="4" t="s">
        <v>24</v>
      </c>
      <c r="J6529" s="4">
        <v>0</v>
      </c>
      <c r="K6529" s="4" t="s">
        <v>27</v>
      </c>
      <c r="L6529" s="4" t="s">
        <v>28</v>
      </c>
      <c r="M6529" s="4">
        <v>8</v>
      </c>
      <c r="P6529" s="5">
        <v>44850</v>
      </c>
      <c r="Q6529" s="6">
        <v>8.498159204354506</v>
      </c>
      <c r="R6529" s="4">
        <v>8</v>
      </c>
      <c r="S6529" s="4" t="str" cm="1">
        <f t="array" ref="S6529">_xlfn.IFS(R6529=0,"None",R6529&lt;3,"Low",R6529&lt;6,"Medium",R6529&lt;=10,"High")</f>
        <v>High</v>
      </c>
      <c r="T6529" s="4" t="str" cm="1">
        <f t="array" ref="T6529">_xlfn.IFS(M6529&lt;=20,"Low",M6529&lt;=50,"Medium",M6529&lt;=90,"High")</f>
        <v>Low</v>
      </c>
      <c r="U6529" s="7">
        <f>Datos_Limpios[[#This Row],[Number of Complaints or Support]]/Datos_Limpios[[#This Row],[Account Length (in months)]]</f>
        <v>4</v>
      </c>
      <c r="V6529" s="4" t="str" cm="1">
        <f t="array" ref="V6529">_xlfn.IFS(H6529&lt;30,"Under 30",H6529&lt;66,"Middle Age",H6529&gt;=66,"Senior")</f>
        <v>Middle Age</v>
      </c>
      <c r="W6529" s="4" t="s">
        <v>47</v>
      </c>
    </row>
    <row r="6530" spans="1:23" x14ac:dyDescent="0.3">
      <c r="A6530" s="4" t="s">
        <v>6645</v>
      </c>
      <c r="B6530" s="4" t="s">
        <v>24</v>
      </c>
      <c r="C6530" s="4">
        <v>46</v>
      </c>
      <c r="D6530" s="4">
        <v>0</v>
      </c>
      <c r="E6530" s="4" t="s">
        <v>31</v>
      </c>
      <c r="F6530" s="4" t="s">
        <v>98</v>
      </c>
      <c r="G6530" s="4" t="s">
        <v>26</v>
      </c>
      <c r="H6530" s="4">
        <v>29</v>
      </c>
      <c r="I6530" s="4" t="s">
        <v>24</v>
      </c>
      <c r="J6530" s="4">
        <v>0</v>
      </c>
      <c r="K6530" s="4" t="s">
        <v>27</v>
      </c>
      <c r="L6530" s="4" t="s">
        <v>28</v>
      </c>
      <c r="M6530" s="4">
        <v>37</v>
      </c>
      <c r="P6530" s="5">
        <v>45041</v>
      </c>
      <c r="Q6530" s="6">
        <v>31.840981887070591</v>
      </c>
      <c r="R6530" s="4">
        <v>10</v>
      </c>
      <c r="S6530" s="4" t="str" cm="1">
        <f t="array" ref="S6530">_xlfn.IFS(R6530=0,"None",R6530&lt;3,"Low",R6530&lt;6,"Medium",R6530&lt;=10,"High")</f>
        <v>High</v>
      </c>
      <c r="T6530" s="4" t="str" cm="1">
        <f t="array" ref="T6530">_xlfn.IFS(M6530&lt;=20,"Low",M6530&lt;=50,"Medium",M6530&lt;=90,"High")</f>
        <v>Medium</v>
      </c>
      <c r="U6530" s="7">
        <f>Datos_Limpios[[#This Row],[Number of Complaints or Support]]/Datos_Limpios[[#This Row],[Account Length (in months)]]</f>
        <v>0.21739130434782608</v>
      </c>
      <c r="V6530" s="4" t="str" cm="1">
        <f t="array" ref="V6530">_xlfn.IFS(H6530&lt;30,"Under 30",H6530&lt;66,"Middle Age",H6530&gt;=66,"Senior")</f>
        <v>Under 30</v>
      </c>
      <c r="W6530" s="4" t="s">
        <v>29</v>
      </c>
    </row>
    <row r="6531" spans="1:23" x14ac:dyDescent="0.3">
      <c r="A6531" s="4" t="s">
        <v>6646</v>
      </c>
      <c r="B6531" s="4" t="s">
        <v>24</v>
      </c>
      <c r="C6531" s="4">
        <v>2</v>
      </c>
      <c r="D6531" s="4">
        <v>2</v>
      </c>
      <c r="E6531" s="4" t="s">
        <v>31</v>
      </c>
      <c r="F6531" s="4" t="s">
        <v>74</v>
      </c>
      <c r="G6531" s="4" t="s">
        <v>26</v>
      </c>
      <c r="H6531" s="4">
        <v>28</v>
      </c>
      <c r="I6531" s="4" t="s">
        <v>24</v>
      </c>
      <c r="J6531" s="4">
        <v>0</v>
      </c>
      <c r="K6531" s="4" t="s">
        <v>27</v>
      </c>
      <c r="L6531" s="4" t="s">
        <v>35</v>
      </c>
      <c r="M6531" s="4">
        <v>27</v>
      </c>
      <c r="P6531" s="5">
        <v>45016</v>
      </c>
      <c r="Q6531" s="6">
        <v>22.192677560655302</v>
      </c>
      <c r="R6531" s="4">
        <v>9</v>
      </c>
      <c r="S6531" s="4" t="str" cm="1">
        <f t="array" ref="S6531">_xlfn.IFS(R6531=0,"None",R6531&lt;3,"Low",R6531&lt;6,"Medium",R6531&lt;=10,"High")</f>
        <v>High</v>
      </c>
      <c r="T6531" s="4" t="str" cm="1">
        <f t="array" ref="T6531">_xlfn.IFS(M6531&lt;=20,"Low",M6531&lt;=50,"Medium",M6531&lt;=90,"High")</f>
        <v>Medium</v>
      </c>
      <c r="U6531" s="7">
        <f>Datos_Limpios[[#This Row],[Number of Complaints or Support]]/Datos_Limpios[[#This Row],[Account Length (in months)]]</f>
        <v>4.5</v>
      </c>
      <c r="V6531" s="4" t="str" cm="1">
        <f t="array" ref="V6531">_xlfn.IFS(H6531&lt;30,"Under 30",H6531&lt;66,"Middle Age",H6531&gt;=66,"Senior")</f>
        <v>Under 30</v>
      </c>
      <c r="W6531" s="4" t="s">
        <v>43</v>
      </c>
    </row>
    <row r="6532" spans="1:23" x14ac:dyDescent="0.3">
      <c r="A6532" s="4" t="s">
        <v>6647</v>
      </c>
      <c r="B6532" s="4" t="s">
        <v>24</v>
      </c>
      <c r="C6532" s="4">
        <v>70</v>
      </c>
      <c r="D6532" s="4">
        <v>0</v>
      </c>
      <c r="E6532" s="4" t="s">
        <v>31</v>
      </c>
      <c r="F6532" s="4" t="s">
        <v>32</v>
      </c>
      <c r="G6532" s="4" t="s">
        <v>33</v>
      </c>
      <c r="H6532" s="4">
        <v>46</v>
      </c>
      <c r="I6532" s="4" t="s">
        <v>31</v>
      </c>
      <c r="J6532" s="4">
        <v>3</v>
      </c>
      <c r="K6532" s="4" t="s">
        <v>46</v>
      </c>
      <c r="L6532" s="4" t="s">
        <v>28</v>
      </c>
      <c r="M6532" s="4">
        <v>26</v>
      </c>
      <c r="P6532" s="5">
        <v>44614</v>
      </c>
      <c r="Q6532" s="6">
        <v>28.285656576525231</v>
      </c>
      <c r="R6532" s="4">
        <v>1</v>
      </c>
      <c r="S6532" s="4" t="str" cm="1">
        <f t="array" ref="S6532">_xlfn.IFS(R6532=0,"None",R6532&lt;3,"Low",R6532&lt;6,"Medium",R6532&lt;=10,"High")</f>
        <v>Low</v>
      </c>
      <c r="T6532" s="4" t="str" cm="1">
        <f t="array" ref="T6532">_xlfn.IFS(M6532&lt;=20,"Low",M6532&lt;=50,"Medium",M6532&lt;=90,"High")</f>
        <v>Medium</v>
      </c>
      <c r="U6532" s="7">
        <f>Datos_Limpios[[#This Row],[Number of Complaints or Support]]/Datos_Limpios[[#This Row],[Account Length (in months)]]</f>
        <v>1.4285714285714285E-2</v>
      </c>
      <c r="V6532" s="4" t="str" cm="1">
        <f t="array" ref="V6532">_xlfn.IFS(H6532&lt;30,"Under 30",H6532&lt;66,"Middle Age",H6532&gt;=66,"Senior")</f>
        <v>Middle Age</v>
      </c>
      <c r="W6532" s="4" t="s">
        <v>29</v>
      </c>
    </row>
    <row r="6533" spans="1:23" x14ac:dyDescent="0.3">
      <c r="A6533" s="4" t="s">
        <v>6648</v>
      </c>
      <c r="B6533" s="4" t="s">
        <v>24</v>
      </c>
      <c r="C6533" s="4">
        <v>69</v>
      </c>
      <c r="D6533" s="4">
        <v>0</v>
      </c>
      <c r="E6533" s="4" t="s">
        <v>31</v>
      </c>
      <c r="F6533" s="4" t="s">
        <v>219</v>
      </c>
      <c r="G6533" s="4" t="s">
        <v>33</v>
      </c>
      <c r="H6533" s="4">
        <v>28</v>
      </c>
      <c r="I6533" s="4" t="s">
        <v>24</v>
      </c>
      <c r="J6533" s="4">
        <v>0</v>
      </c>
      <c r="K6533" s="4" t="s">
        <v>34</v>
      </c>
      <c r="L6533" s="4" t="s">
        <v>35</v>
      </c>
      <c r="M6533" s="4">
        <v>76</v>
      </c>
      <c r="P6533" s="5">
        <v>44448</v>
      </c>
      <c r="Q6533" s="6">
        <v>64.944978801519611</v>
      </c>
      <c r="R6533" s="4">
        <v>6</v>
      </c>
      <c r="S6533" s="4" t="str" cm="1">
        <f t="array" ref="S6533">_xlfn.IFS(R6533=0,"None",R6533&lt;3,"Low",R6533&lt;6,"Medium",R6533&lt;=10,"High")</f>
        <v>High</v>
      </c>
      <c r="T6533" s="4" t="str" cm="1">
        <f t="array" ref="T6533">_xlfn.IFS(M6533&lt;=20,"Low",M6533&lt;=50,"Medium",M6533&lt;=90,"High")</f>
        <v>High</v>
      </c>
      <c r="U6533" s="7">
        <f>Datos_Limpios[[#This Row],[Number of Complaints or Support]]/Datos_Limpios[[#This Row],[Account Length (in months)]]</f>
        <v>8.6956521739130432E-2</v>
      </c>
      <c r="V6533" s="4" t="str" cm="1">
        <f t="array" ref="V6533">_xlfn.IFS(H6533&lt;30,"Under 30",H6533&lt;66,"Middle Age",H6533&gt;=66,"Senior")</f>
        <v>Under 30</v>
      </c>
      <c r="W6533" s="4" t="s">
        <v>43</v>
      </c>
    </row>
    <row r="6534" spans="1:23" x14ac:dyDescent="0.3">
      <c r="A6534" s="4" t="s">
        <v>6649</v>
      </c>
      <c r="B6534" s="4" t="s">
        <v>31</v>
      </c>
      <c r="C6534" s="4">
        <v>38</v>
      </c>
      <c r="D6534" s="4">
        <v>0</v>
      </c>
      <c r="E6534" s="4" t="s">
        <v>31</v>
      </c>
      <c r="F6534" s="4" t="s">
        <v>85</v>
      </c>
      <c r="G6534" s="4" t="s">
        <v>26</v>
      </c>
      <c r="H6534" s="4">
        <v>64</v>
      </c>
      <c r="I6534" s="4" t="s">
        <v>24</v>
      </c>
      <c r="J6534" s="4">
        <v>0</v>
      </c>
      <c r="K6534" s="4" t="s">
        <v>27</v>
      </c>
      <c r="L6534" s="4" t="s">
        <v>35</v>
      </c>
      <c r="M6534" s="4">
        <v>49</v>
      </c>
      <c r="N6534" s="4" t="s">
        <v>66</v>
      </c>
      <c r="O6534" s="4" t="s">
        <v>122</v>
      </c>
      <c r="P6534" s="5">
        <v>44494</v>
      </c>
      <c r="Q6534" s="6">
        <v>41.422013274074459</v>
      </c>
      <c r="R6534" s="4">
        <v>7</v>
      </c>
      <c r="S6534" s="4" t="str" cm="1">
        <f t="array" ref="S6534">_xlfn.IFS(R6534=0,"None",R6534&lt;3,"Low",R6534&lt;6,"Medium",R6534&lt;=10,"High")</f>
        <v>High</v>
      </c>
      <c r="T6534" s="4" t="str" cm="1">
        <f t="array" ref="T6534">_xlfn.IFS(M6534&lt;=20,"Low",M6534&lt;=50,"Medium",M6534&lt;=90,"High")</f>
        <v>Medium</v>
      </c>
      <c r="U6534" s="7">
        <f>Datos_Limpios[[#This Row],[Number of Complaints or Support]]/Datos_Limpios[[#This Row],[Account Length (in months)]]</f>
        <v>0.18421052631578946</v>
      </c>
      <c r="V6534" s="4" t="str" cm="1">
        <f t="array" ref="V6534">_xlfn.IFS(H6534&lt;30,"Under 30",H6534&lt;66,"Middle Age",H6534&gt;=66,"Senior")</f>
        <v>Middle Age</v>
      </c>
      <c r="W6534" s="4" t="s">
        <v>43</v>
      </c>
    </row>
    <row r="6535" spans="1:23" x14ac:dyDescent="0.3">
      <c r="A6535" s="4" t="s">
        <v>6650</v>
      </c>
      <c r="B6535" s="4" t="s">
        <v>24</v>
      </c>
      <c r="C6535" s="4">
        <v>71</v>
      </c>
      <c r="D6535" s="4">
        <v>0</v>
      </c>
      <c r="E6535" s="4" t="s">
        <v>31</v>
      </c>
      <c r="F6535" s="4" t="s">
        <v>54</v>
      </c>
      <c r="G6535" s="4" t="s">
        <v>33</v>
      </c>
      <c r="H6535" s="4">
        <v>48</v>
      </c>
      <c r="I6535" s="4" t="s">
        <v>24</v>
      </c>
      <c r="J6535" s="4">
        <v>0</v>
      </c>
      <c r="K6535" s="4" t="s">
        <v>34</v>
      </c>
      <c r="L6535" s="4" t="s">
        <v>28</v>
      </c>
      <c r="M6535" s="4">
        <v>31</v>
      </c>
      <c r="P6535" s="5">
        <v>44062</v>
      </c>
      <c r="Q6535" s="6">
        <v>26.360241800170119</v>
      </c>
      <c r="R6535" s="4">
        <v>3</v>
      </c>
      <c r="S6535" s="4" t="str" cm="1">
        <f t="array" ref="S6535">_xlfn.IFS(R6535=0,"None",R6535&lt;3,"Low",R6535&lt;6,"Medium",R6535&lt;=10,"High")</f>
        <v>Medium</v>
      </c>
      <c r="T6535" s="4" t="str" cm="1">
        <f t="array" ref="T6535">_xlfn.IFS(M6535&lt;=20,"Low",M6535&lt;=50,"Medium",M6535&lt;=90,"High")</f>
        <v>Medium</v>
      </c>
      <c r="U6535" s="7">
        <f>Datos_Limpios[[#This Row],[Number of Complaints or Support]]/Datos_Limpios[[#This Row],[Account Length (in months)]]</f>
        <v>4.2253521126760563E-2</v>
      </c>
      <c r="V6535" s="4" t="str" cm="1">
        <f t="array" ref="V6535">_xlfn.IFS(H6535&lt;30,"Under 30",H6535&lt;66,"Middle Age",H6535&gt;=66,"Senior")</f>
        <v>Middle Age</v>
      </c>
      <c r="W6535" s="4" t="s">
        <v>43</v>
      </c>
    </row>
    <row r="6536" spans="1:23" x14ac:dyDescent="0.3">
      <c r="A6536" s="4" t="s">
        <v>6651</v>
      </c>
      <c r="B6536" s="4" t="s">
        <v>24</v>
      </c>
      <c r="C6536" s="4">
        <v>45</v>
      </c>
      <c r="D6536" s="4">
        <v>1</v>
      </c>
      <c r="E6536" s="4" t="s">
        <v>31</v>
      </c>
      <c r="F6536" s="4" t="s">
        <v>72</v>
      </c>
      <c r="G6536" s="4" t="s">
        <v>33</v>
      </c>
      <c r="H6536" s="4">
        <v>44</v>
      </c>
      <c r="I6536" s="4" t="s">
        <v>24</v>
      </c>
      <c r="J6536" s="4">
        <v>0</v>
      </c>
      <c r="K6536" s="4" t="s">
        <v>27</v>
      </c>
      <c r="L6536" s="4" t="s">
        <v>35</v>
      </c>
      <c r="M6536" s="4">
        <v>27</v>
      </c>
      <c r="P6536" s="5">
        <v>44798</v>
      </c>
      <c r="Q6536" s="6">
        <v>25.577582716862189</v>
      </c>
      <c r="R6536" s="4">
        <v>4</v>
      </c>
      <c r="S6536" s="4" t="str" cm="1">
        <f t="array" ref="S6536">_xlfn.IFS(R6536=0,"None",R6536&lt;3,"Low",R6536&lt;6,"Medium",R6536&lt;=10,"High")</f>
        <v>Medium</v>
      </c>
      <c r="T6536" s="4" t="str" cm="1">
        <f t="array" ref="T6536">_xlfn.IFS(M6536&lt;=20,"Low",M6536&lt;=50,"Medium",M6536&lt;=90,"High")</f>
        <v>Medium</v>
      </c>
      <c r="U6536" s="7">
        <f>Datos_Limpios[[#This Row],[Number of Complaints or Support]]/Datos_Limpios[[#This Row],[Account Length (in months)]]</f>
        <v>8.8888888888888892E-2</v>
      </c>
      <c r="V6536" s="4" t="str" cm="1">
        <f t="array" ref="V6536">_xlfn.IFS(H6536&lt;30,"Under 30",H6536&lt;66,"Middle Age",H6536&gt;=66,"Senior")</f>
        <v>Middle Age</v>
      </c>
      <c r="W6536" s="4" t="s">
        <v>29</v>
      </c>
    </row>
    <row r="6537" spans="1:23" x14ac:dyDescent="0.3">
      <c r="A6537" s="4" t="s">
        <v>6652</v>
      </c>
      <c r="B6537" s="4" t="s">
        <v>24</v>
      </c>
      <c r="C6537" s="4">
        <v>43</v>
      </c>
      <c r="D6537" s="4">
        <v>0</v>
      </c>
      <c r="E6537" s="4" t="s">
        <v>31</v>
      </c>
      <c r="F6537" s="4" t="s">
        <v>106</v>
      </c>
      <c r="G6537" s="4" t="s">
        <v>33</v>
      </c>
      <c r="H6537" s="4">
        <v>56</v>
      </c>
      <c r="I6537" s="4" t="s">
        <v>24</v>
      </c>
      <c r="J6537" s="4">
        <v>0</v>
      </c>
      <c r="K6537" s="4" t="s">
        <v>27</v>
      </c>
      <c r="L6537" s="4" t="s">
        <v>35</v>
      </c>
      <c r="M6537" s="4">
        <v>61</v>
      </c>
      <c r="P6537" s="5">
        <v>45221</v>
      </c>
      <c r="Q6537" s="6">
        <v>71.044641752025044</v>
      </c>
      <c r="R6537" s="4">
        <v>5</v>
      </c>
      <c r="S6537" s="4" t="str" cm="1">
        <f t="array" ref="S6537">_xlfn.IFS(R6537=0,"None",R6537&lt;3,"Low",R6537&lt;6,"Medium",R6537&lt;=10,"High")</f>
        <v>Medium</v>
      </c>
      <c r="T6537" s="4" t="str" cm="1">
        <f t="array" ref="T6537">_xlfn.IFS(M6537&lt;=20,"Low",M6537&lt;=50,"Medium",M6537&lt;=90,"High")</f>
        <v>High</v>
      </c>
      <c r="U6537" s="7">
        <f>Datos_Limpios[[#This Row],[Number of Complaints or Support]]/Datos_Limpios[[#This Row],[Account Length (in months)]]</f>
        <v>0.11627906976744186</v>
      </c>
      <c r="V6537" s="4" t="str" cm="1">
        <f t="array" ref="V6537">_xlfn.IFS(H6537&lt;30,"Under 30",H6537&lt;66,"Middle Age",H6537&gt;=66,"Senior")</f>
        <v>Middle Age</v>
      </c>
      <c r="W6537" s="4" t="s">
        <v>29</v>
      </c>
    </row>
    <row r="6538" spans="1:23" x14ac:dyDescent="0.3">
      <c r="A6538" s="4" t="s">
        <v>6653</v>
      </c>
      <c r="B6538" s="4" t="s">
        <v>24</v>
      </c>
      <c r="C6538" s="4">
        <v>5</v>
      </c>
      <c r="D6538" s="4">
        <v>0</v>
      </c>
      <c r="E6538" s="4" t="s">
        <v>24</v>
      </c>
      <c r="F6538" s="4" t="s">
        <v>124</v>
      </c>
      <c r="G6538" s="4" t="s">
        <v>33</v>
      </c>
      <c r="H6538" s="4">
        <v>56</v>
      </c>
      <c r="I6538" s="4" t="s">
        <v>31</v>
      </c>
      <c r="J6538" s="4">
        <v>2</v>
      </c>
      <c r="K6538" s="4" t="s">
        <v>27</v>
      </c>
      <c r="L6538" s="4" t="s">
        <v>115</v>
      </c>
      <c r="M6538" s="4">
        <v>10</v>
      </c>
      <c r="P6538" s="5">
        <v>44860</v>
      </c>
      <c r="Q6538" s="6">
        <v>8.0695493953119897</v>
      </c>
      <c r="R6538" s="4">
        <v>10</v>
      </c>
      <c r="S6538" s="4" t="str" cm="1">
        <f t="array" ref="S6538">_xlfn.IFS(R6538=0,"None",R6538&lt;3,"Low",R6538&lt;6,"Medium",R6538&lt;=10,"High")</f>
        <v>High</v>
      </c>
      <c r="T6538" s="4" t="str" cm="1">
        <f t="array" ref="T6538">_xlfn.IFS(M6538&lt;=20,"Low",M6538&lt;=50,"Medium",M6538&lt;=90,"High")</f>
        <v>Low</v>
      </c>
      <c r="U6538" s="7">
        <f>Datos_Limpios[[#This Row],[Number of Complaints or Support]]/Datos_Limpios[[#This Row],[Account Length (in months)]]</f>
        <v>2</v>
      </c>
      <c r="V6538" s="4" t="str" cm="1">
        <f t="array" ref="V6538">_xlfn.IFS(H6538&lt;30,"Under 30",H6538&lt;66,"Middle Age",H6538&gt;=66,"Senior")</f>
        <v>Middle Age</v>
      </c>
      <c r="W6538" s="4" t="s">
        <v>43</v>
      </c>
    </row>
    <row r="6539" spans="1:23" x14ac:dyDescent="0.3">
      <c r="A6539" s="4" t="s">
        <v>6654</v>
      </c>
      <c r="B6539" s="4" t="s">
        <v>31</v>
      </c>
      <c r="C6539" s="4">
        <v>3</v>
      </c>
      <c r="D6539" s="4">
        <v>2</v>
      </c>
      <c r="E6539" s="4" t="s">
        <v>31</v>
      </c>
      <c r="F6539" s="4" t="s">
        <v>145</v>
      </c>
      <c r="G6539" s="4" t="s">
        <v>33</v>
      </c>
      <c r="H6539" s="4">
        <v>45</v>
      </c>
      <c r="I6539" s="4" t="s">
        <v>24</v>
      </c>
      <c r="J6539" s="4">
        <v>0</v>
      </c>
      <c r="K6539" s="4" t="s">
        <v>27</v>
      </c>
      <c r="L6539" s="4" t="s">
        <v>35</v>
      </c>
      <c r="M6539" s="4">
        <v>55</v>
      </c>
      <c r="N6539" s="4" t="s">
        <v>107</v>
      </c>
      <c r="O6539" s="4" t="s">
        <v>108</v>
      </c>
      <c r="P6539" s="5">
        <v>44521</v>
      </c>
      <c r="Q6539" s="6">
        <v>65.808378685792647</v>
      </c>
      <c r="R6539" s="4">
        <v>0</v>
      </c>
      <c r="S6539" s="4" t="str" cm="1">
        <f t="array" ref="S6539">_xlfn.IFS(R6539=0,"None",R6539&lt;3,"Low",R6539&lt;6,"Medium",R6539&lt;=10,"High")</f>
        <v>None</v>
      </c>
      <c r="T6539" s="4" t="str" cm="1">
        <f t="array" ref="T6539">_xlfn.IFS(M6539&lt;=20,"Low",M6539&lt;=50,"Medium",M6539&lt;=90,"High")</f>
        <v>High</v>
      </c>
      <c r="U6539" s="7">
        <f>Datos_Limpios[[#This Row],[Number of Complaints or Support]]/Datos_Limpios[[#This Row],[Account Length (in months)]]</f>
        <v>0</v>
      </c>
      <c r="V6539" s="4" t="str" cm="1">
        <f t="array" ref="V6539">_xlfn.IFS(H6539&lt;30,"Under 30",H6539&lt;66,"Middle Age",H6539&gt;=66,"Senior")</f>
        <v>Middle Age</v>
      </c>
      <c r="W6539" s="4" t="s">
        <v>47</v>
      </c>
    </row>
    <row r="6540" spans="1:23" x14ac:dyDescent="0.3">
      <c r="A6540" s="4" t="s">
        <v>6655</v>
      </c>
      <c r="B6540" s="4" t="s">
        <v>24</v>
      </c>
      <c r="C6540" s="4">
        <v>70</v>
      </c>
      <c r="D6540" s="4">
        <v>1</v>
      </c>
      <c r="E6540" s="4" t="s">
        <v>31</v>
      </c>
      <c r="F6540" s="4" t="s">
        <v>155</v>
      </c>
      <c r="G6540" s="4" t="s">
        <v>33</v>
      </c>
      <c r="H6540" s="4">
        <v>38</v>
      </c>
      <c r="I6540" s="4" t="s">
        <v>24</v>
      </c>
      <c r="J6540" s="4">
        <v>0</v>
      </c>
      <c r="K6540" s="4" t="s">
        <v>46</v>
      </c>
      <c r="L6540" s="4" t="s">
        <v>28</v>
      </c>
      <c r="M6540" s="4">
        <v>56</v>
      </c>
      <c r="P6540" s="5">
        <v>44428</v>
      </c>
      <c r="Q6540" s="6">
        <v>51.078099692479803</v>
      </c>
      <c r="R6540" s="4">
        <v>6</v>
      </c>
      <c r="S6540" s="4" t="str" cm="1">
        <f t="array" ref="S6540">_xlfn.IFS(R6540=0,"None",R6540&lt;3,"Low",R6540&lt;6,"Medium",R6540&lt;=10,"High")</f>
        <v>High</v>
      </c>
      <c r="T6540" s="4" t="str" cm="1">
        <f t="array" ref="T6540">_xlfn.IFS(M6540&lt;=20,"Low",M6540&lt;=50,"Medium",M6540&lt;=90,"High")</f>
        <v>High</v>
      </c>
      <c r="U6540" s="7">
        <f>Datos_Limpios[[#This Row],[Number of Complaints or Support]]/Datos_Limpios[[#This Row],[Account Length (in months)]]</f>
        <v>8.5714285714285715E-2</v>
      </c>
      <c r="V6540" s="4" t="str" cm="1">
        <f t="array" ref="V6540">_xlfn.IFS(H6540&lt;30,"Under 30",H6540&lt;66,"Middle Age",H6540&gt;=66,"Senior")</f>
        <v>Middle Age</v>
      </c>
      <c r="W6540" s="4" t="s">
        <v>40</v>
      </c>
    </row>
    <row r="6541" spans="1:23" x14ac:dyDescent="0.3">
      <c r="A6541" s="4" t="s">
        <v>6656</v>
      </c>
      <c r="B6541" s="4" t="s">
        <v>24</v>
      </c>
      <c r="C6541" s="4">
        <v>16</v>
      </c>
      <c r="D6541" s="4">
        <v>1</v>
      </c>
      <c r="E6541" s="4" t="s">
        <v>31</v>
      </c>
      <c r="F6541" s="4" t="s">
        <v>213</v>
      </c>
      <c r="G6541" s="4" t="s">
        <v>26</v>
      </c>
      <c r="H6541" s="4">
        <v>58</v>
      </c>
      <c r="I6541" s="4" t="s">
        <v>24</v>
      </c>
      <c r="J6541" s="4">
        <v>0</v>
      </c>
      <c r="K6541" s="4" t="s">
        <v>27</v>
      </c>
      <c r="L6541" s="4" t="s">
        <v>35</v>
      </c>
      <c r="M6541" s="4">
        <v>55</v>
      </c>
      <c r="P6541" s="5">
        <v>44459</v>
      </c>
      <c r="Q6541" s="6">
        <v>54.914636879268471</v>
      </c>
      <c r="R6541" s="4">
        <v>0</v>
      </c>
      <c r="S6541" s="4" t="str" cm="1">
        <f t="array" ref="S6541">_xlfn.IFS(R6541=0,"None",R6541&lt;3,"Low",R6541&lt;6,"Medium",R6541&lt;=10,"High")</f>
        <v>None</v>
      </c>
      <c r="T6541" s="4" t="str" cm="1">
        <f t="array" ref="T6541">_xlfn.IFS(M6541&lt;=20,"Low",M6541&lt;=50,"Medium",M6541&lt;=90,"High")</f>
        <v>High</v>
      </c>
      <c r="U6541" s="7">
        <f>Datos_Limpios[[#This Row],[Number of Complaints or Support]]/Datos_Limpios[[#This Row],[Account Length (in months)]]</f>
        <v>0</v>
      </c>
      <c r="V6541" s="4" t="str" cm="1">
        <f t="array" ref="V6541">_xlfn.IFS(H6541&lt;30,"Under 30",H6541&lt;66,"Middle Age",H6541&gt;=66,"Senior")</f>
        <v>Middle Age</v>
      </c>
      <c r="W6541" s="4" t="s">
        <v>47</v>
      </c>
    </row>
    <row r="6542" spans="1:23" x14ac:dyDescent="0.3">
      <c r="A6542" s="4" t="s">
        <v>6657</v>
      </c>
      <c r="B6542" s="4" t="s">
        <v>31</v>
      </c>
      <c r="C6542" s="4">
        <v>64</v>
      </c>
      <c r="D6542" s="4">
        <v>3</v>
      </c>
      <c r="E6542" s="4" t="s">
        <v>24</v>
      </c>
      <c r="F6542" s="4" t="s">
        <v>56</v>
      </c>
      <c r="G6542" s="4" t="s">
        <v>33</v>
      </c>
      <c r="H6542" s="4">
        <v>64</v>
      </c>
      <c r="I6542" s="4" t="s">
        <v>24</v>
      </c>
      <c r="J6542" s="4">
        <v>0</v>
      </c>
      <c r="K6542" s="4" t="s">
        <v>27</v>
      </c>
      <c r="L6542" s="4" t="s">
        <v>35</v>
      </c>
      <c r="M6542" s="4">
        <v>68</v>
      </c>
      <c r="N6542" s="4" t="s">
        <v>75</v>
      </c>
      <c r="O6542" s="4" t="s">
        <v>133</v>
      </c>
      <c r="P6542" s="5">
        <v>44742</v>
      </c>
      <c r="Q6542" s="6">
        <v>66.683388643532084</v>
      </c>
      <c r="R6542" s="4">
        <v>10</v>
      </c>
      <c r="S6542" s="4" t="str" cm="1">
        <f t="array" ref="S6542">_xlfn.IFS(R6542=0,"None",R6542&lt;3,"Low",R6542&lt;6,"Medium",R6542&lt;=10,"High")</f>
        <v>High</v>
      </c>
      <c r="T6542" s="4" t="str" cm="1">
        <f t="array" ref="T6542">_xlfn.IFS(M6542&lt;=20,"Low",M6542&lt;=50,"Medium",M6542&lt;=90,"High")</f>
        <v>High</v>
      </c>
      <c r="U6542" s="7">
        <f>Datos_Limpios[[#This Row],[Number of Complaints or Support]]/Datos_Limpios[[#This Row],[Account Length (in months)]]</f>
        <v>0.15625</v>
      </c>
      <c r="V6542" s="4" t="str" cm="1">
        <f t="array" ref="V6542">_xlfn.IFS(H6542&lt;30,"Under 30",H6542&lt;66,"Middle Age",H6542&gt;=66,"Senior")</f>
        <v>Middle Age</v>
      </c>
      <c r="W6542" s="4" t="s">
        <v>29</v>
      </c>
    </row>
    <row r="6543" spans="1:23" x14ac:dyDescent="0.3">
      <c r="A6543" s="4" t="s">
        <v>6658</v>
      </c>
      <c r="B6543" s="4" t="s">
        <v>31</v>
      </c>
      <c r="C6543" s="4">
        <v>42</v>
      </c>
      <c r="D6543" s="4">
        <v>2</v>
      </c>
      <c r="E6543" s="4" t="s">
        <v>31</v>
      </c>
      <c r="F6543" s="4" t="s">
        <v>147</v>
      </c>
      <c r="G6543" s="4" t="s">
        <v>33</v>
      </c>
      <c r="H6543" s="4">
        <v>21</v>
      </c>
      <c r="I6543" s="4" t="s">
        <v>24</v>
      </c>
      <c r="J6543" s="4">
        <v>0</v>
      </c>
      <c r="K6543" s="4" t="s">
        <v>27</v>
      </c>
      <c r="L6543" s="4" t="s">
        <v>35</v>
      </c>
      <c r="M6543" s="4">
        <v>58</v>
      </c>
      <c r="N6543" s="4" t="s">
        <v>38</v>
      </c>
      <c r="O6543" s="4" t="s">
        <v>125</v>
      </c>
      <c r="P6543" s="5">
        <v>44722</v>
      </c>
      <c r="Q6543" s="6">
        <v>49.669333687247438</v>
      </c>
      <c r="R6543" s="4">
        <v>3</v>
      </c>
      <c r="S6543" s="4" t="str" cm="1">
        <f t="array" ref="S6543">_xlfn.IFS(R6543=0,"None",R6543&lt;3,"Low",R6543&lt;6,"Medium",R6543&lt;=10,"High")</f>
        <v>Medium</v>
      </c>
      <c r="T6543" s="4" t="str" cm="1">
        <f t="array" ref="T6543">_xlfn.IFS(M6543&lt;=20,"Low",M6543&lt;=50,"Medium",M6543&lt;=90,"High")</f>
        <v>High</v>
      </c>
      <c r="U6543" s="7">
        <f>Datos_Limpios[[#This Row],[Number of Complaints or Support]]/Datos_Limpios[[#This Row],[Account Length (in months)]]</f>
        <v>7.1428571428571425E-2</v>
      </c>
      <c r="V6543" s="4" t="str" cm="1">
        <f t="array" ref="V6543">_xlfn.IFS(H6543&lt;30,"Under 30",H6543&lt;66,"Middle Age",H6543&gt;=66,"Senior")</f>
        <v>Under 30</v>
      </c>
      <c r="W6543" s="4" t="s">
        <v>43</v>
      </c>
    </row>
    <row r="6544" spans="1:23" x14ac:dyDescent="0.3">
      <c r="A6544" s="4" t="s">
        <v>6659</v>
      </c>
      <c r="B6544" s="4" t="s">
        <v>31</v>
      </c>
      <c r="C6544" s="4">
        <v>36</v>
      </c>
      <c r="D6544" s="4">
        <v>1</v>
      </c>
      <c r="E6544" s="4" t="s">
        <v>31</v>
      </c>
      <c r="F6544" s="4" t="s">
        <v>52</v>
      </c>
      <c r="G6544" s="4" t="s">
        <v>33</v>
      </c>
      <c r="H6544" s="4">
        <v>82</v>
      </c>
      <c r="I6544" s="4" t="s">
        <v>24</v>
      </c>
      <c r="J6544" s="4">
        <v>0</v>
      </c>
      <c r="K6544" s="4" t="s">
        <v>27</v>
      </c>
      <c r="L6544" s="4" t="s">
        <v>35</v>
      </c>
      <c r="M6544" s="4">
        <v>59</v>
      </c>
      <c r="N6544" s="4" t="s">
        <v>92</v>
      </c>
      <c r="O6544" s="4" t="s">
        <v>153</v>
      </c>
      <c r="P6544" s="5">
        <v>44641</v>
      </c>
      <c r="Q6544" s="6">
        <v>65.940758130692558</v>
      </c>
      <c r="R6544" s="4">
        <v>2</v>
      </c>
      <c r="S6544" s="4" t="str" cm="1">
        <f t="array" ref="S6544">_xlfn.IFS(R6544=0,"None",R6544&lt;3,"Low",R6544&lt;6,"Medium",R6544&lt;=10,"High")</f>
        <v>Low</v>
      </c>
      <c r="T6544" s="4" t="str" cm="1">
        <f t="array" ref="T6544">_xlfn.IFS(M6544&lt;=20,"Low",M6544&lt;=50,"Medium",M6544&lt;=90,"High")</f>
        <v>High</v>
      </c>
      <c r="U6544" s="7">
        <f>Datos_Limpios[[#This Row],[Number of Complaints or Support]]/Datos_Limpios[[#This Row],[Account Length (in months)]]</f>
        <v>5.5555555555555552E-2</v>
      </c>
      <c r="V6544" s="4" t="str" cm="1">
        <f t="array" ref="V6544">_xlfn.IFS(H6544&lt;30,"Under 30",H6544&lt;66,"Middle Age",H6544&gt;=66,"Senior")</f>
        <v>Senior</v>
      </c>
      <c r="W6544" s="4" t="s">
        <v>40</v>
      </c>
    </row>
    <row r="6545" spans="1:23" x14ac:dyDescent="0.3">
      <c r="A6545" s="4" t="s">
        <v>6660</v>
      </c>
      <c r="B6545" s="4" t="s">
        <v>31</v>
      </c>
      <c r="C6545" s="4">
        <v>2</v>
      </c>
      <c r="D6545" s="4">
        <v>4</v>
      </c>
      <c r="E6545" s="4" t="s">
        <v>31</v>
      </c>
      <c r="F6545" s="4" t="s">
        <v>157</v>
      </c>
      <c r="G6545" s="4" t="s">
        <v>33</v>
      </c>
      <c r="H6545" s="4">
        <v>33</v>
      </c>
      <c r="I6545" s="4" t="s">
        <v>24</v>
      </c>
      <c r="J6545" s="4">
        <v>0</v>
      </c>
      <c r="K6545" s="4" t="s">
        <v>27</v>
      </c>
      <c r="L6545" s="4" t="s">
        <v>35</v>
      </c>
      <c r="M6545" s="4">
        <v>57</v>
      </c>
      <c r="N6545" s="4" t="s">
        <v>66</v>
      </c>
      <c r="O6545" s="4" t="s">
        <v>779</v>
      </c>
      <c r="P6545" s="5">
        <v>44562</v>
      </c>
      <c r="Q6545" s="6">
        <v>62.079972932863662</v>
      </c>
      <c r="R6545" s="4">
        <v>4</v>
      </c>
      <c r="S6545" s="4" t="str" cm="1">
        <f t="array" ref="S6545">_xlfn.IFS(R6545=0,"None",R6545&lt;3,"Low",R6545&lt;6,"Medium",R6545&lt;=10,"High")</f>
        <v>Medium</v>
      </c>
      <c r="T6545" s="4" t="str" cm="1">
        <f t="array" ref="T6545">_xlfn.IFS(M6545&lt;=20,"Low",M6545&lt;=50,"Medium",M6545&lt;=90,"High")</f>
        <v>High</v>
      </c>
      <c r="U6545" s="7">
        <f>Datos_Limpios[[#This Row],[Number of Complaints or Support]]/Datos_Limpios[[#This Row],[Account Length (in months)]]</f>
        <v>2</v>
      </c>
      <c r="V6545" s="4" t="str" cm="1">
        <f t="array" ref="V6545">_xlfn.IFS(H6545&lt;30,"Under 30",H6545&lt;66,"Middle Age",H6545&gt;=66,"Senior")</f>
        <v>Middle Age</v>
      </c>
      <c r="W6545" s="4" t="s">
        <v>47</v>
      </c>
    </row>
    <row r="6546" spans="1:23" x14ac:dyDescent="0.3">
      <c r="A6546" s="4" t="s">
        <v>6661</v>
      </c>
      <c r="B6546" s="4" t="s">
        <v>24</v>
      </c>
      <c r="C6546" s="4">
        <v>10</v>
      </c>
      <c r="D6546" s="4">
        <v>0</v>
      </c>
      <c r="E6546" s="4" t="s">
        <v>31</v>
      </c>
      <c r="F6546" s="4" t="s">
        <v>147</v>
      </c>
      <c r="G6546" s="4" t="s">
        <v>26</v>
      </c>
      <c r="H6546" s="4">
        <v>68</v>
      </c>
      <c r="I6546" s="4" t="s">
        <v>24</v>
      </c>
      <c r="J6546" s="4">
        <v>0</v>
      </c>
      <c r="K6546" s="4" t="s">
        <v>46</v>
      </c>
      <c r="L6546" s="4" t="s">
        <v>28</v>
      </c>
      <c r="M6546" s="4">
        <v>21</v>
      </c>
      <c r="P6546" s="5">
        <v>44177</v>
      </c>
      <c r="Q6546" s="6">
        <v>20.71401879868651</v>
      </c>
      <c r="R6546" s="4">
        <v>5</v>
      </c>
      <c r="S6546" s="4" t="str" cm="1">
        <f t="array" ref="S6546">_xlfn.IFS(R6546=0,"None",R6546&lt;3,"Low",R6546&lt;6,"Medium",R6546&lt;=10,"High")</f>
        <v>Medium</v>
      </c>
      <c r="T6546" s="4" t="str" cm="1">
        <f t="array" ref="T6546">_xlfn.IFS(M6546&lt;=20,"Low",M6546&lt;=50,"Medium",M6546&lt;=90,"High")</f>
        <v>Medium</v>
      </c>
      <c r="U6546" s="7">
        <f>Datos_Limpios[[#This Row],[Number of Complaints or Support]]/Datos_Limpios[[#This Row],[Account Length (in months)]]</f>
        <v>0.5</v>
      </c>
      <c r="V6546" s="4" t="str" cm="1">
        <f t="array" ref="V6546">_xlfn.IFS(H6546&lt;30,"Under 30",H6546&lt;66,"Middle Age",H6546&gt;=66,"Senior")</f>
        <v>Senior</v>
      </c>
      <c r="W6546" s="4" t="s">
        <v>43</v>
      </c>
    </row>
    <row r="6547" spans="1:23" x14ac:dyDescent="0.3">
      <c r="A6547" s="4" t="s">
        <v>6662</v>
      </c>
      <c r="B6547" s="4" t="s">
        <v>24</v>
      </c>
      <c r="C6547" s="4">
        <v>23</v>
      </c>
      <c r="D6547" s="4">
        <v>3</v>
      </c>
      <c r="E6547" s="4" t="s">
        <v>31</v>
      </c>
      <c r="F6547" s="4" t="s">
        <v>138</v>
      </c>
      <c r="G6547" s="4" t="s">
        <v>26</v>
      </c>
      <c r="H6547" s="4">
        <v>68</v>
      </c>
      <c r="I6547" s="4" t="s">
        <v>31</v>
      </c>
      <c r="J6547" s="4">
        <v>6</v>
      </c>
      <c r="K6547" s="4" t="s">
        <v>46</v>
      </c>
      <c r="L6547" s="4" t="s">
        <v>35</v>
      </c>
      <c r="M6547" s="4">
        <v>23</v>
      </c>
      <c r="P6547" s="5">
        <v>44112</v>
      </c>
      <c r="Q6547" s="6">
        <v>25.579794371386409</v>
      </c>
      <c r="R6547" s="4">
        <v>7</v>
      </c>
      <c r="S6547" s="4" t="str" cm="1">
        <f t="array" ref="S6547">_xlfn.IFS(R6547=0,"None",R6547&lt;3,"Low",R6547&lt;6,"Medium",R6547&lt;=10,"High")</f>
        <v>High</v>
      </c>
      <c r="T6547" s="4" t="str" cm="1">
        <f t="array" ref="T6547">_xlfn.IFS(M6547&lt;=20,"Low",M6547&lt;=50,"Medium",M6547&lt;=90,"High")</f>
        <v>Medium</v>
      </c>
      <c r="U6547" s="7">
        <f>Datos_Limpios[[#This Row],[Number of Complaints or Support]]/Datos_Limpios[[#This Row],[Account Length (in months)]]</f>
        <v>0.30434782608695654</v>
      </c>
      <c r="V6547" s="4" t="str" cm="1">
        <f t="array" ref="V6547">_xlfn.IFS(H6547&lt;30,"Under 30",H6547&lt;66,"Middle Age",H6547&gt;=66,"Senior")</f>
        <v>Senior</v>
      </c>
      <c r="W6547" s="4" t="s">
        <v>47</v>
      </c>
    </row>
    <row r="6548" spans="1:23" x14ac:dyDescent="0.3">
      <c r="A6548" s="4" t="s">
        <v>6663</v>
      </c>
      <c r="B6548" s="4" t="s">
        <v>31</v>
      </c>
      <c r="C6548" s="4">
        <v>12</v>
      </c>
      <c r="D6548" s="4">
        <v>5</v>
      </c>
      <c r="E6548" s="4" t="s">
        <v>31</v>
      </c>
      <c r="F6548" s="4" t="s">
        <v>118</v>
      </c>
      <c r="G6548" s="4" t="s">
        <v>26</v>
      </c>
      <c r="H6548" s="4">
        <v>66</v>
      </c>
      <c r="I6548" s="4" t="s">
        <v>24</v>
      </c>
      <c r="J6548" s="4">
        <v>0</v>
      </c>
      <c r="K6548" s="4" t="s">
        <v>27</v>
      </c>
      <c r="L6548" s="4" t="s">
        <v>35</v>
      </c>
      <c r="M6548" s="4">
        <v>33</v>
      </c>
      <c r="N6548" s="4" t="s">
        <v>75</v>
      </c>
      <c r="O6548" s="4" t="s">
        <v>133</v>
      </c>
      <c r="P6548" s="5">
        <v>43937</v>
      </c>
      <c r="Q6548" s="6">
        <v>32.256360752303912</v>
      </c>
      <c r="R6548" s="4">
        <v>3</v>
      </c>
      <c r="S6548" s="4" t="str" cm="1">
        <f t="array" ref="S6548">_xlfn.IFS(R6548=0,"None",R6548&lt;3,"Low",R6548&lt;6,"Medium",R6548&lt;=10,"High")</f>
        <v>Medium</v>
      </c>
      <c r="T6548" s="4" t="str" cm="1">
        <f t="array" ref="T6548">_xlfn.IFS(M6548&lt;=20,"Low",M6548&lt;=50,"Medium",M6548&lt;=90,"High")</f>
        <v>Medium</v>
      </c>
      <c r="U6548" s="7">
        <f>Datos_Limpios[[#This Row],[Number of Complaints or Support]]/Datos_Limpios[[#This Row],[Account Length (in months)]]</f>
        <v>0.25</v>
      </c>
      <c r="V6548" s="4" t="str" cm="1">
        <f t="array" ref="V6548">_xlfn.IFS(H6548&lt;30,"Under 30",H6548&lt;66,"Middle Age",H6548&gt;=66,"Senior")</f>
        <v>Senior</v>
      </c>
      <c r="W6548" s="4" t="s">
        <v>47</v>
      </c>
    </row>
    <row r="6549" spans="1:23" x14ac:dyDescent="0.3">
      <c r="A6549" s="4" t="s">
        <v>6664</v>
      </c>
      <c r="B6549" s="4" t="s">
        <v>24</v>
      </c>
      <c r="C6549" s="4">
        <v>53</v>
      </c>
      <c r="D6549" s="4">
        <v>0</v>
      </c>
      <c r="E6549" s="4" t="s">
        <v>31</v>
      </c>
      <c r="F6549" s="4" t="s">
        <v>120</v>
      </c>
      <c r="G6549" s="4" t="s">
        <v>33</v>
      </c>
      <c r="H6549" s="4">
        <v>52</v>
      </c>
      <c r="I6549" s="4" t="s">
        <v>31</v>
      </c>
      <c r="J6549" s="4">
        <v>6</v>
      </c>
      <c r="K6549" s="4" t="s">
        <v>46</v>
      </c>
      <c r="L6549" s="4" t="s">
        <v>35</v>
      </c>
      <c r="M6549" s="4">
        <v>35</v>
      </c>
      <c r="P6549" s="5">
        <v>44389</v>
      </c>
      <c r="Q6549" s="6">
        <v>28.93208178958756</v>
      </c>
      <c r="R6549" s="4">
        <v>1</v>
      </c>
      <c r="S6549" s="4" t="str" cm="1">
        <f t="array" ref="S6549">_xlfn.IFS(R6549=0,"None",R6549&lt;3,"Low",R6549&lt;6,"Medium",R6549&lt;=10,"High")</f>
        <v>Low</v>
      </c>
      <c r="T6549" s="4" t="str" cm="1">
        <f t="array" ref="T6549">_xlfn.IFS(M6549&lt;=20,"Low",M6549&lt;=50,"Medium",M6549&lt;=90,"High")</f>
        <v>Medium</v>
      </c>
      <c r="U6549" s="7">
        <f>Datos_Limpios[[#This Row],[Number of Complaints or Support]]/Datos_Limpios[[#This Row],[Account Length (in months)]]</f>
        <v>1.8867924528301886E-2</v>
      </c>
      <c r="V6549" s="4" t="str" cm="1">
        <f t="array" ref="V6549">_xlfn.IFS(H6549&lt;30,"Under 30",H6549&lt;66,"Middle Age",H6549&gt;=66,"Senior")</f>
        <v>Middle Age</v>
      </c>
      <c r="W6549" s="4" t="s">
        <v>29</v>
      </c>
    </row>
    <row r="6550" spans="1:23" x14ac:dyDescent="0.3">
      <c r="A6550" s="4" t="s">
        <v>6665</v>
      </c>
      <c r="B6550" s="4" t="s">
        <v>31</v>
      </c>
      <c r="C6550" s="4">
        <v>8</v>
      </c>
      <c r="D6550" s="4">
        <v>3</v>
      </c>
      <c r="E6550" s="4" t="s">
        <v>24</v>
      </c>
      <c r="F6550" s="4" t="s">
        <v>60</v>
      </c>
      <c r="G6550" s="4" t="s">
        <v>33</v>
      </c>
      <c r="H6550" s="4">
        <v>33</v>
      </c>
      <c r="I6550" s="4" t="s">
        <v>24</v>
      </c>
      <c r="J6550" s="4">
        <v>0</v>
      </c>
      <c r="K6550" s="4" t="s">
        <v>27</v>
      </c>
      <c r="L6550" s="4" t="s">
        <v>28</v>
      </c>
      <c r="M6550" s="4">
        <v>43</v>
      </c>
      <c r="N6550" s="4" t="s">
        <v>38</v>
      </c>
      <c r="O6550" s="4" t="s">
        <v>181</v>
      </c>
      <c r="P6550" s="5">
        <v>44542</v>
      </c>
      <c r="Q6550" s="6">
        <v>46.237417357923157</v>
      </c>
      <c r="R6550" s="4">
        <v>0</v>
      </c>
      <c r="S6550" s="4" t="str" cm="1">
        <f t="array" ref="S6550">_xlfn.IFS(R6550=0,"None",R6550&lt;3,"Low",R6550&lt;6,"Medium",R6550&lt;=10,"High")</f>
        <v>None</v>
      </c>
      <c r="T6550" s="4" t="str" cm="1">
        <f t="array" ref="T6550">_xlfn.IFS(M6550&lt;=20,"Low",M6550&lt;=50,"Medium",M6550&lt;=90,"High")</f>
        <v>Medium</v>
      </c>
      <c r="U6550" s="7">
        <f>Datos_Limpios[[#This Row],[Number of Complaints or Support]]/Datos_Limpios[[#This Row],[Account Length (in months)]]</f>
        <v>0</v>
      </c>
      <c r="V6550" s="4" t="str" cm="1">
        <f t="array" ref="V6550">_xlfn.IFS(H6550&lt;30,"Under 30",H6550&lt;66,"Middle Age",H6550&gt;=66,"Senior")</f>
        <v>Middle Age</v>
      </c>
      <c r="W6550" s="4" t="s">
        <v>40</v>
      </c>
    </row>
    <row r="6551" spans="1:23" x14ac:dyDescent="0.3">
      <c r="A6551" s="4" t="s">
        <v>6666</v>
      </c>
      <c r="B6551" s="4" t="s">
        <v>24</v>
      </c>
      <c r="C6551" s="4">
        <v>30</v>
      </c>
      <c r="D6551" s="4">
        <v>0</v>
      </c>
      <c r="E6551" s="4" t="s">
        <v>31</v>
      </c>
      <c r="F6551" s="4" t="s">
        <v>183</v>
      </c>
      <c r="G6551" s="4" t="s">
        <v>33</v>
      </c>
      <c r="H6551" s="4">
        <v>74</v>
      </c>
      <c r="I6551" s="4" t="s">
        <v>24</v>
      </c>
      <c r="J6551" s="4">
        <v>0</v>
      </c>
      <c r="K6551" s="4" t="s">
        <v>27</v>
      </c>
      <c r="L6551" s="4" t="s">
        <v>35</v>
      </c>
      <c r="M6551" s="4">
        <v>49</v>
      </c>
      <c r="P6551" s="5">
        <v>44215</v>
      </c>
      <c r="Q6551" s="6">
        <v>50.493167528712121</v>
      </c>
      <c r="R6551" s="4">
        <v>3</v>
      </c>
      <c r="S6551" s="4" t="str" cm="1">
        <f t="array" ref="S6551">_xlfn.IFS(R6551=0,"None",R6551&lt;3,"Low",R6551&lt;6,"Medium",R6551&lt;=10,"High")</f>
        <v>Medium</v>
      </c>
      <c r="T6551" s="4" t="str" cm="1">
        <f t="array" ref="T6551">_xlfn.IFS(M6551&lt;=20,"Low",M6551&lt;=50,"Medium",M6551&lt;=90,"High")</f>
        <v>Medium</v>
      </c>
      <c r="U6551" s="7">
        <f>Datos_Limpios[[#This Row],[Number of Complaints or Support]]/Datos_Limpios[[#This Row],[Account Length (in months)]]</f>
        <v>0.1</v>
      </c>
      <c r="V6551" s="4" t="str" cm="1">
        <f t="array" ref="V6551">_xlfn.IFS(H6551&lt;30,"Under 30",H6551&lt;66,"Middle Age",H6551&gt;=66,"Senior")</f>
        <v>Senior</v>
      </c>
      <c r="W6551" s="4" t="s">
        <v>43</v>
      </c>
    </row>
    <row r="6552" spans="1:23" x14ac:dyDescent="0.3">
      <c r="A6552" s="4" t="s">
        <v>6667</v>
      </c>
      <c r="B6552" s="4" t="s">
        <v>24</v>
      </c>
      <c r="C6552" s="4">
        <v>16</v>
      </c>
      <c r="D6552" s="4">
        <v>1</v>
      </c>
      <c r="E6552" s="4" t="s">
        <v>31</v>
      </c>
      <c r="F6552" s="4" t="s">
        <v>104</v>
      </c>
      <c r="G6552" s="4" t="s">
        <v>26</v>
      </c>
      <c r="H6552" s="4">
        <v>59</v>
      </c>
      <c r="I6552" s="4" t="s">
        <v>24</v>
      </c>
      <c r="J6552" s="4">
        <v>0</v>
      </c>
      <c r="K6552" s="4" t="s">
        <v>27</v>
      </c>
      <c r="L6552" s="4" t="s">
        <v>35</v>
      </c>
      <c r="M6552" s="4">
        <v>50</v>
      </c>
      <c r="P6552" s="5">
        <v>44228</v>
      </c>
      <c r="Q6552" s="6">
        <v>56.265114594718838</v>
      </c>
      <c r="R6552" s="4">
        <v>0</v>
      </c>
      <c r="S6552" s="4" t="str" cm="1">
        <f t="array" ref="S6552">_xlfn.IFS(R6552=0,"None",R6552&lt;3,"Low",R6552&lt;6,"Medium",R6552&lt;=10,"High")</f>
        <v>None</v>
      </c>
      <c r="T6552" s="4" t="str" cm="1">
        <f t="array" ref="T6552">_xlfn.IFS(M6552&lt;=20,"Low",M6552&lt;=50,"Medium",M6552&lt;=90,"High")</f>
        <v>Medium</v>
      </c>
      <c r="U6552" s="7">
        <f>Datos_Limpios[[#This Row],[Number of Complaints or Support]]/Datos_Limpios[[#This Row],[Account Length (in months)]]</f>
        <v>0</v>
      </c>
      <c r="V6552" s="4" t="str" cm="1">
        <f t="array" ref="V6552">_xlfn.IFS(H6552&lt;30,"Under 30",H6552&lt;66,"Middle Age",H6552&gt;=66,"Senior")</f>
        <v>Middle Age</v>
      </c>
      <c r="W6552" s="4" t="s">
        <v>43</v>
      </c>
    </row>
    <row r="6553" spans="1:23" x14ac:dyDescent="0.3">
      <c r="A6553" s="4" t="s">
        <v>6668</v>
      </c>
      <c r="B6553" s="4" t="s">
        <v>24</v>
      </c>
      <c r="C6553" s="4">
        <v>72</v>
      </c>
      <c r="D6553" s="4">
        <v>0</v>
      </c>
      <c r="E6553" s="4" t="s">
        <v>31</v>
      </c>
      <c r="F6553" s="4" t="s">
        <v>37</v>
      </c>
      <c r="G6553" s="4" t="s">
        <v>26</v>
      </c>
      <c r="H6553" s="4">
        <v>37</v>
      </c>
      <c r="I6553" s="4" t="s">
        <v>31</v>
      </c>
      <c r="J6553" s="4">
        <v>3</v>
      </c>
      <c r="K6553" s="4" t="s">
        <v>46</v>
      </c>
      <c r="L6553" s="4" t="s">
        <v>28</v>
      </c>
      <c r="M6553" s="4">
        <v>43</v>
      </c>
      <c r="P6553" s="5">
        <v>44030</v>
      </c>
      <c r="Q6553" s="6">
        <v>45.001540165386977</v>
      </c>
      <c r="R6553" s="4">
        <v>5</v>
      </c>
      <c r="S6553" s="4" t="str" cm="1">
        <f t="array" ref="S6553">_xlfn.IFS(R6553=0,"None",R6553&lt;3,"Low",R6553&lt;6,"Medium",R6553&lt;=10,"High")</f>
        <v>Medium</v>
      </c>
      <c r="T6553" s="4" t="str" cm="1">
        <f t="array" ref="T6553">_xlfn.IFS(M6553&lt;=20,"Low",M6553&lt;=50,"Medium",M6553&lt;=90,"High")</f>
        <v>Medium</v>
      </c>
      <c r="U6553" s="7">
        <f>Datos_Limpios[[#This Row],[Number of Complaints or Support]]/Datos_Limpios[[#This Row],[Account Length (in months)]]</f>
        <v>6.9444444444444448E-2</v>
      </c>
      <c r="V6553" s="4" t="str" cm="1">
        <f t="array" ref="V6553">_xlfn.IFS(H6553&lt;30,"Under 30",H6553&lt;66,"Middle Age",H6553&gt;=66,"Senior")</f>
        <v>Middle Age</v>
      </c>
      <c r="W6553" s="4" t="s">
        <v>40</v>
      </c>
    </row>
    <row r="6554" spans="1:23" x14ac:dyDescent="0.3">
      <c r="A6554" s="4" t="s">
        <v>6669</v>
      </c>
      <c r="B6554" s="4" t="s">
        <v>31</v>
      </c>
      <c r="C6554" s="4">
        <v>11</v>
      </c>
      <c r="D6554" s="4">
        <v>0</v>
      </c>
      <c r="E6554" s="4" t="s">
        <v>31</v>
      </c>
      <c r="F6554" s="4" t="s">
        <v>49</v>
      </c>
      <c r="G6554" s="4" t="s">
        <v>33</v>
      </c>
      <c r="H6554" s="4">
        <v>38</v>
      </c>
      <c r="I6554" s="4" t="s">
        <v>24</v>
      </c>
      <c r="J6554" s="4">
        <v>0</v>
      </c>
      <c r="K6554" s="4" t="s">
        <v>27</v>
      </c>
      <c r="L6554" s="4" t="s">
        <v>35</v>
      </c>
      <c r="M6554" s="4">
        <v>63</v>
      </c>
      <c r="N6554" s="4" t="s">
        <v>66</v>
      </c>
      <c r="O6554" s="4" t="s">
        <v>395</v>
      </c>
      <c r="P6554" s="5">
        <v>43899</v>
      </c>
      <c r="Q6554" s="6">
        <v>52.994294420945948</v>
      </c>
      <c r="R6554" s="4">
        <v>9</v>
      </c>
      <c r="S6554" s="4" t="str" cm="1">
        <f t="array" ref="S6554">_xlfn.IFS(R6554=0,"None",R6554&lt;3,"Low",R6554&lt;6,"Medium",R6554&lt;=10,"High")</f>
        <v>High</v>
      </c>
      <c r="T6554" s="4" t="str" cm="1">
        <f t="array" ref="T6554">_xlfn.IFS(M6554&lt;=20,"Low",M6554&lt;=50,"Medium",M6554&lt;=90,"High")</f>
        <v>High</v>
      </c>
      <c r="U6554" s="7">
        <f>Datos_Limpios[[#This Row],[Number of Complaints or Support]]/Datos_Limpios[[#This Row],[Account Length (in months)]]</f>
        <v>0.81818181818181823</v>
      </c>
      <c r="V6554" s="4" t="str" cm="1">
        <f t="array" ref="V6554">_xlfn.IFS(H6554&lt;30,"Under 30",H6554&lt;66,"Middle Age",H6554&gt;=66,"Senior")</f>
        <v>Middle Age</v>
      </c>
      <c r="W6554" s="4" t="s">
        <v>29</v>
      </c>
    </row>
    <row r="6555" spans="1:23" x14ac:dyDescent="0.3">
      <c r="A6555" s="4" t="s">
        <v>6670</v>
      </c>
      <c r="B6555" s="4" t="s">
        <v>24</v>
      </c>
      <c r="C6555" s="4">
        <v>72</v>
      </c>
      <c r="D6555" s="4">
        <v>0</v>
      </c>
      <c r="E6555" s="4" t="s">
        <v>31</v>
      </c>
      <c r="F6555" s="4" t="s">
        <v>60</v>
      </c>
      <c r="G6555" s="4" t="s">
        <v>33</v>
      </c>
      <c r="H6555" s="4">
        <v>64</v>
      </c>
      <c r="I6555" s="4" t="s">
        <v>24</v>
      </c>
      <c r="J6555" s="4">
        <v>0</v>
      </c>
      <c r="K6555" s="4" t="s">
        <v>46</v>
      </c>
      <c r="L6555" s="4" t="s">
        <v>35</v>
      </c>
      <c r="M6555" s="4">
        <v>45</v>
      </c>
      <c r="P6555" s="5">
        <v>45128</v>
      </c>
      <c r="Q6555" s="6">
        <v>40.343854954743719</v>
      </c>
      <c r="R6555" s="4">
        <v>8</v>
      </c>
      <c r="S6555" s="4" t="str" cm="1">
        <f t="array" ref="S6555">_xlfn.IFS(R6555=0,"None",R6555&lt;3,"Low",R6555&lt;6,"Medium",R6555&lt;=10,"High")</f>
        <v>High</v>
      </c>
      <c r="T6555" s="4" t="str" cm="1">
        <f t="array" ref="T6555">_xlfn.IFS(M6555&lt;=20,"Low",M6555&lt;=50,"Medium",M6555&lt;=90,"High")</f>
        <v>Medium</v>
      </c>
      <c r="U6555" s="7">
        <f>Datos_Limpios[[#This Row],[Number of Complaints or Support]]/Datos_Limpios[[#This Row],[Account Length (in months)]]</f>
        <v>0.1111111111111111</v>
      </c>
      <c r="V6555" s="4" t="str" cm="1">
        <f t="array" ref="V6555">_xlfn.IFS(H6555&lt;30,"Under 30",H6555&lt;66,"Middle Age",H6555&gt;=66,"Senior")</f>
        <v>Middle Age</v>
      </c>
      <c r="W6555" s="4" t="s">
        <v>40</v>
      </c>
    </row>
    <row r="6556" spans="1:23" x14ac:dyDescent="0.3">
      <c r="A6556" s="4" t="s">
        <v>6671</v>
      </c>
      <c r="B6556" s="4" t="s">
        <v>24</v>
      </c>
      <c r="C6556" s="4">
        <v>57</v>
      </c>
      <c r="D6556" s="4">
        <v>0</v>
      </c>
      <c r="E6556" s="4" t="s">
        <v>31</v>
      </c>
      <c r="F6556" s="4" t="s">
        <v>264</v>
      </c>
      <c r="G6556" s="4" t="s">
        <v>26</v>
      </c>
      <c r="H6556" s="4">
        <v>60</v>
      </c>
      <c r="I6556" s="4" t="s">
        <v>24</v>
      </c>
      <c r="J6556" s="4">
        <v>0</v>
      </c>
      <c r="K6556" s="4" t="s">
        <v>27</v>
      </c>
      <c r="L6556" s="4" t="s">
        <v>35</v>
      </c>
      <c r="M6556" s="4">
        <v>41</v>
      </c>
      <c r="P6556" s="5">
        <v>44348</v>
      </c>
      <c r="Q6556" s="6">
        <v>37.889041045566302</v>
      </c>
      <c r="R6556" s="4">
        <v>6</v>
      </c>
      <c r="S6556" s="4" t="str" cm="1">
        <f t="array" ref="S6556">_xlfn.IFS(R6556=0,"None",R6556&lt;3,"Low",R6556&lt;6,"Medium",R6556&lt;=10,"High")</f>
        <v>High</v>
      </c>
      <c r="T6556" s="4" t="str" cm="1">
        <f t="array" ref="T6556">_xlfn.IFS(M6556&lt;=20,"Low",M6556&lt;=50,"Medium",M6556&lt;=90,"High")</f>
        <v>Medium</v>
      </c>
      <c r="U6556" s="7">
        <f>Datos_Limpios[[#This Row],[Number of Complaints or Support]]/Datos_Limpios[[#This Row],[Account Length (in months)]]</f>
        <v>0.10526315789473684</v>
      </c>
      <c r="V6556" s="4" t="str" cm="1">
        <f t="array" ref="V6556">_xlfn.IFS(H6556&lt;30,"Under 30",H6556&lt;66,"Middle Age",H6556&gt;=66,"Senior")</f>
        <v>Middle Age</v>
      </c>
      <c r="W6556" s="4" t="s">
        <v>47</v>
      </c>
    </row>
    <row r="6557" spans="1:23" x14ac:dyDescent="0.3">
      <c r="A6557" s="4" t="s">
        <v>6672</v>
      </c>
      <c r="B6557" s="4" t="s">
        <v>31</v>
      </c>
      <c r="C6557" s="4">
        <v>12</v>
      </c>
      <c r="D6557" s="4">
        <v>5</v>
      </c>
      <c r="E6557" s="4" t="s">
        <v>24</v>
      </c>
      <c r="F6557" s="4" t="s">
        <v>65</v>
      </c>
      <c r="G6557" s="4" t="s">
        <v>26</v>
      </c>
      <c r="H6557" s="4">
        <v>83</v>
      </c>
      <c r="I6557" s="4" t="s">
        <v>31</v>
      </c>
      <c r="J6557" s="4">
        <v>2</v>
      </c>
      <c r="K6557" s="4" t="s">
        <v>27</v>
      </c>
      <c r="L6557" s="4" t="s">
        <v>35</v>
      </c>
      <c r="M6557" s="4">
        <v>26</v>
      </c>
      <c r="N6557" s="4" t="s">
        <v>66</v>
      </c>
      <c r="O6557" s="4" t="s">
        <v>122</v>
      </c>
      <c r="P6557" s="5">
        <v>44883</v>
      </c>
      <c r="Q6557" s="6">
        <v>26.83659991876365</v>
      </c>
      <c r="R6557" s="4">
        <v>0</v>
      </c>
      <c r="S6557" s="4" t="str" cm="1">
        <f t="array" ref="S6557">_xlfn.IFS(R6557=0,"None",R6557&lt;3,"Low",R6557&lt;6,"Medium",R6557&lt;=10,"High")</f>
        <v>None</v>
      </c>
      <c r="T6557" s="4" t="str" cm="1">
        <f t="array" ref="T6557">_xlfn.IFS(M6557&lt;=20,"Low",M6557&lt;=50,"Medium",M6557&lt;=90,"High")</f>
        <v>Medium</v>
      </c>
      <c r="U6557" s="7">
        <f>Datos_Limpios[[#This Row],[Number of Complaints or Support]]/Datos_Limpios[[#This Row],[Account Length (in months)]]</f>
        <v>0</v>
      </c>
      <c r="V6557" s="4" t="str" cm="1">
        <f t="array" ref="V6557">_xlfn.IFS(H6557&lt;30,"Under 30",H6557&lt;66,"Middle Age",H6557&gt;=66,"Senior")</f>
        <v>Senior</v>
      </c>
      <c r="W6557" s="4" t="s">
        <v>43</v>
      </c>
    </row>
    <row r="6558" spans="1:23" x14ac:dyDescent="0.3">
      <c r="A6558" s="4" t="s">
        <v>6673</v>
      </c>
      <c r="B6558" s="4" t="s">
        <v>24</v>
      </c>
      <c r="C6558" s="4">
        <v>13</v>
      </c>
      <c r="D6558" s="4">
        <v>0</v>
      </c>
      <c r="E6558" s="4" t="s">
        <v>31</v>
      </c>
      <c r="F6558" s="4" t="s">
        <v>42</v>
      </c>
      <c r="G6558" s="4" t="s">
        <v>26</v>
      </c>
      <c r="H6558" s="4">
        <v>79</v>
      </c>
      <c r="I6558" s="4" t="s">
        <v>24</v>
      </c>
      <c r="J6558" s="4">
        <v>0</v>
      </c>
      <c r="K6558" s="4" t="s">
        <v>46</v>
      </c>
      <c r="L6558" s="4" t="s">
        <v>35</v>
      </c>
      <c r="M6558" s="4">
        <v>53</v>
      </c>
      <c r="P6558" s="5">
        <v>44293</v>
      </c>
      <c r="Q6558" s="6">
        <v>58.685217696606053</v>
      </c>
      <c r="R6558" s="4">
        <v>9</v>
      </c>
      <c r="S6558" s="4" t="str" cm="1">
        <f t="array" ref="S6558">_xlfn.IFS(R6558=0,"None",R6558&lt;3,"Low",R6558&lt;6,"Medium",R6558&lt;=10,"High")</f>
        <v>High</v>
      </c>
      <c r="T6558" s="4" t="str" cm="1">
        <f t="array" ref="T6558">_xlfn.IFS(M6558&lt;=20,"Low",M6558&lt;=50,"Medium",M6558&lt;=90,"High")</f>
        <v>High</v>
      </c>
      <c r="U6558" s="7">
        <f>Datos_Limpios[[#This Row],[Number of Complaints or Support]]/Datos_Limpios[[#This Row],[Account Length (in months)]]</f>
        <v>0.69230769230769229</v>
      </c>
      <c r="V6558" s="4" t="str" cm="1">
        <f t="array" ref="V6558">_xlfn.IFS(H6558&lt;30,"Under 30",H6558&lt;66,"Middle Age",H6558&gt;=66,"Senior")</f>
        <v>Senior</v>
      </c>
      <c r="W6558" s="4" t="s">
        <v>43</v>
      </c>
    </row>
    <row r="6559" spans="1:23" x14ac:dyDescent="0.3">
      <c r="A6559" s="4" t="s">
        <v>6674</v>
      </c>
      <c r="B6559" s="4" t="s">
        <v>24</v>
      </c>
      <c r="C6559" s="4">
        <v>63</v>
      </c>
      <c r="D6559" s="4">
        <v>2</v>
      </c>
      <c r="E6559" s="4" t="s">
        <v>31</v>
      </c>
      <c r="F6559" s="4" t="s">
        <v>120</v>
      </c>
      <c r="G6559" s="4" t="s">
        <v>33</v>
      </c>
      <c r="H6559" s="4">
        <v>50</v>
      </c>
      <c r="I6559" s="4" t="s">
        <v>24</v>
      </c>
      <c r="J6559" s="4">
        <v>0</v>
      </c>
      <c r="K6559" s="4" t="s">
        <v>46</v>
      </c>
      <c r="L6559" s="4" t="s">
        <v>28</v>
      </c>
      <c r="M6559" s="4">
        <v>57</v>
      </c>
      <c r="P6559" s="5">
        <v>44408</v>
      </c>
      <c r="Q6559" s="6">
        <v>51.359284002083122</v>
      </c>
      <c r="R6559" s="4">
        <v>5</v>
      </c>
      <c r="S6559" s="4" t="str" cm="1">
        <f t="array" ref="S6559">_xlfn.IFS(R6559=0,"None",R6559&lt;3,"Low",R6559&lt;6,"Medium",R6559&lt;=10,"High")</f>
        <v>Medium</v>
      </c>
      <c r="T6559" s="4" t="str" cm="1">
        <f t="array" ref="T6559">_xlfn.IFS(M6559&lt;=20,"Low",M6559&lt;=50,"Medium",M6559&lt;=90,"High")</f>
        <v>High</v>
      </c>
      <c r="U6559" s="7">
        <f>Datos_Limpios[[#This Row],[Number of Complaints or Support]]/Datos_Limpios[[#This Row],[Account Length (in months)]]</f>
        <v>7.9365079365079361E-2</v>
      </c>
      <c r="V6559" s="4" t="str" cm="1">
        <f t="array" ref="V6559">_xlfn.IFS(H6559&lt;30,"Under 30",H6559&lt;66,"Middle Age",H6559&gt;=66,"Senior")</f>
        <v>Middle Age</v>
      </c>
      <c r="W6559" s="4" t="s">
        <v>29</v>
      </c>
    </row>
    <row r="6560" spans="1:23" x14ac:dyDescent="0.3">
      <c r="A6560" s="4" t="s">
        <v>6675</v>
      </c>
      <c r="B6560" s="4" t="s">
        <v>24</v>
      </c>
      <c r="C6560" s="4">
        <v>30</v>
      </c>
      <c r="D6560" s="4">
        <v>0</v>
      </c>
      <c r="E6560" s="4" t="s">
        <v>31</v>
      </c>
      <c r="F6560" s="4" t="s">
        <v>219</v>
      </c>
      <c r="G6560" s="4" t="s">
        <v>33</v>
      </c>
      <c r="H6560" s="4">
        <v>45</v>
      </c>
      <c r="I6560" s="4" t="s">
        <v>24</v>
      </c>
      <c r="J6560" s="4">
        <v>0</v>
      </c>
      <c r="K6560" s="4" t="s">
        <v>34</v>
      </c>
      <c r="L6560" s="4" t="s">
        <v>115</v>
      </c>
      <c r="M6560" s="4">
        <v>21</v>
      </c>
      <c r="P6560" s="5">
        <v>44807</v>
      </c>
      <c r="Q6560" s="6">
        <v>17.595715358415521</v>
      </c>
      <c r="R6560" s="4">
        <v>0</v>
      </c>
      <c r="S6560" s="4" t="str" cm="1">
        <f t="array" ref="S6560">_xlfn.IFS(R6560=0,"None",R6560&lt;3,"Low",R6560&lt;6,"Medium",R6560&lt;=10,"High")</f>
        <v>None</v>
      </c>
      <c r="T6560" s="4" t="str" cm="1">
        <f t="array" ref="T6560">_xlfn.IFS(M6560&lt;=20,"Low",M6560&lt;=50,"Medium",M6560&lt;=90,"High")</f>
        <v>Medium</v>
      </c>
      <c r="U6560" s="7">
        <f>Datos_Limpios[[#This Row],[Number of Complaints or Support]]/Datos_Limpios[[#This Row],[Account Length (in months)]]</f>
        <v>0</v>
      </c>
      <c r="V6560" s="4" t="str" cm="1">
        <f t="array" ref="V6560">_xlfn.IFS(H6560&lt;30,"Under 30",H6560&lt;66,"Middle Age",H6560&gt;=66,"Senior")</f>
        <v>Middle Age</v>
      </c>
      <c r="W6560" s="4" t="s">
        <v>43</v>
      </c>
    </row>
    <row r="6561" spans="1:23" x14ac:dyDescent="0.3">
      <c r="A6561" s="4" t="s">
        <v>6676</v>
      </c>
      <c r="B6561" s="4" t="s">
        <v>24</v>
      </c>
      <c r="C6561" s="4">
        <v>44</v>
      </c>
      <c r="D6561" s="4">
        <v>0</v>
      </c>
      <c r="E6561" s="4" t="s">
        <v>24</v>
      </c>
      <c r="F6561" s="4" t="s">
        <v>157</v>
      </c>
      <c r="G6561" s="4" t="s">
        <v>26</v>
      </c>
      <c r="H6561" s="4">
        <v>41</v>
      </c>
      <c r="I6561" s="4" t="s">
        <v>31</v>
      </c>
      <c r="J6561" s="4">
        <v>6</v>
      </c>
      <c r="K6561" s="4" t="s">
        <v>46</v>
      </c>
      <c r="L6561" s="4" t="s">
        <v>35</v>
      </c>
      <c r="M6561" s="4">
        <v>10</v>
      </c>
      <c r="P6561" s="5">
        <v>44789</v>
      </c>
      <c r="Q6561" s="6">
        <v>8.2716638626837629</v>
      </c>
      <c r="R6561" s="4">
        <v>4</v>
      </c>
      <c r="S6561" s="4" t="str" cm="1">
        <f t="array" ref="S6561">_xlfn.IFS(R6561=0,"None",R6561&lt;3,"Low",R6561&lt;6,"Medium",R6561&lt;=10,"High")</f>
        <v>Medium</v>
      </c>
      <c r="T6561" s="4" t="str" cm="1">
        <f t="array" ref="T6561">_xlfn.IFS(M6561&lt;=20,"Low",M6561&lt;=50,"Medium",M6561&lt;=90,"High")</f>
        <v>Low</v>
      </c>
      <c r="U6561" s="7">
        <f>Datos_Limpios[[#This Row],[Number of Complaints or Support]]/Datos_Limpios[[#This Row],[Account Length (in months)]]</f>
        <v>9.0909090909090912E-2</v>
      </c>
      <c r="V6561" s="4" t="str" cm="1">
        <f t="array" ref="V6561">_xlfn.IFS(H6561&lt;30,"Under 30",H6561&lt;66,"Middle Age",H6561&gt;=66,"Senior")</f>
        <v>Middle Age</v>
      </c>
      <c r="W6561" s="4" t="s">
        <v>47</v>
      </c>
    </row>
    <row r="6562" spans="1:23" x14ac:dyDescent="0.3">
      <c r="A6562" s="4" t="s">
        <v>6677</v>
      </c>
      <c r="B6562" s="4" t="s">
        <v>24</v>
      </c>
      <c r="C6562" s="4">
        <v>40</v>
      </c>
      <c r="D6562" s="4">
        <v>0</v>
      </c>
      <c r="E6562" s="4" t="s">
        <v>24</v>
      </c>
      <c r="F6562" s="4" t="s">
        <v>145</v>
      </c>
      <c r="G6562" s="4" t="s">
        <v>33</v>
      </c>
      <c r="H6562" s="4">
        <v>28</v>
      </c>
      <c r="I6562" s="4" t="s">
        <v>24</v>
      </c>
      <c r="J6562" s="4">
        <v>0</v>
      </c>
      <c r="K6562" s="4" t="s">
        <v>34</v>
      </c>
      <c r="L6562" s="4" t="s">
        <v>28</v>
      </c>
      <c r="M6562" s="4">
        <v>9</v>
      </c>
      <c r="P6562" s="5">
        <v>43996</v>
      </c>
      <c r="Q6562" s="6">
        <v>10.518204699178989</v>
      </c>
      <c r="R6562" s="4">
        <v>2</v>
      </c>
      <c r="S6562" s="4" t="str" cm="1">
        <f t="array" ref="S6562">_xlfn.IFS(R6562=0,"None",R6562&lt;3,"Low",R6562&lt;6,"Medium",R6562&lt;=10,"High")</f>
        <v>Low</v>
      </c>
      <c r="T6562" s="4" t="str" cm="1">
        <f t="array" ref="T6562">_xlfn.IFS(M6562&lt;=20,"Low",M6562&lt;=50,"Medium",M6562&lt;=90,"High")</f>
        <v>Low</v>
      </c>
      <c r="U6562" s="7">
        <f>Datos_Limpios[[#This Row],[Number of Complaints or Support]]/Datos_Limpios[[#This Row],[Account Length (in months)]]</f>
        <v>0.05</v>
      </c>
      <c r="V6562" s="4" t="str" cm="1">
        <f t="array" ref="V6562">_xlfn.IFS(H6562&lt;30,"Under 30",H6562&lt;66,"Middle Age",H6562&gt;=66,"Senior")</f>
        <v>Under 30</v>
      </c>
      <c r="W6562" s="4" t="s">
        <v>47</v>
      </c>
    </row>
    <row r="6563" spans="1:23" x14ac:dyDescent="0.3">
      <c r="A6563" s="4" t="s">
        <v>6678</v>
      </c>
      <c r="B6563" s="4" t="s">
        <v>24</v>
      </c>
      <c r="C6563" s="4">
        <v>56</v>
      </c>
      <c r="D6563" s="4">
        <v>1</v>
      </c>
      <c r="E6563" s="4" t="s">
        <v>31</v>
      </c>
      <c r="F6563" s="4" t="s">
        <v>157</v>
      </c>
      <c r="G6563" s="4" t="s">
        <v>33</v>
      </c>
      <c r="H6563" s="4">
        <v>76</v>
      </c>
      <c r="I6563" s="4" t="s">
        <v>24</v>
      </c>
      <c r="J6563" s="4">
        <v>0</v>
      </c>
      <c r="K6563" s="4" t="s">
        <v>46</v>
      </c>
      <c r="L6563" s="4" t="s">
        <v>35</v>
      </c>
      <c r="M6563" s="4">
        <v>45</v>
      </c>
      <c r="P6563" s="5">
        <v>43979</v>
      </c>
      <c r="Q6563" s="6">
        <v>37.03552967567046</v>
      </c>
      <c r="R6563" s="4">
        <v>7</v>
      </c>
      <c r="S6563" s="4" t="str" cm="1">
        <f t="array" ref="S6563">_xlfn.IFS(R6563=0,"None",R6563&lt;3,"Low",R6563&lt;6,"Medium",R6563&lt;=10,"High")</f>
        <v>High</v>
      </c>
      <c r="T6563" s="4" t="str" cm="1">
        <f t="array" ref="T6563">_xlfn.IFS(M6563&lt;=20,"Low",M6563&lt;=50,"Medium",M6563&lt;=90,"High")</f>
        <v>Medium</v>
      </c>
      <c r="U6563" s="7">
        <f>Datos_Limpios[[#This Row],[Number of Complaints or Support]]/Datos_Limpios[[#This Row],[Account Length (in months)]]</f>
        <v>0.125</v>
      </c>
      <c r="V6563" s="4" t="str" cm="1">
        <f t="array" ref="V6563">_xlfn.IFS(H6563&lt;30,"Under 30",H6563&lt;66,"Middle Age",H6563&gt;=66,"Senior")</f>
        <v>Senior</v>
      </c>
      <c r="W6563" s="4" t="s">
        <v>47</v>
      </c>
    </row>
    <row r="6564" spans="1:23" x14ac:dyDescent="0.3">
      <c r="A6564" s="4" t="s">
        <v>6679</v>
      </c>
      <c r="B6564" s="4" t="s">
        <v>31</v>
      </c>
      <c r="C6564" s="4">
        <v>3</v>
      </c>
      <c r="D6564" s="4">
        <v>2</v>
      </c>
      <c r="E6564" s="4" t="s">
        <v>31</v>
      </c>
      <c r="F6564" s="4" t="s">
        <v>196</v>
      </c>
      <c r="G6564" s="4" t="s">
        <v>33</v>
      </c>
      <c r="H6564" s="4">
        <v>32</v>
      </c>
      <c r="I6564" s="4" t="s">
        <v>24</v>
      </c>
      <c r="J6564" s="4">
        <v>0</v>
      </c>
      <c r="K6564" s="4" t="s">
        <v>27</v>
      </c>
      <c r="L6564" s="4" t="s">
        <v>28</v>
      </c>
      <c r="M6564" s="4">
        <v>44</v>
      </c>
      <c r="N6564" s="4" t="s">
        <v>38</v>
      </c>
      <c r="O6564" s="4" t="s">
        <v>225</v>
      </c>
      <c r="P6564" s="5">
        <v>44676</v>
      </c>
      <c r="Q6564" s="6">
        <v>45.10811450522263</v>
      </c>
      <c r="R6564" s="4">
        <v>7</v>
      </c>
      <c r="S6564" s="4" t="str" cm="1">
        <f t="array" ref="S6564">_xlfn.IFS(R6564=0,"None",R6564&lt;3,"Low",R6564&lt;6,"Medium",R6564&lt;=10,"High")</f>
        <v>High</v>
      </c>
      <c r="T6564" s="4" t="str" cm="1">
        <f t="array" ref="T6564">_xlfn.IFS(M6564&lt;=20,"Low",M6564&lt;=50,"Medium",M6564&lt;=90,"High")</f>
        <v>Medium</v>
      </c>
      <c r="U6564" s="7">
        <f>Datos_Limpios[[#This Row],[Number of Complaints or Support]]/Datos_Limpios[[#This Row],[Account Length (in months)]]</f>
        <v>2.3333333333333335</v>
      </c>
      <c r="V6564" s="4" t="str" cm="1">
        <f t="array" ref="V6564">_xlfn.IFS(H6564&lt;30,"Under 30",H6564&lt;66,"Middle Age",H6564&gt;=66,"Senior")</f>
        <v>Middle Age</v>
      </c>
      <c r="W6564" s="4" t="s">
        <v>47</v>
      </c>
    </row>
    <row r="6565" spans="1:23" x14ac:dyDescent="0.3">
      <c r="A6565" s="4" t="s">
        <v>6680</v>
      </c>
      <c r="B6565" s="4" t="s">
        <v>24</v>
      </c>
      <c r="C6565" s="4">
        <v>18</v>
      </c>
      <c r="D6565" s="4">
        <v>0</v>
      </c>
      <c r="E6565" s="4" t="s">
        <v>31</v>
      </c>
      <c r="F6565" s="4" t="s">
        <v>63</v>
      </c>
      <c r="G6565" s="4" t="s">
        <v>26</v>
      </c>
      <c r="H6565" s="4">
        <v>33</v>
      </c>
      <c r="I6565" s="4" t="s">
        <v>24</v>
      </c>
      <c r="J6565" s="4">
        <v>0</v>
      </c>
      <c r="K6565" s="4" t="s">
        <v>27</v>
      </c>
      <c r="L6565" s="4" t="s">
        <v>35</v>
      </c>
      <c r="M6565" s="4">
        <v>40</v>
      </c>
      <c r="P6565" s="5">
        <v>44181</v>
      </c>
      <c r="Q6565" s="6">
        <v>45.007311515286837</v>
      </c>
      <c r="R6565" s="4">
        <v>10</v>
      </c>
      <c r="S6565" s="4" t="str" cm="1">
        <f t="array" ref="S6565">_xlfn.IFS(R6565=0,"None",R6565&lt;3,"Low",R6565&lt;6,"Medium",R6565&lt;=10,"High")</f>
        <v>High</v>
      </c>
      <c r="T6565" s="4" t="str" cm="1">
        <f t="array" ref="T6565">_xlfn.IFS(M6565&lt;=20,"Low",M6565&lt;=50,"Medium",M6565&lt;=90,"High")</f>
        <v>Medium</v>
      </c>
      <c r="U6565" s="7">
        <f>Datos_Limpios[[#This Row],[Number of Complaints or Support]]/Datos_Limpios[[#This Row],[Account Length (in months)]]</f>
        <v>0.55555555555555558</v>
      </c>
      <c r="V6565" s="4" t="str" cm="1">
        <f t="array" ref="V6565">_xlfn.IFS(H6565&lt;30,"Under 30",H6565&lt;66,"Middle Age",H6565&gt;=66,"Senior")</f>
        <v>Middle Age</v>
      </c>
      <c r="W6565" s="4" t="s">
        <v>40</v>
      </c>
    </row>
    <row r="6566" spans="1:23" x14ac:dyDescent="0.3">
      <c r="A6566" s="4" t="s">
        <v>6681</v>
      </c>
      <c r="B6566" s="4" t="s">
        <v>31</v>
      </c>
      <c r="C6566" s="4">
        <v>10</v>
      </c>
      <c r="D6566" s="4">
        <v>3</v>
      </c>
      <c r="E6566" s="4" t="s">
        <v>31</v>
      </c>
      <c r="F6566" s="4" t="s">
        <v>32</v>
      </c>
      <c r="G6566" s="4" t="s">
        <v>33</v>
      </c>
      <c r="H6566" s="4">
        <v>55</v>
      </c>
      <c r="I6566" s="4" t="s">
        <v>24</v>
      </c>
      <c r="J6566" s="4">
        <v>0</v>
      </c>
      <c r="K6566" s="4" t="s">
        <v>27</v>
      </c>
      <c r="L6566" s="4" t="s">
        <v>35</v>
      </c>
      <c r="M6566" s="4">
        <v>37</v>
      </c>
      <c r="N6566" s="4" t="s">
        <v>38</v>
      </c>
      <c r="O6566" s="4" t="s">
        <v>142</v>
      </c>
      <c r="P6566" s="5">
        <v>45039</v>
      </c>
      <c r="Q6566" s="6">
        <v>30.776847339407841</v>
      </c>
      <c r="R6566" s="4">
        <v>9</v>
      </c>
      <c r="S6566" s="4" t="str" cm="1">
        <f t="array" ref="S6566">_xlfn.IFS(R6566=0,"None",R6566&lt;3,"Low",R6566&lt;6,"Medium",R6566&lt;=10,"High")</f>
        <v>High</v>
      </c>
      <c r="T6566" s="4" t="str" cm="1">
        <f t="array" ref="T6566">_xlfn.IFS(M6566&lt;=20,"Low",M6566&lt;=50,"Medium",M6566&lt;=90,"High")</f>
        <v>Medium</v>
      </c>
      <c r="U6566" s="7">
        <f>Datos_Limpios[[#This Row],[Number of Complaints or Support]]/Datos_Limpios[[#This Row],[Account Length (in months)]]</f>
        <v>0.9</v>
      </c>
      <c r="V6566" s="4" t="str" cm="1">
        <f t="array" ref="V6566">_xlfn.IFS(H6566&lt;30,"Under 30",H6566&lt;66,"Middle Age",H6566&gt;=66,"Senior")</f>
        <v>Middle Age</v>
      </c>
      <c r="W6566" s="4" t="s">
        <v>29</v>
      </c>
    </row>
    <row r="6567" spans="1:23" x14ac:dyDescent="0.3">
      <c r="A6567" s="4" t="s">
        <v>6682</v>
      </c>
      <c r="B6567" s="4" t="s">
        <v>24</v>
      </c>
      <c r="C6567" s="4">
        <v>68</v>
      </c>
      <c r="D6567" s="4">
        <v>0</v>
      </c>
      <c r="E6567" s="4" t="s">
        <v>31</v>
      </c>
      <c r="F6567" s="4" t="s">
        <v>196</v>
      </c>
      <c r="G6567" s="4" t="s">
        <v>26</v>
      </c>
      <c r="H6567" s="4">
        <v>45</v>
      </c>
      <c r="I6567" s="4" t="s">
        <v>24</v>
      </c>
      <c r="J6567" s="4">
        <v>0</v>
      </c>
      <c r="K6567" s="4" t="s">
        <v>46</v>
      </c>
      <c r="L6567" s="4" t="s">
        <v>28</v>
      </c>
      <c r="M6567" s="4">
        <v>29</v>
      </c>
      <c r="P6567" s="5">
        <v>44721</v>
      </c>
      <c r="Q6567" s="6">
        <v>34.442460950043532</v>
      </c>
      <c r="R6567" s="4">
        <v>4</v>
      </c>
      <c r="S6567" s="4" t="str" cm="1">
        <f t="array" ref="S6567">_xlfn.IFS(R6567=0,"None",R6567&lt;3,"Low",R6567&lt;6,"Medium",R6567&lt;=10,"High")</f>
        <v>Medium</v>
      </c>
      <c r="T6567" s="4" t="str" cm="1">
        <f t="array" ref="T6567">_xlfn.IFS(M6567&lt;=20,"Low",M6567&lt;=50,"Medium",M6567&lt;=90,"High")</f>
        <v>Medium</v>
      </c>
      <c r="U6567" s="7">
        <f>Datos_Limpios[[#This Row],[Number of Complaints or Support]]/Datos_Limpios[[#This Row],[Account Length (in months)]]</f>
        <v>5.8823529411764705E-2</v>
      </c>
      <c r="V6567" s="4" t="str" cm="1">
        <f t="array" ref="V6567">_xlfn.IFS(H6567&lt;30,"Under 30",H6567&lt;66,"Middle Age",H6567&gt;=66,"Senior")</f>
        <v>Middle Age</v>
      </c>
      <c r="W6567" s="4" t="s">
        <v>47</v>
      </c>
    </row>
    <row r="6568" spans="1:23" x14ac:dyDescent="0.3">
      <c r="A6568" s="4" t="s">
        <v>6683</v>
      </c>
      <c r="B6568" s="4" t="s">
        <v>24</v>
      </c>
      <c r="C6568" s="4">
        <v>9</v>
      </c>
      <c r="D6568" s="4">
        <v>2</v>
      </c>
      <c r="E6568" s="4" t="s">
        <v>31</v>
      </c>
      <c r="F6568" s="4" t="s">
        <v>102</v>
      </c>
      <c r="G6568" s="4" t="s">
        <v>33</v>
      </c>
      <c r="H6568" s="4">
        <v>44</v>
      </c>
      <c r="I6568" s="4" t="s">
        <v>24</v>
      </c>
      <c r="J6568" s="4">
        <v>0</v>
      </c>
      <c r="K6568" s="4" t="s">
        <v>27</v>
      </c>
      <c r="L6568" s="4" t="s">
        <v>35</v>
      </c>
      <c r="M6568" s="4">
        <v>45</v>
      </c>
      <c r="P6568" s="5">
        <v>44890</v>
      </c>
      <c r="Q6568" s="6">
        <v>45.8430194371741</v>
      </c>
      <c r="R6568" s="4">
        <v>7</v>
      </c>
      <c r="S6568" s="4" t="str" cm="1">
        <f t="array" ref="S6568">_xlfn.IFS(R6568=0,"None",R6568&lt;3,"Low",R6568&lt;6,"Medium",R6568&lt;=10,"High")</f>
        <v>High</v>
      </c>
      <c r="T6568" s="4" t="str" cm="1">
        <f t="array" ref="T6568">_xlfn.IFS(M6568&lt;=20,"Low",M6568&lt;=50,"Medium",M6568&lt;=90,"High")</f>
        <v>Medium</v>
      </c>
      <c r="U6568" s="7">
        <f>Datos_Limpios[[#This Row],[Number of Complaints or Support]]/Datos_Limpios[[#This Row],[Account Length (in months)]]</f>
        <v>0.77777777777777779</v>
      </c>
      <c r="V6568" s="4" t="str" cm="1">
        <f t="array" ref="V6568">_xlfn.IFS(H6568&lt;30,"Under 30",H6568&lt;66,"Middle Age",H6568&gt;=66,"Senior")</f>
        <v>Middle Age</v>
      </c>
      <c r="W6568" s="4" t="s">
        <v>40</v>
      </c>
    </row>
    <row r="6569" spans="1:23" x14ac:dyDescent="0.3">
      <c r="A6569" s="4" t="s">
        <v>6684</v>
      </c>
      <c r="B6569" s="4" t="s">
        <v>24</v>
      </c>
      <c r="C6569" s="4">
        <v>19</v>
      </c>
      <c r="D6569" s="4">
        <v>0</v>
      </c>
      <c r="E6569" s="4" t="s">
        <v>31</v>
      </c>
      <c r="F6569" s="4" t="s">
        <v>98</v>
      </c>
      <c r="G6569" s="4" t="s">
        <v>33</v>
      </c>
      <c r="H6569" s="4">
        <v>80</v>
      </c>
      <c r="I6569" s="4" t="s">
        <v>24</v>
      </c>
      <c r="J6569" s="4">
        <v>0</v>
      </c>
      <c r="K6569" s="4" t="s">
        <v>46</v>
      </c>
      <c r="L6569" s="4" t="s">
        <v>35</v>
      </c>
      <c r="M6569" s="4">
        <v>36</v>
      </c>
      <c r="P6569" s="5">
        <v>44304</v>
      </c>
      <c r="Q6569" s="6">
        <v>32.268768086698927</v>
      </c>
      <c r="R6569" s="4">
        <v>0</v>
      </c>
      <c r="S6569" s="4" t="str" cm="1">
        <f t="array" ref="S6569">_xlfn.IFS(R6569=0,"None",R6569&lt;3,"Low",R6569&lt;6,"Medium",R6569&lt;=10,"High")</f>
        <v>None</v>
      </c>
      <c r="T6569" s="4" t="str" cm="1">
        <f t="array" ref="T6569">_xlfn.IFS(M6569&lt;=20,"Low",M6569&lt;=50,"Medium",M6569&lt;=90,"High")</f>
        <v>Medium</v>
      </c>
      <c r="U6569" s="7">
        <f>Datos_Limpios[[#This Row],[Number of Complaints or Support]]/Datos_Limpios[[#This Row],[Account Length (in months)]]</f>
        <v>0</v>
      </c>
      <c r="V6569" s="4" t="str" cm="1">
        <f t="array" ref="V6569">_xlfn.IFS(H6569&lt;30,"Under 30",H6569&lt;66,"Middle Age",H6569&gt;=66,"Senior")</f>
        <v>Senior</v>
      </c>
      <c r="W6569" s="4" t="s">
        <v>29</v>
      </c>
    </row>
    <row r="6570" spans="1:23" x14ac:dyDescent="0.3">
      <c r="A6570" s="4" t="s">
        <v>6685</v>
      </c>
      <c r="B6570" s="4" t="s">
        <v>24</v>
      </c>
      <c r="C6570" s="4">
        <v>70</v>
      </c>
      <c r="D6570" s="4">
        <v>0</v>
      </c>
      <c r="E6570" s="4" t="s">
        <v>31</v>
      </c>
      <c r="F6570" s="4" t="s">
        <v>70</v>
      </c>
      <c r="G6570" s="4" t="s">
        <v>26</v>
      </c>
      <c r="H6570" s="4">
        <v>29</v>
      </c>
      <c r="I6570" s="4" t="s">
        <v>24</v>
      </c>
      <c r="J6570" s="4">
        <v>0</v>
      </c>
      <c r="K6570" s="4" t="s">
        <v>46</v>
      </c>
      <c r="L6570" s="4" t="s">
        <v>35</v>
      </c>
      <c r="M6570" s="4">
        <v>28</v>
      </c>
      <c r="P6570" s="5">
        <v>44941</v>
      </c>
      <c r="Q6570" s="6">
        <v>29.567722786256191</v>
      </c>
      <c r="R6570" s="4">
        <v>9</v>
      </c>
      <c r="S6570" s="4" t="str" cm="1">
        <f t="array" ref="S6570">_xlfn.IFS(R6570=0,"None",R6570&lt;3,"Low",R6570&lt;6,"Medium",R6570&lt;=10,"High")</f>
        <v>High</v>
      </c>
      <c r="T6570" s="4" t="str" cm="1">
        <f t="array" ref="T6570">_xlfn.IFS(M6570&lt;=20,"Low",M6570&lt;=50,"Medium",M6570&lt;=90,"High")</f>
        <v>Medium</v>
      </c>
      <c r="U6570" s="7">
        <f>Datos_Limpios[[#This Row],[Number of Complaints or Support]]/Datos_Limpios[[#This Row],[Account Length (in months)]]</f>
        <v>0.12857142857142856</v>
      </c>
      <c r="V6570" s="4" t="str" cm="1">
        <f t="array" ref="V6570">_xlfn.IFS(H6570&lt;30,"Under 30",H6570&lt;66,"Middle Age",H6570&gt;=66,"Senior")</f>
        <v>Under 30</v>
      </c>
      <c r="W6570" s="4" t="s">
        <v>29</v>
      </c>
    </row>
    <row r="6571" spans="1:23" x14ac:dyDescent="0.3">
      <c r="A6571" s="4" t="s">
        <v>6686</v>
      </c>
      <c r="B6571" s="4" t="s">
        <v>31</v>
      </c>
      <c r="C6571" s="4">
        <v>60</v>
      </c>
      <c r="D6571" s="4">
        <v>1</v>
      </c>
      <c r="E6571" s="4" t="s">
        <v>31</v>
      </c>
      <c r="F6571" s="4" t="s">
        <v>124</v>
      </c>
      <c r="G6571" s="4" t="s">
        <v>33</v>
      </c>
      <c r="H6571" s="4">
        <v>47</v>
      </c>
      <c r="I6571" s="4" t="s">
        <v>24</v>
      </c>
      <c r="J6571" s="4">
        <v>0</v>
      </c>
      <c r="K6571" s="4" t="s">
        <v>27</v>
      </c>
      <c r="L6571" s="4" t="s">
        <v>35</v>
      </c>
      <c r="M6571" s="4">
        <v>50</v>
      </c>
      <c r="N6571" s="4" t="s">
        <v>38</v>
      </c>
      <c r="O6571" s="4" t="s">
        <v>125</v>
      </c>
      <c r="P6571" s="5">
        <v>44487</v>
      </c>
      <c r="Q6571" s="6">
        <v>42.993636981783403</v>
      </c>
      <c r="R6571" s="4">
        <v>9</v>
      </c>
      <c r="S6571" s="4" t="str" cm="1">
        <f t="array" ref="S6571">_xlfn.IFS(R6571=0,"None",R6571&lt;3,"Low",R6571&lt;6,"Medium",R6571&lt;=10,"High")</f>
        <v>High</v>
      </c>
      <c r="T6571" s="4" t="str" cm="1">
        <f t="array" ref="T6571">_xlfn.IFS(M6571&lt;=20,"Low",M6571&lt;=50,"Medium",M6571&lt;=90,"High")</f>
        <v>Medium</v>
      </c>
      <c r="U6571" s="7">
        <f>Datos_Limpios[[#This Row],[Number of Complaints or Support]]/Datos_Limpios[[#This Row],[Account Length (in months)]]</f>
        <v>0.15</v>
      </c>
      <c r="V6571" s="4" t="str" cm="1">
        <f t="array" ref="V6571">_xlfn.IFS(H6571&lt;30,"Under 30",H6571&lt;66,"Middle Age",H6571&gt;=66,"Senior")</f>
        <v>Middle Age</v>
      </c>
      <c r="W6571" s="4" t="s">
        <v>43</v>
      </c>
    </row>
    <row r="6572" spans="1:23" x14ac:dyDescent="0.3">
      <c r="A6572" s="4" t="s">
        <v>6687</v>
      </c>
      <c r="B6572" s="4" t="s">
        <v>24</v>
      </c>
      <c r="C6572" s="4">
        <v>48</v>
      </c>
      <c r="D6572" s="4">
        <v>0</v>
      </c>
      <c r="E6572" s="4" t="s">
        <v>24</v>
      </c>
      <c r="F6572" s="4" t="s">
        <v>95</v>
      </c>
      <c r="G6572" s="4" t="s">
        <v>26</v>
      </c>
      <c r="H6572" s="4">
        <v>32</v>
      </c>
      <c r="I6572" s="4" t="s">
        <v>31</v>
      </c>
      <c r="J6572" s="4">
        <v>2</v>
      </c>
      <c r="K6572" s="4" t="s">
        <v>46</v>
      </c>
      <c r="L6572" s="4" t="s">
        <v>28</v>
      </c>
      <c r="M6572" s="4">
        <v>7</v>
      </c>
      <c r="P6572" s="5">
        <v>44527</v>
      </c>
      <c r="Q6572" s="6">
        <v>7.1348084765853841</v>
      </c>
      <c r="R6572" s="4">
        <v>8</v>
      </c>
      <c r="S6572" s="4" t="str" cm="1">
        <f t="array" ref="S6572">_xlfn.IFS(R6572=0,"None",R6572&lt;3,"Low",R6572&lt;6,"Medium",R6572&lt;=10,"High")</f>
        <v>High</v>
      </c>
      <c r="T6572" s="4" t="str" cm="1">
        <f t="array" ref="T6572">_xlfn.IFS(M6572&lt;=20,"Low",M6572&lt;=50,"Medium",M6572&lt;=90,"High")</f>
        <v>Low</v>
      </c>
      <c r="U6572" s="7">
        <f>Datos_Limpios[[#This Row],[Number of Complaints or Support]]/Datos_Limpios[[#This Row],[Account Length (in months)]]</f>
        <v>0.16666666666666666</v>
      </c>
      <c r="V6572" s="4" t="str" cm="1">
        <f t="array" ref="V6572">_xlfn.IFS(H6572&lt;30,"Under 30",H6572&lt;66,"Middle Age",H6572&gt;=66,"Senior")</f>
        <v>Middle Age</v>
      </c>
      <c r="W6572" s="4" t="s">
        <v>47</v>
      </c>
    </row>
    <row r="6573" spans="1:23" x14ac:dyDescent="0.3">
      <c r="A6573" s="4" t="s">
        <v>6688</v>
      </c>
      <c r="B6573" s="4" t="s">
        <v>24</v>
      </c>
      <c r="C6573" s="4">
        <v>11</v>
      </c>
      <c r="D6573" s="4">
        <v>0</v>
      </c>
      <c r="E6573" s="4" t="s">
        <v>31</v>
      </c>
      <c r="F6573" s="4" t="s">
        <v>196</v>
      </c>
      <c r="G6573" s="4" t="s">
        <v>26</v>
      </c>
      <c r="H6573" s="4">
        <v>46</v>
      </c>
      <c r="I6573" s="4" t="s">
        <v>31</v>
      </c>
      <c r="J6573" s="4">
        <v>3</v>
      </c>
      <c r="K6573" s="4" t="s">
        <v>27</v>
      </c>
      <c r="L6573" s="4" t="s">
        <v>35</v>
      </c>
      <c r="M6573" s="4">
        <v>33</v>
      </c>
      <c r="P6573" s="5">
        <v>43892</v>
      </c>
      <c r="Q6573" s="6">
        <v>32.933403222900843</v>
      </c>
      <c r="R6573" s="4">
        <v>3</v>
      </c>
      <c r="S6573" s="4" t="str" cm="1">
        <f t="array" ref="S6573">_xlfn.IFS(R6573=0,"None",R6573&lt;3,"Low",R6573&lt;6,"Medium",R6573&lt;=10,"High")</f>
        <v>Medium</v>
      </c>
      <c r="T6573" s="4" t="str" cm="1">
        <f t="array" ref="T6573">_xlfn.IFS(M6573&lt;=20,"Low",M6573&lt;=50,"Medium",M6573&lt;=90,"High")</f>
        <v>Medium</v>
      </c>
      <c r="U6573" s="7">
        <f>Datos_Limpios[[#This Row],[Number of Complaints or Support]]/Datos_Limpios[[#This Row],[Account Length (in months)]]</f>
        <v>0.27272727272727271</v>
      </c>
      <c r="V6573" s="4" t="str" cm="1">
        <f t="array" ref="V6573">_xlfn.IFS(H6573&lt;30,"Under 30",H6573&lt;66,"Middle Age",H6573&gt;=66,"Senior")</f>
        <v>Middle Age</v>
      </c>
      <c r="W6573" s="4" t="s">
        <v>47</v>
      </c>
    </row>
    <row r="6574" spans="1:23" x14ac:dyDescent="0.3">
      <c r="A6574" s="4" t="s">
        <v>6689</v>
      </c>
      <c r="B6574" s="4" t="s">
        <v>24</v>
      </c>
      <c r="C6574" s="4">
        <v>1</v>
      </c>
      <c r="D6574" s="4">
        <v>0</v>
      </c>
      <c r="E6574" s="4" t="s">
        <v>31</v>
      </c>
      <c r="F6574" s="4" t="s">
        <v>173</v>
      </c>
      <c r="G6574" s="4" t="s">
        <v>26</v>
      </c>
      <c r="H6574" s="4">
        <v>43</v>
      </c>
      <c r="I6574" s="4" t="s">
        <v>24</v>
      </c>
      <c r="J6574" s="4">
        <v>0</v>
      </c>
      <c r="K6574" s="4" t="s">
        <v>27</v>
      </c>
      <c r="L6574" s="4" t="s">
        <v>35</v>
      </c>
      <c r="M6574" s="4">
        <v>17</v>
      </c>
      <c r="P6574" s="5">
        <v>44517</v>
      </c>
      <c r="Q6574" s="6">
        <v>18.588555168746229</v>
      </c>
      <c r="R6574" s="4">
        <v>3</v>
      </c>
      <c r="S6574" s="4" t="str" cm="1">
        <f t="array" ref="S6574">_xlfn.IFS(R6574=0,"None",R6574&lt;3,"Low",R6574&lt;6,"Medium",R6574&lt;=10,"High")</f>
        <v>Medium</v>
      </c>
      <c r="T6574" s="4" t="str" cm="1">
        <f t="array" ref="T6574">_xlfn.IFS(M6574&lt;=20,"Low",M6574&lt;=50,"Medium",M6574&lt;=90,"High")</f>
        <v>Low</v>
      </c>
      <c r="U6574" s="7">
        <f>Datos_Limpios[[#This Row],[Number of Complaints or Support]]/Datos_Limpios[[#This Row],[Account Length (in months)]]</f>
        <v>3</v>
      </c>
      <c r="V6574" s="4" t="str" cm="1">
        <f t="array" ref="V6574">_xlfn.IFS(H6574&lt;30,"Under 30",H6574&lt;66,"Middle Age",H6574&gt;=66,"Senior")</f>
        <v>Middle Age</v>
      </c>
      <c r="W6574" s="4" t="s">
        <v>43</v>
      </c>
    </row>
    <row r="6575" spans="1:23" x14ac:dyDescent="0.3">
      <c r="A6575" s="4" t="s">
        <v>6690</v>
      </c>
      <c r="B6575" s="4" t="s">
        <v>24</v>
      </c>
      <c r="C6575" s="4">
        <v>53</v>
      </c>
      <c r="D6575" s="4">
        <v>0</v>
      </c>
      <c r="E6575" s="4" t="s">
        <v>31</v>
      </c>
      <c r="F6575" s="4" t="s">
        <v>159</v>
      </c>
      <c r="G6575" s="4" t="s">
        <v>33</v>
      </c>
      <c r="H6575" s="4">
        <v>65</v>
      </c>
      <c r="I6575" s="4" t="s">
        <v>31</v>
      </c>
      <c r="J6575" s="4">
        <v>2</v>
      </c>
      <c r="K6575" s="4" t="s">
        <v>27</v>
      </c>
      <c r="L6575" s="4" t="s">
        <v>35</v>
      </c>
      <c r="M6575" s="4">
        <v>32</v>
      </c>
      <c r="P6575" s="5">
        <v>45107</v>
      </c>
      <c r="Q6575" s="6">
        <v>33.878066382404413</v>
      </c>
      <c r="R6575" s="4">
        <v>1</v>
      </c>
      <c r="S6575" s="4" t="str" cm="1">
        <f t="array" ref="S6575">_xlfn.IFS(R6575=0,"None",R6575&lt;3,"Low",R6575&lt;6,"Medium",R6575&lt;=10,"High")</f>
        <v>Low</v>
      </c>
      <c r="T6575" s="4" t="str" cm="1">
        <f t="array" ref="T6575">_xlfn.IFS(M6575&lt;=20,"Low",M6575&lt;=50,"Medium",M6575&lt;=90,"High")</f>
        <v>Medium</v>
      </c>
      <c r="U6575" s="7">
        <f>Datos_Limpios[[#This Row],[Number of Complaints or Support]]/Datos_Limpios[[#This Row],[Account Length (in months)]]</f>
        <v>1.8867924528301886E-2</v>
      </c>
      <c r="V6575" s="4" t="str" cm="1">
        <f t="array" ref="V6575">_xlfn.IFS(H6575&lt;30,"Under 30",H6575&lt;66,"Middle Age",H6575&gt;=66,"Senior")</f>
        <v>Middle Age</v>
      </c>
      <c r="W6575" s="4" t="s">
        <v>29</v>
      </c>
    </row>
    <row r="6576" spans="1:23" x14ac:dyDescent="0.3">
      <c r="A6576" s="4" t="s">
        <v>6691</v>
      </c>
      <c r="B6576" s="4" t="s">
        <v>31</v>
      </c>
      <c r="C6576" s="4">
        <v>13</v>
      </c>
      <c r="D6576" s="4">
        <v>0</v>
      </c>
      <c r="E6576" s="4" t="s">
        <v>31</v>
      </c>
      <c r="F6576" s="4" t="s">
        <v>175</v>
      </c>
      <c r="G6576" s="4" t="s">
        <v>33</v>
      </c>
      <c r="H6576" s="4">
        <v>30</v>
      </c>
      <c r="I6576" s="4" t="s">
        <v>24</v>
      </c>
      <c r="J6576" s="4">
        <v>0</v>
      </c>
      <c r="K6576" s="4" t="s">
        <v>27</v>
      </c>
      <c r="L6576" s="4" t="s">
        <v>35</v>
      </c>
      <c r="M6576" s="4">
        <v>26</v>
      </c>
      <c r="N6576" s="4" t="s">
        <v>66</v>
      </c>
      <c r="O6576" s="4" t="s">
        <v>317</v>
      </c>
      <c r="P6576" s="5">
        <v>43839</v>
      </c>
      <c r="Q6576" s="6">
        <v>29.701541699120131</v>
      </c>
      <c r="R6576" s="4">
        <v>6</v>
      </c>
      <c r="S6576" s="4" t="str" cm="1">
        <f t="array" ref="S6576">_xlfn.IFS(R6576=0,"None",R6576&lt;3,"Low",R6576&lt;6,"Medium",R6576&lt;=10,"High")</f>
        <v>High</v>
      </c>
      <c r="T6576" s="4" t="str" cm="1">
        <f t="array" ref="T6576">_xlfn.IFS(M6576&lt;=20,"Low",M6576&lt;=50,"Medium",M6576&lt;=90,"High")</f>
        <v>Medium</v>
      </c>
      <c r="U6576" s="7">
        <f>Datos_Limpios[[#This Row],[Number of Complaints or Support]]/Datos_Limpios[[#This Row],[Account Length (in months)]]</f>
        <v>0.46153846153846156</v>
      </c>
      <c r="V6576" s="4" t="str" cm="1">
        <f t="array" ref="V6576">_xlfn.IFS(H6576&lt;30,"Under 30",H6576&lt;66,"Middle Age",H6576&gt;=66,"Senior")</f>
        <v>Middle Age</v>
      </c>
      <c r="W6576" s="4" t="s">
        <v>29</v>
      </c>
    </row>
    <row r="6577" spans="1:23" x14ac:dyDescent="0.3">
      <c r="A6577" s="4" t="s">
        <v>6692</v>
      </c>
      <c r="B6577" s="4" t="s">
        <v>24</v>
      </c>
      <c r="C6577" s="4">
        <v>1</v>
      </c>
      <c r="D6577" s="4">
        <v>0</v>
      </c>
      <c r="E6577" s="4" t="s">
        <v>24</v>
      </c>
      <c r="F6577" s="4" t="s">
        <v>37</v>
      </c>
      <c r="G6577" s="4" t="s">
        <v>33</v>
      </c>
      <c r="H6577" s="4">
        <v>47</v>
      </c>
      <c r="I6577" s="4" t="s">
        <v>24</v>
      </c>
      <c r="J6577" s="4">
        <v>0</v>
      </c>
      <c r="K6577" s="4" t="s">
        <v>27</v>
      </c>
      <c r="L6577" s="4" t="s">
        <v>28</v>
      </c>
      <c r="M6577" s="4">
        <v>12</v>
      </c>
      <c r="P6577" s="5">
        <v>44879</v>
      </c>
      <c r="Q6577" s="6">
        <v>13.45508389863982</v>
      </c>
      <c r="R6577" s="4">
        <v>8</v>
      </c>
      <c r="S6577" s="4" t="str" cm="1">
        <f t="array" ref="S6577">_xlfn.IFS(R6577=0,"None",R6577&lt;3,"Low",R6577&lt;6,"Medium",R6577&lt;=10,"High")</f>
        <v>High</v>
      </c>
      <c r="T6577" s="4" t="str" cm="1">
        <f t="array" ref="T6577">_xlfn.IFS(M6577&lt;=20,"Low",M6577&lt;=50,"Medium",M6577&lt;=90,"High")</f>
        <v>Low</v>
      </c>
      <c r="U6577" s="7">
        <f>Datos_Limpios[[#This Row],[Number of Complaints or Support]]/Datos_Limpios[[#This Row],[Account Length (in months)]]</f>
        <v>8</v>
      </c>
      <c r="V6577" s="4" t="str" cm="1">
        <f t="array" ref="V6577">_xlfn.IFS(H6577&lt;30,"Under 30",H6577&lt;66,"Middle Age",H6577&gt;=66,"Senior")</f>
        <v>Middle Age</v>
      </c>
      <c r="W6577" s="4" t="s">
        <v>40</v>
      </c>
    </row>
    <row r="6578" spans="1:23" x14ac:dyDescent="0.3">
      <c r="A6578" s="4" t="s">
        <v>6693</v>
      </c>
      <c r="B6578" s="4" t="s">
        <v>24</v>
      </c>
      <c r="C6578" s="4">
        <v>50</v>
      </c>
      <c r="D6578" s="4">
        <v>0</v>
      </c>
      <c r="E6578" s="4" t="s">
        <v>24</v>
      </c>
      <c r="F6578" s="4" t="s">
        <v>120</v>
      </c>
      <c r="G6578" s="4" t="s">
        <v>26</v>
      </c>
      <c r="H6578" s="4">
        <v>65</v>
      </c>
      <c r="I6578" s="4" t="s">
        <v>24</v>
      </c>
      <c r="J6578" s="4">
        <v>0</v>
      </c>
      <c r="K6578" s="4" t="s">
        <v>34</v>
      </c>
      <c r="L6578" s="4" t="s">
        <v>35</v>
      </c>
      <c r="M6578" s="4">
        <v>10</v>
      </c>
      <c r="P6578" s="5">
        <v>43871</v>
      </c>
      <c r="Q6578" s="6">
        <v>10.318518661385321</v>
      </c>
      <c r="R6578" s="4">
        <v>9</v>
      </c>
      <c r="S6578" s="4" t="str" cm="1">
        <f t="array" ref="S6578">_xlfn.IFS(R6578=0,"None",R6578&lt;3,"Low",R6578&lt;6,"Medium",R6578&lt;=10,"High")</f>
        <v>High</v>
      </c>
      <c r="T6578" s="4" t="str" cm="1">
        <f t="array" ref="T6578">_xlfn.IFS(M6578&lt;=20,"Low",M6578&lt;=50,"Medium",M6578&lt;=90,"High")</f>
        <v>Low</v>
      </c>
      <c r="U6578" s="7">
        <f>Datos_Limpios[[#This Row],[Number of Complaints or Support]]/Datos_Limpios[[#This Row],[Account Length (in months)]]</f>
        <v>0.18</v>
      </c>
      <c r="V6578" s="4" t="str" cm="1">
        <f t="array" ref="V6578">_xlfn.IFS(H6578&lt;30,"Under 30",H6578&lt;66,"Middle Age",H6578&gt;=66,"Senior")</f>
        <v>Middle Age</v>
      </c>
      <c r="W6578" s="4" t="s">
        <v>29</v>
      </c>
    </row>
    <row r="6579" spans="1:23" x14ac:dyDescent="0.3">
      <c r="A6579" s="4" t="s">
        <v>6694</v>
      </c>
      <c r="B6579" s="4" t="s">
        <v>24</v>
      </c>
      <c r="C6579" s="4">
        <v>10</v>
      </c>
      <c r="D6579" s="4">
        <v>0</v>
      </c>
      <c r="E6579" s="4" t="s">
        <v>31</v>
      </c>
      <c r="F6579" s="4" t="s">
        <v>155</v>
      </c>
      <c r="G6579" s="4" t="s">
        <v>26</v>
      </c>
      <c r="H6579" s="4">
        <v>41</v>
      </c>
      <c r="I6579" s="4" t="s">
        <v>24</v>
      </c>
      <c r="J6579" s="4">
        <v>0</v>
      </c>
      <c r="K6579" s="4" t="s">
        <v>27</v>
      </c>
      <c r="L6579" s="4" t="s">
        <v>115</v>
      </c>
      <c r="M6579" s="4">
        <v>17</v>
      </c>
      <c r="P6579" s="5">
        <v>44885</v>
      </c>
      <c r="Q6579" s="6">
        <v>17.377850516797238</v>
      </c>
      <c r="R6579" s="4">
        <v>0</v>
      </c>
      <c r="S6579" s="4" t="str" cm="1">
        <f t="array" ref="S6579">_xlfn.IFS(R6579=0,"None",R6579&lt;3,"Low",R6579&lt;6,"Medium",R6579&lt;=10,"High")</f>
        <v>None</v>
      </c>
      <c r="T6579" s="4" t="str" cm="1">
        <f t="array" ref="T6579">_xlfn.IFS(M6579&lt;=20,"Low",M6579&lt;=50,"Medium",M6579&lt;=90,"High")</f>
        <v>Low</v>
      </c>
      <c r="U6579" s="7">
        <f>Datos_Limpios[[#This Row],[Number of Complaints or Support]]/Datos_Limpios[[#This Row],[Account Length (in months)]]</f>
        <v>0</v>
      </c>
      <c r="V6579" s="4" t="str" cm="1">
        <f t="array" ref="V6579">_xlfn.IFS(H6579&lt;30,"Under 30",H6579&lt;66,"Middle Age",H6579&gt;=66,"Senior")</f>
        <v>Middle Age</v>
      </c>
      <c r="W6579" s="4" t="s">
        <v>40</v>
      </c>
    </row>
    <row r="6580" spans="1:23" x14ac:dyDescent="0.3">
      <c r="A6580" s="4" t="s">
        <v>6695</v>
      </c>
      <c r="B6580" s="4" t="s">
        <v>31</v>
      </c>
      <c r="C6580" s="4">
        <v>26</v>
      </c>
      <c r="D6580" s="4">
        <v>1</v>
      </c>
      <c r="E6580" s="4" t="s">
        <v>31</v>
      </c>
      <c r="F6580" s="4" t="s">
        <v>209</v>
      </c>
      <c r="G6580" s="4" t="s">
        <v>33</v>
      </c>
      <c r="H6580" s="4">
        <v>77</v>
      </c>
      <c r="I6580" s="4" t="s">
        <v>24</v>
      </c>
      <c r="J6580" s="4">
        <v>0</v>
      </c>
      <c r="K6580" s="4" t="s">
        <v>27</v>
      </c>
      <c r="L6580" s="4" t="s">
        <v>35</v>
      </c>
      <c r="M6580" s="4">
        <v>46</v>
      </c>
      <c r="N6580" s="4" t="s">
        <v>38</v>
      </c>
      <c r="O6580" s="4" t="s">
        <v>225</v>
      </c>
      <c r="P6580" s="5">
        <v>44106</v>
      </c>
      <c r="Q6580" s="6">
        <v>52.13022270983457</v>
      </c>
      <c r="R6580" s="4">
        <v>9</v>
      </c>
      <c r="S6580" s="4" t="str" cm="1">
        <f t="array" ref="S6580">_xlfn.IFS(R6580=0,"None",R6580&lt;3,"Low",R6580&lt;6,"Medium",R6580&lt;=10,"High")</f>
        <v>High</v>
      </c>
      <c r="T6580" s="4" t="str" cm="1">
        <f t="array" ref="T6580">_xlfn.IFS(M6580&lt;=20,"Low",M6580&lt;=50,"Medium",M6580&lt;=90,"High")</f>
        <v>Medium</v>
      </c>
      <c r="U6580" s="7">
        <f>Datos_Limpios[[#This Row],[Number of Complaints or Support]]/Datos_Limpios[[#This Row],[Account Length (in months)]]</f>
        <v>0.34615384615384615</v>
      </c>
      <c r="V6580" s="4" t="str" cm="1">
        <f t="array" ref="V6580">_xlfn.IFS(H6580&lt;30,"Under 30",H6580&lt;66,"Middle Age",H6580&gt;=66,"Senior")</f>
        <v>Senior</v>
      </c>
      <c r="W6580" s="4" t="s">
        <v>40</v>
      </c>
    </row>
    <row r="6581" spans="1:23" x14ac:dyDescent="0.3">
      <c r="A6581" s="4" t="s">
        <v>6696</v>
      </c>
      <c r="B6581" s="4" t="s">
        <v>24</v>
      </c>
      <c r="C6581" s="4">
        <v>60</v>
      </c>
      <c r="D6581" s="4">
        <v>2</v>
      </c>
      <c r="E6581" s="4" t="s">
        <v>31</v>
      </c>
      <c r="F6581" s="4" t="s">
        <v>213</v>
      </c>
      <c r="G6581" s="4" t="s">
        <v>26</v>
      </c>
      <c r="H6581" s="4">
        <v>26</v>
      </c>
      <c r="I6581" s="4" t="s">
        <v>24</v>
      </c>
      <c r="J6581" s="4">
        <v>0</v>
      </c>
      <c r="K6581" s="4" t="s">
        <v>34</v>
      </c>
      <c r="L6581" s="4" t="s">
        <v>35</v>
      </c>
      <c r="M6581" s="4">
        <v>29</v>
      </c>
      <c r="P6581" s="5">
        <v>44446</v>
      </c>
      <c r="Q6581" s="6">
        <v>24.055253831527491</v>
      </c>
      <c r="R6581" s="4">
        <v>7</v>
      </c>
      <c r="S6581" s="4" t="str" cm="1">
        <f t="array" ref="S6581">_xlfn.IFS(R6581=0,"None",R6581&lt;3,"Low",R6581&lt;6,"Medium",R6581&lt;=10,"High")</f>
        <v>High</v>
      </c>
      <c r="T6581" s="4" t="str" cm="1">
        <f t="array" ref="T6581">_xlfn.IFS(M6581&lt;=20,"Low",M6581&lt;=50,"Medium",M6581&lt;=90,"High")</f>
        <v>Medium</v>
      </c>
      <c r="U6581" s="7">
        <f>Datos_Limpios[[#This Row],[Number of Complaints or Support]]/Datos_Limpios[[#This Row],[Account Length (in months)]]</f>
        <v>0.11666666666666667</v>
      </c>
      <c r="V6581" s="4" t="str" cm="1">
        <f t="array" ref="V6581">_xlfn.IFS(H6581&lt;30,"Under 30",H6581&lt;66,"Middle Age",H6581&gt;=66,"Senior")</f>
        <v>Under 30</v>
      </c>
      <c r="W6581" s="4" t="s">
        <v>47</v>
      </c>
    </row>
    <row r="6582" spans="1:23" x14ac:dyDescent="0.3">
      <c r="A6582" s="4" t="s">
        <v>6697</v>
      </c>
      <c r="B6582" s="4" t="s">
        <v>31</v>
      </c>
      <c r="C6582" s="4">
        <v>12</v>
      </c>
      <c r="D6582" s="4">
        <v>5</v>
      </c>
      <c r="E6582" s="4" t="s">
        <v>31</v>
      </c>
      <c r="F6582" s="4" t="s">
        <v>157</v>
      </c>
      <c r="G6582" s="4" t="s">
        <v>33</v>
      </c>
      <c r="H6582" s="4">
        <v>81</v>
      </c>
      <c r="I6582" s="4" t="s">
        <v>24</v>
      </c>
      <c r="J6582" s="4">
        <v>0</v>
      </c>
      <c r="K6582" s="4" t="s">
        <v>27</v>
      </c>
      <c r="L6582" s="4" t="s">
        <v>35</v>
      </c>
      <c r="M6582" s="4">
        <v>52</v>
      </c>
      <c r="N6582" s="4" t="s">
        <v>38</v>
      </c>
      <c r="O6582" s="4" t="s">
        <v>142</v>
      </c>
      <c r="P6582" s="5">
        <v>45067</v>
      </c>
      <c r="Q6582" s="6">
        <v>45.11380872152268</v>
      </c>
      <c r="R6582" s="4">
        <v>2</v>
      </c>
      <c r="S6582" s="4" t="str" cm="1">
        <f t="array" ref="S6582">_xlfn.IFS(R6582=0,"None",R6582&lt;3,"Low",R6582&lt;6,"Medium",R6582&lt;=10,"High")</f>
        <v>Low</v>
      </c>
      <c r="T6582" s="4" t="str" cm="1">
        <f t="array" ref="T6582">_xlfn.IFS(M6582&lt;=20,"Low",M6582&lt;=50,"Medium",M6582&lt;=90,"High")</f>
        <v>High</v>
      </c>
      <c r="U6582" s="7">
        <f>Datos_Limpios[[#This Row],[Number of Complaints or Support]]/Datos_Limpios[[#This Row],[Account Length (in months)]]</f>
        <v>0.16666666666666666</v>
      </c>
      <c r="V6582" s="4" t="str" cm="1">
        <f t="array" ref="V6582">_xlfn.IFS(H6582&lt;30,"Under 30",H6582&lt;66,"Middle Age",H6582&gt;=66,"Senior")</f>
        <v>Senior</v>
      </c>
      <c r="W6582" s="4" t="s">
        <v>47</v>
      </c>
    </row>
    <row r="6583" spans="1:23" x14ac:dyDescent="0.3">
      <c r="A6583" s="4" t="s">
        <v>6698</v>
      </c>
      <c r="B6583" s="4" t="s">
        <v>24</v>
      </c>
      <c r="C6583" s="4">
        <v>27</v>
      </c>
      <c r="D6583" s="4">
        <v>0</v>
      </c>
      <c r="E6583" s="4" t="s">
        <v>24</v>
      </c>
      <c r="F6583" s="4" t="s">
        <v>145</v>
      </c>
      <c r="G6583" s="4" t="s">
        <v>26</v>
      </c>
      <c r="H6583" s="4">
        <v>66</v>
      </c>
      <c r="I6583" s="4" t="s">
        <v>24</v>
      </c>
      <c r="J6583" s="4">
        <v>0</v>
      </c>
      <c r="K6583" s="4" t="s">
        <v>46</v>
      </c>
      <c r="L6583" s="4" t="s">
        <v>35</v>
      </c>
      <c r="M6583" s="4">
        <v>8</v>
      </c>
      <c r="P6583" s="5">
        <v>45047</v>
      </c>
      <c r="Q6583" s="6">
        <v>7.8640242860235539</v>
      </c>
      <c r="R6583" s="4">
        <v>3</v>
      </c>
      <c r="S6583" s="4" t="str" cm="1">
        <f t="array" ref="S6583">_xlfn.IFS(R6583=0,"None",R6583&lt;3,"Low",R6583&lt;6,"Medium",R6583&lt;=10,"High")</f>
        <v>Medium</v>
      </c>
      <c r="T6583" s="4" t="str" cm="1">
        <f t="array" ref="T6583">_xlfn.IFS(M6583&lt;=20,"Low",M6583&lt;=50,"Medium",M6583&lt;=90,"High")</f>
        <v>Low</v>
      </c>
      <c r="U6583" s="7">
        <f>Datos_Limpios[[#This Row],[Number of Complaints or Support]]/Datos_Limpios[[#This Row],[Account Length (in months)]]</f>
        <v>0.1111111111111111</v>
      </c>
      <c r="V6583" s="4" t="str" cm="1">
        <f t="array" ref="V6583">_xlfn.IFS(H6583&lt;30,"Under 30",H6583&lt;66,"Middle Age",H6583&gt;=66,"Senior")</f>
        <v>Senior</v>
      </c>
      <c r="W6583" s="4" t="s">
        <v>47</v>
      </c>
    </row>
    <row r="6584" spans="1:23" x14ac:dyDescent="0.3">
      <c r="A6584" s="4" t="s">
        <v>6699</v>
      </c>
      <c r="B6584" s="4" t="s">
        <v>24</v>
      </c>
      <c r="C6584" s="4">
        <v>51</v>
      </c>
      <c r="D6584" s="4">
        <v>1</v>
      </c>
      <c r="E6584" s="4" t="s">
        <v>31</v>
      </c>
      <c r="F6584" s="4" t="s">
        <v>98</v>
      </c>
      <c r="G6584" s="4" t="s">
        <v>26</v>
      </c>
      <c r="H6584" s="4">
        <v>38</v>
      </c>
      <c r="I6584" s="4" t="s">
        <v>31</v>
      </c>
      <c r="J6584" s="4">
        <v>2</v>
      </c>
      <c r="K6584" s="4" t="s">
        <v>27</v>
      </c>
      <c r="L6584" s="4" t="s">
        <v>35</v>
      </c>
      <c r="M6584" s="4">
        <v>32</v>
      </c>
      <c r="P6584" s="5">
        <v>44117</v>
      </c>
      <c r="Q6584" s="6">
        <v>36.649827341267347</v>
      </c>
      <c r="R6584" s="4">
        <v>1</v>
      </c>
      <c r="S6584" s="4" t="str" cm="1">
        <f t="array" ref="S6584">_xlfn.IFS(R6584=0,"None",R6584&lt;3,"Low",R6584&lt;6,"Medium",R6584&lt;=10,"High")</f>
        <v>Low</v>
      </c>
      <c r="T6584" s="4" t="str" cm="1">
        <f t="array" ref="T6584">_xlfn.IFS(M6584&lt;=20,"Low",M6584&lt;=50,"Medium",M6584&lt;=90,"High")</f>
        <v>Medium</v>
      </c>
      <c r="U6584" s="7">
        <f>Datos_Limpios[[#This Row],[Number of Complaints or Support]]/Datos_Limpios[[#This Row],[Account Length (in months)]]</f>
        <v>1.9607843137254902E-2</v>
      </c>
      <c r="V6584" s="4" t="str" cm="1">
        <f t="array" ref="V6584">_xlfn.IFS(H6584&lt;30,"Under 30",H6584&lt;66,"Middle Age",H6584&gt;=66,"Senior")</f>
        <v>Middle Age</v>
      </c>
      <c r="W6584" s="4" t="s">
        <v>29</v>
      </c>
    </row>
    <row r="6585" spans="1:23" x14ac:dyDescent="0.3">
      <c r="A6585" s="4" t="s">
        <v>6700</v>
      </c>
      <c r="B6585" s="4" t="s">
        <v>31</v>
      </c>
      <c r="C6585" s="4">
        <v>1</v>
      </c>
      <c r="D6585" s="4">
        <v>0</v>
      </c>
      <c r="E6585" s="4" t="s">
        <v>31</v>
      </c>
      <c r="F6585" s="4" t="s">
        <v>147</v>
      </c>
      <c r="G6585" s="4" t="s">
        <v>26</v>
      </c>
      <c r="H6585" s="4">
        <v>26</v>
      </c>
      <c r="I6585" s="4" t="s">
        <v>24</v>
      </c>
      <c r="J6585" s="4">
        <v>0</v>
      </c>
      <c r="K6585" s="4" t="s">
        <v>27</v>
      </c>
      <c r="L6585" s="4" t="s">
        <v>35</v>
      </c>
      <c r="M6585" s="4">
        <v>46</v>
      </c>
      <c r="N6585" s="4" t="s">
        <v>38</v>
      </c>
      <c r="O6585" s="4" t="s">
        <v>125</v>
      </c>
      <c r="P6585" s="5">
        <v>44727</v>
      </c>
      <c r="Q6585" s="6">
        <v>46.599240527121403</v>
      </c>
      <c r="R6585" s="4">
        <v>7</v>
      </c>
      <c r="S6585" s="4" t="str" cm="1">
        <f t="array" ref="S6585">_xlfn.IFS(R6585=0,"None",R6585&lt;3,"Low",R6585&lt;6,"Medium",R6585&lt;=10,"High")</f>
        <v>High</v>
      </c>
      <c r="T6585" s="4" t="str" cm="1">
        <f t="array" ref="T6585">_xlfn.IFS(M6585&lt;=20,"Low",M6585&lt;=50,"Medium",M6585&lt;=90,"High")</f>
        <v>Medium</v>
      </c>
      <c r="U6585" s="7">
        <f>Datos_Limpios[[#This Row],[Number of Complaints or Support]]/Datos_Limpios[[#This Row],[Account Length (in months)]]</f>
        <v>7</v>
      </c>
      <c r="V6585" s="4" t="str" cm="1">
        <f t="array" ref="V6585">_xlfn.IFS(H6585&lt;30,"Under 30",H6585&lt;66,"Middle Age",H6585&gt;=66,"Senior")</f>
        <v>Under 30</v>
      </c>
      <c r="W6585" s="4" t="s">
        <v>43</v>
      </c>
    </row>
    <row r="6586" spans="1:23" x14ac:dyDescent="0.3">
      <c r="A6586" s="4" t="s">
        <v>6701</v>
      </c>
      <c r="B6586" s="4" t="s">
        <v>31</v>
      </c>
      <c r="C6586" s="4">
        <v>1</v>
      </c>
      <c r="D6586" s="4">
        <v>3</v>
      </c>
      <c r="E6586" s="4" t="s">
        <v>24</v>
      </c>
      <c r="F6586" s="4" t="s">
        <v>159</v>
      </c>
      <c r="G6586" s="4" t="s">
        <v>33</v>
      </c>
      <c r="H6586" s="4">
        <v>44</v>
      </c>
      <c r="I6586" s="4" t="s">
        <v>24</v>
      </c>
      <c r="J6586" s="4">
        <v>0</v>
      </c>
      <c r="K6586" s="4" t="s">
        <v>27</v>
      </c>
      <c r="L6586" s="4" t="s">
        <v>28</v>
      </c>
      <c r="M6586" s="4">
        <v>11</v>
      </c>
      <c r="N6586" s="4" t="s">
        <v>38</v>
      </c>
      <c r="O6586" s="4" t="s">
        <v>142</v>
      </c>
      <c r="P6586" s="5">
        <v>44844</v>
      </c>
      <c r="Q6586" s="6">
        <v>11.54712391834256</v>
      </c>
      <c r="R6586" s="4">
        <v>1</v>
      </c>
      <c r="S6586" s="4" t="str" cm="1">
        <f t="array" ref="S6586">_xlfn.IFS(R6586=0,"None",R6586&lt;3,"Low",R6586&lt;6,"Medium",R6586&lt;=10,"High")</f>
        <v>Low</v>
      </c>
      <c r="T6586" s="4" t="str" cm="1">
        <f t="array" ref="T6586">_xlfn.IFS(M6586&lt;=20,"Low",M6586&lt;=50,"Medium",M6586&lt;=90,"High")</f>
        <v>Low</v>
      </c>
      <c r="U6586" s="7">
        <f>Datos_Limpios[[#This Row],[Number of Complaints or Support]]/Datos_Limpios[[#This Row],[Account Length (in months)]]</f>
        <v>1</v>
      </c>
      <c r="V6586" s="4" t="str" cm="1">
        <f t="array" ref="V6586">_xlfn.IFS(H6586&lt;30,"Under 30",H6586&lt;66,"Middle Age",H6586&gt;=66,"Senior")</f>
        <v>Middle Age</v>
      </c>
      <c r="W6586" s="4" t="s">
        <v>29</v>
      </c>
    </row>
    <row r="6587" spans="1:23" x14ac:dyDescent="0.3">
      <c r="A6587" s="4" t="s">
        <v>6702</v>
      </c>
      <c r="B6587" s="4" t="s">
        <v>31</v>
      </c>
      <c r="C6587" s="4">
        <v>36</v>
      </c>
      <c r="D6587" s="4">
        <v>1</v>
      </c>
      <c r="E6587" s="4" t="s">
        <v>31</v>
      </c>
      <c r="F6587" s="4" t="s">
        <v>155</v>
      </c>
      <c r="G6587" s="4" t="s">
        <v>26</v>
      </c>
      <c r="H6587" s="4">
        <v>30</v>
      </c>
      <c r="I6587" s="4" t="s">
        <v>31</v>
      </c>
      <c r="J6587" s="4">
        <v>4</v>
      </c>
      <c r="K6587" s="4" t="s">
        <v>27</v>
      </c>
      <c r="L6587" s="4" t="s">
        <v>35</v>
      </c>
      <c r="M6587" s="4">
        <v>26</v>
      </c>
      <c r="N6587" s="4" t="s">
        <v>107</v>
      </c>
      <c r="O6587" s="4" t="s">
        <v>108</v>
      </c>
      <c r="P6587" s="5">
        <v>45044</v>
      </c>
      <c r="Q6587" s="6">
        <v>28.27406605496973</v>
      </c>
      <c r="R6587" s="4">
        <v>3</v>
      </c>
      <c r="S6587" s="4" t="str" cm="1">
        <f t="array" ref="S6587">_xlfn.IFS(R6587=0,"None",R6587&lt;3,"Low",R6587&lt;6,"Medium",R6587&lt;=10,"High")</f>
        <v>Medium</v>
      </c>
      <c r="T6587" s="4" t="str" cm="1">
        <f t="array" ref="T6587">_xlfn.IFS(M6587&lt;=20,"Low",M6587&lt;=50,"Medium",M6587&lt;=90,"High")</f>
        <v>Medium</v>
      </c>
      <c r="U6587" s="7">
        <f>Datos_Limpios[[#This Row],[Number of Complaints or Support]]/Datos_Limpios[[#This Row],[Account Length (in months)]]</f>
        <v>8.3333333333333329E-2</v>
      </c>
      <c r="V6587" s="4" t="str" cm="1">
        <f t="array" ref="V6587">_xlfn.IFS(H6587&lt;30,"Under 30",H6587&lt;66,"Middle Age",H6587&gt;=66,"Senior")</f>
        <v>Middle Age</v>
      </c>
      <c r="W6587" s="4" t="s">
        <v>40</v>
      </c>
    </row>
    <row r="6588" spans="1:23" x14ac:dyDescent="0.3">
      <c r="A6588" s="4" t="s">
        <v>6703</v>
      </c>
      <c r="B6588" s="4" t="s">
        <v>24</v>
      </c>
      <c r="C6588" s="4">
        <v>56</v>
      </c>
      <c r="D6588" s="4">
        <v>2</v>
      </c>
      <c r="E6588" s="4" t="s">
        <v>31</v>
      </c>
      <c r="F6588" s="4" t="s">
        <v>124</v>
      </c>
      <c r="G6588" s="4" t="s">
        <v>26</v>
      </c>
      <c r="H6588" s="4">
        <v>48</v>
      </c>
      <c r="I6588" s="4" t="s">
        <v>31</v>
      </c>
      <c r="J6588" s="4">
        <v>6</v>
      </c>
      <c r="K6588" s="4" t="s">
        <v>34</v>
      </c>
      <c r="L6588" s="4" t="s">
        <v>35</v>
      </c>
      <c r="M6588" s="4">
        <v>29</v>
      </c>
      <c r="P6588" s="5">
        <v>45073</v>
      </c>
      <c r="Q6588" s="6">
        <v>25.524941443626709</v>
      </c>
      <c r="R6588" s="4">
        <v>4</v>
      </c>
      <c r="S6588" s="4" t="str" cm="1">
        <f t="array" ref="S6588">_xlfn.IFS(R6588=0,"None",R6588&lt;3,"Low",R6588&lt;6,"Medium",R6588&lt;=10,"High")</f>
        <v>Medium</v>
      </c>
      <c r="T6588" s="4" t="str" cm="1">
        <f t="array" ref="T6588">_xlfn.IFS(M6588&lt;=20,"Low",M6588&lt;=50,"Medium",M6588&lt;=90,"High")</f>
        <v>Medium</v>
      </c>
      <c r="U6588" s="7">
        <f>Datos_Limpios[[#This Row],[Number of Complaints or Support]]/Datos_Limpios[[#This Row],[Account Length (in months)]]</f>
        <v>7.1428571428571425E-2</v>
      </c>
      <c r="V6588" s="4" t="str" cm="1">
        <f t="array" ref="V6588">_xlfn.IFS(H6588&lt;30,"Under 30",H6588&lt;66,"Middle Age",H6588&gt;=66,"Senior")</f>
        <v>Middle Age</v>
      </c>
      <c r="W6588" s="4" t="s">
        <v>43</v>
      </c>
    </row>
    <row r="6589" spans="1:23" x14ac:dyDescent="0.3">
      <c r="A6589" s="4" t="s">
        <v>6704</v>
      </c>
      <c r="B6589" s="4" t="s">
        <v>31</v>
      </c>
      <c r="C6589" s="4">
        <v>1</v>
      </c>
      <c r="D6589" s="4">
        <v>0</v>
      </c>
      <c r="E6589" s="4" t="s">
        <v>24</v>
      </c>
      <c r="F6589" s="4" t="s">
        <v>132</v>
      </c>
      <c r="G6589" s="4" t="s">
        <v>33</v>
      </c>
      <c r="H6589" s="4">
        <v>56</v>
      </c>
      <c r="I6589" s="4" t="s">
        <v>24</v>
      </c>
      <c r="J6589" s="4">
        <v>0</v>
      </c>
      <c r="K6589" s="4" t="s">
        <v>27</v>
      </c>
      <c r="L6589" s="4" t="s">
        <v>28</v>
      </c>
      <c r="M6589" s="4">
        <v>10</v>
      </c>
      <c r="N6589" s="4" t="s">
        <v>481</v>
      </c>
      <c r="O6589" s="4" t="s">
        <v>481</v>
      </c>
      <c r="P6589" s="5">
        <v>44761</v>
      </c>
      <c r="Q6589" s="6">
        <v>9.4628333709196077</v>
      </c>
      <c r="R6589" s="4">
        <v>6</v>
      </c>
      <c r="S6589" s="4" t="str" cm="1">
        <f t="array" ref="S6589">_xlfn.IFS(R6589=0,"None",R6589&lt;3,"Low",R6589&lt;6,"Medium",R6589&lt;=10,"High")</f>
        <v>High</v>
      </c>
      <c r="T6589" s="4" t="str" cm="1">
        <f t="array" ref="T6589">_xlfn.IFS(M6589&lt;=20,"Low",M6589&lt;=50,"Medium",M6589&lt;=90,"High")</f>
        <v>Low</v>
      </c>
      <c r="U6589" s="7">
        <f>Datos_Limpios[[#This Row],[Number of Complaints or Support]]/Datos_Limpios[[#This Row],[Account Length (in months)]]</f>
        <v>6</v>
      </c>
      <c r="V6589" s="4" t="str" cm="1">
        <f t="array" ref="V6589">_xlfn.IFS(H6589&lt;30,"Under 30",H6589&lt;66,"Middle Age",H6589&gt;=66,"Senior")</f>
        <v>Middle Age</v>
      </c>
      <c r="W6589" s="4" t="s">
        <v>43</v>
      </c>
    </row>
    <row r="6590" spans="1:23" x14ac:dyDescent="0.3">
      <c r="A6590" s="4" t="s">
        <v>6705</v>
      </c>
      <c r="B6590" s="4" t="s">
        <v>24</v>
      </c>
      <c r="C6590" s="4">
        <v>41</v>
      </c>
      <c r="D6590" s="4">
        <v>0</v>
      </c>
      <c r="E6590" s="4" t="s">
        <v>31</v>
      </c>
      <c r="F6590" s="4" t="s">
        <v>25</v>
      </c>
      <c r="G6590" s="4" t="s">
        <v>26</v>
      </c>
      <c r="H6590" s="4">
        <v>55</v>
      </c>
      <c r="I6590" s="4" t="s">
        <v>31</v>
      </c>
      <c r="J6590" s="4">
        <v>5</v>
      </c>
      <c r="K6590" s="4" t="s">
        <v>27</v>
      </c>
      <c r="L6590" s="4" t="s">
        <v>28</v>
      </c>
      <c r="M6590" s="4">
        <v>32</v>
      </c>
      <c r="P6590" s="5">
        <v>44978</v>
      </c>
      <c r="Q6590" s="6">
        <v>29.787600780684329</v>
      </c>
      <c r="R6590" s="4">
        <v>3</v>
      </c>
      <c r="S6590" s="4" t="str" cm="1">
        <f t="array" ref="S6590">_xlfn.IFS(R6590=0,"None",R6590&lt;3,"Low",R6590&lt;6,"Medium",R6590&lt;=10,"High")</f>
        <v>Medium</v>
      </c>
      <c r="T6590" s="4" t="str" cm="1">
        <f t="array" ref="T6590">_xlfn.IFS(M6590&lt;=20,"Low",M6590&lt;=50,"Medium",M6590&lt;=90,"High")</f>
        <v>Medium</v>
      </c>
      <c r="U6590" s="7">
        <f>Datos_Limpios[[#This Row],[Number of Complaints or Support]]/Datos_Limpios[[#This Row],[Account Length (in months)]]</f>
        <v>7.3170731707317069E-2</v>
      </c>
      <c r="V6590" s="4" t="str" cm="1">
        <f t="array" ref="V6590">_xlfn.IFS(H6590&lt;30,"Under 30",H6590&lt;66,"Middle Age",H6590&gt;=66,"Senior")</f>
        <v>Middle Age</v>
      </c>
      <c r="W6590" s="4" t="s">
        <v>29</v>
      </c>
    </row>
    <row r="6591" spans="1:23" x14ac:dyDescent="0.3">
      <c r="A6591" s="4" t="s">
        <v>6706</v>
      </c>
      <c r="B6591" s="4" t="s">
        <v>24</v>
      </c>
      <c r="C6591" s="4">
        <v>68</v>
      </c>
      <c r="D6591" s="4">
        <v>0</v>
      </c>
      <c r="E6591" s="4" t="s">
        <v>31</v>
      </c>
      <c r="F6591" s="4" t="s">
        <v>60</v>
      </c>
      <c r="G6591" s="4" t="s">
        <v>33</v>
      </c>
      <c r="H6591" s="4">
        <v>29</v>
      </c>
      <c r="I6591" s="4" t="s">
        <v>24</v>
      </c>
      <c r="J6591" s="4">
        <v>0</v>
      </c>
      <c r="K6591" s="4" t="s">
        <v>46</v>
      </c>
      <c r="L6591" s="4" t="s">
        <v>28</v>
      </c>
      <c r="M6591" s="4">
        <v>32</v>
      </c>
      <c r="P6591" s="5">
        <v>44299</v>
      </c>
      <c r="Q6591" s="6">
        <v>36.661719500372193</v>
      </c>
      <c r="R6591" s="4">
        <v>1</v>
      </c>
      <c r="S6591" s="4" t="str" cm="1">
        <f t="array" ref="S6591">_xlfn.IFS(R6591=0,"None",R6591&lt;3,"Low",R6591&lt;6,"Medium",R6591&lt;=10,"High")</f>
        <v>Low</v>
      </c>
      <c r="T6591" s="4" t="str" cm="1">
        <f t="array" ref="T6591">_xlfn.IFS(M6591&lt;=20,"Low",M6591&lt;=50,"Medium",M6591&lt;=90,"High")</f>
        <v>Medium</v>
      </c>
      <c r="U6591" s="7">
        <f>Datos_Limpios[[#This Row],[Number of Complaints or Support]]/Datos_Limpios[[#This Row],[Account Length (in months)]]</f>
        <v>1.4705882352941176E-2</v>
      </c>
      <c r="V6591" s="4" t="str" cm="1">
        <f t="array" ref="V6591">_xlfn.IFS(H6591&lt;30,"Under 30",H6591&lt;66,"Middle Age",H6591&gt;=66,"Senior")</f>
        <v>Under 30</v>
      </c>
      <c r="W6591" s="4" t="s">
        <v>40</v>
      </c>
    </row>
    <row r="6592" spans="1:23" x14ac:dyDescent="0.3">
      <c r="A6592" s="4" t="s">
        <v>6707</v>
      </c>
      <c r="B6592" s="4" t="s">
        <v>31</v>
      </c>
      <c r="C6592" s="4">
        <v>24</v>
      </c>
      <c r="D6592" s="4">
        <v>0</v>
      </c>
      <c r="E6592" s="4" t="s">
        <v>31</v>
      </c>
      <c r="F6592" s="4" t="s">
        <v>106</v>
      </c>
      <c r="G6592" s="4" t="s">
        <v>26</v>
      </c>
      <c r="H6592" s="4">
        <v>74</v>
      </c>
      <c r="I6592" s="4" t="s">
        <v>24</v>
      </c>
      <c r="J6592" s="4">
        <v>0</v>
      </c>
      <c r="K6592" s="4" t="s">
        <v>27</v>
      </c>
      <c r="L6592" s="4" t="s">
        <v>35</v>
      </c>
      <c r="M6592" s="4">
        <v>46</v>
      </c>
      <c r="N6592" s="4" t="s">
        <v>38</v>
      </c>
      <c r="O6592" s="4" t="s">
        <v>142</v>
      </c>
      <c r="P6592" s="5">
        <v>44025</v>
      </c>
      <c r="Q6592" s="6">
        <v>49.305514929502657</v>
      </c>
      <c r="R6592" s="4">
        <v>5</v>
      </c>
      <c r="S6592" s="4" t="str" cm="1">
        <f t="array" ref="S6592">_xlfn.IFS(R6592=0,"None",R6592&lt;3,"Low",R6592&lt;6,"Medium",R6592&lt;=10,"High")</f>
        <v>Medium</v>
      </c>
      <c r="T6592" s="4" t="str" cm="1">
        <f t="array" ref="T6592">_xlfn.IFS(M6592&lt;=20,"Low",M6592&lt;=50,"Medium",M6592&lt;=90,"High")</f>
        <v>Medium</v>
      </c>
      <c r="U6592" s="7">
        <f>Datos_Limpios[[#This Row],[Number of Complaints or Support]]/Datos_Limpios[[#This Row],[Account Length (in months)]]</f>
        <v>0.20833333333333334</v>
      </c>
      <c r="V6592" s="4" t="str" cm="1">
        <f t="array" ref="V6592">_xlfn.IFS(H6592&lt;30,"Under 30",H6592&lt;66,"Middle Age",H6592&gt;=66,"Senior")</f>
        <v>Senior</v>
      </c>
      <c r="W6592" s="4" t="s">
        <v>29</v>
      </c>
    </row>
    <row r="6593" spans="1:23" x14ac:dyDescent="0.3">
      <c r="A6593" s="4" t="s">
        <v>6708</v>
      </c>
      <c r="B6593" s="4" t="s">
        <v>24</v>
      </c>
      <c r="C6593" s="4">
        <v>1</v>
      </c>
      <c r="D6593" s="4">
        <v>0</v>
      </c>
      <c r="E6593" s="4" t="s">
        <v>24</v>
      </c>
      <c r="F6593" s="4" t="s">
        <v>159</v>
      </c>
      <c r="G6593" s="4" t="s">
        <v>33</v>
      </c>
      <c r="H6593" s="4">
        <v>35</v>
      </c>
      <c r="I6593" s="4" t="s">
        <v>24</v>
      </c>
      <c r="J6593" s="4">
        <v>0</v>
      </c>
      <c r="K6593" s="4" t="s">
        <v>34</v>
      </c>
      <c r="L6593" s="4" t="s">
        <v>35</v>
      </c>
      <c r="M6593" s="4">
        <v>10</v>
      </c>
      <c r="P6593" s="5">
        <v>43895</v>
      </c>
      <c r="Q6593" s="6">
        <v>11.77544974485399</v>
      </c>
      <c r="R6593" s="4">
        <v>0</v>
      </c>
      <c r="S6593" s="4" t="str" cm="1">
        <f t="array" ref="S6593">_xlfn.IFS(R6593=0,"None",R6593&lt;3,"Low",R6593&lt;6,"Medium",R6593&lt;=10,"High")</f>
        <v>None</v>
      </c>
      <c r="T6593" s="4" t="str" cm="1">
        <f t="array" ref="T6593">_xlfn.IFS(M6593&lt;=20,"Low",M6593&lt;=50,"Medium",M6593&lt;=90,"High")</f>
        <v>Low</v>
      </c>
      <c r="U6593" s="7">
        <f>Datos_Limpios[[#This Row],[Number of Complaints or Support]]/Datos_Limpios[[#This Row],[Account Length (in months)]]</f>
        <v>0</v>
      </c>
      <c r="V6593" s="4" t="str" cm="1">
        <f t="array" ref="V6593">_xlfn.IFS(H6593&lt;30,"Under 30",H6593&lt;66,"Middle Age",H6593&gt;=66,"Senior")</f>
        <v>Middle Age</v>
      </c>
      <c r="W6593" s="4" t="s">
        <v>29</v>
      </c>
    </row>
    <row r="6594" spans="1:23" x14ac:dyDescent="0.3">
      <c r="A6594" s="4" t="s">
        <v>6709</v>
      </c>
      <c r="B6594" s="4" t="s">
        <v>31</v>
      </c>
      <c r="C6594" s="4">
        <v>16</v>
      </c>
      <c r="D6594" s="4">
        <v>5</v>
      </c>
      <c r="E6594" s="4" t="s">
        <v>31</v>
      </c>
      <c r="F6594" s="4" t="s">
        <v>145</v>
      </c>
      <c r="G6594" s="4" t="s">
        <v>33</v>
      </c>
      <c r="H6594" s="4">
        <v>40</v>
      </c>
      <c r="I6594" s="4" t="s">
        <v>24</v>
      </c>
      <c r="J6594" s="4">
        <v>0</v>
      </c>
      <c r="K6594" s="4" t="s">
        <v>27</v>
      </c>
      <c r="L6594" s="4" t="s">
        <v>28</v>
      </c>
      <c r="M6594" s="4">
        <v>38</v>
      </c>
      <c r="N6594" s="4" t="s">
        <v>38</v>
      </c>
      <c r="O6594" s="4" t="s">
        <v>142</v>
      </c>
      <c r="P6594" s="5">
        <v>44878</v>
      </c>
      <c r="Q6594" s="6">
        <v>32.218939180342012</v>
      </c>
      <c r="R6594" s="4">
        <v>3</v>
      </c>
      <c r="S6594" s="4" t="str" cm="1">
        <f t="array" ref="S6594">_xlfn.IFS(R6594=0,"None",R6594&lt;3,"Low",R6594&lt;6,"Medium",R6594&lt;=10,"High")</f>
        <v>Medium</v>
      </c>
      <c r="T6594" s="4" t="str" cm="1">
        <f t="array" ref="T6594">_xlfn.IFS(M6594&lt;=20,"Low",M6594&lt;=50,"Medium",M6594&lt;=90,"High")</f>
        <v>Medium</v>
      </c>
      <c r="U6594" s="7">
        <f>Datos_Limpios[[#This Row],[Number of Complaints or Support]]/Datos_Limpios[[#This Row],[Account Length (in months)]]</f>
        <v>0.1875</v>
      </c>
      <c r="V6594" s="4" t="str" cm="1">
        <f t="array" ref="V6594">_xlfn.IFS(H6594&lt;30,"Under 30",H6594&lt;66,"Middle Age",H6594&gt;=66,"Senior")</f>
        <v>Middle Age</v>
      </c>
      <c r="W6594" s="4" t="s">
        <v>47</v>
      </c>
    </row>
    <row r="6595" spans="1:23" x14ac:dyDescent="0.3">
      <c r="A6595" s="4" t="s">
        <v>6710</v>
      </c>
      <c r="B6595" s="4" t="s">
        <v>31</v>
      </c>
      <c r="C6595" s="4">
        <v>4</v>
      </c>
      <c r="D6595" s="4">
        <v>0</v>
      </c>
      <c r="E6595" s="4" t="s">
        <v>24</v>
      </c>
      <c r="F6595" s="4" t="s">
        <v>132</v>
      </c>
      <c r="G6595" s="4" t="s">
        <v>26</v>
      </c>
      <c r="H6595" s="4">
        <v>45</v>
      </c>
      <c r="I6595" s="4" t="s">
        <v>24</v>
      </c>
      <c r="J6595" s="4">
        <v>0</v>
      </c>
      <c r="K6595" s="4" t="s">
        <v>27</v>
      </c>
      <c r="L6595" s="4" t="s">
        <v>28</v>
      </c>
      <c r="M6595" s="4">
        <v>16</v>
      </c>
      <c r="N6595" s="4" t="s">
        <v>481</v>
      </c>
      <c r="O6595" s="4" t="s">
        <v>481</v>
      </c>
      <c r="P6595" s="5">
        <v>44864</v>
      </c>
      <c r="Q6595" s="6">
        <v>15.402375693797969</v>
      </c>
      <c r="R6595" s="4">
        <v>6</v>
      </c>
      <c r="S6595" s="4" t="str" cm="1">
        <f t="array" ref="S6595">_xlfn.IFS(R6595=0,"None",R6595&lt;3,"Low",R6595&lt;6,"Medium",R6595&lt;=10,"High")</f>
        <v>High</v>
      </c>
      <c r="T6595" s="4" t="str" cm="1">
        <f t="array" ref="T6595">_xlfn.IFS(M6595&lt;=20,"Low",M6595&lt;=50,"Medium",M6595&lt;=90,"High")</f>
        <v>Low</v>
      </c>
      <c r="U6595" s="7">
        <f>Datos_Limpios[[#This Row],[Number of Complaints or Support]]/Datos_Limpios[[#This Row],[Account Length (in months)]]</f>
        <v>1.5</v>
      </c>
      <c r="V6595" s="4" t="str" cm="1">
        <f t="array" ref="V6595">_xlfn.IFS(H6595&lt;30,"Under 30",H6595&lt;66,"Middle Age",H6595&gt;=66,"Senior")</f>
        <v>Middle Age</v>
      </c>
      <c r="W6595" s="4" t="s">
        <v>43</v>
      </c>
    </row>
    <row r="6596" spans="1:23" x14ac:dyDescent="0.3">
      <c r="A6596" s="4" t="s">
        <v>6711</v>
      </c>
      <c r="B6596" s="4" t="s">
        <v>24</v>
      </c>
      <c r="C6596" s="4">
        <v>68</v>
      </c>
      <c r="D6596" s="4">
        <v>0</v>
      </c>
      <c r="E6596" s="4" t="s">
        <v>31</v>
      </c>
      <c r="F6596" s="4" t="s">
        <v>159</v>
      </c>
      <c r="G6596" s="4" t="s">
        <v>26</v>
      </c>
      <c r="H6596" s="4">
        <v>49</v>
      </c>
      <c r="I6596" s="4" t="s">
        <v>24</v>
      </c>
      <c r="J6596" s="4">
        <v>0</v>
      </c>
      <c r="K6596" s="4" t="s">
        <v>46</v>
      </c>
      <c r="L6596" s="4" t="s">
        <v>35</v>
      </c>
      <c r="M6596" s="4">
        <v>21</v>
      </c>
      <c r="P6596" s="5">
        <v>44065</v>
      </c>
      <c r="Q6596" s="6">
        <v>18.646005888127689</v>
      </c>
      <c r="R6596" s="4">
        <v>6</v>
      </c>
      <c r="S6596" s="4" t="str" cm="1">
        <f t="array" ref="S6596">_xlfn.IFS(R6596=0,"None",R6596&lt;3,"Low",R6596&lt;6,"Medium",R6596&lt;=10,"High")</f>
        <v>High</v>
      </c>
      <c r="T6596" s="4" t="str" cm="1">
        <f t="array" ref="T6596">_xlfn.IFS(M6596&lt;=20,"Low",M6596&lt;=50,"Medium",M6596&lt;=90,"High")</f>
        <v>Medium</v>
      </c>
      <c r="U6596" s="7">
        <f>Datos_Limpios[[#This Row],[Number of Complaints or Support]]/Datos_Limpios[[#This Row],[Account Length (in months)]]</f>
        <v>8.8235294117647065E-2</v>
      </c>
      <c r="V6596" s="4" t="str" cm="1">
        <f t="array" ref="V6596">_xlfn.IFS(H6596&lt;30,"Under 30",H6596&lt;66,"Middle Age",H6596&gt;=66,"Senior")</f>
        <v>Middle Age</v>
      </c>
      <c r="W6596" s="4" t="s">
        <v>29</v>
      </c>
    </row>
    <row r="6597" spans="1:23" x14ac:dyDescent="0.3">
      <c r="A6597" s="4" t="s">
        <v>6712</v>
      </c>
      <c r="B6597" s="4" t="s">
        <v>24</v>
      </c>
      <c r="C6597" s="4">
        <v>1</v>
      </c>
      <c r="D6597" s="4">
        <v>0</v>
      </c>
      <c r="E6597" s="4" t="s">
        <v>24</v>
      </c>
      <c r="F6597" s="4" t="s">
        <v>74</v>
      </c>
      <c r="G6597" s="4" t="s">
        <v>26</v>
      </c>
      <c r="H6597" s="4">
        <v>41</v>
      </c>
      <c r="I6597" s="4" t="s">
        <v>24</v>
      </c>
      <c r="J6597" s="4">
        <v>0</v>
      </c>
      <c r="K6597" s="4" t="s">
        <v>27</v>
      </c>
      <c r="L6597" s="4" t="s">
        <v>28</v>
      </c>
      <c r="M6597" s="4">
        <v>9</v>
      </c>
      <c r="P6597" s="5">
        <v>43859</v>
      </c>
      <c r="Q6597" s="6">
        <v>7.5086502256844838</v>
      </c>
      <c r="R6597" s="4">
        <v>10</v>
      </c>
      <c r="S6597" s="4" t="str" cm="1">
        <f t="array" ref="S6597">_xlfn.IFS(R6597=0,"None",R6597&lt;3,"Low",R6597&lt;6,"Medium",R6597&lt;=10,"High")</f>
        <v>High</v>
      </c>
      <c r="T6597" s="4" t="str" cm="1">
        <f t="array" ref="T6597">_xlfn.IFS(M6597&lt;=20,"Low",M6597&lt;=50,"Medium",M6597&lt;=90,"High")</f>
        <v>Low</v>
      </c>
      <c r="U6597" s="7">
        <f>Datos_Limpios[[#This Row],[Number of Complaints or Support]]/Datos_Limpios[[#This Row],[Account Length (in months)]]</f>
        <v>10</v>
      </c>
      <c r="V6597" s="4" t="str" cm="1">
        <f t="array" ref="V6597">_xlfn.IFS(H6597&lt;30,"Under 30",H6597&lt;66,"Middle Age",H6597&gt;=66,"Senior")</f>
        <v>Middle Age</v>
      </c>
      <c r="W6597" s="4" t="s">
        <v>43</v>
      </c>
    </row>
    <row r="6598" spans="1:23" x14ac:dyDescent="0.3">
      <c r="A6598" s="4" t="s">
        <v>6713</v>
      </c>
      <c r="B6598" s="4" t="s">
        <v>24</v>
      </c>
      <c r="C6598" s="4">
        <v>6</v>
      </c>
      <c r="D6598" s="4">
        <v>2</v>
      </c>
      <c r="E6598" s="4" t="s">
        <v>24</v>
      </c>
      <c r="F6598" s="4" t="s">
        <v>219</v>
      </c>
      <c r="G6598" s="4" t="s">
        <v>26</v>
      </c>
      <c r="H6598" s="4">
        <v>24</v>
      </c>
      <c r="I6598" s="4" t="s">
        <v>31</v>
      </c>
      <c r="J6598" s="4">
        <v>6</v>
      </c>
      <c r="K6598" s="4" t="s">
        <v>27</v>
      </c>
      <c r="L6598" s="4" t="s">
        <v>28</v>
      </c>
      <c r="M6598" s="4">
        <v>24</v>
      </c>
      <c r="P6598" s="5">
        <v>44772</v>
      </c>
      <c r="Q6598" s="6">
        <v>24.407942670043639</v>
      </c>
      <c r="R6598" s="4">
        <v>3</v>
      </c>
      <c r="S6598" s="4" t="str" cm="1">
        <f t="array" ref="S6598">_xlfn.IFS(R6598=0,"None",R6598&lt;3,"Low",R6598&lt;6,"Medium",R6598&lt;=10,"High")</f>
        <v>Medium</v>
      </c>
      <c r="T6598" s="4" t="str" cm="1">
        <f t="array" ref="T6598">_xlfn.IFS(M6598&lt;=20,"Low",M6598&lt;=50,"Medium",M6598&lt;=90,"High")</f>
        <v>Medium</v>
      </c>
      <c r="U6598" s="7">
        <f>Datos_Limpios[[#This Row],[Number of Complaints or Support]]/Datos_Limpios[[#This Row],[Account Length (in months)]]</f>
        <v>0.5</v>
      </c>
      <c r="V6598" s="4" t="str" cm="1">
        <f t="array" ref="V6598">_xlfn.IFS(H6598&lt;30,"Under 30",H6598&lt;66,"Middle Age",H6598&gt;=66,"Senior")</f>
        <v>Under 30</v>
      </c>
      <c r="W6598" s="4" t="s">
        <v>43</v>
      </c>
    </row>
    <row r="6599" spans="1:23" x14ac:dyDescent="0.3">
      <c r="A6599" s="4" t="s">
        <v>6714</v>
      </c>
      <c r="B6599" s="4" t="s">
        <v>24</v>
      </c>
      <c r="C6599" s="4">
        <v>26</v>
      </c>
      <c r="D6599" s="4">
        <v>0</v>
      </c>
      <c r="E6599" s="4" t="s">
        <v>24</v>
      </c>
      <c r="F6599" s="4" t="s">
        <v>138</v>
      </c>
      <c r="G6599" s="4" t="s">
        <v>26</v>
      </c>
      <c r="H6599" s="4">
        <v>50</v>
      </c>
      <c r="I6599" s="4" t="s">
        <v>31</v>
      </c>
      <c r="J6599" s="4">
        <v>5</v>
      </c>
      <c r="K6599" s="4" t="s">
        <v>34</v>
      </c>
      <c r="L6599" s="4" t="s">
        <v>28</v>
      </c>
      <c r="M6599" s="4">
        <v>5</v>
      </c>
      <c r="P6599" s="5">
        <v>45172</v>
      </c>
      <c r="Q6599" s="6">
        <v>5.0148270133471957</v>
      </c>
      <c r="R6599" s="4">
        <v>10</v>
      </c>
      <c r="S6599" s="4" t="str" cm="1">
        <f t="array" ref="S6599">_xlfn.IFS(R6599=0,"None",R6599&lt;3,"Low",R6599&lt;6,"Medium",R6599&lt;=10,"High")</f>
        <v>High</v>
      </c>
      <c r="T6599" s="4" t="str" cm="1">
        <f t="array" ref="T6599">_xlfn.IFS(M6599&lt;=20,"Low",M6599&lt;=50,"Medium",M6599&lt;=90,"High")</f>
        <v>Low</v>
      </c>
      <c r="U6599" s="7">
        <f>Datos_Limpios[[#This Row],[Number of Complaints or Support]]/Datos_Limpios[[#This Row],[Account Length (in months)]]</f>
        <v>0.38461538461538464</v>
      </c>
      <c r="V6599" s="4" t="str" cm="1">
        <f t="array" ref="V6599">_xlfn.IFS(H6599&lt;30,"Under 30",H6599&lt;66,"Middle Age",H6599&gt;=66,"Senior")</f>
        <v>Middle Age</v>
      </c>
      <c r="W6599" s="4" t="s">
        <v>47</v>
      </c>
    </row>
    <row r="6600" spans="1:23" x14ac:dyDescent="0.3">
      <c r="A6600" s="4" t="s">
        <v>6715</v>
      </c>
      <c r="B6600" s="4" t="s">
        <v>24</v>
      </c>
      <c r="C6600" s="4">
        <v>8</v>
      </c>
      <c r="D6600" s="4">
        <v>0</v>
      </c>
      <c r="E6600" s="4" t="s">
        <v>24</v>
      </c>
      <c r="F6600" s="4" t="s">
        <v>222</v>
      </c>
      <c r="G6600" s="4" t="s">
        <v>26</v>
      </c>
      <c r="H6600" s="4">
        <v>24</v>
      </c>
      <c r="I6600" s="4" t="s">
        <v>31</v>
      </c>
      <c r="J6600" s="4">
        <v>2</v>
      </c>
      <c r="K6600" s="4" t="s">
        <v>27</v>
      </c>
      <c r="L6600" s="4" t="s">
        <v>28</v>
      </c>
      <c r="M6600" s="4">
        <v>6</v>
      </c>
      <c r="P6600" s="5">
        <v>45220</v>
      </c>
      <c r="Q6600" s="6">
        <v>6.0378070838067064</v>
      </c>
      <c r="R6600" s="4">
        <v>9</v>
      </c>
      <c r="S6600" s="4" t="str" cm="1">
        <f t="array" ref="S6600">_xlfn.IFS(R6600=0,"None",R6600&lt;3,"Low",R6600&lt;6,"Medium",R6600&lt;=10,"High")</f>
        <v>High</v>
      </c>
      <c r="T6600" s="4" t="str" cm="1">
        <f t="array" ref="T6600">_xlfn.IFS(M6600&lt;=20,"Low",M6600&lt;=50,"Medium",M6600&lt;=90,"High")</f>
        <v>Low</v>
      </c>
      <c r="U6600" s="7">
        <f>Datos_Limpios[[#This Row],[Number of Complaints or Support]]/Datos_Limpios[[#This Row],[Account Length (in months)]]</f>
        <v>1.125</v>
      </c>
      <c r="V6600" s="4" t="str" cm="1">
        <f t="array" ref="V6600">_xlfn.IFS(H6600&lt;30,"Under 30",H6600&lt;66,"Middle Age",H6600&gt;=66,"Senior")</f>
        <v>Under 30</v>
      </c>
      <c r="W6600" s="4" t="s">
        <v>29</v>
      </c>
    </row>
    <row r="6601" spans="1:23" x14ac:dyDescent="0.3">
      <c r="A6601" s="4" t="s">
        <v>6716</v>
      </c>
      <c r="B6601" s="4" t="s">
        <v>24</v>
      </c>
      <c r="C6601" s="4">
        <v>8</v>
      </c>
      <c r="D6601" s="4">
        <v>1</v>
      </c>
      <c r="E6601" s="4" t="s">
        <v>31</v>
      </c>
      <c r="F6601" s="4" t="s">
        <v>165</v>
      </c>
      <c r="G6601" s="4" t="s">
        <v>33</v>
      </c>
      <c r="H6601" s="4">
        <v>44</v>
      </c>
      <c r="I6601" s="4" t="s">
        <v>24</v>
      </c>
      <c r="J6601" s="4">
        <v>0</v>
      </c>
      <c r="K6601" s="4" t="s">
        <v>27</v>
      </c>
      <c r="L6601" s="4" t="s">
        <v>35</v>
      </c>
      <c r="M6601" s="4">
        <v>28</v>
      </c>
      <c r="P6601" s="5">
        <v>44793</v>
      </c>
      <c r="Q6601" s="6">
        <v>25.42089094357798</v>
      </c>
      <c r="R6601" s="4">
        <v>10</v>
      </c>
      <c r="S6601" s="4" t="str" cm="1">
        <f t="array" ref="S6601">_xlfn.IFS(R6601=0,"None",R6601&lt;3,"Low",R6601&lt;6,"Medium",R6601&lt;=10,"High")</f>
        <v>High</v>
      </c>
      <c r="T6601" s="4" t="str" cm="1">
        <f t="array" ref="T6601">_xlfn.IFS(M6601&lt;=20,"Low",M6601&lt;=50,"Medium",M6601&lt;=90,"High")</f>
        <v>Medium</v>
      </c>
      <c r="U6601" s="7">
        <f>Datos_Limpios[[#This Row],[Number of Complaints or Support]]/Datos_Limpios[[#This Row],[Account Length (in months)]]</f>
        <v>1.25</v>
      </c>
      <c r="V6601" s="4" t="str" cm="1">
        <f t="array" ref="V6601">_xlfn.IFS(H6601&lt;30,"Under 30",H6601&lt;66,"Middle Age",H6601&gt;=66,"Senior")</f>
        <v>Middle Age</v>
      </c>
      <c r="W6601" s="4" t="s">
        <v>40</v>
      </c>
    </row>
    <row r="6602" spans="1:23" x14ac:dyDescent="0.3">
      <c r="A6602" s="4" t="s">
        <v>6717</v>
      </c>
      <c r="B6602" s="4" t="s">
        <v>31</v>
      </c>
      <c r="C6602" s="4">
        <v>2</v>
      </c>
      <c r="D6602" s="4">
        <v>1</v>
      </c>
      <c r="E6602" s="4" t="s">
        <v>31</v>
      </c>
      <c r="F6602" s="4" t="s">
        <v>209</v>
      </c>
      <c r="G6602" s="4" t="s">
        <v>26</v>
      </c>
      <c r="H6602" s="4">
        <v>74</v>
      </c>
      <c r="I6602" s="4" t="s">
        <v>24</v>
      </c>
      <c r="J6602" s="4">
        <v>0</v>
      </c>
      <c r="K6602" s="4" t="s">
        <v>27</v>
      </c>
      <c r="L6602" s="4" t="s">
        <v>35</v>
      </c>
      <c r="M6602" s="4">
        <v>36</v>
      </c>
      <c r="N6602" s="4" t="s">
        <v>38</v>
      </c>
      <c r="O6602" s="4" t="s">
        <v>142</v>
      </c>
      <c r="P6602" s="5">
        <v>45158</v>
      </c>
      <c r="Q6602" s="6">
        <v>39.244183584044677</v>
      </c>
      <c r="R6602" s="4">
        <v>2</v>
      </c>
      <c r="S6602" s="4" t="str" cm="1">
        <f t="array" ref="S6602">_xlfn.IFS(R6602=0,"None",R6602&lt;3,"Low",R6602&lt;6,"Medium",R6602&lt;=10,"High")</f>
        <v>Low</v>
      </c>
      <c r="T6602" s="4" t="str" cm="1">
        <f t="array" ref="T6602">_xlfn.IFS(M6602&lt;=20,"Low",M6602&lt;=50,"Medium",M6602&lt;=90,"High")</f>
        <v>Medium</v>
      </c>
      <c r="U6602" s="7">
        <f>Datos_Limpios[[#This Row],[Number of Complaints or Support]]/Datos_Limpios[[#This Row],[Account Length (in months)]]</f>
        <v>1</v>
      </c>
      <c r="V6602" s="4" t="str" cm="1">
        <f t="array" ref="V6602">_xlfn.IFS(H6602&lt;30,"Under 30",H6602&lt;66,"Middle Age",H6602&gt;=66,"Senior")</f>
        <v>Senior</v>
      </c>
      <c r="W6602" s="4" t="s">
        <v>40</v>
      </c>
    </row>
    <row r="6603" spans="1:23" x14ac:dyDescent="0.3">
      <c r="A6603" s="4" t="s">
        <v>6718</v>
      </c>
      <c r="B6603" s="4" t="s">
        <v>24</v>
      </c>
      <c r="C6603" s="4">
        <v>1</v>
      </c>
      <c r="D6603" s="4">
        <v>1</v>
      </c>
      <c r="E6603" s="4" t="s">
        <v>31</v>
      </c>
      <c r="F6603" s="4" t="s">
        <v>120</v>
      </c>
      <c r="G6603" s="4" t="s">
        <v>33</v>
      </c>
      <c r="H6603" s="4">
        <v>53</v>
      </c>
      <c r="I6603" s="4" t="s">
        <v>24</v>
      </c>
      <c r="J6603" s="4">
        <v>0</v>
      </c>
      <c r="K6603" s="4" t="s">
        <v>27</v>
      </c>
      <c r="L6603" s="4" t="s">
        <v>35</v>
      </c>
      <c r="M6603" s="4">
        <v>27</v>
      </c>
      <c r="P6603" s="5">
        <v>44446</v>
      </c>
      <c r="Q6603" s="6">
        <v>29.86739664401534</v>
      </c>
      <c r="R6603" s="4">
        <v>0</v>
      </c>
      <c r="S6603" s="4" t="str" cm="1">
        <f t="array" ref="S6603">_xlfn.IFS(R6603=0,"None",R6603&lt;3,"Low",R6603&lt;6,"Medium",R6603&lt;=10,"High")</f>
        <v>None</v>
      </c>
      <c r="T6603" s="4" t="str" cm="1">
        <f t="array" ref="T6603">_xlfn.IFS(M6603&lt;=20,"Low",M6603&lt;=50,"Medium",M6603&lt;=90,"High")</f>
        <v>Medium</v>
      </c>
      <c r="U6603" s="7">
        <f>Datos_Limpios[[#This Row],[Number of Complaints or Support]]/Datos_Limpios[[#This Row],[Account Length (in months)]]</f>
        <v>0</v>
      </c>
      <c r="V6603" s="4" t="str" cm="1">
        <f t="array" ref="V6603">_xlfn.IFS(H6603&lt;30,"Under 30",H6603&lt;66,"Middle Age",H6603&gt;=66,"Senior")</f>
        <v>Middle Age</v>
      </c>
      <c r="W6603" s="4" t="s">
        <v>29</v>
      </c>
    </row>
    <row r="6604" spans="1:23" x14ac:dyDescent="0.3">
      <c r="A6604" s="4" t="s">
        <v>6719</v>
      </c>
      <c r="B6604" s="4" t="s">
        <v>24</v>
      </c>
      <c r="C6604" s="4">
        <v>61</v>
      </c>
      <c r="D6604" s="4">
        <v>0</v>
      </c>
      <c r="E6604" s="4" t="s">
        <v>24</v>
      </c>
      <c r="F6604" s="4" t="s">
        <v>63</v>
      </c>
      <c r="G6604" s="4" t="s">
        <v>33</v>
      </c>
      <c r="H6604" s="4">
        <v>44</v>
      </c>
      <c r="I6604" s="4" t="s">
        <v>24</v>
      </c>
      <c r="J6604" s="4">
        <v>0</v>
      </c>
      <c r="K6604" s="4" t="s">
        <v>34</v>
      </c>
      <c r="L6604" s="4" t="s">
        <v>28</v>
      </c>
      <c r="M6604" s="4">
        <v>7</v>
      </c>
      <c r="P6604" s="5">
        <v>44256</v>
      </c>
      <c r="Q6604" s="6">
        <v>6.7811940320884636</v>
      </c>
      <c r="R6604" s="4">
        <v>6</v>
      </c>
      <c r="S6604" s="4" t="str" cm="1">
        <f t="array" ref="S6604">_xlfn.IFS(R6604=0,"None",R6604&lt;3,"Low",R6604&lt;6,"Medium",R6604&lt;=10,"High")</f>
        <v>High</v>
      </c>
      <c r="T6604" s="4" t="str" cm="1">
        <f t="array" ref="T6604">_xlfn.IFS(M6604&lt;=20,"Low",M6604&lt;=50,"Medium",M6604&lt;=90,"High")</f>
        <v>Low</v>
      </c>
      <c r="U6604" s="7">
        <f>Datos_Limpios[[#This Row],[Number of Complaints or Support]]/Datos_Limpios[[#This Row],[Account Length (in months)]]</f>
        <v>9.8360655737704916E-2</v>
      </c>
      <c r="V6604" s="4" t="str" cm="1">
        <f t="array" ref="V6604">_xlfn.IFS(H6604&lt;30,"Under 30",H6604&lt;66,"Middle Age",H6604&gt;=66,"Senior")</f>
        <v>Middle Age</v>
      </c>
      <c r="W6604" s="4" t="s">
        <v>40</v>
      </c>
    </row>
    <row r="6605" spans="1:23" x14ac:dyDescent="0.3">
      <c r="A6605" s="4" t="s">
        <v>6720</v>
      </c>
      <c r="B6605" s="4" t="s">
        <v>24</v>
      </c>
      <c r="C6605" s="4">
        <v>5</v>
      </c>
      <c r="D6605" s="4">
        <v>0</v>
      </c>
      <c r="E6605" s="4" t="s">
        <v>31</v>
      </c>
      <c r="F6605" s="4" t="s">
        <v>209</v>
      </c>
      <c r="G6605" s="4" t="s">
        <v>26</v>
      </c>
      <c r="H6605" s="4">
        <v>23</v>
      </c>
      <c r="I6605" s="4" t="s">
        <v>24</v>
      </c>
      <c r="J6605" s="4">
        <v>0</v>
      </c>
      <c r="K6605" s="4" t="s">
        <v>27</v>
      </c>
      <c r="L6605" s="4" t="s">
        <v>35</v>
      </c>
      <c r="M6605" s="4">
        <v>36</v>
      </c>
      <c r="P6605" s="5">
        <v>44689</v>
      </c>
      <c r="Q6605" s="6">
        <v>36.878122984198001</v>
      </c>
      <c r="R6605" s="4">
        <v>7</v>
      </c>
      <c r="S6605" s="4" t="str" cm="1">
        <f t="array" ref="S6605">_xlfn.IFS(R6605=0,"None",R6605&lt;3,"Low",R6605&lt;6,"Medium",R6605&lt;=10,"High")</f>
        <v>High</v>
      </c>
      <c r="T6605" s="4" t="str" cm="1">
        <f t="array" ref="T6605">_xlfn.IFS(M6605&lt;=20,"Low",M6605&lt;=50,"Medium",M6605&lt;=90,"High")</f>
        <v>Medium</v>
      </c>
      <c r="U6605" s="7">
        <f>Datos_Limpios[[#This Row],[Number of Complaints or Support]]/Datos_Limpios[[#This Row],[Account Length (in months)]]</f>
        <v>1.4</v>
      </c>
      <c r="V6605" s="4" t="str" cm="1">
        <f t="array" ref="V6605">_xlfn.IFS(H6605&lt;30,"Under 30",H6605&lt;66,"Middle Age",H6605&gt;=66,"Senior")</f>
        <v>Under 30</v>
      </c>
      <c r="W6605" s="4" t="s">
        <v>40</v>
      </c>
    </row>
    <row r="6606" spans="1:23" x14ac:dyDescent="0.3">
      <c r="A6606" s="4" t="s">
        <v>6721</v>
      </c>
      <c r="B6606" s="4" t="s">
        <v>24</v>
      </c>
      <c r="C6606" s="4">
        <v>53</v>
      </c>
      <c r="D6606" s="4">
        <v>0</v>
      </c>
      <c r="E6606" s="4" t="s">
        <v>24</v>
      </c>
      <c r="F6606" s="4" t="s">
        <v>95</v>
      </c>
      <c r="G6606" s="4" t="s">
        <v>26</v>
      </c>
      <c r="H6606" s="4">
        <v>61</v>
      </c>
      <c r="I6606" s="4" t="s">
        <v>24</v>
      </c>
      <c r="J6606" s="4">
        <v>0</v>
      </c>
      <c r="K6606" s="4" t="s">
        <v>27</v>
      </c>
      <c r="L6606" s="4" t="s">
        <v>28</v>
      </c>
      <c r="M6606" s="4">
        <v>23</v>
      </c>
      <c r="P6606" s="5">
        <v>45179</v>
      </c>
      <c r="Q6606" s="6">
        <v>19.269591182814441</v>
      </c>
      <c r="R6606" s="4">
        <v>0</v>
      </c>
      <c r="S6606" s="4" t="str" cm="1">
        <f t="array" ref="S6606">_xlfn.IFS(R6606=0,"None",R6606&lt;3,"Low",R6606&lt;6,"Medium",R6606&lt;=10,"High")</f>
        <v>None</v>
      </c>
      <c r="T6606" s="4" t="str" cm="1">
        <f t="array" ref="T6606">_xlfn.IFS(M6606&lt;=20,"Low",M6606&lt;=50,"Medium",M6606&lt;=90,"High")</f>
        <v>Medium</v>
      </c>
      <c r="U6606" s="7">
        <f>Datos_Limpios[[#This Row],[Number of Complaints or Support]]/Datos_Limpios[[#This Row],[Account Length (in months)]]</f>
        <v>0</v>
      </c>
      <c r="V6606" s="4" t="str" cm="1">
        <f t="array" ref="V6606">_xlfn.IFS(H6606&lt;30,"Under 30",H6606&lt;66,"Middle Age",H6606&gt;=66,"Senior")</f>
        <v>Middle Age</v>
      </c>
      <c r="W6606" s="4" t="s">
        <v>47</v>
      </c>
    </row>
    <row r="6607" spans="1:23" x14ac:dyDescent="0.3">
      <c r="A6607" s="4" t="s">
        <v>6722</v>
      </c>
      <c r="B6607" s="4" t="s">
        <v>24</v>
      </c>
      <c r="C6607" s="4">
        <v>62</v>
      </c>
      <c r="D6607" s="4">
        <v>0</v>
      </c>
      <c r="E6607" s="4" t="s">
        <v>31</v>
      </c>
      <c r="F6607" s="4" t="s">
        <v>173</v>
      </c>
      <c r="G6607" s="4" t="s">
        <v>26</v>
      </c>
      <c r="H6607" s="4">
        <v>57</v>
      </c>
      <c r="I6607" s="4" t="s">
        <v>24</v>
      </c>
      <c r="J6607" s="4">
        <v>0</v>
      </c>
      <c r="K6607" s="4" t="s">
        <v>34</v>
      </c>
      <c r="L6607" s="4" t="s">
        <v>28</v>
      </c>
      <c r="M6607" s="4">
        <v>29</v>
      </c>
      <c r="P6607" s="5">
        <v>44941</v>
      </c>
      <c r="Q6607" s="6">
        <v>27.844273785231671</v>
      </c>
      <c r="R6607" s="4">
        <v>7</v>
      </c>
      <c r="S6607" s="4" t="str" cm="1">
        <f t="array" ref="S6607">_xlfn.IFS(R6607=0,"None",R6607&lt;3,"Low",R6607&lt;6,"Medium",R6607&lt;=10,"High")</f>
        <v>High</v>
      </c>
      <c r="T6607" s="4" t="str" cm="1">
        <f t="array" ref="T6607">_xlfn.IFS(M6607&lt;=20,"Low",M6607&lt;=50,"Medium",M6607&lt;=90,"High")</f>
        <v>Medium</v>
      </c>
      <c r="U6607" s="7">
        <f>Datos_Limpios[[#This Row],[Number of Complaints or Support]]/Datos_Limpios[[#This Row],[Account Length (in months)]]</f>
        <v>0.11290322580645161</v>
      </c>
      <c r="V6607" s="4" t="str" cm="1">
        <f t="array" ref="V6607">_xlfn.IFS(H6607&lt;30,"Under 30",H6607&lt;66,"Middle Age",H6607&gt;=66,"Senior")</f>
        <v>Middle Age</v>
      </c>
      <c r="W6607" s="4" t="s">
        <v>43</v>
      </c>
    </row>
    <row r="6608" spans="1:23" x14ac:dyDescent="0.3">
      <c r="A6608" s="4" t="s">
        <v>6723</v>
      </c>
      <c r="B6608" s="4" t="s">
        <v>24</v>
      </c>
      <c r="C6608" s="4">
        <v>7</v>
      </c>
      <c r="D6608" s="4">
        <v>0</v>
      </c>
      <c r="E6608" s="4" t="s">
        <v>24</v>
      </c>
      <c r="F6608" s="4" t="s">
        <v>106</v>
      </c>
      <c r="G6608" s="4" t="s">
        <v>26</v>
      </c>
      <c r="H6608" s="4">
        <v>24</v>
      </c>
      <c r="I6608" s="4" t="s">
        <v>31</v>
      </c>
      <c r="J6608" s="4">
        <v>3</v>
      </c>
      <c r="K6608" s="4" t="s">
        <v>27</v>
      </c>
      <c r="L6608" s="4" t="s">
        <v>35</v>
      </c>
      <c r="M6608" s="4">
        <v>29</v>
      </c>
      <c r="P6608" s="5">
        <v>44947</v>
      </c>
      <c r="Q6608" s="6">
        <v>28.89399225800123</v>
      </c>
      <c r="R6608" s="4">
        <v>10</v>
      </c>
      <c r="S6608" s="4" t="str" cm="1">
        <f t="array" ref="S6608">_xlfn.IFS(R6608=0,"None",R6608&lt;3,"Low",R6608&lt;6,"Medium",R6608&lt;=10,"High")</f>
        <v>High</v>
      </c>
      <c r="T6608" s="4" t="str" cm="1">
        <f t="array" ref="T6608">_xlfn.IFS(M6608&lt;=20,"Low",M6608&lt;=50,"Medium",M6608&lt;=90,"High")</f>
        <v>Medium</v>
      </c>
      <c r="U6608" s="7">
        <f>Datos_Limpios[[#This Row],[Number of Complaints or Support]]/Datos_Limpios[[#This Row],[Account Length (in months)]]</f>
        <v>1.4285714285714286</v>
      </c>
      <c r="V6608" s="4" t="str" cm="1">
        <f t="array" ref="V6608">_xlfn.IFS(H6608&lt;30,"Under 30",H6608&lt;66,"Middle Age",H6608&gt;=66,"Senior")</f>
        <v>Under 30</v>
      </c>
      <c r="W6608" s="4" t="s">
        <v>29</v>
      </c>
    </row>
    <row r="6609" spans="1:23" x14ac:dyDescent="0.3">
      <c r="A6609" s="4" t="s">
        <v>6724</v>
      </c>
      <c r="B6609" s="4" t="s">
        <v>24</v>
      </c>
      <c r="C6609" s="4">
        <v>12</v>
      </c>
      <c r="D6609" s="4">
        <v>2</v>
      </c>
      <c r="E6609" s="4" t="s">
        <v>31</v>
      </c>
      <c r="F6609" s="4" t="s">
        <v>72</v>
      </c>
      <c r="G6609" s="4" t="s">
        <v>33</v>
      </c>
      <c r="H6609" s="4">
        <v>19</v>
      </c>
      <c r="I6609" s="4" t="s">
        <v>31</v>
      </c>
      <c r="J6609" s="4">
        <v>6</v>
      </c>
      <c r="K6609" s="4" t="s">
        <v>27</v>
      </c>
      <c r="L6609" s="4" t="s">
        <v>115</v>
      </c>
      <c r="M6609" s="4">
        <v>13</v>
      </c>
      <c r="P6609" s="5">
        <v>44706</v>
      </c>
      <c r="Q6609" s="6">
        <v>11.2912269459491</v>
      </c>
      <c r="R6609" s="4">
        <v>6</v>
      </c>
      <c r="S6609" s="4" t="str" cm="1">
        <f t="array" ref="S6609">_xlfn.IFS(R6609=0,"None",R6609&lt;3,"Low",R6609&lt;6,"Medium",R6609&lt;=10,"High")</f>
        <v>High</v>
      </c>
      <c r="T6609" s="4" t="str" cm="1">
        <f t="array" ref="T6609">_xlfn.IFS(M6609&lt;=20,"Low",M6609&lt;=50,"Medium",M6609&lt;=90,"High")</f>
        <v>Low</v>
      </c>
      <c r="U6609" s="7">
        <f>Datos_Limpios[[#This Row],[Number of Complaints or Support]]/Datos_Limpios[[#This Row],[Account Length (in months)]]</f>
        <v>0.5</v>
      </c>
      <c r="V6609" s="4" t="str" cm="1">
        <f t="array" ref="V6609">_xlfn.IFS(H6609&lt;30,"Under 30",H6609&lt;66,"Middle Age",H6609&gt;=66,"Senior")</f>
        <v>Under 30</v>
      </c>
      <c r="W6609" s="4" t="s">
        <v>29</v>
      </c>
    </row>
    <row r="6610" spans="1:23" x14ac:dyDescent="0.3">
      <c r="A6610" s="4" t="s">
        <v>6725</v>
      </c>
      <c r="B6610" s="4" t="s">
        <v>24</v>
      </c>
      <c r="C6610" s="4">
        <v>15</v>
      </c>
      <c r="D6610" s="4">
        <v>0</v>
      </c>
      <c r="E6610" s="4" t="s">
        <v>31</v>
      </c>
      <c r="F6610" s="4" t="s">
        <v>157</v>
      </c>
      <c r="G6610" s="4" t="s">
        <v>26</v>
      </c>
      <c r="H6610" s="4">
        <v>60</v>
      </c>
      <c r="I6610" s="4" t="s">
        <v>24</v>
      </c>
      <c r="J6610" s="4">
        <v>0</v>
      </c>
      <c r="K6610" s="4" t="s">
        <v>27</v>
      </c>
      <c r="L6610" s="4" t="s">
        <v>35</v>
      </c>
      <c r="M6610" s="4">
        <v>51</v>
      </c>
      <c r="P6610" s="5">
        <v>43853</v>
      </c>
      <c r="Q6610" s="6">
        <v>49.620908195839817</v>
      </c>
      <c r="R6610" s="4">
        <v>2</v>
      </c>
      <c r="S6610" s="4" t="str" cm="1">
        <f t="array" ref="S6610">_xlfn.IFS(R6610=0,"None",R6610&lt;3,"Low",R6610&lt;6,"Medium",R6610&lt;=10,"High")</f>
        <v>Low</v>
      </c>
      <c r="T6610" s="4" t="str" cm="1">
        <f t="array" ref="T6610">_xlfn.IFS(M6610&lt;=20,"Low",M6610&lt;=50,"Medium",M6610&lt;=90,"High")</f>
        <v>High</v>
      </c>
      <c r="U6610" s="7">
        <f>Datos_Limpios[[#This Row],[Number of Complaints or Support]]/Datos_Limpios[[#This Row],[Account Length (in months)]]</f>
        <v>0.13333333333333333</v>
      </c>
      <c r="V6610" s="4" t="str" cm="1">
        <f t="array" ref="V6610">_xlfn.IFS(H6610&lt;30,"Under 30",H6610&lt;66,"Middle Age",H6610&gt;=66,"Senior")</f>
        <v>Middle Age</v>
      </c>
      <c r="W6610" s="4" t="s">
        <v>47</v>
      </c>
    </row>
    <row r="6611" spans="1:23" x14ac:dyDescent="0.3">
      <c r="A6611" s="4" t="s">
        <v>6726</v>
      </c>
      <c r="B6611" s="4" t="s">
        <v>24</v>
      </c>
      <c r="C6611" s="4">
        <v>10</v>
      </c>
      <c r="D6611" s="4">
        <v>0</v>
      </c>
      <c r="E6611" s="4" t="s">
        <v>24</v>
      </c>
      <c r="F6611" s="4" t="s">
        <v>95</v>
      </c>
      <c r="G6611" s="4" t="s">
        <v>26</v>
      </c>
      <c r="H6611" s="4">
        <v>36</v>
      </c>
      <c r="I6611" s="4" t="s">
        <v>31</v>
      </c>
      <c r="J6611" s="4">
        <v>6</v>
      </c>
      <c r="K6611" s="4" t="s">
        <v>34</v>
      </c>
      <c r="L6611" s="4" t="s">
        <v>28</v>
      </c>
      <c r="M6611" s="4">
        <v>7</v>
      </c>
      <c r="P6611" s="5">
        <v>44342</v>
      </c>
      <c r="Q6611" s="6">
        <v>6.6410441699684082</v>
      </c>
      <c r="R6611" s="4">
        <v>8</v>
      </c>
      <c r="S6611" s="4" t="str" cm="1">
        <f t="array" ref="S6611">_xlfn.IFS(R6611=0,"None",R6611&lt;3,"Low",R6611&lt;6,"Medium",R6611&lt;=10,"High")</f>
        <v>High</v>
      </c>
      <c r="T6611" s="4" t="str" cm="1">
        <f t="array" ref="T6611">_xlfn.IFS(M6611&lt;=20,"Low",M6611&lt;=50,"Medium",M6611&lt;=90,"High")</f>
        <v>Low</v>
      </c>
      <c r="U6611" s="7">
        <f>Datos_Limpios[[#This Row],[Number of Complaints or Support]]/Datos_Limpios[[#This Row],[Account Length (in months)]]</f>
        <v>0.8</v>
      </c>
      <c r="V6611" s="4" t="str" cm="1">
        <f t="array" ref="V6611">_xlfn.IFS(H6611&lt;30,"Under 30",H6611&lt;66,"Middle Age",H6611&gt;=66,"Senior")</f>
        <v>Middle Age</v>
      </c>
      <c r="W6611" s="4" t="s">
        <v>47</v>
      </c>
    </row>
    <row r="6612" spans="1:23" x14ac:dyDescent="0.3">
      <c r="A6612" s="4" t="s">
        <v>6727</v>
      </c>
      <c r="B6612" s="4" t="s">
        <v>31</v>
      </c>
      <c r="C6612" s="4">
        <v>1</v>
      </c>
      <c r="D6612" s="4">
        <v>0</v>
      </c>
      <c r="E6612" s="4" t="s">
        <v>31</v>
      </c>
      <c r="F6612" s="4" t="s">
        <v>74</v>
      </c>
      <c r="G6612" s="4" t="s">
        <v>33</v>
      </c>
      <c r="H6612" s="4">
        <v>62</v>
      </c>
      <c r="I6612" s="4" t="s">
        <v>24</v>
      </c>
      <c r="J6612" s="4">
        <v>0</v>
      </c>
      <c r="K6612" s="4" t="s">
        <v>27</v>
      </c>
      <c r="L6612" s="4" t="s">
        <v>35</v>
      </c>
      <c r="M6612" s="4">
        <v>18</v>
      </c>
      <c r="N6612" s="4" t="s">
        <v>38</v>
      </c>
      <c r="O6612" s="4" t="s">
        <v>125</v>
      </c>
      <c r="P6612" s="5">
        <v>43867</v>
      </c>
      <c r="Q6612" s="6">
        <v>19.480134188711329</v>
      </c>
      <c r="R6612" s="4">
        <v>9</v>
      </c>
      <c r="S6612" s="4" t="str" cm="1">
        <f t="array" ref="S6612">_xlfn.IFS(R6612=0,"None",R6612&lt;3,"Low",R6612&lt;6,"Medium",R6612&lt;=10,"High")</f>
        <v>High</v>
      </c>
      <c r="T6612" s="4" t="str" cm="1">
        <f t="array" ref="T6612">_xlfn.IFS(M6612&lt;=20,"Low",M6612&lt;=50,"Medium",M6612&lt;=90,"High")</f>
        <v>Low</v>
      </c>
      <c r="U6612" s="7">
        <f>Datos_Limpios[[#This Row],[Number of Complaints or Support]]/Datos_Limpios[[#This Row],[Account Length (in months)]]</f>
        <v>9</v>
      </c>
      <c r="V6612" s="4" t="str" cm="1">
        <f t="array" ref="V6612">_xlfn.IFS(H6612&lt;30,"Under 30",H6612&lt;66,"Middle Age",H6612&gt;=66,"Senior")</f>
        <v>Middle Age</v>
      </c>
      <c r="W6612" s="4" t="s">
        <v>43</v>
      </c>
    </row>
    <row r="6613" spans="1:23" x14ac:dyDescent="0.3">
      <c r="A6613" s="4" t="s">
        <v>6728</v>
      </c>
      <c r="B6613" s="4" t="s">
        <v>24</v>
      </c>
      <c r="C6613" s="4">
        <v>63</v>
      </c>
      <c r="D6613" s="4">
        <v>0</v>
      </c>
      <c r="E6613" s="4" t="s">
        <v>24</v>
      </c>
      <c r="F6613" s="4" t="s">
        <v>56</v>
      </c>
      <c r="G6613" s="4" t="s">
        <v>33</v>
      </c>
      <c r="H6613" s="4">
        <v>44</v>
      </c>
      <c r="I6613" s="4" t="s">
        <v>31</v>
      </c>
      <c r="J6613" s="4">
        <v>5</v>
      </c>
      <c r="K6613" s="4" t="s">
        <v>46</v>
      </c>
      <c r="L6613" s="4" t="s">
        <v>35</v>
      </c>
      <c r="M6613" s="4">
        <v>8</v>
      </c>
      <c r="P6613" s="5">
        <v>44246</v>
      </c>
      <c r="Q6613" s="6">
        <v>8.5042320067079338</v>
      </c>
      <c r="R6613" s="4">
        <v>10</v>
      </c>
      <c r="S6613" s="4" t="str" cm="1">
        <f t="array" ref="S6613">_xlfn.IFS(R6613=0,"None",R6613&lt;3,"Low",R6613&lt;6,"Medium",R6613&lt;=10,"High")</f>
        <v>High</v>
      </c>
      <c r="T6613" s="4" t="str" cm="1">
        <f t="array" ref="T6613">_xlfn.IFS(M6613&lt;=20,"Low",M6613&lt;=50,"Medium",M6613&lt;=90,"High")</f>
        <v>Low</v>
      </c>
      <c r="U6613" s="7">
        <f>Datos_Limpios[[#This Row],[Number of Complaints or Support]]/Datos_Limpios[[#This Row],[Account Length (in months)]]</f>
        <v>0.15873015873015872</v>
      </c>
      <c r="V6613" s="4" t="str" cm="1">
        <f t="array" ref="V6613">_xlfn.IFS(H6613&lt;30,"Under 30",H6613&lt;66,"Middle Age",H6613&gt;=66,"Senior")</f>
        <v>Middle Age</v>
      </c>
      <c r="W6613" s="4" t="s">
        <v>29</v>
      </c>
    </row>
    <row r="6614" spans="1:23" x14ac:dyDescent="0.3">
      <c r="A6614" s="4" t="s">
        <v>6729</v>
      </c>
      <c r="B6614" s="4" t="s">
        <v>24</v>
      </c>
      <c r="C6614" s="4">
        <v>34</v>
      </c>
      <c r="D6614" s="4">
        <v>0</v>
      </c>
      <c r="E6614" s="4" t="s">
        <v>24</v>
      </c>
      <c r="F6614" s="4" t="s">
        <v>147</v>
      </c>
      <c r="G6614" s="4" t="s">
        <v>33</v>
      </c>
      <c r="H6614" s="4">
        <v>26</v>
      </c>
      <c r="I6614" s="4" t="s">
        <v>24</v>
      </c>
      <c r="J6614" s="4">
        <v>0</v>
      </c>
      <c r="K6614" s="4" t="s">
        <v>46</v>
      </c>
      <c r="L6614" s="4" t="s">
        <v>28</v>
      </c>
      <c r="M6614" s="4">
        <v>22</v>
      </c>
      <c r="P6614" s="5">
        <v>45194</v>
      </c>
      <c r="Q6614" s="6">
        <v>21.665876231734451</v>
      </c>
      <c r="R6614" s="4">
        <v>9</v>
      </c>
      <c r="S6614" s="4" t="str" cm="1">
        <f t="array" ref="S6614">_xlfn.IFS(R6614=0,"None",R6614&lt;3,"Low",R6614&lt;6,"Medium",R6614&lt;=10,"High")</f>
        <v>High</v>
      </c>
      <c r="T6614" s="4" t="str" cm="1">
        <f t="array" ref="T6614">_xlfn.IFS(M6614&lt;=20,"Low",M6614&lt;=50,"Medium",M6614&lt;=90,"High")</f>
        <v>Medium</v>
      </c>
      <c r="U6614" s="7">
        <f>Datos_Limpios[[#This Row],[Number of Complaints or Support]]/Datos_Limpios[[#This Row],[Account Length (in months)]]</f>
        <v>0.26470588235294118</v>
      </c>
      <c r="V6614" s="4" t="str" cm="1">
        <f t="array" ref="V6614">_xlfn.IFS(H6614&lt;30,"Under 30",H6614&lt;66,"Middle Age",H6614&gt;=66,"Senior")</f>
        <v>Under 30</v>
      </c>
      <c r="W6614" s="4" t="s">
        <v>43</v>
      </c>
    </row>
    <row r="6615" spans="1:23" x14ac:dyDescent="0.3">
      <c r="A6615" s="4" t="s">
        <v>6730</v>
      </c>
      <c r="B6615" s="4" t="s">
        <v>24</v>
      </c>
      <c r="C6615" s="4">
        <v>59</v>
      </c>
      <c r="D6615" s="4">
        <v>0</v>
      </c>
      <c r="E6615" s="4" t="s">
        <v>31</v>
      </c>
      <c r="F6615" s="4" t="s">
        <v>175</v>
      </c>
      <c r="G6615" s="4" t="s">
        <v>26</v>
      </c>
      <c r="H6615" s="4">
        <v>27</v>
      </c>
      <c r="I6615" s="4" t="s">
        <v>24</v>
      </c>
      <c r="J6615" s="4">
        <v>0</v>
      </c>
      <c r="K6615" s="4" t="s">
        <v>46</v>
      </c>
      <c r="L6615" s="4" t="s">
        <v>28</v>
      </c>
      <c r="M6615" s="4">
        <v>31</v>
      </c>
      <c r="P6615" s="5">
        <v>45037</v>
      </c>
      <c r="Q6615" s="6">
        <v>34.820933219365408</v>
      </c>
      <c r="R6615" s="4">
        <v>6</v>
      </c>
      <c r="S6615" s="4" t="str" cm="1">
        <f t="array" ref="S6615">_xlfn.IFS(R6615=0,"None",R6615&lt;3,"Low",R6615&lt;6,"Medium",R6615&lt;=10,"High")</f>
        <v>High</v>
      </c>
      <c r="T6615" s="4" t="str" cm="1">
        <f t="array" ref="T6615">_xlfn.IFS(M6615&lt;=20,"Low",M6615&lt;=50,"Medium",M6615&lt;=90,"High")</f>
        <v>Medium</v>
      </c>
      <c r="U6615" s="7">
        <f>Datos_Limpios[[#This Row],[Number of Complaints or Support]]/Datos_Limpios[[#This Row],[Account Length (in months)]]</f>
        <v>0.10169491525423729</v>
      </c>
      <c r="V6615" s="4" t="str" cm="1">
        <f t="array" ref="V6615">_xlfn.IFS(H6615&lt;30,"Under 30",H6615&lt;66,"Middle Age",H6615&gt;=66,"Senior")</f>
        <v>Under 30</v>
      </c>
      <c r="W6615" s="4" t="s">
        <v>29</v>
      </c>
    </row>
    <row r="6616" spans="1:23" x14ac:dyDescent="0.3">
      <c r="A6616" s="4" t="s">
        <v>6731</v>
      </c>
      <c r="B6616" s="4" t="s">
        <v>31</v>
      </c>
      <c r="C6616" s="4">
        <v>3</v>
      </c>
      <c r="D6616" s="4">
        <v>2</v>
      </c>
      <c r="E6616" s="4" t="s">
        <v>31</v>
      </c>
      <c r="F6616" s="4" t="s">
        <v>110</v>
      </c>
      <c r="G6616" s="4" t="s">
        <v>26</v>
      </c>
      <c r="H6616" s="4">
        <v>39</v>
      </c>
      <c r="I6616" s="4" t="s">
        <v>24</v>
      </c>
      <c r="J6616" s="4">
        <v>0</v>
      </c>
      <c r="K6616" s="4" t="s">
        <v>27</v>
      </c>
      <c r="L6616" s="4" t="s">
        <v>35</v>
      </c>
      <c r="M6616" s="4">
        <v>49</v>
      </c>
      <c r="N6616" s="4" t="s">
        <v>92</v>
      </c>
      <c r="O6616" s="4" t="s">
        <v>93</v>
      </c>
      <c r="P6616" s="5">
        <v>44861</v>
      </c>
      <c r="Q6616" s="6">
        <v>39.266628289313942</v>
      </c>
      <c r="R6616" s="4">
        <v>5</v>
      </c>
      <c r="S6616" s="4" t="str" cm="1">
        <f t="array" ref="S6616">_xlfn.IFS(R6616=0,"None",R6616&lt;3,"Low",R6616&lt;6,"Medium",R6616&lt;=10,"High")</f>
        <v>Medium</v>
      </c>
      <c r="T6616" s="4" t="str" cm="1">
        <f t="array" ref="T6616">_xlfn.IFS(M6616&lt;=20,"Low",M6616&lt;=50,"Medium",M6616&lt;=90,"High")</f>
        <v>Medium</v>
      </c>
      <c r="U6616" s="7">
        <f>Datos_Limpios[[#This Row],[Number of Complaints or Support]]/Datos_Limpios[[#This Row],[Account Length (in months)]]</f>
        <v>1.6666666666666667</v>
      </c>
      <c r="V6616" s="4" t="str" cm="1">
        <f t="array" ref="V6616">_xlfn.IFS(H6616&lt;30,"Under 30",H6616&lt;66,"Middle Age",H6616&gt;=66,"Senior")</f>
        <v>Middle Age</v>
      </c>
      <c r="W6616" s="4" t="s">
        <v>29</v>
      </c>
    </row>
    <row r="6617" spans="1:23" x14ac:dyDescent="0.3">
      <c r="A6617" s="4" t="s">
        <v>6732</v>
      </c>
      <c r="B6617" s="4" t="s">
        <v>24</v>
      </c>
      <c r="C6617" s="4">
        <v>48</v>
      </c>
      <c r="D6617" s="4">
        <v>0</v>
      </c>
      <c r="E6617" s="4" t="s">
        <v>24</v>
      </c>
      <c r="F6617" s="4" t="s">
        <v>58</v>
      </c>
      <c r="G6617" s="4" t="s">
        <v>26</v>
      </c>
      <c r="H6617" s="4">
        <v>52</v>
      </c>
      <c r="I6617" s="4" t="s">
        <v>24</v>
      </c>
      <c r="J6617" s="4">
        <v>0</v>
      </c>
      <c r="K6617" s="4" t="s">
        <v>34</v>
      </c>
      <c r="L6617" s="4" t="s">
        <v>28</v>
      </c>
      <c r="M6617" s="4">
        <v>8</v>
      </c>
      <c r="P6617" s="5">
        <v>44613</v>
      </c>
      <c r="Q6617" s="6">
        <v>9.2157816438353723</v>
      </c>
      <c r="R6617" s="4">
        <v>3</v>
      </c>
      <c r="S6617" s="4" t="str" cm="1">
        <f t="array" ref="S6617">_xlfn.IFS(R6617=0,"None",R6617&lt;3,"Low",R6617&lt;6,"Medium",R6617&lt;=10,"High")</f>
        <v>Medium</v>
      </c>
      <c r="T6617" s="4" t="str" cm="1">
        <f t="array" ref="T6617">_xlfn.IFS(M6617&lt;=20,"Low",M6617&lt;=50,"Medium",M6617&lt;=90,"High")</f>
        <v>Low</v>
      </c>
      <c r="U6617" s="7">
        <f>Datos_Limpios[[#This Row],[Number of Complaints or Support]]/Datos_Limpios[[#This Row],[Account Length (in months)]]</f>
        <v>6.25E-2</v>
      </c>
      <c r="V6617" s="4" t="str" cm="1">
        <f t="array" ref="V6617">_xlfn.IFS(H6617&lt;30,"Under 30",H6617&lt;66,"Middle Age",H6617&gt;=66,"Senior")</f>
        <v>Middle Age</v>
      </c>
      <c r="W6617" s="4" t="s">
        <v>29</v>
      </c>
    </row>
    <row r="6618" spans="1:23" x14ac:dyDescent="0.3">
      <c r="A6618" s="4" t="s">
        <v>6733</v>
      </c>
      <c r="B6618" s="4" t="s">
        <v>31</v>
      </c>
      <c r="C6618" s="4">
        <v>1</v>
      </c>
      <c r="D6618" s="4">
        <v>0</v>
      </c>
      <c r="E6618" s="4" t="s">
        <v>24</v>
      </c>
      <c r="F6618" s="4" t="s">
        <v>196</v>
      </c>
      <c r="G6618" s="4" t="s">
        <v>26</v>
      </c>
      <c r="H6618" s="4">
        <v>63</v>
      </c>
      <c r="I6618" s="4" t="s">
        <v>24</v>
      </c>
      <c r="J6618" s="4">
        <v>0</v>
      </c>
      <c r="K6618" s="4" t="s">
        <v>27</v>
      </c>
      <c r="L6618" s="4" t="s">
        <v>28</v>
      </c>
      <c r="M6618" s="4">
        <v>8</v>
      </c>
      <c r="N6618" s="4" t="s">
        <v>38</v>
      </c>
      <c r="O6618" s="4" t="s">
        <v>142</v>
      </c>
      <c r="P6618" s="5">
        <v>45111</v>
      </c>
      <c r="Q6618" s="6">
        <v>6.5080892379359714</v>
      </c>
      <c r="R6618" s="4">
        <v>8</v>
      </c>
      <c r="S6618" s="4" t="str" cm="1">
        <f t="array" ref="S6618">_xlfn.IFS(R6618=0,"None",R6618&lt;3,"Low",R6618&lt;6,"Medium",R6618&lt;=10,"High")</f>
        <v>High</v>
      </c>
      <c r="T6618" s="4" t="str" cm="1">
        <f t="array" ref="T6618">_xlfn.IFS(M6618&lt;=20,"Low",M6618&lt;=50,"Medium",M6618&lt;=90,"High")</f>
        <v>Low</v>
      </c>
      <c r="U6618" s="7">
        <f>Datos_Limpios[[#This Row],[Number of Complaints or Support]]/Datos_Limpios[[#This Row],[Account Length (in months)]]</f>
        <v>8</v>
      </c>
      <c r="V6618" s="4" t="str" cm="1">
        <f t="array" ref="V6618">_xlfn.IFS(H6618&lt;30,"Under 30",H6618&lt;66,"Middle Age",H6618&gt;=66,"Senior")</f>
        <v>Middle Age</v>
      </c>
      <c r="W6618" s="4" t="s">
        <v>47</v>
      </c>
    </row>
    <row r="6619" spans="1:23" x14ac:dyDescent="0.3">
      <c r="A6619" s="4" t="s">
        <v>6734</v>
      </c>
      <c r="B6619" s="4" t="s">
        <v>24</v>
      </c>
      <c r="C6619" s="4">
        <v>51</v>
      </c>
      <c r="D6619" s="4">
        <v>0</v>
      </c>
      <c r="E6619" s="4" t="s">
        <v>24</v>
      </c>
      <c r="F6619" s="4" t="s">
        <v>159</v>
      </c>
      <c r="G6619" s="4" t="s">
        <v>33</v>
      </c>
      <c r="H6619" s="4">
        <v>35</v>
      </c>
      <c r="I6619" s="4" t="s">
        <v>24</v>
      </c>
      <c r="J6619" s="4">
        <v>0</v>
      </c>
      <c r="K6619" s="4" t="s">
        <v>46</v>
      </c>
      <c r="L6619" s="4" t="s">
        <v>28</v>
      </c>
      <c r="M6619" s="4">
        <v>8</v>
      </c>
      <c r="P6619" s="5">
        <v>44041</v>
      </c>
      <c r="Q6619" s="6">
        <v>6.7796909282681002</v>
      </c>
      <c r="R6619" s="4">
        <v>4</v>
      </c>
      <c r="S6619" s="4" t="str" cm="1">
        <f t="array" ref="S6619">_xlfn.IFS(R6619=0,"None",R6619&lt;3,"Low",R6619&lt;6,"Medium",R6619&lt;=10,"High")</f>
        <v>Medium</v>
      </c>
      <c r="T6619" s="4" t="str" cm="1">
        <f t="array" ref="T6619">_xlfn.IFS(M6619&lt;=20,"Low",M6619&lt;=50,"Medium",M6619&lt;=90,"High")</f>
        <v>Low</v>
      </c>
      <c r="U6619" s="7">
        <f>Datos_Limpios[[#This Row],[Number of Complaints or Support]]/Datos_Limpios[[#This Row],[Account Length (in months)]]</f>
        <v>7.8431372549019607E-2</v>
      </c>
      <c r="V6619" s="4" t="str" cm="1">
        <f t="array" ref="V6619">_xlfn.IFS(H6619&lt;30,"Under 30",H6619&lt;66,"Middle Age",H6619&gt;=66,"Senior")</f>
        <v>Middle Age</v>
      </c>
      <c r="W6619" s="4" t="s">
        <v>29</v>
      </c>
    </row>
    <row r="6620" spans="1:23" x14ac:dyDescent="0.3">
      <c r="A6620" s="4" t="s">
        <v>6735</v>
      </c>
      <c r="B6620" s="4" t="s">
        <v>24</v>
      </c>
      <c r="C6620" s="4">
        <v>55</v>
      </c>
      <c r="D6620" s="4">
        <v>0</v>
      </c>
      <c r="E6620" s="4" t="s">
        <v>31</v>
      </c>
      <c r="F6620" s="4" t="s">
        <v>79</v>
      </c>
      <c r="G6620" s="4" t="s">
        <v>26</v>
      </c>
      <c r="H6620" s="4">
        <v>58</v>
      </c>
      <c r="I6620" s="4" t="s">
        <v>31</v>
      </c>
      <c r="J6620" s="4">
        <v>4</v>
      </c>
      <c r="K6620" s="4" t="s">
        <v>34</v>
      </c>
      <c r="L6620" s="4" t="s">
        <v>28</v>
      </c>
      <c r="M6620" s="4">
        <v>20</v>
      </c>
      <c r="P6620" s="5">
        <v>44291</v>
      </c>
      <c r="Q6620" s="6">
        <v>16.56719072359386</v>
      </c>
      <c r="R6620" s="4">
        <v>10</v>
      </c>
      <c r="S6620" s="4" t="str" cm="1">
        <f t="array" ref="S6620">_xlfn.IFS(R6620=0,"None",R6620&lt;3,"Low",R6620&lt;6,"Medium",R6620&lt;=10,"High")</f>
        <v>High</v>
      </c>
      <c r="T6620" s="4" t="str" cm="1">
        <f t="array" ref="T6620">_xlfn.IFS(M6620&lt;=20,"Low",M6620&lt;=50,"Medium",M6620&lt;=90,"High")</f>
        <v>Low</v>
      </c>
      <c r="U6620" s="7">
        <f>Datos_Limpios[[#This Row],[Number of Complaints or Support]]/Datos_Limpios[[#This Row],[Account Length (in months)]]</f>
        <v>0.18181818181818182</v>
      </c>
      <c r="V6620" s="4" t="str" cm="1">
        <f t="array" ref="V6620">_xlfn.IFS(H6620&lt;30,"Under 30",H6620&lt;66,"Middle Age",H6620&gt;=66,"Senior")</f>
        <v>Middle Age</v>
      </c>
      <c r="W6620" s="4" t="s">
        <v>43</v>
      </c>
    </row>
    <row r="6621" spans="1:23" x14ac:dyDescent="0.3">
      <c r="A6621" s="4" t="s">
        <v>6736</v>
      </c>
      <c r="B6621" s="4" t="s">
        <v>24</v>
      </c>
      <c r="C6621" s="4">
        <v>58</v>
      </c>
      <c r="D6621" s="4">
        <v>0</v>
      </c>
      <c r="E6621" s="4" t="s">
        <v>24</v>
      </c>
      <c r="F6621" s="4" t="s">
        <v>222</v>
      </c>
      <c r="G6621" s="4" t="s">
        <v>26</v>
      </c>
      <c r="H6621" s="4">
        <v>46</v>
      </c>
      <c r="I6621" s="4" t="s">
        <v>24</v>
      </c>
      <c r="J6621" s="4">
        <v>0</v>
      </c>
      <c r="K6621" s="4" t="s">
        <v>27</v>
      </c>
      <c r="L6621" s="4" t="s">
        <v>28</v>
      </c>
      <c r="M6621" s="4">
        <v>23</v>
      </c>
      <c r="P6621" s="5">
        <v>45247</v>
      </c>
      <c r="Q6621" s="6">
        <v>20.949644742976609</v>
      </c>
      <c r="R6621" s="4">
        <v>3</v>
      </c>
      <c r="S6621" s="4" t="str" cm="1">
        <f t="array" ref="S6621">_xlfn.IFS(R6621=0,"None",R6621&lt;3,"Low",R6621&lt;6,"Medium",R6621&lt;=10,"High")</f>
        <v>Medium</v>
      </c>
      <c r="T6621" s="4" t="str" cm="1">
        <f t="array" ref="T6621">_xlfn.IFS(M6621&lt;=20,"Low",M6621&lt;=50,"Medium",M6621&lt;=90,"High")</f>
        <v>Medium</v>
      </c>
      <c r="U6621" s="7">
        <f>Datos_Limpios[[#This Row],[Number of Complaints or Support]]/Datos_Limpios[[#This Row],[Account Length (in months)]]</f>
        <v>5.1724137931034482E-2</v>
      </c>
      <c r="V6621" s="4" t="str" cm="1">
        <f t="array" ref="V6621">_xlfn.IFS(H6621&lt;30,"Under 30",H6621&lt;66,"Middle Age",H6621&gt;=66,"Senior")</f>
        <v>Middle Age</v>
      </c>
      <c r="W6621" s="4" t="s">
        <v>29</v>
      </c>
    </row>
    <row r="6622" spans="1:23" x14ac:dyDescent="0.3">
      <c r="A6622" s="4" t="s">
        <v>6737</v>
      </c>
      <c r="B6622" s="4" t="s">
        <v>24</v>
      </c>
      <c r="C6622" s="4">
        <v>71</v>
      </c>
      <c r="D6622" s="4">
        <v>0</v>
      </c>
      <c r="E6622" s="4" t="s">
        <v>31</v>
      </c>
      <c r="F6622" s="4" t="s">
        <v>65</v>
      </c>
      <c r="G6622" s="4" t="s">
        <v>33</v>
      </c>
      <c r="H6622" s="4">
        <v>49</v>
      </c>
      <c r="I6622" s="4" t="s">
        <v>24</v>
      </c>
      <c r="J6622" s="4">
        <v>0</v>
      </c>
      <c r="K6622" s="4" t="s">
        <v>46</v>
      </c>
      <c r="L6622" s="4" t="s">
        <v>35</v>
      </c>
      <c r="M6622" s="4">
        <v>41</v>
      </c>
      <c r="P6622" s="5">
        <v>44330</v>
      </c>
      <c r="Q6622" s="6">
        <v>39.607009316752588</v>
      </c>
      <c r="R6622" s="4">
        <v>3</v>
      </c>
      <c r="S6622" s="4" t="str" cm="1">
        <f t="array" ref="S6622">_xlfn.IFS(R6622=0,"None",R6622&lt;3,"Low",R6622&lt;6,"Medium",R6622&lt;=10,"High")</f>
        <v>Medium</v>
      </c>
      <c r="T6622" s="4" t="str" cm="1">
        <f t="array" ref="T6622">_xlfn.IFS(M6622&lt;=20,"Low",M6622&lt;=50,"Medium",M6622&lt;=90,"High")</f>
        <v>Medium</v>
      </c>
      <c r="U6622" s="7">
        <f>Datos_Limpios[[#This Row],[Number of Complaints or Support]]/Datos_Limpios[[#This Row],[Account Length (in months)]]</f>
        <v>4.2253521126760563E-2</v>
      </c>
      <c r="V6622" s="4" t="str" cm="1">
        <f t="array" ref="V6622">_xlfn.IFS(H6622&lt;30,"Under 30",H6622&lt;66,"Middle Age",H6622&gt;=66,"Senior")</f>
        <v>Middle Age</v>
      </c>
      <c r="W6622" s="4" t="s">
        <v>43</v>
      </c>
    </row>
    <row r="6623" spans="1:23" x14ac:dyDescent="0.3">
      <c r="A6623" s="4" t="s">
        <v>6738</v>
      </c>
      <c r="B6623" s="4" t="s">
        <v>24</v>
      </c>
      <c r="C6623" s="4">
        <v>15</v>
      </c>
      <c r="D6623" s="4">
        <v>1</v>
      </c>
      <c r="E6623" s="4" t="s">
        <v>24</v>
      </c>
      <c r="F6623" s="4" t="s">
        <v>60</v>
      </c>
      <c r="G6623" s="4" t="s">
        <v>33</v>
      </c>
      <c r="H6623" s="4">
        <v>53</v>
      </c>
      <c r="I6623" s="4" t="s">
        <v>24</v>
      </c>
      <c r="J6623" s="4">
        <v>0</v>
      </c>
      <c r="K6623" s="4" t="s">
        <v>34</v>
      </c>
      <c r="L6623" s="4" t="s">
        <v>28</v>
      </c>
      <c r="M6623" s="4">
        <v>8</v>
      </c>
      <c r="P6623" s="5">
        <v>43861</v>
      </c>
      <c r="Q6623" s="6">
        <v>6.4322399204682137</v>
      </c>
      <c r="R6623" s="4">
        <v>0</v>
      </c>
      <c r="S6623" s="4" t="str" cm="1">
        <f t="array" ref="S6623">_xlfn.IFS(R6623=0,"None",R6623&lt;3,"Low",R6623&lt;6,"Medium",R6623&lt;=10,"High")</f>
        <v>None</v>
      </c>
      <c r="T6623" s="4" t="str" cm="1">
        <f t="array" ref="T6623">_xlfn.IFS(M6623&lt;=20,"Low",M6623&lt;=50,"Medium",M6623&lt;=90,"High")</f>
        <v>Low</v>
      </c>
      <c r="U6623" s="7">
        <f>Datos_Limpios[[#This Row],[Number of Complaints or Support]]/Datos_Limpios[[#This Row],[Account Length (in months)]]</f>
        <v>0</v>
      </c>
      <c r="V6623" s="4" t="str" cm="1">
        <f t="array" ref="V6623">_xlfn.IFS(H6623&lt;30,"Under 30",H6623&lt;66,"Middle Age",H6623&gt;=66,"Senior")</f>
        <v>Middle Age</v>
      </c>
      <c r="W6623" s="4" t="s">
        <v>40</v>
      </c>
    </row>
    <row r="6624" spans="1:23" x14ac:dyDescent="0.3">
      <c r="A6624" s="4" t="s">
        <v>6739</v>
      </c>
      <c r="B6624" s="4" t="s">
        <v>31</v>
      </c>
      <c r="C6624" s="4">
        <v>28</v>
      </c>
      <c r="D6624" s="4">
        <v>1</v>
      </c>
      <c r="E6624" s="4" t="s">
        <v>31</v>
      </c>
      <c r="F6624" s="4" t="s">
        <v>104</v>
      </c>
      <c r="G6624" s="4" t="s">
        <v>33</v>
      </c>
      <c r="H6624" s="4">
        <v>46</v>
      </c>
      <c r="I6624" s="4" t="s">
        <v>24</v>
      </c>
      <c r="J6624" s="4">
        <v>0</v>
      </c>
      <c r="K6624" s="4" t="s">
        <v>27</v>
      </c>
      <c r="L6624" s="4" t="s">
        <v>28</v>
      </c>
      <c r="M6624" s="4">
        <v>49</v>
      </c>
      <c r="N6624" s="4" t="s">
        <v>107</v>
      </c>
      <c r="O6624" s="4" t="s">
        <v>108</v>
      </c>
      <c r="P6624" s="5">
        <v>44480</v>
      </c>
      <c r="Q6624" s="6">
        <v>51.536357681193337</v>
      </c>
      <c r="R6624" s="4">
        <v>0</v>
      </c>
      <c r="S6624" s="4" t="str" cm="1">
        <f t="array" ref="S6624">_xlfn.IFS(R6624=0,"None",R6624&lt;3,"Low",R6624&lt;6,"Medium",R6624&lt;=10,"High")</f>
        <v>None</v>
      </c>
      <c r="T6624" s="4" t="str" cm="1">
        <f t="array" ref="T6624">_xlfn.IFS(M6624&lt;=20,"Low",M6624&lt;=50,"Medium",M6624&lt;=90,"High")</f>
        <v>Medium</v>
      </c>
      <c r="U6624" s="7">
        <f>Datos_Limpios[[#This Row],[Number of Complaints or Support]]/Datos_Limpios[[#This Row],[Account Length (in months)]]</f>
        <v>0</v>
      </c>
      <c r="V6624" s="4" t="str" cm="1">
        <f t="array" ref="V6624">_xlfn.IFS(H6624&lt;30,"Under 30",H6624&lt;66,"Middle Age",H6624&gt;=66,"Senior")</f>
        <v>Middle Age</v>
      </c>
      <c r="W6624" s="4" t="s">
        <v>43</v>
      </c>
    </row>
    <row r="6625" spans="1:23" x14ac:dyDescent="0.3">
      <c r="A6625" s="4" t="s">
        <v>6740</v>
      </c>
      <c r="B6625" s="4" t="s">
        <v>24</v>
      </c>
      <c r="C6625" s="4">
        <v>14</v>
      </c>
      <c r="D6625" s="4">
        <v>1</v>
      </c>
      <c r="E6625" s="4" t="s">
        <v>24</v>
      </c>
      <c r="F6625" s="4" t="s">
        <v>65</v>
      </c>
      <c r="G6625" s="4" t="s">
        <v>26</v>
      </c>
      <c r="H6625" s="4">
        <v>50</v>
      </c>
      <c r="I6625" s="4" t="s">
        <v>24</v>
      </c>
      <c r="J6625" s="4">
        <v>0</v>
      </c>
      <c r="K6625" s="4" t="s">
        <v>34</v>
      </c>
      <c r="L6625" s="4" t="s">
        <v>28</v>
      </c>
      <c r="M6625" s="4">
        <v>28</v>
      </c>
      <c r="P6625" s="5">
        <v>44711</v>
      </c>
      <c r="Q6625" s="6">
        <v>32.081116403806099</v>
      </c>
      <c r="R6625" s="4">
        <v>5</v>
      </c>
      <c r="S6625" s="4" t="str" cm="1">
        <f t="array" ref="S6625">_xlfn.IFS(R6625=0,"None",R6625&lt;3,"Low",R6625&lt;6,"Medium",R6625&lt;=10,"High")</f>
        <v>Medium</v>
      </c>
      <c r="T6625" s="4" t="str" cm="1">
        <f t="array" ref="T6625">_xlfn.IFS(M6625&lt;=20,"Low",M6625&lt;=50,"Medium",M6625&lt;=90,"High")</f>
        <v>Medium</v>
      </c>
      <c r="U6625" s="7">
        <f>Datos_Limpios[[#This Row],[Number of Complaints or Support]]/Datos_Limpios[[#This Row],[Account Length (in months)]]</f>
        <v>0.35714285714285715</v>
      </c>
      <c r="V6625" s="4" t="str" cm="1">
        <f t="array" ref="V6625">_xlfn.IFS(H6625&lt;30,"Under 30",H6625&lt;66,"Middle Age",H6625&gt;=66,"Senior")</f>
        <v>Middle Age</v>
      </c>
      <c r="W6625" s="4" t="s">
        <v>43</v>
      </c>
    </row>
    <row r="6626" spans="1:23" x14ac:dyDescent="0.3">
      <c r="A6626" s="4" t="s">
        <v>6741</v>
      </c>
      <c r="B6626" s="4" t="s">
        <v>24</v>
      </c>
      <c r="C6626" s="4">
        <v>57</v>
      </c>
      <c r="D6626" s="4">
        <v>0</v>
      </c>
      <c r="E6626" s="4" t="s">
        <v>31</v>
      </c>
      <c r="F6626" s="4" t="s">
        <v>49</v>
      </c>
      <c r="G6626" s="4" t="s">
        <v>26</v>
      </c>
      <c r="H6626" s="4">
        <v>55</v>
      </c>
      <c r="I6626" s="4" t="s">
        <v>31</v>
      </c>
      <c r="J6626" s="4">
        <v>5</v>
      </c>
      <c r="K6626" s="4" t="s">
        <v>46</v>
      </c>
      <c r="L6626" s="4" t="s">
        <v>28</v>
      </c>
      <c r="M6626" s="4">
        <v>29</v>
      </c>
      <c r="P6626" s="5">
        <v>45256</v>
      </c>
      <c r="Q6626" s="6">
        <v>29.499036480264209</v>
      </c>
      <c r="R6626" s="4">
        <v>8</v>
      </c>
      <c r="S6626" s="4" t="str" cm="1">
        <f t="array" ref="S6626">_xlfn.IFS(R6626=0,"None",R6626&lt;3,"Low",R6626&lt;6,"Medium",R6626&lt;=10,"High")</f>
        <v>High</v>
      </c>
      <c r="T6626" s="4" t="str" cm="1">
        <f t="array" ref="T6626">_xlfn.IFS(M6626&lt;=20,"Low",M6626&lt;=50,"Medium",M6626&lt;=90,"High")</f>
        <v>Medium</v>
      </c>
      <c r="U6626" s="7">
        <f>Datos_Limpios[[#This Row],[Number of Complaints or Support]]/Datos_Limpios[[#This Row],[Account Length (in months)]]</f>
        <v>0.14035087719298245</v>
      </c>
      <c r="V6626" s="4" t="str" cm="1">
        <f t="array" ref="V6626">_xlfn.IFS(H6626&lt;30,"Under 30",H6626&lt;66,"Middle Age",H6626&gt;=66,"Senior")</f>
        <v>Middle Age</v>
      </c>
      <c r="W6626" s="4" t="s">
        <v>29</v>
      </c>
    </row>
    <row r="6627" spans="1:23" x14ac:dyDescent="0.3">
      <c r="A6627" s="4" t="s">
        <v>6742</v>
      </c>
      <c r="B6627" s="4" t="s">
        <v>24</v>
      </c>
      <c r="C6627" s="4">
        <v>44</v>
      </c>
      <c r="D6627" s="4">
        <v>2</v>
      </c>
      <c r="E6627" s="4" t="s">
        <v>31</v>
      </c>
      <c r="F6627" s="4" t="s">
        <v>74</v>
      </c>
      <c r="G6627" s="4" t="s">
        <v>26</v>
      </c>
      <c r="H6627" s="4">
        <v>68</v>
      </c>
      <c r="I6627" s="4" t="s">
        <v>24</v>
      </c>
      <c r="J6627" s="4">
        <v>0</v>
      </c>
      <c r="K6627" s="4" t="s">
        <v>34</v>
      </c>
      <c r="L6627" s="4" t="s">
        <v>28</v>
      </c>
      <c r="M6627" s="4">
        <v>54</v>
      </c>
      <c r="P6627" s="5">
        <v>44675</v>
      </c>
      <c r="Q6627" s="6">
        <v>47.355669544945108</v>
      </c>
      <c r="R6627" s="4">
        <v>5</v>
      </c>
      <c r="S6627" s="4" t="str" cm="1">
        <f t="array" ref="S6627">_xlfn.IFS(R6627=0,"None",R6627&lt;3,"Low",R6627&lt;6,"Medium",R6627&lt;=10,"High")</f>
        <v>Medium</v>
      </c>
      <c r="T6627" s="4" t="str" cm="1">
        <f t="array" ref="T6627">_xlfn.IFS(M6627&lt;=20,"Low",M6627&lt;=50,"Medium",M6627&lt;=90,"High")</f>
        <v>High</v>
      </c>
      <c r="U6627" s="7">
        <f>Datos_Limpios[[#This Row],[Number of Complaints or Support]]/Datos_Limpios[[#This Row],[Account Length (in months)]]</f>
        <v>0.11363636363636363</v>
      </c>
      <c r="V6627" s="4" t="str" cm="1">
        <f t="array" ref="V6627">_xlfn.IFS(H6627&lt;30,"Under 30",H6627&lt;66,"Middle Age",H6627&gt;=66,"Senior")</f>
        <v>Senior</v>
      </c>
      <c r="W6627" s="4" t="s">
        <v>43</v>
      </c>
    </row>
    <row r="6628" spans="1:23" x14ac:dyDescent="0.3">
      <c r="A6628" s="4" t="s">
        <v>6743</v>
      </c>
      <c r="B6628" s="4" t="s">
        <v>24</v>
      </c>
      <c r="C6628" s="4">
        <v>28</v>
      </c>
      <c r="D6628" s="4">
        <v>0</v>
      </c>
      <c r="E6628" s="4" t="s">
        <v>24</v>
      </c>
      <c r="F6628" s="4" t="s">
        <v>159</v>
      </c>
      <c r="G6628" s="4" t="s">
        <v>33</v>
      </c>
      <c r="H6628" s="4">
        <v>34</v>
      </c>
      <c r="I6628" s="4" t="s">
        <v>24</v>
      </c>
      <c r="J6628" s="4">
        <v>0</v>
      </c>
      <c r="K6628" s="4" t="s">
        <v>34</v>
      </c>
      <c r="L6628" s="4" t="s">
        <v>35</v>
      </c>
      <c r="M6628" s="4">
        <v>8</v>
      </c>
      <c r="P6628" s="5">
        <v>44258</v>
      </c>
      <c r="Q6628" s="6">
        <v>7.3504663784664617</v>
      </c>
      <c r="R6628" s="4">
        <v>1</v>
      </c>
      <c r="S6628" s="4" t="str" cm="1">
        <f t="array" ref="S6628">_xlfn.IFS(R6628=0,"None",R6628&lt;3,"Low",R6628&lt;6,"Medium",R6628&lt;=10,"High")</f>
        <v>Low</v>
      </c>
      <c r="T6628" s="4" t="str" cm="1">
        <f t="array" ref="T6628">_xlfn.IFS(M6628&lt;=20,"Low",M6628&lt;=50,"Medium",M6628&lt;=90,"High")</f>
        <v>Low</v>
      </c>
      <c r="U6628" s="7">
        <f>Datos_Limpios[[#This Row],[Number of Complaints or Support]]/Datos_Limpios[[#This Row],[Account Length (in months)]]</f>
        <v>3.5714285714285712E-2</v>
      </c>
      <c r="V6628" s="4" t="str" cm="1">
        <f t="array" ref="V6628">_xlfn.IFS(H6628&lt;30,"Under 30",H6628&lt;66,"Middle Age",H6628&gt;=66,"Senior")</f>
        <v>Middle Age</v>
      </c>
      <c r="W6628" s="4" t="s">
        <v>29</v>
      </c>
    </row>
    <row r="6629" spans="1:23" x14ac:dyDescent="0.3">
      <c r="A6629" s="4" t="s">
        <v>6744</v>
      </c>
      <c r="B6629" s="4" t="s">
        <v>31</v>
      </c>
      <c r="C6629" s="4">
        <v>1</v>
      </c>
      <c r="D6629" s="4">
        <v>1</v>
      </c>
      <c r="E6629" s="4" t="s">
        <v>31</v>
      </c>
      <c r="F6629" s="4" t="s">
        <v>219</v>
      </c>
      <c r="G6629" s="4" t="s">
        <v>33</v>
      </c>
      <c r="H6629" s="4">
        <v>28</v>
      </c>
      <c r="I6629" s="4" t="s">
        <v>24</v>
      </c>
      <c r="J6629" s="4">
        <v>0</v>
      </c>
      <c r="K6629" s="4" t="s">
        <v>27</v>
      </c>
      <c r="L6629" s="4" t="s">
        <v>115</v>
      </c>
      <c r="M6629" s="4">
        <v>26</v>
      </c>
      <c r="N6629" s="4" t="s">
        <v>38</v>
      </c>
      <c r="O6629" s="4" t="s">
        <v>125</v>
      </c>
      <c r="P6629" s="5">
        <v>45234</v>
      </c>
      <c r="Q6629" s="6">
        <v>24.66252565543995</v>
      </c>
      <c r="R6629" s="4">
        <v>6</v>
      </c>
      <c r="S6629" s="4" t="str" cm="1">
        <f t="array" ref="S6629">_xlfn.IFS(R6629=0,"None",R6629&lt;3,"Low",R6629&lt;6,"Medium",R6629&lt;=10,"High")</f>
        <v>High</v>
      </c>
      <c r="T6629" s="4" t="str" cm="1">
        <f t="array" ref="T6629">_xlfn.IFS(M6629&lt;=20,"Low",M6629&lt;=50,"Medium",M6629&lt;=90,"High")</f>
        <v>Medium</v>
      </c>
      <c r="U6629" s="7">
        <f>Datos_Limpios[[#This Row],[Number of Complaints or Support]]/Datos_Limpios[[#This Row],[Account Length (in months)]]</f>
        <v>6</v>
      </c>
      <c r="V6629" s="4" t="str" cm="1">
        <f t="array" ref="V6629">_xlfn.IFS(H6629&lt;30,"Under 30",H6629&lt;66,"Middle Age",H6629&gt;=66,"Senior")</f>
        <v>Under 30</v>
      </c>
      <c r="W6629" s="4" t="s">
        <v>43</v>
      </c>
    </row>
    <row r="6630" spans="1:23" x14ac:dyDescent="0.3">
      <c r="A6630" s="4" t="s">
        <v>6745</v>
      </c>
      <c r="B6630" s="4" t="s">
        <v>24</v>
      </c>
      <c r="C6630" s="4">
        <v>43</v>
      </c>
      <c r="D6630" s="4">
        <v>2</v>
      </c>
      <c r="E6630" s="4" t="s">
        <v>24</v>
      </c>
      <c r="F6630" s="4" t="s">
        <v>165</v>
      </c>
      <c r="G6630" s="4" t="s">
        <v>26</v>
      </c>
      <c r="H6630" s="4">
        <v>30</v>
      </c>
      <c r="I6630" s="4" t="s">
        <v>31</v>
      </c>
      <c r="J6630" s="4">
        <v>2</v>
      </c>
      <c r="K6630" s="4" t="s">
        <v>46</v>
      </c>
      <c r="L6630" s="4" t="s">
        <v>35</v>
      </c>
      <c r="M6630" s="4">
        <v>7</v>
      </c>
      <c r="P6630" s="5">
        <v>44281</v>
      </c>
      <c r="Q6630" s="6">
        <v>7.34864542695375</v>
      </c>
      <c r="R6630" s="4">
        <v>6</v>
      </c>
      <c r="S6630" s="4" t="str" cm="1">
        <f t="array" ref="S6630">_xlfn.IFS(R6630=0,"None",R6630&lt;3,"Low",R6630&lt;6,"Medium",R6630&lt;=10,"High")</f>
        <v>High</v>
      </c>
      <c r="T6630" s="4" t="str" cm="1">
        <f t="array" ref="T6630">_xlfn.IFS(M6630&lt;=20,"Low",M6630&lt;=50,"Medium",M6630&lt;=90,"High")</f>
        <v>Low</v>
      </c>
      <c r="U6630" s="7">
        <f>Datos_Limpios[[#This Row],[Number of Complaints or Support]]/Datos_Limpios[[#This Row],[Account Length (in months)]]</f>
        <v>0.13953488372093023</v>
      </c>
      <c r="V6630" s="4" t="str" cm="1">
        <f t="array" ref="V6630">_xlfn.IFS(H6630&lt;30,"Under 30",H6630&lt;66,"Middle Age",H6630&gt;=66,"Senior")</f>
        <v>Middle Age</v>
      </c>
      <c r="W6630" s="4" t="s">
        <v>40</v>
      </c>
    </row>
    <row r="6631" spans="1:23" x14ac:dyDescent="0.3">
      <c r="A6631" s="4" t="s">
        <v>6746</v>
      </c>
      <c r="B6631" s="4" t="s">
        <v>24</v>
      </c>
      <c r="C6631" s="4">
        <v>55</v>
      </c>
      <c r="D6631" s="4">
        <v>0</v>
      </c>
      <c r="E6631" s="4" t="s">
        <v>24</v>
      </c>
      <c r="F6631" s="4" t="s">
        <v>63</v>
      </c>
      <c r="G6631" s="4" t="s">
        <v>26</v>
      </c>
      <c r="H6631" s="4">
        <v>56</v>
      </c>
      <c r="I6631" s="4" t="s">
        <v>31</v>
      </c>
      <c r="J6631" s="4">
        <v>2</v>
      </c>
      <c r="K6631" s="4" t="s">
        <v>46</v>
      </c>
      <c r="L6631" s="4" t="s">
        <v>28</v>
      </c>
      <c r="M6631" s="4">
        <v>6</v>
      </c>
      <c r="P6631" s="5">
        <v>44876</v>
      </c>
      <c r="Q6631" s="6">
        <v>6.3777119737179166</v>
      </c>
      <c r="R6631" s="4">
        <v>8</v>
      </c>
      <c r="S6631" s="4" t="str" cm="1">
        <f t="array" ref="S6631">_xlfn.IFS(R6631=0,"None",R6631&lt;3,"Low",R6631&lt;6,"Medium",R6631&lt;=10,"High")</f>
        <v>High</v>
      </c>
      <c r="T6631" s="4" t="str" cm="1">
        <f t="array" ref="T6631">_xlfn.IFS(M6631&lt;=20,"Low",M6631&lt;=50,"Medium",M6631&lt;=90,"High")</f>
        <v>Low</v>
      </c>
      <c r="U6631" s="7">
        <f>Datos_Limpios[[#This Row],[Number of Complaints or Support]]/Datos_Limpios[[#This Row],[Account Length (in months)]]</f>
        <v>0.14545454545454545</v>
      </c>
      <c r="V6631" s="4" t="str" cm="1">
        <f t="array" ref="V6631">_xlfn.IFS(H6631&lt;30,"Under 30",H6631&lt;66,"Middle Age",H6631&gt;=66,"Senior")</f>
        <v>Middle Age</v>
      </c>
      <c r="W6631" s="4" t="s">
        <v>40</v>
      </c>
    </row>
    <row r="6632" spans="1:23" x14ac:dyDescent="0.3">
      <c r="A6632" s="4" t="s">
        <v>6747</v>
      </c>
      <c r="B6632" s="4" t="s">
        <v>31</v>
      </c>
      <c r="C6632" s="4">
        <v>1</v>
      </c>
      <c r="D6632" s="4">
        <v>4</v>
      </c>
      <c r="E6632" s="4" t="s">
        <v>24</v>
      </c>
      <c r="F6632" s="4" t="s">
        <v>106</v>
      </c>
      <c r="G6632" s="4" t="s">
        <v>33</v>
      </c>
      <c r="H6632" s="4">
        <v>65</v>
      </c>
      <c r="I6632" s="4" t="s">
        <v>24</v>
      </c>
      <c r="J6632" s="4">
        <v>0</v>
      </c>
      <c r="K6632" s="4" t="s">
        <v>27</v>
      </c>
      <c r="L6632" s="4" t="s">
        <v>35</v>
      </c>
      <c r="M6632" s="4">
        <v>47</v>
      </c>
      <c r="N6632" s="4" t="s">
        <v>38</v>
      </c>
      <c r="O6632" s="4" t="s">
        <v>142</v>
      </c>
      <c r="P6632" s="5">
        <v>44434</v>
      </c>
      <c r="Q6632" s="6">
        <v>42.260211068435133</v>
      </c>
      <c r="R6632" s="4">
        <v>7</v>
      </c>
      <c r="S6632" s="4" t="str" cm="1">
        <f t="array" ref="S6632">_xlfn.IFS(R6632=0,"None",R6632&lt;3,"Low",R6632&lt;6,"Medium",R6632&lt;=10,"High")</f>
        <v>High</v>
      </c>
      <c r="T6632" s="4" t="str" cm="1">
        <f t="array" ref="T6632">_xlfn.IFS(M6632&lt;=20,"Low",M6632&lt;=50,"Medium",M6632&lt;=90,"High")</f>
        <v>Medium</v>
      </c>
      <c r="U6632" s="7">
        <f>Datos_Limpios[[#This Row],[Number of Complaints or Support]]/Datos_Limpios[[#This Row],[Account Length (in months)]]</f>
        <v>7</v>
      </c>
      <c r="V6632" s="4" t="str" cm="1">
        <f t="array" ref="V6632">_xlfn.IFS(H6632&lt;30,"Under 30",H6632&lt;66,"Middle Age",H6632&gt;=66,"Senior")</f>
        <v>Middle Age</v>
      </c>
      <c r="W6632" s="4" t="s">
        <v>29</v>
      </c>
    </row>
    <row r="6633" spans="1:23" x14ac:dyDescent="0.3">
      <c r="A6633" s="4" t="s">
        <v>6748</v>
      </c>
      <c r="B6633" s="4" t="s">
        <v>24</v>
      </c>
      <c r="C6633" s="4">
        <v>43</v>
      </c>
      <c r="D6633" s="4">
        <v>0</v>
      </c>
      <c r="E6633" s="4" t="s">
        <v>24</v>
      </c>
      <c r="F6633" s="4" t="s">
        <v>37</v>
      </c>
      <c r="G6633" s="4" t="s">
        <v>33</v>
      </c>
      <c r="H6633" s="4">
        <v>58</v>
      </c>
      <c r="I6633" s="4" t="s">
        <v>24</v>
      </c>
      <c r="J6633" s="4">
        <v>0</v>
      </c>
      <c r="K6633" s="4" t="s">
        <v>34</v>
      </c>
      <c r="L6633" s="4" t="s">
        <v>28</v>
      </c>
      <c r="M6633" s="4">
        <v>16</v>
      </c>
      <c r="P6633" s="5">
        <v>45281</v>
      </c>
      <c r="Q6633" s="6">
        <v>18.208791421710689</v>
      </c>
      <c r="R6633" s="4">
        <v>5</v>
      </c>
      <c r="S6633" s="4" t="str" cm="1">
        <f t="array" ref="S6633">_xlfn.IFS(R6633=0,"None",R6633&lt;3,"Low",R6633&lt;6,"Medium",R6633&lt;=10,"High")</f>
        <v>Medium</v>
      </c>
      <c r="T6633" s="4" t="str" cm="1">
        <f t="array" ref="T6633">_xlfn.IFS(M6633&lt;=20,"Low",M6633&lt;=50,"Medium",M6633&lt;=90,"High")</f>
        <v>Low</v>
      </c>
      <c r="U6633" s="7">
        <f>Datos_Limpios[[#This Row],[Number of Complaints or Support]]/Datos_Limpios[[#This Row],[Account Length (in months)]]</f>
        <v>0.11627906976744186</v>
      </c>
      <c r="V6633" s="4" t="str" cm="1">
        <f t="array" ref="V6633">_xlfn.IFS(H6633&lt;30,"Under 30",H6633&lt;66,"Middle Age",H6633&gt;=66,"Senior")</f>
        <v>Middle Age</v>
      </c>
      <c r="W6633" s="4" t="s">
        <v>40</v>
      </c>
    </row>
    <row r="6634" spans="1:23" x14ac:dyDescent="0.3">
      <c r="A6634" s="4" t="s">
        <v>6749</v>
      </c>
      <c r="B6634" s="4" t="s">
        <v>24</v>
      </c>
      <c r="C6634" s="4">
        <v>63</v>
      </c>
      <c r="D6634" s="4">
        <v>1</v>
      </c>
      <c r="E6634" s="4" t="s">
        <v>31</v>
      </c>
      <c r="F6634" s="4" t="s">
        <v>157</v>
      </c>
      <c r="G6634" s="4" t="s">
        <v>33</v>
      </c>
      <c r="H6634" s="4">
        <v>41</v>
      </c>
      <c r="I6634" s="4" t="s">
        <v>31</v>
      </c>
      <c r="J6634" s="4">
        <v>4</v>
      </c>
      <c r="K6634" s="4" t="s">
        <v>46</v>
      </c>
      <c r="L6634" s="4" t="s">
        <v>28</v>
      </c>
      <c r="M6634" s="4">
        <v>54</v>
      </c>
      <c r="P6634" s="5">
        <v>43923</v>
      </c>
      <c r="Q6634" s="6">
        <v>48.696567473953507</v>
      </c>
      <c r="R6634" s="4">
        <v>7</v>
      </c>
      <c r="S6634" s="4" t="str" cm="1">
        <f t="array" ref="S6634">_xlfn.IFS(R6634=0,"None",R6634&lt;3,"Low",R6634&lt;6,"Medium",R6634&lt;=10,"High")</f>
        <v>High</v>
      </c>
      <c r="T6634" s="4" t="str" cm="1">
        <f t="array" ref="T6634">_xlfn.IFS(M6634&lt;=20,"Low",M6634&lt;=50,"Medium",M6634&lt;=90,"High")</f>
        <v>High</v>
      </c>
      <c r="U6634" s="7">
        <f>Datos_Limpios[[#This Row],[Number of Complaints or Support]]/Datos_Limpios[[#This Row],[Account Length (in months)]]</f>
        <v>0.1111111111111111</v>
      </c>
      <c r="V6634" s="4" t="str" cm="1">
        <f t="array" ref="V6634">_xlfn.IFS(H6634&lt;30,"Under 30",H6634&lt;66,"Middle Age",H6634&gt;=66,"Senior")</f>
        <v>Middle Age</v>
      </c>
      <c r="W6634" s="4" t="s">
        <v>47</v>
      </c>
    </row>
    <row r="6635" spans="1:23" x14ac:dyDescent="0.3">
      <c r="A6635" s="4" t="s">
        <v>6750</v>
      </c>
      <c r="B6635" s="4" t="s">
        <v>24</v>
      </c>
      <c r="C6635" s="4">
        <v>64</v>
      </c>
      <c r="D6635" s="4">
        <v>2</v>
      </c>
      <c r="E6635" s="4" t="s">
        <v>31</v>
      </c>
      <c r="F6635" s="4" t="s">
        <v>95</v>
      </c>
      <c r="G6635" s="4" t="s">
        <v>33</v>
      </c>
      <c r="H6635" s="4">
        <v>39</v>
      </c>
      <c r="I6635" s="4" t="s">
        <v>24</v>
      </c>
      <c r="J6635" s="4">
        <v>0</v>
      </c>
      <c r="K6635" s="4" t="s">
        <v>46</v>
      </c>
      <c r="L6635" s="4" t="s">
        <v>115</v>
      </c>
      <c r="M6635" s="4">
        <v>35</v>
      </c>
      <c r="P6635" s="5">
        <v>43975</v>
      </c>
      <c r="Q6635" s="6">
        <v>33.235777419335257</v>
      </c>
      <c r="R6635" s="4">
        <v>0</v>
      </c>
      <c r="S6635" s="4" t="str" cm="1">
        <f t="array" ref="S6635">_xlfn.IFS(R6635=0,"None",R6635&lt;3,"Low",R6635&lt;6,"Medium",R6635&lt;=10,"High")</f>
        <v>None</v>
      </c>
      <c r="T6635" s="4" t="str" cm="1">
        <f t="array" ref="T6635">_xlfn.IFS(M6635&lt;=20,"Low",M6635&lt;=50,"Medium",M6635&lt;=90,"High")</f>
        <v>Medium</v>
      </c>
      <c r="U6635" s="7">
        <f>Datos_Limpios[[#This Row],[Number of Complaints or Support]]/Datos_Limpios[[#This Row],[Account Length (in months)]]</f>
        <v>0</v>
      </c>
      <c r="V6635" s="4" t="str" cm="1">
        <f t="array" ref="V6635">_xlfn.IFS(H6635&lt;30,"Under 30",H6635&lt;66,"Middle Age",H6635&gt;=66,"Senior")</f>
        <v>Middle Age</v>
      </c>
      <c r="W6635" s="4" t="s">
        <v>47</v>
      </c>
    </row>
    <row r="6636" spans="1:23" x14ac:dyDescent="0.3">
      <c r="A6636" s="4" t="s">
        <v>6751</v>
      </c>
      <c r="B6636" s="4" t="s">
        <v>24</v>
      </c>
      <c r="C6636" s="4">
        <v>19</v>
      </c>
      <c r="D6636" s="4">
        <v>0</v>
      </c>
      <c r="E6636" s="4" t="s">
        <v>31</v>
      </c>
      <c r="F6636" s="4" t="s">
        <v>42</v>
      </c>
      <c r="G6636" s="4" t="s">
        <v>33</v>
      </c>
      <c r="H6636" s="4">
        <v>32</v>
      </c>
      <c r="I6636" s="4" t="s">
        <v>24</v>
      </c>
      <c r="J6636" s="4">
        <v>0</v>
      </c>
      <c r="K6636" s="4" t="s">
        <v>27</v>
      </c>
      <c r="L6636" s="4" t="s">
        <v>35</v>
      </c>
      <c r="M6636" s="4">
        <v>33</v>
      </c>
      <c r="P6636" s="5">
        <v>44618</v>
      </c>
      <c r="Q6636" s="6">
        <v>28.734654566211109</v>
      </c>
      <c r="R6636" s="4">
        <v>7</v>
      </c>
      <c r="S6636" s="4" t="str" cm="1">
        <f t="array" ref="S6636">_xlfn.IFS(R6636=0,"None",R6636&lt;3,"Low",R6636&lt;6,"Medium",R6636&lt;=10,"High")</f>
        <v>High</v>
      </c>
      <c r="T6636" s="4" t="str" cm="1">
        <f t="array" ref="T6636">_xlfn.IFS(M6636&lt;=20,"Low",M6636&lt;=50,"Medium",M6636&lt;=90,"High")</f>
        <v>Medium</v>
      </c>
      <c r="U6636" s="7">
        <f>Datos_Limpios[[#This Row],[Number of Complaints or Support]]/Datos_Limpios[[#This Row],[Account Length (in months)]]</f>
        <v>0.36842105263157893</v>
      </c>
      <c r="V6636" s="4" t="str" cm="1">
        <f t="array" ref="V6636">_xlfn.IFS(H6636&lt;30,"Under 30",H6636&lt;66,"Middle Age",H6636&gt;=66,"Senior")</f>
        <v>Middle Age</v>
      </c>
      <c r="W6636" s="4" t="s">
        <v>43</v>
      </c>
    </row>
    <row r="6637" spans="1:23" x14ac:dyDescent="0.3">
      <c r="A6637" s="4" t="s">
        <v>6752</v>
      </c>
      <c r="B6637" s="4" t="s">
        <v>24</v>
      </c>
      <c r="C6637" s="4">
        <v>28</v>
      </c>
      <c r="D6637" s="4">
        <v>0</v>
      </c>
      <c r="E6637" s="4" t="s">
        <v>24</v>
      </c>
      <c r="F6637" s="4" t="s">
        <v>222</v>
      </c>
      <c r="G6637" s="4" t="s">
        <v>33</v>
      </c>
      <c r="H6637" s="4">
        <v>39</v>
      </c>
      <c r="I6637" s="4" t="s">
        <v>24</v>
      </c>
      <c r="J6637" s="4">
        <v>0</v>
      </c>
      <c r="K6637" s="4" t="s">
        <v>34</v>
      </c>
      <c r="L6637" s="4" t="s">
        <v>28</v>
      </c>
      <c r="M6637" s="4">
        <v>8</v>
      </c>
      <c r="P6637" s="5">
        <v>44040</v>
      </c>
      <c r="Q6637" s="6">
        <v>6.9899380442668084</v>
      </c>
      <c r="R6637" s="4">
        <v>2</v>
      </c>
      <c r="S6637" s="4" t="str" cm="1">
        <f t="array" ref="S6637">_xlfn.IFS(R6637=0,"None",R6637&lt;3,"Low",R6637&lt;6,"Medium",R6637&lt;=10,"High")</f>
        <v>Low</v>
      </c>
      <c r="T6637" s="4" t="str" cm="1">
        <f t="array" ref="T6637">_xlfn.IFS(M6637&lt;=20,"Low",M6637&lt;=50,"Medium",M6637&lt;=90,"High")</f>
        <v>Low</v>
      </c>
      <c r="U6637" s="7">
        <f>Datos_Limpios[[#This Row],[Number of Complaints or Support]]/Datos_Limpios[[#This Row],[Account Length (in months)]]</f>
        <v>7.1428571428571425E-2</v>
      </c>
      <c r="V6637" s="4" t="str" cm="1">
        <f t="array" ref="V6637">_xlfn.IFS(H6637&lt;30,"Under 30",H6637&lt;66,"Middle Age",H6637&gt;=66,"Senior")</f>
        <v>Middle Age</v>
      </c>
      <c r="W6637" s="4" t="s">
        <v>29</v>
      </c>
    </row>
    <row r="6638" spans="1:23" x14ac:dyDescent="0.3">
      <c r="A6638" s="4" t="s">
        <v>6753</v>
      </c>
      <c r="B6638" s="4" t="s">
        <v>24</v>
      </c>
      <c r="C6638" s="4">
        <v>55</v>
      </c>
      <c r="D6638" s="4">
        <v>0</v>
      </c>
      <c r="E6638" s="4" t="s">
        <v>31</v>
      </c>
      <c r="F6638" s="4" t="s">
        <v>54</v>
      </c>
      <c r="G6638" s="4" t="s">
        <v>26</v>
      </c>
      <c r="H6638" s="4">
        <v>20</v>
      </c>
      <c r="I6638" s="4" t="s">
        <v>24</v>
      </c>
      <c r="J6638" s="4">
        <v>0</v>
      </c>
      <c r="K6638" s="4" t="s">
        <v>27</v>
      </c>
      <c r="L6638" s="4" t="s">
        <v>28</v>
      </c>
      <c r="M6638" s="4">
        <v>36</v>
      </c>
      <c r="P6638" s="5">
        <v>45149</v>
      </c>
      <c r="Q6638" s="6">
        <v>34.318509673972343</v>
      </c>
      <c r="R6638" s="4">
        <v>1</v>
      </c>
      <c r="S6638" s="4" t="str" cm="1">
        <f t="array" ref="S6638">_xlfn.IFS(R6638=0,"None",R6638&lt;3,"Low",R6638&lt;6,"Medium",R6638&lt;=10,"High")</f>
        <v>Low</v>
      </c>
      <c r="T6638" s="4" t="str" cm="1">
        <f t="array" ref="T6638">_xlfn.IFS(M6638&lt;=20,"Low",M6638&lt;=50,"Medium",M6638&lt;=90,"High")</f>
        <v>Medium</v>
      </c>
      <c r="U6638" s="7">
        <f>Datos_Limpios[[#This Row],[Number of Complaints or Support]]/Datos_Limpios[[#This Row],[Account Length (in months)]]</f>
        <v>1.8181818181818181E-2</v>
      </c>
      <c r="V6638" s="4" t="str" cm="1">
        <f t="array" ref="V6638">_xlfn.IFS(H6638&lt;30,"Under 30",H6638&lt;66,"Middle Age",H6638&gt;=66,"Senior")</f>
        <v>Under 30</v>
      </c>
      <c r="W6638" s="4" t="s">
        <v>43</v>
      </c>
    </row>
    <row r="6639" spans="1:23" x14ac:dyDescent="0.3">
      <c r="A6639" s="4" t="s">
        <v>6754</v>
      </c>
      <c r="B6639" s="4" t="s">
        <v>24</v>
      </c>
      <c r="C6639" s="4">
        <v>70</v>
      </c>
      <c r="D6639" s="4">
        <v>0</v>
      </c>
      <c r="E6639" s="4" t="s">
        <v>24</v>
      </c>
      <c r="F6639" s="4" t="s">
        <v>60</v>
      </c>
      <c r="G6639" s="4" t="s">
        <v>26</v>
      </c>
      <c r="H6639" s="4">
        <v>59</v>
      </c>
      <c r="I6639" s="4" t="s">
        <v>24</v>
      </c>
      <c r="J6639" s="4">
        <v>0</v>
      </c>
      <c r="K6639" s="4" t="s">
        <v>46</v>
      </c>
      <c r="L6639" s="4" t="s">
        <v>35</v>
      </c>
      <c r="M6639" s="4">
        <v>9</v>
      </c>
      <c r="P6639" s="5">
        <v>45202</v>
      </c>
      <c r="Q6639" s="6">
        <v>7.7173708159631174</v>
      </c>
      <c r="R6639" s="4">
        <v>2</v>
      </c>
      <c r="S6639" s="4" t="str" cm="1">
        <f t="array" ref="S6639">_xlfn.IFS(R6639=0,"None",R6639&lt;3,"Low",R6639&lt;6,"Medium",R6639&lt;=10,"High")</f>
        <v>Low</v>
      </c>
      <c r="T6639" s="4" t="str" cm="1">
        <f t="array" ref="T6639">_xlfn.IFS(M6639&lt;=20,"Low",M6639&lt;=50,"Medium",M6639&lt;=90,"High")</f>
        <v>Low</v>
      </c>
      <c r="U6639" s="7">
        <f>Datos_Limpios[[#This Row],[Number of Complaints or Support]]/Datos_Limpios[[#This Row],[Account Length (in months)]]</f>
        <v>2.8571428571428571E-2</v>
      </c>
      <c r="V6639" s="4" t="str" cm="1">
        <f t="array" ref="V6639">_xlfn.IFS(H6639&lt;30,"Under 30",H6639&lt;66,"Middle Age",H6639&gt;=66,"Senior")</f>
        <v>Middle Age</v>
      </c>
      <c r="W6639" s="4" t="s">
        <v>40</v>
      </c>
    </row>
    <row r="6640" spans="1:23" x14ac:dyDescent="0.3">
      <c r="A6640" s="4" t="s">
        <v>6755</v>
      </c>
      <c r="B6640" s="4" t="s">
        <v>24</v>
      </c>
      <c r="C6640" s="4">
        <v>65</v>
      </c>
      <c r="D6640" s="4">
        <v>0</v>
      </c>
      <c r="E6640" s="4" t="s">
        <v>24</v>
      </c>
      <c r="F6640" s="4" t="s">
        <v>74</v>
      </c>
      <c r="G6640" s="4" t="s">
        <v>26</v>
      </c>
      <c r="H6640" s="4">
        <v>48</v>
      </c>
      <c r="I6640" s="4" t="s">
        <v>31</v>
      </c>
      <c r="J6640" s="4">
        <v>5</v>
      </c>
      <c r="K6640" s="4" t="s">
        <v>46</v>
      </c>
      <c r="L6640" s="4" t="s">
        <v>115</v>
      </c>
      <c r="M6640" s="4">
        <v>11</v>
      </c>
      <c r="P6640" s="5">
        <v>44602</v>
      </c>
      <c r="Q6640" s="6">
        <v>9.6471608498463688</v>
      </c>
      <c r="R6640" s="4">
        <v>9</v>
      </c>
      <c r="S6640" s="4" t="str" cm="1">
        <f t="array" ref="S6640">_xlfn.IFS(R6640=0,"None",R6640&lt;3,"Low",R6640&lt;6,"Medium",R6640&lt;=10,"High")</f>
        <v>High</v>
      </c>
      <c r="T6640" s="4" t="str" cm="1">
        <f t="array" ref="T6640">_xlfn.IFS(M6640&lt;=20,"Low",M6640&lt;=50,"Medium",M6640&lt;=90,"High")</f>
        <v>Low</v>
      </c>
      <c r="U6640" s="7">
        <f>Datos_Limpios[[#This Row],[Number of Complaints or Support]]/Datos_Limpios[[#This Row],[Account Length (in months)]]</f>
        <v>0.13846153846153847</v>
      </c>
      <c r="V6640" s="4" t="str" cm="1">
        <f t="array" ref="V6640">_xlfn.IFS(H6640&lt;30,"Under 30",H6640&lt;66,"Middle Age",H6640&gt;=66,"Senior")</f>
        <v>Middle Age</v>
      </c>
      <c r="W6640" s="4" t="s">
        <v>43</v>
      </c>
    </row>
    <row r="6641" spans="1:23" x14ac:dyDescent="0.3">
      <c r="A6641" s="4" t="s">
        <v>6756</v>
      </c>
      <c r="B6641" s="4" t="s">
        <v>24</v>
      </c>
      <c r="C6641" s="4">
        <v>2</v>
      </c>
      <c r="D6641" s="4">
        <v>1</v>
      </c>
      <c r="E6641" s="4" t="s">
        <v>31</v>
      </c>
      <c r="F6641" s="4" t="s">
        <v>52</v>
      </c>
      <c r="G6641" s="4" t="s">
        <v>33</v>
      </c>
      <c r="H6641" s="4">
        <v>58</v>
      </c>
      <c r="I6641" s="4" t="s">
        <v>31</v>
      </c>
      <c r="J6641" s="4">
        <v>4</v>
      </c>
      <c r="K6641" s="4" t="s">
        <v>27</v>
      </c>
      <c r="L6641" s="4" t="s">
        <v>35</v>
      </c>
      <c r="M6641" s="4">
        <v>28</v>
      </c>
      <c r="P6641" s="5">
        <v>44752</v>
      </c>
      <c r="Q6641" s="6">
        <v>31.85514939711117</v>
      </c>
      <c r="R6641" s="4">
        <v>8</v>
      </c>
      <c r="S6641" s="4" t="str" cm="1">
        <f t="array" ref="S6641">_xlfn.IFS(R6641=0,"None",R6641&lt;3,"Low",R6641&lt;6,"Medium",R6641&lt;=10,"High")</f>
        <v>High</v>
      </c>
      <c r="T6641" s="4" t="str" cm="1">
        <f t="array" ref="T6641">_xlfn.IFS(M6641&lt;=20,"Low",M6641&lt;=50,"Medium",M6641&lt;=90,"High")</f>
        <v>Medium</v>
      </c>
      <c r="U6641" s="7">
        <f>Datos_Limpios[[#This Row],[Number of Complaints or Support]]/Datos_Limpios[[#This Row],[Account Length (in months)]]</f>
        <v>4</v>
      </c>
      <c r="V6641" s="4" t="str" cm="1">
        <f t="array" ref="V6641">_xlfn.IFS(H6641&lt;30,"Under 30",H6641&lt;66,"Middle Age",H6641&gt;=66,"Senior")</f>
        <v>Middle Age</v>
      </c>
      <c r="W6641" s="4" t="s">
        <v>40</v>
      </c>
    </row>
    <row r="6642" spans="1:23" x14ac:dyDescent="0.3">
      <c r="A6642" s="4" t="s">
        <v>6757</v>
      </c>
      <c r="B6642" s="4" t="s">
        <v>31</v>
      </c>
      <c r="C6642" s="4">
        <v>69</v>
      </c>
      <c r="D6642" s="4">
        <v>1</v>
      </c>
      <c r="E6642" s="4" t="s">
        <v>31</v>
      </c>
      <c r="F6642" s="4" t="s">
        <v>129</v>
      </c>
      <c r="G6642" s="4" t="s">
        <v>33</v>
      </c>
      <c r="H6642" s="4">
        <v>68</v>
      </c>
      <c r="I6642" s="4" t="s">
        <v>24</v>
      </c>
      <c r="J6642" s="4">
        <v>0</v>
      </c>
      <c r="K6642" s="4" t="s">
        <v>27</v>
      </c>
      <c r="L6642" s="4" t="s">
        <v>28</v>
      </c>
      <c r="M6642" s="4">
        <v>38</v>
      </c>
      <c r="N6642" s="4" t="s">
        <v>92</v>
      </c>
      <c r="O6642" s="4" t="s">
        <v>249</v>
      </c>
      <c r="P6642" s="5">
        <v>44800</v>
      </c>
      <c r="Q6642" s="6">
        <v>31.452446686904601</v>
      </c>
      <c r="R6642" s="4">
        <v>5</v>
      </c>
      <c r="S6642" s="4" t="str" cm="1">
        <f t="array" ref="S6642">_xlfn.IFS(R6642=0,"None",R6642&lt;3,"Low",R6642&lt;6,"Medium",R6642&lt;=10,"High")</f>
        <v>Medium</v>
      </c>
      <c r="T6642" s="4" t="str" cm="1">
        <f t="array" ref="T6642">_xlfn.IFS(M6642&lt;=20,"Low",M6642&lt;=50,"Medium",M6642&lt;=90,"High")</f>
        <v>Medium</v>
      </c>
      <c r="U6642" s="7">
        <f>Datos_Limpios[[#This Row],[Number of Complaints or Support]]/Datos_Limpios[[#This Row],[Account Length (in months)]]</f>
        <v>7.2463768115942032E-2</v>
      </c>
      <c r="V6642" s="4" t="str" cm="1">
        <f t="array" ref="V6642">_xlfn.IFS(H6642&lt;30,"Under 30",H6642&lt;66,"Middle Age",H6642&gt;=66,"Senior")</f>
        <v>Senior</v>
      </c>
      <c r="W6642" s="4" t="s">
        <v>29</v>
      </c>
    </row>
    <row r="6643" spans="1:23" x14ac:dyDescent="0.3">
      <c r="A6643" s="4" t="s">
        <v>6758</v>
      </c>
      <c r="B6643" s="4" t="s">
        <v>24</v>
      </c>
      <c r="C6643" s="4">
        <v>39</v>
      </c>
      <c r="D6643" s="4">
        <v>0</v>
      </c>
      <c r="E6643" s="4" t="s">
        <v>31</v>
      </c>
      <c r="F6643" s="4" t="s">
        <v>110</v>
      </c>
      <c r="G6643" s="4" t="s">
        <v>33</v>
      </c>
      <c r="H6643" s="4">
        <v>23</v>
      </c>
      <c r="I6643" s="4" t="s">
        <v>31</v>
      </c>
      <c r="J6643" s="4">
        <v>2</v>
      </c>
      <c r="K6643" s="4" t="s">
        <v>46</v>
      </c>
      <c r="L6643" s="4" t="s">
        <v>28</v>
      </c>
      <c r="M6643" s="4">
        <v>49</v>
      </c>
      <c r="P6643" s="5">
        <v>43950</v>
      </c>
      <c r="Q6643" s="6">
        <v>49.971043651200631</v>
      </c>
      <c r="R6643" s="4">
        <v>9</v>
      </c>
      <c r="S6643" s="4" t="str" cm="1">
        <f t="array" ref="S6643">_xlfn.IFS(R6643=0,"None",R6643&lt;3,"Low",R6643&lt;6,"Medium",R6643&lt;=10,"High")</f>
        <v>High</v>
      </c>
      <c r="T6643" s="4" t="str" cm="1">
        <f t="array" ref="T6643">_xlfn.IFS(M6643&lt;=20,"Low",M6643&lt;=50,"Medium",M6643&lt;=90,"High")</f>
        <v>Medium</v>
      </c>
      <c r="U6643" s="7">
        <f>Datos_Limpios[[#This Row],[Number of Complaints or Support]]/Datos_Limpios[[#This Row],[Account Length (in months)]]</f>
        <v>0.23076923076923078</v>
      </c>
      <c r="V6643" s="4" t="str" cm="1">
        <f t="array" ref="V6643">_xlfn.IFS(H6643&lt;30,"Under 30",H6643&lt;66,"Middle Age",H6643&gt;=66,"Senior")</f>
        <v>Under 30</v>
      </c>
      <c r="W6643" s="4" t="s">
        <v>29</v>
      </c>
    </row>
    <row r="6644" spans="1:23" x14ac:dyDescent="0.3">
      <c r="A6644" s="4" t="s">
        <v>6759</v>
      </c>
      <c r="B6644" s="4" t="s">
        <v>31</v>
      </c>
      <c r="C6644" s="4">
        <v>1</v>
      </c>
      <c r="D6644" s="4">
        <v>4</v>
      </c>
      <c r="E6644" s="4" t="s">
        <v>31</v>
      </c>
      <c r="F6644" s="4" t="s">
        <v>52</v>
      </c>
      <c r="G6644" s="4" t="s">
        <v>33</v>
      </c>
      <c r="H6644" s="4">
        <v>66</v>
      </c>
      <c r="I6644" s="4" t="s">
        <v>24</v>
      </c>
      <c r="J6644" s="4">
        <v>0</v>
      </c>
      <c r="K6644" s="4" t="s">
        <v>27</v>
      </c>
      <c r="L6644" s="4" t="s">
        <v>115</v>
      </c>
      <c r="M6644" s="4">
        <v>44</v>
      </c>
      <c r="N6644" s="4" t="s">
        <v>38</v>
      </c>
      <c r="O6644" s="4" t="s">
        <v>142</v>
      </c>
      <c r="P6644" s="5">
        <v>44589</v>
      </c>
      <c r="Q6644" s="6">
        <v>39.299328947682383</v>
      </c>
      <c r="R6644" s="4">
        <v>1</v>
      </c>
      <c r="S6644" s="4" t="str" cm="1">
        <f t="array" ref="S6644">_xlfn.IFS(R6644=0,"None",R6644&lt;3,"Low",R6644&lt;6,"Medium",R6644&lt;=10,"High")</f>
        <v>Low</v>
      </c>
      <c r="T6644" s="4" t="str" cm="1">
        <f t="array" ref="T6644">_xlfn.IFS(M6644&lt;=20,"Low",M6644&lt;=50,"Medium",M6644&lt;=90,"High")</f>
        <v>Medium</v>
      </c>
      <c r="U6644" s="7">
        <f>Datos_Limpios[[#This Row],[Number of Complaints or Support]]/Datos_Limpios[[#This Row],[Account Length (in months)]]</f>
        <v>1</v>
      </c>
      <c r="V6644" s="4" t="str" cm="1">
        <f t="array" ref="V6644">_xlfn.IFS(H6644&lt;30,"Under 30",H6644&lt;66,"Middle Age",H6644&gt;=66,"Senior")</f>
        <v>Senior</v>
      </c>
      <c r="W6644" s="4" t="s">
        <v>40</v>
      </c>
    </row>
    <row r="6645" spans="1:23" x14ac:dyDescent="0.3">
      <c r="A6645" s="4" t="s">
        <v>6760</v>
      </c>
      <c r="B6645" s="4" t="s">
        <v>24</v>
      </c>
      <c r="C6645" s="4">
        <v>69</v>
      </c>
      <c r="D6645" s="4">
        <v>0</v>
      </c>
      <c r="E6645" s="4" t="s">
        <v>24</v>
      </c>
      <c r="F6645" s="4" t="s">
        <v>129</v>
      </c>
      <c r="G6645" s="4" t="s">
        <v>33</v>
      </c>
      <c r="H6645" s="4">
        <v>56</v>
      </c>
      <c r="I6645" s="4" t="s">
        <v>31</v>
      </c>
      <c r="J6645" s="4">
        <v>4</v>
      </c>
      <c r="K6645" s="4" t="s">
        <v>46</v>
      </c>
      <c r="L6645" s="4" t="s">
        <v>28</v>
      </c>
      <c r="M6645" s="4">
        <v>13</v>
      </c>
      <c r="P6645" s="5">
        <v>44968</v>
      </c>
      <c r="Q6645" s="6">
        <v>11.070472219283481</v>
      </c>
      <c r="R6645" s="4">
        <v>2</v>
      </c>
      <c r="S6645" s="4" t="str" cm="1">
        <f t="array" ref="S6645">_xlfn.IFS(R6645=0,"None",R6645&lt;3,"Low",R6645&lt;6,"Medium",R6645&lt;=10,"High")</f>
        <v>Low</v>
      </c>
      <c r="T6645" s="4" t="str" cm="1">
        <f t="array" ref="T6645">_xlfn.IFS(M6645&lt;=20,"Low",M6645&lt;=50,"Medium",M6645&lt;=90,"High")</f>
        <v>Low</v>
      </c>
      <c r="U6645" s="7">
        <f>Datos_Limpios[[#This Row],[Number of Complaints or Support]]/Datos_Limpios[[#This Row],[Account Length (in months)]]</f>
        <v>2.8985507246376812E-2</v>
      </c>
      <c r="V6645" s="4" t="str" cm="1">
        <f t="array" ref="V6645">_xlfn.IFS(H6645&lt;30,"Under 30",H6645&lt;66,"Middle Age",H6645&gt;=66,"Senior")</f>
        <v>Middle Age</v>
      </c>
      <c r="W6645" s="4" t="s">
        <v>29</v>
      </c>
    </row>
    <row r="6646" spans="1:23" x14ac:dyDescent="0.3">
      <c r="A6646" s="4" t="s">
        <v>6761</v>
      </c>
      <c r="B6646" s="4" t="s">
        <v>24</v>
      </c>
      <c r="C6646" s="4">
        <v>28</v>
      </c>
      <c r="D6646" s="4">
        <v>0</v>
      </c>
      <c r="E6646" s="4" t="s">
        <v>31</v>
      </c>
      <c r="F6646" s="4" t="s">
        <v>138</v>
      </c>
      <c r="G6646" s="4" t="s">
        <v>33</v>
      </c>
      <c r="H6646" s="4">
        <v>71</v>
      </c>
      <c r="I6646" s="4" t="s">
        <v>24</v>
      </c>
      <c r="J6646" s="4">
        <v>0</v>
      </c>
      <c r="K6646" s="4" t="s">
        <v>27</v>
      </c>
      <c r="L6646" s="4" t="s">
        <v>35</v>
      </c>
      <c r="M6646" s="4">
        <v>49</v>
      </c>
      <c r="P6646" s="5">
        <v>44266</v>
      </c>
      <c r="Q6646" s="6">
        <v>40.083579901516487</v>
      </c>
      <c r="R6646" s="4">
        <v>5</v>
      </c>
      <c r="S6646" s="4" t="str" cm="1">
        <f t="array" ref="S6646">_xlfn.IFS(R6646=0,"None",R6646&lt;3,"Low",R6646&lt;6,"Medium",R6646&lt;=10,"High")</f>
        <v>Medium</v>
      </c>
      <c r="T6646" s="4" t="str" cm="1">
        <f t="array" ref="T6646">_xlfn.IFS(M6646&lt;=20,"Low",M6646&lt;=50,"Medium",M6646&lt;=90,"High")</f>
        <v>Medium</v>
      </c>
      <c r="U6646" s="7">
        <f>Datos_Limpios[[#This Row],[Number of Complaints or Support]]/Datos_Limpios[[#This Row],[Account Length (in months)]]</f>
        <v>0.17857142857142858</v>
      </c>
      <c r="V6646" s="4" t="str" cm="1">
        <f t="array" ref="V6646">_xlfn.IFS(H6646&lt;30,"Under 30",H6646&lt;66,"Middle Age",H6646&gt;=66,"Senior")</f>
        <v>Senior</v>
      </c>
      <c r="W6646" s="4" t="s">
        <v>47</v>
      </c>
    </row>
    <row r="6647" spans="1:23" x14ac:dyDescent="0.3">
      <c r="A6647" s="4" t="s">
        <v>6762</v>
      </c>
      <c r="B6647" s="4" t="s">
        <v>24</v>
      </c>
      <c r="C6647" s="4">
        <v>7</v>
      </c>
      <c r="D6647" s="4">
        <v>0</v>
      </c>
      <c r="E6647" s="4" t="s">
        <v>24</v>
      </c>
      <c r="F6647" s="4" t="s">
        <v>367</v>
      </c>
      <c r="G6647" s="4" t="s">
        <v>33</v>
      </c>
      <c r="H6647" s="4">
        <v>58</v>
      </c>
      <c r="I6647" s="4" t="s">
        <v>24</v>
      </c>
      <c r="J6647" s="4">
        <v>0</v>
      </c>
      <c r="K6647" s="4" t="s">
        <v>27</v>
      </c>
      <c r="L6647" s="4" t="s">
        <v>28</v>
      </c>
      <c r="M6647" s="4">
        <v>9</v>
      </c>
      <c r="P6647" s="5">
        <v>45162</v>
      </c>
      <c r="Q6647" s="6">
        <v>9.9860977820172998</v>
      </c>
      <c r="R6647" s="4">
        <v>2</v>
      </c>
      <c r="S6647" s="4" t="str" cm="1">
        <f t="array" ref="S6647">_xlfn.IFS(R6647=0,"None",R6647&lt;3,"Low",R6647&lt;6,"Medium",R6647&lt;=10,"High")</f>
        <v>Low</v>
      </c>
      <c r="T6647" s="4" t="str" cm="1">
        <f t="array" ref="T6647">_xlfn.IFS(M6647&lt;=20,"Low",M6647&lt;=50,"Medium",M6647&lt;=90,"High")</f>
        <v>Low</v>
      </c>
      <c r="U6647" s="7">
        <f>Datos_Limpios[[#This Row],[Number of Complaints or Support]]/Datos_Limpios[[#This Row],[Account Length (in months)]]</f>
        <v>0.2857142857142857</v>
      </c>
      <c r="V6647" s="4" t="str" cm="1">
        <f t="array" ref="V6647">_xlfn.IFS(H6647&lt;30,"Under 30",H6647&lt;66,"Middle Age",H6647&gt;=66,"Senior")</f>
        <v>Middle Age</v>
      </c>
      <c r="W6647" s="4" t="s">
        <v>29</v>
      </c>
    </row>
    <row r="6648" spans="1:23" x14ac:dyDescent="0.3">
      <c r="A6648" s="4" t="s">
        <v>6763</v>
      </c>
      <c r="B6648" s="4" t="s">
        <v>24</v>
      </c>
      <c r="C6648" s="4">
        <v>3</v>
      </c>
      <c r="D6648" s="4">
        <v>2</v>
      </c>
      <c r="E6648" s="4" t="s">
        <v>24</v>
      </c>
      <c r="F6648" s="4" t="s">
        <v>85</v>
      </c>
      <c r="G6648" s="4" t="s">
        <v>33</v>
      </c>
      <c r="H6648" s="4">
        <v>45</v>
      </c>
      <c r="I6648" s="4" t="s">
        <v>24</v>
      </c>
      <c r="J6648" s="4">
        <v>0</v>
      </c>
      <c r="K6648" s="4" t="s">
        <v>27</v>
      </c>
      <c r="L6648" s="4" t="s">
        <v>28</v>
      </c>
      <c r="M6648" s="4">
        <v>11</v>
      </c>
      <c r="P6648" s="5">
        <v>43937</v>
      </c>
      <c r="Q6648" s="6">
        <v>10.439777095937901</v>
      </c>
      <c r="R6648" s="4">
        <v>0</v>
      </c>
      <c r="S6648" s="4" t="str" cm="1">
        <f t="array" ref="S6648">_xlfn.IFS(R6648=0,"None",R6648&lt;3,"Low",R6648&lt;6,"Medium",R6648&lt;=10,"High")</f>
        <v>None</v>
      </c>
      <c r="T6648" s="4" t="str" cm="1">
        <f t="array" ref="T6648">_xlfn.IFS(M6648&lt;=20,"Low",M6648&lt;=50,"Medium",M6648&lt;=90,"High")</f>
        <v>Low</v>
      </c>
      <c r="U6648" s="7">
        <f>Datos_Limpios[[#This Row],[Number of Complaints or Support]]/Datos_Limpios[[#This Row],[Account Length (in months)]]</f>
        <v>0</v>
      </c>
      <c r="V6648" s="4" t="str" cm="1">
        <f t="array" ref="V6648">_xlfn.IFS(H6648&lt;30,"Under 30",H6648&lt;66,"Middle Age",H6648&gt;=66,"Senior")</f>
        <v>Middle Age</v>
      </c>
      <c r="W6648" s="4" t="s">
        <v>43</v>
      </c>
    </row>
    <row r="6649" spans="1:23" x14ac:dyDescent="0.3">
      <c r="A6649" s="4" t="s">
        <v>6764</v>
      </c>
      <c r="B6649" s="4" t="s">
        <v>24</v>
      </c>
      <c r="C6649" s="4">
        <v>11</v>
      </c>
      <c r="D6649" s="4">
        <v>0</v>
      </c>
      <c r="E6649" s="4" t="s">
        <v>31</v>
      </c>
      <c r="F6649" s="4" t="s">
        <v>213</v>
      </c>
      <c r="G6649" s="4" t="s">
        <v>33</v>
      </c>
      <c r="H6649" s="4">
        <v>21</v>
      </c>
      <c r="I6649" s="4" t="s">
        <v>31</v>
      </c>
      <c r="J6649" s="4">
        <v>5</v>
      </c>
      <c r="K6649" s="4" t="s">
        <v>27</v>
      </c>
      <c r="L6649" s="4" t="s">
        <v>35</v>
      </c>
      <c r="M6649" s="4">
        <v>25</v>
      </c>
      <c r="P6649" s="5">
        <v>45090</v>
      </c>
      <c r="Q6649" s="6">
        <v>22.918356400885031</v>
      </c>
      <c r="R6649" s="4">
        <v>5</v>
      </c>
      <c r="S6649" s="4" t="str" cm="1">
        <f t="array" ref="S6649">_xlfn.IFS(R6649=0,"None",R6649&lt;3,"Low",R6649&lt;6,"Medium",R6649&lt;=10,"High")</f>
        <v>Medium</v>
      </c>
      <c r="T6649" s="4" t="str" cm="1">
        <f t="array" ref="T6649">_xlfn.IFS(M6649&lt;=20,"Low",M6649&lt;=50,"Medium",M6649&lt;=90,"High")</f>
        <v>Medium</v>
      </c>
      <c r="U6649" s="7">
        <f>Datos_Limpios[[#This Row],[Number of Complaints or Support]]/Datos_Limpios[[#This Row],[Account Length (in months)]]</f>
        <v>0.45454545454545453</v>
      </c>
      <c r="V6649" s="4" t="str" cm="1">
        <f t="array" ref="V6649">_xlfn.IFS(H6649&lt;30,"Under 30",H6649&lt;66,"Middle Age",H6649&gt;=66,"Senior")</f>
        <v>Under 30</v>
      </c>
      <c r="W6649" s="4" t="s">
        <v>47</v>
      </c>
    </row>
    <row r="6650" spans="1:23" x14ac:dyDescent="0.3">
      <c r="A6650" s="4" t="s">
        <v>6765</v>
      </c>
      <c r="B6650" s="4" t="s">
        <v>31</v>
      </c>
      <c r="C6650" s="4">
        <v>24</v>
      </c>
      <c r="D6650" s="4">
        <v>0</v>
      </c>
      <c r="E6650" s="4" t="s">
        <v>31</v>
      </c>
      <c r="F6650" s="4" t="s">
        <v>213</v>
      </c>
      <c r="G6650" s="4" t="s">
        <v>26</v>
      </c>
      <c r="H6650" s="4">
        <v>74</v>
      </c>
      <c r="I6650" s="4" t="s">
        <v>24</v>
      </c>
      <c r="J6650" s="4">
        <v>0</v>
      </c>
      <c r="K6650" s="4" t="s">
        <v>27</v>
      </c>
      <c r="L6650" s="4" t="s">
        <v>35</v>
      </c>
      <c r="M6650" s="4">
        <v>41</v>
      </c>
      <c r="N6650" s="4" t="s">
        <v>92</v>
      </c>
      <c r="O6650" s="4" t="s">
        <v>93</v>
      </c>
      <c r="P6650" s="5">
        <v>44696</v>
      </c>
      <c r="Q6650" s="6">
        <v>44.661688959865486</v>
      </c>
      <c r="R6650" s="4">
        <v>9</v>
      </c>
      <c r="S6650" s="4" t="str" cm="1">
        <f t="array" ref="S6650">_xlfn.IFS(R6650=0,"None",R6650&lt;3,"Low",R6650&lt;6,"Medium",R6650&lt;=10,"High")</f>
        <v>High</v>
      </c>
      <c r="T6650" s="4" t="str" cm="1">
        <f t="array" ref="T6650">_xlfn.IFS(M6650&lt;=20,"Low",M6650&lt;=50,"Medium",M6650&lt;=90,"High")</f>
        <v>Medium</v>
      </c>
      <c r="U6650" s="7">
        <f>Datos_Limpios[[#This Row],[Number of Complaints or Support]]/Datos_Limpios[[#This Row],[Account Length (in months)]]</f>
        <v>0.375</v>
      </c>
      <c r="V6650" s="4" t="str" cm="1">
        <f t="array" ref="V6650">_xlfn.IFS(H6650&lt;30,"Under 30",H6650&lt;66,"Middle Age",H6650&gt;=66,"Senior")</f>
        <v>Senior</v>
      </c>
      <c r="W6650" s="4" t="s">
        <v>47</v>
      </c>
    </row>
    <row r="6651" spans="1:23" x14ac:dyDescent="0.3">
      <c r="A6651" s="4" t="s">
        <v>6766</v>
      </c>
      <c r="B6651" s="4" t="s">
        <v>24</v>
      </c>
      <c r="C6651" s="4">
        <v>11</v>
      </c>
      <c r="D6651" s="4">
        <v>0</v>
      </c>
      <c r="E6651" s="4" t="s">
        <v>31</v>
      </c>
      <c r="F6651" s="4" t="s">
        <v>79</v>
      </c>
      <c r="G6651" s="4" t="s">
        <v>26</v>
      </c>
      <c r="H6651" s="4">
        <v>60</v>
      </c>
      <c r="I6651" s="4" t="s">
        <v>31</v>
      </c>
      <c r="J6651" s="4">
        <v>6</v>
      </c>
      <c r="K6651" s="4" t="s">
        <v>27</v>
      </c>
      <c r="L6651" s="4" t="s">
        <v>35</v>
      </c>
      <c r="M6651" s="4">
        <v>31</v>
      </c>
      <c r="P6651" s="5">
        <v>44291</v>
      </c>
      <c r="Q6651" s="6">
        <v>35.077826151577021</v>
      </c>
      <c r="R6651" s="4">
        <v>10</v>
      </c>
      <c r="S6651" s="4" t="str" cm="1">
        <f t="array" ref="S6651">_xlfn.IFS(R6651=0,"None",R6651&lt;3,"Low",R6651&lt;6,"Medium",R6651&lt;=10,"High")</f>
        <v>High</v>
      </c>
      <c r="T6651" s="4" t="str" cm="1">
        <f t="array" ref="T6651">_xlfn.IFS(M6651&lt;=20,"Low",M6651&lt;=50,"Medium",M6651&lt;=90,"High")</f>
        <v>Medium</v>
      </c>
      <c r="U6651" s="7">
        <f>Datos_Limpios[[#This Row],[Number of Complaints or Support]]/Datos_Limpios[[#This Row],[Account Length (in months)]]</f>
        <v>0.90909090909090906</v>
      </c>
      <c r="V6651" s="4" t="str" cm="1">
        <f t="array" ref="V6651">_xlfn.IFS(H6651&lt;30,"Under 30",H6651&lt;66,"Middle Age",H6651&gt;=66,"Senior")</f>
        <v>Middle Age</v>
      </c>
      <c r="W6651" s="4" t="s">
        <v>43</v>
      </c>
    </row>
    <row r="6652" spans="1:23" x14ac:dyDescent="0.3">
      <c r="A6652" s="4" t="s">
        <v>6767</v>
      </c>
      <c r="B6652" s="4" t="s">
        <v>24</v>
      </c>
      <c r="C6652" s="4">
        <v>59</v>
      </c>
      <c r="D6652" s="4">
        <v>0</v>
      </c>
      <c r="E6652" s="4" t="s">
        <v>31</v>
      </c>
      <c r="F6652" s="4" t="s">
        <v>145</v>
      </c>
      <c r="G6652" s="4" t="s">
        <v>33</v>
      </c>
      <c r="H6652" s="4">
        <v>29</v>
      </c>
      <c r="I6652" s="4" t="s">
        <v>24</v>
      </c>
      <c r="J6652" s="4">
        <v>0</v>
      </c>
      <c r="K6652" s="4" t="s">
        <v>34</v>
      </c>
      <c r="L6652" s="4" t="s">
        <v>28</v>
      </c>
      <c r="M6652" s="4">
        <v>27</v>
      </c>
      <c r="P6652" s="5">
        <v>45131</v>
      </c>
      <c r="Q6652" s="6">
        <v>28.55310417093181</v>
      </c>
      <c r="R6652" s="4">
        <v>10</v>
      </c>
      <c r="S6652" s="4" t="str" cm="1">
        <f t="array" ref="S6652">_xlfn.IFS(R6652=0,"None",R6652&lt;3,"Low",R6652&lt;6,"Medium",R6652&lt;=10,"High")</f>
        <v>High</v>
      </c>
      <c r="T6652" s="4" t="str" cm="1">
        <f t="array" ref="T6652">_xlfn.IFS(M6652&lt;=20,"Low",M6652&lt;=50,"Medium",M6652&lt;=90,"High")</f>
        <v>Medium</v>
      </c>
      <c r="U6652" s="7">
        <f>Datos_Limpios[[#This Row],[Number of Complaints or Support]]/Datos_Limpios[[#This Row],[Account Length (in months)]]</f>
        <v>0.16949152542372881</v>
      </c>
      <c r="V6652" s="4" t="str" cm="1">
        <f t="array" ref="V6652">_xlfn.IFS(H6652&lt;30,"Under 30",H6652&lt;66,"Middle Age",H6652&gt;=66,"Senior")</f>
        <v>Under 30</v>
      </c>
      <c r="W6652" s="4" t="s">
        <v>47</v>
      </c>
    </row>
    <row r="6653" spans="1:23" x14ac:dyDescent="0.3">
      <c r="A6653" s="4" t="s">
        <v>6768</v>
      </c>
      <c r="B6653" s="4" t="s">
        <v>24</v>
      </c>
      <c r="C6653" s="4">
        <v>72</v>
      </c>
      <c r="D6653" s="4">
        <v>0</v>
      </c>
      <c r="E6653" s="4" t="s">
        <v>31</v>
      </c>
      <c r="F6653" s="4" t="s">
        <v>72</v>
      </c>
      <c r="G6653" s="4" t="s">
        <v>26</v>
      </c>
      <c r="H6653" s="4">
        <v>23</v>
      </c>
      <c r="I6653" s="4" t="s">
        <v>24</v>
      </c>
      <c r="J6653" s="4">
        <v>0</v>
      </c>
      <c r="K6653" s="4" t="s">
        <v>46</v>
      </c>
      <c r="L6653" s="4" t="s">
        <v>28</v>
      </c>
      <c r="M6653" s="4">
        <v>32</v>
      </c>
      <c r="P6653" s="5">
        <v>44154</v>
      </c>
      <c r="Q6653" s="6">
        <v>29.63883296446831</v>
      </c>
      <c r="R6653" s="4">
        <v>1</v>
      </c>
      <c r="S6653" s="4" t="str" cm="1">
        <f t="array" ref="S6653">_xlfn.IFS(R6653=0,"None",R6653&lt;3,"Low",R6653&lt;6,"Medium",R6653&lt;=10,"High")</f>
        <v>Low</v>
      </c>
      <c r="T6653" s="4" t="str" cm="1">
        <f t="array" ref="T6653">_xlfn.IFS(M6653&lt;=20,"Low",M6653&lt;=50,"Medium",M6653&lt;=90,"High")</f>
        <v>Medium</v>
      </c>
      <c r="U6653" s="7">
        <f>Datos_Limpios[[#This Row],[Number of Complaints or Support]]/Datos_Limpios[[#This Row],[Account Length (in months)]]</f>
        <v>1.3888888888888888E-2</v>
      </c>
      <c r="V6653" s="4" t="str" cm="1">
        <f t="array" ref="V6653">_xlfn.IFS(H6653&lt;30,"Under 30",H6653&lt;66,"Middle Age",H6653&gt;=66,"Senior")</f>
        <v>Under 30</v>
      </c>
      <c r="W6653" s="4" t="s">
        <v>29</v>
      </c>
    </row>
    <row r="6654" spans="1:23" x14ac:dyDescent="0.3">
      <c r="A6654" s="4" t="s">
        <v>6769</v>
      </c>
      <c r="B6654" s="4" t="s">
        <v>24</v>
      </c>
      <c r="C6654" s="4">
        <v>69</v>
      </c>
      <c r="D6654" s="4">
        <v>0</v>
      </c>
      <c r="E6654" s="4" t="s">
        <v>31</v>
      </c>
      <c r="F6654" s="4" t="s">
        <v>155</v>
      </c>
      <c r="G6654" s="4" t="s">
        <v>26</v>
      </c>
      <c r="H6654" s="4">
        <v>60</v>
      </c>
      <c r="I6654" s="4" t="s">
        <v>24</v>
      </c>
      <c r="J6654" s="4">
        <v>0</v>
      </c>
      <c r="K6654" s="4" t="s">
        <v>46</v>
      </c>
      <c r="L6654" s="4" t="s">
        <v>35</v>
      </c>
      <c r="M6654" s="4">
        <v>27</v>
      </c>
      <c r="P6654" s="5">
        <v>44789</v>
      </c>
      <c r="Q6654" s="6">
        <v>27.258715482212089</v>
      </c>
      <c r="R6654" s="4">
        <v>0</v>
      </c>
      <c r="S6654" s="4" t="str" cm="1">
        <f t="array" ref="S6654">_xlfn.IFS(R6654=0,"None",R6654&lt;3,"Low",R6654&lt;6,"Medium",R6654&lt;=10,"High")</f>
        <v>None</v>
      </c>
      <c r="T6654" s="4" t="str" cm="1">
        <f t="array" ref="T6654">_xlfn.IFS(M6654&lt;=20,"Low",M6654&lt;=50,"Medium",M6654&lt;=90,"High")</f>
        <v>Medium</v>
      </c>
      <c r="U6654" s="7">
        <f>Datos_Limpios[[#This Row],[Number of Complaints or Support]]/Datos_Limpios[[#This Row],[Account Length (in months)]]</f>
        <v>0</v>
      </c>
      <c r="V6654" s="4" t="str" cm="1">
        <f t="array" ref="V6654">_xlfn.IFS(H6654&lt;30,"Under 30",H6654&lt;66,"Middle Age",H6654&gt;=66,"Senior")</f>
        <v>Middle Age</v>
      </c>
      <c r="W6654" s="4" t="s">
        <v>40</v>
      </c>
    </row>
    <row r="6655" spans="1:23" x14ac:dyDescent="0.3">
      <c r="A6655" s="4" t="s">
        <v>6770</v>
      </c>
      <c r="B6655" s="4" t="s">
        <v>24</v>
      </c>
      <c r="C6655" s="4">
        <v>64</v>
      </c>
      <c r="D6655" s="4">
        <v>0</v>
      </c>
      <c r="E6655" s="4" t="s">
        <v>31</v>
      </c>
      <c r="F6655" s="4" t="s">
        <v>37</v>
      </c>
      <c r="G6655" s="4" t="s">
        <v>33</v>
      </c>
      <c r="H6655" s="4">
        <v>30</v>
      </c>
      <c r="I6655" s="4" t="s">
        <v>24</v>
      </c>
      <c r="J6655" s="4">
        <v>0</v>
      </c>
      <c r="K6655" s="4" t="s">
        <v>46</v>
      </c>
      <c r="L6655" s="4" t="s">
        <v>35</v>
      </c>
      <c r="M6655" s="4">
        <v>37</v>
      </c>
      <c r="P6655" s="5">
        <v>45058</v>
      </c>
      <c r="Q6655" s="6">
        <v>38.845737830096908</v>
      </c>
      <c r="R6655" s="4">
        <v>9</v>
      </c>
      <c r="S6655" s="4" t="str" cm="1">
        <f t="array" ref="S6655">_xlfn.IFS(R6655=0,"None",R6655&lt;3,"Low",R6655&lt;6,"Medium",R6655&lt;=10,"High")</f>
        <v>High</v>
      </c>
      <c r="T6655" s="4" t="str" cm="1">
        <f t="array" ref="T6655">_xlfn.IFS(M6655&lt;=20,"Low",M6655&lt;=50,"Medium",M6655&lt;=90,"High")</f>
        <v>Medium</v>
      </c>
      <c r="U6655" s="7">
        <f>Datos_Limpios[[#This Row],[Number of Complaints or Support]]/Datos_Limpios[[#This Row],[Account Length (in months)]]</f>
        <v>0.140625</v>
      </c>
      <c r="V6655" s="4" t="str" cm="1">
        <f t="array" ref="V6655">_xlfn.IFS(H6655&lt;30,"Under 30",H6655&lt;66,"Middle Age",H6655&gt;=66,"Senior")</f>
        <v>Middle Age</v>
      </c>
      <c r="W6655" s="4" t="s">
        <v>40</v>
      </c>
    </row>
    <row r="6656" spans="1:23" x14ac:dyDescent="0.3">
      <c r="A6656" s="4" t="s">
        <v>6771</v>
      </c>
      <c r="B6656" s="4" t="s">
        <v>24</v>
      </c>
      <c r="C6656" s="4">
        <v>61</v>
      </c>
      <c r="D6656" s="4">
        <v>0</v>
      </c>
      <c r="E6656" s="4" t="s">
        <v>24</v>
      </c>
      <c r="F6656" s="4" t="s">
        <v>183</v>
      </c>
      <c r="G6656" s="4" t="s">
        <v>26</v>
      </c>
      <c r="H6656" s="4">
        <v>29</v>
      </c>
      <c r="I6656" s="4" t="s">
        <v>31</v>
      </c>
      <c r="J6656" s="4">
        <v>3</v>
      </c>
      <c r="K6656" s="4" t="s">
        <v>27</v>
      </c>
      <c r="L6656" s="4" t="s">
        <v>35</v>
      </c>
      <c r="M6656" s="4">
        <v>29</v>
      </c>
      <c r="P6656" s="5">
        <v>44444</v>
      </c>
      <c r="Q6656" s="6">
        <v>30.369209852276111</v>
      </c>
      <c r="R6656" s="4">
        <v>6</v>
      </c>
      <c r="S6656" s="4" t="str" cm="1">
        <f t="array" ref="S6656">_xlfn.IFS(R6656=0,"None",R6656&lt;3,"Low",R6656&lt;6,"Medium",R6656&lt;=10,"High")</f>
        <v>High</v>
      </c>
      <c r="T6656" s="4" t="str" cm="1">
        <f t="array" ref="T6656">_xlfn.IFS(M6656&lt;=20,"Low",M6656&lt;=50,"Medium",M6656&lt;=90,"High")</f>
        <v>Medium</v>
      </c>
      <c r="U6656" s="7">
        <f>Datos_Limpios[[#This Row],[Number of Complaints or Support]]/Datos_Limpios[[#This Row],[Account Length (in months)]]</f>
        <v>9.8360655737704916E-2</v>
      </c>
      <c r="V6656" s="4" t="str" cm="1">
        <f t="array" ref="V6656">_xlfn.IFS(H6656&lt;30,"Under 30",H6656&lt;66,"Middle Age",H6656&gt;=66,"Senior")</f>
        <v>Under 30</v>
      </c>
      <c r="W6656" s="4" t="s">
        <v>43</v>
      </c>
    </row>
    <row r="6657" spans="1:23" x14ac:dyDescent="0.3">
      <c r="A6657" s="4" t="s">
        <v>6772</v>
      </c>
      <c r="B6657" s="4" t="s">
        <v>31</v>
      </c>
      <c r="C6657" s="4">
        <v>3</v>
      </c>
      <c r="D6657" s="4">
        <v>4</v>
      </c>
      <c r="E6657" s="4" t="s">
        <v>31</v>
      </c>
      <c r="F6657" s="4" t="s">
        <v>45</v>
      </c>
      <c r="G6657" s="4" t="s">
        <v>26</v>
      </c>
      <c r="H6657" s="4">
        <v>72</v>
      </c>
      <c r="I6657" s="4" t="s">
        <v>24</v>
      </c>
      <c r="J6657" s="4">
        <v>0</v>
      </c>
      <c r="K6657" s="4" t="s">
        <v>27</v>
      </c>
      <c r="L6657" s="4" t="s">
        <v>35</v>
      </c>
      <c r="M6657" s="4">
        <v>49</v>
      </c>
      <c r="N6657" s="4" t="s">
        <v>66</v>
      </c>
      <c r="O6657" s="4" t="s">
        <v>317</v>
      </c>
      <c r="P6657" s="5">
        <v>44846</v>
      </c>
      <c r="Q6657" s="6">
        <v>54.453995886538557</v>
      </c>
      <c r="R6657" s="4">
        <v>2</v>
      </c>
      <c r="S6657" s="4" t="str" cm="1">
        <f t="array" ref="S6657">_xlfn.IFS(R6657=0,"None",R6657&lt;3,"Low",R6657&lt;6,"Medium",R6657&lt;=10,"High")</f>
        <v>Low</v>
      </c>
      <c r="T6657" s="4" t="str" cm="1">
        <f t="array" ref="T6657">_xlfn.IFS(M6657&lt;=20,"Low",M6657&lt;=50,"Medium",M6657&lt;=90,"High")</f>
        <v>Medium</v>
      </c>
      <c r="U6657" s="7">
        <f>Datos_Limpios[[#This Row],[Number of Complaints or Support]]/Datos_Limpios[[#This Row],[Account Length (in months)]]</f>
        <v>0.66666666666666663</v>
      </c>
      <c r="V6657" s="4" t="str" cm="1">
        <f t="array" ref="V6657">_xlfn.IFS(H6657&lt;30,"Under 30",H6657&lt;66,"Middle Age",H6657&gt;=66,"Senior")</f>
        <v>Senior</v>
      </c>
      <c r="W6657" s="4" t="s">
        <v>47</v>
      </c>
    </row>
    <row r="6658" spans="1:23" x14ac:dyDescent="0.3">
      <c r="A6658" s="4" t="s">
        <v>6773</v>
      </c>
      <c r="B6658" s="4" t="s">
        <v>24</v>
      </c>
      <c r="C6658" s="4">
        <v>4</v>
      </c>
      <c r="D6658" s="4">
        <v>0</v>
      </c>
      <c r="E6658" s="4" t="s">
        <v>31</v>
      </c>
      <c r="F6658" s="4" t="s">
        <v>145</v>
      </c>
      <c r="G6658" s="4" t="s">
        <v>26</v>
      </c>
      <c r="H6658" s="4">
        <v>65</v>
      </c>
      <c r="I6658" s="4" t="s">
        <v>31</v>
      </c>
      <c r="J6658" s="4">
        <v>5</v>
      </c>
      <c r="K6658" s="4" t="s">
        <v>27</v>
      </c>
      <c r="L6658" s="4" t="s">
        <v>35</v>
      </c>
      <c r="M6658" s="4">
        <v>19</v>
      </c>
      <c r="P6658" s="5">
        <v>43856</v>
      </c>
      <c r="Q6658" s="6">
        <v>17.749194803837071</v>
      </c>
      <c r="R6658" s="4">
        <v>6</v>
      </c>
      <c r="S6658" s="4" t="str" cm="1">
        <f t="array" ref="S6658">_xlfn.IFS(R6658=0,"None",R6658&lt;3,"Low",R6658&lt;6,"Medium",R6658&lt;=10,"High")</f>
        <v>High</v>
      </c>
      <c r="T6658" s="4" t="str" cm="1">
        <f t="array" ref="T6658">_xlfn.IFS(M6658&lt;=20,"Low",M6658&lt;=50,"Medium",M6658&lt;=90,"High")</f>
        <v>Low</v>
      </c>
      <c r="U6658" s="7">
        <f>Datos_Limpios[[#This Row],[Number of Complaints or Support]]/Datos_Limpios[[#This Row],[Account Length (in months)]]</f>
        <v>1.5</v>
      </c>
      <c r="V6658" s="4" t="str" cm="1">
        <f t="array" ref="V6658">_xlfn.IFS(H6658&lt;30,"Under 30",H6658&lt;66,"Middle Age",H6658&gt;=66,"Senior")</f>
        <v>Middle Age</v>
      </c>
      <c r="W6658" s="4" t="s">
        <v>47</v>
      </c>
    </row>
    <row r="6659" spans="1:23" x14ac:dyDescent="0.3">
      <c r="A6659" s="4" t="s">
        <v>6774</v>
      </c>
      <c r="B6659" s="4" t="s">
        <v>24</v>
      </c>
      <c r="C6659" s="4">
        <v>62</v>
      </c>
      <c r="D6659" s="4">
        <v>0</v>
      </c>
      <c r="E6659" s="4" t="s">
        <v>24</v>
      </c>
      <c r="F6659" s="4" t="s">
        <v>100</v>
      </c>
      <c r="G6659" s="4" t="s">
        <v>33</v>
      </c>
      <c r="H6659" s="4">
        <v>35</v>
      </c>
      <c r="I6659" s="4" t="s">
        <v>24</v>
      </c>
      <c r="J6659" s="4">
        <v>0</v>
      </c>
      <c r="K6659" s="4" t="s">
        <v>34</v>
      </c>
      <c r="L6659" s="4" t="s">
        <v>35</v>
      </c>
      <c r="M6659" s="4">
        <v>33</v>
      </c>
      <c r="P6659" s="5">
        <v>43868</v>
      </c>
      <c r="Q6659" s="6">
        <v>39.486512127647217</v>
      </c>
      <c r="R6659" s="4">
        <v>3</v>
      </c>
      <c r="S6659" s="4" t="str" cm="1">
        <f t="array" ref="S6659">_xlfn.IFS(R6659=0,"None",R6659&lt;3,"Low",R6659&lt;6,"Medium",R6659&lt;=10,"High")</f>
        <v>Medium</v>
      </c>
      <c r="T6659" s="4" t="str" cm="1">
        <f t="array" ref="T6659">_xlfn.IFS(M6659&lt;=20,"Low",M6659&lt;=50,"Medium",M6659&lt;=90,"High")</f>
        <v>Medium</v>
      </c>
      <c r="U6659" s="7">
        <f>Datos_Limpios[[#This Row],[Number of Complaints or Support]]/Datos_Limpios[[#This Row],[Account Length (in months)]]</f>
        <v>4.8387096774193547E-2</v>
      </c>
      <c r="V6659" s="4" t="str" cm="1">
        <f t="array" ref="V6659">_xlfn.IFS(H6659&lt;30,"Under 30",H6659&lt;66,"Middle Age",H6659&gt;=66,"Senior")</f>
        <v>Middle Age</v>
      </c>
      <c r="W6659" s="4" t="s">
        <v>40</v>
      </c>
    </row>
    <row r="6660" spans="1:23" x14ac:dyDescent="0.3">
      <c r="A6660" s="4" t="s">
        <v>6775</v>
      </c>
      <c r="B6660" s="4" t="s">
        <v>24</v>
      </c>
      <c r="C6660" s="4">
        <v>70</v>
      </c>
      <c r="D6660" s="4">
        <v>0</v>
      </c>
      <c r="E6660" s="4" t="s">
        <v>24</v>
      </c>
      <c r="F6660" s="4" t="s">
        <v>49</v>
      </c>
      <c r="G6660" s="4" t="s">
        <v>26</v>
      </c>
      <c r="H6660" s="4">
        <v>41</v>
      </c>
      <c r="I6660" s="4" t="s">
        <v>24</v>
      </c>
      <c r="J6660" s="4">
        <v>0</v>
      </c>
      <c r="K6660" s="4" t="s">
        <v>46</v>
      </c>
      <c r="L6660" s="4" t="s">
        <v>35</v>
      </c>
      <c r="M6660" s="4">
        <v>9</v>
      </c>
      <c r="P6660" s="5">
        <v>44151</v>
      </c>
      <c r="Q6660" s="6">
        <v>9.0638512322853817</v>
      </c>
      <c r="R6660" s="4">
        <v>9</v>
      </c>
      <c r="S6660" s="4" t="str" cm="1">
        <f t="array" ref="S6660">_xlfn.IFS(R6660=0,"None",R6660&lt;3,"Low",R6660&lt;6,"Medium",R6660&lt;=10,"High")</f>
        <v>High</v>
      </c>
      <c r="T6660" s="4" t="str" cm="1">
        <f t="array" ref="T6660">_xlfn.IFS(M6660&lt;=20,"Low",M6660&lt;=50,"Medium",M6660&lt;=90,"High")</f>
        <v>Low</v>
      </c>
      <c r="U6660" s="7">
        <f>Datos_Limpios[[#This Row],[Number of Complaints or Support]]/Datos_Limpios[[#This Row],[Account Length (in months)]]</f>
        <v>0.12857142857142856</v>
      </c>
      <c r="V6660" s="4" t="str" cm="1">
        <f t="array" ref="V6660">_xlfn.IFS(H6660&lt;30,"Under 30",H6660&lt;66,"Middle Age",H6660&gt;=66,"Senior")</f>
        <v>Middle Age</v>
      </c>
      <c r="W6660" s="4" t="s">
        <v>29</v>
      </c>
    </row>
    <row r="6661" spans="1:23" x14ac:dyDescent="0.3">
      <c r="A6661" s="4" t="s">
        <v>6776</v>
      </c>
      <c r="B6661" s="4" t="s">
        <v>31</v>
      </c>
      <c r="C6661" s="4">
        <v>19</v>
      </c>
      <c r="D6661" s="4">
        <v>4</v>
      </c>
      <c r="E6661" s="4" t="s">
        <v>31</v>
      </c>
      <c r="F6661" s="4" t="s">
        <v>98</v>
      </c>
      <c r="G6661" s="4" t="s">
        <v>26</v>
      </c>
      <c r="H6661" s="4">
        <v>28</v>
      </c>
      <c r="I6661" s="4" t="s">
        <v>31</v>
      </c>
      <c r="J6661" s="4">
        <v>2</v>
      </c>
      <c r="K6661" s="4" t="s">
        <v>27</v>
      </c>
      <c r="L6661" s="4" t="s">
        <v>35</v>
      </c>
      <c r="M6661" s="4">
        <v>22</v>
      </c>
      <c r="N6661" s="4" t="s">
        <v>92</v>
      </c>
      <c r="O6661" s="4" t="s">
        <v>93</v>
      </c>
      <c r="P6661" s="5">
        <v>44638</v>
      </c>
      <c r="Q6661" s="6">
        <v>19.40883727792469</v>
      </c>
      <c r="R6661" s="4">
        <v>1</v>
      </c>
      <c r="S6661" s="4" t="str" cm="1">
        <f t="array" ref="S6661">_xlfn.IFS(R6661=0,"None",R6661&lt;3,"Low",R6661&lt;6,"Medium",R6661&lt;=10,"High")</f>
        <v>Low</v>
      </c>
      <c r="T6661" s="4" t="str" cm="1">
        <f t="array" ref="T6661">_xlfn.IFS(M6661&lt;=20,"Low",M6661&lt;=50,"Medium",M6661&lt;=90,"High")</f>
        <v>Medium</v>
      </c>
      <c r="U6661" s="7">
        <f>Datos_Limpios[[#This Row],[Number of Complaints or Support]]/Datos_Limpios[[#This Row],[Account Length (in months)]]</f>
        <v>5.2631578947368418E-2</v>
      </c>
      <c r="V6661" s="4" t="str" cm="1">
        <f t="array" ref="V6661">_xlfn.IFS(H6661&lt;30,"Under 30",H6661&lt;66,"Middle Age",H6661&gt;=66,"Senior")</f>
        <v>Under 30</v>
      </c>
      <c r="W6661" s="4" t="s">
        <v>29</v>
      </c>
    </row>
    <row r="6662" spans="1:23" x14ac:dyDescent="0.3">
      <c r="A6662" s="4" t="s">
        <v>6777</v>
      </c>
      <c r="B6662" s="4" t="s">
        <v>24</v>
      </c>
      <c r="C6662" s="4">
        <v>58</v>
      </c>
      <c r="D6662" s="4">
        <v>1</v>
      </c>
      <c r="E6662" s="4" t="s">
        <v>24</v>
      </c>
      <c r="F6662" s="4" t="s">
        <v>124</v>
      </c>
      <c r="G6662" s="4" t="s">
        <v>26</v>
      </c>
      <c r="H6662" s="4">
        <v>57</v>
      </c>
      <c r="I6662" s="4" t="s">
        <v>31</v>
      </c>
      <c r="J6662" s="4">
        <v>5</v>
      </c>
      <c r="K6662" s="4" t="s">
        <v>46</v>
      </c>
      <c r="L6662" s="4" t="s">
        <v>28</v>
      </c>
      <c r="M6662" s="4">
        <v>9</v>
      </c>
      <c r="P6662" s="5">
        <v>44201</v>
      </c>
      <c r="Q6662" s="6">
        <v>8.6152729210233581</v>
      </c>
      <c r="R6662" s="4">
        <v>10</v>
      </c>
      <c r="S6662" s="4" t="str" cm="1">
        <f t="array" ref="S6662">_xlfn.IFS(R6662=0,"None",R6662&lt;3,"Low",R6662&lt;6,"Medium",R6662&lt;=10,"High")</f>
        <v>High</v>
      </c>
      <c r="T6662" s="4" t="str" cm="1">
        <f t="array" ref="T6662">_xlfn.IFS(M6662&lt;=20,"Low",M6662&lt;=50,"Medium",M6662&lt;=90,"High")</f>
        <v>Low</v>
      </c>
      <c r="U6662" s="7">
        <f>Datos_Limpios[[#This Row],[Number of Complaints or Support]]/Datos_Limpios[[#This Row],[Account Length (in months)]]</f>
        <v>0.17241379310344829</v>
      </c>
      <c r="V6662" s="4" t="str" cm="1">
        <f t="array" ref="V6662">_xlfn.IFS(H6662&lt;30,"Under 30",H6662&lt;66,"Middle Age",H6662&gt;=66,"Senior")</f>
        <v>Middle Age</v>
      </c>
      <c r="W6662" s="4" t="s">
        <v>43</v>
      </c>
    </row>
    <row r="6663" spans="1:23" x14ac:dyDescent="0.3">
      <c r="A6663" s="4" t="s">
        <v>6778</v>
      </c>
      <c r="B6663" s="4" t="s">
        <v>31</v>
      </c>
      <c r="C6663" s="4">
        <v>36</v>
      </c>
      <c r="D6663" s="4">
        <v>4</v>
      </c>
      <c r="E6663" s="4" t="s">
        <v>24</v>
      </c>
      <c r="F6663" s="4" t="s">
        <v>209</v>
      </c>
      <c r="G6663" s="4" t="s">
        <v>33</v>
      </c>
      <c r="H6663" s="4">
        <v>67</v>
      </c>
      <c r="I6663" s="4" t="s">
        <v>24</v>
      </c>
      <c r="J6663" s="4">
        <v>0</v>
      </c>
      <c r="K6663" s="4" t="s">
        <v>27</v>
      </c>
      <c r="L6663" s="4" t="s">
        <v>35</v>
      </c>
      <c r="M6663" s="4">
        <v>63</v>
      </c>
      <c r="N6663" s="4" t="s">
        <v>107</v>
      </c>
      <c r="O6663" s="4" t="s">
        <v>108</v>
      </c>
      <c r="P6663" s="5">
        <v>44263</v>
      </c>
      <c r="Q6663" s="6">
        <v>59.456967130189639</v>
      </c>
      <c r="R6663" s="4">
        <v>10</v>
      </c>
      <c r="S6663" s="4" t="str" cm="1">
        <f t="array" ref="S6663">_xlfn.IFS(R6663=0,"None",R6663&lt;3,"Low",R6663&lt;6,"Medium",R6663&lt;=10,"High")</f>
        <v>High</v>
      </c>
      <c r="T6663" s="4" t="str" cm="1">
        <f t="array" ref="T6663">_xlfn.IFS(M6663&lt;=20,"Low",M6663&lt;=50,"Medium",M6663&lt;=90,"High")</f>
        <v>High</v>
      </c>
      <c r="U6663" s="7">
        <f>Datos_Limpios[[#This Row],[Number of Complaints or Support]]/Datos_Limpios[[#This Row],[Account Length (in months)]]</f>
        <v>0.27777777777777779</v>
      </c>
      <c r="V6663" s="4" t="str" cm="1">
        <f t="array" ref="V6663">_xlfn.IFS(H6663&lt;30,"Under 30",H6663&lt;66,"Middle Age",H6663&gt;=66,"Senior")</f>
        <v>Senior</v>
      </c>
      <c r="W6663" s="4" t="s">
        <v>40</v>
      </c>
    </row>
    <row r="6664" spans="1:23" x14ac:dyDescent="0.3">
      <c r="A6664" s="4" t="s">
        <v>6779</v>
      </c>
      <c r="B6664" s="4" t="s">
        <v>24</v>
      </c>
      <c r="C6664" s="4">
        <v>41</v>
      </c>
      <c r="D6664" s="4">
        <v>0</v>
      </c>
      <c r="E6664" s="4" t="s">
        <v>24</v>
      </c>
      <c r="F6664" s="4" t="s">
        <v>100</v>
      </c>
      <c r="G6664" s="4" t="s">
        <v>33</v>
      </c>
      <c r="H6664" s="4">
        <v>69</v>
      </c>
      <c r="I6664" s="4" t="s">
        <v>24</v>
      </c>
      <c r="J6664" s="4">
        <v>0</v>
      </c>
      <c r="K6664" s="4" t="s">
        <v>27</v>
      </c>
      <c r="L6664" s="4" t="s">
        <v>35</v>
      </c>
      <c r="M6664" s="4">
        <v>55</v>
      </c>
      <c r="P6664" s="5">
        <v>44180</v>
      </c>
      <c r="Q6664" s="6">
        <v>49.947686476436729</v>
      </c>
      <c r="R6664" s="4">
        <v>3</v>
      </c>
      <c r="S6664" s="4" t="str" cm="1">
        <f t="array" ref="S6664">_xlfn.IFS(R6664=0,"None",R6664&lt;3,"Low",R6664&lt;6,"Medium",R6664&lt;=10,"High")</f>
        <v>Medium</v>
      </c>
      <c r="T6664" s="4" t="str" cm="1">
        <f t="array" ref="T6664">_xlfn.IFS(M6664&lt;=20,"Low",M6664&lt;=50,"Medium",M6664&lt;=90,"High")</f>
        <v>High</v>
      </c>
      <c r="U6664" s="7">
        <f>Datos_Limpios[[#This Row],[Number of Complaints or Support]]/Datos_Limpios[[#This Row],[Account Length (in months)]]</f>
        <v>7.3170731707317069E-2</v>
      </c>
      <c r="V6664" s="4" t="str" cm="1">
        <f t="array" ref="V6664">_xlfn.IFS(H6664&lt;30,"Under 30",H6664&lt;66,"Middle Age",H6664&gt;=66,"Senior")</f>
        <v>Senior</v>
      </c>
      <c r="W6664" s="4" t="s">
        <v>40</v>
      </c>
    </row>
    <row r="6665" spans="1:23" x14ac:dyDescent="0.3">
      <c r="A6665" s="4" t="s">
        <v>6780</v>
      </c>
      <c r="B6665" s="4" t="s">
        <v>24</v>
      </c>
      <c r="C6665" s="4">
        <v>1</v>
      </c>
      <c r="D6665" s="4">
        <v>1</v>
      </c>
      <c r="E6665" s="4" t="s">
        <v>24</v>
      </c>
      <c r="F6665" s="4" t="s">
        <v>98</v>
      </c>
      <c r="G6665" s="4" t="s">
        <v>33</v>
      </c>
      <c r="H6665" s="4">
        <v>40</v>
      </c>
      <c r="I6665" s="4" t="s">
        <v>24</v>
      </c>
      <c r="J6665" s="4">
        <v>0</v>
      </c>
      <c r="K6665" s="4" t="s">
        <v>27</v>
      </c>
      <c r="L6665" s="4" t="s">
        <v>28</v>
      </c>
      <c r="M6665" s="4">
        <v>8</v>
      </c>
      <c r="P6665" s="5">
        <v>44579</v>
      </c>
      <c r="Q6665" s="6">
        <v>8.7790492378734015</v>
      </c>
      <c r="R6665" s="4">
        <v>1</v>
      </c>
      <c r="S6665" s="4" t="str" cm="1">
        <f t="array" ref="S6665">_xlfn.IFS(R6665=0,"None",R6665&lt;3,"Low",R6665&lt;6,"Medium",R6665&lt;=10,"High")</f>
        <v>Low</v>
      </c>
      <c r="T6665" s="4" t="str" cm="1">
        <f t="array" ref="T6665">_xlfn.IFS(M6665&lt;=20,"Low",M6665&lt;=50,"Medium",M6665&lt;=90,"High")</f>
        <v>Low</v>
      </c>
      <c r="U6665" s="7">
        <f>Datos_Limpios[[#This Row],[Number of Complaints or Support]]/Datos_Limpios[[#This Row],[Account Length (in months)]]</f>
        <v>1</v>
      </c>
      <c r="V6665" s="4" t="str" cm="1">
        <f t="array" ref="V6665">_xlfn.IFS(H6665&lt;30,"Under 30",H6665&lt;66,"Middle Age",H6665&gt;=66,"Senior")</f>
        <v>Middle Age</v>
      </c>
      <c r="W6665" s="4" t="s">
        <v>29</v>
      </c>
    </row>
    <row r="6666" spans="1:23" x14ac:dyDescent="0.3">
      <c r="A6666" s="4" t="s">
        <v>6781</v>
      </c>
      <c r="B6666" s="4" t="s">
        <v>24</v>
      </c>
      <c r="C6666" s="4">
        <v>69</v>
      </c>
      <c r="D6666" s="4">
        <v>0</v>
      </c>
      <c r="E6666" s="4" t="s">
        <v>24</v>
      </c>
      <c r="F6666" s="4" t="s">
        <v>49</v>
      </c>
      <c r="G6666" s="4" t="s">
        <v>26</v>
      </c>
      <c r="H6666" s="4">
        <v>48</v>
      </c>
      <c r="I6666" s="4" t="s">
        <v>24</v>
      </c>
      <c r="J6666" s="4">
        <v>0</v>
      </c>
      <c r="K6666" s="4" t="s">
        <v>34</v>
      </c>
      <c r="L6666" s="4" t="s">
        <v>35</v>
      </c>
      <c r="M6666" s="4">
        <v>27</v>
      </c>
      <c r="P6666" s="5">
        <v>43909</v>
      </c>
      <c r="Q6666" s="6">
        <v>25.815488829144108</v>
      </c>
      <c r="R6666" s="4">
        <v>10</v>
      </c>
      <c r="S6666" s="4" t="str" cm="1">
        <f t="array" ref="S6666">_xlfn.IFS(R6666=0,"None",R6666&lt;3,"Low",R6666&lt;6,"Medium",R6666&lt;=10,"High")</f>
        <v>High</v>
      </c>
      <c r="T6666" s="4" t="str" cm="1">
        <f t="array" ref="T6666">_xlfn.IFS(M6666&lt;=20,"Low",M6666&lt;=50,"Medium",M6666&lt;=90,"High")</f>
        <v>Medium</v>
      </c>
      <c r="U6666" s="7">
        <f>Datos_Limpios[[#This Row],[Number of Complaints or Support]]/Datos_Limpios[[#This Row],[Account Length (in months)]]</f>
        <v>0.14492753623188406</v>
      </c>
      <c r="V6666" s="4" t="str" cm="1">
        <f t="array" ref="V6666">_xlfn.IFS(H6666&lt;30,"Under 30",H6666&lt;66,"Middle Age",H6666&gt;=66,"Senior")</f>
        <v>Middle Age</v>
      </c>
      <c r="W6666" s="4" t="s">
        <v>29</v>
      </c>
    </row>
    <row r="6667" spans="1:23" x14ac:dyDescent="0.3">
      <c r="A6667" s="4" t="s">
        <v>6782</v>
      </c>
      <c r="B6667" s="4" t="s">
        <v>24</v>
      </c>
      <c r="C6667" s="4">
        <v>28</v>
      </c>
      <c r="D6667" s="4">
        <v>0</v>
      </c>
      <c r="E6667" s="4" t="s">
        <v>31</v>
      </c>
      <c r="F6667" s="4" t="s">
        <v>129</v>
      </c>
      <c r="G6667" s="4" t="s">
        <v>26</v>
      </c>
      <c r="H6667" s="4">
        <v>26</v>
      </c>
      <c r="I6667" s="4" t="s">
        <v>24</v>
      </c>
      <c r="J6667" s="4">
        <v>0</v>
      </c>
      <c r="K6667" s="4" t="s">
        <v>34</v>
      </c>
      <c r="L6667" s="4" t="s">
        <v>28</v>
      </c>
      <c r="M6667" s="4">
        <v>13</v>
      </c>
      <c r="P6667" s="5">
        <v>44745</v>
      </c>
      <c r="Q6667" s="6">
        <v>11.2428647546657</v>
      </c>
      <c r="R6667" s="4">
        <v>8</v>
      </c>
      <c r="S6667" s="4" t="str" cm="1">
        <f t="array" ref="S6667">_xlfn.IFS(R6667=0,"None",R6667&lt;3,"Low",R6667&lt;6,"Medium",R6667&lt;=10,"High")</f>
        <v>High</v>
      </c>
      <c r="T6667" s="4" t="str" cm="1">
        <f t="array" ref="T6667">_xlfn.IFS(M6667&lt;=20,"Low",M6667&lt;=50,"Medium",M6667&lt;=90,"High")</f>
        <v>Low</v>
      </c>
      <c r="U6667" s="7">
        <f>Datos_Limpios[[#This Row],[Number of Complaints or Support]]/Datos_Limpios[[#This Row],[Account Length (in months)]]</f>
        <v>0.2857142857142857</v>
      </c>
      <c r="V6667" s="4" t="str" cm="1">
        <f t="array" ref="V6667">_xlfn.IFS(H6667&lt;30,"Under 30",H6667&lt;66,"Middle Age",H6667&gt;=66,"Senior")</f>
        <v>Under 30</v>
      </c>
      <c r="W6667" s="4" t="s">
        <v>29</v>
      </c>
    </row>
    <row r="6668" spans="1:23" x14ac:dyDescent="0.3">
      <c r="A6668" s="4" t="s">
        <v>6783</v>
      </c>
      <c r="B6668" s="4" t="s">
        <v>24</v>
      </c>
      <c r="C6668" s="4">
        <v>71</v>
      </c>
      <c r="D6668" s="4">
        <v>2</v>
      </c>
      <c r="E6668" s="4" t="s">
        <v>24</v>
      </c>
      <c r="F6668" s="4" t="s">
        <v>219</v>
      </c>
      <c r="G6668" s="4" t="s">
        <v>26</v>
      </c>
      <c r="H6668" s="4">
        <v>54</v>
      </c>
      <c r="I6668" s="4" t="s">
        <v>24</v>
      </c>
      <c r="J6668" s="4">
        <v>0</v>
      </c>
      <c r="K6668" s="4" t="s">
        <v>46</v>
      </c>
      <c r="L6668" s="4" t="s">
        <v>35</v>
      </c>
      <c r="M6668" s="4">
        <v>14</v>
      </c>
      <c r="P6668" s="5">
        <v>45133</v>
      </c>
      <c r="Q6668" s="6">
        <v>16.44583184695918</v>
      </c>
      <c r="R6668" s="4">
        <v>6</v>
      </c>
      <c r="S6668" s="4" t="str" cm="1">
        <f t="array" ref="S6668">_xlfn.IFS(R6668=0,"None",R6668&lt;3,"Low",R6668&lt;6,"Medium",R6668&lt;=10,"High")</f>
        <v>High</v>
      </c>
      <c r="T6668" s="4" t="str" cm="1">
        <f t="array" ref="T6668">_xlfn.IFS(M6668&lt;=20,"Low",M6668&lt;=50,"Medium",M6668&lt;=90,"High")</f>
        <v>Low</v>
      </c>
      <c r="U6668" s="7">
        <f>Datos_Limpios[[#This Row],[Number of Complaints or Support]]/Datos_Limpios[[#This Row],[Account Length (in months)]]</f>
        <v>8.4507042253521125E-2</v>
      </c>
      <c r="V6668" s="4" t="str" cm="1">
        <f t="array" ref="V6668">_xlfn.IFS(H6668&lt;30,"Under 30",H6668&lt;66,"Middle Age",H6668&gt;=66,"Senior")</f>
        <v>Middle Age</v>
      </c>
      <c r="W6668" s="4" t="s">
        <v>43</v>
      </c>
    </row>
    <row r="6669" spans="1:23" x14ac:dyDescent="0.3">
      <c r="A6669" s="4" t="s">
        <v>6784</v>
      </c>
      <c r="B6669" s="4" t="s">
        <v>24</v>
      </c>
      <c r="C6669" s="4">
        <v>65</v>
      </c>
      <c r="D6669" s="4">
        <v>2</v>
      </c>
      <c r="E6669" s="4" t="s">
        <v>31</v>
      </c>
      <c r="F6669" s="4" t="s">
        <v>140</v>
      </c>
      <c r="G6669" s="4" t="s">
        <v>33</v>
      </c>
      <c r="H6669" s="4">
        <v>65</v>
      </c>
      <c r="I6669" s="4" t="s">
        <v>24</v>
      </c>
      <c r="J6669" s="4">
        <v>0</v>
      </c>
      <c r="K6669" s="4" t="s">
        <v>46</v>
      </c>
      <c r="L6669" s="4" t="s">
        <v>35</v>
      </c>
      <c r="M6669" s="4">
        <v>70</v>
      </c>
      <c r="P6669" s="5">
        <v>44225</v>
      </c>
      <c r="Q6669" s="6">
        <v>66.992408024222186</v>
      </c>
      <c r="R6669" s="4">
        <v>1</v>
      </c>
      <c r="S6669" s="4" t="str" cm="1">
        <f t="array" ref="S6669">_xlfn.IFS(R6669=0,"None",R6669&lt;3,"Low",R6669&lt;6,"Medium",R6669&lt;=10,"High")</f>
        <v>Low</v>
      </c>
      <c r="T6669" s="4" t="str" cm="1">
        <f t="array" ref="T6669">_xlfn.IFS(M6669&lt;=20,"Low",M6669&lt;=50,"Medium",M6669&lt;=90,"High")</f>
        <v>High</v>
      </c>
      <c r="U6669" s="7">
        <f>Datos_Limpios[[#This Row],[Number of Complaints or Support]]/Datos_Limpios[[#This Row],[Account Length (in months)]]</f>
        <v>1.5384615384615385E-2</v>
      </c>
      <c r="V6669" s="4" t="str" cm="1">
        <f t="array" ref="V6669">_xlfn.IFS(H6669&lt;30,"Under 30",H6669&lt;66,"Middle Age",H6669&gt;=66,"Senior")</f>
        <v>Middle Age</v>
      </c>
      <c r="W6669" s="4" t="s">
        <v>40</v>
      </c>
    </row>
    <row r="6670" spans="1:23" x14ac:dyDescent="0.3">
      <c r="A6670" s="4" t="s">
        <v>6785</v>
      </c>
      <c r="B6670" s="4" t="s">
        <v>31</v>
      </c>
      <c r="C6670" s="4">
        <v>1</v>
      </c>
      <c r="D6670" s="4">
        <v>4</v>
      </c>
      <c r="E6670" s="4" t="s">
        <v>31</v>
      </c>
      <c r="F6670" s="4" t="s">
        <v>118</v>
      </c>
      <c r="G6670" s="4" t="s">
        <v>33</v>
      </c>
      <c r="H6670" s="4">
        <v>30</v>
      </c>
      <c r="I6670" s="4" t="s">
        <v>24</v>
      </c>
      <c r="J6670" s="4">
        <v>0</v>
      </c>
      <c r="K6670" s="4" t="s">
        <v>27</v>
      </c>
      <c r="L6670" s="4" t="s">
        <v>35</v>
      </c>
      <c r="M6670" s="4">
        <v>56</v>
      </c>
      <c r="N6670" s="4" t="s">
        <v>92</v>
      </c>
      <c r="O6670" s="4" t="s">
        <v>93</v>
      </c>
      <c r="P6670" s="5">
        <v>44741</v>
      </c>
      <c r="Q6670" s="6">
        <v>61.769923181764547</v>
      </c>
      <c r="R6670" s="4">
        <v>9</v>
      </c>
      <c r="S6670" s="4" t="str" cm="1">
        <f t="array" ref="S6670">_xlfn.IFS(R6670=0,"None",R6670&lt;3,"Low",R6670&lt;6,"Medium",R6670&lt;=10,"High")</f>
        <v>High</v>
      </c>
      <c r="T6670" s="4" t="str" cm="1">
        <f t="array" ref="T6670">_xlfn.IFS(M6670&lt;=20,"Low",M6670&lt;=50,"Medium",M6670&lt;=90,"High")</f>
        <v>High</v>
      </c>
      <c r="U6670" s="7">
        <f>Datos_Limpios[[#This Row],[Number of Complaints or Support]]/Datos_Limpios[[#This Row],[Account Length (in months)]]</f>
        <v>9</v>
      </c>
      <c r="V6670" s="4" t="str" cm="1">
        <f t="array" ref="V6670">_xlfn.IFS(H6670&lt;30,"Under 30",H6670&lt;66,"Middle Age",H6670&gt;=66,"Senior")</f>
        <v>Middle Age</v>
      </c>
      <c r="W6670" s="4" t="s">
        <v>47</v>
      </c>
    </row>
    <row r="6671" spans="1:23" x14ac:dyDescent="0.3">
      <c r="A6671" s="4" t="s">
        <v>6786</v>
      </c>
      <c r="B6671" s="4" t="s">
        <v>24</v>
      </c>
      <c r="C6671" s="4">
        <v>59</v>
      </c>
      <c r="D6671" s="4">
        <v>0</v>
      </c>
      <c r="E6671" s="4" t="s">
        <v>31</v>
      </c>
      <c r="F6671" s="4" t="s">
        <v>159</v>
      </c>
      <c r="G6671" s="4" t="s">
        <v>33</v>
      </c>
      <c r="H6671" s="4">
        <v>39</v>
      </c>
      <c r="I6671" s="4" t="s">
        <v>31</v>
      </c>
      <c r="J6671" s="4">
        <v>4</v>
      </c>
      <c r="K6671" s="4" t="s">
        <v>46</v>
      </c>
      <c r="L6671" s="4" t="s">
        <v>28</v>
      </c>
      <c r="M6671" s="4">
        <v>43</v>
      </c>
      <c r="P6671" s="5">
        <v>45237</v>
      </c>
      <c r="Q6671" s="6">
        <v>46.533786882865293</v>
      </c>
      <c r="R6671" s="4">
        <v>6</v>
      </c>
      <c r="S6671" s="4" t="str" cm="1">
        <f t="array" ref="S6671">_xlfn.IFS(R6671=0,"None",R6671&lt;3,"Low",R6671&lt;6,"Medium",R6671&lt;=10,"High")</f>
        <v>High</v>
      </c>
      <c r="T6671" s="4" t="str" cm="1">
        <f t="array" ref="T6671">_xlfn.IFS(M6671&lt;=20,"Low",M6671&lt;=50,"Medium",M6671&lt;=90,"High")</f>
        <v>Medium</v>
      </c>
      <c r="U6671" s="7">
        <f>Datos_Limpios[[#This Row],[Number of Complaints or Support]]/Datos_Limpios[[#This Row],[Account Length (in months)]]</f>
        <v>0.10169491525423729</v>
      </c>
      <c r="V6671" s="4" t="str" cm="1">
        <f t="array" ref="V6671">_xlfn.IFS(H6671&lt;30,"Under 30",H6671&lt;66,"Middle Age",H6671&gt;=66,"Senior")</f>
        <v>Middle Age</v>
      </c>
      <c r="W6671" s="4" t="s">
        <v>29</v>
      </c>
    </row>
    <row r="6672" spans="1:23" x14ac:dyDescent="0.3">
      <c r="A6672" s="4" t="s">
        <v>6787</v>
      </c>
      <c r="B6672" s="4" t="s">
        <v>24</v>
      </c>
      <c r="C6672" s="4">
        <v>37</v>
      </c>
      <c r="D6672" s="4">
        <v>0</v>
      </c>
      <c r="E6672" s="4" t="s">
        <v>24</v>
      </c>
      <c r="F6672" s="4" t="s">
        <v>129</v>
      </c>
      <c r="G6672" s="4" t="s">
        <v>33</v>
      </c>
      <c r="H6672" s="4">
        <v>39</v>
      </c>
      <c r="I6672" s="4" t="s">
        <v>31</v>
      </c>
      <c r="J6672" s="4">
        <v>6</v>
      </c>
      <c r="K6672" s="4" t="s">
        <v>27</v>
      </c>
      <c r="L6672" s="4" t="s">
        <v>35</v>
      </c>
      <c r="M6672" s="4">
        <v>9</v>
      </c>
      <c r="P6672" s="5">
        <v>45012</v>
      </c>
      <c r="Q6672" s="6">
        <v>8.4575414370929707</v>
      </c>
      <c r="R6672" s="4">
        <v>3</v>
      </c>
      <c r="S6672" s="4" t="str" cm="1">
        <f t="array" ref="S6672">_xlfn.IFS(R6672=0,"None",R6672&lt;3,"Low",R6672&lt;6,"Medium",R6672&lt;=10,"High")</f>
        <v>Medium</v>
      </c>
      <c r="T6672" s="4" t="str" cm="1">
        <f t="array" ref="T6672">_xlfn.IFS(M6672&lt;=20,"Low",M6672&lt;=50,"Medium",M6672&lt;=90,"High")</f>
        <v>Low</v>
      </c>
      <c r="U6672" s="7">
        <f>Datos_Limpios[[#This Row],[Number of Complaints or Support]]/Datos_Limpios[[#This Row],[Account Length (in months)]]</f>
        <v>8.1081081081081086E-2</v>
      </c>
      <c r="V6672" s="4" t="str" cm="1">
        <f t="array" ref="V6672">_xlfn.IFS(H6672&lt;30,"Under 30",H6672&lt;66,"Middle Age",H6672&gt;=66,"Senior")</f>
        <v>Middle Age</v>
      </c>
      <c r="W6672" s="4" t="s">
        <v>29</v>
      </c>
    </row>
    <row r="6673" spans="1:23" x14ac:dyDescent="0.3">
      <c r="A6673" s="4" t="s">
        <v>6788</v>
      </c>
      <c r="B6673" s="4" t="s">
        <v>24</v>
      </c>
      <c r="C6673" s="4">
        <v>68</v>
      </c>
      <c r="D6673" s="4">
        <v>0</v>
      </c>
      <c r="E6673" s="4" t="s">
        <v>24</v>
      </c>
      <c r="F6673" s="4" t="s">
        <v>25</v>
      </c>
      <c r="G6673" s="4" t="s">
        <v>26</v>
      </c>
      <c r="H6673" s="4">
        <v>23</v>
      </c>
      <c r="I6673" s="4" t="s">
        <v>24</v>
      </c>
      <c r="J6673" s="4">
        <v>0</v>
      </c>
      <c r="K6673" s="4" t="s">
        <v>46</v>
      </c>
      <c r="L6673" s="4" t="s">
        <v>28</v>
      </c>
      <c r="M6673" s="4">
        <v>47</v>
      </c>
      <c r="P6673" s="5">
        <v>44788</v>
      </c>
      <c r="Q6673" s="6">
        <v>42.828245293383382</v>
      </c>
      <c r="R6673" s="4">
        <v>9</v>
      </c>
      <c r="S6673" s="4" t="str" cm="1">
        <f t="array" ref="S6673">_xlfn.IFS(R6673=0,"None",R6673&lt;3,"Low",R6673&lt;6,"Medium",R6673&lt;=10,"High")</f>
        <v>High</v>
      </c>
      <c r="T6673" s="4" t="str" cm="1">
        <f t="array" ref="T6673">_xlfn.IFS(M6673&lt;=20,"Low",M6673&lt;=50,"Medium",M6673&lt;=90,"High")</f>
        <v>Medium</v>
      </c>
      <c r="U6673" s="7">
        <f>Datos_Limpios[[#This Row],[Number of Complaints or Support]]/Datos_Limpios[[#This Row],[Account Length (in months)]]</f>
        <v>0.13235294117647059</v>
      </c>
      <c r="V6673" s="4" t="str" cm="1">
        <f t="array" ref="V6673">_xlfn.IFS(H6673&lt;30,"Under 30",H6673&lt;66,"Middle Age",H6673&gt;=66,"Senior")</f>
        <v>Under 30</v>
      </c>
      <c r="W6673" s="4" t="s">
        <v>29</v>
      </c>
    </row>
    <row r="6674" spans="1:23" x14ac:dyDescent="0.3">
      <c r="A6674" s="4" t="s">
        <v>6789</v>
      </c>
      <c r="B6674" s="4" t="s">
        <v>24</v>
      </c>
      <c r="C6674" s="4">
        <v>35</v>
      </c>
      <c r="D6674" s="4">
        <v>0</v>
      </c>
      <c r="E6674" s="4" t="s">
        <v>24</v>
      </c>
      <c r="F6674" s="4" t="s">
        <v>264</v>
      </c>
      <c r="G6674" s="4" t="s">
        <v>26</v>
      </c>
      <c r="H6674" s="4">
        <v>22</v>
      </c>
      <c r="I6674" s="4" t="s">
        <v>31</v>
      </c>
      <c r="J6674" s="4">
        <v>3</v>
      </c>
      <c r="K6674" s="4" t="s">
        <v>27</v>
      </c>
      <c r="L6674" s="4" t="s">
        <v>35</v>
      </c>
      <c r="M6674" s="4">
        <v>9</v>
      </c>
      <c r="P6674" s="5">
        <v>44516</v>
      </c>
      <c r="Q6674" s="6">
        <v>7.762466329040401</v>
      </c>
      <c r="R6674" s="4">
        <v>6</v>
      </c>
      <c r="S6674" s="4" t="str" cm="1">
        <f t="array" ref="S6674">_xlfn.IFS(R6674=0,"None",R6674&lt;3,"Low",R6674&lt;6,"Medium",R6674&lt;=10,"High")</f>
        <v>High</v>
      </c>
      <c r="T6674" s="4" t="str" cm="1">
        <f t="array" ref="T6674">_xlfn.IFS(M6674&lt;=20,"Low",M6674&lt;=50,"Medium",M6674&lt;=90,"High")</f>
        <v>Low</v>
      </c>
      <c r="U6674" s="7">
        <f>Datos_Limpios[[#This Row],[Number of Complaints or Support]]/Datos_Limpios[[#This Row],[Account Length (in months)]]</f>
        <v>0.17142857142857143</v>
      </c>
      <c r="V6674" s="4" t="str" cm="1">
        <f t="array" ref="V6674">_xlfn.IFS(H6674&lt;30,"Under 30",H6674&lt;66,"Middle Age",H6674&gt;=66,"Senior")</f>
        <v>Under 30</v>
      </c>
      <c r="W6674" s="4" t="s">
        <v>47</v>
      </c>
    </row>
    <row r="6675" spans="1:23" x14ac:dyDescent="0.3">
      <c r="A6675" s="4" t="s">
        <v>6790</v>
      </c>
      <c r="B6675" s="4" t="s">
        <v>24</v>
      </c>
      <c r="C6675" s="4">
        <v>65</v>
      </c>
      <c r="D6675" s="4">
        <v>0</v>
      </c>
      <c r="E6675" s="4" t="s">
        <v>31</v>
      </c>
      <c r="F6675" s="4" t="s">
        <v>60</v>
      </c>
      <c r="G6675" s="4" t="s">
        <v>33</v>
      </c>
      <c r="H6675" s="4">
        <v>44</v>
      </c>
      <c r="I6675" s="4" t="s">
        <v>24</v>
      </c>
      <c r="J6675" s="4">
        <v>0</v>
      </c>
      <c r="K6675" s="4" t="s">
        <v>46</v>
      </c>
      <c r="L6675" s="4" t="s">
        <v>35</v>
      </c>
      <c r="M6675" s="4">
        <v>28</v>
      </c>
      <c r="P6675" s="5">
        <v>44655</v>
      </c>
      <c r="Q6675" s="6">
        <v>31.723046476549829</v>
      </c>
      <c r="R6675" s="4">
        <v>9</v>
      </c>
      <c r="S6675" s="4" t="str" cm="1">
        <f t="array" ref="S6675">_xlfn.IFS(R6675=0,"None",R6675&lt;3,"Low",R6675&lt;6,"Medium",R6675&lt;=10,"High")</f>
        <v>High</v>
      </c>
      <c r="T6675" s="4" t="str" cm="1">
        <f t="array" ref="T6675">_xlfn.IFS(M6675&lt;=20,"Low",M6675&lt;=50,"Medium",M6675&lt;=90,"High")</f>
        <v>Medium</v>
      </c>
      <c r="U6675" s="7">
        <f>Datos_Limpios[[#This Row],[Number of Complaints or Support]]/Datos_Limpios[[#This Row],[Account Length (in months)]]</f>
        <v>0.13846153846153847</v>
      </c>
      <c r="V6675" s="4" t="str" cm="1">
        <f t="array" ref="V6675">_xlfn.IFS(H6675&lt;30,"Under 30",H6675&lt;66,"Middle Age",H6675&gt;=66,"Senior")</f>
        <v>Middle Age</v>
      </c>
      <c r="W6675" s="4" t="s">
        <v>40</v>
      </c>
    </row>
    <row r="6676" spans="1:23" x14ac:dyDescent="0.3">
      <c r="A6676" s="4" t="s">
        <v>6791</v>
      </c>
      <c r="B6676" s="4" t="s">
        <v>24</v>
      </c>
      <c r="C6676" s="4">
        <v>68</v>
      </c>
      <c r="D6676" s="4">
        <v>2</v>
      </c>
      <c r="E6676" s="4" t="s">
        <v>31</v>
      </c>
      <c r="F6676" s="4" t="s">
        <v>65</v>
      </c>
      <c r="G6676" s="4" t="s">
        <v>26</v>
      </c>
      <c r="H6676" s="4">
        <v>38</v>
      </c>
      <c r="I6676" s="4" t="s">
        <v>24</v>
      </c>
      <c r="J6676" s="4">
        <v>0</v>
      </c>
      <c r="K6676" s="4" t="s">
        <v>34</v>
      </c>
      <c r="L6676" s="4" t="s">
        <v>35</v>
      </c>
      <c r="M6676" s="4">
        <v>67</v>
      </c>
      <c r="P6676" s="5">
        <v>44298</v>
      </c>
      <c r="Q6676" s="6">
        <v>68.247423257699168</v>
      </c>
      <c r="R6676" s="4">
        <v>6</v>
      </c>
      <c r="S6676" s="4" t="str" cm="1">
        <f t="array" ref="S6676">_xlfn.IFS(R6676=0,"None",R6676&lt;3,"Low",R6676&lt;6,"Medium",R6676&lt;=10,"High")</f>
        <v>High</v>
      </c>
      <c r="T6676" s="4" t="str" cm="1">
        <f t="array" ref="T6676">_xlfn.IFS(M6676&lt;=20,"Low",M6676&lt;=50,"Medium",M6676&lt;=90,"High")</f>
        <v>High</v>
      </c>
      <c r="U6676" s="7">
        <f>Datos_Limpios[[#This Row],[Number of Complaints or Support]]/Datos_Limpios[[#This Row],[Account Length (in months)]]</f>
        <v>8.8235294117647065E-2</v>
      </c>
      <c r="V6676" s="4" t="str" cm="1">
        <f t="array" ref="V6676">_xlfn.IFS(H6676&lt;30,"Under 30",H6676&lt;66,"Middle Age",H6676&gt;=66,"Senior")</f>
        <v>Middle Age</v>
      </c>
      <c r="W6676" s="4" t="s">
        <v>43</v>
      </c>
    </row>
    <row r="6677" spans="1:23" x14ac:dyDescent="0.3">
      <c r="A6677" s="4" t="s">
        <v>6792</v>
      </c>
      <c r="B6677" s="4" t="s">
        <v>24</v>
      </c>
      <c r="C6677" s="4">
        <v>17</v>
      </c>
      <c r="D6677" s="4">
        <v>0</v>
      </c>
      <c r="E6677" s="4" t="s">
        <v>31</v>
      </c>
      <c r="F6677" s="4" t="s">
        <v>124</v>
      </c>
      <c r="G6677" s="4" t="s">
        <v>33</v>
      </c>
      <c r="H6677" s="4">
        <v>63</v>
      </c>
      <c r="I6677" s="4" t="s">
        <v>24</v>
      </c>
      <c r="J6677" s="4">
        <v>0</v>
      </c>
      <c r="K6677" s="4" t="s">
        <v>27</v>
      </c>
      <c r="L6677" s="4" t="s">
        <v>28</v>
      </c>
      <c r="M6677" s="4">
        <v>14</v>
      </c>
      <c r="P6677" s="5">
        <v>44094</v>
      </c>
      <c r="Q6677" s="6">
        <v>11.23660637274876</v>
      </c>
      <c r="R6677" s="4">
        <v>4</v>
      </c>
      <c r="S6677" s="4" t="str" cm="1">
        <f t="array" ref="S6677">_xlfn.IFS(R6677=0,"None",R6677&lt;3,"Low",R6677&lt;6,"Medium",R6677&lt;=10,"High")</f>
        <v>Medium</v>
      </c>
      <c r="T6677" s="4" t="str" cm="1">
        <f t="array" ref="T6677">_xlfn.IFS(M6677&lt;=20,"Low",M6677&lt;=50,"Medium",M6677&lt;=90,"High")</f>
        <v>Low</v>
      </c>
      <c r="U6677" s="7">
        <f>Datos_Limpios[[#This Row],[Number of Complaints or Support]]/Datos_Limpios[[#This Row],[Account Length (in months)]]</f>
        <v>0.23529411764705882</v>
      </c>
      <c r="V6677" s="4" t="str" cm="1">
        <f t="array" ref="V6677">_xlfn.IFS(H6677&lt;30,"Under 30",H6677&lt;66,"Middle Age",H6677&gt;=66,"Senior")</f>
        <v>Middle Age</v>
      </c>
      <c r="W6677" s="4" t="s">
        <v>43</v>
      </c>
    </row>
    <row r="6678" spans="1:23" x14ac:dyDescent="0.3">
      <c r="A6678" s="4" t="s">
        <v>6793</v>
      </c>
      <c r="B6678" s="4" t="s">
        <v>24</v>
      </c>
      <c r="C6678" s="4">
        <v>45</v>
      </c>
      <c r="D6678" s="4">
        <v>0</v>
      </c>
      <c r="E6678" s="4" t="s">
        <v>31</v>
      </c>
      <c r="F6678" s="4" t="s">
        <v>262</v>
      </c>
      <c r="G6678" s="4" t="s">
        <v>33</v>
      </c>
      <c r="H6678" s="4">
        <v>48</v>
      </c>
      <c r="I6678" s="4" t="s">
        <v>24</v>
      </c>
      <c r="J6678" s="4">
        <v>0</v>
      </c>
      <c r="K6678" s="4" t="s">
        <v>27</v>
      </c>
      <c r="L6678" s="4" t="s">
        <v>35</v>
      </c>
      <c r="M6678" s="4">
        <v>36</v>
      </c>
      <c r="P6678" s="5">
        <v>44647</v>
      </c>
      <c r="Q6678" s="6">
        <v>33.470969555707121</v>
      </c>
      <c r="R6678" s="4">
        <v>8</v>
      </c>
      <c r="S6678" s="4" t="str" cm="1">
        <f t="array" ref="S6678">_xlfn.IFS(R6678=0,"None",R6678&lt;3,"Low",R6678&lt;6,"Medium",R6678&lt;=10,"High")</f>
        <v>High</v>
      </c>
      <c r="T6678" s="4" t="str" cm="1">
        <f t="array" ref="T6678">_xlfn.IFS(M6678&lt;=20,"Low",M6678&lt;=50,"Medium",M6678&lt;=90,"High")</f>
        <v>Medium</v>
      </c>
      <c r="U6678" s="7">
        <f>Datos_Limpios[[#This Row],[Number of Complaints or Support]]/Datos_Limpios[[#This Row],[Account Length (in months)]]</f>
        <v>0.17777777777777778</v>
      </c>
      <c r="V6678" s="4" t="str" cm="1">
        <f t="array" ref="V6678">_xlfn.IFS(H6678&lt;30,"Under 30",H6678&lt;66,"Middle Age",H6678&gt;=66,"Senior")</f>
        <v>Middle Age</v>
      </c>
      <c r="W6678" s="4" t="s">
        <v>29</v>
      </c>
    </row>
    <row r="6679" spans="1:23" x14ac:dyDescent="0.3">
      <c r="A6679" s="4" t="s">
        <v>6794</v>
      </c>
      <c r="B6679" s="4" t="s">
        <v>24</v>
      </c>
      <c r="C6679" s="4">
        <v>13</v>
      </c>
      <c r="D6679" s="4">
        <v>1</v>
      </c>
      <c r="E6679" s="4" t="s">
        <v>24</v>
      </c>
      <c r="F6679" s="4" t="s">
        <v>124</v>
      </c>
      <c r="G6679" s="4" t="s">
        <v>26</v>
      </c>
      <c r="H6679" s="4">
        <v>81</v>
      </c>
      <c r="I6679" s="4" t="s">
        <v>24</v>
      </c>
      <c r="J6679" s="4">
        <v>0</v>
      </c>
      <c r="K6679" s="4" t="s">
        <v>27</v>
      </c>
      <c r="L6679" s="4" t="s">
        <v>35</v>
      </c>
      <c r="M6679" s="4">
        <v>31</v>
      </c>
      <c r="P6679" s="5">
        <v>44950</v>
      </c>
      <c r="Q6679" s="6">
        <v>25.761351621154919</v>
      </c>
      <c r="R6679" s="4">
        <v>9</v>
      </c>
      <c r="S6679" s="4" t="str" cm="1">
        <f t="array" ref="S6679">_xlfn.IFS(R6679=0,"None",R6679&lt;3,"Low",R6679&lt;6,"Medium",R6679&lt;=10,"High")</f>
        <v>High</v>
      </c>
      <c r="T6679" s="4" t="str" cm="1">
        <f t="array" ref="T6679">_xlfn.IFS(M6679&lt;=20,"Low",M6679&lt;=50,"Medium",M6679&lt;=90,"High")</f>
        <v>Medium</v>
      </c>
      <c r="U6679" s="7">
        <f>Datos_Limpios[[#This Row],[Number of Complaints or Support]]/Datos_Limpios[[#This Row],[Account Length (in months)]]</f>
        <v>0.69230769230769229</v>
      </c>
      <c r="V6679" s="4" t="str" cm="1">
        <f t="array" ref="V6679">_xlfn.IFS(H6679&lt;30,"Under 30",H6679&lt;66,"Middle Age",H6679&gt;=66,"Senior")</f>
        <v>Senior</v>
      </c>
      <c r="W6679" s="4" t="s">
        <v>43</v>
      </c>
    </row>
    <row r="6680" spans="1:23" x14ac:dyDescent="0.3">
      <c r="A6680" s="4" t="s">
        <v>6795</v>
      </c>
      <c r="B6680" s="4" t="s">
        <v>24</v>
      </c>
      <c r="C6680" s="4">
        <v>15</v>
      </c>
      <c r="D6680" s="4">
        <v>0</v>
      </c>
      <c r="E6680" s="4" t="s">
        <v>24</v>
      </c>
      <c r="F6680" s="4" t="s">
        <v>264</v>
      </c>
      <c r="G6680" s="4" t="s">
        <v>26</v>
      </c>
      <c r="H6680" s="4">
        <v>67</v>
      </c>
      <c r="I6680" s="4" t="s">
        <v>24</v>
      </c>
      <c r="J6680" s="4">
        <v>0</v>
      </c>
      <c r="K6680" s="4" t="s">
        <v>34</v>
      </c>
      <c r="L6680" s="4" t="s">
        <v>28</v>
      </c>
      <c r="M6680" s="4">
        <v>7</v>
      </c>
      <c r="P6680" s="5">
        <v>44338</v>
      </c>
      <c r="Q6680" s="6">
        <v>6.645486645954171</v>
      </c>
      <c r="R6680" s="4">
        <v>3</v>
      </c>
      <c r="S6680" s="4" t="str" cm="1">
        <f t="array" ref="S6680">_xlfn.IFS(R6680=0,"None",R6680&lt;3,"Low",R6680&lt;6,"Medium",R6680&lt;=10,"High")</f>
        <v>Medium</v>
      </c>
      <c r="T6680" s="4" t="str" cm="1">
        <f t="array" ref="T6680">_xlfn.IFS(M6680&lt;=20,"Low",M6680&lt;=50,"Medium",M6680&lt;=90,"High")</f>
        <v>Low</v>
      </c>
      <c r="U6680" s="7">
        <f>Datos_Limpios[[#This Row],[Number of Complaints or Support]]/Datos_Limpios[[#This Row],[Account Length (in months)]]</f>
        <v>0.2</v>
      </c>
      <c r="V6680" s="4" t="str" cm="1">
        <f t="array" ref="V6680">_xlfn.IFS(H6680&lt;30,"Under 30",H6680&lt;66,"Middle Age",H6680&gt;=66,"Senior")</f>
        <v>Senior</v>
      </c>
      <c r="W6680" s="4" t="s">
        <v>47</v>
      </c>
    </row>
    <row r="6681" spans="1:23" x14ac:dyDescent="0.3">
      <c r="A6681" s="4" t="s">
        <v>6796</v>
      </c>
      <c r="B6681" s="4" t="s">
        <v>24</v>
      </c>
      <c r="C6681" s="4">
        <v>47</v>
      </c>
      <c r="D6681" s="4">
        <v>2</v>
      </c>
      <c r="E6681" s="4" t="s">
        <v>31</v>
      </c>
      <c r="F6681" s="4" t="s">
        <v>60</v>
      </c>
      <c r="G6681" s="4" t="s">
        <v>26</v>
      </c>
      <c r="H6681" s="4">
        <v>27</v>
      </c>
      <c r="I6681" s="4" t="s">
        <v>24</v>
      </c>
      <c r="J6681" s="4">
        <v>0</v>
      </c>
      <c r="K6681" s="4" t="s">
        <v>34</v>
      </c>
      <c r="L6681" s="4" t="s">
        <v>35</v>
      </c>
      <c r="M6681" s="4">
        <v>30</v>
      </c>
      <c r="P6681" s="5">
        <v>44912</v>
      </c>
      <c r="Q6681" s="6">
        <v>33.673339815531079</v>
      </c>
      <c r="R6681" s="4">
        <v>9</v>
      </c>
      <c r="S6681" s="4" t="str" cm="1">
        <f t="array" ref="S6681">_xlfn.IFS(R6681=0,"None",R6681&lt;3,"Low",R6681&lt;6,"Medium",R6681&lt;=10,"High")</f>
        <v>High</v>
      </c>
      <c r="T6681" s="4" t="str" cm="1">
        <f t="array" ref="T6681">_xlfn.IFS(M6681&lt;=20,"Low",M6681&lt;=50,"Medium",M6681&lt;=90,"High")</f>
        <v>Medium</v>
      </c>
      <c r="U6681" s="7">
        <f>Datos_Limpios[[#This Row],[Number of Complaints or Support]]/Datos_Limpios[[#This Row],[Account Length (in months)]]</f>
        <v>0.19148936170212766</v>
      </c>
      <c r="V6681" s="4" t="str" cm="1">
        <f t="array" ref="V6681">_xlfn.IFS(H6681&lt;30,"Under 30",H6681&lt;66,"Middle Age",H6681&gt;=66,"Senior")</f>
        <v>Under 30</v>
      </c>
      <c r="W6681" s="4" t="s">
        <v>40</v>
      </c>
    </row>
    <row r="6682" spans="1:23" x14ac:dyDescent="0.3">
      <c r="A6682" s="4" t="s">
        <v>6797</v>
      </c>
      <c r="B6682" s="4" t="s">
        <v>24</v>
      </c>
      <c r="C6682" s="4">
        <v>1</v>
      </c>
      <c r="D6682" s="4">
        <v>0</v>
      </c>
      <c r="E6682" s="4" t="s">
        <v>24</v>
      </c>
      <c r="F6682" s="4" t="s">
        <v>74</v>
      </c>
      <c r="G6682" s="4" t="s">
        <v>26</v>
      </c>
      <c r="H6682" s="4">
        <v>33</v>
      </c>
      <c r="I6682" s="4" t="s">
        <v>24</v>
      </c>
      <c r="J6682" s="4">
        <v>0</v>
      </c>
      <c r="K6682" s="4" t="s">
        <v>27</v>
      </c>
      <c r="L6682" s="4" t="s">
        <v>28</v>
      </c>
      <c r="M6682" s="4">
        <v>7</v>
      </c>
      <c r="P6682" s="5">
        <v>44385</v>
      </c>
      <c r="Q6682" s="6">
        <v>6.2155256600275663</v>
      </c>
      <c r="R6682" s="4">
        <v>9</v>
      </c>
      <c r="S6682" s="4" t="str" cm="1">
        <f t="array" ref="S6682">_xlfn.IFS(R6682=0,"None",R6682&lt;3,"Low",R6682&lt;6,"Medium",R6682&lt;=10,"High")</f>
        <v>High</v>
      </c>
      <c r="T6682" s="4" t="str" cm="1">
        <f t="array" ref="T6682">_xlfn.IFS(M6682&lt;=20,"Low",M6682&lt;=50,"Medium",M6682&lt;=90,"High")</f>
        <v>Low</v>
      </c>
      <c r="U6682" s="7">
        <f>Datos_Limpios[[#This Row],[Number of Complaints or Support]]/Datos_Limpios[[#This Row],[Account Length (in months)]]</f>
        <v>9</v>
      </c>
      <c r="V6682" s="4" t="str" cm="1">
        <f t="array" ref="V6682">_xlfn.IFS(H6682&lt;30,"Under 30",H6682&lt;66,"Middle Age",H6682&gt;=66,"Senior")</f>
        <v>Middle Age</v>
      </c>
      <c r="W6682" s="4" t="s">
        <v>43</v>
      </c>
    </row>
    <row r="6683" spans="1:23" x14ac:dyDescent="0.3">
      <c r="A6683" s="4" t="s">
        <v>6798</v>
      </c>
      <c r="B6683" s="4" t="s">
        <v>24</v>
      </c>
      <c r="C6683" s="4">
        <v>55</v>
      </c>
      <c r="D6683" s="4">
        <v>0</v>
      </c>
      <c r="E6683" s="4" t="s">
        <v>31</v>
      </c>
      <c r="F6683" s="4" t="s">
        <v>209</v>
      </c>
      <c r="G6683" s="4" t="s">
        <v>33</v>
      </c>
      <c r="H6683" s="4">
        <v>24</v>
      </c>
      <c r="I6683" s="4" t="s">
        <v>31</v>
      </c>
      <c r="J6683" s="4">
        <v>2</v>
      </c>
      <c r="K6683" s="4" t="s">
        <v>34</v>
      </c>
      <c r="L6683" s="4" t="s">
        <v>28</v>
      </c>
      <c r="M6683" s="4">
        <v>14</v>
      </c>
      <c r="P6683" s="5">
        <v>44805</v>
      </c>
      <c r="Q6683" s="6">
        <v>12.17321255215122</v>
      </c>
      <c r="R6683" s="4">
        <v>0</v>
      </c>
      <c r="S6683" s="4" t="str" cm="1">
        <f t="array" ref="S6683">_xlfn.IFS(R6683=0,"None",R6683&lt;3,"Low",R6683&lt;6,"Medium",R6683&lt;=10,"High")</f>
        <v>None</v>
      </c>
      <c r="T6683" s="4" t="str" cm="1">
        <f t="array" ref="T6683">_xlfn.IFS(M6683&lt;=20,"Low",M6683&lt;=50,"Medium",M6683&lt;=90,"High")</f>
        <v>Low</v>
      </c>
      <c r="U6683" s="7">
        <f>Datos_Limpios[[#This Row],[Number of Complaints or Support]]/Datos_Limpios[[#This Row],[Account Length (in months)]]</f>
        <v>0</v>
      </c>
      <c r="V6683" s="4" t="str" cm="1">
        <f t="array" ref="V6683">_xlfn.IFS(H6683&lt;30,"Under 30",H6683&lt;66,"Middle Age",H6683&gt;=66,"Senior")</f>
        <v>Under 30</v>
      </c>
      <c r="W6683" s="4" t="s">
        <v>40</v>
      </c>
    </row>
    <row r="6684" spans="1:23" x14ac:dyDescent="0.3">
      <c r="A6684" s="4" t="s">
        <v>6799</v>
      </c>
      <c r="B6684" s="4" t="s">
        <v>24</v>
      </c>
      <c r="C6684" s="4">
        <v>28</v>
      </c>
      <c r="D6684" s="4">
        <v>0</v>
      </c>
      <c r="E6684" s="4" t="s">
        <v>24</v>
      </c>
      <c r="F6684" s="4" t="s">
        <v>118</v>
      </c>
      <c r="G6684" s="4" t="s">
        <v>33</v>
      </c>
      <c r="H6684" s="4">
        <v>45</v>
      </c>
      <c r="I6684" s="4" t="s">
        <v>24</v>
      </c>
      <c r="J6684" s="4">
        <v>0</v>
      </c>
      <c r="K6684" s="4" t="s">
        <v>34</v>
      </c>
      <c r="L6684" s="4" t="s">
        <v>28</v>
      </c>
      <c r="M6684" s="4">
        <v>63</v>
      </c>
      <c r="P6684" s="5">
        <v>43923</v>
      </c>
      <c r="Q6684" s="6">
        <v>57.458397364415823</v>
      </c>
      <c r="R6684" s="4">
        <v>6</v>
      </c>
      <c r="S6684" s="4" t="str" cm="1">
        <f t="array" ref="S6684">_xlfn.IFS(R6684=0,"None",R6684&lt;3,"Low",R6684&lt;6,"Medium",R6684&lt;=10,"High")</f>
        <v>High</v>
      </c>
      <c r="T6684" s="4" t="str" cm="1">
        <f t="array" ref="T6684">_xlfn.IFS(M6684&lt;=20,"Low",M6684&lt;=50,"Medium",M6684&lt;=90,"High")</f>
        <v>High</v>
      </c>
      <c r="U6684" s="7">
        <f>Datos_Limpios[[#This Row],[Number of Complaints or Support]]/Datos_Limpios[[#This Row],[Account Length (in months)]]</f>
        <v>0.21428571428571427</v>
      </c>
      <c r="V6684" s="4" t="str" cm="1">
        <f t="array" ref="V6684">_xlfn.IFS(H6684&lt;30,"Under 30",H6684&lt;66,"Middle Age",H6684&gt;=66,"Senior")</f>
        <v>Middle Age</v>
      </c>
      <c r="W6684" s="4" t="s">
        <v>47</v>
      </c>
    </row>
    <row r="6685" spans="1:23" x14ac:dyDescent="0.3">
      <c r="A6685" s="4" t="s">
        <v>6800</v>
      </c>
      <c r="B6685" s="4" t="s">
        <v>24</v>
      </c>
      <c r="C6685" s="4">
        <v>49</v>
      </c>
      <c r="D6685" s="4">
        <v>0</v>
      </c>
      <c r="E6685" s="4" t="s">
        <v>31</v>
      </c>
      <c r="F6685" s="4" t="s">
        <v>106</v>
      </c>
      <c r="G6685" s="4" t="s">
        <v>26</v>
      </c>
      <c r="H6685" s="4">
        <v>36</v>
      </c>
      <c r="I6685" s="4" t="s">
        <v>24</v>
      </c>
      <c r="J6685" s="4">
        <v>0</v>
      </c>
      <c r="K6685" s="4" t="s">
        <v>46</v>
      </c>
      <c r="L6685" s="4" t="s">
        <v>35</v>
      </c>
      <c r="M6685" s="4">
        <v>36</v>
      </c>
      <c r="P6685" s="5">
        <v>44477</v>
      </c>
      <c r="Q6685" s="6">
        <v>41.487210511379487</v>
      </c>
      <c r="R6685" s="4">
        <v>1</v>
      </c>
      <c r="S6685" s="4" t="str" cm="1">
        <f t="array" ref="S6685">_xlfn.IFS(R6685=0,"None",R6685&lt;3,"Low",R6685&lt;6,"Medium",R6685&lt;=10,"High")</f>
        <v>Low</v>
      </c>
      <c r="T6685" s="4" t="str" cm="1">
        <f t="array" ref="T6685">_xlfn.IFS(M6685&lt;=20,"Low",M6685&lt;=50,"Medium",M6685&lt;=90,"High")</f>
        <v>Medium</v>
      </c>
      <c r="U6685" s="7">
        <f>Datos_Limpios[[#This Row],[Number of Complaints or Support]]/Datos_Limpios[[#This Row],[Account Length (in months)]]</f>
        <v>2.0408163265306121E-2</v>
      </c>
      <c r="V6685" s="4" t="str" cm="1">
        <f t="array" ref="V6685">_xlfn.IFS(H6685&lt;30,"Under 30",H6685&lt;66,"Middle Age",H6685&gt;=66,"Senior")</f>
        <v>Middle Age</v>
      </c>
      <c r="W6685" s="4" t="s">
        <v>29</v>
      </c>
    </row>
    <row r="6686" spans="1:23" x14ac:dyDescent="0.3">
      <c r="A6686" s="4" t="s">
        <v>6801</v>
      </c>
      <c r="B6686" s="4" t="s">
        <v>24</v>
      </c>
      <c r="C6686" s="4">
        <v>52</v>
      </c>
      <c r="D6686" s="4">
        <v>0</v>
      </c>
      <c r="E6686" s="4" t="s">
        <v>24</v>
      </c>
      <c r="F6686" s="4" t="s">
        <v>74</v>
      </c>
      <c r="G6686" s="4" t="s">
        <v>26</v>
      </c>
      <c r="H6686" s="4">
        <v>44</v>
      </c>
      <c r="I6686" s="4" t="s">
        <v>24</v>
      </c>
      <c r="J6686" s="4">
        <v>0</v>
      </c>
      <c r="K6686" s="4" t="s">
        <v>34</v>
      </c>
      <c r="L6686" s="4" t="s">
        <v>28</v>
      </c>
      <c r="M6686" s="4">
        <v>25</v>
      </c>
      <c r="P6686" s="5">
        <v>44247</v>
      </c>
      <c r="Q6686" s="6">
        <v>28.29777592983994</v>
      </c>
      <c r="R6686" s="4">
        <v>9</v>
      </c>
      <c r="S6686" s="4" t="str" cm="1">
        <f t="array" ref="S6686">_xlfn.IFS(R6686=0,"None",R6686&lt;3,"Low",R6686&lt;6,"Medium",R6686&lt;=10,"High")</f>
        <v>High</v>
      </c>
      <c r="T6686" s="4" t="str" cm="1">
        <f t="array" ref="T6686">_xlfn.IFS(M6686&lt;=20,"Low",M6686&lt;=50,"Medium",M6686&lt;=90,"High")</f>
        <v>Medium</v>
      </c>
      <c r="U6686" s="7">
        <f>Datos_Limpios[[#This Row],[Number of Complaints or Support]]/Datos_Limpios[[#This Row],[Account Length (in months)]]</f>
        <v>0.17307692307692307</v>
      </c>
      <c r="V6686" s="4" t="str" cm="1">
        <f t="array" ref="V6686">_xlfn.IFS(H6686&lt;30,"Under 30",H6686&lt;66,"Middle Age",H6686&gt;=66,"Senior")</f>
        <v>Middle Age</v>
      </c>
      <c r="W6686" s="4" t="s">
        <v>43</v>
      </c>
    </row>
    <row r="6687" spans="1:23" x14ac:dyDescent="0.3">
      <c r="A6687" s="4" t="s">
        <v>6802</v>
      </c>
      <c r="B6687" s="4" t="s">
        <v>24</v>
      </c>
      <c r="C6687" s="4">
        <v>35</v>
      </c>
      <c r="D6687" s="4">
        <v>1</v>
      </c>
      <c r="E6687" s="4" t="s">
        <v>31</v>
      </c>
      <c r="F6687" s="4" t="s">
        <v>100</v>
      </c>
      <c r="G6687" s="4" t="s">
        <v>26</v>
      </c>
      <c r="H6687" s="4">
        <v>39</v>
      </c>
      <c r="I6687" s="4" t="s">
        <v>24</v>
      </c>
      <c r="J6687" s="4">
        <v>0</v>
      </c>
      <c r="K6687" s="4" t="s">
        <v>34</v>
      </c>
      <c r="L6687" s="4" t="s">
        <v>28</v>
      </c>
      <c r="M6687" s="4">
        <v>33</v>
      </c>
      <c r="P6687" s="5">
        <v>44305</v>
      </c>
      <c r="Q6687" s="6">
        <v>34.216306531488542</v>
      </c>
      <c r="R6687" s="4">
        <v>3</v>
      </c>
      <c r="S6687" s="4" t="str" cm="1">
        <f t="array" ref="S6687">_xlfn.IFS(R6687=0,"None",R6687&lt;3,"Low",R6687&lt;6,"Medium",R6687&lt;=10,"High")</f>
        <v>Medium</v>
      </c>
      <c r="T6687" s="4" t="str" cm="1">
        <f t="array" ref="T6687">_xlfn.IFS(M6687&lt;=20,"Low",M6687&lt;=50,"Medium",M6687&lt;=90,"High")</f>
        <v>Medium</v>
      </c>
      <c r="U6687" s="7">
        <f>Datos_Limpios[[#This Row],[Number of Complaints or Support]]/Datos_Limpios[[#This Row],[Account Length (in months)]]</f>
        <v>8.5714285714285715E-2</v>
      </c>
      <c r="V6687" s="4" t="str" cm="1">
        <f t="array" ref="V6687">_xlfn.IFS(H6687&lt;30,"Under 30",H6687&lt;66,"Middle Age",H6687&gt;=66,"Senior")</f>
        <v>Middle Age</v>
      </c>
      <c r="W6687" s="4" t="s">
        <v>40</v>
      </c>
    </row>
    <row r="6688" spans="1:23" x14ac:dyDescent="0.3">
      <c r="A6688" s="4" t="s">
        <v>6803</v>
      </c>
      <c r="B6688" s="4" t="s">
        <v>31</v>
      </c>
      <c r="C6688" s="4">
        <v>1</v>
      </c>
      <c r="D6688" s="4">
        <v>2</v>
      </c>
      <c r="E6688" s="4" t="s">
        <v>31</v>
      </c>
      <c r="F6688" s="4" t="s">
        <v>129</v>
      </c>
      <c r="G6688" s="4" t="s">
        <v>26</v>
      </c>
      <c r="H6688" s="4">
        <v>80</v>
      </c>
      <c r="I6688" s="4" t="s">
        <v>24</v>
      </c>
      <c r="J6688" s="4">
        <v>0</v>
      </c>
      <c r="K6688" s="4" t="s">
        <v>27</v>
      </c>
      <c r="L6688" s="4" t="s">
        <v>28</v>
      </c>
      <c r="M6688" s="4">
        <v>37</v>
      </c>
      <c r="N6688" s="4" t="s">
        <v>38</v>
      </c>
      <c r="O6688" s="4" t="s">
        <v>142</v>
      </c>
      <c r="P6688" s="5">
        <v>45184</v>
      </c>
      <c r="Q6688" s="6">
        <v>30.436335051904411</v>
      </c>
      <c r="R6688" s="4">
        <v>9</v>
      </c>
      <c r="S6688" s="4" t="str" cm="1">
        <f t="array" ref="S6688">_xlfn.IFS(R6688=0,"None",R6688&lt;3,"Low",R6688&lt;6,"Medium",R6688&lt;=10,"High")</f>
        <v>High</v>
      </c>
      <c r="T6688" s="4" t="str" cm="1">
        <f t="array" ref="T6688">_xlfn.IFS(M6688&lt;=20,"Low",M6688&lt;=50,"Medium",M6688&lt;=90,"High")</f>
        <v>Medium</v>
      </c>
      <c r="U6688" s="7">
        <f>Datos_Limpios[[#This Row],[Number of Complaints or Support]]/Datos_Limpios[[#This Row],[Account Length (in months)]]</f>
        <v>9</v>
      </c>
      <c r="V6688" s="4" t="str" cm="1">
        <f t="array" ref="V6688">_xlfn.IFS(H6688&lt;30,"Under 30",H6688&lt;66,"Middle Age",H6688&gt;=66,"Senior")</f>
        <v>Senior</v>
      </c>
      <c r="W6688" s="4" t="s">
        <v>29</v>
      </c>
    </row>
    <row r="6689" spans="17:17" x14ac:dyDescent="0.3">
      <c r="Q6689" s="4"/>
    </row>
    <row r="6690" spans="17:17" x14ac:dyDescent="0.3">
      <c r="Q6690" s="4"/>
    </row>
    <row r="6691" spans="17:17" x14ac:dyDescent="0.3">
      <c r="Q6691" s="4"/>
    </row>
    <row r="6692" spans="17:17" x14ac:dyDescent="0.3">
      <c r="Q6692" s="4"/>
    </row>
    <row r="6693" spans="17:17" x14ac:dyDescent="0.3">
      <c r="Q6693" s="4"/>
    </row>
    <row r="6694" spans="17:17" x14ac:dyDescent="0.3">
      <c r="Q6694" s="4"/>
    </row>
    <row r="6695" spans="17:17" x14ac:dyDescent="0.3">
      <c r="Q6695" s="4"/>
    </row>
    <row r="6696" spans="17:17" x14ac:dyDescent="0.3">
      <c r="Q6696" s="4"/>
    </row>
    <row r="6697" spans="17:17" x14ac:dyDescent="0.3">
      <c r="Q6697" s="4"/>
    </row>
    <row r="6698" spans="17:17" x14ac:dyDescent="0.3">
      <c r="Q6698" s="4"/>
    </row>
    <row r="6699" spans="17:17" x14ac:dyDescent="0.3">
      <c r="Q6699" s="4"/>
    </row>
    <row r="6700" spans="17:17" x14ac:dyDescent="0.3">
      <c r="Q6700" s="4"/>
    </row>
    <row r="6701" spans="17:17" x14ac:dyDescent="0.3">
      <c r="Q6701" s="4"/>
    </row>
    <row r="6702" spans="17:17" x14ac:dyDescent="0.3">
      <c r="Q6702" s="4"/>
    </row>
    <row r="6703" spans="17:17" x14ac:dyDescent="0.3">
      <c r="Q6703" s="4"/>
    </row>
    <row r="6704" spans="17:17" x14ac:dyDescent="0.3">
      <c r="Q6704" s="4"/>
    </row>
    <row r="6705" spans="17:17" x14ac:dyDescent="0.3">
      <c r="Q6705" s="4"/>
    </row>
    <row r="6706" spans="17:17" x14ac:dyDescent="0.3">
      <c r="Q6706" s="4"/>
    </row>
    <row r="6707" spans="17:17" x14ac:dyDescent="0.3">
      <c r="Q6707" s="4"/>
    </row>
    <row r="6708" spans="17:17" x14ac:dyDescent="0.3">
      <c r="Q6708" s="4"/>
    </row>
    <row r="6709" spans="17:17" x14ac:dyDescent="0.3">
      <c r="Q6709" s="4"/>
    </row>
    <row r="6710" spans="17:17" x14ac:dyDescent="0.3">
      <c r="Q6710" s="4"/>
    </row>
    <row r="6711" spans="17:17" x14ac:dyDescent="0.3">
      <c r="Q6711" s="4"/>
    </row>
    <row r="6712" spans="17:17" x14ac:dyDescent="0.3">
      <c r="Q6712" s="4"/>
    </row>
    <row r="6713" spans="17:17" x14ac:dyDescent="0.3">
      <c r="Q6713" s="4"/>
    </row>
    <row r="6714" spans="17:17" x14ac:dyDescent="0.3">
      <c r="Q6714" s="4"/>
    </row>
    <row r="6715" spans="17:17" x14ac:dyDescent="0.3">
      <c r="Q6715" s="4"/>
    </row>
    <row r="6716" spans="17:17" x14ac:dyDescent="0.3">
      <c r="Q6716" s="4"/>
    </row>
    <row r="6717" spans="17:17" x14ac:dyDescent="0.3">
      <c r="Q6717" s="4"/>
    </row>
    <row r="6718" spans="17:17" x14ac:dyDescent="0.3">
      <c r="Q6718" s="4"/>
    </row>
    <row r="6719" spans="17:17" x14ac:dyDescent="0.3">
      <c r="Q6719" s="4"/>
    </row>
    <row r="6720" spans="17:17" x14ac:dyDescent="0.3">
      <c r="Q6720" s="4"/>
    </row>
    <row r="6721" spans="17:17" x14ac:dyDescent="0.3">
      <c r="Q6721" s="4"/>
    </row>
    <row r="6722" spans="17:17" x14ac:dyDescent="0.3">
      <c r="Q6722" s="4"/>
    </row>
    <row r="6723" spans="17:17" x14ac:dyDescent="0.3">
      <c r="Q6723" s="4"/>
    </row>
    <row r="6724" spans="17:17" x14ac:dyDescent="0.3">
      <c r="Q6724" s="4"/>
    </row>
    <row r="6725" spans="17:17" x14ac:dyDescent="0.3">
      <c r="Q6725" s="4"/>
    </row>
    <row r="6726" spans="17:17" x14ac:dyDescent="0.3">
      <c r="Q6726" s="4"/>
    </row>
    <row r="6727" spans="17:17" x14ac:dyDescent="0.3">
      <c r="Q6727" s="4"/>
    </row>
    <row r="6728" spans="17:17" x14ac:dyDescent="0.3">
      <c r="Q6728" s="4"/>
    </row>
    <row r="6729" spans="17:17" x14ac:dyDescent="0.3">
      <c r="Q6729" s="4"/>
    </row>
    <row r="6730" spans="17:17" x14ac:dyDescent="0.3">
      <c r="Q6730" s="4"/>
    </row>
    <row r="6731" spans="17:17" x14ac:dyDescent="0.3">
      <c r="Q6731" s="4"/>
    </row>
    <row r="6732" spans="17:17" x14ac:dyDescent="0.3">
      <c r="Q6732" s="4"/>
    </row>
    <row r="6733" spans="17:17" x14ac:dyDescent="0.3">
      <c r="Q6733" s="4"/>
    </row>
    <row r="6734" spans="17:17" x14ac:dyDescent="0.3">
      <c r="Q6734" s="4"/>
    </row>
    <row r="6735" spans="17:17" x14ac:dyDescent="0.3">
      <c r="Q6735" s="4"/>
    </row>
    <row r="6736" spans="17:17" x14ac:dyDescent="0.3">
      <c r="Q6736" s="4"/>
    </row>
    <row r="6737" spans="17:17" x14ac:dyDescent="0.3">
      <c r="Q6737" s="4"/>
    </row>
    <row r="6738" spans="17:17" x14ac:dyDescent="0.3">
      <c r="Q6738" s="4"/>
    </row>
    <row r="6739" spans="17:17" x14ac:dyDescent="0.3">
      <c r="Q6739" s="4"/>
    </row>
    <row r="6740" spans="17:17" x14ac:dyDescent="0.3">
      <c r="Q6740" s="4"/>
    </row>
    <row r="6741" spans="17:17" x14ac:dyDescent="0.3">
      <c r="Q6741" s="4"/>
    </row>
    <row r="6742" spans="17:17" x14ac:dyDescent="0.3">
      <c r="Q6742" s="4"/>
    </row>
    <row r="6743" spans="17:17" x14ac:dyDescent="0.3">
      <c r="Q6743" s="4"/>
    </row>
    <row r="6744" spans="17:17" x14ac:dyDescent="0.3">
      <c r="Q6744" s="4"/>
    </row>
    <row r="6745" spans="17:17" x14ac:dyDescent="0.3">
      <c r="Q6745" s="4"/>
    </row>
    <row r="6746" spans="17:17" x14ac:dyDescent="0.3">
      <c r="Q6746" s="4"/>
    </row>
    <row r="6747" spans="17:17" x14ac:dyDescent="0.3">
      <c r="Q6747" s="4"/>
    </row>
    <row r="6748" spans="17:17" x14ac:dyDescent="0.3">
      <c r="Q6748" s="4"/>
    </row>
    <row r="6749" spans="17:17" x14ac:dyDescent="0.3">
      <c r="Q6749" s="4"/>
    </row>
    <row r="6750" spans="17:17" x14ac:dyDescent="0.3">
      <c r="Q6750" s="4"/>
    </row>
    <row r="6751" spans="17:17" x14ac:dyDescent="0.3">
      <c r="Q6751" s="4"/>
    </row>
    <row r="6752" spans="17:17" x14ac:dyDescent="0.3">
      <c r="Q6752" s="4"/>
    </row>
    <row r="6753" spans="17:17" x14ac:dyDescent="0.3">
      <c r="Q6753" s="4"/>
    </row>
    <row r="6754" spans="17:17" x14ac:dyDescent="0.3">
      <c r="Q6754" s="4"/>
    </row>
    <row r="6755" spans="17:17" x14ac:dyDescent="0.3">
      <c r="Q6755" s="4"/>
    </row>
    <row r="6756" spans="17:17" x14ac:dyDescent="0.3">
      <c r="Q6756" s="4"/>
    </row>
    <row r="6757" spans="17:17" x14ac:dyDescent="0.3">
      <c r="Q6757" s="4"/>
    </row>
    <row r="6758" spans="17:17" x14ac:dyDescent="0.3">
      <c r="Q6758" s="4"/>
    </row>
    <row r="6759" spans="17:17" x14ac:dyDescent="0.3">
      <c r="Q6759" s="4"/>
    </row>
    <row r="6760" spans="17:17" x14ac:dyDescent="0.3">
      <c r="Q6760" s="4"/>
    </row>
    <row r="6761" spans="17:17" x14ac:dyDescent="0.3">
      <c r="Q6761" s="4"/>
    </row>
    <row r="6762" spans="17:17" x14ac:dyDescent="0.3">
      <c r="Q6762" s="4"/>
    </row>
    <row r="6763" spans="17:17" x14ac:dyDescent="0.3">
      <c r="Q6763" s="4"/>
    </row>
    <row r="6764" spans="17:17" x14ac:dyDescent="0.3">
      <c r="Q6764" s="4"/>
    </row>
    <row r="6765" spans="17:17" x14ac:dyDescent="0.3">
      <c r="Q6765" s="4"/>
    </row>
    <row r="6766" spans="17:17" x14ac:dyDescent="0.3">
      <c r="Q6766" s="4"/>
    </row>
    <row r="6767" spans="17:17" x14ac:dyDescent="0.3">
      <c r="Q6767" s="4"/>
    </row>
    <row r="6768" spans="17:17" x14ac:dyDescent="0.3">
      <c r="Q6768" s="4"/>
    </row>
    <row r="6769" spans="17:17" x14ac:dyDescent="0.3">
      <c r="Q6769" s="4"/>
    </row>
    <row r="6770" spans="17:17" x14ac:dyDescent="0.3">
      <c r="Q6770" s="4"/>
    </row>
    <row r="6771" spans="17:17" x14ac:dyDescent="0.3">
      <c r="Q6771" s="4"/>
    </row>
    <row r="6772" spans="17:17" x14ac:dyDescent="0.3">
      <c r="Q6772" s="4"/>
    </row>
    <row r="6773" spans="17:17" x14ac:dyDescent="0.3">
      <c r="Q6773" s="4"/>
    </row>
    <row r="6774" spans="17:17" x14ac:dyDescent="0.3">
      <c r="Q6774" s="4"/>
    </row>
    <row r="6775" spans="17:17" x14ac:dyDescent="0.3">
      <c r="Q6775" s="4"/>
    </row>
    <row r="6776" spans="17:17" x14ac:dyDescent="0.3">
      <c r="Q6776" s="4"/>
    </row>
    <row r="6777" spans="17:17" x14ac:dyDescent="0.3">
      <c r="Q6777" s="4"/>
    </row>
    <row r="6778" spans="17:17" x14ac:dyDescent="0.3">
      <c r="Q6778" s="4"/>
    </row>
    <row r="6779" spans="17:17" x14ac:dyDescent="0.3">
      <c r="Q6779" s="4"/>
    </row>
    <row r="6780" spans="17:17" x14ac:dyDescent="0.3">
      <c r="Q6780" s="4"/>
    </row>
    <row r="6781" spans="17:17" x14ac:dyDescent="0.3">
      <c r="Q6781" s="4"/>
    </row>
    <row r="6782" spans="17:17" x14ac:dyDescent="0.3">
      <c r="Q6782" s="4"/>
    </row>
    <row r="6783" spans="17:17" x14ac:dyDescent="0.3">
      <c r="Q6783" s="4"/>
    </row>
    <row r="6784" spans="17:17" x14ac:dyDescent="0.3">
      <c r="Q6784" s="4"/>
    </row>
    <row r="6785" spans="17:17" x14ac:dyDescent="0.3">
      <c r="Q6785" s="4"/>
    </row>
    <row r="6786" spans="17:17" x14ac:dyDescent="0.3">
      <c r="Q6786" s="4"/>
    </row>
    <row r="6787" spans="17:17" x14ac:dyDescent="0.3">
      <c r="Q6787" s="4"/>
    </row>
    <row r="6788" spans="17:17" x14ac:dyDescent="0.3">
      <c r="Q6788" s="4"/>
    </row>
    <row r="6789" spans="17:17" x14ac:dyDescent="0.3">
      <c r="Q6789" s="4"/>
    </row>
    <row r="6790" spans="17:17" x14ac:dyDescent="0.3">
      <c r="Q6790" s="4"/>
    </row>
    <row r="6791" spans="17:17" x14ac:dyDescent="0.3">
      <c r="Q6791" s="4"/>
    </row>
    <row r="6792" spans="17:17" x14ac:dyDescent="0.3">
      <c r="Q6792" s="4"/>
    </row>
    <row r="6793" spans="17:17" x14ac:dyDescent="0.3">
      <c r="Q6793" s="4"/>
    </row>
    <row r="6794" spans="17:17" x14ac:dyDescent="0.3">
      <c r="Q6794" s="4"/>
    </row>
    <row r="6795" spans="17:17" x14ac:dyDescent="0.3">
      <c r="Q6795" s="4"/>
    </row>
    <row r="6796" spans="17:17" x14ac:dyDescent="0.3">
      <c r="Q6796" s="4"/>
    </row>
    <row r="6797" spans="17:17" x14ac:dyDescent="0.3">
      <c r="Q6797" s="4"/>
    </row>
    <row r="6798" spans="17:17" x14ac:dyDescent="0.3">
      <c r="Q6798" s="4"/>
    </row>
    <row r="6799" spans="17:17" x14ac:dyDescent="0.3">
      <c r="Q6799" s="4"/>
    </row>
    <row r="6800" spans="17:17" x14ac:dyDescent="0.3">
      <c r="Q6800" s="4"/>
    </row>
    <row r="6801" spans="17:17" x14ac:dyDescent="0.3">
      <c r="Q6801" s="4"/>
    </row>
    <row r="6802" spans="17:17" x14ac:dyDescent="0.3">
      <c r="Q6802" s="4"/>
    </row>
    <row r="6803" spans="17:17" x14ac:dyDescent="0.3">
      <c r="Q6803" s="4"/>
    </row>
    <row r="6804" spans="17:17" x14ac:dyDescent="0.3">
      <c r="Q6804" s="4"/>
    </row>
    <row r="6805" spans="17:17" x14ac:dyDescent="0.3">
      <c r="Q6805" s="4"/>
    </row>
    <row r="6806" spans="17:17" x14ac:dyDescent="0.3">
      <c r="Q6806" s="4"/>
    </row>
    <row r="6807" spans="17:17" x14ac:dyDescent="0.3">
      <c r="Q6807" s="4"/>
    </row>
    <row r="6808" spans="17:17" x14ac:dyDescent="0.3">
      <c r="Q6808" s="4"/>
    </row>
    <row r="6809" spans="17:17" x14ac:dyDescent="0.3">
      <c r="Q6809" s="4"/>
    </row>
    <row r="6810" spans="17:17" x14ac:dyDescent="0.3">
      <c r="Q6810" s="4"/>
    </row>
    <row r="6811" spans="17:17" x14ac:dyDescent="0.3">
      <c r="Q6811" s="4"/>
    </row>
    <row r="6812" spans="17:17" x14ac:dyDescent="0.3">
      <c r="Q6812" s="4"/>
    </row>
    <row r="6813" spans="17:17" x14ac:dyDescent="0.3">
      <c r="Q6813" s="4"/>
    </row>
    <row r="6814" spans="17:17" x14ac:dyDescent="0.3">
      <c r="Q6814" s="4"/>
    </row>
    <row r="6815" spans="17:17" x14ac:dyDescent="0.3">
      <c r="Q6815" s="4"/>
    </row>
    <row r="6816" spans="17:17" x14ac:dyDescent="0.3">
      <c r="Q6816" s="4"/>
    </row>
    <row r="6817" spans="17:17" x14ac:dyDescent="0.3">
      <c r="Q6817" s="4"/>
    </row>
    <row r="6818" spans="17:17" x14ac:dyDescent="0.3">
      <c r="Q6818" s="4"/>
    </row>
    <row r="6819" spans="17:17" x14ac:dyDescent="0.3">
      <c r="Q6819" s="4"/>
    </row>
    <row r="6820" spans="17:17" x14ac:dyDescent="0.3">
      <c r="Q6820" s="4"/>
    </row>
    <row r="6821" spans="17:17" x14ac:dyDescent="0.3">
      <c r="Q6821" s="4"/>
    </row>
    <row r="6822" spans="17:17" x14ac:dyDescent="0.3">
      <c r="Q6822" s="4"/>
    </row>
    <row r="6823" spans="17:17" x14ac:dyDescent="0.3">
      <c r="Q6823" s="4"/>
    </row>
    <row r="6824" spans="17:17" x14ac:dyDescent="0.3">
      <c r="Q6824" s="4"/>
    </row>
    <row r="6825" spans="17:17" x14ac:dyDescent="0.3">
      <c r="Q6825" s="4"/>
    </row>
    <row r="6826" spans="17:17" x14ac:dyDescent="0.3">
      <c r="Q6826" s="4"/>
    </row>
    <row r="6827" spans="17:17" x14ac:dyDescent="0.3">
      <c r="Q6827" s="4"/>
    </row>
    <row r="6828" spans="17:17" x14ac:dyDescent="0.3">
      <c r="Q6828" s="4"/>
    </row>
    <row r="6829" spans="17:17" x14ac:dyDescent="0.3">
      <c r="Q6829" s="4"/>
    </row>
    <row r="6830" spans="17:17" x14ac:dyDescent="0.3">
      <c r="Q6830" s="4"/>
    </row>
    <row r="6831" spans="17:17" x14ac:dyDescent="0.3">
      <c r="Q6831" s="4"/>
    </row>
    <row r="6832" spans="17:17" x14ac:dyDescent="0.3">
      <c r="Q6832" s="4"/>
    </row>
    <row r="6833" spans="17:17" x14ac:dyDescent="0.3">
      <c r="Q6833" s="4"/>
    </row>
    <row r="6834" spans="17:17" x14ac:dyDescent="0.3">
      <c r="Q6834" s="4"/>
    </row>
    <row r="6835" spans="17:17" x14ac:dyDescent="0.3">
      <c r="Q6835" s="4"/>
    </row>
    <row r="6836" spans="17:17" x14ac:dyDescent="0.3">
      <c r="Q6836" s="4"/>
    </row>
    <row r="6837" spans="17:17" x14ac:dyDescent="0.3">
      <c r="Q6837" s="4"/>
    </row>
    <row r="6838" spans="17:17" x14ac:dyDescent="0.3">
      <c r="Q6838" s="4"/>
    </row>
    <row r="6839" spans="17:17" x14ac:dyDescent="0.3">
      <c r="Q6839" s="4"/>
    </row>
    <row r="6840" spans="17:17" x14ac:dyDescent="0.3">
      <c r="Q6840" s="4"/>
    </row>
    <row r="6841" spans="17:17" x14ac:dyDescent="0.3">
      <c r="Q6841" s="4"/>
    </row>
    <row r="6842" spans="17:17" x14ac:dyDescent="0.3">
      <c r="Q6842" s="4"/>
    </row>
    <row r="6843" spans="17:17" x14ac:dyDescent="0.3">
      <c r="Q6843" s="4"/>
    </row>
    <row r="6844" spans="17:17" x14ac:dyDescent="0.3">
      <c r="Q6844" s="4"/>
    </row>
    <row r="6845" spans="17:17" x14ac:dyDescent="0.3">
      <c r="Q6845" s="4"/>
    </row>
    <row r="6846" spans="17:17" x14ac:dyDescent="0.3">
      <c r="Q6846" s="4"/>
    </row>
    <row r="6847" spans="17:17" x14ac:dyDescent="0.3">
      <c r="Q6847" s="4"/>
    </row>
    <row r="6848" spans="17:17" x14ac:dyDescent="0.3">
      <c r="Q6848" s="4"/>
    </row>
    <row r="6849" spans="17:17" x14ac:dyDescent="0.3">
      <c r="Q6849" s="4"/>
    </row>
    <row r="6850" spans="17:17" x14ac:dyDescent="0.3">
      <c r="Q6850" s="4"/>
    </row>
    <row r="6851" spans="17:17" x14ac:dyDescent="0.3">
      <c r="Q6851" s="4"/>
    </row>
    <row r="6852" spans="17:17" x14ac:dyDescent="0.3">
      <c r="Q6852" s="4"/>
    </row>
    <row r="6853" spans="17:17" x14ac:dyDescent="0.3">
      <c r="Q6853" s="4"/>
    </row>
    <row r="6854" spans="17:17" x14ac:dyDescent="0.3">
      <c r="Q6854" s="4"/>
    </row>
    <row r="6855" spans="17:17" x14ac:dyDescent="0.3">
      <c r="Q6855" s="4"/>
    </row>
    <row r="6856" spans="17:17" x14ac:dyDescent="0.3">
      <c r="Q6856" s="4"/>
    </row>
    <row r="6857" spans="17:17" x14ac:dyDescent="0.3">
      <c r="Q6857" s="4"/>
    </row>
    <row r="6858" spans="17:17" x14ac:dyDescent="0.3">
      <c r="Q6858" s="4"/>
    </row>
    <row r="6859" spans="17:17" x14ac:dyDescent="0.3">
      <c r="Q6859" s="4"/>
    </row>
    <row r="6860" spans="17:17" x14ac:dyDescent="0.3">
      <c r="Q6860" s="4"/>
    </row>
    <row r="6861" spans="17:17" x14ac:dyDescent="0.3">
      <c r="Q6861" s="4"/>
    </row>
    <row r="6862" spans="17:17" x14ac:dyDescent="0.3">
      <c r="Q6862" s="4"/>
    </row>
    <row r="6863" spans="17:17" x14ac:dyDescent="0.3">
      <c r="Q6863" s="4"/>
    </row>
    <row r="6864" spans="17:17" x14ac:dyDescent="0.3">
      <c r="Q6864" s="4"/>
    </row>
    <row r="6865" spans="17:17" x14ac:dyDescent="0.3">
      <c r="Q6865" s="4"/>
    </row>
    <row r="6866" spans="17:17" x14ac:dyDescent="0.3">
      <c r="Q6866" s="4"/>
    </row>
    <row r="6867" spans="17:17" x14ac:dyDescent="0.3">
      <c r="Q6867" s="4"/>
    </row>
    <row r="6868" spans="17:17" x14ac:dyDescent="0.3">
      <c r="Q6868" s="4"/>
    </row>
    <row r="6869" spans="17:17" x14ac:dyDescent="0.3">
      <c r="Q6869" s="4"/>
    </row>
    <row r="6870" spans="17:17" x14ac:dyDescent="0.3">
      <c r="Q6870" s="4"/>
    </row>
    <row r="6871" spans="17:17" x14ac:dyDescent="0.3">
      <c r="Q6871" s="4"/>
    </row>
    <row r="6872" spans="17:17" x14ac:dyDescent="0.3">
      <c r="Q6872" s="4"/>
    </row>
    <row r="6873" spans="17:17" x14ac:dyDescent="0.3">
      <c r="Q6873" s="4"/>
    </row>
    <row r="6874" spans="17:17" x14ac:dyDescent="0.3">
      <c r="Q6874" s="4"/>
    </row>
    <row r="6875" spans="17:17" x14ac:dyDescent="0.3">
      <c r="Q6875" s="4"/>
    </row>
    <row r="6876" spans="17:17" x14ac:dyDescent="0.3">
      <c r="Q6876" s="4"/>
    </row>
    <row r="6877" spans="17:17" x14ac:dyDescent="0.3">
      <c r="Q6877" s="4"/>
    </row>
    <row r="6878" spans="17:17" x14ac:dyDescent="0.3">
      <c r="Q6878" s="4"/>
    </row>
    <row r="6879" spans="17:17" x14ac:dyDescent="0.3">
      <c r="Q6879" s="4"/>
    </row>
    <row r="6880" spans="17:17" x14ac:dyDescent="0.3">
      <c r="Q6880" s="4"/>
    </row>
    <row r="6881" spans="17:17" x14ac:dyDescent="0.3">
      <c r="Q6881" s="4"/>
    </row>
    <row r="6882" spans="17:17" x14ac:dyDescent="0.3">
      <c r="Q6882" s="4"/>
    </row>
    <row r="6883" spans="17:17" x14ac:dyDescent="0.3">
      <c r="Q6883" s="4"/>
    </row>
    <row r="6884" spans="17:17" x14ac:dyDescent="0.3">
      <c r="Q6884" s="4"/>
    </row>
    <row r="6885" spans="17:17" x14ac:dyDescent="0.3">
      <c r="Q6885" s="4"/>
    </row>
    <row r="6886" spans="17:17" x14ac:dyDescent="0.3">
      <c r="Q6886" s="4"/>
    </row>
    <row r="6887" spans="17:17" x14ac:dyDescent="0.3">
      <c r="Q6887" s="4"/>
    </row>
    <row r="6888" spans="17:17" x14ac:dyDescent="0.3">
      <c r="Q6888" s="4"/>
    </row>
    <row r="6889" spans="17:17" x14ac:dyDescent="0.3">
      <c r="Q6889" s="4"/>
    </row>
    <row r="6890" spans="17:17" x14ac:dyDescent="0.3">
      <c r="Q6890" s="4"/>
    </row>
    <row r="6891" spans="17:17" x14ac:dyDescent="0.3">
      <c r="Q6891" s="4"/>
    </row>
    <row r="6892" spans="17:17" x14ac:dyDescent="0.3">
      <c r="Q6892" s="4"/>
    </row>
    <row r="6893" spans="17:17" x14ac:dyDescent="0.3">
      <c r="Q6893" s="4"/>
    </row>
    <row r="6894" spans="17:17" x14ac:dyDescent="0.3">
      <c r="Q6894" s="4"/>
    </row>
    <row r="6895" spans="17:17" x14ac:dyDescent="0.3">
      <c r="Q6895" s="4"/>
    </row>
    <row r="6896" spans="17:17" x14ac:dyDescent="0.3">
      <c r="Q6896" s="4"/>
    </row>
    <row r="6897" spans="17:17" x14ac:dyDescent="0.3">
      <c r="Q6897" s="4"/>
    </row>
    <row r="6898" spans="17:17" x14ac:dyDescent="0.3">
      <c r="Q6898" s="4"/>
    </row>
    <row r="6899" spans="17:17" x14ac:dyDescent="0.3">
      <c r="Q6899" s="4"/>
    </row>
    <row r="6900" spans="17:17" x14ac:dyDescent="0.3">
      <c r="Q6900" s="4"/>
    </row>
    <row r="6901" spans="17:17" x14ac:dyDescent="0.3">
      <c r="Q6901" s="4"/>
    </row>
    <row r="6902" spans="17:17" x14ac:dyDescent="0.3">
      <c r="Q6902" s="4"/>
    </row>
    <row r="6903" spans="17:17" x14ac:dyDescent="0.3">
      <c r="Q6903" s="4"/>
    </row>
    <row r="6904" spans="17:17" x14ac:dyDescent="0.3">
      <c r="Q6904" s="4"/>
    </row>
    <row r="6905" spans="17:17" x14ac:dyDescent="0.3">
      <c r="Q6905" s="4"/>
    </row>
    <row r="6906" spans="17:17" x14ac:dyDescent="0.3">
      <c r="Q6906" s="4"/>
    </row>
    <row r="6907" spans="17:17" x14ac:dyDescent="0.3">
      <c r="Q6907" s="4"/>
    </row>
    <row r="6908" spans="17:17" x14ac:dyDescent="0.3">
      <c r="Q6908" s="4"/>
    </row>
    <row r="6909" spans="17:17" x14ac:dyDescent="0.3">
      <c r="Q6909" s="4"/>
    </row>
    <row r="6910" spans="17:17" x14ac:dyDescent="0.3">
      <c r="Q6910" s="4"/>
    </row>
    <row r="6911" spans="17:17" x14ac:dyDescent="0.3">
      <c r="Q6911" s="4"/>
    </row>
    <row r="6912" spans="17:17" x14ac:dyDescent="0.3">
      <c r="Q6912" s="4"/>
    </row>
    <row r="6913" spans="17:17" x14ac:dyDescent="0.3">
      <c r="Q6913" s="4"/>
    </row>
    <row r="6914" spans="17:17" x14ac:dyDescent="0.3">
      <c r="Q6914" s="4"/>
    </row>
    <row r="6915" spans="17:17" x14ac:dyDescent="0.3">
      <c r="Q6915" s="4"/>
    </row>
    <row r="6916" spans="17:17" x14ac:dyDescent="0.3">
      <c r="Q6916" s="4"/>
    </row>
    <row r="6917" spans="17:17" x14ac:dyDescent="0.3">
      <c r="Q6917" s="4"/>
    </row>
    <row r="6918" spans="17:17" x14ac:dyDescent="0.3">
      <c r="Q6918" s="4"/>
    </row>
    <row r="6919" spans="17:17" x14ac:dyDescent="0.3">
      <c r="Q6919" s="4"/>
    </row>
    <row r="6920" spans="17:17" x14ac:dyDescent="0.3">
      <c r="Q6920" s="4"/>
    </row>
    <row r="6921" spans="17:17" x14ac:dyDescent="0.3">
      <c r="Q6921" s="4"/>
    </row>
    <row r="6922" spans="17:17" x14ac:dyDescent="0.3">
      <c r="Q6922" s="4"/>
    </row>
    <row r="6923" spans="17:17" x14ac:dyDescent="0.3">
      <c r="Q6923" s="4"/>
    </row>
    <row r="6924" spans="17:17" x14ac:dyDescent="0.3">
      <c r="Q6924" s="4"/>
    </row>
    <row r="6925" spans="17:17" x14ac:dyDescent="0.3">
      <c r="Q6925" s="4"/>
    </row>
    <row r="6926" spans="17:17" x14ac:dyDescent="0.3">
      <c r="Q6926" s="4"/>
    </row>
    <row r="6927" spans="17:17" x14ac:dyDescent="0.3">
      <c r="Q6927" s="4"/>
    </row>
    <row r="6928" spans="17:17" x14ac:dyDescent="0.3">
      <c r="Q6928" s="4"/>
    </row>
    <row r="6929" spans="17:17" x14ac:dyDescent="0.3">
      <c r="Q6929" s="4"/>
    </row>
    <row r="6930" spans="17:17" x14ac:dyDescent="0.3">
      <c r="Q6930" s="4"/>
    </row>
    <row r="6931" spans="17:17" x14ac:dyDescent="0.3">
      <c r="Q6931" s="4"/>
    </row>
    <row r="6932" spans="17:17" x14ac:dyDescent="0.3">
      <c r="Q6932" s="4"/>
    </row>
    <row r="6933" spans="17:17" x14ac:dyDescent="0.3">
      <c r="Q6933" s="4"/>
    </row>
    <row r="6934" spans="17:17" x14ac:dyDescent="0.3">
      <c r="Q6934" s="4"/>
    </row>
    <row r="6935" spans="17:17" x14ac:dyDescent="0.3">
      <c r="Q6935" s="4"/>
    </row>
    <row r="6936" spans="17:17" x14ac:dyDescent="0.3">
      <c r="Q6936" s="4"/>
    </row>
    <row r="6937" spans="17:17" x14ac:dyDescent="0.3">
      <c r="Q6937" s="4"/>
    </row>
    <row r="6938" spans="17:17" x14ac:dyDescent="0.3">
      <c r="Q6938" s="4"/>
    </row>
    <row r="6939" spans="17:17" x14ac:dyDescent="0.3">
      <c r="Q6939" s="4"/>
    </row>
    <row r="6940" spans="17:17" x14ac:dyDescent="0.3">
      <c r="Q6940" s="4"/>
    </row>
    <row r="6941" spans="17:17" x14ac:dyDescent="0.3">
      <c r="Q6941" s="4"/>
    </row>
    <row r="6942" spans="17:17" x14ac:dyDescent="0.3">
      <c r="Q6942" s="4"/>
    </row>
    <row r="6943" spans="17:17" x14ac:dyDescent="0.3">
      <c r="Q6943" s="4"/>
    </row>
    <row r="6944" spans="17:17" x14ac:dyDescent="0.3">
      <c r="Q6944" s="4"/>
    </row>
    <row r="6945" spans="17:17" x14ac:dyDescent="0.3">
      <c r="Q6945" s="4"/>
    </row>
    <row r="6946" spans="17:17" x14ac:dyDescent="0.3">
      <c r="Q6946" s="4"/>
    </row>
    <row r="6947" spans="17:17" x14ac:dyDescent="0.3">
      <c r="Q6947" s="4"/>
    </row>
    <row r="6948" spans="17:17" x14ac:dyDescent="0.3">
      <c r="Q6948" s="4"/>
    </row>
    <row r="6949" spans="17:17" x14ac:dyDescent="0.3">
      <c r="Q6949" s="4"/>
    </row>
    <row r="6950" spans="17:17" x14ac:dyDescent="0.3">
      <c r="Q6950" s="4"/>
    </row>
    <row r="6951" spans="17:17" x14ac:dyDescent="0.3">
      <c r="Q6951" s="4"/>
    </row>
    <row r="6952" spans="17:17" x14ac:dyDescent="0.3">
      <c r="Q6952" s="4"/>
    </row>
    <row r="6953" spans="17:17" x14ac:dyDescent="0.3">
      <c r="Q6953" s="4"/>
    </row>
    <row r="6954" spans="17:17" x14ac:dyDescent="0.3">
      <c r="Q6954" s="4"/>
    </row>
    <row r="6955" spans="17:17" x14ac:dyDescent="0.3">
      <c r="Q6955" s="4"/>
    </row>
    <row r="6956" spans="17:17" x14ac:dyDescent="0.3">
      <c r="Q6956" s="4"/>
    </row>
    <row r="6957" spans="17:17" x14ac:dyDescent="0.3">
      <c r="Q6957" s="4"/>
    </row>
    <row r="6958" spans="17:17" x14ac:dyDescent="0.3">
      <c r="Q6958" s="4"/>
    </row>
    <row r="6959" spans="17:17" x14ac:dyDescent="0.3">
      <c r="Q6959" s="4"/>
    </row>
    <row r="6960" spans="17:17" x14ac:dyDescent="0.3">
      <c r="Q6960" s="4"/>
    </row>
    <row r="6961" spans="17:17" x14ac:dyDescent="0.3">
      <c r="Q6961" s="4"/>
    </row>
    <row r="6962" spans="17:17" x14ac:dyDescent="0.3">
      <c r="Q6962" s="4"/>
    </row>
    <row r="6963" spans="17:17" x14ac:dyDescent="0.3">
      <c r="Q6963" s="4"/>
    </row>
    <row r="6964" spans="17:17" x14ac:dyDescent="0.3">
      <c r="Q6964" s="4"/>
    </row>
    <row r="6965" spans="17:17" x14ac:dyDescent="0.3">
      <c r="Q6965" s="4"/>
    </row>
    <row r="6966" spans="17:17" x14ac:dyDescent="0.3">
      <c r="Q6966" s="4"/>
    </row>
    <row r="6967" spans="17:17" x14ac:dyDescent="0.3">
      <c r="Q6967" s="4"/>
    </row>
    <row r="6968" spans="17:17" x14ac:dyDescent="0.3">
      <c r="Q6968" s="4"/>
    </row>
    <row r="6969" spans="17:17" x14ac:dyDescent="0.3">
      <c r="Q6969" s="4"/>
    </row>
    <row r="6970" spans="17:17" x14ac:dyDescent="0.3">
      <c r="Q6970" s="4"/>
    </row>
    <row r="6971" spans="17:17" x14ac:dyDescent="0.3">
      <c r="Q6971" s="4"/>
    </row>
    <row r="6972" spans="17:17" x14ac:dyDescent="0.3">
      <c r="Q6972" s="4"/>
    </row>
    <row r="6973" spans="17:17" x14ac:dyDescent="0.3">
      <c r="Q6973" s="4"/>
    </row>
    <row r="6974" spans="17:17" x14ac:dyDescent="0.3">
      <c r="Q6974" s="4"/>
    </row>
    <row r="6975" spans="17:17" x14ac:dyDescent="0.3">
      <c r="Q6975" s="4"/>
    </row>
    <row r="6976" spans="17:17" x14ac:dyDescent="0.3">
      <c r="Q6976" s="4"/>
    </row>
    <row r="6977" spans="17:17" x14ac:dyDescent="0.3">
      <c r="Q6977" s="4"/>
    </row>
    <row r="6978" spans="17:17" x14ac:dyDescent="0.3">
      <c r="Q6978" s="4"/>
    </row>
    <row r="6979" spans="17:17" x14ac:dyDescent="0.3">
      <c r="Q6979" s="4"/>
    </row>
    <row r="6980" spans="17:17" x14ac:dyDescent="0.3">
      <c r="Q6980" s="4"/>
    </row>
    <row r="6981" spans="17:17" x14ac:dyDescent="0.3">
      <c r="Q6981" s="4"/>
    </row>
    <row r="6982" spans="17:17" x14ac:dyDescent="0.3">
      <c r="Q6982" s="4"/>
    </row>
    <row r="6983" spans="17:17" x14ac:dyDescent="0.3">
      <c r="Q6983" s="4"/>
    </row>
    <row r="6984" spans="17:17" x14ac:dyDescent="0.3">
      <c r="Q6984" s="4"/>
    </row>
    <row r="6985" spans="17:17" x14ac:dyDescent="0.3">
      <c r="Q6985" s="4"/>
    </row>
    <row r="6986" spans="17:17" x14ac:dyDescent="0.3">
      <c r="Q6986" s="4"/>
    </row>
    <row r="6987" spans="17:17" x14ac:dyDescent="0.3">
      <c r="Q6987" s="4"/>
    </row>
    <row r="6988" spans="17:17" x14ac:dyDescent="0.3">
      <c r="Q6988" s="4"/>
    </row>
    <row r="6989" spans="17:17" x14ac:dyDescent="0.3">
      <c r="Q6989" s="4"/>
    </row>
    <row r="6990" spans="17:17" x14ac:dyDescent="0.3">
      <c r="Q6990" s="4"/>
    </row>
    <row r="6991" spans="17:17" x14ac:dyDescent="0.3">
      <c r="Q6991" s="4"/>
    </row>
    <row r="6992" spans="17:17" x14ac:dyDescent="0.3">
      <c r="Q6992" s="4"/>
    </row>
    <row r="6993" spans="17:17" x14ac:dyDescent="0.3">
      <c r="Q6993" s="4"/>
    </row>
    <row r="6994" spans="17:17" x14ac:dyDescent="0.3">
      <c r="Q6994" s="4"/>
    </row>
    <row r="6995" spans="17:17" x14ac:dyDescent="0.3">
      <c r="Q6995" s="4"/>
    </row>
    <row r="6996" spans="17:17" x14ac:dyDescent="0.3">
      <c r="Q6996" s="4"/>
    </row>
    <row r="6997" spans="17:17" x14ac:dyDescent="0.3">
      <c r="Q6997" s="4"/>
    </row>
    <row r="6998" spans="17:17" x14ac:dyDescent="0.3">
      <c r="Q6998" s="4"/>
    </row>
    <row r="6999" spans="17:17" x14ac:dyDescent="0.3">
      <c r="Q6999" s="4"/>
    </row>
    <row r="7000" spans="17:17" x14ac:dyDescent="0.3">
      <c r="Q7000" s="4"/>
    </row>
    <row r="7001" spans="17:17" x14ac:dyDescent="0.3">
      <c r="Q7001" s="4"/>
    </row>
    <row r="7002" spans="17:17" x14ac:dyDescent="0.3">
      <c r="Q7002" s="4"/>
    </row>
    <row r="7003" spans="17:17" x14ac:dyDescent="0.3">
      <c r="Q7003" s="4"/>
    </row>
    <row r="7004" spans="17:17" x14ac:dyDescent="0.3">
      <c r="Q7004" s="4"/>
    </row>
    <row r="7005" spans="17:17" x14ac:dyDescent="0.3">
      <c r="Q7005" s="4"/>
    </row>
    <row r="7006" spans="17:17" x14ac:dyDescent="0.3">
      <c r="Q7006" s="4"/>
    </row>
    <row r="7007" spans="17:17" x14ac:dyDescent="0.3">
      <c r="Q7007" s="4"/>
    </row>
    <row r="7008" spans="17:17" x14ac:dyDescent="0.3">
      <c r="Q7008" s="4"/>
    </row>
  </sheetData>
  <conditionalFormatting sqref="A1:A6688 A7009:A1048576">
    <cfRule type="duplicateValues" dxfId="25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Sánchez-Laulhé</dc:creator>
  <cp:lastModifiedBy>Elena Sánchez-Laulhé</cp:lastModifiedBy>
  <dcterms:created xsi:type="dcterms:W3CDTF">2025-04-09T00:49:25Z</dcterms:created>
  <dcterms:modified xsi:type="dcterms:W3CDTF">2025-04-09T00:50:24Z</dcterms:modified>
</cp:coreProperties>
</file>